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Z:\(NEED TO KEEP SAS) TCD Workspace\Data\1. Mastercopy of worksheets for update to website\"/>
    </mc:Choice>
  </mc:AlternateContent>
  <xr:revisionPtr revIDLastSave="0" documentId="13_ncr:1_{1990A296-1FF8-44DC-9B92-D4D20357AFD7}" xr6:coauthVersionLast="47" xr6:coauthVersionMax="47" xr10:uidLastSave="{00000000-0000-0000-0000-000000000000}"/>
  <bookViews>
    <workbookView xWindow="28680" yWindow="15" windowWidth="29040" windowHeight="15840" tabRatio="730" xr2:uid="{00000000-000D-0000-FFFF-FFFF00000000}"/>
  </bookViews>
  <sheets>
    <sheet name="Title" sheetId="29" r:id="rId1"/>
    <sheet name="Menu" sheetId="10" r:id="rId2"/>
    <sheet name="Crime Metadata" sheetId="22" r:id="rId3"/>
    <sheet name="Crime Summary" sheetId="20" r:id="rId4"/>
    <sheet name="Crimes by town" sheetId="13" r:id="rId5"/>
    <sheet name="Type of crime by town" sheetId="27" r:id="rId6"/>
    <sheet name="Type of crime by town &amp; settle" sheetId="28" r:id="rId7"/>
    <sheet name="crime totals" sheetId="21" state="hidden" r:id="rId8"/>
    <sheet name="SDL Crime" sheetId="19" state="hidden" r:id="rId9"/>
    <sheet name="crimedata" sheetId="18" state="hidden" r:id="rId10"/>
    <sheet name="Road Traffic Collision Metadata" sheetId="23" r:id="rId11"/>
    <sheet name="Road Traffic Collision Summary" sheetId="24" r:id="rId12"/>
    <sheet name="Road Traffic Collisions by Town" sheetId="2" r:id="rId13"/>
    <sheet name="TC RTC" sheetId="7" state="hidden" r:id="rId14"/>
    <sheet name="CellDropdownList" sheetId="8" state="hidden" r:id="rId15"/>
    <sheet name="SDL Demo" sheetId="9" state="hidden" r:id="rId16"/>
    <sheet name="Crime by type" sheetId="25" state="hidden" r:id="rId17"/>
    <sheet name="Crime by town (3)" sheetId="26" state="hidden" r:id="rId18"/>
  </sheets>
  <externalReferences>
    <externalReference r:id="rId19"/>
  </externalReferences>
  <definedNames>
    <definedName name="_xlnm._FilterDatabase" localSheetId="14" hidden="1">CellDropdownList!$A$2:$C$43</definedName>
    <definedName name="_xlnm._FilterDatabase" localSheetId="9" hidden="1">crimedata!$A$1:$AY$161</definedName>
    <definedName name="_xlnm._FilterDatabase" localSheetId="8" hidden="1">'SDL Crime'!$A$1:$AY$161</definedName>
    <definedName name="_xlnm._FilterDatabase" localSheetId="15" hidden="1">'SDL Demo'!$A$1:$AA$50</definedName>
    <definedName name="_xlnm._FilterDatabase" localSheetId="13" hidden="1">'TC RTC'!$A$1:$K$9550</definedName>
    <definedName name="CATCH">INDIRECT('[1]Catchment Map'!$C$3)</definedName>
    <definedName name="TOWN">INDIRECT('[1]Town Map'!$C$2)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28" l="1"/>
  <c r="E13" i="28"/>
  <c r="E14" i="28"/>
  <c r="E15" i="28"/>
  <c r="E16" i="28"/>
  <c r="E17" i="28"/>
  <c r="E18" i="28"/>
  <c r="E19" i="28"/>
  <c r="E20" i="28"/>
  <c r="E21" i="28"/>
  <c r="E22" i="28"/>
  <c r="E23" i="28"/>
  <c r="E24" i="28"/>
  <c r="E25" i="28"/>
  <c r="E26" i="28"/>
  <c r="E11" i="28"/>
  <c r="D12" i="28" l="1"/>
  <c r="D13" i="28"/>
  <c r="D14" i="28"/>
  <c r="D15" i="28"/>
  <c r="D16" i="28"/>
  <c r="D17" i="28"/>
  <c r="D18" i="28"/>
  <c r="D19" i="28"/>
  <c r="D20" i="28"/>
  <c r="D21" i="28"/>
  <c r="D22" i="28"/>
  <c r="D23" i="28"/>
  <c r="D24" i="28"/>
  <c r="D25" i="28"/>
  <c r="D26" i="28"/>
  <c r="D45" i="28"/>
  <c r="C45" i="28"/>
  <c r="C47" i="28"/>
  <c r="C12" i="28" s="1"/>
  <c r="C48" i="28"/>
  <c r="C13" i="28" s="1"/>
  <c r="C49" i="28"/>
  <c r="C14" i="28" s="1"/>
  <c r="C50" i="28"/>
  <c r="C15" i="28" s="1"/>
  <c r="C51" i="28"/>
  <c r="C16" i="28" s="1"/>
  <c r="C52" i="28"/>
  <c r="C17" i="28" s="1"/>
  <c r="C53" i="28"/>
  <c r="C18" i="28" s="1"/>
  <c r="C54" i="28"/>
  <c r="C19" i="28" s="1"/>
  <c r="C55" i="28"/>
  <c r="C20" i="28" s="1"/>
  <c r="C56" i="28"/>
  <c r="C21" i="28" s="1"/>
  <c r="C57" i="28"/>
  <c r="C22" i="28" s="1"/>
  <c r="C58" i="28"/>
  <c r="C23" i="28" s="1"/>
  <c r="C59" i="28"/>
  <c r="C24" i="28" s="1"/>
  <c r="C60" i="28"/>
  <c r="C25" i="28" s="1"/>
  <c r="C61" i="28"/>
  <c r="C26" i="28" s="1"/>
  <c r="C46" i="28"/>
  <c r="C11" i="28" s="1"/>
  <c r="D11" i="28"/>
  <c r="D10" i="28"/>
  <c r="C10" i="28"/>
  <c r="C14" i="27"/>
  <c r="C12" i="27"/>
  <c r="C13" i="27"/>
  <c r="C15" i="27"/>
  <c r="C16" i="27"/>
  <c r="C17" i="27"/>
  <c r="C18" i="27"/>
  <c r="C19" i="27"/>
  <c r="C20" i="27"/>
  <c r="C21" i="27"/>
  <c r="C22" i="27"/>
  <c r="C23" i="27"/>
  <c r="C24" i="27"/>
  <c r="C25" i="27"/>
  <c r="C26" i="27"/>
  <c r="C11" i="27"/>
  <c r="D10" i="27"/>
  <c r="C10" i="27"/>
  <c r="D48" i="13"/>
  <c r="C48" i="13"/>
  <c r="D71" i="13"/>
  <c r="D72" i="13"/>
  <c r="D73" i="13"/>
  <c r="D74" i="13"/>
  <c r="D75" i="13"/>
  <c r="D76" i="13"/>
  <c r="D77" i="13"/>
  <c r="D78" i="13"/>
  <c r="E78" i="13" s="1"/>
  <c r="D79" i="13"/>
  <c r="D80" i="13"/>
  <c r="D81" i="13"/>
  <c r="D82" i="13"/>
  <c r="D83" i="13"/>
  <c r="D84" i="13"/>
  <c r="E84" i="13" s="1"/>
  <c r="D85" i="13"/>
  <c r="D70" i="13"/>
  <c r="C71" i="13"/>
  <c r="C50" i="13" s="1"/>
  <c r="C72" i="13"/>
  <c r="C51" i="13" s="1"/>
  <c r="C73" i="13"/>
  <c r="C52" i="13" s="1"/>
  <c r="C74" i="13"/>
  <c r="C53" i="13" s="1"/>
  <c r="C75" i="13"/>
  <c r="C54" i="13" s="1"/>
  <c r="C76" i="13"/>
  <c r="C55" i="13" s="1"/>
  <c r="C77" i="13"/>
  <c r="C56" i="13" s="1"/>
  <c r="C78" i="13"/>
  <c r="C57" i="13" s="1"/>
  <c r="C79" i="13"/>
  <c r="C58" i="13" s="1"/>
  <c r="C80" i="13"/>
  <c r="C59" i="13" s="1"/>
  <c r="C81" i="13"/>
  <c r="C60" i="13" s="1"/>
  <c r="C82" i="13"/>
  <c r="C61" i="13" s="1"/>
  <c r="C83" i="13"/>
  <c r="C62" i="13" s="1"/>
  <c r="C84" i="13"/>
  <c r="C63" i="13" s="1"/>
  <c r="C85" i="13"/>
  <c r="C64" i="13" s="1"/>
  <c r="C70" i="13"/>
  <c r="C49" i="13" s="1"/>
  <c r="AI69" i="13"/>
  <c r="AF69" i="13"/>
  <c r="AC69" i="13"/>
  <c r="Z69" i="13"/>
  <c r="W69" i="13"/>
  <c r="T69" i="13"/>
  <c r="Q69" i="13"/>
  <c r="N69" i="13"/>
  <c r="K69" i="13"/>
  <c r="H69" i="13"/>
  <c r="D69" i="13"/>
  <c r="C69" i="13"/>
  <c r="C5" i="20"/>
  <c r="C6" i="20"/>
  <c r="C7" i="20"/>
  <c r="C8" i="20"/>
  <c r="C9" i="20"/>
  <c r="C10" i="20"/>
  <c r="C11" i="20"/>
  <c r="C12" i="20"/>
  <c r="C13" i="20"/>
  <c r="C14" i="20"/>
  <c r="C15" i="20"/>
  <c r="C16" i="20"/>
  <c r="C17" i="20"/>
  <c r="C18" i="20"/>
  <c r="C19" i="20"/>
  <c r="C20" i="20"/>
  <c r="C21" i="20"/>
  <c r="C22" i="20"/>
  <c r="C23" i="20"/>
  <c r="C24" i="20"/>
  <c r="C26" i="20"/>
  <c r="C27" i="20"/>
  <c r="C28" i="20"/>
  <c r="C29" i="20"/>
  <c r="C30" i="20"/>
  <c r="C31" i="20"/>
  <c r="C32" i="20"/>
  <c r="C33" i="20"/>
  <c r="C34" i="20"/>
  <c r="C35" i="20"/>
  <c r="C36" i="20"/>
  <c r="C37" i="20"/>
  <c r="C38" i="20"/>
  <c r="C39" i="20"/>
  <c r="C40" i="20"/>
  <c r="C41" i="20"/>
  <c r="C42" i="20"/>
  <c r="C43" i="20"/>
  <c r="C44" i="20"/>
  <c r="C4" i="20"/>
  <c r="D12" i="21"/>
  <c r="E12" i="21"/>
  <c r="F12" i="21"/>
  <c r="G12" i="21"/>
  <c r="H12" i="21"/>
  <c r="I12" i="21"/>
  <c r="J12" i="21"/>
  <c r="K12" i="21"/>
  <c r="L12" i="21"/>
  <c r="M12" i="21"/>
  <c r="N12" i="21"/>
  <c r="O12" i="21"/>
  <c r="P12" i="21"/>
  <c r="Q12" i="21"/>
  <c r="R12" i="21"/>
  <c r="S12" i="21"/>
  <c r="T12" i="21"/>
  <c r="U12" i="21"/>
  <c r="V12" i="21"/>
  <c r="W12" i="21"/>
  <c r="X12" i="21"/>
  <c r="Y12" i="21"/>
  <c r="Z12" i="21"/>
  <c r="C25" i="20" s="1"/>
  <c r="AA12" i="21"/>
  <c r="AB12" i="21"/>
  <c r="AC12" i="21"/>
  <c r="AD12" i="21"/>
  <c r="AE12" i="21"/>
  <c r="AF12" i="21"/>
  <c r="AG12" i="21"/>
  <c r="AH12" i="21"/>
  <c r="AI12" i="21"/>
  <c r="AJ12" i="21"/>
  <c r="AK12" i="21"/>
  <c r="AL12" i="21"/>
  <c r="AM12" i="21"/>
  <c r="AN12" i="21"/>
  <c r="AO12" i="21"/>
  <c r="AP12" i="21"/>
  <c r="AQ12" i="21"/>
  <c r="AR12" i="21"/>
  <c r="AS12" i="21"/>
  <c r="AT12" i="21"/>
  <c r="AU12" i="21"/>
  <c r="AV12" i="21"/>
  <c r="AW12" i="21"/>
  <c r="AX12" i="21"/>
  <c r="AY12" i="21"/>
  <c r="C12" i="21"/>
  <c r="D27" i="28" l="1"/>
  <c r="C27" i="28"/>
  <c r="C62" i="28"/>
  <c r="D60" i="28" s="1"/>
  <c r="C27" i="27"/>
  <c r="D13" i="27" s="1"/>
  <c r="C65" i="13"/>
  <c r="D49" i="13" s="1"/>
  <c r="E80" i="13"/>
  <c r="E79" i="13"/>
  <c r="E71" i="13"/>
  <c r="E76" i="13"/>
  <c r="C86" i="13"/>
  <c r="C7" i="13" s="1"/>
  <c r="E70" i="13"/>
  <c r="E72" i="13"/>
  <c r="E85" i="13"/>
  <c r="E77" i="13"/>
  <c r="E83" i="13"/>
  <c r="E75" i="13"/>
  <c r="E82" i="13"/>
  <c r="E74" i="13"/>
  <c r="E81" i="13"/>
  <c r="E73" i="13"/>
  <c r="D86" i="13"/>
  <c r="D7" i="13" s="1"/>
  <c r="P9551" i="7"/>
  <c r="P9552" i="7"/>
  <c r="P9553" i="7"/>
  <c r="P9554" i="7"/>
  <c r="P9555" i="7"/>
  <c r="P9556" i="7"/>
  <c r="P9557" i="7"/>
  <c r="P9558" i="7"/>
  <c r="P9559" i="7"/>
  <c r="P9560" i="7"/>
  <c r="P9561" i="7"/>
  <c r="P9562" i="7"/>
  <c r="P9563" i="7"/>
  <c r="P9564" i="7"/>
  <c r="P9565" i="7"/>
  <c r="P9566" i="7"/>
  <c r="P9567" i="7"/>
  <c r="P9568" i="7"/>
  <c r="P9569" i="7"/>
  <c r="P9570" i="7"/>
  <c r="P9571" i="7"/>
  <c r="P9572" i="7"/>
  <c r="P9573" i="7"/>
  <c r="P9574" i="7"/>
  <c r="P9575" i="7"/>
  <c r="P9576" i="7"/>
  <c r="P9577" i="7"/>
  <c r="P9578" i="7"/>
  <c r="P9579" i="7"/>
  <c r="P9580" i="7"/>
  <c r="P9581" i="7"/>
  <c r="P9582" i="7"/>
  <c r="P9583" i="7"/>
  <c r="P9584" i="7"/>
  <c r="P9585" i="7"/>
  <c r="P9586" i="7"/>
  <c r="P9587" i="7"/>
  <c r="P9588" i="7"/>
  <c r="P9589" i="7"/>
  <c r="P9590" i="7"/>
  <c r="P9591" i="7"/>
  <c r="P9592" i="7"/>
  <c r="P9593" i="7"/>
  <c r="P9594" i="7"/>
  <c r="P9595" i="7"/>
  <c r="P9596" i="7"/>
  <c r="P9597" i="7"/>
  <c r="P9598" i="7"/>
  <c r="P9599" i="7"/>
  <c r="P9600" i="7"/>
  <c r="P9601" i="7"/>
  <c r="P9602" i="7"/>
  <c r="P9603" i="7"/>
  <c r="P9604" i="7"/>
  <c r="P9605" i="7"/>
  <c r="P9606" i="7"/>
  <c r="P9607" i="7"/>
  <c r="P9608" i="7"/>
  <c r="P9609" i="7"/>
  <c r="P9610" i="7"/>
  <c r="P9611" i="7"/>
  <c r="P9612" i="7"/>
  <c r="P9613" i="7"/>
  <c r="P9614" i="7"/>
  <c r="P9615" i="7"/>
  <c r="P9616" i="7"/>
  <c r="P9617" i="7"/>
  <c r="P9618" i="7"/>
  <c r="P9619" i="7"/>
  <c r="P9620" i="7"/>
  <c r="P9621" i="7"/>
  <c r="P9622" i="7"/>
  <c r="P9623" i="7"/>
  <c r="P9624" i="7"/>
  <c r="P9625" i="7"/>
  <c r="P9626" i="7"/>
  <c r="P9627" i="7"/>
  <c r="P9628" i="7"/>
  <c r="P9629" i="7"/>
  <c r="P9630" i="7"/>
  <c r="P9631" i="7"/>
  <c r="P9632" i="7"/>
  <c r="P9633" i="7"/>
  <c r="P9634" i="7"/>
  <c r="P9635" i="7"/>
  <c r="P9636" i="7"/>
  <c r="P9637" i="7"/>
  <c r="P9638" i="7"/>
  <c r="P9639" i="7"/>
  <c r="P9640" i="7"/>
  <c r="P9641" i="7"/>
  <c r="P9642" i="7"/>
  <c r="P9643" i="7"/>
  <c r="P9644" i="7"/>
  <c r="P9645" i="7"/>
  <c r="P9646" i="7"/>
  <c r="P9647" i="7"/>
  <c r="P9648" i="7"/>
  <c r="P9649" i="7"/>
  <c r="P9650" i="7"/>
  <c r="P9651" i="7"/>
  <c r="P9652" i="7"/>
  <c r="P9653" i="7"/>
  <c r="P9654" i="7"/>
  <c r="P9655" i="7"/>
  <c r="P9656" i="7"/>
  <c r="P9657" i="7"/>
  <c r="P9658" i="7"/>
  <c r="P9659" i="7"/>
  <c r="P9660" i="7"/>
  <c r="P9661" i="7"/>
  <c r="P9662" i="7"/>
  <c r="P9663" i="7"/>
  <c r="P9664" i="7"/>
  <c r="P9665" i="7"/>
  <c r="P9666" i="7"/>
  <c r="P9667" i="7"/>
  <c r="P9668" i="7"/>
  <c r="P9669" i="7"/>
  <c r="P9670" i="7"/>
  <c r="P9671" i="7"/>
  <c r="P9672" i="7"/>
  <c r="P9673" i="7"/>
  <c r="P9674" i="7"/>
  <c r="P9675" i="7"/>
  <c r="P9676" i="7"/>
  <c r="P9677" i="7"/>
  <c r="P9678" i="7"/>
  <c r="P9679" i="7"/>
  <c r="P9680" i="7"/>
  <c r="P9681" i="7"/>
  <c r="P9682" i="7"/>
  <c r="P9683" i="7"/>
  <c r="P9684" i="7"/>
  <c r="P9685" i="7"/>
  <c r="P9686" i="7"/>
  <c r="P9687" i="7"/>
  <c r="P9688" i="7"/>
  <c r="P9689" i="7"/>
  <c r="P9690" i="7"/>
  <c r="P9691" i="7"/>
  <c r="P9692" i="7"/>
  <c r="P9693" i="7"/>
  <c r="P9694" i="7"/>
  <c r="P9695" i="7"/>
  <c r="P9696" i="7"/>
  <c r="P9697" i="7"/>
  <c r="P9698" i="7"/>
  <c r="P9699" i="7"/>
  <c r="P9700" i="7"/>
  <c r="P9701" i="7"/>
  <c r="P9702" i="7"/>
  <c r="P9703" i="7"/>
  <c r="P9704" i="7"/>
  <c r="P9705" i="7"/>
  <c r="P9706" i="7"/>
  <c r="P9707" i="7"/>
  <c r="P9708" i="7"/>
  <c r="P9709" i="7"/>
  <c r="P9710" i="7"/>
  <c r="P9711" i="7"/>
  <c r="P9712" i="7"/>
  <c r="P9713" i="7"/>
  <c r="P9714" i="7"/>
  <c r="P9715" i="7"/>
  <c r="P9716" i="7"/>
  <c r="P9717" i="7"/>
  <c r="P9718" i="7"/>
  <c r="P9719" i="7"/>
  <c r="P9720" i="7"/>
  <c r="P9721" i="7"/>
  <c r="P9722" i="7"/>
  <c r="P9723" i="7"/>
  <c r="P9724" i="7"/>
  <c r="P9725" i="7"/>
  <c r="P9726" i="7"/>
  <c r="P9727" i="7"/>
  <c r="P9728" i="7"/>
  <c r="P9729" i="7"/>
  <c r="P9730" i="7"/>
  <c r="P9731" i="7"/>
  <c r="P9732" i="7"/>
  <c r="P9733" i="7"/>
  <c r="P9734" i="7"/>
  <c r="P9735" i="7"/>
  <c r="P9736" i="7"/>
  <c r="P9737" i="7"/>
  <c r="P9738" i="7"/>
  <c r="P9739" i="7"/>
  <c r="P9740" i="7"/>
  <c r="P9741" i="7"/>
  <c r="P9742" i="7"/>
  <c r="P9743" i="7"/>
  <c r="P9744" i="7"/>
  <c r="P9745" i="7"/>
  <c r="P9746" i="7"/>
  <c r="P9747" i="7"/>
  <c r="P9748" i="7"/>
  <c r="P9749" i="7"/>
  <c r="P9750" i="7"/>
  <c r="P9751" i="7"/>
  <c r="P9752" i="7"/>
  <c r="P9753" i="7"/>
  <c r="P9754" i="7"/>
  <c r="P9755" i="7"/>
  <c r="P9756" i="7"/>
  <c r="P9757" i="7"/>
  <c r="P9758" i="7"/>
  <c r="P9759" i="7"/>
  <c r="P9760" i="7"/>
  <c r="P9761" i="7"/>
  <c r="P9762" i="7"/>
  <c r="P9763" i="7"/>
  <c r="P9764" i="7"/>
  <c r="P9765" i="7"/>
  <c r="P9766" i="7"/>
  <c r="P9767" i="7"/>
  <c r="P9768" i="7"/>
  <c r="P9769" i="7"/>
  <c r="P9770" i="7"/>
  <c r="P9771" i="7"/>
  <c r="P9772" i="7"/>
  <c r="P9773" i="7"/>
  <c r="P9774" i="7"/>
  <c r="P9775" i="7"/>
  <c r="P9776" i="7"/>
  <c r="P9777" i="7"/>
  <c r="P9778" i="7"/>
  <c r="P9779" i="7"/>
  <c r="P9780" i="7"/>
  <c r="P9781" i="7"/>
  <c r="P9782" i="7"/>
  <c r="P9783" i="7"/>
  <c r="P9784" i="7"/>
  <c r="P9785" i="7"/>
  <c r="P9786" i="7"/>
  <c r="P9787" i="7"/>
  <c r="P9788" i="7"/>
  <c r="P9789" i="7"/>
  <c r="P9790" i="7"/>
  <c r="P9791" i="7"/>
  <c r="P9792" i="7"/>
  <c r="P9793" i="7"/>
  <c r="P9794" i="7"/>
  <c r="P9795" i="7"/>
  <c r="P9796" i="7"/>
  <c r="P9797" i="7"/>
  <c r="P9798" i="7"/>
  <c r="P9799" i="7"/>
  <c r="P9800" i="7"/>
  <c r="P9801" i="7"/>
  <c r="P9802" i="7"/>
  <c r="P9803" i="7"/>
  <c r="P9804" i="7"/>
  <c r="P9805" i="7"/>
  <c r="P9806" i="7"/>
  <c r="P9807" i="7"/>
  <c r="P9808" i="7"/>
  <c r="P9809" i="7"/>
  <c r="P9810" i="7"/>
  <c r="P9811" i="7"/>
  <c r="P9812" i="7"/>
  <c r="P9813" i="7"/>
  <c r="P9814" i="7"/>
  <c r="P9815" i="7"/>
  <c r="P9816" i="7"/>
  <c r="P9817" i="7"/>
  <c r="P9818" i="7"/>
  <c r="P9819" i="7"/>
  <c r="P9820" i="7"/>
  <c r="P9821" i="7"/>
  <c r="P9822" i="7"/>
  <c r="P9823" i="7"/>
  <c r="P9824" i="7"/>
  <c r="P9825" i="7"/>
  <c r="P9826" i="7"/>
  <c r="P9827" i="7"/>
  <c r="P9828" i="7"/>
  <c r="P9829" i="7"/>
  <c r="P9830" i="7"/>
  <c r="P9831" i="7"/>
  <c r="P9832" i="7"/>
  <c r="P9833" i="7"/>
  <c r="P9834" i="7"/>
  <c r="P9835" i="7"/>
  <c r="P9836" i="7"/>
  <c r="P9837" i="7"/>
  <c r="P9838" i="7"/>
  <c r="P9839" i="7"/>
  <c r="P9840" i="7"/>
  <c r="P9841" i="7"/>
  <c r="P9842" i="7"/>
  <c r="P9843" i="7"/>
  <c r="P9844" i="7"/>
  <c r="P9845" i="7"/>
  <c r="P9846" i="7"/>
  <c r="P9847" i="7"/>
  <c r="P9848" i="7"/>
  <c r="P9849" i="7"/>
  <c r="P9850" i="7"/>
  <c r="P9851" i="7"/>
  <c r="P9852" i="7"/>
  <c r="P9853" i="7"/>
  <c r="P9854" i="7"/>
  <c r="P9855" i="7"/>
  <c r="P9856" i="7"/>
  <c r="P9857" i="7"/>
  <c r="P9858" i="7"/>
  <c r="P9859" i="7"/>
  <c r="P9860" i="7"/>
  <c r="P9861" i="7"/>
  <c r="P9862" i="7"/>
  <c r="P9863" i="7"/>
  <c r="P9864" i="7"/>
  <c r="P9865" i="7"/>
  <c r="P9866" i="7"/>
  <c r="P9867" i="7"/>
  <c r="P9868" i="7"/>
  <c r="P9869" i="7"/>
  <c r="P9870" i="7"/>
  <c r="P9871" i="7"/>
  <c r="P9872" i="7"/>
  <c r="P9873" i="7"/>
  <c r="P9874" i="7"/>
  <c r="P9875" i="7"/>
  <c r="P9876" i="7"/>
  <c r="P9877" i="7"/>
  <c r="P9878" i="7"/>
  <c r="P9879" i="7"/>
  <c r="P9880" i="7"/>
  <c r="P9881" i="7"/>
  <c r="P9882" i="7"/>
  <c r="P9883" i="7"/>
  <c r="P9884" i="7"/>
  <c r="P9885" i="7"/>
  <c r="P9886" i="7"/>
  <c r="P9887" i="7"/>
  <c r="P9888" i="7"/>
  <c r="P9889" i="7"/>
  <c r="P9890" i="7"/>
  <c r="P9891" i="7"/>
  <c r="P9892" i="7"/>
  <c r="P9893" i="7"/>
  <c r="P9894" i="7"/>
  <c r="P9895" i="7"/>
  <c r="P9896" i="7"/>
  <c r="P9897" i="7"/>
  <c r="P9898" i="7"/>
  <c r="P9899" i="7"/>
  <c r="P9900" i="7"/>
  <c r="P9901" i="7"/>
  <c r="P9902" i="7"/>
  <c r="P9903" i="7"/>
  <c r="P9904" i="7"/>
  <c r="P9905" i="7"/>
  <c r="P9906" i="7"/>
  <c r="P9907" i="7"/>
  <c r="P9908" i="7"/>
  <c r="P9909" i="7"/>
  <c r="P9910" i="7"/>
  <c r="P9911" i="7"/>
  <c r="P9912" i="7"/>
  <c r="P9913" i="7"/>
  <c r="P9914" i="7"/>
  <c r="P9915" i="7"/>
  <c r="P9916" i="7"/>
  <c r="P9917" i="7"/>
  <c r="P9918" i="7"/>
  <c r="P9919" i="7"/>
  <c r="P9920" i="7"/>
  <c r="P9921" i="7"/>
  <c r="P9922" i="7"/>
  <c r="P9923" i="7"/>
  <c r="P9924" i="7"/>
  <c r="P9925" i="7"/>
  <c r="P9926" i="7"/>
  <c r="P9927" i="7"/>
  <c r="P9928" i="7"/>
  <c r="P9929" i="7"/>
  <c r="P9930" i="7"/>
  <c r="P9931" i="7"/>
  <c r="P9932" i="7"/>
  <c r="P9933" i="7"/>
  <c r="P9934" i="7"/>
  <c r="P9935" i="7"/>
  <c r="P9936" i="7"/>
  <c r="P9937" i="7"/>
  <c r="P9938" i="7"/>
  <c r="P9939" i="7"/>
  <c r="P9940" i="7"/>
  <c r="P9941" i="7"/>
  <c r="P9942" i="7"/>
  <c r="P9943" i="7"/>
  <c r="P9944" i="7"/>
  <c r="P9945" i="7"/>
  <c r="P9946" i="7"/>
  <c r="P9947" i="7"/>
  <c r="P9948" i="7"/>
  <c r="P9949" i="7"/>
  <c r="P9950" i="7"/>
  <c r="P9951" i="7"/>
  <c r="P9952" i="7"/>
  <c r="P9953" i="7"/>
  <c r="P9954" i="7"/>
  <c r="P9955" i="7"/>
  <c r="P9956" i="7"/>
  <c r="P9957" i="7"/>
  <c r="P9958" i="7"/>
  <c r="P9959" i="7"/>
  <c r="P9960" i="7"/>
  <c r="P9961" i="7"/>
  <c r="O9551" i="7"/>
  <c r="O9552" i="7"/>
  <c r="O9553" i="7"/>
  <c r="O9554" i="7"/>
  <c r="O9555" i="7"/>
  <c r="O9556" i="7"/>
  <c r="O9557" i="7"/>
  <c r="O9558" i="7"/>
  <c r="O9559" i="7"/>
  <c r="O9560" i="7"/>
  <c r="O9561" i="7"/>
  <c r="O9562" i="7"/>
  <c r="O9563" i="7"/>
  <c r="O9564" i="7"/>
  <c r="O9565" i="7"/>
  <c r="O9566" i="7"/>
  <c r="O9567" i="7"/>
  <c r="O9568" i="7"/>
  <c r="O9569" i="7"/>
  <c r="O9570" i="7"/>
  <c r="O9571" i="7"/>
  <c r="O9572" i="7"/>
  <c r="O9573" i="7"/>
  <c r="O9574" i="7"/>
  <c r="O9575" i="7"/>
  <c r="O9576" i="7"/>
  <c r="O9577" i="7"/>
  <c r="O9578" i="7"/>
  <c r="O9579" i="7"/>
  <c r="O9580" i="7"/>
  <c r="O9581" i="7"/>
  <c r="O9582" i="7"/>
  <c r="O9583" i="7"/>
  <c r="O9584" i="7"/>
  <c r="O9585" i="7"/>
  <c r="O9586" i="7"/>
  <c r="O9587" i="7"/>
  <c r="O9588" i="7"/>
  <c r="O9589" i="7"/>
  <c r="O9590" i="7"/>
  <c r="O9591" i="7"/>
  <c r="O9592" i="7"/>
  <c r="O9593" i="7"/>
  <c r="O9594" i="7"/>
  <c r="O9595" i="7"/>
  <c r="O9596" i="7"/>
  <c r="O9597" i="7"/>
  <c r="O9598" i="7"/>
  <c r="O9599" i="7"/>
  <c r="O9600" i="7"/>
  <c r="O9601" i="7"/>
  <c r="O9602" i="7"/>
  <c r="O9603" i="7"/>
  <c r="O9604" i="7"/>
  <c r="O9605" i="7"/>
  <c r="O9606" i="7"/>
  <c r="O9607" i="7"/>
  <c r="O9608" i="7"/>
  <c r="O9609" i="7"/>
  <c r="O9610" i="7"/>
  <c r="O9611" i="7"/>
  <c r="O9612" i="7"/>
  <c r="O9613" i="7"/>
  <c r="O9614" i="7"/>
  <c r="O9615" i="7"/>
  <c r="O9616" i="7"/>
  <c r="O9617" i="7"/>
  <c r="O9618" i="7"/>
  <c r="O9619" i="7"/>
  <c r="O9620" i="7"/>
  <c r="O9621" i="7"/>
  <c r="O9622" i="7"/>
  <c r="O9623" i="7"/>
  <c r="O9624" i="7"/>
  <c r="O9625" i="7"/>
  <c r="O9626" i="7"/>
  <c r="O9627" i="7"/>
  <c r="O9628" i="7"/>
  <c r="O9629" i="7"/>
  <c r="O9630" i="7"/>
  <c r="O9631" i="7"/>
  <c r="O9632" i="7"/>
  <c r="O9633" i="7"/>
  <c r="O9634" i="7"/>
  <c r="O9635" i="7"/>
  <c r="O9636" i="7"/>
  <c r="O9637" i="7"/>
  <c r="O9638" i="7"/>
  <c r="O9639" i="7"/>
  <c r="O9640" i="7"/>
  <c r="O9641" i="7"/>
  <c r="O9642" i="7"/>
  <c r="O9643" i="7"/>
  <c r="O9644" i="7"/>
  <c r="O9645" i="7"/>
  <c r="O9646" i="7"/>
  <c r="O9647" i="7"/>
  <c r="O9648" i="7"/>
  <c r="O9649" i="7"/>
  <c r="O9650" i="7"/>
  <c r="O9651" i="7"/>
  <c r="O9652" i="7"/>
  <c r="O9653" i="7"/>
  <c r="O9654" i="7"/>
  <c r="O9655" i="7"/>
  <c r="O9656" i="7"/>
  <c r="O9657" i="7"/>
  <c r="O9658" i="7"/>
  <c r="O9659" i="7"/>
  <c r="O9660" i="7"/>
  <c r="O9661" i="7"/>
  <c r="O9662" i="7"/>
  <c r="O9663" i="7"/>
  <c r="O9664" i="7"/>
  <c r="O9665" i="7"/>
  <c r="O9666" i="7"/>
  <c r="O9667" i="7"/>
  <c r="O9668" i="7"/>
  <c r="O9669" i="7"/>
  <c r="O9670" i="7"/>
  <c r="O9671" i="7"/>
  <c r="O9672" i="7"/>
  <c r="O9673" i="7"/>
  <c r="O9674" i="7"/>
  <c r="O9675" i="7"/>
  <c r="O9676" i="7"/>
  <c r="O9677" i="7"/>
  <c r="O9678" i="7"/>
  <c r="O9679" i="7"/>
  <c r="O9680" i="7"/>
  <c r="O9681" i="7"/>
  <c r="O9682" i="7"/>
  <c r="O9683" i="7"/>
  <c r="O9684" i="7"/>
  <c r="O9685" i="7"/>
  <c r="O9686" i="7"/>
  <c r="O9687" i="7"/>
  <c r="O9688" i="7"/>
  <c r="O9689" i="7"/>
  <c r="O9690" i="7"/>
  <c r="O9691" i="7"/>
  <c r="O9692" i="7"/>
  <c r="O9693" i="7"/>
  <c r="O9694" i="7"/>
  <c r="O9695" i="7"/>
  <c r="O9696" i="7"/>
  <c r="O9697" i="7"/>
  <c r="O9698" i="7"/>
  <c r="O9699" i="7"/>
  <c r="O9700" i="7"/>
  <c r="O9701" i="7"/>
  <c r="O9702" i="7"/>
  <c r="O9703" i="7"/>
  <c r="O9704" i="7"/>
  <c r="O9705" i="7"/>
  <c r="O9706" i="7"/>
  <c r="O9707" i="7"/>
  <c r="O9708" i="7"/>
  <c r="O9709" i="7"/>
  <c r="O9710" i="7"/>
  <c r="O9711" i="7"/>
  <c r="O9712" i="7"/>
  <c r="O9713" i="7"/>
  <c r="O9714" i="7"/>
  <c r="O9715" i="7"/>
  <c r="O9716" i="7"/>
  <c r="O9717" i="7"/>
  <c r="O9718" i="7"/>
  <c r="O9719" i="7"/>
  <c r="O9720" i="7"/>
  <c r="O9721" i="7"/>
  <c r="O9722" i="7"/>
  <c r="O9723" i="7"/>
  <c r="O9724" i="7"/>
  <c r="O9725" i="7"/>
  <c r="O9726" i="7"/>
  <c r="O9727" i="7"/>
  <c r="O9728" i="7"/>
  <c r="O9729" i="7"/>
  <c r="O9730" i="7"/>
  <c r="O9731" i="7"/>
  <c r="O9732" i="7"/>
  <c r="O9733" i="7"/>
  <c r="O9734" i="7"/>
  <c r="O9735" i="7"/>
  <c r="O9736" i="7"/>
  <c r="O9737" i="7"/>
  <c r="O9738" i="7"/>
  <c r="O9739" i="7"/>
  <c r="O9740" i="7"/>
  <c r="O9741" i="7"/>
  <c r="O9742" i="7"/>
  <c r="O9743" i="7"/>
  <c r="O9744" i="7"/>
  <c r="O9745" i="7"/>
  <c r="O9746" i="7"/>
  <c r="O9747" i="7"/>
  <c r="O9748" i="7"/>
  <c r="O9749" i="7"/>
  <c r="O9750" i="7"/>
  <c r="O9751" i="7"/>
  <c r="O9752" i="7"/>
  <c r="O9753" i="7"/>
  <c r="O9754" i="7"/>
  <c r="O9755" i="7"/>
  <c r="O9756" i="7"/>
  <c r="O9757" i="7"/>
  <c r="O9758" i="7"/>
  <c r="O9759" i="7"/>
  <c r="O9760" i="7"/>
  <c r="O9761" i="7"/>
  <c r="O9762" i="7"/>
  <c r="O9763" i="7"/>
  <c r="O9764" i="7"/>
  <c r="O9765" i="7"/>
  <c r="O9766" i="7"/>
  <c r="O9767" i="7"/>
  <c r="O9768" i="7"/>
  <c r="O9769" i="7"/>
  <c r="O9770" i="7"/>
  <c r="O9771" i="7"/>
  <c r="O9772" i="7"/>
  <c r="O9773" i="7"/>
  <c r="O9774" i="7"/>
  <c r="O9775" i="7"/>
  <c r="O9776" i="7"/>
  <c r="O9777" i="7"/>
  <c r="O9778" i="7"/>
  <c r="O9779" i="7"/>
  <c r="O9780" i="7"/>
  <c r="O9781" i="7"/>
  <c r="O9782" i="7"/>
  <c r="O9783" i="7"/>
  <c r="O9784" i="7"/>
  <c r="O9785" i="7"/>
  <c r="O9786" i="7"/>
  <c r="O9787" i="7"/>
  <c r="O9788" i="7"/>
  <c r="O9789" i="7"/>
  <c r="O9790" i="7"/>
  <c r="O9791" i="7"/>
  <c r="O9792" i="7"/>
  <c r="O9793" i="7"/>
  <c r="O9794" i="7"/>
  <c r="O9795" i="7"/>
  <c r="O9796" i="7"/>
  <c r="O9797" i="7"/>
  <c r="O9798" i="7"/>
  <c r="O9799" i="7"/>
  <c r="O9800" i="7"/>
  <c r="O9801" i="7"/>
  <c r="O9802" i="7"/>
  <c r="O9803" i="7"/>
  <c r="O9804" i="7"/>
  <c r="O9805" i="7"/>
  <c r="O9806" i="7"/>
  <c r="O9807" i="7"/>
  <c r="O9808" i="7"/>
  <c r="O9809" i="7"/>
  <c r="O9810" i="7"/>
  <c r="O9811" i="7"/>
  <c r="O9812" i="7"/>
  <c r="O9813" i="7"/>
  <c r="O9814" i="7"/>
  <c r="O9815" i="7"/>
  <c r="O9816" i="7"/>
  <c r="O9817" i="7"/>
  <c r="O9818" i="7"/>
  <c r="O9819" i="7"/>
  <c r="O9820" i="7"/>
  <c r="O9821" i="7"/>
  <c r="O9822" i="7"/>
  <c r="O9823" i="7"/>
  <c r="O9824" i="7"/>
  <c r="O9825" i="7"/>
  <c r="O9826" i="7"/>
  <c r="O9827" i="7"/>
  <c r="O9828" i="7"/>
  <c r="O9829" i="7"/>
  <c r="O9830" i="7"/>
  <c r="O9831" i="7"/>
  <c r="O9832" i="7"/>
  <c r="O9833" i="7"/>
  <c r="O9834" i="7"/>
  <c r="O9835" i="7"/>
  <c r="O9836" i="7"/>
  <c r="O9837" i="7"/>
  <c r="O9838" i="7"/>
  <c r="O9839" i="7"/>
  <c r="O9840" i="7"/>
  <c r="O9841" i="7"/>
  <c r="O9842" i="7"/>
  <c r="O9843" i="7"/>
  <c r="O9844" i="7"/>
  <c r="O9845" i="7"/>
  <c r="O9846" i="7"/>
  <c r="O9847" i="7"/>
  <c r="O9848" i="7"/>
  <c r="O9849" i="7"/>
  <c r="O9850" i="7"/>
  <c r="O9851" i="7"/>
  <c r="O9852" i="7"/>
  <c r="O9853" i="7"/>
  <c r="O9854" i="7"/>
  <c r="O9855" i="7"/>
  <c r="O9856" i="7"/>
  <c r="O9857" i="7"/>
  <c r="O9858" i="7"/>
  <c r="O9859" i="7"/>
  <c r="O9860" i="7"/>
  <c r="O9861" i="7"/>
  <c r="O9862" i="7"/>
  <c r="O9863" i="7"/>
  <c r="O9864" i="7"/>
  <c r="O9865" i="7"/>
  <c r="O9866" i="7"/>
  <c r="O9867" i="7"/>
  <c r="O9868" i="7"/>
  <c r="O9869" i="7"/>
  <c r="O9870" i="7"/>
  <c r="O9871" i="7"/>
  <c r="O9872" i="7"/>
  <c r="O9873" i="7"/>
  <c r="O9874" i="7"/>
  <c r="O9875" i="7"/>
  <c r="O9876" i="7"/>
  <c r="O9877" i="7"/>
  <c r="O9878" i="7"/>
  <c r="O9879" i="7"/>
  <c r="O9880" i="7"/>
  <c r="O9881" i="7"/>
  <c r="O9882" i="7"/>
  <c r="O9883" i="7"/>
  <c r="O9884" i="7"/>
  <c r="O9885" i="7"/>
  <c r="O9886" i="7"/>
  <c r="O9887" i="7"/>
  <c r="O9888" i="7"/>
  <c r="O9889" i="7"/>
  <c r="O9890" i="7"/>
  <c r="O9891" i="7"/>
  <c r="O9892" i="7"/>
  <c r="O9893" i="7"/>
  <c r="O9894" i="7"/>
  <c r="O9895" i="7"/>
  <c r="O9896" i="7"/>
  <c r="O9897" i="7"/>
  <c r="O9898" i="7"/>
  <c r="O9899" i="7"/>
  <c r="O9900" i="7"/>
  <c r="O9901" i="7"/>
  <c r="O9902" i="7"/>
  <c r="O9903" i="7"/>
  <c r="O9904" i="7"/>
  <c r="O9905" i="7"/>
  <c r="O9906" i="7"/>
  <c r="O9907" i="7"/>
  <c r="O9908" i="7"/>
  <c r="O9909" i="7"/>
  <c r="O9910" i="7"/>
  <c r="O9911" i="7"/>
  <c r="O9912" i="7"/>
  <c r="O9913" i="7"/>
  <c r="O9914" i="7"/>
  <c r="O9915" i="7"/>
  <c r="O9916" i="7"/>
  <c r="O9917" i="7"/>
  <c r="O9918" i="7"/>
  <c r="O9919" i="7"/>
  <c r="O9920" i="7"/>
  <c r="O9921" i="7"/>
  <c r="O9922" i="7"/>
  <c r="O9923" i="7"/>
  <c r="O9924" i="7"/>
  <c r="O9925" i="7"/>
  <c r="O9926" i="7"/>
  <c r="O9927" i="7"/>
  <c r="O9928" i="7"/>
  <c r="O9929" i="7"/>
  <c r="O9930" i="7"/>
  <c r="O9931" i="7"/>
  <c r="O9932" i="7"/>
  <c r="O9933" i="7"/>
  <c r="O9934" i="7"/>
  <c r="O9935" i="7"/>
  <c r="O9936" i="7"/>
  <c r="O9937" i="7"/>
  <c r="O9938" i="7"/>
  <c r="O9939" i="7"/>
  <c r="O9940" i="7"/>
  <c r="O9941" i="7"/>
  <c r="O9942" i="7"/>
  <c r="O9943" i="7"/>
  <c r="O9944" i="7"/>
  <c r="O9945" i="7"/>
  <c r="O9946" i="7"/>
  <c r="O9947" i="7"/>
  <c r="O9948" i="7"/>
  <c r="O9949" i="7"/>
  <c r="O9950" i="7"/>
  <c r="O9951" i="7"/>
  <c r="O9952" i="7"/>
  <c r="O9953" i="7"/>
  <c r="O9954" i="7"/>
  <c r="O9955" i="7"/>
  <c r="O9956" i="7"/>
  <c r="O9957" i="7"/>
  <c r="O9958" i="7"/>
  <c r="O9959" i="7"/>
  <c r="O9960" i="7"/>
  <c r="O9961" i="7"/>
  <c r="N9551" i="7"/>
  <c r="N9552" i="7"/>
  <c r="N9553" i="7"/>
  <c r="N9554" i="7"/>
  <c r="N9555" i="7"/>
  <c r="N9556" i="7"/>
  <c r="N9557" i="7"/>
  <c r="N9558" i="7"/>
  <c r="N9559" i="7"/>
  <c r="N9560" i="7"/>
  <c r="N9561" i="7"/>
  <c r="N9562" i="7"/>
  <c r="N9563" i="7"/>
  <c r="N9564" i="7"/>
  <c r="N9565" i="7"/>
  <c r="N9566" i="7"/>
  <c r="N9567" i="7"/>
  <c r="N9568" i="7"/>
  <c r="N9569" i="7"/>
  <c r="N9570" i="7"/>
  <c r="N9571" i="7"/>
  <c r="N9572" i="7"/>
  <c r="N9573" i="7"/>
  <c r="N9574" i="7"/>
  <c r="N9575" i="7"/>
  <c r="N9576" i="7"/>
  <c r="N9577" i="7"/>
  <c r="N9578" i="7"/>
  <c r="N9579" i="7"/>
  <c r="N9580" i="7"/>
  <c r="N9581" i="7"/>
  <c r="N9582" i="7"/>
  <c r="N9583" i="7"/>
  <c r="N9584" i="7"/>
  <c r="N9585" i="7"/>
  <c r="N9586" i="7"/>
  <c r="N9587" i="7"/>
  <c r="N9588" i="7"/>
  <c r="N9589" i="7"/>
  <c r="N9590" i="7"/>
  <c r="N9591" i="7"/>
  <c r="N9592" i="7"/>
  <c r="N9593" i="7"/>
  <c r="N9594" i="7"/>
  <c r="N9595" i="7"/>
  <c r="N9596" i="7"/>
  <c r="N9597" i="7"/>
  <c r="N9598" i="7"/>
  <c r="N9599" i="7"/>
  <c r="N9600" i="7"/>
  <c r="N9601" i="7"/>
  <c r="N9602" i="7"/>
  <c r="N9603" i="7"/>
  <c r="N9604" i="7"/>
  <c r="N9605" i="7"/>
  <c r="N9606" i="7"/>
  <c r="N9607" i="7"/>
  <c r="N9608" i="7"/>
  <c r="N9609" i="7"/>
  <c r="N9610" i="7"/>
  <c r="N9611" i="7"/>
  <c r="N9612" i="7"/>
  <c r="N9613" i="7"/>
  <c r="N9614" i="7"/>
  <c r="N9615" i="7"/>
  <c r="N9616" i="7"/>
  <c r="N9617" i="7"/>
  <c r="N9618" i="7"/>
  <c r="N9619" i="7"/>
  <c r="N9620" i="7"/>
  <c r="N9621" i="7"/>
  <c r="N9622" i="7"/>
  <c r="N9623" i="7"/>
  <c r="N9624" i="7"/>
  <c r="N9625" i="7"/>
  <c r="N9626" i="7"/>
  <c r="N9627" i="7"/>
  <c r="N9628" i="7"/>
  <c r="N9629" i="7"/>
  <c r="N9630" i="7"/>
  <c r="N9631" i="7"/>
  <c r="N9632" i="7"/>
  <c r="N9633" i="7"/>
  <c r="N9634" i="7"/>
  <c r="N9635" i="7"/>
  <c r="N9636" i="7"/>
  <c r="N9637" i="7"/>
  <c r="N9638" i="7"/>
  <c r="N9639" i="7"/>
  <c r="N9640" i="7"/>
  <c r="N9641" i="7"/>
  <c r="N9642" i="7"/>
  <c r="N9643" i="7"/>
  <c r="N9644" i="7"/>
  <c r="N9645" i="7"/>
  <c r="N9646" i="7"/>
  <c r="N9647" i="7"/>
  <c r="N9648" i="7"/>
  <c r="N9649" i="7"/>
  <c r="N9650" i="7"/>
  <c r="N9651" i="7"/>
  <c r="N9652" i="7"/>
  <c r="N9653" i="7"/>
  <c r="N9654" i="7"/>
  <c r="N9655" i="7"/>
  <c r="N9656" i="7"/>
  <c r="N9657" i="7"/>
  <c r="N9658" i="7"/>
  <c r="N9659" i="7"/>
  <c r="N9660" i="7"/>
  <c r="N9661" i="7"/>
  <c r="N9662" i="7"/>
  <c r="N9663" i="7"/>
  <c r="N9664" i="7"/>
  <c r="N9665" i="7"/>
  <c r="N9666" i="7"/>
  <c r="N9667" i="7"/>
  <c r="N9668" i="7"/>
  <c r="N9669" i="7"/>
  <c r="N9670" i="7"/>
  <c r="N9671" i="7"/>
  <c r="N9672" i="7"/>
  <c r="N9673" i="7"/>
  <c r="N9674" i="7"/>
  <c r="N9675" i="7"/>
  <c r="N9676" i="7"/>
  <c r="N9677" i="7"/>
  <c r="N9678" i="7"/>
  <c r="N9679" i="7"/>
  <c r="N9680" i="7"/>
  <c r="N9681" i="7"/>
  <c r="N9682" i="7"/>
  <c r="N9683" i="7"/>
  <c r="N9684" i="7"/>
  <c r="N9685" i="7"/>
  <c r="N9686" i="7"/>
  <c r="N9687" i="7"/>
  <c r="N9688" i="7"/>
  <c r="N9689" i="7"/>
  <c r="N9690" i="7"/>
  <c r="N9691" i="7"/>
  <c r="N9692" i="7"/>
  <c r="N9693" i="7"/>
  <c r="N9694" i="7"/>
  <c r="N9695" i="7"/>
  <c r="N9696" i="7"/>
  <c r="N9697" i="7"/>
  <c r="N9698" i="7"/>
  <c r="N9699" i="7"/>
  <c r="N9700" i="7"/>
  <c r="N9701" i="7"/>
  <c r="N9702" i="7"/>
  <c r="N9703" i="7"/>
  <c r="N9704" i="7"/>
  <c r="N9705" i="7"/>
  <c r="N9706" i="7"/>
  <c r="N9707" i="7"/>
  <c r="N9708" i="7"/>
  <c r="N9709" i="7"/>
  <c r="N9710" i="7"/>
  <c r="N9711" i="7"/>
  <c r="N9712" i="7"/>
  <c r="N9713" i="7"/>
  <c r="N9714" i="7"/>
  <c r="N9715" i="7"/>
  <c r="N9716" i="7"/>
  <c r="N9717" i="7"/>
  <c r="N9718" i="7"/>
  <c r="N9719" i="7"/>
  <c r="N9720" i="7"/>
  <c r="N9721" i="7"/>
  <c r="N9722" i="7"/>
  <c r="N9723" i="7"/>
  <c r="N9724" i="7"/>
  <c r="N9725" i="7"/>
  <c r="N9726" i="7"/>
  <c r="N9727" i="7"/>
  <c r="N9728" i="7"/>
  <c r="N9729" i="7"/>
  <c r="N9730" i="7"/>
  <c r="N9731" i="7"/>
  <c r="N9732" i="7"/>
  <c r="N9733" i="7"/>
  <c r="N9734" i="7"/>
  <c r="N9735" i="7"/>
  <c r="N9736" i="7"/>
  <c r="N9737" i="7"/>
  <c r="N9738" i="7"/>
  <c r="N9739" i="7"/>
  <c r="N9740" i="7"/>
  <c r="N9741" i="7"/>
  <c r="N9742" i="7"/>
  <c r="N9743" i="7"/>
  <c r="N9744" i="7"/>
  <c r="N9745" i="7"/>
  <c r="N9746" i="7"/>
  <c r="N9747" i="7"/>
  <c r="N9748" i="7"/>
  <c r="N9749" i="7"/>
  <c r="N9750" i="7"/>
  <c r="N9751" i="7"/>
  <c r="N9752" i="7"/>
  <c r="N9753" i="7"/>
  <c r="N9754" i="7"/>
  <c r="N9755" i="7"/>
  <c r="N9756" i="7"/>
  <c r="N9757" i="7"/>
  <c r="N9758" i="7"/>
  <c r="N9759" i="7"/>
  <c r="N9760" i="7"/>
  <c r="N9761" i="7"/>
  <c r="N9762" i="7"/>
  <c r="N9763" i="7"/>
  <c r="N9764" i="7"/>
  <c r="N9765" i="7"/>
  <c r="N9766" i="7"/>
  <c r="N9767" i="7"/>
  <c r="N9768" i="7"/>
  <c r="N9769" i="7"/>
  <c r="N9770" i="7"/>
  <c r="N9771" i="7"/>
  <c r="N9772" i="7"/>
  <c r="N9773" i="7"/>
  <c r="N9774" i="7"/>
  <c r="N9775" i="7"/>
  <c r="N9776" i="7"/>
  <c r="N9777" i="7"/>
  <c r="N9778" i="7"/>
  <c r="N9779" i="7"/>
  <c r="N9780" i="7"/>
  <c r="N9781" i="7"/>
  <c r="N9782" i="7"/>
  <c r="N9783" i="7"/>
  <c r="N9784" i="7"/>
  <c r="N9785" i="7"/>
  <c r="N9786" i="7"/>
  <c r="N9787" i="7"/>
  <c r="N9788" i="7"/>
  <c r="N9789" i="7"/>
  <c r="N9790" i="7"/>
  <c r="N9791" i="7"/>
  <c r="N9792" i="7"/>
  <c r="N9793" i="7"/>
  <c r="N9794" i="7"/>
  <c r="N9795" i="7"/>
  <c r="N9796" i="7"/>
  <c r="N9797" i="7"/>
  <c r="N9798" i="7"/>
  <c r="N9799" i="7"/>
  <c r="N9800" i="7"/>
  <c r="N9801" i="7"/>
  <c r="N9802" i="7"/>
  <c r="N9803" i="7"/>
  <c r="N9804" i="7"/>
  <c r="N9805" i="7"/>
  <c r="N9806" i="7"/>
  <c r="N9807" i="7"/>
  <c r="N9808" i="7"/>
  <c r="N9809" i="7"/>
  <c r="N9810" i="7"/>
  <c r="N9811" i="7"/>
  <c r="N9812" i="7"/>
  <c r="N9813" i="7"/>
  <c r="N9814" i="7"/>
  <c r="N9815" i="7"/>
  <c r="N9816" i="7"/>
  <c r="N9817" i="7"/>
  <c r="N9818" i="7"/>
  <c r="N9819" i="7"/>
  <c r="N9820" i="7"/>
  <c r="N9821" i="7"/>
  <c r="N9822" i="7"/>
  <c r="N9823" i="7"/>
  <c r="N9824" i="7"/>
  <c r="N9825" i="7"/>
  <c r="N9826" i="7"/>
  <c r="N9827" i="7"/>
  <c r="N9828" i="7"/>
  <c r="N9829" i="7"/>
  <c r="N9830" i="7"/>
  <c r="N9831" i="7"/>
  <c r="N9832" i="7"/>
  <c r="N9833" i="7"/>
  <c r="N9834" i="7"/>
  <c r="N9835" i="7"/>
  <c r="N9836" i="7"/>
  <c r="N9837" i="7"/>
  <c r="N9838" i="7"/>
  <c r="N9839" i="7"/>
  <c r="N9840" i="7"/>
  <c r="N9841" i="7"/>
  <c r="N9842" i="7"/>
  <c r="N9843" i="7"/>
  <c r="N9844" i="7"/>
  <c r="N9845" i="7"/>
  <c r="N9846" i="7"/>
  <c r="N9847" i="7"/>
  <c r="N9848" i="7"/>
  <c r="N9849" i="7"/>
  <c r="N9850" i="7"/>
  <c r="N9851" i="7"/>
  <c r="N9852" i="7"/>
  <c r="N9853" i="7"/>
  <c r="N9854" i="7"/>
  <c r="N9855" i="7"/>
  <c r="N9856" i="7"/>
  <c r="N9857" i="7"/>
  <c r="N9858" i="7"/>
  <c r="N9859" i="7"/>
  <c r="N9860" i="7"/>
  <c r="N9861" i="7"/>
  <c r="N9862" i="7"/>
  <c r="N9863" i="7"/>
  <c r="N9864" i="7"/>
  <c r="N9865" i="7"/>
  <c r="N9866" i="7"/>
  <c r="N9867" i="7"/>
  <c r="N9868" i="7"/>
  <c r="N9869" i="7"/>
  <c r="N9870" i="7"/>
  <c r="N9871" i="7"/>
  <c r="N9872" i="7"/>
  <c r="N9873" i="7"/>
  <c r="N9874" i="7"/>
  <c r="N9875" i="7"/>
  <c r="N9876" i="7"/>
  <c r="N9877" i="7"/>
  <c r="N9878" i="7"/>
  <c r="N9879" i="7"/>
  <c r="N9880" i="7"/>
  <c r="N9881" i="7"/>
  <c r="N9882" i="7"/>
  <c r="N9883" i="7"/>
  <c r="N9884" i="7"/>
  <c r="N9885" i="7"/>
  <c r="N9886" i="7"/>
  <c r="N9887" i="7"/>
  <c r="N9888" i="7"/>
  <c r="N9889" i="7"/>
  <c r="N9890" i="7"/>
  <c r="N9891" i="7"/>
  <c r="N9892" i="7"/>
  <c r="N9893" i="7"/>
  <c r="N9894" i="7"/>
  <c r="N9895" i="7"/>
  <c r="N9896" i="7"/>
  <c r="N9897" i="7"/>
  <c r="N9898" i="7"/>
  <c r="N9899" i="7"/>
  <c r="N9900" i="7"/>
  <c r="N9901" i="7"/>
  <c r="N9902" i="7"/>
  <c r="N9903" i="7"/>
  <c r="N9904" i="7"/>
  <c r="N9905" i="7"/>
  <c r="N9906" i="7"/>
  <c r="N9907" i="7"/>
  <c r="N9908" i="7"/>
  <c r="N9909" i="7"/>
  <c r="N9910" i="7"/>
  <c r="N9911" i="7"/>
  <c r="N9912" i="7"/>
  <c r="N9913" i="7"/>
  <c r="N9914" i="7"/>
  <c r="N9915" i="7"/>
  <c r="N9916" i="7"/>
  <c r="N9917" i="7"/>
  <c r="N9918" i="7"/>
  <c r="N9919" i="7"/>
  <c r="N9920" i="7"/>
  <c r="N9921" i="7"/>
  <c r="N9922" i="7"/>
  <c r="N9923" i="7"/>
  <c r="N9924" i="7"/>
  <c r="N9925" i="7"/>
  <c r="N9926" i="7"/>
  <c r="N9927" i="7"/>
  <c r="N9928" i="7"/>
  <c r="N9929" i="7"/>
  <c r="N9930" i="7"/>
  <c r="N9931" i="7"/>
  <c r="N9932" i="7"/>
  <c r="N9933" i="7"/>
  <c r="N9934" i="7"/>
  <c r="N9935" i="7"/>
  <c r="N9936" i="7"/>
  <c r="N9937" i="7"/>
  <c r="N9938" i="7"/>
  <c r="N9939" i="7"/>
  <c r="N9940" i="7"/>
  <c r="N9941" i="7"/>
  <c r="N9942" i="7"/>
  <c r="N9943" i="7"/>
  <c r="N9944" i="7"/>
  <c r="N9945" i="7"/>
  <c r="N9946" i="7"/>
  <c r="N9947" i="7"/>
  <c r="N9948" i="7"/>
  <c r="N9949" i="7"/>
  <c r="N9950" i="7"/>
  <c r="N9951" i="7"/>
  <c r="N9952" i="7"/>
  <c r="N9953" i="7"/>
  <c r="N9954" i="7"/>
  <c r="N9955" i="7"/>
  <c r="N9956" i="7"/>
  <c r="N9957" i="7"/>
  <c r="N9958" i="7"/>
  <c r="N9959" i="7"/>
  <c r="N9960" i="7"/>
  <c r="N9961" i="7"/>
  <c r="M9551" i="7"/>
  <c r="M9552" i="7"/>
  <c r="M9553" i="7"/>
  <c r="M9554" i="7"/>
  <c r="M9555" i="7"/>
  <c r="M9556" i="7"/>
  <c r="M9557" i="7"/>
  <c r="M9558" i="7"/>
  <c r="M9559" i="7"/>
  <c r="M9560" i="7"/>
  <c r="M9561" i="7"/>
  <c r="M9562" i="7"/>
  <c r="M9563" i="7"/>
  <c r="M9564" i="7"/>
  <c r="M9565" i="7"/>
  <c r="M9566" i="7"/>
  <c r="M9567" i="7"/>
  <c r="M9568" i="7"/>
  <c r="M9569" i="7"/>
  <c r="M9570" i="7"/>
  <c r="M9571" i="7"/>
  <c r="M9572" i="7"/>
  <c r="M9573" i="7"/>
  <c r="M9574" i="7"/>
  <c r="M9575" i="7"/>
  <c r="M9576" i="7"/>
  <c r="M9577" i="7"/>
  <c r="M9578" i="7"/>
  <c r="M9579" i="7"/>
  <c r="M9580" i="7"/>
  <c r="M9581" i="7"/>
  <c r="M9582" i="7"/>
  <c r="M9583" i="7"/>
  <c r="M9584" i="7"/>
  <c r="M9585" i="7"/>
  <c r="M9586" i="7"/>
  <c r="M9587" i="7"/>
  <c r="M9588" i="7"/>
  <c r="M9589" i="7"/>
  <c r="M9590" i="7"/>
  <c r="M9591" i="7"/>
  <c r="M9592" i="7"/>
  <c r="M9593" i="7"/>
  <c r="M9594" i="7"/>
  <c r="M9595" i="7"/>
  <c r="M9596" i="7"/>
  <c r="M9597" i="7"/>
  <c r="M9598" i="7"/>
  <c r="M9599" i="7"/>
  <c r="M9600" i="7"/>
  <c r="M9601" i="7"/>
  <c r="M9602" i="7"/>
  <c r="M9603" i="7"/>
  <c r="M9604" i="7"/>
  <c r="M9605" i="7"/>
  <c r="M9606" i="7"/>
  <c r="M9607" i="7"/>
  <c r="M9608" i="7"/>
  <c r="M9609" i="7"/>
  <c r="M9610" i="7"/>
  <c r="M9611" i="7"/>
  <c r="M9612" i="7"/>
  <c r="M9613" i="7"/>
  <c r="M9614" i="7"/>
  <c r="M9615" i="7"/>
  <c r="M9616" i="7"/>
  <c r="M9617" i="7"/>
  <c r="M9618" i="7"/>
  <c r="M9619" i="7"/>
  <c r="M9620" i="7"/>
  <c r="M9621" i="7"/>
  <c r="M9622" i="7"/>
  <c r="M9623" i="7"/>
  <c r="M9624" i="7"/>
  <c r="M9625" i="7"/>
  <c r="M9626" i="7"/>
  <c r="M9627" i="7"/>
  <c r="M9628" i="7"/>
  <c r="M9629" i="7"/>
  <c r="M9630" i="7"/>
  <c r="M9631" i="7"/>
  <c r="M9632" i="7"/>
  <c r="M9633" i="7"/>
  <c r="M9634" i="7"/>
  <c r="M9635" i="7"/>
  <c r="M9636" i="7"/>
  <c r="M9637" i="7"/>
  <c r="M9638" i="7"/>
  <c r="M9639" i="7"/>
  <c r="M9640" i="7"/>
  <c r="M9641" i="7"/>
  <c r="M9642" i="7"/>
  <c r="M9643" i="7"/>
  <c r="M9644" i="7"/>
  <c r="M9645" i="7"/>
  <c r="M9646" i="7"/>
  <c r="M9647" i="7"/>
  <c r="M9648" i="7"/>
  <c r="M9649" i="7"/>
  <c r="M9650" i="7"/>
  <c r="M9651" i="7"/>
  <c r="M9652" i="7"/>
  <c r="M9653" i="7"/>
  <c r="M9654" i="7"/>
  <c r="M9655" i="7"/>
  <c r="M9656" i="7"/>
  <c r="M9657" i="7"/>
  <c r="M9658" i="7"/>
  <c r="M9659" i="7"/>
  <c r="M9660" i="7"/>
  <c r="M9661" i="7"/>
  <c r="M9662" i="7"/>
  <c r="M9663" i="7"/>
  <c r="M9664" i="7"/>
  <c r="M9665" i="7"/>
  <c r="M9666" i="7"/>
  <c r="M9667" i="7"/>
  <c r="M9668" i="7"/>
  <c r="M9669" i="7"/>
  <c r="M9670" i="7"/>
  <c r="M9671" i="7"/>
  <c r="M9672" i="7"/>
  <c r="M9673" i="7"/>
  <c r="M9674" i="7"/>
  <c r="M9675" i="7"/>
  <c r="M9676" i="7"/>
  <c r="M9677" i="7"/>
  <c r="M9678" i="7"/>
  <c r="M9679" i="7"/>
  <c r="M9680" i="7"/>
  <c r="M9681" i="7"/>
  <c r="M9682" i="7"/>
  <c r="M9683" i="7"/>
  <c r="M9684" i="7"/>
  <c r="M9685" i="7"/>
  <c r="M9686" i="7"/>
  <c r="M9687" i="7"/>
  <c r="M9688" i="7"/>
  <c r="M9689" i="7"/>
  <c r="M9690" i="7"/>
  <c r="M9691" i="7"/>
  <c r="M9692" i="7"/>
  <c r="M9693" i="7"/>
  <c r="M9694" i="7"/>
  <c r="M9695" i="7"/>
  <c r="M9696" i="7"/>
  <c r="M9697" i="7"/>
  <c r="M9698" i="7"/>
  <c r="M9699" i="7"/>
  <c r="M9700" i="7"/>
  <c r="M9701" i="7"/>
  <c r="M9702" i="7"/>
  <c r="M9703" i="7"/>
  <c r="M9704" i="7"/>
  <c r="M9705" i="7"/>
  <c r="M9706" i="7"/>
  <c r="M9707" i="7"/>
  <c r="M9708" i="7"/>
  <c r="M9709" i="7"/>
  <c r="M9710" i="7"/>
  <c r="M9711" i="7"/>
  <c r="M9712" i="7"/>
  <c r="M9713" i="7"/>
  <c r="M9714" i="7"/>
  <c r="M9715" i="7"/>
  <c r="M9716" i="7"/>
  <c r="M9717" i="7"/>
  <c r="M9718" i="7"/>
  <c r="M9719" i="7"/>
  <c r="M9720" i="7"/>
  <c r="M9721" i="7"/>
  <c r="M9722" i="7"/>
  <c r="M9723" i="7"/>
  <c r="M9724" i="7"/>
  <c r="M9725" i="7"/>
  <c r="M9726" i="7"/>
  <c r="M9727" i="7"/>
  <c r="M9728" i="7"/>
  <c r="M9729" i="7"/>
  <c r="M9730" i="7"/>
  <c r="M9731" i="7"/>
  <c r="M9732" i="7"/>
  <c r="M9733" i="7"/>
  <c r="M9734" i="7"/>
  <c r="M9735" i="7"/>
  <c r="M9736" i="7"/>
  <c r="M9737" i="7"/>
  <c r="M9738" i="7"/>
  <c r="M9739" i="7"/>
  <c r="M9740" i="7"/>
  <c r="M9741" i="7"/>
  <c r="M9742" i="7"/>
  <c r="M9743" i="7"/>
  <c r="M9744" i="7"/>
  <c r="M9745" i="7"/>
  <c r="M9746" i="7"/>
  <c r="M9747" i="7"/>
  <c r="M9748" i="7"/>
  <c r="M9749" i="7"/>
  <c r="M9750" i="7"/>
  <c r="M9751" i="7"/>
  <c r="M9752" i="7"/>
  <c r="M9753" i="7"/>
  <c r="M9754" i="7"/>
  <c r="M9755" i="7"/>
  <c r="M9756" i="7"/>
  <c r="M9757" i="7"/>
  <c r="M9758" i="7"/>
  <c r="M9759" i="7"/>
  <c r="M9760" i="7"/>
  <c r="M9761" i="7"/>
  <c r="M9762" i="7"/>
  <c r="M9763" i="7"/>
  <c r="M9764" i="7"/>
  <c r="M9765" i="7"/>
  <c r="M9766" i="7"/>
  <c r="M9767" i="7"/>
  <c r="M9768" i="7"/>
  <c r="M9769" i="7"/>
  <c r="M9770" i="7"/>
  <c r="M9771" i="7"/>
  <c r="M9772" i="7"/>
  <c r="M9773" i="7"/>
  <c r="M9774" i="7"/>
  <c r="M9775" i="7"/>
  <c r="M9776" i="7"/>
  <c r="M9777" i="7"/>
  <c r="M9778" i="7"/>
  <c r="M9779" i="7"/>
  <c r="M9780" i="7"/>
  <c r="M9781" i="7"/>
  <c r="M9782" i="7"/>
  <c r="M9783" i="7"/>
  <c r="M9784" i="7"/>
  <c r="M9785" i="7"/>
  <c r="M9786" i="7"/>
  <c r="M9787" i="7"/>
  <c r="M9788" i="7"/>
  <c r="M9789" i="7"/>
  <c r="M9790" i="7"/>
  <c r="M9791" i="7"/>
  <c r="M9792" i="7"/>
  <c r="M9793" i="7"/>
  <c r="M9794" i="7"/>
  <c r="M9795" i="7"/>
  <c r="M9796" i="7"/>
  <c r="M9797" i="7"/>
  <c r="M9798" i="7"/>
  <c r="M9799" i="7"/>
  <c r="M9800" i="7"/>
  <c r="M9801" i="7"/>
  <c r="M9802" i="7"/>
  <c r="M9803" i="7"/>
  <c r="M9804" i="7"/>
  <c r="M9805" i="7"/>
  <c r="M9806" i="7"/>
  <c r="M9807" i="7"/>
  <c r="M9808" i="7"/>
  <c r="M9809" i="7"/>
  <c r="M9810" i="7"/>
  <c r="M9811" i="7"/>
  <c r="M9812" i="7"/>
  <c r="M9813" i="7"/>
  <c r="M9814" i="7"/>
  <c r="M9815" i="7"/>
  <c r="M9816" i="7"/>
  <c r="M9817" i="7"/>
  <c r="M9818" i="7"/>
  <c r="M9819" i="7"/>
  <c r="M9820" i="7"/>
  <c r="M9821" i="7"/>
  <c r="M9822" i="7"/>
  <c r="M9823" i="7"/>
  <c r="M9824" i="7"/>
  <c r="M9825" i="7"/>
  <c r="M9826" i="7"/>
  <c r="M9827" i="7"/>
  <c r="M9828" i="7"/>
  <c r="M9829" i="7"/>
  <c r="M9830" i="7"/>
  <c r="M9831" i="7"/>
  <c r="M9832" i="7"/>
  <c r="M9833" i="7"/>
  <c r="M9834" i="7"/>
  <c r="M9835" i="7"/>
  <c r="M9836" i="7"/>
  <c r="M9837" i="7"/>
  <c r="M9838" i="7"/>
  <c r="M9839" i="7"/>
  <c r="M9840" i="7"/>
  <c r="M9841" i="7"/>
  <c r="M9842" i="7"/>
  <c r="M9843" i="7"/>
  <c r="M9844" i="7"/>
  <c r="M9845" i="7"/>
  <c r="M9846" i="7"/>
  <c r="M9847" i="7"/>
  <c r="M9848" i="7"/>
  <c r="M9849" i="7"/>
  <c r="M9850" i="7"/>
  <c r="M9851" i="7"/>
  <c r="M9852" i="7"/>
  <c r="M9853" i="7"/>
  <c r="M9854" i="7"/>
  <c r="M9855" i="7"/>
  <c r="M9856" i="7"/>
  <c r="M9857" i="7"/>
  <c r="M9858" i="7"/>
  <c r="M9859" i="7"/>
  <c r="M9860" i="7"/>
  <c r="M9861" i="7"/>
  <c r="M9862" i="7"/>
  <c r="M9863" i="7"/>
  <c r="M9864" i="7"/>
  <c r="M9865" i="7"/>
  <c r="M9866" i="7"/>
  <c r="M9867" i="7"/>
  <c r="M9868" i="7"/>
  <c r="M9869" i="7"/>
  <c r="M9870" i="7"/>
  <c r="M9871" i="7"/>
  <c r="M9872" i="7"/>
  <c r="M9873" i="7"/>
  <c r="M9874" i="7"/>
  <c r="M9875" i="7"/>
  <c r="M9876" i="7"/>
  <c r="M9877" i="7"/>
  <c r="M9878" i="7"/>
  <c r="M9879" i="7"/>
  <c r="M9880" i="7"/>
  <c r="M9881" i="7"/>
  <c r="M9882" i="7"/>
  <c r="M9883" i="7"/>
  <c r="M9884" i="7"/>
  <c r="M9885" i="7"/>
  <c r="M9886" i="7"/>
  <c r="M9887" i="7"/>
  <c r="M9888" i="7"/>
  <c r="M9889" i="7"/>
  <c r="M9890" i="7"/>
  <c r="M9891" i="7"/>
  <c r="M9892" i="7"/>
  <c r="M9893" i="7"/>
  <c r="M9894" i="7"/>
  <c r="M9895" i="7"/>
  <c r="M9896" i="7"/>
  <c r="M9897" i="7"/>
  <c r="M9898" i="7"/>
  <c r="M9899" i="7"/>
  <c r="M9900" i="7"/>
  <c r="M9901" i="7"/>
  <c r="M9902" i="7"/>
  <c r="M9903" i="7"/>
  <c r="M9904" i="7"/>
  <c r="M9905" i="7"/>
  <c r="M9906" i="7"/>
  <c r="M9907" i="7"/>
  <c r="M9908" i="7"/>
  <c r="M9909" i="7"/>
  <c r="M9910" i="7"/>
  <c r="M9911" i="7"/>
  <c r="M9912" i="7"/>
  <c r="M9913" i="7"/>
  <c r="M9914" i="7"/>
  <c r="M9915" i="7"/>
  <c r="M9916" i="7"/>
  <c r="M9917" i="7"/>
  <c r="M9918" i="7"/>
  <c r="M9919" i="7"/>
  <c r="M9920" i="7"/>
  <c r="M9921" i="7"/>
  <c r="M9922" i="7"/>
  <c r="M9923" i="7"/>
  <c r="M9924" i="7"/>
  <c r="M9925" i="7"/>
  <c r="M9926" i="7"/>
  <c r="M9927" i="7"/>
  <c r="M9928" i="7"/>
  <c r="M9929" i="7"/>
  <c r="M9930" i="7"/>
  <c r="M9931" i="7"/>
  <c r="M9932" i="7"/>
  <c r="M9933" i="7"/>
  <c r="M9934" i="7"/>
  <c r="M9935" i="7"/>
  <c r="M9936" i="7"/>
  <c r="M9937" i="7"/>
  <c r="M9938" i="7"/>
  <c r="M9939" i="7"/>
  <c r="M9940" i="7"/>
  <c r="M9941" i="7"/>
  <c r="M9942" i="7"/>
  <c r="M9943" i="7"/>
  <c r="M9944" i="7"/>
  <c r="M9945" i="7"/>
  <c r="M9946" i="7"/>
  <c r="M9947" i="7"/>
  <c r="M9948" i="7"/>
  <c r="M9949" i="7"/>
  <c r="M9950" i="7"/>
  <c r="M9951" i="7"/>
  <c r="M9952" i="7"/>
  <c r="M9953" i="7"/>
  <c r="M9954" i="7"/>
  <c r="M9955" i="7"/>
  <c r="M9956" i="7"/>
  <c r="M9957" i="7"/>
  <c r="M9958" i="7"/>
  <c r="M9959" i="7"/>
  <c r="M9960" i="7"/>
  <c r="M9961" i="7"/>
  <c r="L9551" i="7"/>
  <c r="L9552" i="7"/>
  <c r="L9553" i="7"/>
  <c r="L9554" i="7"/>
  <c r="L9555" i="7"/>
  <c r="L9556" i="7"/>
  <c r="L9557" i="7"/>
  <c r="L9558" i="7"/>
  <c r="L9559" i="7"/>
  <c r="L9560" i="7"/>
  <c r="L9561" i="7"/>
  <c r="L9562" i="7"/>
  <c r="L9563" i="7"/>
  <c r="L9564" i="7"/>
  <c r="L9565" i="7"/>
  <c r="L9566" i="7"/>
  <c r="L9567" i="7"/>
  <c r="L9568" i="7"/>
  <c r="L9569" i="7"/>
  <c r="L9570" i="7"/>
  <c r="L9571" i="7"/>
  <c r="L9572" i="7"/>
  <c r="L9573" i="7"/>
  <c r="L9574" i="7"/>
  <c r="L9575" i="7"/>
  <c r="L9576" i="7"/>
  <c r="L9577" i="7"/>
  <c r="L9578" i="7"/>
  <c r="L9579" i="7"/>
  <c r="L9580" i="7"/>
  <c r="L9581" i="7"/>
  <c r="L9582" i="7"/>
  <c r="L9583" i="7"/>
  <c r="L9584" i="7"/>
  <c r="L9585" i="7"/>
  <c r="L9586" i="7"/>
  <c r="L9587" i="7"/>
  <c r="L9588" i="7"/>
  <c r="L9589" i="7"/>
  <c r="L9590" i="7"/>
  <c r="L9591" i="7"/>
  <c r="L9592" i="7"/>
  <c r="L9593" i="7"/>
  <c r="L9594" i="7"/>
  <c r="L9595" i="7"/>
  <c r="L9596" i="7"/>
  <c r="L9597" i="7"/>
  <c r="L9598" i="7"/>
  <c r="L9599" i="7"/>
  <c r="L9600" i="7"/>
  <c r="L9601" i="7"/>
  <c r="L9602" i="7"/>
  <c r="L9603" i="7"/>
  <c r="L9604" i="7"/>
  <c r="L9605" i="7"/>
  <c r="L9606" i="7"/>
  <c r="L9607" i="7"/>
  <c r="L9608" i="7"/>
  <c r="L9609" i="7"/>
  <c r="L9610" i="7"/>
  <c r="L9611" i="7"/>
  <c r="L9612" i="7"/>
  <c r="L9613" i="7"/>
  <c r="L9614" i="7"/>
  <c r="L9615" i="7"/>
  <c r="L9616" i="7"/>
  <c r="L9617" i="7"/>
  <c r="L9618" i="7"/>
  <c r="L9619" i="7"/>
  <c r="L9620" i="7"/>
  <c r="L9621" i="7"/>
  <c r="L9622" i="7"/>
  <c r="L9623" i="7"/>
  <c r="L9624" i="7"/>
  <c r="L9625" i="7"/>
  <c r="L9626" i="7"/>
  <c r="L9627" i="7"/>
  <c r="L9628" i="7"/>
  <c r="L9629" i="7"/>
  <c r="L9630" i="7"/>
  <c r="L9631" i="7"/>
  <c r="L9632" i="7"/>
  <c r="L9633" i="7"/>
  <c r="L9634" i="7"/>
  <c r="L9635" i="7"/>
  <c r="L9636" i="7"/>
  <c r="L9637" i="7"/>
  <c r="L9638" i="7"/>
  <c r="L9639" i="7"/>
  <c r="L9640" i="7"/>
  <c r="L9641" i="7"/>
  <c r="L9642" i="7"/>
  <c r="L9643" i="7"/>
  <c r="L9644" i="7"/>
  <c r="L9645" i="7"/>
  <c r="L9646" i="7"/>
  <c r="L9647" i="7"/>
  <c r="L9648" i="7"/>
  <c r="L9649" i="7"/>
  <c r="L9650" i="7"/>
  <c r="L9651" i="7"/>
  <c r="L9652" i="7"/>
  <c r="L9653" i="7"/>
  <c r="L9654" i="7"/>
  <c r="L9655" i="7"/>
  <c r="L9656" i="7"/>
  <c r="L9657" i="7"/>
  <c r="L9658" i="7"/>
  <c r="L9659" i="7"/>
  <c r="L9660" i="7"/>
  <c r="L9661" i="7"/>
  <c r="L9662" i="7"/>
  <c r="L9663" i="7"/>
  <c r="L9664" i="7"/>
  <c r="L9665" i="7"/>
  <c r="L9666" i="7"/>
  <c r="L9667" i="7"/>
  <c r="L9668" i="7"/>
  <c r="L9669" i="7"/>
  <c r="L9670" i="7"/>
  <c r="L9671" i="7"/>
  <c r="L9672" i="7"/>
  <c r="L9673" i="7"/>
  <c r="L9674" i="7"/>
  <c r="L9675" i="7"/>
  <c r="L9676" i="7"/>
  <c r="L9677" i="7"/>
  <c r="L9678" i="7"/>
  <c r="L9679" i="7"/>
  <c r="L9680" i="7"/>
  <c r="L9681" i="7"/>
  <c r="L9682" i="7"/>
  <c r="L9683" i="7"/>
  <c r="L9684" i="7"/>
  <c r="L9685" i="7"/>
  <c r="L9686" i="7"/>
  <c r="L9687" i="7"/>
  <c r="L9688" i="7"/>
  <c r="L9689" i="7"/>
  <c r="L9690" i="7"/>
  <c r="L9691" i="7"/>
  <c r="L9692" i="7"/>
  <c r="L9693" i="7"/>
  <c r="L9694" i="7"/>
  <c r="L9695" i="7"/>
  <c r="L9696" i="7"/>
  <c r="L9697" i="7"/>
  <c r="L9698" i="7"/>
  <c r="L9699" i="7"/>
  <c r="L9700" i="7"/>
  <c r="L9701" i="7"/>
  <c r="L9702" i="7"/>
  <c r="L9703" i="7"/>
  <c r="L9704" i="7"/>
  <c r="L9705" i="7"/>
  <c r="L9706" i="7"/>
  <c r="L9707" i="7"/>
  <c r="L9708" i="7"/>
  <c r="L9709" i="7"/>
  <c r="L9710" i="7"/>
  <c r="L9711" i="7"/>
  <c r="L9712" i="7"/>
  <c r="L9713" i="7"/>
  <c r="L9714" i="7"/>
  <c r="L9715" i="7"/>
  <c r="L9716" i="7"/>
  <c r="L9717" i="7"/>
  <c r="L9718" i="7"/>
  <c r="L9719" i="7"/>
  <c r="L9720" i="7"/>
  <c r="L9721" i="7"/>
  <c r="L9722" i="7"/>
  <c r="L9723" i="7"/>
  <c r="L9724" i="7"/>
  <c r="L9725" i="7"/>
  <c r="L9726" i="7"/>
  <c r="L9727" i="7"/>
  <c r="L9728" i="7"/>
  <c r="L9729" i="7"/>
  <c r="L9730" i="7"/>
  <c r="L9731" i="7"/>
  <c r="L9732" i="7"/>
  <c r="L9733" i="7"/>
  <c r="L9734" i="7"/>
  <c r="L9735" i="7"/>
  <c r="L9736" i="7"/>
  <c r="L9737" i="7"/>
  <c r="L9738" i="7"/>
  <c r="L9739" i="7"/>
  <c r="L9740" i="7"/>
  <c r="L9741" i="7"/>
  <c r="L9742" i="7"/>
  <c r="L9743" i="7"/>
  <c r="L9744" i="7"/>
  <c r="L9745" i="7"/>
  <c r="L9746" i="7"/>
  <c r="L9747" i="7"/>
  <c r="L9748" i="7"/>
  <c r="L9749" i="7"/>
  <c r="L9750" i="7"/>
  <c r="L9751" i="7"/>
  <c r="L9752" i="7"/>
  <c r="L9753" i="7"/>
  <c r="L9754" i="7"/>
  <c r="L9755" i="7"/>
  <c r="L9756" i="7"/>
  <c r="L9757" i="7"/>
  <c r="L9758" i="7"/>
  <c r="L9759" i="7"/>
  <c r="L9760" i="7"/>
  <c r="L9761" i="7"/>
  <c r="L9762" i="7"/>
  <c r="L9763" i="7"/>
  <c r="L9764" i="7"/>
  <c r="L9765" i="7"/>
  <c r="L9766" i="7"/>
  <c r="L9767" i="7"/>
  <c r="L9768" i="7"/>
  <c r="L9769" i="7"/>
  <c r="L9770" i="7"/>
  <c r="L9771" i="7"/>
  <c r="L9772" i="7"/>
  <c r="L9773" i="7"/>
  <c r="L9774" i="7"/>
  <c r="L9775" i="7"/>
  <c r="L9776" i="7"/>
  <c r="L9777" i="7"/>
  <c r="L9778" i="7"/>
  <c r="L9779" i="7"/>
  <c r="L9780" i="7"/>
  <c r="L9781" i="7"/>
  <c r="L9782" i="7"/>
  <c r="L9783" i="7"/>
  <c r="L9784" i="7"/>
  <c r="L9785" i="7"/>
  <c r="L9786" i="7"/>
  <c r="L9787" i="7"/>
  <c r="L9788" i="7"/>
  <c r="L9789" i="7"/>
  <c r="L9790" i="7"/>
  <c r="L9791" i="7"/>
  <c r="L9792" i="7"/>
  <c r="L9793" i="7"/>
  <c r="L9794" i="7"/>
  <c r="L9795" i="7"/>
  <c r="L9796" i="7"/>
  <c r="L9797" i="7"/>
  <c r="L9798" i="7"/>
  <c r="L9799" i="7"/>
  <c r="L9800" i="7"/>
  <c r="L9801" i="7"/>
  <c r="L9802" i="7"/>
  <c r="L9803" i="7"/>
  <c r="L9804" i="7"/>
  <c r="L9805" i="7"/>
  <c r="L9806" i="7"/>
  <c r="L9807" i="7"/>
  <c r="L9808" i="7"/>
  <c r="L9809" i="7"/>
  <c r="L9810" i="7"/>
  <c r="L9811" i="7"/>
  <c r="L9812" i="7"/>
  <c r="L9813" i="7"/>
  <c r="L9814" i="7"/>
  <c r="L9815" i="7"/>
  <c r="L9816" i="7"/>
  <c r="L9817" i="7"/>
  <c r="L9818" i="7"/>
  <c r="L9819" i="7"/>
  <c r="L9820" i="7"/>
  <c r="L9821" i="7"/>
  <c r="L9822" i="7"/>
  <c r="L9823" i="7"/>
  <c r="L9824" i="7"/>
  <c r="L9825" i="7"/>
  <c r="L9826" i="7"/>
  <c r="L9827" i="7"/>
  <c r="L9828" i="7"/>
  <c r="L9829" i="7"/>
  <c r="L9830" i="7"/>
  <c r="L9831" i="7"/>
  <c r="L9832" i="7"/>
  <c r="L9833" i="7"/>
  <c r="L9834" i="7"/>
  <c r="L9835" i="7"/>
  <c r="L9836" i="7"/>
  <c r="L9837" i="7"/>
  <c r="L9838" i="7"/>
  <c r="L9839" i="7"/>
  <c r="L9840" i="7"/>
  <c r="L9841" i="7"/>
  <c r="L9842" i="7"/>
  <c r="L9843" i="7"/>
  <c r="L9844" i="7"/>
  <c r="L9845" i="7"/>
  <c r="L9846" i="7"/>
  <c r="L9847" i="7"/>
  <c r="L9848" i="7"/>
  <c r="L9849" i="7"/>
  <c r="L9850" i="7"/>
  <c r="L9851" i="7"/>
  <c r="L9852" i="7"/>
  <c r="L9853" i="7"/>
  <c r="L9854" i="7"/>
  <c r="L9855" i="7"/>
  <c r="L9856" i="7"/>
  <c r="L9857" i="7"/>
  <c r="L9858" i="7"/>
  <c r="L9859" i="7"/>
  <c r="L9860" i="7"/>
  <c r="L9861" i="7"/>
  <c r="L9862" i="7"/>
  <c r="L9863" i="7"/>
  <c r="L9864" i="7"/>
  <c r="L9865" i="7"/>
  <c r="L9866" i="7"/>
  <c r="L9867" i="7"/>
  <c r="L9868" i="7"/>
  <c r="L9869" i="7"/>
  <c r="L9870" i="7"/>
  <c r="L9871" i="7"/>
  <c r="L9872" i="7"/>
  <c r="L9873" i="7"/>
  <c r="L9874" i="7"/>
  <c r="L9875" i="7"/>
  <c r="L9876" i="7"/>
  <c r="L9877" i="7"/>
  <c r="L9878" i="7"/>
  <c r="L9879" i="7"/>
  <c r="L9880" i="7"/>
  <c r="L9881" i="7"/>
  <c r="L9882" i="7"/>
  <c r="L9883" i="7"/>
  <c r="L9884" i="7"/>
  <c r="L9885" i="7"/>
  <c r="L9886" i="7"/>
  <c r="L9887" i="7"/>
  <c r="L9888" i="7"/>
  <c r="L9889" i="7"/>
  <c r="L9890" i="7"/>
  <c r="L9891" i="7"/>
  <c r="L9892" i="7"/>
  <c r="L9893" i="7"/>
  <c r="L9894" i="7"/>
  <c r="L9895" i="7"/>
  <c r="L9896" i="7"/>
  <c r="L9897" i="7"/>
  <c r="L9898" i="7"/>
  <c r="L9899" i="7"/>
  <c r="L9900" i="7"/>
  <c r="L9901" i="7"/>
  <c r="L9902" i="7"/>
  <c r="L9903" i="7"/>
  <c r="L9904" i="7"/>
  <c r="L9905" i="7"/>
  <c r="L9906" i="7"/>
  <c r="L9907" i="7"/>
  <c r="L9908" i="7"/>
  <c r="L9909" i="7"/>
  <c r="L9910" i="7"/>
  <c r="L9911" i="7"/>
  <c r="L9912" i="7"/>
  <c r="L9913" i="7"/>
  <c r="L9914" i="7"/>
  <c r="L9915" i="7"/>
  <c r="L9916" i="7"/>
  <c r="L9917" i="7"/>
  <c r="L9918" i="7"/>
  <c r="L9919" i="7"/>
  <c r="L9920" i="7"/>
  <c r="L9921" i="7"/>
  <c r="L9922" i="7"/>
  <c r="L9923" i="7"/>
  <c r="L9924" i="7"/>
  <c r="L9925" i="7"/>
  <c r="L9926" i="7"/>
  <c r="L9927" i="7"/>
  <c r="L9928" i="7"/>
  <c r="L9929" i="7"/>
  <c r="L9930" i="7"/>
  <c r="L9931" i="7"/>
  <c r="L9932" i="7"/>
  <c r="L9933" i="7"/>
  <c r="L9934" i="7"/>
  <c r="L9935" i="7"/>
  <c r="L9936" i="7"/>
  <c r="L9937" i="7"/>
  <c r="L9938" i="7"/>
  <c r="L9939" i="7"/>
  <c r="L9940" i="7"/>
  <c r="L9941" i="7"/>
  <c r="L9942" i="7"/>
  <c r="L9943" i="7"/>
  <c r="L9944" i="7"/>
  <c r="L9945" i="7"/>
  <c r="L9946" i="7"/>
  <c r="L9947" i="7"/>
  <c r="L9948" i="7"/>
  <c r="L9949" i="7"/>
  <c r="L9950" i="7"/>
  <c r="L9951" i="7"/>
  <c r="L9952" i="7"/>
  <c r="L9953" i="7"/>
  <c r="L9954" i="7"/>
  <c r="L9955" i="7"/>
  <c r="L9956" i="7"/>
  <c r="L9957" i="7"/>
  <c r="L9958" i="7"/>
  <c r="L9959" i="7"/>
  <c r="L9960" i="7"/>
  <c r="L9961" i="7"/>
  <c r="E27" i="28" l="1"/>
  <c r="D50" i="28"/>
  <c r="D58" i="28"/>
  <c r="D47" i="28"/>
  <c r="D53" i="28"/>
  <c r="D55" i="28"/>
  <c r="D59" i="28"/>
  <c r="D57" i="28"/>
  <c r="D48" i="28"/>
  <c r="D61" i="28"/>
  <c r="D52" i="28"/>
  <c r="D56" i="28"/>
  <c r="D54" i="28"/>
  <c r="D49" i="28"/>
  <c r="D46" i="28"/>
  <c r="D51" i="28"/>
  <c r="D14" i="27"/>
  <c r="D12" i="27"/>
  <c r="D11" i="27"/>
  <c r="D26" i="27"/>
  <c r="D17" i="27"/>
  <c r="D16" i="27"/>
  <c r="D23" i="27"/>
  <c r="D15" i="27"/>
  <c r="D20" i="27"/>
  <c r="D18" i="27"/>
  <c r="D24" i="27"/>
  <c r="D22" i="27"/>
  <c r="D19" i="27"/>
  <c r="D25" i="27"/>
  <c r="D21" i="27"/>
  <c r="D61" i="13"/>
  <c r="F7" i="13"/>
  <c r="E7" i="13"/>
  <c r="D53" i="13"/>
  <c r="D58" i="13"/>
  <c r="D62" i="13"/>
  <c r="D56" i="13"/>
  <c r="D51" i="13"/>
  <c r="D52" i="13"/>
  <c r="D55" i="13"/>
  <c r="D63" i="13"/>
  <c r="D59" i="13"/>
  <c r="D64" i="13"/>
  <c r="D54" i="13"/>
  <c r="D57" i="13"/>
  <c r="D50" i="13"/>
  <c r="D60" i="13"/>
  <c r="E86" i="13"/>
  <c r="G12" i="28"/>
  <c r="G13" i="28"/>
  <c r="G14" i="28"/>
  <c r="G15" i="28"/>
  <c r="G16" i="28"/>
  <c r="G17" i="28"/>
  <c r="G18" i="28"/>
  <c r="G19" i="28"/>
  <c r="H19" i="28" s="1"/>
  <c r="G20" i="28"/>
  <c r="G21" i="28"/>
  <c r="G22" i="28"/>
  <c r="G23" i="28"/>
  <c r="G24" i="28"/>
  <c r="G25" i="28"/>
  <c r="H25" i="28" s="1"/>
  <c r="G26" i="28"/>
  <c r="G11" i="28"/>
  <c r="G10" i="28"/>
  <c r="F10" i="28"/>
  <c r="F47" i="28"/>
  <c r="F12" i="28" s="1"/>
  <c r="F48" i="28"/>
  <c r="F13" i="28" s="1"/>
  <c r="F49" i="28"/>
  <c r="F14" i="28" s="1"/>
  <c r="F50" i="28"/>
  <c r="F15" i="28" s="1"/>
  <c r="F51" i="28"/>
  <c r="F16" i="28" s="1"/>
  <c r="F52" i="28"/>
  <c r="F17" i="28" s="1"/>
  <c r="F53" i="28"/>
  <c r="F18" i="28" s="1"/>
  <c r="F54" i="28"/>
  <c r="F19" i="28" s="1"/>
  <c r="F55" i="28"/>
  <c r="F20" i="28" s="1"/>
  <c r="F56" i="28"/>
  <c r="F21" i="28" s="1"/>
  <c r="F57" i="28"/>
  <c r="F22" i="28" s="1"/>
  <c r="F58" i="28"/>
  <c r="F23" i="28" s="1"/>
  <c r="F59" i="28"/>
  <c r="F24" i="28" s="1"/>
  <c r="F60" i="28"/>
  <c r="F25" i="28" s="1"/>
  <c r="F61" i="28"/>
  <c r="F26" i="28" s="1"/>
  <c r="F46" i="28"/>
  <c r="G45" i="28"/>
  <c r="F45" i="28"/>
  <c r="E12" i="27"/>
  <c r="E13" i="27"/>
  <c r="E14" i="27"/>
  <c r="E15" i="27"/>
  <c r="E16" i="27"/>
  <c r="E17" i="27"/>
  <c r="E18" i="27"/>
  <c r="E19" i="27"/>
  <c r="E20" i="27"/>
  <c r="E21" i="27"/>
  <c r="E22" i="27"/>
  <c r="E23" i="27"/>
  <c r="E24" i="27"/>
  <c r="E25" i="27"/>
  <c r="E26" i="27"/>
  <c r="E11" i="27"/>
  <c r="F10" i="27"/>
  <c r="E10" i="27"/>
  <c r="H71" i="13"/>
  <c r="H72" i="13"/>
  <c r="H73" i="13"/>
  <c r="H74" i="13"/>
  <c r="H75" i="13"/>
  <c r="H76" i="13"/>
  <c r="H77" i="13"/>
  <c r="H78" i="13"/>
  <c r="I78" i="13" s="1"/>
  <c r="H79" i="13"/>
  <c r="H80" i="13"/>
  <c r="H81" i="13"/>
  <c r="H82" i="13"/>
  <c r="H83" i="13"/>
  <c r="H84" i="13"/>
  <c r="I84" i="13" s="1"/>
  <c r="H85" i="13"/>
  <c r="H70" i="13"/>
  <c r="G71" i="13"/>
  <c r="G50" i="13" s="1"/>
  <c r="G72" i="13"/>
  <c r="G51" i="13" s="1"/>
  <c r="G73" i="13"/>
  <c r="G52" i="13" s="1"/>
  <c r="G74" i="13"/>
  <c r="G53" i="13" s="1"/>
  <c r="G75" i="13"/>
  <c r="G54" i="13" s="1"/>
  <c r="G76" i="13"/>
  <c r="G55" i="13" s="1"/>
  <c r="G77" i="13"/>
  <c r="G56" i="13" s="1"/>
  <c r="G78" i="13"/>
  <c r="G57" i="13" s="1"/>
  <c r="G79" i="13"/>
  <c r="G58" i="13" s="1"/>
  <c r="G80" i="13"/>
  <c r="G59" i="13" s="1"/>
  <c r="G81" i="13"/>
  <c r="G60" i="13" s="1"/>
  <c r="G82" i="13"/>
  <c r="G61" i="13" s="1"/>
  <c r="G83" i="13"/>
  <c r="G62" i="13" s="1"/>
  <c r="G84" i="13"/>
  <c r="G63" i="13" s="1"/>
  <c r="G85" i="13"/>
  <c r="G64" i="13" s="1"/>
  <c r="G70" i="13"/>
  <c r="G49" i="13" s="1"/>
  <c r="J71" i="13"/>
  <c r="J69" i="13"/>
  <c r="G69" i="13"/>
  <c r="H48" i="13"/>
  <c r="G48" i="13"/>
  <c r="D6" i="20"/>
  <c r="D7" i="20"/>
  <c r="D14" i="20"/>
  <c r="D15" i="20"/>
  <c r="D22" i="20"/>
  <c r="D23" i="20"/>
  <c r="D30" i="20"/>
  <c r="D31" i="20"/>
  <c r="D39" i="20"/>
  <c r="D11" i="21"/>
  <c r="D5" i="20" s="1"/>
  <c r="E11" i="21"/>
  <c r="F11" i="21"/>
  <c r="G11" i="21"/>
  <c r="D8" i="20" s="1"/>
  <c r="H11" i="21"/>
  <c r="D9" i="20" s="1"/>
  <c r="I11" i="21"/>
  <c r="D10" i="20" s="1"/>
  <c r="J11" i="21"/>
  <c r="D11" i="20" s="1"/>
  <c r="K11" i="21"/>
  <c r="D12" i="20" s="1"/>
  <c r="L11" i="21"/>
  <c r="D13" i="20" s="1"/>
  <c r="M11" i="21"/>
  <c r="N11" i="21"/>
  <c r="O11" i="21"/>
  <c r="P11" i="21"/>
  <c r="D16" i="20" s="1"/>
  <c r="Q11" i="21"/>
  <c r="D17" i="20" s="1"/>
  <c r="R11" i="21"/>
  <c r="D18" i="20" s="1"/>
  <c r="S11" i="21"/>
  <c r="D19" i="20" s="1"/>
  <c r="T11" i="21"/>
  <c r="D20" i="20" s="1"/>
  <c r="U11" i="21"/>
  <c r="V11" i="21"/>
  <c r="D21" i="20" s="1"/>
  <c r="W11" i="21"/>
  <c r="X11" i="21"/>
  <c r="Y11" i="21"/>
  <c r="D24" i="20" s="1"/>
  <c r="Z11" i="21"/>
  <c r="D25" i="20" s="1"/>
  <c r="AA11" i="21"/>
  <c r="D26" i="20" s="1"/>
  <c r="AB11" i="21"/>
  <c r="D27" i="20" s="1"/>
  <c r="AC11" i="21"/>
  <c r="AD11" i="21"/>
  <c r="D28" i="20" s="1"/>
  <c r="AE11" i="21"/>
  <c r="AF11" i="21"/>
  <c r="D29" i="20" s="1"/>
  <c r="AG11" i="21"/>
  <c r="AH11" i="21"/>
  <c r="AI11" i="21"/>
  <c r="D32" i="20" s="1"/>
  <c r="AJ11" i="21"/>
  <c r="AK11" i="21"/>
  <c r="D33" i="20" s="1"/>
  <c r="AL11" i="21"/>
  <c r="AM11" i="21"/>
  <c r="D34" i="20" s="1"/>
  <c r="AN11" i="21"/>
  <c r="D35" i="20" s="1"/>
  <c r="AO11" i="21"/>
  <c r="D36" i="20" s="1"/>
  <c r="AP11" i="21"/>
  <c r="D37" i="20" s="1"/>
  <c r="AQ11" i="21"/>
  <c r="AR11" i="21"/>
  <c r="D38" i="20" s="1"/>
  <c r="AS11" i="21"/>
  <c r="AT11" i="21"/>
  <c r="D40" i="20" s="1"/>
  <c r="AU11" i="21"/>
  <c r="D41" i="20" s="1"/>
  <c r="AV11" i="21"/>
  <c r="D42" i="20" s="1"/>
  <c r="AW11" i="21"/>
  <c r="AX11" i="21"/>
  <c r="D43" i="20" s="1"/>
  <c r="AY11" i="21"/>
  <c r="D44" i="20" s="1"/>
  <c r="C11" i="21"/>
  <c r="D4" i="20" s="1"/>
  <c r="H23" i="28" l="1"/>
  <c r="D62" i="28"/>
  <c r="D27" i="27"/>
  <c r="D65" i="13"/>
  <c r="H13" i="28"/>
  <c r="I75" i="13"/>
  <c r="I72" i="13"/>
  <c r="I79" i="13"/>
  <c r="I71" i="13"/>
  <c r="I83" i="13"/>
  <c r="H26" i="28"/>
  <c r="H18" i="28"/>
  <c r="H17" i="28"/>
  <c r="H24" i="28"/>
  <c r="H16" i="28"/>
  <c r="H15" i="28"/>
  <c r="G27" i="28"/>
  <c r="H14" i="28"/>
  <c r="H20" i="28"/>
  <c r="H12" i="28"/>
  <c r="H22" i="28"/>
  <c r="H21" i="28"/>
  <c r="F62" i="28"/>
  <c r="G48" i="28" s="1"/>
  <c r="F11" i="28"/>
  <c r="F27" i="28" s="1"/>
  <c r="E27" i="27"/>
  <c r="F19" i="27" s="1"/>
  <c r="I80" i="13"/>
  <c r="I81" i="13"/>
  <c r="I73" i="13"/>
  <c r="I70" i="13"/>
  <c r="I85" i="13"/>
  <c r="I77" i="13"/>
  <c r="I76" i="13"/>
  <c r="I82" i="13"/>
  <c r="I74" i="13"/>
  <c r="G65" i="13"/>
  <c r="H52" i="13" s="1"/>
  <c r="G86" i="13"/>
  <c r="H86" i="13"/>
  <c r="D8" i="13" s="1"/>
  <c r="P9550" i="7"/>
  <c r="O9550" i="7"/>
  <c r="N9550" i="7"/>
  <c r="M9550" i="7"/>
  <c r="L9550" i="7"/>
  <c r="P9549" i="7"/>
  <c r="O9549" i="7"/>
  <c r="N9549" i="7"/>
  <c r="M9549" i="7"/>
  <c r="L9549" i="7"/>
  <c r="P9548" i="7"/>
  <c r="O9548" i="7"/>
  <c r="N9548" i="7"/>
  <c r="M9548" i="7"/>
  <c r="L9548" i="7"/>
  <c r="P9547" i="7"/>
  <c r="O9547" i="7"/>
  <c r="N9547" i="7"/>
  <c r="M9547" i="7"/>
  <c r="L9547" i="7"/>
  <c r="P9546" i="7"/>
  <c r="O9546" i="7"/>
  <c r="N9546" i="7"/>
  <c r="M9546" i="7"/>
  <c r="L9546" i="7"/>
  <c r="P9545" i="7"/>
  <c r="O9545" i="7"/>
  <c r="N9545" i="7"/>
  <c r="M9545" i="7"/>
  <c r="L9545" i="7"/>
  <c r="P9544" i="7"/>
  <c r="O9544" i="7"/>
  <c r="N9544" i="7"/>
  <c r="M9544" i="7"/>
  <c r="L9544" i="7"/>
  <c r="P9543" i="7"/>
  <c r="O9543" i="7"/>
  <c r="N9543" i="7"/>
  <c r="M9543" i="7"/>
  <c r="L9543" i="7"/>
  <c r="P9542" i="7"/>
  <c r="O9542" i="7"/>
  <c r="N9542" i="7"/>
  <c r="M9542" i="7"/>
  <c r="L9542" i="7"/>
  <c r="P9541" i="7"/>
  <c r="O9541" i="7"/>
  <c r="N9541" i="7"/>
  <c r="M9541" i="7"/>
  <c r="L9541" i="7"/>
  <c r="P9540" i="7"/>
  <c r="O9540" i="7"/>
  <c r="N9540" i="7"/>
  <c r="M9540" i="7"/>
  <c r="L9540" i="7"/>
  <c r="P9539" i="7"/>
  <c r="O9539" i="7"/>
  <c r="N9539" i="7"/>
  <c r="M9539" i="7"/>
  <c r="L9539" i="7"/>
  <c r="P9538" i="7"/>
  <c r="O9538" i="7"/>
  <c r="N9538" i="7"/>
  <c r="M9538" i="7"/>
  <c r="L9538" i="7"/>
  <c r="P9537" i="7"/>
  <c r="O9537" i="7"/>
  <c r="N9537" i="7"/>
  <c r="M9537" i="7"/>
  <c r="L9537" i="7"/>
  <c r="P9536" i="7"/>
  <c r="O9536" i="7"/>
  <c r="N9536" i="7"/>
  <c r="M9536" i="7"/>
  <c r="L9536" i="7"/>
  <c r="P9535" i="7"/>
  <c r="O9535" i="7"/>
  <c r="N9535" i="7"/>
  <c r="M9535" i="7"/>
  <c r="L9535" i="7"/>
  <c r="P9534" i="7"/>
  <c r="O9534" i="7"/>
  <c r="N9534" i="7"/>
  <c r="M9534" i="7"/>
  <c r="L9534" i="7"/>
  <c r="P9533" i="7"/>
  <c r="O9533" i="7"/>
  <c r="N9533" i="7"/>
  <c r="M9533" i="7"/>
  <c r="L9533" i="7"/>
  <c r="P9532" i="7"/>
  <c r="O9532" i="7"/>
  <c r="N9532" i="7"/>
  <c r="M9532" i="7"/>
  <c r="L9532" i="7"/>
  <c r="P9531" i="7"/>
  <c r="O9531" i="7"/>
  <c r="N9531" i="7"/>
  <c r="M9531" i="7"/>
  <c r="L9531" i="7"/>
  <c r="P9530" i="7"/>
  <c r="O9530" i="7"/>
  <c r="N9530" i="7"/>
  <c r="M9530" i="7"/>
  <c r="L9530" i="7"/>
  <c r="P9529" i="7"/>
  <c r="O9529" i="7"/>
  <c r="N9529" i="7"/>
  <c r="M9529" i="7"/>
  <c r="L9529" i="7"/>
  <c r="P9528" i="7"/>
  <c r="O9528" i="7"/>
  <c r="N9528" i="7"/>
  <c r="M9528" i="7"/>
  <c r="L9528" i="7"/>
  <c r="P9527" i="7"/>
  <c r="O9527" i="7"/>
  <c r="N9527" i="7"/>
  <c r="M9527" i="7"/>
  <c r="L9527" i="7"/>
  <c r="P9526" i="7"/>
  <c r="O9526" i="7"/>
  <c r="N9526" i="7"/>
  <c r="M9526" i="7"/>
  <c r="L9526" i="7"/>
  <c r="P9525" i="7"/>
  <c r="O9525" i="7"/>
  <c r="N9525" i="7"/>
  <c r="M9525" i="7"/>
  <c r="L9525" i="7"/>
  <c r="P9524" i="7"/>
  <c r="O9524" i="7"/>
  <c r="N9524" i="7"/>
  <c r="M9524" i="7"/>
  <c r="L9524" i="7"/>
  <c r="P9523" i="7"/>
  <c r="O9523" i="7"/>
  <c r="N9523" i="7"/>
  <c r="M9523" i="7"/>
  <c r="L9523" i="7"/>
  <c r="P9522" i="7"/>
  <c r="O9522" i="7"/>
  <c r="N9522" i="7"/>
  <c r="M9522" i="7"/>
  <c r="L9522" i="7"/>
  <c r="P9521" i="7"/>
  <c r="O9521" i="7"/>
  <c r="N9521" i="7"/>
  <c r="M9521" i="7"/>
  <c r="L9521" i="7"/>
  <c r="P9520" i="7"/>
  <c r="O9520" i="7"/>
  <c r="N9520" i="7"/>
  <c r="M9520" i="7"/>
  <c r="L9520" i="7"/>
  <c r="P9519" i="7"/>
  <c r="O9519" i="7"/>
  <c r="N9519" i="7"/>
  <c r="M9519" i="7"/>
  <c r="L9519" i="7"/>
  <c r="P9518" i="7"/>
  <c r="O9518" i="7"/>
  <c r="N9518" i="7"/>
  <c r="M9518" i="7"/>
  <c r="L9518" i="7"/>
  <c r="P9517" i="7"/>
  <c r="O9517" i="7"/>
  <c r="N9517" i="7"/>
  <c r="M9517" i="7"/>
  <c r="L9517" i="7"/>
  <c r="P9516" i="7"/>
  <c r="O9516" i="7"/>
  <c r="N9516" i="7"/>
  <c r="M9516" i="7"/>
  <c r="L9516" i="7"/>
  <c r="P9515" i="7"/>
  <c r="O9515" i="7"/>
  <c r="N9515" i="7"/>
  <c r="M9515" i="7"/>
  <c r="L9515" i="7"/>
  <c r="P9514" i="7"/>
  <c r="O9514" i="7"/>
  <c r="N9514" i="7"/>
  <c r="M9514" i="7"/>
  <c r="L9514" i="7"/>
  <c r="P9513" i="7"/>
  <c r="O9513" i="7"/>
  <c r="N9513" i="7"/>
  <c r="M9513" i="7"/>
  <c r="L9513" i="7"/>
  <c r="P9512" i="7"/>
  <c r="O9512" i="7"/>
  <c r="N9512" i="7"/>
  <c r="M9512" i="7"/>
  <c r="L9512" i="7"/>
  <c r="P9511" i="7"/>
  <c r="O9511" i="7"/>
  <c r="N9511" i="7"/>
  <c r="M9511" i="7"/>
  <c r="L9511" i="7"/>
  <c r="P9510" i="7"/>
  <c r="O9510" i="7"/>
  <c r="N9510" i="7"/>
  <c r="M9510" i="7"/>
  <c r="L9510" i="7"/>
  <c r="P9509" i="7"/>
  <c r="O9509" i="7"/>
  <c r="N9509" i="7"/>
  <c r="M9509" i="7"/>
  <c r="L9509" i="7"/>
  <c r="P9508" i="7"/>
  <c r="O9508" i="7"/>
  <c r="N9508" i="7"/>
  <c r="M9508" i="7"/>
  <c r="L9508" i="7"/>
  <c r="P9507" i="7"/>
  <c r="O9507" i="7"/>
  <c r="N9507" i="7"/>
  <c r="M9507" i="7"/>
  <c r="L9507" i="7"/>
  <c r="P9506" i="7"/>
  <c r="O9506" i="7"/>
  <c r="N9506" i="7"/>
  <c r="M9506" i="7"/>
  <c r="L9506" i="7"/>
  <c r="P9505" i="7"/>
  <c r="O9505" i="7"/>
  <c r="N9505" i="7"/>
  <c r="M9505" i="7"/>
  <c r="L9505" i="7"/>
  <c r="P9504" i="7"/>
  <c r="O9504" i="7"/>
  <c r="N9504" i="7"/>
  <c r="M9504" i="7"/>
  <c r="L9504" i="7"/>
  <c r="P9503" i="7"/>
  <c r="O9503" i="7"/>
  <c r="N9503" i="7"/>
  <c r="M9503" i="7"/>
  <c r="L9503" i="7"/>
  <c r="P9502" i="7"/>
  <c r="O9502" i="7"/>
  <c r="N9502" i="7"/>
  <c r="M9502" i="7"/>
  <c r="L9502" i="7"/>
  <c r="P9501" i="7"/>
  <c r="O9501" i="7"/>
  <c r="N9501" i="7"/>
  <c r="M9501" i="7"/>
  <c r="L9501" i="7"/>
  <c r="P9500" i="7"/>
  <c r="O9500" i="7"/>
  <c r="N9500" i="7"/>
  <c r="M9500" i="7"/>
  <c r="L9500" i="7"/>
  <c r="P9499" i="7"/>
  <c r="O9499" i="7"/>
  <c r="N9499" i="7"/>
  <c r="M9499" i="7"/>
  <c r="L9499" i="7"/>
  <c r="P9498" i="7"/>
  <c r="O9498" i="7"/>
  <c r="N9498" i="7"/>
  <c r="M9498" i="7"/>
  <c r="L9498" i="7"/>
  <c r="P9497" i="7"/>
  <c r="O9497" i="7"/>
  <c r="N9497" i="7"/>
  <c r="M9497" i="7"/>
  <c r="L9497" i="7"/>
  <c r="P9496" i="7"/>
  <c r="O9496" i="7"/>
  <c r="N9496" i="7"/>
  <c r="M9496" i="7"/>
  <c r="L9496" i="7"/>
  <c r="P9495" i="7"/>
  <c r="O9495" i="7"/>
  <c r="N9495" i="7"/>
  <c r="M9495" i="7"/>
  <c r="L9495" i="7"/>
  <c r="P9494" i="7"/>
  <c r="O9494" i="7"/>
  <c r="N9494" i="7"/>
  <c r="M9494" i="7"/>
  <c r="L9494" i="7"/>
  <c r="P9493" i="7"/>
  <c r="O9493" i="7"/>
  <c r="N9493" i="7"/>
  <c r="M9493" i="7"/>
  <c r="L9493" i="7"/>
  <c r="P9492" i="7"/>
  <c r="O9492" i="7"/>
  <c r="N9492" i="7"/>
  <c r="M9492" i="7"/>
  <c r="L9492" i="7"/>
  <c r="P9491" i="7"/>
  <c r="O9491" i="7"/>
  <c r="N9491" i="7"/>
  <c r="M9491" i="7"/>
  <c r="L9491" i="7"/>
  <c r="P9490" i="7"/>
  <c r="O9490" i="7"/>
  <c r="N9490" i="7"/>
  <c r="M9490" i="7"/>
  <c r="L9490" i="7"/>
  <c r="P9489" i="7"/>
  <c r="O9489" i="7"/>
  <c r="N9489" i="7"/>
  <c r="M9489" i="7"/>
  <c r="L9489" i="7"/>
  <c r="P9488" i="7"/>
  <c r="O9488" i="7"/>
  <c r="N9488" i="7"/>
  <c r="M9488" i="7"/>
  <c r="L9488" i="7"/>
  <c r="P9487" i="7"/>
  <c r="O9487" i="7"/>
  <c r="N9487" i="7"/>
  <c r="M9487" i="7"/>
  <c r="L9487" i="7"/>
  <c r="P9486" i="7"/>
  <c r="O9486" i="7"/>
  <c r="N9486" i="7"/>
  <c r="M9486" i="7"/>
  <c r="L9486" i="7"/>
  <c r="P9485" i="7"/>
  <c r="O9485" i="7"/>
  <c r="N9485" i="7"/>
  <c r="M9485" i="7"/>
  <c r="L9485" i="7"/>
  <c r="P9484" i="7"/>
  <c r="O9484" i="7"/>
  <c r="N9484" i="7"/>
  <c r="M9484" i="7"/>
  <c r="L9484" i="7"/>
  <c r="P9483" i="7"/>
  <c r="O9483" i="7"/>
  <c r="N9483" i="7"/>
  <c r="M9483" i="7"/>
  <c r="L9483" i="7"/>
  <c r="P9482" i="7"/>
  <c r="O9482" i="7"/>
  <c r="N9482" i="7"/>
  <c r="M9482" i="7"/>
  <c r="L9482" i="7"/>
  <c r="P9481" i="7"/>
  <c r="O9481" i="7"/>
  <c r="N9481" i="7"/>
  <c r="M9481" i="7"/>
  <c r="L9481" i="7"/>
  <c r="P9480" i="7"/>
  <c r="O9480" i="7"/>
  <c r="N9480" i="7"/>
  <c r="M9480" i="7"/>
  <c r="L9480" i="7"/>
  <c r="P9479" i="7"/>
  <c r="O9479" i="7"/>
  <c r="N9479" i="7"/>
  <c r="M9479" i="7"/>
  <c r="L9479" i="7"/>
  <c r="P9478" i="7"/>
  <c r="O9478" i="7"/>
  <c r="N9478" i="7"/>
  <c r="M9478" i="7"/>
  <c r="L9478" i="7"/>
  <c r="P9477" i="7"/>
  <c r="O9477" i="7"/>
  <c r="N9477" i="7"/>
  <c r="M9477" i="7"/>
  <c r="L9477" i="7"/>
  <c r="P9476" i="7"/>
  <c r="O9476" i="7"/>
  <c r="N9476" i="7"/>
  <c r="M9476" i="7"/>
  <c r="L9476" i="7"/>
  <c r="P9475" i="7"/>
  <c r="O9475" i="7"/>
  <c r="N9475" i="7"/>
  <c r="M9475" i="7"/>
  <c r="L9475" i="7"/>
  <c r="P9474" i="7"/>
  <c r="O9474" i="7"/>
  <c r="N9474" i="7"/>
  <c r="M9474" i="7"/>
  <c r="L9474" i="7"/>
  <c r="P9473" i="7"/>
  <c r="O9473" i="7"/>
  <c r="N9473" i="7"/>
  <c r="M9473" i="7"/>
  <c r="L9473" i="7"/>
  <c r="P9472" i="7"/>
  <c r="O9472" i="7"/>
  <c r="N9472" i="7"/>
  <c r="M9472" i="7"/>
  <c r="L9472" i="7"/>
  <c r="P9471" i="7"/>
  <c r="O9471" i="7"/>
  <c r="N9471" i="7"/>
  <c r="M9471" i="7"/>
  <c r="L9471" i="7"/>
  <c r="P9470" i="7"/>
  <c r="O9470" i="7"/>
  <c r="N9470" i="7"/>
  <c r="M9470" i="7"/>
  <c r="L9470" i="7"/>
  <c r="P9469" i="7"/>
  <c r="O9469" i="7"/>
  <c r="N9469" i="7"/>
  <c r="M9469" i="7"/>
  <c r="L9469" i="7"/>
  <c r="P9468" i="7"/>
  <c r="O9468" i="7"/>
  <c r="N9468" i="7"/>
  <c r="M9468" i="7"/>
  <c r="L9468" i="7"/>
  <c r="P9467" i="7"/>
  <c r="O9467" i="7"/>
  <c r="N9467" i="7"/>
  <c r="M9467" i="7"/>
  <c r="L9467" i="7"/>
  <c r="P9466" i="7"/>
  <c r="O9466" i="7"/>
  <c r="N9466" i="7"/>
  <c r="M9466" i="7"/>
  <c r="L9466" i="7"/>
  <c r="P9465" i="7"/>
  <c r="O9465" i="7"/>
  <c r="N9465" i="7"/>
  <c r="M9465" i="7"/>
  <c r="L9465" i="7"/>
  <c r="P9464" i="7"/>
  <c r="O9464" i="7"/>
  <c r="N9464" i="7"/>
  <c r="M9464" i="7"/>
  <c r="L9464" i="7"/>
  <c r="P9463" i="7"/>
  <c r="O9463" i="7"/>
  <c r="N9463" i="7"/>
  <c r="M9463" i="7"/>
  <c r="L9463" i="7"/>
  <c r="P9462" i="7"/>
  <c r="O9462" i="7"/>
  <c r="N9462" i="7"/>
  <c r="M9462" i="7"/>
  <c r="L9462" i="7"/>
  <c r="P9461" i="7"/>
  <c r="O9461" i="7"/>
  <c r="N9461" i="7"/>
  <c r="M9461" i="7"/>
  <c r="L9461" i="7"/>
  <c r="P9460" i="7"/>
  <c r="O9460" i="7"/>
  <c r="N9460" i="7"/>
  <c r="M9460" i="7"/>
  <c r="L9460" i="7"/>
  <c r="P9459" i="7"/>
  <c r="O9459" i="7"/>
  <c r="N9459" i="7"/>
  <c r="M9459" i="7"/>
  <c r="L9459" i="7"/>
  <c r="P9458" i="7"/>
  <c r="O9458" i="7"/>
  <c r="N9458" i="7"/>
  <c r="M9458" i="7"/>
  <c r="L9458" i="7"/>
  <c r="P9457" i="7"/>
  <c r="O9457" i="7"/>
  <c r="N9457" i="7"/>
  <c r="M9457" i="7"/>
  <c r="L9457" i="7"/>
  <c r="P9456" i="7"/>
  <c r="O9456" i="7"/>
  <c r="N9456" i="7"/>
  <c r="M9456" i="7"/>
  <c r="L9456" i="7"/>
  <c r="P9455" i="7"/>
  <c r="O9455" i="7"/>
  <c r="N9455" i="7"/>
  <c r="M9455" i="7"/>
  <c r="L9455" i="7"/>
  <c r="P9454" i="7"/>
  <c r="O9454" i="7"/>
  <c r="N9454" i="7"/>
  <c r="M9454" i="7"/>
  <c r="L9454" i="7"/>
  <c r="P9453" i="7"/>
  <c r="O9453" i="7"/>
  <c r="N9453" i="7"/>
  <c r="M9453" i="7"/>
  <c r="L9453" i="7"/>
  <c r="P9452" i="7"/>
  <c r="O9452" i="7"/>
  <c r="N9452" i="7"/>
  <c r="M9452" i="7"/>
  <c r="L9452" i="7"/>
  <c r="P9451" i="7"/>
  <c r="O9451" i="7"/>
  <c r="N9451" i="7"/>
  <c r="M9451" i="7"/>
  <c r="L9451" i="7"/>
  <c r="P9450" i="7"/>
  <c r="O9450" i="7"/>
  <c r="N9450" i="7"/>
  <c r="M9450" i="7"/>
  <c r="L9450" i="7"/>
  <c r="P9449" i="7"/>
  <c r="O9449" i="7"/>
  <c r="N9449" i="7"/>
  <c r="M9449" i="7"/>
  <c r="L9449" i="7"/>
  <c r="P9448" i="7"/>
  <c r="O9448" i="7"/>
  <c r="N9448" i="7"/>
  <c r="M9448" i="7"/>
  <c r="L9448" i="7"/>
  <c r="P9447" i="7"/>
  <c r="O9447" i="7"/>
  <c r="N9447" i="7"/>
  <c r="M9447" i="7"/>
  <c r="L9447" i="7"/>
  <c r="P9446" i="7"/>
  <c r="O9446" i="7"/>
  <c r="N9446" i="7"/>
  <c r="M9446" i="7"/>
  <c r="L9446" i="7"/>
  <c r="P9445" i="7"/>
  <c r="O9445" i="7"/>
  <c r="N9445" i="7"/>
  <c r="M9445" i="7"/>
  <c r="L9445" i="7"/>
  <c r="P9444" i="7"/>
  <c r="O9444" i="7"/>
  <c r="N9444" i="7"/>
  <c r="M9444" i="7"/>
  <c r="L9444" i="7"/>
  <c r="P9443" i="7"/>
  <c r="O9443" i="7"/>
  <c r="N9443" i="7"/>
  <c r="M9443" i="7"/>
  <c r="L9443" i="7"/>
  <c r="P9442" i="7"/>
  <c r="O9442" i="7"/>
  <c r="N9442" i="7"/>
  <c r="M9442" i="7"/>
  <c r="L9442" i="7"/>
  <c r="P9441" i="7"/>
  <c r="O9441" i="7"/>
  <c r="N9441" i="7"/>
  <c r="M9441" i="7"/>
  <c r="L9441" i="7"/>
  <c r="P9440" i="7"/>
  <c r="O9440" i="7"/>
  <c r="N9440" i="7"/>
  <c r="M9440" i="7"/>
  <c r="L9440" i="7"/>
  <c r="P9439" i="7"/>
  <c r="O9439" i="7"/>
  <c r="N9439" i="7"/>
  <c r="M9439" i="7"/>
  <c r="L9439" i="7"/>
  <c r="P9438" i="7"/>
  <c r="O9438" i="7"/>
  <c r="N9438" i="7"/>
  <c r="M9438" i="7"/>
  <c r="L9438" i="7"/>
  <c r="P9437" i="7"/>
  <c r="O9437" i="7"/>
  <c r="N9437" i="7"/>
  <c r="M9437" i="7"/>
  <c r="L9437" i="7"/>
  <c r="P9436" i="7"/>
  <c r="O9436" i="7"/>
  <c r="N9436" i="7"/>
  <c r="M9436" i="7"/>
  <c r="L9436" i="7"/>
  <c r="P9435" i="7"/>
  <c r="O9435" i="7"/>
  <c r="N9435" i="7"/>
  <c r="M9435" i="7"/>
  <c r="L9435" i="7"/>
  <c r="P9434" i="7"/>
  <c r="O9434" i="7"/>
  <c r="N9434" i="7"/>
  <c r="M9434" i="7"/>
  <c r="L9434" i="7"/>
  <c r="P9433" i="7"/>
  <c r="O9433" i="7"/>
  <c r="N9433" i="7"/>
  <c r="M9433" i="7"/>
  <c r="L9433" i="7"/>
  <c r="P9432" i="7"/>
  <c r="O9432" i="7"/>
  <c r="N9432" i="7"/>
  <c r="M9432" i="7"/>
  <c r="L9432" i="7"/>
  <c r="P9431" i="7"/>
  <c r="O9431" i="7"/>
  <c r="N9431" i="7"/>
  <c r="M9431" i="7"/>
  <c r="L9431" i="7"/>
  <c r="P9430" i="7"/>
  <c r="O9430" i="7"/>
  <c r="N9430" i="7"/>
  <c r="M9430" i="7"/>
  <c r="L9430" i="7"/>
  <c r="P9429" i="7"/>
  <c r="O9429" i="7"/>
  <c r="N9429" i="7"/>
  <c r="M9429" i="7"/>
  <c r="L9429" i="7"/>
  <c r="P9428" i="7"/>
  <c r="O9428" i="7"/>
  <c r="N9428" i="7"/>
  <c r="M9428" i="7"/>
  <c r="L9428" i="7"/>
  <c r="P9427" i="7"/>
  <c r="O9427" i="7"/>
  <c r="N9427" i="7"/>
  <c r="M9427" i="7"/>
  <c r="L9427" i="7"/>
  <c r="P9426" i="7"/>
  <c r="O9426" i="7"/>
  <c r="N9426" i="7"/>
  <c r="M9426" i="7"/>
  <c r="L9426" i="7"/>
  <c r="P9425" i="7"/>
  <c r="O9425" i="7"/>
  <c r="N9425" i="7"/>
  <c r="M9425" i="7"/>
  <c r="L9425" i="7"/>
  <c r="P9424" i="7"/>
  <c r="O9424" i="7"/>
  <c r="N9424" i="7"/>
  <c r="M9424" i="7"/>
  <c r="L9424" i="7"/>
  <c r="P9423" i="7"/>
  <c r="O9423" i="7"/>
  <c r="N9423" i="7"/>
  <c r="M9423" i="7"/>
  <c r="L9423" i="7"/>
  <c r="P9422" i="7"/>
  <c r="O9422" i="7"/>
  <c r="N9422" i="7"/>
  <c r="M9422" i="7"/>
  <c r="L9422" i="7"/>
  <c r="P9421" i="7"/>
  <c r="O9421" i="7"/>
  <c r="N9421" i="7"/>
  <c r="M9421" i="7"/>
  <c r="L9421" i="7"/>
  <c r="P9420" i="7"/>
  <c r="O9420" i="7"/>
  <c r="N9420" i="7"/>
  <c r="M9420" i="7"/>
  <c r="L9420" i="7"/>
  <c r="P9419" i="7"/>
  <c r="O9419" i="7"/>
  <c r="N9419" i="7"/>
  <c r="M9419" i="7"/>
  <c r="L9419" i="7"/>
  <c r="P9418" i="7"/>
  <c r="O9418" i="7"/>
  <c r="N9418" i="7"/>
  <c r="M9418" i="7"/>
  <c r="L9418" i="7"/>
  <c r="P9417" i="7"/>
  <c r="O9417" i="7"/>
  <c r="N9417" i="7"/>
  <c r="M9417" i="7"/>
  <c r="L9417" i="7"/>
  <c r="P9416" i="7"/>
  <c r="O9416" i="7"/>
  <c r="N9416" i="7"/>
  <c r="M9416" i="7"/>
  <c r="L9416" i="7"/>
  <c r="P9415" i="7"/>
  <c r="O9415" i="7"/>
  <c r="N9415" i="7"/>
  <c r="M9415" i="7"/>
  <c r="L9415" i="7"/>
  <c r="P9414" i="7"/>
  <c r="O9414" i="7"/>
  <c r="N9414" i="7"/>
  <c r="M9414" i="7"/>
  <c r="L9414" i="7"/>
  <c r="P9413" i="7"/>
  <c r="O9413" i="7"/>
  <c r="N9413" i="7"/>
  <c r="M9413" i="7"/>
  <c r="L9413" i="7"/>
  <c r="P9412" i="7"/>
  <c r="O9412" i="7"/>
  <c r="N9412" i="7"/>
  <c r="M9412" i="7"/>
  <c r="L9412" i="7"/>
  <c r="P9411" i="7"/>
  <c r="O9411" i="7"/>
  <c r="N9411" i="7"/>
  <c r="M9411" i="7"/>
  <c r="L9411" i="7"/>
  <c r="P9410" i="7"/>
  <c r="O9410" i="7"/>
  <c r="N9410" i="7"/>
  <c r="M9410" i="7"/>
  <c r="L9410" i="7"/>
  <c r="P9409" i="7"/>
  <c r="O9409" i="7"/>
  <c r="N9409" i="7"/>
  <c r="M9409" i="7"/>
  <c r="L9409" i="7"/>
  <c r="P9408" i="7"/>
  <c r="O9408" i="7"/>
  <c r="N9408" i="7"/>
  <c r="M9408" i="7"/>
  <c r="L9408" i="7"/>
  <c r="P9407" i="7"/>
  <c r="O9407" i="7"/>
  <c r="N9407" i="7"/>
  <c r="M9407" i="7"/>
  <c r="L9407" i="7"/>
  <c r="P9406" i="7"/>
  <c r="O9406" i="7"/>
  <c r="N9406" i="7"/>
  <c r="M9406" i="7"/>
  <c r="L9406" i="7"/>
  <c r="P9405" i="7"/>
  <c r="O9405" i="7"/>
  <c r="N9405" i="7"/>
  <c r="M9405" i="7"/>
  <c r="L9405" i="7"/>
  <c r="P9404" i="7"/>
  <c r="O9404" i="7"/>
  <c r="N9404" i="7"/>
  <c r="M9404" i="7"/>
  <c r="L9404" i="7"/>
  <c r="P9403" i="7"/>
  <c r="O9403" i="7"/>
  <c r="N9403" i="7"/>
  <c r="M9403" i="7"/>
  <c r="L9403" i="7"/>
  <c r="P9402" i="7"/>
  <c r="O9402" i="7"/>
  <c r="N9402" i="7"/>
  <c r="M9402" i="7"/>
  <c r="L9402" i="7"/>
  <c r="P9401" i="7"/>
  <c r="O9401" i="7"/>
  <c r="N9401" i="7"/>
  <c r="M9401" i="7"/>
  <c r="L9401" i="7"/>
  <c r="P9400" i="7"/>
  <c r="O9400" i="7"/>
  <c r="N9400" i="7"/>
  <c r="M9400" i="7"/>
  <c r="L9400" i="7"/>
  <c r="P9399" i="7"/>
  <c r="O9399" i="7"/>
  <c r="N9399" i="7"/>
  <c r="M9399" i="7"/>
  <c r="L9399" i="7"/>
  <c r="P9398" i="7"/>
  <c r="O9398" i="7"/>
  <c r="N9398" i="7"/>
  <c r="M9398" i="7"/>
  <c r="L9398" i="7"/>
  <c r="P9397" i="7"/>
  <c r="O9397" i="7"/>
  <c r="N9397" i="7"/>
  <c r="M9397" i="7"/>
  <c r="L9397" i="7"/>
  <c r="P9396" i="7"/>
  <c r="O9396" i="7"/>
  <c r="N9396" i="7"/>
  <c r="M9396" i="7"/>
  <c r="L9396" i="7"/>
  <c r="P9395" i="7"/>
  <c r="O9395" i="7"/>
  <c r="N9395" i="7"/>
  <c r="M9395" i="7"/>
  <c r="L9395" i="7"/>
  <c r="P9394" i="7"/>
  <c r="O9394" i="7"/>
  <c r="N9394" i="7"/>
  <c r="M9394" i="7"/>
  <c r="L9394" i="7"/>
  <c r="P9393" i="7"/>
  <c r="O9393" i="7"/>
  <c r="N9393" i="7"/>
  <c r="M9393" i="7"/>
  <c r="L9393" i="7"/>
  <c r="P9392" i="7"/>
  <c r="O9392" i="7"/>
  <c r="N9392" i="7"/>
  <c r="M9392" i="7"/>
  <c r="L9392" i="7"/>
  <c r="P9391" i="7"/>
  <c r="O9391" i="7"/>
  <c r="N9391" i="7"/>
  <c r="M9391" i="7"/>
  <c r="L9391" i="7"/>
  <c r="P9390" i="7"/>
  <c r="O9390" i="7"/>
  <c r="N9390" i="7"/>
  <c r="M9390" i="7"/>
  <c r="L9390" i="7"/>
  <c r="P9389" i="7"/>
  <c r="O9389" i="7"/>
  <c r="N9389" i="7"/>
  <c r="M9389" i="7"/>
  <c r="L9389" i="7"/>
  <c r="P9388" i="7"/>
  <c r="O9388" i="7"/>
  <c r="N9388" i="7"/>
  <c r="M9388" i="7"/>
  <c r="L9388" i="7"/>
  <c r="P9387" i="7"/>
  <c r="O9387" i="7"/>
  <c r="N9387" i="7"/>
  <c r="M9387" i="7"/>
  <c r="L9387" i="7"/>
  <c r="P9386" i="7"/>
  <c r="O9386" i="7"/>
  <c r="N9386" i="7"/>
  <c r="M9386" i="7"/>
  <c r="L9386" i="7"/>
  <c r="P9385" i="7"/>
  <c r="O9385" i="7"/>
  <c r="N9385" i="7"/>
  <c r="M9385" i="7"/>
  <c r="L9385" i="7"/>
  <c r="P9384" i="7"/>
  <c r="O9384" i="7"/>
  <c r="N9384" i="7"/>
  <c r="M9384" i="7"/>
  <c r="L9384" i="7"/>
  <c r="P9383" i="7"/>
  <c r="O9383" i="7"/>
  <c r="N9383" i="7"/>
  <c r="M9383" i="7"/>
  <c r="L9383" i="7"/>
  <c r="P9382" i="7"/>
  <c r="O9382" i="7"/>
  <c r="N9382" i="7"/>
  <c r="M9382" i="7"/>
  <c r="L9382" i="7"/>
  <c r="P9381" i="7"/>
  <c r="O9381" i="7"/>
  <c r="N9381" i="7"/>
  <c r="M9381" i="7"/>
  <c r="L9381" i="7"/>
  <c r="P9380" i="7"/>
  <c r="O9380" i="7"/>
  <c r="N9380" i="7"/>
  <c r="M9380" i="7"/>
  <c r="L9380" i="7"/>
  <c r="P9379" i="7"/>
  <c r="O9379" i="7"/>
  <c r="N9379" i="7"/>
  <c r="M9379" i="7"/>
  <c r="L9379" i="7"/>
  <c r="P9378" i="7"/>
  <c r="O9378" i="7"/>
  <c r="N9378" i="7"/>
  <c r="M9378" i="7"/>
  <c r="L9378" i="7"/>
  <c r="P9377" i="7"/>
  <c r="O9377" i="7"/>
  <c r="N9377" i="7"/>
  <c r="M9377" i="7"/>
  <c r="L9377" i="7"/>
  <c r="P9376" i="7"/>
  <c r="O9376" i="7"/>
  <c r="N9376" i="7"/>
  <c r="M9376" i="7"/>
  <c r="L9376" i="7"/>
  <c r="P9375" i="7"/>
  <c r="O9375" i="7"/>
  <c r="N9375" i="7"/>
  <c r="M9375" i="7"/>
  <c r="L9375" i="7"/>
  <c r="P9374" i="7"/>
  <c r="O9374" i="7"/>
  <c r="N9374" i="7"/>
  <c r="M9374" i="7"/>
  <c r="L9374" i="7"/>
  <c r="P9373" i="7"/>
  <c r="O9373" i="7"/>
  <c r="N9373" i="7"/>
  <c r="M9373" i="7"/>
  <c r="L9373" i="7"/>
  <c r="P9372" i="7"/>
  <c r="O9372" i="7"/>
  <c r="N9372" i="7"/>
  <c r="M9372" i="7"/>
  <c r="L9372" i="7"/>
  <c r="P9371" i="7"/>
  <c r="O9371" i="7"/>
  <c r="N9371" i="7"/>
  <c r="M9371" i="7"/>
  <c r="L9371" i="7"/>
  <c r="P9370" i="7"/>
  <c r="O9370" i="7"/>
  <c r="N9370" i="7"/>
  <c r="M9370" i="7"/>
  <c r="L9370" i="7"/>
  <c r="P9369" i="7"/>
  <c r="O9369" i="7"/>
  <c r="N9369" i="7"/>
  <c r="M9369" i="7"/>
  <c r="L9369" i="7"/>
  <c r="P9368" i="7"/>
  <c r="O9368" i="7"/>
  <c r="N9368" i="7"/>
  <c r="M9368" i="7"/>
  <c r="L9368" i="7"/>
  <c r="P9367" i="7"/>
  <c r="O9367" i="7"/>
  <c r="N9367" i="7"/>
  <c r="M9367" i="7"/>
  <c r="L9367" i="7"/>
  <c r="P9366" i="7"/>
  <c r="O9366" i="7"/>
  <c r="N9366" i="7"/>
  <c r="M9366" i="7"/>
  <c r="L9366" i="7"/>
  <c r="P9365" i="7"/>
  <c r="O9365" i="7"/>
  <c r="N9365" i="7"/>
  <c r="M9365" i="7"/>
  <c r="L9365" i="7"/>
  <c r="P9364" i="7"/>
  <c r="O9364" i="7"/>
  <c r="N9364" i="7"/>
  <c r="M9364" i="7"/>
  <c r="L9364" i="7"/>
  <c r="P9363" i="7"/>
  <c r="O9363" i="7"/>
  <c r="N9363" i="7"/>
  <c r="M9363" i="7"/>
  <c r="L9363" i="7"/>
  <c r="P9362" i="7"/>
  <c r="O9362" i="7"/>
  <c r="N9362" i="7"/>
  <c r="M9362" i="7"/>
  <c r="L9362" i="7"/>
  <c r="P9361" i="7"/>
  <c r="O9361" i="7"/>
  <c r="N9361" i="7"/>
  <c r="M9361" i="7"/>
  <c r="L9361" i="7"/>
  <c r="P9360" i="7"/>
  <c r="O9360" i="7"/>
  <c r="N9360" i="7"/>
  <c r="M9360" i="7"/>
  <c r="L9360" i="7"/>
  <c r="P9359" i="7"/>
  <c r="O9359" i="7"/>
  <c r="N9359" i="7"/>
  <c r="M9359" i="7"/>
  <c r="L9359" i="7"/>
  <c r="P9358" i="7"/>
  <c r="O9358" i="7"/>
  <c r="N9358" i="7"/>
  <c r="M9358" i="7"/>
  <c r="L9358" i="7"/>
  <c r="P9357" i="7"/>
  <c r="O9357" i="7"/>
  <c r="N9357" i="7"/>
  <c r="M9357" i="7"/>
  <c r="L9357" i="7"/>
  <c r="P9356" i="7"/>
  <c r="O9356" i="7"/>
  <c r="N9356" i="7"/>
  <c r="M9356" i="7"/>
  <c r="L9356" i="7"/>
  <c r="P9355" i="7"/>
  <c r="O9355" i="7"/>
  <c r="N9355" i="7"/>
  <c r="M9355" i="7"/>
  <c r="L9355" i="7"/>
  <c r="P9354" i="7"/>
  <c r="O9354" i="7"/>
  <c r="N9354" i="7"/>
  <c r="M9354" i="7"/>
  <c r="L9354" i="7"/>
  <c r="P9353" i="7"/>
  <c r="O9353" i="7"/>
  <c r="N9353" i="7"/>
  <c r="M9353" i="7"/>
  <c r="L9353" i="7"/>
  <c r="P9352" i="7"/>
  <c r="O9352" i="7"/>
  <c r="N9352" i="7"/>
  <c r="M9352" i="7"/>
  <c r="L9352" i="7"/>
  <c r="P9351" i="7"/>
  <c r="O9351" i="7"/>
  <c r="N9351" i="7"/>
  <c r="M9351" i="7"/>
  <c r="L9351" i="7"/>
  <c r="P9350" i="7"/>
  <c r="O9350" i="7"/>
  <c r="N9350" i="7"/>
  <c r="M9350" i="7"/>
  <c r="L9350" i="7"/>
  <c r="P9349" i="7"/>
  <c r="O9349" i="7"/>
  <c r="N9349" i="7"/>
  <c r="M9349" i="7"/>
  <c r="L9349" i="7"/>
  <c r="P9348" i="7"/>
  <c r="O9348" i="7"/>
  <c r="N9348" i="7"/>
  <c r="M9348" i="7"/>
  <c r="L9348" i="7"/>
  <c r="P9347" i="7"/>
  <c r="O9347" i="7"/>
  <c r="N9347" i="7"/>
  <c r="M9347" i="7"/>
  <c r="L9347" i="7"/>
  <c r="P9346" i="7"/>
  <c r="O9346" i="7"/>
  <c r="N9346" i="7"/>
  <c r="M9346" i="7"/>
  <c r="L9346" i="7"/>
  <c r="P9345" i="7"/>
  <c r="O9345" i="7"/>
  <c r="N9345" i="7"/>
  <c r="M9345" i="7"/>
  <c r="L9345" i="7"/>
  <c r="P9344" i="7"/>
  <c r="O9344" i="7"/>
  <c r="N9344" i="7"/>
  <c r="M9344" i="7"/>
  <c r="L9344" i="7"/>
  <c r="P9343" i="7"/>
  <c r="O9343" i="7"/>
  <c r="N9343" i="7"/>
  <c r="M9343" i="7"/>
  <c r="L9343" i="7"/>
  <c r="P9342" i="7"/>
  <c r="O9342" i="7"/>
  <c r="N9342" i="7"/>
  <c r="M9342" i="7"/>
  <c r="L9342" i="7"/>
  <c r="P9341" i="7"/>
  <c r="O9341" i="7"/>
  <c r="N9341" i="7"/>
  <c r="M9341" i="7"/>
  <c r="L9341" i="7"/>
  <c r="P9340" i="7"/>
  <c r="O9340" i="7"/>
  <c r="N9340" i="7"/>
  <c r="M9340" i="7"/>
  <c r="L9340" i="7"/>
  <c r="P9339" i="7"/>
  <c r="O9339" i="7"/>
  <c r="N9339" i="7"/>
  <c r="M9339" i="7"/>
  <c r="L9339" i="7"/>
  <c r="P9338" i="7"/>
  <c r="O9338" i="7"/>
  <c r="N9338" i="7"/>
  <c r="M9338" i="7"/>
  <c r="L9338" i="7"/>
  <c r="P9337" i="7"/>
  <c r="O9337" i="7"/>
  <c r="N9337" i="7"/>
  <c r="M9337" i="7"/>
  <c r="L9337" i="7"/>
  <c r="P9336" i="7"/>
  <c r="O9336" i="7"/>
  <c r="N9336" i="7"/>
  <c r="M9336" i="7"/>
  <c r="L9336" i="7"/>
  <c r="P9335" i="7"/>
  <c r="O9335" i="7"/>
  <c r="N9335" i="7"/>
  <c r="M9335" i="7"/>
  <c r="L9335" i="7"/>
  <c r="P9334" i="7"/>
  <c r="O9334" i="7"/>
  <c r="N9334" i="7"/>
  <c r="M9334" i="7"/>
  <c r="L9334" i="7"/>
  <c r="P9333" i="7"/>
  <c r="O9333" i="7"/>
  <c r="N9333" i="7"/>
  <c r="M9333" i="7"/>
  <c r="L9333" i="7"/>
  <c r="P9332" i="7"/>
  <c r="O9332" i="7"/>
  <c r="N9332" i="7"/>
  <c r="M9332" i="7"/>
  <c r="L9332" i="7"/>
  <c r="P9331" i="7"/>
  <c r="O9331" i="7"/>
  <c r="N9331" i="7"/>
  <c r="M9331" i="7"/>
  <c r="L9331" i="7"/>
  <c r="P9330" i="7"/>
  <c r="O9330" i="7"/>
  <c r="N9330" i="7"/>
  <c r="M9330" i="7"/>
  <c r="L9330" i="7"/>
  <c r="P9329" i="7"/>
  <c r="O9329" i="7"/>
  <c r="N9329" i="7"/>
  <c r="M9329" i="7"/>
  <c r="L9329" i="7"/>
  <c r="P9328" i="7"/>
  <c r="O9328" i="7"/>
  <c r="N9328" i="7"/>
  <c r="M9328" i="7"/>
  <c r="L9328" i="7"/>
  <c r="P9327" i="7"/>
  <c r="O9327" i="7"/>
  <c r="N9327" i="7"/>
  <c r="M9327" i="7"/>
  <c r="L9327" i="7"/>
  <c r="P9326" i="7"/>
  <c r="O9326" i="7"/>
  <c r="N9326" i="7"/>
  <c r="M9326" i="7"/>
  <c r="L9326" i="7"/>
  <c r="P9325" i="7"/>
  <c r="O9325" i="7"/>
  <c r="N9325" i="7"/>
  <c r="M9325" i="7"/>
  <c r="L9325" i="7"/>
  <c r="P9324" i="7"/>
  <c r="O9324" i="7"/>
  <c r="N9324" i="7"/>
  <c r="M9324" i="7"/>
  <c r="L9324" i="7"/>
  <c r="P9323" i="7"/>
  <c r="O9323" i="7"/>
  <c r="N9323" i="7"/>
  <c r="M9323" i="7"/>
  <c r="L9323" i="7"/>
  <c r="P9322" i="7"/>
  <c r="O9322" i="7"/>
  <c r="N9322" i="7"/>
  <c r="M9322" i="7"/>
  <c r="L9322" i="7"/>
  <c r="P9321" i="7"/>
  <c r="O9321" i="7"/>
  <c r="N9321" i="7"/>
  <c r="M9321" i="7"/>
  <c r="L9321" i="7"/>
  <c r="P9320" i="7"/>
  <c r="O9320" i="7"/>
  <c r="N9320" i="7"/>
  <c r="M9320" i="7"/>
  <c r="L9320" i="7"/>
  <c r="P9319" i="7"/>
  <c r="O9319" i="7"/>
  <c r="N9319" i="7"/>
  <c r="M9319" i="7"/>
  <c r="L9319" i="7"/>
  <c r="P9318" i="7"/>
  <c r="O9318" i="7"/>
  <c r="N9318" i="7"/>
  <c r="M9318" i="7"/>
  <c r="L9318" i="7"/>
  <c r="P9317" i="7"/>
  <c r="O9317" i="7"/>
  <c r="N9317" i="7"/>
  <c r="M9317" i="7"/>
  <c r="L9317" i="7"/>
  <c r="P9316" i="7"/>
  <c r="O9316" i="7"/>
  <c r="N9316" i="7"/>
  <c r="M9316" i="7"/>
  <c r="L9316" i="7"/>
  <c r="P9315" i="7"/>
  <c r="O9315" i="7"/>
  <c r="N9315" i="7"/>
  <c r="M9315" i="7"/>
  <c r="L9315" i="7"/>
  <c r="P9314" i="7"/>
  <c r="O9314" i="7"/>
  <c r="N9314" i="7"/>
  <c r="M9314" i="7"/>
  <c r="L9314" i="7"/>
  <c r="P9313" i="7"/>
  <c r="O9313" i="7"/>
  <c r="N9313" i="7"/>
  <c r="M9313" i="7"/>
  <c r="L9313" i="7"/>
  <c r="P9312" i="7"/>
  <c r="O9312" i="7"/>
  <c r="N9312" i="7"/>
  <c r="M9312" i="7"/>
  <c r="L9312" i="7"/>
  <c r="P9311" i="7"/>
  <c r="O9311" i="7"/>
  <c r="N9311" i="7"/>
  <c r="M9311" i="7"/>
  <c r="L9311" i="7"/>
  <c r="P9310" i="7"/>
  <c r="O9310" i="7"/>
  <c r="N9310" i="7"/>
  <c r="M9310" i="7"/>
  <c r="L9310" i="7"/>
  <c r="P9309" i="7"/>
  <c r="O9309" i="7"/>
  <c r="N9309" i="7"/>
  <c r="M9309" i="7"/>
  <c r="L9309" i="7"/>
  <c r="P9308" i="7"/>
  <c r="O9308" i="7"/>
  <c r="N9308" i="7"/>
  <c r="M9308" i="7"/>
  <c r="L9308" i="7"/>
  <c r="P9307" i="7"/>
  <c r="O9307" i="7"/>
  <c r="N9307" i="7"/>
  <c r="M9307" i="7"/>
  <c r="L9307" i="7"/>
  <c r="P9306" i="7"/>
  <c r="O9306" i="7"/>
  <c r="N9306" i="7"/>
  <c r="M9306" i="7"/>
  <c r="L9306" i="7"/>
  <c r="P9305" i="7"/>
  <c r="O9305" i="7"/>
  <c r="N9305" i="7"/>
  <c r="M9305" i="7"/>
  <c r="L9305" i="7"/>
  <c r="P9304" i="7"/>
  <c r="O9304" i="7"/>
  <c r="N9304" i="7"/>
  <c r="M9304" i="7"/>
  <c r="L9304" i="7"/>
  <c r="P9303" i="7"/>
  <c r="O9303" i="7"/>
  <c r="N9303" i="7"/>
  <c r="M9303" i="7"/>
  <c r="L9303" i="7"/>
  <c r="P9302" i="7"/>
  <c r="O9302" i="7"/>
  <c r="N9302" i="7"/>
  <c r="M9302" i="7"/>
  <c r="L9302" i="7"/>
  <c r="P9301" i="7"/>
  <c r="O9301" i="7"/>
  <c r="N9301" i="7"/>
  <c r="M9301" i="7"/>
  <c r="L9301" i="7"/>
  <c r="P9300" i="7"/>
  <c r="O9300" i="7"/>
  <c r="N9300" i="7"/>
  <c r="M9300" i="7"/>
  <c r="L9300" i="7"/>
  <c r="P9299" i="7"/>
  <c r="O9299" i="7"/>
  <c r="N9299" i="7"/>
  <c r="M9299" i="7"/>
  <c r="L9299" i="7"/>
  <c r="P9298" i="7"/>
  <c r="O9298" i="7"/>
  <c r="N9298" i="7"/>
  <c r="M9298" i="7"/>
  <c r="L9298" i="7"/>
  <c r="P9297" i="7"/>
  <c r="O9297" i="7"/>
  <c r="N9297" i="7"/>
  <c r="M9297" i="7"/>
  <c r="L9297" i="7"/>
  <c r="P9296" i="7"/>
  <c r="O9296" i="7"/>
  <c r="N9296" i="7"/>
  <c r="M9296" i="7"/>
  <c r="L9296" i="7"/>
  <c r="P9295" i="7"/>
  <c r="O9295" i="7"/>
  <c r="N9295" i="7"/>
  <c r="M9295" i="7"/>
  <c r="L9295" i="7"/>
  <c r="P9294" i="7"/>
  <c r="O9294" i="7"/>
  <c r="N9294" i="7"/>
  <c r="M9294" i="7"/>
  <c r="L9294" i="7"/>
  <c r="P9293" i="7"/>
  <c r="O9293" i="7"/>
  <c r="N9293" i="7"/>
  <c r="M9293" i="7"/>
  <c r="L9293" i="7"/>
  <c r="P9292" i="7"/>
  <c r="O9292" i="7"/>
  <c r="N9292" i="7"/>
  <c r="M9292" i="7"/>
  <c r="L9292" i="7"/>
  <c r="P9291" i="7"/>
  <c r="O9291" i="7"/>
  <c r="N9291" i="7"/>
  <c r="M9291" i="7"/>
  <c r="L9291" i="7"/>
  <c r="P9290" i="7"/>
  <c r="O9290" i="7"/>
  <c r="N9290" i="7"/>
  <c r="M9290" i="7"/>
  <c r="L9290" i="7"/>
  <c r="P9289" i="7"/>
  <c r="O9289" i="7"/>
  <c r="N9289" i="7"/>
  <c r="M9289" i="7"/>
  <c r="L9289" i="7"/>
  <c r="P9288" i="7"/>
  <c r="O9288" i="7"/>
  <c r="N9288" i="7"/>
  <c r="M9288" i="7"/>
  <c r="L9288" i="7"/>
  <c r="P9287" i="7"/>
  <c r="O9287" i="7"/>
  <c r="N9287" i="7"/>
  <c r="M9287" i="7"/>
  <c r="L9287" i="7"/>
  <c r="P9286" i="7"/>
  <c r="O9286" i="7"/>
  <c r="N9286" i="7"/>
  <c r="M9286" i="7"/>
  <c r="L9286" i="7"/>
  <c r="P9285" i="7"/>
  <c r="O9285" i="7"/>
  <c r="N9285" i="7"/>
  <c r="M9285" i="7"/>
  <c r="L9285" i="7"/>
  <c r="P9284" i="7"/>
  <c r="O9284" i="7"/>
  <c r="N9284" i="7"/>
  <c r="M9284" i="7"/>
  <c r="L9284" i="7"/>
  <c r="P9283" i="7"/>
  <c r="O9283" i="7"/>
  <c r="N9283" i="7"/>
  <c r="M9283" i="7"/>
  <c r="L9283" i="7"/>
  <c r="P9282" i="7"/>
  <c r="O9282" i="7"/>
  <c r="N9282" i="7"/>
  <c r="M9282" i="7"/>
  <c r="L9282" i="7"/>
  <c r="P9281" i="7"/>
  <c r="O9281" i="7"/>
  <c r="N9281" i="7"/>
  <c r="M9281" i="7"/>
  <c r="L9281" i="7"/>
  <c r="P9280" i="7"/>
  <c r="O9280" i="7"/>
  <c r="N9280" i="7"/>
  <c r="M9280" i="7"/>
  <c r="L9280" i="7"/>
  <c r="P9279" i="7"/>
  <c r="O9279" i="7"/>
  <c r="N9279" i="7"/>
  <c r="M9279" i="7"/>
  <c r="L9279" i="7"/>
  <c r="P9278" i="7"/>
  <c r="O9278" i="7"/>
  <c r="N9278" i="7"/>
  <c r="M9278" i="7"/>
  <c r="L9278" i="7"/>
  <c r="P9277" i="7"/>
  <c r="O9277" i="7"/>
  <c r="N9277" i="7"/>
  <c r="M9277" i="7"/>
  <c r="L9277" i="7"/>
  <c r="P9276" i="7"/>
  <c r="O9276" i="7"/>
  <c r="N9276" i="7"/>
  <c r="M9276" i="7"/>
  <c r="L9276" i="7"/>
  <c r="P9275" i="7"/>
  <c r="O9275" i="7"/>
  <c r="N9275" i="7"/>
  <c r="M9275" i="7"/>
  <c r="L9275" i="7"/>
  <c r="P9274" i="7"/>
  <c r="O9274" i="7"/>
  <c r="N9274" i="7"/>
  <c r="M9274" i="7"/>
  <c r="L9274" i="7"/>
  <c r="P9273" i="7"/>
  <c r="O9273" i="7"/>
  <c r="N9273" i="7"/>
  <c r="M9273" i="7"/>
  <c r="L9273" i="7"/>
  <c r="P9272" i="7"/>
  <c r="O9272" i="7"/>
  <c r="N9272" i="7"/>
  <c r="M9272" i="7"/>
  <c r="L9272" i="7"/>
  <c r="P9271" i="7"/>
  <c r="O9271" i="7"/>
  <c r="N9271" i="7"/>
  <c r="M9271" i="7"/>
  <c r="L9271" i="7"/>
  <c r="P9270" i="7"/>
  <c r="O9270" i="7"/>
  <c r="N9270" i="7"/>
  <c r="M9270" i="7"/>
  <c r="L9270" i="7"/>
  <c r="P9269" i="7"/>
  <c r="O9269" i="7"/>
  <c r="N9269" i="7"/>
  <c r="M9269" i="7"/>
  <c r="L9269" i="7"/>
  <c r="P9268" i="7"/>
  <c r="O9268" i="7"/>
  <c r="N9268" i="7"/>
  <c r="M9268" i="7"/>
  <c r="L9268" i="7"/>
  <c r="P9267" i="7"/>
  <c r="O9267" i="7"/>
  <c r="N9267" i="7"/>
  <c r="M9267" i="7"/>
  <c r="L9267" i="7"/>
  <c r="P9266" i="7"/>
  <c r="O9266" i="7"/>
  <c r="N9266" i="7"/>
  <c r="M9266" i="7"/>
  <c r="L9266" i="7"/>
  <c r="P9265" i="7"/>
  <c r="O9265" i="7"/>
  <c r="N9265" i="7"/>
  <c r="M9265" i="7"/>
  <c r="L9265" i="7"/>
  <c r="P9264" i="7"/>
  <c r="O9264" i="7"/>
  <c r="N9264" i="7"/>
  <c r="M9264" i="7"/>
  <c r="L9264" i="7"/>
  <c r="P9263" i="7"/>
  <c r="O9263" i="7"/>
  <c r="N9263" i="7"/>
  <c r="M9263" i="7"/>
  <c r="L9263" i="7"/>
  <c r="P9262" i="7"/>
  <c r="O9262" i="7"/>
  <c r="N9262" i="7"/>
  <c r="M9262" i="7"/>
  <c r="L9262" i="7"/>
  <c r="P9261" i="7"/>
  <c r="O9261" i="7"/>
  <c r="N9261" i="7"/>
  <c r="M9261" i="7"/>
  <c r="L9261" i="7"/>
  <c r="P9260" i="7"/>
  <c r="O9260" i="7"/>
  <c r="N9260" i="7"/>
  <c r="M9260" i="7"/>
  <c r="L9260" i="7"/>
  <c r="P9259" i="7"/>
  <c r="O9259" i="7"/>
  <c r="N9259" i="7"/>
  <c r="M9259" i="7"/>
  <c r="L9259" i="7"/>
  <c r="P9258" i="7"/>
  <c r="O9258" i="7"/>
  <c r="N9258" i="7"/>
  <c r="M9258" i="7"/>
  <c r="L9258" i="7"/>
  <c r="P9257" i="7"/>
  <c r="O9257" i="7"/>
  <c r="N9257" i="7"/>
  <c r="M9257" i="7"/>
  <c r="L9257" i="7"/>
  <c r="P9256" i="7"/>
  <c r="O9256" i="7"/>
  <c r="N9256" i="7"/>
  <c r="M9256" i="7"/>
  <c r="L9256" i="7"/>
  <c r="P9255" i="7"/>
  <c r="O9255" i="7"/>
  <c r="N9255" i="7"/>
  <c r="M9255" i="7"/>
  <c r="L9255" i="7"/>
  <c r="P9254" i="7"/>
  <c r="O9254" i="7"/>
  <c r="N9254" i="7"/>
  <c r="M9254" i="7"/>
  <c r="L9254" i="7"/>
  <c r="P9253" i="7"/>
  <c r="O9253" i="7"/>
  <c r="N9253" i="7"/>
  <c r="M9253" i="7"/>
  <c r="L9253" i="7"/>
  <c r="P9252" i="7"/>
  <c r="O9252" i="7"/>
  <c r="N9252" i="7"/>
  <c r="M9252" i="7"/>
  <c r="L9252" i="7"/>
  <c r="P9251" i="7"/>
  <c r="O9251" i="7"/>
  <c r="N9251" i="7"/>
  <c r="M9251" i="7"/>
  <c r="L9251" i="7"/>
  <c r="P9250" i="7"/>
  <c r="O9250" i="7"/>
  <c r="N9250" i="7"/>
  <c r="M9250" i="7"/>
  <c r="L9250" i="7"/>
  <c r="P9249" i="7"/>
  <c r="O9249" i="7"/>
  <c r="N9249" i="7"/>
  <c r="M9249" i="7"/>
  <c r="L9249" i="7"/>
  <c r="P9248" i="7"/>
  <c r="O9248" i="7"/>
  <c r="N9248" i="7"/>
  <c r="M9248" i="7"/>
  <c r="L9248" i="7"/>
  <c r="P9247" i="7"/>
  <c r="O9247" i="7"/>
  <c r="N9247" i="7"/>
  <c r="M9247" i="7"/>
  <c r="L9247" i="7"/>
  <c r="P9246" i="7"/>
  <c r="O9246" i="7"/>
  <c r="N9246" i="7"/>
  <c r="M9246" i="7"/>
  <c r="L9246" i="7"/>
  <c r="P9245" i="7"/>
  <c r="O9245" i="7"/>
  <c r="N9245" i="7"/>
  <c r="M9245" i="7"/>
  <c r="L9245" i="7"/>
  <c r="P9244" i="7"/>
  <c r="O9244" i="7"/>
  <c r="N9244" i="7"/>
  <c r="M9244" i="7"/>
  <c r="L9244" i="7"/>
  <c r="P9243" i="7"/>
  <c r="O9243" i="7"/>
  <c r="N9243" i="7"/>
  <c r="M9243" i="7"/>
  <c r="L9243" i="7"/>
  <c r="P9242" i="7"/>
  <c r="O9242" i="7"/>
  <c r="N9242" i="7"/>
  <c r="M9242" i="7"/>
  <c r="L9242" i="7"/>
  <c r="P9241" i="7"/>
  <c r="O9241" i="7"/>
  <c r="N9241" i="7"/>
  <c r="M9241" i="7"/>
  <c r="L9241" i="7"/>
  <c r="P9240" i="7"/>
  <c r="O9240" i="7"/>
  <c r="N9240" i="7"/>
  <c r="M9240" i="7"/>
  <c r="L9240" i="7"/>
  <c r="P9239" i="7"/>
  <c r="O9239" i="7"/>
  <c r="N9239" i="7"/>
  <c r="M9239" i="7"/>
  <c r="L9239" i="7"/>
  <c r="P9238" i="7"/>
  <c r="O9238" i="7"/>
  <c r="N9238" i="7"/>
  <c r="M9238" i="7"/>
  <c r="L9238" i="7"/>
  <c r="P9237" i="7"/>
  <c r="O9237" i="7"/>
  <c r="N9237" i="7"/>
  <c r="M9237" i="7"/>
  <c r="L9237" i="7"/>
  <c r="P9236" i="7"/>
  <c r="O9236" i="7"/>
  <c r="N9236" i="7"/>
  <c r="M9236" i="7"/>
  <c r="L9236" i="7"/>
  <c r="P9235" i="7"/>
  <c r="O9235" i="7"/>
  <c r="N9235" i="7"/>
  <c r="M9235" i="7"/>
  <c r="L9235" i="7"/>
  <c r="P9234" i="7"/>
  <c r="O9234" i="7"/>
  <c r="N9234" i="7"/>
  <c r="M9234" i="7"/>
  <c r="L9234" i="7"/>
  <c r="P9233" i="7"/>
  <c r="O9233" i="7"/>
  <c r="N9233" i="7"/>
  <c r="M9233" i="7"/>
  <c r="L9233" i="7"/>
  <c r="P9232" i="7"/>
  <c r="O9232" i="7"/>
  <c r="N9232" i="7"/>
  <c r="M9232" i="7"/>
  <c r="L9232" i="7"/>
  <c r="P9231" i="7"/>
  <c r="O9231" i="7"/>
  <c r="N9231" i="7"/>
  <c r="M9231" i="7"/>
  <c r="L9231" i="7"/>
  <c r="P9230" i="7"/>
  <c r="O9230" i="7"/>
  <c r="N9230" i="7"/>
  <c r="M9230" i="7"/>
  <c r="L9230" i="7"/>
  <c r="P9229" i="7"/>
  <c r="O9229" i="7"/>
  <c r="N9229" i="7"/>
  <c r="M9229" i="7"/>
  <c r="L9229" i="7"/>
  <c r="P9228" i="7"/>
  <c r="O9228" i="7"/>
  <c r="N9228" i="7"/>
  <c r="M9228" i="7"/>
  <c r="L9228" i="7"/>
  <c r="P9227" i="7"/>
  <c r="O9227" i="7"/>
  <c r="N9227" i="7"/>
  <c r="M9227" i="7"/>
  <c r="L9227" i="7"/>
  <c r="P9226" i="7"/>
  <c r="O9226" i="7"/>
  <c r="N9226" i="7"/>
  <c r="M9226" i="7"/>
  <c r="L9226" i="7"/>
  <c r="P9225" i="7"/>
  <c r="O9225" i="7"/>
  <c r="N9225" i="7"/>
  <c r="M9225" i="7"/>
  <c r="L9225" i="7"/>
  <c r="P9224" i="7"/>
  <c r="O9224" i="7"/>
  <c r="N9224" i="7"/>
  <c r="M9224" i="7"/>
  <c r="L9224" i="7"/>
  <c r="P9223" i="7"/>
  <c r="O9223" i="7"/>
  <c r="N9223" i="7"/>
  <c r="M9223" i="7"/>
  <c r="L9223" i="7"/>
  <c r="P9222" i="7"/>
  <c r="O9222" i="7"/>
  <c r="N9222" i="7"/>
  <c r="M9222" i="7"/>
  <c r="L9222" i="7"/>
  <c r="P9221" i="7"/>
  <c r="O9221" i="7"/>
  <c r="N9221" i="7"/>
  <c r="M9221" i="7"/>
  <c r="L9221" i="7"/>
  <c r="P9220" i="7"/>
  <c r="O9220" i="7"/>
  <c r="N9220" i="7"/>
  <c r="M9220" i="7"/>
  <c r="L9220" i="7"/>
  <c r="P9219" i="7"/>
  <c r="O9219" i="7"/>
  <c r="N9219" i="7"/>
  <c r="M9219" i="7"/>
  <c r="L9219" i="7"/>
  <c r="P9218" i="7"/>
  <c r="O9218" i="7"/>
  <c r="N9218" i="7"/>
  <c r="M9218" i="7"/>
  <c r="L9218" i="7"/>
  <c r="P9217" i="7"/>
  <c r="O9217" i="7"/>
  <c r="N9217" i="7"/>
  <c r="M9217" i="7"/>
  <c r="L9217" i="7"/>
  <c r="P9216" i="7"/>
  <c r="O9216" i="7"/>
  <c r="N9216" i="7"/>
  <c r="M9216" i="7"/>
  <c r="L9216" i="7"/>
  <c r="P9215" i="7"/>
  <c r="O9215" i="7"/>
  <c r="N9215" i="7"/>
  <c r="M9215" i="7"/>
  <c r="L9215" i="7"/>
  <c r="P9214" i="7"/>
  <c r="O9214" i="7"/>
  <c r="N9214" i="7"/>
  <c r="M9214" i="7"/>
  <c r="L9214" i="7"/>
  <c r="P9213" i="7"/>
  <c r="O9213" i="7"/>
  <c r="N9213" i="7"/>
  <c r="M9213" i="7"/>
  <c r="L9213" i="7"/>
  <c r="P9212" i="7"/>
  <c r="O9212" i="7"/>
  <c r="N9212" i="7"/>
  <c r="M9212" i="7"/>
  <c r="L9212" i="7"/>
  <c r="P9211" i="7"/>
  <c r="O9211" i="7"/>
  <c r="N9211" i="7"/>
  <c r="M9211" i="7"/>
  <c r="L9211" i="7"/>
  <c r="P9210" i="7"/>
  <c r="O9210" i="7"/>
  <c r="N9210" i="7"/>
  <c r="M9210" i="7"/>
  <c r="L9210" i="7"/>
  <c r="P9209" i="7"/>
  <c r="O9209" i="7"/>
  <c r="N9209" i="7"/>
  <c r="M9209" i="7"/>
  <c r="L9209" i="7"/>
  <c r="P9208" i="7"/>
  <c r="O9208" i="7"/>
  <c r="N9208" i="7"/>
  <c r="M9208" i="7"/>
  <c r="L9208" i="7"/>
  <c r="P9207" i="7"/>
  <c r="O9207" i="7"/>
  <c r="N9207" i="7"/>
  <c r="M9207" i="7"/>
  <c r="L9207" i="7"/>
  <c r="P9206" i="7"/>
  <c r="O9206" i="7"/>
  <c r="N9206" i="7"/>
  <c r="M9206" i="7"/>
  <c r="L9206" i="7"/>
  <c r="P9205" i="7"/>
  <c r="O9205" i="7"/>
  <c r="N9205" i="7"/>
  <c r="M9205" i="7"/>
  <c r="L9205" i="7"/>
  <c r="P9204" i="7"/>
  <c r="O9204" i="7"/>
  <c r="N9204" i="7"/>
  <c r="M9204" i="7"/>
  <c r="L9204" i="7"/>
  <c r="P9203" i="7"/>
  <c r="O9203" i="7"/>
  <c r="N9203" i="7"/>
  <c r="M9203" i="7"/>
  <c r="L9203" i="7"/>
  <c r="P9202" i="7"/>
  <c r="O9202" i="7"/>
  <c r="N9202" i="7"/>
  <c r="M9202" i="7"/>
  <c r="L9202" i="7"/>
  <c r="P9201" i="7"/>
  <c r="O9201" i="7"/>
  <c r="N9201" i="7"/>
  <c r="M9201" i="7"/>
  <c r="L9201" i="7"/>
  <c r="P9200" i="7"/>
  <c r="O9200" i="7"/>
  <c r="N9200" i="7"/>
  <c r="M9200" i="7"/>
  <c r="L9200" i="7"/>
  <c r="P9199" i="7"/>
  <c r="O9199" i="7"/>
  <c r="N9199" i="7"/>
  <c r="M9199" i="7"/>
  <c r="L9199" i="7"/>
  <c r="P9198" i="7"/>
  <c r="O9198" i="7"/>
  <c r="N9198" i="7"/>
  <c r="M9198" i="7"/>
  <c r="L9198" i="7"/>
  <c r="P9197" i="7"/>
  <c r="O9197" i="7"/>
  <c r="N9197" i="7"/>
  <c r="M9197" i="7"/>
  <c r="L9197" i="7"/>
  <c r="P9196" i="7"/>
  <c r="O9196" i="7"/>
  <c r="N9196" i="7"/>
  <c r="M9196" i="7"/>
  <c r="L9196" i="7"/>
  <c r="P9195" i="7"/>
  <c r="O9195" i="7"/>
  <c r="N9195" i="7"/>
  <c r="M9195" i="7"/>
  <c r="L9195" i="7"/>
  <c r="P9194" i="7"/>
  <c r="O9194" i="7"/>
  <c r="N9194" i="7"/>
  <c r="M9194" i="7"/>
  <c r="L9194" i="7"/>
  <c r="P9193" i="7"/>
  <c r="O9193" i="7"/>
  <c r="N9193" i="7"/>
  <c r="M9193" i="7"/>
  <c r="L9193" i="7"/>
  <c r="P9192" i="7"/>
  <c r="O9192" i="7"/>
  <c r="N9192" i="7"/>
  <c r="M9192" i="7"/>
  <c r="L9192" i="7"/>
  <c r="P9191" i="7"/>
  <c r="O9191" i="7"/>
  <c r="N9191" i="7"/>
  <c r="M9191" i="7"/>
  <c r="L9191" i="7"/>
  <c r="P9190" i="7"/>
  <c r="O9190" i="7"/>
  <c r="N9190" i="7"/>
  <c r="M9190" i="7"/>
  <c r="L9190" i="7"/>
  <c r="P9189" i="7"/>
  <c r="O9189" i="7"/>
  <c r="N9189" i="7"/>
  <c r="M9189" i="7"/>
  <c r="L9189" i="7"/>
  <c r="P9188" i="7"/>
  <c r="O9188" i="7"/>
  <c r="N9188" i="7"/>
  <c r="M9188" i="7"/>
  <c r="L9188" i="7"/>
  <c r="P9187" i="7"/>
  <c r="O9187" i="7"/>
  <c r="N9187" i="7"/>
  <c r="M9187" i="7"/>
  <c r="L9187" i="7"/>
  <c r="P9186" i="7"/>
  <c r="O9186" i="7"/>
  <c r="N9186" i="7"/>
  <c r="M9186" i="7"/>
  <c r="L9186" i="7"/>
  <c r="P9185" i="7"/>
  <c r="O9185" i="7"/>
  <c r="N9185" i="7"/>
  <c r="M9185" i="7"/>
  <c r="L9185" i="7"/>
  <c r="P9184" i="7"/>
  <c r="O9184" i="7"/>
  <c r="N9184" i="7"/>
  <c r="M9184" i="7"/>
  <c r="L9184" i="7"/>
  <c r="P9183" i="7"/>
  <c r="O9183" i="7"/>
  <c r="N9183" i="7"/>
  <c r="M9183" i="7"/>
  <c r="L9183" i="7"/>
  <c r="P9182" i="7"/>
  <c r="O9182" i="7"/>
  <c r="N9182" i="7"/>
  <c r="M9182" i="7"/>
  <c r="L9182" i="7"/>
  <c r="P9181" i="7"/>
  <c r="O9181" i="7"/>
  <c r="N9181" i="7"/>
  <c r="M9181" i="7"/>
  <c r="L9181" i="7"/>
  <c r="P9180" i="7"/>
  <c r="O9180" i="7"/>
  <c r="N9180" i="7"/>
  <c r="M9180" i="7"/>
  <c r="L9180" i="7"/>
  <c r="P9179" i="7"/>
  <c r="O9179" i="7"/>
  <c r="N9179" i="7"/>
  <c r="M9179" i="7"/>
  <c r="L9179" i="7"/>
  <c r="P9178" i="7"/>
  <c r="O9178" i="7"/>
  <c r="N9178" i="7"/>
  <c r="M9178" i="7"/>
  <c r="L9178" i="7"/>
  <c r="P9177" i="7"/>
  <c r="O9177" i="7"/>
  <c r="N9177" i="7"/>
  <c r="M9177" i="7"/>
  <c r="L9177" i="7"/>
  <c r="P9176" i="7"/>
  <c r="O9176" i="7"/>
  <c r="N9176" i="7"/>
  <c r="M9176" i="7"/>
  <c r="L9176" i="7"/>
  <c r="P9175" i="7"/>
  <c r="O9175" i="7"/>
  <c r="N9175" i="7"/>
  <c r="M9175" i="7"/>
  <c r="L9175" i="7"/>
  <c r="P9174" i="7"/>
  <c r="O9174" i="7"/>
  <c r="N9174" i="7"/>
  <c r="M9174" i="7"/>
  <c r="L9174" i="7"/>
  <c r="P9173" i="7"/>
  <c r="O9173" i="7"/>
  <c r="N9173" i="7"/>
  <c r="M9173" i="7"/>
  <c r="L9173" i="7"/>
  <c r="P9172" i="7"/>
  <c r="O9172" i="7"/>
  <c r="N9172" i="7"/>
  <c r="M9172" i="7"/>
  <c r="L9172" i="7"/>
  <c r="P9171" i="7"/>
  <c r="O9171" i="7"/>
  <c r="N9171" i="7"/>
  <c r="M9171" i="7"/>
  <c r="L9171" i="7"/>
  <c r="P9170" i="7"/>
  <c r="O9170" i="7"/>
  <c r="N9170" i="7"/>
  <c r="M9170" i="7"/>
  <c r="L9170" i="7"/>
  <c r="P9169" i="7"/>
  <c r="O9169" i="7"/>
  <c r="N9169" i="7"/>
  <c r="M9169" i="7"/>
  <c r="L9169" i="7"/>
  <c r="P9168" i="7"/>
  <c r="O9168" i="7"/>
  <c r="N9168" i="7"/>
  <c r="M9168" i="7"/>
  <c r="L9168" i="7"/>
  <c r="P9167" i="7"/>
  <c r="O9167" i="7"/>
  <c r="N9167" i="7"/>
  <c r="M9167" i="7"/>
  <c r="L9167" i="7"/>
  <c r="P9166" i="7"/>
  <c r="O9166" i="7"/>
  <c r="N9166" i="7"/>
  <c r="M9166" i="7"/>
  <c r="L9166" i="7"/>
  <c r="P9165" i="7"/>
  <c r="O9165" i="7"/>
  <c r="N9165" i="7"/>
  <c r="M9165" i="7"/>
  <c r="L9165" i="7"/>
  <c r="P9164" i="7"/>
  <c r="O9164" i="7"/>
  <c r="N9164" i="7"/>
  <c r="M9164" i="7"/>
  <c r="L9164" i="7"/>
  <c r="P9163" i="7"/>
  <c r="O9163" i="7"/>
  <c r="N9163" i="7"/>
  <c r="M9163" i="7"/>
  <c r="L9163" i="7"/>
  <c r="P9162" i="7"/>
  <c r="O9162" i="7"/>
  <c r="N9162" i="7"/>
  <c r="M9162" i="7"/>
  <c r="L9162" i="7"/>
  <c r="P9161" i="7"/>
  <c r="O9161" i="7"/>
  <c r="N9161" i="7"/>
  <c r="M9161" i="7"/>
  <c r="L9161" i="7"/>
  <c r="P9160" i="7"/>
  <c r="O9160" i="7"/>
  <c r="N9160" i="7"/>
  <c r="M9160" i="7"/>
  <c r="L9160" i="7"/>
  <c r="P9159" i="7"/>
  <c r="O9159" i="7"/>
  <c r="N9159" i="7"/>
  <c r="M9159" i="7"/>
  <c r="L9159" i="7"/>
  <c r="P9158" i="7"/>
  <c r="O9158" i="7"/>
  <c r="N9158" i="7"/>
  <c r="M9158" i="7"/>
  <c r="L9158" i="7"/>
  <c r="P9157" i="7"/>
  <c r="O9157" i="7"/>
  <c r="N9157" i="7"/>
  <c r="M9157" i="7"/>
  <c r="L9157" i="7"/>
  <c r="P9156" i="7"/>
  <c r="O9156" i="7"/>
  <c r="N9156" i="7"/>
  <c r="M9156" i="7"/>
  <c r="L9156" i="7"/>
  <c r="P9155" i="7"/>
  <c r="O9155" i="7"/>
  <c r="N9155" i="7"/>
  <c r="M9155" i="7"/>
  <c r="L9155" i="7"/>
  <c r="P9154" i="7"/>
  <c r="O9154" i="7"/>
  <c r="N9154" i="7"/>
  <c r="M9154" i="7"/>
  <c r="L9154" i="7"/>
  <c r="P9153" i="7"/>
  <c r="O9153" i="7"/>
  <c r="N9153" i="7"/>
  <c r="M9153" i="7"/>
  <c r="L9153" i="7"/>
  <c r="P9152" i="7"/>
  <c r="O9152" i="7"/>
  <c r="N9152" i="7"/>
  <c r="M9152" i="7"/>
  <c r="L9152" i="7"/>
  <c r="P9151" i="7"/>
  <c r="O9151" i="7"/>
  <c r="N9151" i="7"/>
  <c r="M9151" i="7"/>
  <c r="L9151" i="7"/>
  <c r="P9150" i="7"/>
  <c r="O9150" i="7"/>
  <c r="N9150" i="7"/>
  <c r="M9150" i="7"/>
  <c r="L9150" i="7"/>
  <c r="P9149" i="7"/>
  <c r="O9149" i="7"/>
  <c r="N9149" i="7"/>
  <c r="M9149" i="7"/>
  <c r="L9149" i="7"/>
  <c r="P9148" i="7"/>
  <c r="O9148" i="7"/>
  <c r="N9148" i="7"/>
  <c r="M9148" i="7"/>
  <c r="L9148" i="7"/>
  <c r="P9147" i="7"/>
  <c r="O9147" i="7"/>
  <c r="N9147" i="7"/>
  <c r="M9147" i="7"/>
  <c r="L9147" i="7"/>
  <c r="P9146" i="7"/>
  <c r="O9146" i="7"/>
  <c r="N9146" i="7"/>
  <c r="M9146" i="7"/>
  <c r="L9146" i="7"/>
  <c r="P9145" i="7"/>
  <c r="O9145" i="7"/>
  <c r="N9145" i="7"/>
  <c r="M9145" i="7"/>
  <c r="L9145" i="7"/>
  <c r="P9144" i="7"/>
  <c r="O9144" i="7"/>
  <c r="N9144" i="7"/>
  <c r="M9144" i="7"/>
  <c r="L9144" i="7"/>
  <c r="P9143" i="7"/>
  <c r="O9143" i="7"/>
  <c r="N9143" i="7"/>
  <c r="M9143" i="7"/>
  <c r="L9143" i="7"/>
  <c r="P9142" i="7"/>
  <c r="O9142" i="7"/>
  <c r="N9142" i="7"/>
  <c r="M9142" i="7"/>
  <c r="L9142" i="7"/>
  <c r="P9141" i="7"/>
  <c r="O9141" i="7"/>
  <c r="N9141" i="7"/>
  <c r="M9141" i="7"/>
  <c r="L9141" i="7"/>
  <c r="P9140" i="7"/>
  <c r="O9140" i="7"/>
  <c r="N9140" i="7"/>
  <c r="M9140" i="7"/>
  <c r="L9140" i="7"/>
  <c r="P9139" i="7"/>
  <c r="O9139" i="7"/>
  <c r="N9139" i="7"/>
  <c r="M9139" i="7"/>
  <c r="L9139" i="7"/>
  <c r="P9138" i="7"/>
  <c r="O9138" i="7"/>
  <c r="N9138" i="7"/>
  <c r="M9138" i="7"/>
  <c r="L9138" i="7"/>
  <c r="P9137" i="7"/>
  <c r="O9137" i="7"/>
  <c r="N9137" i="7"/>
  <c r="M9137" i="7"/>
  <c r="L9137" i="7"/>
  <c r="P9136" i="7"/>
  <c r="O9136" i="7"/>
  <c r="N9136" i="7"/>
  <c r="M9136" i="7"/>
  <c r="L9136" i="7"/>
  <c r="P9135" i="7"/>
  <c r="O9135" i="7"/>
  <c r="N9135" i="7"/>
  <c r="M9135" i="7"/>
  <c r="L9135" i="7"/>
  <c r="P9134" i="7"/>
  <c r="O9134" i="7"/>
  <c r="N9134" i="7"/>
  <c r="M9134" i="7"/>
  <c r="L9134" i="7"/>
  <c r="P9133" i="7"/>
  <c r="O9133" i="7"/>
  <c r="N9133" i="7"/>
  <c r="M9133" i="7"/>
  <c r="L9133" i="7"/>
  <c r="P9132" i="7"/>
  <c r="O9132" i="7"/>
  <c r="N9132" i="7"/>
  <c r="M9132" i="7"/>
  <c r="L9132" i="7"/>
  <c r="P9131" i="7"/>
  <c r="O9131" i="7"/>
  <c r="N9131" i="7"/>
  <c r="M9131" i="7"/>
  <c r="L9131" i="7"/>
  <c r="P9130" i="7"/>
  <c r="O9130" i="7"/>
  <c r="N9130" i="7"/>
  <c r="M9130" i="7"/>
  <c r="L9130" i="7"/>
  <c r="P9129" i="7"/>
  <c r="O9129" i="7"/>
  <c r="N9129" i="7"/>
  <c r="M9129" i="7"/>
  <c r="L9129" i="7"/>
  <c r="P9128" i="7"/>
  <c r="O9128" i="7"/>
  <c r="N9128" i="7"/>
  <c r="M9128" i="7"/>
  <c r="L9128" i="7"/>
  <c r="P9127" i="7"/>
  <c r="O9127" i="7"/>
  <c r="N9127" i="7"/>
  <c r="M9127" i="7"/>
  <c r="L9127" i="7"/>
  <c r="P9126" i="7"/>
  <c r="O9126" i="7"/>
  <c r="N9126" i="7"/>
  <c r="M9126" i="7"/>
  <c r="L9126" i="7"/>
  <c r="P9125" i="7"/>
  <c r="O9125" i="7"/>
  <c r="N9125" i="7"/>
  <c r="M9125" i="7"/>
  <c r="L9125" i="7"/>
  <c r="P9124" i="7"/>
  <c r="O9124" i="7"/>
  <c r="N9124" i="7"/>
  <c r="M9124" i="7"/>
  <c r="L9124" i="7"/>
  <c r="P9123" i="7"/>
  <c r="O9123" i="7"/>
  <c r="N9123" i="7"/>
  <c r="M9123" i="7"/>
  <c r="L9123" i="7"/>
  <c r="P9122" i="7"/>
  <c r="O9122" i="7"/>
  <c r="N9122" i="7"/>
  <c r="M9122" i="7"/>
  <c r="L9122" i="7"/>
  <c r="P9121" i="7"/>
  <c r="O9121" i="7"/>
  <c r="N9121" i="7"/>
  <c r="M9121" i="7"/>
  <c r="L9121" i="7"/>
  <c r="P9120" i="7"/>
  <c r="O9120" i="7"/>
  <c r="N9120" i="7"/>
  <c r="M9120" i="7"/>
  <c r="L9120" i="7"/>
  <c r="P9119" i="7"/>
  <c r="O9119" i="7"/>
  <c r="N9119" i="7"/>
  <c r="M9119" i="7"/>
  <c r="L9119" i="7"/>
  <c r="P9118" i="7"/>
  <c r="O9118" i="7"/>
  <c r="N9118" i="7"/>
  <c r="M9118" i="7"/>
  <c r="L9118" i="7"/>
  <c r="P9117" i="7"/>
  <c r="O9117" i="7"/>
  <c r="N9117" i="7"/>
  <c r="M9117" i="7"/>
  <c r="L9117" i="7"/>
  <c r="P9116" i="7"/>
  <c r="O9116" i="7"/>
  <c r="N9116" i="7"/>
  <c r="M9116" i="7"/>
  <c r="L9116" i="7"/>
  <c r="P9115" i="7"/>
  <c r="O9115" i="7"/>
  <c r="N9115" i="7"/>
  <c r="M9115" i="7"/>
  <c r="L9115" i="7"/>
  <c r="P9114" i="7"/>
  <c r="O9114" i="7"/>
  <c r="N9114" i="7"/>
  <c r="M9114" i="7"/>
  <c r="L9114" i="7"/>
  <c r="P9113" i="7"/>
  <c r="O9113" i="7"/>
  <c r="N9113" i="7"/>
  <c r="M9113" i="7"/>
  <c r="L9113" i="7"/>
  <c r="P9112" i="7"/>
  <c r="O9112" i="7"/>
  <c r="N9112" i="7"/>
  <c r="M9112" i="7"/>
  <c r="L9112" i="7"/>
  <c r="P9111" i="7"/>
  <c r="O9111" i="7"/>
  <c r="N9111" i="7"/>
  <c r="M9111" i="7"/>
  <c r="L9111" i="7"/>
  <c r="P9110" i="7"/>
  <c r="O9110" i="7"/>
  <c r="N9110" i="7"/>
  <c r="M9110" i="7"/>
  <c r="L9110" i="7"/>
  <c r="P9109" i="7"/>
  <c r="O9109" i="7"/>
  <c r="N9109" i="7"/>
  <c r="M9109" i="7"/>
  <c r="L9109" i="7"/>
  <c r="P9108" i="7"/>
  <c r="O9108" i="7"/>
  <c r="N9108" i="7"/>
  <c r="M9108" i="7"/>
  <c r="L9108" i="7"/>
  <c r="P9107" i="7"/>
  <c r="O9107" i="7"/>
  <c r="N9107" i="7"/>
  <c r="M9107" i="7"/>
  <c r="L9107" i="7"/>
  <c r="P9106" i="7"/>
  <c r="O9106" i="7"/>
  <c r="N9106" i="7"/>
  <c r="M9106" i="7"/>
  <c r="L9106" i="7"/>
  <c r="P9105" i="7"/>
  <c r="O9105" i="7"/>
  <c r="N9105" i="7"/>
  <c r="M9105" i="7"/>
  <c r="L9105" i="7"/>
  <c r="P9104" i="7"/>
  <c r="O9104" i="7"/>
  <c r="N9104" i="7"/>
  <c r="M9104" i="7"/>
  <c r="L9104" i="7"/>
  <c r="P9103" i="7"/>
  <c r="O9103" i="7"/>
  <c r="N9103" i="7"/>
  <c r="M9103" i="7"/>
  <c r="L9103" i="7"/>
  <c r="P9102" i="7"/>
  <c r="O9102" i="7"/>
  <c r="N9102" i="7"/>
  <c r="M9102" i="7"/>
  <c r="L9102" i="7"/>
  <c r="P9101" i="7"/>
  <c r="O9101" i="7"/>
  <c r="N9101" i="7"/>
  <c r="M9101" i="7"/>
  <c r="L9101" i="7"/>
  <c r="P9100" i="7"/>
  <c r="O9100" i="7"/>
  <c r="N9100" i="7"/>
  <c r="M9100" i="7"/>
  <c r="L9100" i="7"/>
  <c r="P9099" i="7"/>
  <c r="O9099" i="7"/>
  <c r="N9099" i="7"/>
  <c r="M9099" i="7"/>
  <c r="L9099" i="7"/>
  <c r="P9098" i="7"/>
  <c r="O9098" i="7"/>
  <c r="N9098" i="7"/>
  <c r="M9098" i="7"/>
  <c r="L9098" i="7"/>
  <c r="P9097" i="7"/>
  <c r="O9097" i="7"/>
  <c r="N9097" i="7"/>
  <c r="M9097" i="7"/>
  <c r="L9097" i="7"/>
  <c r="P9096" i="7"/>
  <c r="O9096" i="7"/>
  <c r="N9096" i="7"/>
  <c r="M9096" i="7"/>
  <c r="L9096" i="7"/>
  <c r="P9095" i="7"/>
  <c r="O9095" i="7"/>
  <c r="N9095" i="7"/>
  <c r="M9095" i="7"/>
  <c r="L9095" i="7"/>
  <c r="P9094" i="7"/>
  <c r="O9094" i="7"/>
  <c r="N9094" i="7"/>
  <c r="M9094" i="7"/>
  <c r="L9094" i="7"/>
  <c r="P9093" i="7"/>
  <c r="O9093" i="7"/>
  <c r="N9093" i="7"/>
  <c r="M9093" i="7"/>
  <c r="L9093" i="7"/>
  <c r="P9092" i="7"/>
  <c r="O9092" i="7"/>
  <c r="N9092" i="7"/>
  <c r="M9092" i="7"/>
  <c r="L9092" i="7"/>
  <c r="P9091" i="7"/>
  <c r="O9091" i="7"/>
  <c r="N9091" i="7"/>
  <c r="M9091" i="7"/>
  <c r="L9091" i="7"/>
  <c r="P9090" i="7"/>
  <c r="O9090" i="7"/>
  <c r="N9090" i="7"/>
  <c r="M9090" i="7"/>
  <c r="L9090" i="7"/>
  <c r="P9089" i="7"/>
  <c r="O9089" i="7"/>
  <c r="N9089" i="7"/>
  <c r="M9089" i="7"/>
  <c r="L9089" i="7"/>
  <c r="P9088" i="7"/>
  <c r="O9088" i="7"/>
  <c r="N9088" i="7"/>
  <c r="M9088" i="7"/>
  <c r="L9088" i="7"/>
  <c r="P9087" i="7"/>
  <c r="O9087" i="7"/>
  <c r="N9087" i="7"/>
  <c r="M9087" i="7"/>
  <c r="L9087" i="7"/>
  <c r="P9086" i="7"/>
  <c r="O9086" i="7"/>
  <c r="N9086" i="7"/>
  <c r="M9086" i="7"/>
  <c r="L9086" i="7"/>
  <c r="P9085" i="7"/>
  <c r="O9085" i="7"/>
  <c r="N9085" i="7"/>
  <c r="M9085" i="7"/>
  <c r="L9085" i="7"/>
  <c r="P9084" i="7"/>
  <c r="O9084" i="7"/>
  <c r="N9084" i="7"/>
  <c r="M9084" i="7"/>
  <c r="L9084" i="7"/>
  <c r="P9083" i="7"/>
  <c r="O9083" i="7"/>
  <c r="N9083" i="7"/>
  <c r="M9083" i="7"/>
  <c r="L9083" i="7"/>
  <c r="P9082" i="7"/>
  <c r="O9082" i="7"/>
  <c r="N9082" i="7"/>
  <c r="M9082" i="7"/>
  <c r="L9082" i="7"/>
  <c r="P9081" i="7"/>
  <c r="O9081" i="7"/>
  <c r="N9081" i="7"/>
  <c r="M9081" i="7"/>
  <c r="L9081" i="7"/>
  <c r="P9080" i="7"/>
  <c r="O9080" i="7"/>
  <c r="N9080" i="7"/>
  <c r="M9080" i="7"/>
  <c r="L9080" i="7"/>
  <c r="P9079" i="7"/>
  <c r="O9079" i="7"/>
  <c r="N9079" i="7"/>
  <c r="M9079" i="7"/>
  <c r="L9079" i="7"/>
  <c r="P9078" i="7"/>
  <c r="O9078" i="7"/>
  <c r="N9078" i="7"/>
  <c r="M9078" i="7"/>
  <c r="L9078" i="7"/>
  <c r="P9077" i="7"/>
  <c r="O9077" i="7"/>
  <c r="N9077" i="7"/>
  <c r="M9077" i="7"/>
  <c r="L9077" i="7"/>
  <c r="P9076" i="7"/>
  <c r="O9076" i="7"/>
  <c r="N9076" i="7"/>
  <c r="M9076" i="7"/>
  <c r="L9076" i="7"/>
  <c r="P9075" i="7"/>
  <c r="O9075" i="7"/>
  <c r="N9075" i="7"/>
  <c r="M9075" i="7"/>
  <c r="L9075" i="7"/>
  <c r="P9074" i="7"/>
  <c r="O9074" i="7"/>
  <c r="N9074" i="7"/>
  <c r="M9074" i="7"/>
  <c r="L9074" i="7"/>
  <c r="P9073" i="7"/>
  <c r="O9073" i="7"/>
  <c r="N9073" i="7"/>
  <c r="M9073" i="7"/>
  <c r="L9073" i="7"/>
  <c r="P9072" i="7"/>
  <c r="O9072" i="7"/>
  <c r="N9072" i="7"/>
  <c r="M9072" i="7"/>
  <c r="L9072" i="7"/>
  <c r="P9071" i="7"/>
  <c r="O9071" i="7"/>
  <c r="N9071" i="7"/>
  <c r="M9071" i="7"/>
  <c r="L9071" i="7"/>
  <c r="P9070" i="7"/>
  <c r="O9070" i="7"/>
  <c r="N9070" i="7"/>
  <c r="M9070" i="7"/>
  <c r="L9070" i="7"/>
  <c r="P9069" i="7"/>
  <c r="O9069" i="7"/>
  <c r="N9069" i="7"/>
  <c r="M9069" i="7"/>
  <c r="L9069" i="7"/>
  <c r="P9068" i="7"/>
  <c r="O9068" i="7"/>
  <c r="N9068" i="7"/>
  <c r="M9068" i="7"/>
  <c r="L9068" i="7"/>
  <c r="P9067" i="7"/>
  <c r="O9067" i="7"/>
  <c r="N9067" i="7"/>
  <c r="M9067" i="7"/>
  <c r="L9067" i="7"/>
  <c r="P9066" i="7"/>
  <c r="O9066" i="7"/>
  <c r="N9066" i="7"/>
  <c r="M9066" i="7"/>
  <c r="L9066" i="7"/>
  <c r="P9065" i="7"/>
  <c r="O9065" i="7"/>
  <c r="N9065" i="7"/>
  <c r="M9065" i="7"/>
  <c r="L9065" i="7"/>
  <c r="P9064" i="7"/>
  <c r="O9064" i="7"/>
  <c r="N9064" i="7"/>
  <c r="M9064" i="7"/>
  <c r="L9064" i="7"/>
  <c r="P9063" i="7"/>
  <c r="O9063" i="7"/>
  <c r="N9063" i="7"/>
  <c r="M9063" i="7"/>
  <c r="L9063" i="7"/>
  <c r="P9062" i="7"/>
  <c r="O9062" i="7"/>
  <c r="N9062" i="7"/>
  <c r="M9062" i="7"/>
  <c r="L9062" i="7"/>
  <c r="P9061" i="7"/>
  <c r="O9061" i="7"/>
  <c r="N9061" i="7"/>
  <c r="M9061" i="7"/>
  <c r="L9061" i="7"/>
  <c r="P9060" i="7"/>
  <c r="O9060" i="7"/>
  <c r="N9060" i="7"/>
  <c r="M9060" i="7"/>
  <c r="L9060" i="7"/>
  <c r="P9059" i="7"/>
  <c r="O9059" i="7"/>
  <c r="N9059" i="7"/>
  <c r="M9059" i="7"/>
  <c r="L9059" i="7"/>
  <c r="P9058" i="7"/>
  <c r="O9058" i="7"/>
  <c r="N9058" i="7"/>
  <c r="M9058" i="7"/>
  <c r="L9058" i="7"/>
  <c r="P9057" i="7"/>
  <c r="O9057" i="7"/>
  <c r="N9057" i="7"/>
  <c r="M9057" i="7"/>
  <c r="L9057" i="7"/>
  <c r="P9056" i="7"/>
  <c r="O9056" i="7"/>
  <c r="N9056" i="7"/>
  <c r="M9056" i="7"/>
  <c r="L9056" i="7"/>
  <c r="P9055" i="7"/>
  <c r="O9055" i="7"/>
  <c r="N9055" i="7"/>
  <c r="M9055" i="7"/>
  <c r="L9055" i="7"/>
  <c r="P9054" i="7"/>
  <c r="O9054" i="7"/>
  <c r="N9054" i="7"/>
  <c r="M9054" i="7"/>
  <c r="L9054" i="7"/>
  <c r="P9053" i="7"/>
  <c r="O9053" i="7"/>
  <c r="N9053" i="7"/>
  <c r="M9053" i="7"/>
  <c r="L9053" i="7"/>
  <c r="P9052" i="7"/>
  <c r="O9052" i="7"/>
  <c r="N9052" i="7"/>
  <c r="M9052" i="7"/>
  <c r="L9052" i="7"/>
  <c r="P9051" i="7"/>
  <c r="O9051" i="7"/>
  <c r="N9051" i="7"/>
  <c r="M9051" i="7"/>
  <c r="L9051" i="7"/>
  <c r="P9050" i="7"/>
  <c r="O9050" i="7"/>
  <c r="N9050" i="7"/>
  <c r="M9050" i="7"/>
  <c r="L9050" i="7"/>
  <c r="P9049" i="7"/>
  <c r="O9049" i="7"/>
  <c r="N9049" i="7"/>
  <c r="M9049" i="7"/>
  <c r="L9049" i="7"/>
  <c r="P9048" i="7"/>
  <c r="O9048" i="7"/>
  <c r="N9048" i="7"/>
  <c r="M9048" i="7"/>
  <c r="L9048" i="7"/>
  <c r="P9047" i="7"/>
  <c r="O9047" i="7"/>
  <c r="N9047" i="7"/>
  <c r="M9047" i="7"/>
  <c r="L9047" i="7"/>
  <c r="P9046" i="7"/>
  <c r="O9046" i="7"/>
  <c r="N9046" i="7"/>
  <c r="M9046" i="7"/>
  <c r="L9046" i="7"/>
  <c r="P9045" i="7"/>
  <c r="O9045" i="7"/>
  <c r="N9045" i="7"/>
  <c r="M9045" i="7"/>
  <c r="L9045" i="7"/>
  <c r="P9044" i="7"/>
  <c r="O9044" i="7"/>
  <c r="N9044" i="7"/>
  <c r="M9044" i="7"/>
  <c r="L9044" i="7"/>
  <c r="P9043" i="7"/>
  <c r="O9043" i="7"/>
  <c r="N9043" i="7"/>
  <c r="M9043" i="7"/>
  <c r="L9043" i="7"/>
  <c r="P9042" i="7"/>
  <c r="O9042" i="7"/>
  <c r="N9042" i="7"/>
  <c r="M9042" i="7"/>
  <c r="L9042" i="7"/>
  <c r="P9041" i="7"/>
  <c r="O9041" i="7"/>
  <c r="N9041" i="7"/>
  <c r="M9041" i="7"/>
  <c r="L9041" i="7"/>
  <c r="P9040" i="7"/>
  <c r="O9040" i="7"/>
  <c r="N9040" i="7"/>
  <c r="M9040" i="7"/>
  <c r="L9040" i="7"/>
  <c r="P9039" i="7"/>
  <c r="O9039" i="7"/>
  <c r="N9039" i="7"/>
  <c r="M9039" i="7"/>
  <c r="L9039" i="7"/>
  <c r="P9038" i="7"/>
  <c r="O9038" i="7"/>
  <c r="N9038" i="7"/>
  <c r="M9038" i="7"/>
  <c r="L9038" i="7"/>
  <c r="P9037" i="7"/>
  <c r="O9037" i="7"/>
  <c r="N9037" i="7"/>
  <c r="M9037" i="7"/>
  <c r="L9037" i="7"/>
  <c r="P9036" i="7"/>
  <c r="O9036" i="7"/>
  <c r="N9036" i="7"/>
  <c r="M9036" i="7"/>
  <c r="L9036" i="7"/>
  <c r="P9035" i="7"/>
  <c r="O9035" i="7"/>
  <c r="N9035" i="7"/>
  <c r="M9035" i="7"/>
  <c r="L9035" i="7"/>
  <c r="P9034" i="7"/>
  <c r="O9034" i="7"/>
  <c r="N9034" i="7"/>
  <c r="M9034" i="7"/>
  <c r="L9034" i="7"/>
  <c r="P9033" i="7"/>
  <c r="O9033" i="7"/>
  <c r="N9033" i="7"/>
  <c r="M9033" i="7"/>
  <c r="L9033" i="7"/>
  <c r="P9032" i="7"/>
  <c r="O9032" i="7"/>
  <c r="N9032" i="7"/>
  <c r="M9032" i="7"/>
  <c r="L9032" i="7"/>
  <c r="P9031" i="7"/>
  <c r="O9031" i="7"/>
  <c r="N9031" i="7"/>
  <c r="M9031" i="7"/>
  <c r="L9031" i="7"/>
  <c r="P9030" i="7"/>
  <c r="O9030" i="7"/>
  <c r="N9030" i="7"/>
  <c r="M9030" i="7"/>
  <c r="L9030" i="7"/>
  <c r="P9029" i="7"/>
  <c r="O9029" i="7"/>
  <c r="N9029" i="7"/>
  <c r="M9029" i="7"/>
  <c r="L9029" i="7"/>
  <c r="P9028" i="7"/>
  <c r="O9028" i="7"/>
  <c r="N9028" i="7"/>
  <c r="M9028" i="7"/>
  <c r="L9028" i="7"/>
  <c r="P9027" i="7"/>
  <c r="O9027" i="7"/>
  <c r="N9027" i="7"/>
  <c r="M9027" i="7"/>
  <c r="L9027" i="7"/>
  <c r="P9026" i="7"/>
  <c r="O9026" i="7"/>
  <c r="N9026" i="7"/>
  <c r="M9026" i="7"/>
  <c r="L9026" i="7"/>
  <c r="P9025" i="7"/>
  <c r="O9025" i="7"/>
  <c r="N9025" i="7"/>
  <c r="M9025" i="7"/>
  <c r="L9025" i="7"/>
  <c r="P9024" i="7"/>
  <c r="O9024" i="7"/>
  <c r="N9024" i="7"/>
  <c r="M9024" i="7"/>
  <c r="L9024" i="7"/>
  <c r="P9023" i="7"/>
  <c r="O9023" i="7"/>
  <c r="N9023" i="7"/>
  <c r="M9023" i="7"/>
  <c r="L9023" i="7"/>
  <c r="P9022" i="7"/>
  <c r="O9022" i="7"/>
  <c r="N9022" i="7"/>
  <c r="M9022" i="7"/>
  <c r="L9022" i="7"/>
  <c r="P9021" i="7"/>
  <c r="O9021" i="7"/>
  <c r="N9021" i="7"/>
  <c r="M9021" i="7"/>
  <c r="L9021" i="7"/>
  <c r="P9020" i="7"/>
  <c r="O9020" i="7"/>
  <c r="N9020" i="7"/>
  <c r="M9020" i="7"/>
  <c r="L9020" i="7"/>
  <c r="P9019" i="7"/>
  <c r="O9019" i="7"/>
  <c r="N9019" i="7"/>
  <c r="M9019" i="7"/>
  <c r="L9019" i="7"/>
  <c r="P9018" i="7"/>
  <c r="O9018" i="7"/>
  <c r="N9018" i="7"/>
  <c r="M9018" i="7"/>
  <c r="L9018" i="7"/>
  <c r="P9017" i="7"/>
  <c r="O9017" i="7"/>
  <c r="N9017" i="7"/>
  <c r="M9017" i="7"/>
  <c r="L9017" i="7"/>
  <c r="P9016" i="7"/>
  <c r="O9016" i="7"/>
  <c r="N9016" i="7"/>
  <c r="M9016" i="7"/>
  <c r="L9016" i="7"/>
  <c r="P9015" i="7"/>
  <c r="O9015" i="7"/>
  <c r="N9015" i="7"/>
  <c r="M9015" i="7"/>
  <c r="L9015" i="7"/>
  <c r="P9014" i="7"/>
  <c r="O9014" i="7"/>
  <c r="N9014" i="7"/>
  <c r="M9014" i="7"/>
  <c r="L9014" i="7"/>
  <c r="P9013" i="7"/>
  <c r="O9013" i="7"/>
  <c r="N9013" i="7"/>
  <c r="M9013" i="7"/>
  <c r="L9013" i="7"/>
  <c r="P9012" i="7"/>
  <c r="O9012" i="7"/>
  <c r="N9012" i="7"/>
  <c r="M9012" i="7"/>
  <c r="L9012" i="7"/>
  <c r="P9011" i="7"/>
  <c r="O9011" i="7"/>
  <c r="N9011" i="7"/>
  <c r="M9011" i="7"/>
  <c r="L9011" i="7"/>
  <c r="P9010" i="7"/>
  <c r="O9010" i="7"/>
  <c r="N9010" i="7"/>
  <c r="M9010" i="7"/>
  <c r="L9010" i="7"/>
  <c r="P9009" i="7"/>
  <c r="O9009" i="7"/>
  <c r="N9009" i="7"/>
  <c r="M9009" i="7"/>
  <c r="L9009" i="7"/>
  <c r="P9008" i="7"/>
  <c r="O9008" i="7"/>
  <c r="N9008" i="7"/>
  <c r="M9008" i="7"/>
  <c r="L9008" i="7"/>
  <c r="P9007" i="7"/>
  <c r="O9007" i="7"/>
  <c r="N9007" i="7"/>
  <c r="M9007" i="7"/>
  <c r="L9007" i="7"/>
  <c r="P9006" i="7"/>
  <c r="O9006" i="7"/>
  <c r="N9006" i="7"/>
  <c r="M9006" i="7"/>
  <c r="L9006" i="7"/>
  <c r="P9005" i="7"/>
  <c r="O9005" i="7"/>
  <c r="N9005" i="7"/>
  <c r="M9005" i="7"/>
  <c r="L9005" i="7"/>
  <c r="P9004" i="7"/>
  <c r="O9004" i="7"/>
  <c r="N9004" i="7"/>
  <c r="M9004" i="7"/>
  <c r="L9004" i="7"/>
  <c r="P9003" i="7"/>
  <c r="O9003" i="7"/>
  <c r="N9003" i="7"/>
  <c r="M9003" i="7"/>
  <c r="L9003" i="7"/>
  <c r="P9002" i="7"/>
  <c r="O9002" i="7"/>
  <c r="N9002" i="7"/>
  <c r="M9002" i="7"/>
  <c r="L9002" i="7"/>
  <c r="P9001" i="7"/>
  <c r="O9001" i="7"/>
  <c r="N9001" i="7"/>
  <c r="M9001" i="7"/>
  <c r="L9001" i="7"/>
  <c r="P9000" i="7"/>
  <c r="O9000" i="7"/>
  <c r="N9000" i="7"/>
  <c r="M9000" i="7"/>
  <c r="L9000" i="7"/>
  <c r="P8999" i="7"/>
  <c r="O8999" i="7"/>
  <c r="N8999" i="7"/>
  <c r="M8999" i="7"/>
  <c r="L8999" i="7"/>
  <c r="P8998" i="7"/>
  <c r="O8998" i="7"/>
  <c r="N8998" i="7"/>
  <c r="M8998" i="7"/>
  <c r="L8998" i="7"/>
  <c r="P8997" i="7"/>
  <c r="O8997" i="7"/>
  <c r="N8997" i="7"/>
  <c r="M8997" i="7"/>
  <c r="L8997" i="7"/>
  <c r="P8996" i="7"/>
  <c r="O8996" i="7"/>
  <c r="N8996" i="7"/>
  <c r="M8996" i="7"/>
  <c r="L8996" i="7"/>
  <c r="P8995" i="7"/>
  <c r="O8995" i="7"/>
  <c r="N8995" i="7"/>
  <c r="M8995" i="7"/>
  <c r="L8995" i="7"/>
  <c r="P8994" i="7"/>
  <c r="O8994" i="7"/>
  <c r="N8994" i="7"/>
  <c r="M8994" i="7"/>
  <c r="L8994" i="7"/>
  <c r="P8993" i="7"/>
  <c r="O8993" i="7"/>
  <c r="N8993" i="7"/>
  <c r="M8993" i="7"/>
  <c r="L8993" i="7"/>
  <c r="P8992" i="7"/>
  <c r="O8992" i="7"/>
  <c r="N8992" i="7"/>
  <c r="M8992" i="7"/>
  <c r="L8992" i="7"/>
  <c r="P8991" i="7"/>
  <c r="O8991" i="7"/>
  <c r="N8991" i="7"/>
  <c r="M8991" i="7"/>
  <c r="L8991" i="7"/>
  <c r="P8990" i="7"/>
  <c r="O8990" i="7"/>
  <c r="N8990" i="7"/>
  <c r="M8990" i="7"/>
  <c r="L8990" i="7"/>
  <c r="P8989" i="7"/>
  <c r="O8989" i="7"/>
  <c r="N8989" i="7"/>
  <c r="M8989" i="7"/>
  <c r="L8989" i="7"/>
  <c r="P8988" i="7"/>
  <c r="O8988" i="7"/>
  <c r="N8988" i="7"/>
  <c r="M8988" i="7"/>
  <c r="L8988" i="7"/>
  <c r="P8987" i="7"/>
  <c r="O8987" i="7"/>
  <c r="N8987" i="7"/>
  <c r="M8987" i="7"/>
  <c r="L8987" i="7"/>
  <c r="P8986" i="7"/>
  <c r="O8986" i="7"/>
  <c r="N8986" i="7"/>
  <c r="M8986" i="7"/>
  <c r="L8986" i="7"/>
  <c r="P8985" i="7"/>
  <c r="O8985" i="7"/>
  <c r="N8985" i="7"/>
  <c r="M8985" i="7"/>
  <c r="L8985" i="7"/>
  <c r="P8984" i="7"/>
  <c r="O8984" i="7"/>
  <c r="N8984" i="7"/>
  <c r="M8984" i="7"/>
  <c r="L8984" i="7"/>
  <c r="P8983" i="7"/>
  <c r="O8983" i="7"/>
  <c r="N8983" i="7"/>
  <c r="M8983" i="7"/>
  <c r="L8983" i="7"/>
  <c r="P8982" i="7"/>
  <c r="O8982" i="7"/>
  <c r="N8982" i="7"/>
  <c r="M8982" i="7"/>
  <c r="L8982" i="7"/>
  <c r="P8981" i="7"/>
  <c r="O8981" i="7"/>
  <c r="N8981" i="7"/>
  <c r="M8981" i="7"/>
  <c r="L8981" i="7"/>
  <c r="P8980" i="7"/>
  <c r="O8980" i="7"/>
  <c r="N8980" i="7"/>
  <c r="M8980" i="7"/>
  <c r="L8980" i="7"/>
  <c r="P8979" i="7"/>
  <c r="O8979" i="7"/>
  <c r="N8979" i="7"/>
  <c r="M8979" i="7"/>
  <c r="L8979" i="7"/>
  <c r="P8978" i="7"/>
  <c r="O8978" i="7"/>
  <c r="N8978" i="7"/>
  <c r="M8978" i="7"/>
  <c r="L8978" i="7"/>
  <c r="P8977" i="7"/>
  <c r="O8977" i="7"/>
  <c r="N8977" i="7"/>
  <c r="M8977" i="7"/>
  <c r="L8977" i="7"/>
  <c r="P8976" i="7"/>
  <c r="O8976" i="7"/>
  <c r="N8976" i="7"/>
  <c r="M8976" i="7"/>
  <c r="L8976" i="7"/>
  <c r="P8975" i="7"/>
  <c r="O8975" i="7"/>
  <c r="N8975" i="7"/>
  <c r="M8975" i="7"/>
  <c r="L8975" i="7"/>
  <c r="P8974" i="7"/>
  <c r="O8974" i="7"/>
  <c r="N8974" i="7"/>
  <c r="M8974" i="7"/>
  <c r="L8974" i="7"/>
  <c r="P8973" i="7"/>
  <c r="O8973" i="7"/>
  <c r="N8973" i="7"/>
  <c r="M8973" i="7"/>
  <c r="L8973" i="7"/>
  <c r="P8972" i="7"/>
  <c r="O8972" i="7"/>
  <c r="N8972" i="7"/>
  <c r="M8972" i="7"/>
  <c r="L8972" i="7"/>
  <c r="P8971" i="7"/>
  <c r="O8971" i="7"/>
  <c r="N8971" i="7"/>
  <c r="M8971" i="7"/>
  <c r="L8971" i="7"/>
  <c r="P8970" i="7"/>
  <c r="O8970" i="7"/>
  <c r="N8970" i="7"/>
  <c r="M8970" i="7"/>
  <c r="L8970" i="7"/>
  <c r="P8969" i="7"/>
  <c r="O8969" i="7"/>
  <c r="N8969" i="7"/>
  <c r="M8969" i="7"/>
  <c r="L8969" i="7"/>
  <c r="P8968" i="7"/>
  <c r="O8968" i="7"/>
  <c r="N8968" i="7"/>
  <c r="M8968" i="7"/>
  <c r="L8968" i="7"/>
  <c r="P8967" i="7"/>
  <c r="O8967" i="7"/>
  <c r="N8967" i="7"/>
  <c r="M8967" i="7"/>
  <c r="L8967" i="7"/>
  <c r="P8966" i="7"/>
  <c r="O8966" i="7"/>
  <c r="N8966" i="7"/>
  <c r="M8966" i="7"/>
  <c r="L8966" i="7"/>
  <c r="P8965" i="7"/>
  <c r="O8965" i="7"/>
  <c r="N8965" i="7"/>
  <c r="M8965" i="7"/>
  <c r="L8965" i="7"/>
  <c r="P8964" i="7"/>
  <c r="O8964" i="7"/>
  <c r="N8964" i="7"/>
  <c r="M8964" i="7"/>
  <c r="L8964" i="7"/>
  <c r="P8963" i="7"/>
  <c r="O8963" i="7"/>
  <c r="N8963" i="7"/>
  <c r="M8963" i="7"/>
  <c r="L8963" i="7"/>
  <c r="P8962" i="7"/>
  <c r="O8962" i="7"/>
  <c r="N8962" i="7"/>
  <c r="M8962" i="7"/>
  <c r="L8962" i="7"/>
  <c r="P8961" i="7"/>
  <c r="O8961" i="7"/>
  <c r="N8961" i="7"/>
  <c r="M8961" i="7"/>
  <c r="L8961" i="7"/>
  <c r="P8960" i="7"/>
  <c r="O8960" i="7"/>
  <c r="N8960" i="7"/>
  <c r="M8960" i="7"/>
  <c r="L8960" i="7"/>
  <c r="P8959" i="7"/>
  <c r="O8959" i="7"/>
  <c r="N8959" i="7"/>
  <c r="M8959" i="7"/>
  <c r="L8959" i="7"/>
  <c r="P8958" i="7"/>
  <c r="O8958" i="7"/>
  <c r="N8958" i="7"/>
  <c r="M8958" i="7"/>
  <c r="L8958" i="7"/>
  <c r="P8957" i="7"/>
  <c r="O8957" i="7"/>
  <c r="N8957" i="7"/>
  <c r="M8957" i="7"/>
  <c r="L8957" i="7"/>
  <c r="P8956" i="7"/>
  <c r="O8956" i="7"/>
  <c r="N8956" i="7"/>
  <c r="M8956" i="7"/>
  <c r="L8956" i="7"/>
  <c r="P8955" i="7"/>
  <c r="O8955" i="7"/>
  <c r="N8955" i="7"/>
  <c r="M8955" i="7"/>
  <c r="L8955" i="7"/>
  <c r="P8954" i="7"/>
  <c r="O8954" i="7"/>
  <c r="N8954" i="7"/>
  <c r="M8954" i="7"/>
  <c r="L8954" i="7"/>
  <c r="P8953" i="7"/>
  <c r="O8953" i="7"/>
  <c r="N8953" i="7"/>
  <c r="M8953" i="7"/>
  <c r="L8953" i="7"/>
  <c r="P8952" i="7"/>
  <c r="O8952" i="7"/>
  <c r="N8952" i="7"/>
  <c r="M8952" i="7"/>
  <c r="L8952" i="7"/>
  <c r="P8951" i="7"/>
  <c r="O8951" i="7"/>
  <c r="N8951" i="7"/>
  <c r="M8951" i="7"/>
  <c r="L8951" i="7"/>
  <c r="P8950" i="7"/>
  <c r="O8950" i="7"/>
  <c r="N8950" i="7"/>
  <c r="M8950" i="7"/>
  <c r="L8950" i="7"/>
  <c r="P8949" i="7"/>
  <c r="O8949" i="7"/>
  <c r="N8949" i="7"/>
  <c r="M8949" i="7"/>
  <c r="L8949" i="7"/>
  <c r="P8948" i="7"/>
  <c r="O8948" i="7"/>
  <c r="N8948" i="7"/>
  <c r="M8948" i="7"/>
  <c r="L8948" i="7"/>
  <c r="P8947" i="7"/>
  <c r="O8947" i="7"/>
  <c r="N8947" i="7"/>
  <c r="M8947" i="7"/>
  <c r="L8947" i="7"/>
  <c r="P8946" i="7"/>
  <c r="O8946" i="7"/>
  <c r="N8946" i="7"/>
  <c r="M8946" i="7"/>
  <c r="L8946" i="7"/>
  <c r="P8945" i="7"/>
  <c r="O8945" i="7"/>
  <c r="N8945" i="7"/>
  <c r="M8945" i="7"/>
  <c r="L8945" i="7"/>
  <c r="P8944" i="7"/>
  <c r="O8944" i="7"/>
  <c r="N8944" i="7"/>
  <c r="M8944" i="7"/>
  <c r="L8944" i="7"/>
  <c r="P8943" i="7"/>
  <c r="O8943" i="7"/>
  <c r="N8943" i="7"/>
  <c r="M8943" i="7"/>
  <c r="L8943" i="7"/>
  <c r="P8942" i="7"/>
  <c r="O8942" i="7"/>
  <c r="N8942" i="7"/>
  <c r="M8942" i="7"/>
  <c r="L8942" i="7"/>
  <c r="P8941" i="7"/>
  <c r="O8941" i="7"/>
  <c r="N8941" i="7"/>
  <c r="M8941" i="7"/>
  <c r="L8941" i="7"/>
  <c r="P8940" i="7"/>
  <c r="O8940" i="7"/>
  <c r="N8940" i="7"/>
  <c r="M8940" i="7"/>
  <c r="L8940" i="7"/>
  <c r="P8939" i="7"/>
  <c r="O8939" i="7"/>
  <c r="N8939" i="7"/>
  <c r="M8939" i="7"/>
  <c r="L8939" i="7"/>
  <c r="P8938" i="7"/>
  <c r="O8938" i="7"/>
  <c r="N8938" i="7"/>
  <c r="M8938" i="7"/>
  <c r="L8938" i="7"/>
  <c r="P8937" i="7"/>
  <c r="O8937" i="7"/>
  <c r="N8937" i="7"/>
  <c r="M8937" i="7"/>
  <c r="L8937" i="7"/>
  <c r="P8936" i="7"/>
  <c r="O8936" i="7"/>
  <c r="N8936" i="7"/>
  <c r="M8936" i="7"/>
  <c r="L8936" i="7"/>
  <c r="P8935" i="7"/>
  <c r="O8935" i="7"/>
  <c r="N8935" i="7"/>
  <c r="M8935" i="7"/>
  <c r="L8935" i="7"/>
  <c r="P8934" i="7"/>
  <c r="O8934" i="7"/>
  <c r="N8934" i="7"/>
  <c r="M8934" i="7"/>
  <c r="L8934" i="7"/>
  <c r="P8933" i="7"/>
  <c r="O8933" i="7"/>
  <c r="N8933" i="7"/>
  <c r="M8933" i="7"/>
  <c r="L8933" i="7"/>
  <c r="P8932" i="7"/>
  <c r="O8932" i="7"/>
  <c r="N8932" i="7"/>
  <c r="M8932" i="7"/>
  <c r="L8932" i="7"/>
  <c r="P8931" i="7"/>
  <c r="O8931" i="7"/>
  <c r="N8931" i="7"/>
  <c r="M8931" i="7"/>
  <c r="L8931" i="7"/>
  <c r="P8930" i="7"/>
  <c r="O8930" i="7"/>
  <c r="N8930" i="7"/>
  <c r="M8930" i="7"/>
  <c r="L8930" i="7"/>
  <c r="P8929" i="7"/>
  <c r="O8929" i="7"/>
  <c r="N8929" i="7"/>
  <c r="M8929" i="7"/>
  <c r="L8929" i="7"/>
  <c r="P8928" i="7"/>
  <c r="O8928" i="7"/>
  <c r="N8928" i="7"/>
  <c r="M8928" i="7"/>
  <c r="L8928" i="7"/>
  <c r="P8927" i="7"/>
  <c r="O8927" i="7"/>
  <c r="N8927" i="7"/>
  <c r="M8927" i="7"/>
  <c r="L8927" i="7"/>
  <c r="P8926" i="7"/>
  <c r="O8926" i="7"/>
  <c r="N8926" i="7"/>
  <c r="M8926" i="7"/>
  <c r="L8926" i="7"/>
  <c r="P8925" i="7"/>
  <c r="O8925" i="7"/>
  <c r="N8925" i="7"/>
  <c r="M8925" i="7"/>
  <c r="L8925" i="7"/>
  <c r="P8924" i="7"/>
  <c r="O8924" i="7"/>
  <c r="N8924" i="7"/>
  <c r="M8924" i="7"/>
  <c r="L8924" i="7"/>
  <c r="P8923" i="7"/>
  <c r="O8923" i="7"/>
  <c r="N8923" i="7"/>
  <c r="M8923" i="7"/>
  <c r="L8923" i="7"/>
  <c r="P8922" i="7"/>
  <c r="O8922" i="7"/>
  <c r="N8922" i="7"/>
  <c r="M8922" i="7"/>
  <c r="L8922" i="7"/>
  <c r="P8921" i="7"/>
  <c r="O8921" i="7"/>
  <c r="N8921" i="7"/>
  <c r="M8921" i="7"/>
  <c r="L8921" i="7"/>
  <c r="P8920" i="7"/>
  <c r="O8920" i="7"/>
  <c r="N8920" i="7"/>
  <c r="M8920" i="7"/>
  <c r="L8920" i="7"/>
  <c r="P8919" i="7"/>
  <c r="O8919" i="7"/>
  <c r="N8919" i="7"/>
  <c r="M8919" i="7"/>
  <c r="L8919" i="7"/>
  <c r="P8918" i="7"/>
  <c r="O8918" i="7"/>
  <c r="N8918" i="7"/>
  <c r="M8918" i="7"/>
  <c r="L8918" i="7"/>
  <c r="P8917" i="7"/>
  <c r="O8917" i="7"/>
  <c r="N8917" i="7"/>
  <c r="M8917" i="7"/>
  <c r="L8917" i="7"/>
  <c r="P8916" i="7"/>
  <c r="O8916" i="7"/>
  <c r="N8916" i="7"/>
  <c r="M8916" i="7"/>
  <c r="L8916" i="7"/>
  <c r="P8915" i="7"/>
  <c r="O8915" i="7"/>
  <c r="N8915" i="7"/>
  <c r="M8915" i="7"/>
  <c r="L8915" i="7"/>
  <c r="P8914" i="7"/>
  <c r="O8914" i="7"/>
  <c r="N8914" i="7"/>
  <c r="M8914" i="7"/>
  <c r="L8914" i="7"/>
  <c r="P8913" i="7"/>
  <c r="O8913" i="7"/>
  <c r="N8913" i="7"/>
  <c r="M8913" i="7"/>
  <c r="L8913" i="7"/>
  <c r="P8912" i="7"/>
  <c r="O8912" i="7"/>
  <c r="N8912" i="7"/>
  <c r="M8912" i="7"/>
  <c r="L8912" i="7"/>
  <c r="P8911" i="7"/>
  <c r="O8911" i="7"/>
  <c r="N8911" i="7"/>
  <c r="M8911" i="7"/>
  <c r="L8911" i="7"/>
  <c r="P8910" i="7"/>
  <c r="O8910" i="7"/>
  <c r="N8910" i="7"/>
  <c r="M8910" i="7"/>
  <c r="L8910" i="7"/>
  <c r="P8909" i="7"/>
  <c r="O8909" i="7"/>
  <c r="N8909" i="7"/>
  <c r="M8909" i="7"/>
  <c r="L8909" i="7"/>
  <c r="P8908" i="7"/>
  <c r="O8908" i="7"/>
  <c r="N8908" i="7"/>
  <c r="M8908" i="7"/>
  <c r="L8908" i="7"/>
  <c r="P8907" i="7"/>
  <c r="O8907" i="7"/>
  <c r="N8907" i="7"/>
  <c r="M8907" i="7"/>
  <c r="L8907" i="7"/>
  <c r="P8906" i="7"/>
  <c r="O8906" i="7"/>
  <c r="N8906" i="7"/>
  <c r="M8906" i="7"/>
  <c r="L8906" i="7"/>
  <c r="P8905" i="7"/>
  <c r="O8905" i="7"/>
  <c r="N8905" i="7"/>
  <c r="M8905" i="7"/>
  <c r="L8905" i="7"/>
  <c r="P8904" i="7"/>
  <c r="O8904" i="7"/>
  <c r="N8904" i="7"/>
  <c r="M8904" i="7"/>
  <c r="L8904" i="7"/>
  <c r="P8903" i="7"/>
  <c r="O8903" i="7"/>
  <c r="N8903" i="7"/>
  <c r="M8903" i="7"/>
  <c r="L8903" i="7"/>
  <c r="P8902" i="7"/>
  <c r="O8902" i="7"/>
  <c r="N8902" i="7"/>
  <c r="M8902" i="7"/>
  <c r="L8902" i="7"/>
  <c r="P8901" i="7"/>
  <c r="O8901" i="7"/>
  <c r="N8901" i="7"/>
  <c r="M8901" i="7"/>
  <c r="L8901" i="7"/>
  <c r="P8900" i="7"/>
  <c r="O8900" i="7"/>
  <c r="N8900" i="7"/>
  <c r="M8900" i="7"/>
  <c r="L8900" i="7"/>
  <c r="P8899" i="7"/>
  <c r="O8899" i="7"/>
  <c r="N8899" i="7"/>
  <c r="M8899" i="7"/>
  <c r="L8899" i="7"/>
  <c r="P8898" i="7"/>
  <c r="O8898" i="7"/>
  <c r="N8898" i="7"/>
  <c r="M8898" i="7"/>
  <c r="L8898" i="7"/>
  <c r="P8897" i="7"/>
  <c r="O8897" i="7"/>
  <c r="N8897" i="7"/>
  <c r="M8897" i="7"/>
  <c r="L8897" i="7"/>
  <c r="P8896" i="7"/>
  <c r="O8896" i="7"/>
  <c r="N8896" i="7"/>
  <c r="M8896" i="7"/>
  <c r="L8896" i="7"/>
  <c r="P8895" i="7"/>
  <c r="O8895" i="7"/>
  <c r="N8895" i="7"/>
  <c r="M8895" i="7"/>
  <c r="L8895" i="7"/>
  <c r="P8894" i="7"/>
  <c r="O8894" i="7"/>
  <c r="N8894" i="7"/>
  <c r="M8894" i="7"/>
  <c r="L8894" i="7"/>
  <c r="P8893" i="7"/>
  <c r="O8893" i="7"/>
  <c r="N8893" i="7"/>
  <c r="M8893" i="7"/>
  <c r="L8893" i="7"/>
  <c r="P8892" i="7"/>
  <c r="O8892" i="7"/>
  <c r="N8892" i="7"/>
  <c r="M8892" i="7"/>
  <c r="L8892" i="7"/>
  <c r="P8891" i="7"/>
  <c r="O8891" i="7"/>
  <c r="N8891" i="7"/>
  <c r="M8891" i="7"/>
  <c r="L8891" i="7"/>
  <c r="P8890" i="7"/>
  <c r="O8890" i="7"/>
  <c r="N8890" i="7"/>
  <c r="M8890" i="7"/>
  <c r="L8890" i="7"/>
  <c r="P8889" i="7"/>
  <c r="O8889" i="7"/>
  <c r="N8889" i="7"/>
  <c r="M8889" i="7"/>
  <c r="L8889" i="7"/>
  <c r="P8888" i="7"/>
  <c r="O8888" i="7"/>
  <c r="N8888" i="7"/>
  <c r="M8888" i="7"/>
  <c r="L8888" i="7"/>
  <c r="P8887" i="7"/>
  <c r="O8887" i="7"/>
  <c r="N8887" i="7"/>
  <c r="M8887" i="7"/>
  <c r="L8887" i="7"/>
  <c r="P8886" i="7"/>
  <c r="O8886" i="7"/>
  <c r="N8886" i="7"/>
  <c r="M8886" i="7"/>
  <c r="L8886" i="7"/>
  <c r="P8885" i="7"/>
  <c r="O8885" i="7"/>
  <c r="N8885" i="7"/>
  <c r="M8885" i="7"/>
  <c r="L8885" i="7"/>
  <c r="P8884" i="7"/>
  <c r="O8884" i="7"/>
  <c r="N8884" i="7"/>
  <c r="M8884" i="7"/>
  <c r="L8884" i="7"/>
  <c r="P8883" i="7"/>
  <c r="O8883" i="7"/>
  <c r="N8883" i="7"/>
  <c r="M8883" i="7"/>
  <c r="L8883" i="7"/>
  <c r="P8882" i="7"/>
  <c r="O8882" i="7"/>
  <c r="N8882" i="7"/>
  <c r="M8882" i="7"/>
  <c r="L8882" i="7"/>
  <c r="P8881" i="7"/>
  <c r="O8881" i="7"/>
  <c r="N8881" i="7"/>
  <c r="M8881" i="7"/>
  <c r="L8881" i="7"/>
  <c r="P8880" i="7"/>
  <c r="O8880" i="7"/>
  <c r="N8880" i="7"/>
  <c r="M8880" i="7"/>
  <c r="L8880" i="7"/>
  <c r="P8879" i="7"/>
  <c r="O8879" i="7"/>
  <c r="N8879" i="7"/>
  <c r="M8879" i="7"/>
  <c r="L8879" i="7"/>
  <c r="P8878" i="7"/>
  <c r="O8878" i="7"/>
  <c r="N8878" i="7"/>
  <c r="M8878" i="7"/>
  <c r="L8878" i="7"/>
  <c r="P8877" i="7"/>
  <c r="O8877" i="7"/>
  <c r="N8877" i="7"/>
  <c r="M8877" i="7"/>
  <c r="L8877" i="7"/>
  <c r="P8876" i="7"/>
  <c r="O8876" i="7"/>
  <c r="N8876" i="7"/>
  <c r="M8876" i="7"/>
  <c r="L8876" i="7"/>
  <c r="P8875" i="7"/>
  <c r="O8875" i="7"/>
  <c r="N8875" i="7"/>
  <c r="M8875" i="7"/>
  <c r="L8875" i="7"/>
  <c r="P8874" i="7"/>
  <c r="O8874" i="7"/>
  <c r="N8874" i="7"/>
  <c r="M8874" i="7"/>
  <c r="L8874" i="7"/>
  <c r="P8873" i="7"/>
  <c r="O8873" i="7"/>
  <c r="N8873" i="7"/>
  <c r="M8873" i="7"/>
  <c r="L8873" i="7"/>
  <c r="P8872" i="7"/>
  <c r="O8872" i="7"/>
  <c r="N8872" i="7"/>
  <c r="M8872" i="7"/>
  <c r="L8872" i="7"/>
  <c r="P8871" i="7"/>
  <c r="O8871" i="7"/>
  <c r="N8871" i="7"/>
  <c r="M8871" i="7"/>
  <c r="L8871" i="7"/>
  <c r="P8870" i="7"/>
  <c r="O8870" i="7"/>
  <c r="N8870" i="7"/>
  <c r="M8870" i="7"/>
  <c r="L8870" i="7"/>
  <c r="P8869" i="7"/>
  <c r="O8869" i="7"/>
  <c r="N8869" i="7"/>
  <c r="M8869" i="7"/>
  <c r="L8869" i="7"/>
  <c r="P8868" i="7"/>
  <c r="O8868" i="7"/>
  <c r="N8868" i="7"/>
  <c r="M8868" i="7"/>
  <c r="L8868" i="7"/>
  <c r="P8867" i="7"/>
  <c r="O8867" i="7"/>
  <c r="N8867" i="7"/>
  <c r="M8867" i="7"/>
  <c r="L8867" i="7"/>
  <c r="P8866" i="7"/>
  <c r="O8866" i="7"/>
  <c r="N8866" i="7"/>
  <c r="M8866" i="7"/>
  <c r="L8866" i="7"/>
  <c r="P8865" i="7"/>
  <c r="O8865" i="7"/>
  <c r="N8865" i="7"/>
  <c r="M8865" i="7"/>
  <c r="L8865" i="7"/>
  <c r="P8864" i="7"/>
  <c r="O8864" i="7"/>
  <c r="N8864" i="7"/>
  <c r="M8864" i="7"/>
  <c r="L8864" i="7"/>
  <c r="P8863" i="7"/>
  <c r="O8863" i="7"/>
  <c r="N8863" i="7"/>
  <c r="M8863" i="7"/>
  <c r="L8863" i="7"/>
  <c r="P8862" i="7"/>
  <c r="O8862" i="7"/>
  <c r="N8862" i="7"/>
  <c r="M8862" i="7"/>
  <c r="L8862" i="7"/>
  <c r="P8861" i="7"/>
  <c r="O8861" i="7"/>
  <c r="N8861" i="7"/>
  <c r="M8861" i="7"/>
  <c r="L8861" i="7"/>
  <c r="P8860" i="7"/>
  <c r="O8860" i="7"/>
  <c r="N8860" i="7"/>
  <c r="M8860" i="7"/>
  <c r="L8860" i="7"/>
  <c r="P8859" i="7"/>
  <c r="O8859" i="7"/>
  <c r="N8859" i="7"/>
  <c r="M8859" i="7"/>
  <c r="L8859" i="7"/>
  <c r="P8858" i="7"/>
  <c r="O8858" i="7"/>
  <c r="N8858" i="7"/>
  <c r="M8858" i="7"/>
  <c r="L8858" i="7"/>
  <c r="P8857" i="7"/>
  <c r="O8857" i="7"/>
  <c r="N8857" i="7"/>
  <c r="M8857" i="7"/>
  <c r="L8857" i="7"/>
  <c r="P8856" i="7"/>
  <c r="O8856" i="7"/>
  <c r="N8856" i="7"/>
  <c r="M8856" i="7"/>
  <c r="L8856" i="7"/>
  <c r="P8855" i="7"/>
  <c r="O8855" i="7"/>
  <c r="N8855" i="7"/>
  <c r="M8855" i="7"/>
  <c r="L8855" i="7"/>
  <c r="P8854" i="7"/>
  <c r="O8854" i="7"/>
  <c r="N8854" i="7"/>
  <c r="M8854" i="7"/>
  <c r="L8854" i="7"/>
  <c r="P8853" i="7"/>
  <c r="O8853" i="7"/>
  <c r="N8853" i="7"/>
  <c r="M8853" i="7"/>
  <c r="L8853" i="7"/>
  <c r="P8852" i="7"/>
  <c r="O8852" i="7"/>
  <c r="N8852" i="7"/>
  <c r="M8852" i="7"/>
  <c r="L8852" i="7"/>
  <c r="P8851" i="7"/>
  <c r="O8851" i="7"/>
  <c r="N8851" i="7"/>
  <c r="M8851" i="7"/>
  <c r="L8851" i="7"/>
  <c r="P8850" i="7"/>
  <c r="O8850" i="7"/>
  <c r="N8850" i="7"/>
  <c r="M8850" i="7"/>
  <c r="L8850" i="7"/>
  <c r="P8849" i="7"/>
  <c r="O8849" i="7"/>
  <c r="N8849" i="7"/>
  <c r="M8849" i="7"/>
  <c r="L8849" i="7"/>
  <c r="P8848" i="7"/>
  <c r="O8848" i="7"/>
  <c r="N8848" i="7"/>
  <c r="M8848" i="7"/>
  <c r="L8848" i="7"/>
  <c r="P8847" i="7"/>
  <c r="O8847" i="7"/>
  <c r="N8847" i="7"/>
  <c r="M8847" i="7"/>
  <c r="L8847" i="7"/>
  <c r="P8846" i="7"/>
  <c r="O8846" i="7"/>
  <c r="N8846" i="7"/>
  <c r="M8846" i="7"/>
  <c r="L8846" i="7"/>
  <c r="P8845" i="7"/>
  <c r="O8845" i="7"/>
  <c r="N8845" i="7"/>
  <c r="M8845" i="7"/>
  <c r="L8845" i="7"/>
  <c r="P8844" i="7"/>
  <c r="O8844" i="7"/>
  <c r="N8844" i="7"/>
  <c r="M8844" i="7"/>
  <c r="L8844" i="7"/>
  <c r="P8843" i="7"/>
  <c r="O8843" i="7"/>
  <c r="N8843" i="7"/>
  <c r="M8843" i="7"/>
  <c r="L8843" i="7"/>
  <c r="P8842" i="7"/>
  <c r="O8842" i="7"/>
  <c r="N8842" i="7"/>
  <c r="M8842" i="7"/>
  <c r="L8842" i="7"/>
  <c r="P8841" i="7"/>
  <c r="O8841" i="7"/>
  <c r="N8841" i="7"/>
  <c r="M8841" i="7"/>
  <c r="L8841" i="7"/>
  <c r="P8840" i="7"/>
  <c r="O8840" i="7"/>
  <c r="N8840" i="7"/>
  <c r="M8840" i="7"/>
  <c r="L8840" i="7"/>
  <c r="P8839" i="7"/>
  <c r="O8839" i="7"/>
  <c r="N8839" i="7"/>
  <c r="M8839" i="7"/>
  <c r="L8839" i="7"/>
  <c r="P8838" i="7"/>
  <c r="O8838" i="7"/>
  <c r="N8838" i="7"/>
  <c r="M8838" i="7"/>
  <c r="L8838" i="7"/>
  <c r="P8837" i="7"/>
  <c r="O8837" i="7"/>
  <c r="N8837" i="7"/>
  <c r="M8837" i="7"/>
  <c r="L8837" i="7"/>
  <c r="P8836" i="7"/>
  <c r="O8836" i="7"/>
  <c r="N8836" i="7"/>
  <c r="M8836" i="7"/>
  <c r="L8836" i="7"/>
  <c r="P8835" i="7"/>
  <c r="O8835" i="7"/>
  <c r="N8835" i="7"/>
  <c r="M8835" i="7"/>
  <c r="L8835" i="7"/>
  <c r="P8834" i="7"/>
  <c r="O8834" i="7"/>
  <c r="N8834" i="7"/>
  <c r="M8834" i="7"/>
  <c r="L8834" i="7"/>
  <c r="P8833" i="7"/>
  <c r="O8833" i="7"/>
  <c r="N8833" i="7"/>
  <c r="M8833" i="7"/>
  <c r="L8833" i="7"/>
  <c r="P8832" i="7"/>
  <c r="O8832" i="7"/>
  <c r="N8832" i="7"/>
  <c r="M8832" i="7"/>
  <c r="L8832" i="7"/>
  <c r="P8831" i="7"/>
  <c r="O8831" i="7"/>
  <c r="N8831" i="7"/>
  <c r="M8831" i="7"/>
  <c r="L8831" i="7"/>
  <c r="P8830" i="7"/>
  <c r="O8830" i="7"/>
  <c r="N8830" i="7"/>
  <c r="M8830" i="7"/>
  <c r="L8830" i="7"/>
  <c r="P8829" i="7"/>
  <c r="O8829" i="7"/>
  <c r="N8829" i="7"/>
  <c r="M8829" i="7"/>
  <c r="L8829" i="7"/>
  <c r="P8828" i="7"/>
  <c r="O8828" i="7"/>
  <c r="N8828" i="7"/>
  <c r="M8828" i="7"/>
  <c r="L8828" i="7"/>
  <c r="P8827" i="7"/>
  <c r="O8827" i="7"/>
  <c r="N8827" i="7"/>
  <c r="M8827" i="7"/>
  <c r="L8827" i="7"/>
  <c r="P8826" i="7"/>
  <c r="O8826" i="7"/>
  <c r="N8826" i="7"/>
  <c r="M8826" i="7"/>
  <c r="L8826" i="7"/>
  <c r="P8825" i="7"/>
  <c r="O8825" i="7"/>
  <c r="N8825" i="7"/>
  <c r="M8825" i="7"/>
  <c r="L8825" i="7"/>
  <c r="P8824" i="7"/>
  <c r="O8824" i="7"/>
  <c r="N8824" i="7"/>
  <c r="M8824" i="7"/>
  <c r="L8824" i="7"/>
  <c r="P8823" i="7"/>
  <c r="O8823" i="7"/>
  <c r="N8823" i="7"/>
  <c r="M8823" i="7"/>
  <c r="L8823" i="7"/>
  <c r="P8822" i="7"/>
  <c r="O8822" i="7"/>
  <c r="N8822" i="7"/>
  <c r="M8822" i="7"/>
  <c r="L8822" i="7"/>
  <c r="P8821" i="7"/>
  <c r="O8821" i="7"/>
  <c r="N8821" i="7"/>
  <c r="M8821" i="7"/>
  <c r="L8821" i="7"/>
  <c r="P8820" i="7"/>
  <c r="O8820" i="7"/>
  <c r="N8820" i="7"/>
  <c r="M8820" i="7"/>
  <c r="L8820" i="7"/>
  <c r="P8819" i="7"/>
  <c r="O8819" i="7"/>
  <c r="N8819" i="7"/>
  <c r="M8819" i="7"/>
  <c r="L8819" i="7"/>
  <c r="P8818" i="7"/>
  <c r="O8818" i="7"/>
  <c r="N8818" i="7"/>
  <c r="M8818" i="7"/>
  <c r="L8818" i="7"/>
  <c r="P8817" i="7"/>
  <c r="O8817" i="7"/>
  <c r="N8817" i="7"/>
  <c r="M8817" i="7"/>
  <c r="L8817" i="7"/>
  <c r="P8816" i="7"/>
  <c r="O8816" i="7"/>
  <c r="N8816" i="7"/>
  <c r="M8816" i="7"/>
  <c r="L8816" i="7"/>
  <c r="P8815" i="7"/>
  <c r="O8815" i="7"/>
  <c r="N8815" i="7"/>
  <c r="M8815" i="7"/>
  <c r="L8815" i="7"/>
  <c r="P8814" i="7"/>
  <c r="O8814" i="7"/>
  <c r="N8814" i="7"/>
  <c r="M8814" i="7"/>
  <c r="L8814" i="7"/>
  <c r="P8813" i="7"/>
  <c r="O8813" i="7"/>
  <c r="N8813" i="7"/>
  <c r="M8813" i="7"/>
  <c r="L8813" i="7"/>
  <c r="P8812" i="7"/>
  <c r="O8812" i="7"/>
  <c r="N8812" i="7"/>
  <c r="M8812" i="7"/>
  <c r="L8812" i="7"/>
  <c r="P8811" i="7"/>
  <c r="O8811" i="7"/>
  <c r="N8811" i="7"/>
  <c r="M8811" i="7"/>
  <c r="L8811" i="7"/>
  <c r="P8810" i="7"/>
  <c r="O8810" i="7"/>
  <c r="N8810" i="7"/>
  <c r="M8810" i="7"/>
  <c r="L8810" i="7"/>
  <c r="P8809" i="7"/>
  <c r="O8809" i="7"/>
  <c r="N8809" i="7"/>
  <c r="M8809" i="7"/>
  <c r="L8809" i="7"/>
  <c r="P8808" i="7"/>
  <c r="O8808" i="7"/>
  <c r="N8808" i="7"/>
  <c r="M8808" i="7"/>
  <c r="L8808" i="7"/>
  <c r="P8807" i="7"/>
  <c r="O8807" i="7"/>
  <c r="N8807" i="7"/>
  <c r="M8807" i="7"/>
  <c r="L8807" i="7"/>
  <c r="P8806" i="7"/>
  <c r="O8806" i="7"/>
  <c r="N8806" i="7"/>
  <c r="M8806" i="7"/>
  <c r="L8806" i="7"/>
  <c r="P8805" i="7"/>
  <c r="O8805" i="7"/>
  <c r="N8805" i="7"/>
  <c r="M8805" i="7"/>
  <c r="L8805" i="7"/>
  <c r="P8804" i="7"/>
  <c r="O8804" i="7"/>
  <c r="N8804" i="7"/>
  <c r="M8804" i="7"/>
  <c r="L8804" i="7"/>
  <c r="P8803" i="7"/>
  <c r="O8803" i="7"/>
  <c r="N8803" i="7"/>
  <c r="M8803" i="7"/>
  <c r="L8803" i="7"/>
  <c r="P8802" i="7"/>
  <c r="O8802" i="7"/>
  <c r="N8802" i="7"/>
  <c r="M8802" i="7"/>
  <c r="L8802" i="7"/>
  <c r="P8801" i="7"/>
  <c r="O8801" i="7"/>
  <c r="N8801" i="7"/>
  <c r="M8801" i="7"/>
  <c r="L8801" i="7"/>
  <c r="P8800" i="7"/>
  <c r="O8800" i="7"/>
  <c r="N8800" i="7"/>
  <c r="M8800" i="7"/>
  <c r="L8800" i="7"/>
  <c r="P8799" i="7"/>
  <c r="O8799" i="7"/>
  <c r="N8799" i="7"/>
  <c r="M8799" i="7"/>
  <c r="L8799" i="7"/>
  <c r="P8798" i="7"/>
  <c r="O8798" i="7"/>
  <c r="N8798" i="7"/>
  <c r="M8798" i="7"/>
  <c r="L8798" i="7"/>
  <c r="P8797" i="7"/>
  <c r="O8797" i="7"/>
  <c r="N8797" i="7"/>
  <c r="M8797" i="7"/>
  <c r="L8797" i="7"/>
  <c r="P8796" i="7"/>
  <c r="O8796" i="7"/>
  <c r="N8796" i="7"/>
  <c r="M8796" i="7"/>
  <c r="L8796" i="7"/>
  <c r="P8795" i="7"/>
  <c r="O8795" i="7"/>
  <c r="N8795" i="7"/>
  <c r="M8795" i="7"/>
  <c r="L8795" i="7"/>
  <c r="P8794" i="7"/>
  <c r="O8794" i="7"/>
  <c r="N8794" i="7"/>
  <c r="M8794" i="7"/>
  <c r="L8794" i="7"/>
  <c r="P8793" i="7"/>
  <c r="O8793" i="7"/>
  <c r="N8793" i="7"/>
  <c r="M8793" i="7"/>
  <c r="L8793" i="7"/>
  <c r="P8792" i="7"/>
  <c r="O8792" i="7"/>
  <c r="N8792" i="7"/>
  <c r="M8792" i="7"/>
  <c r="L8792" i="7"/>
  <c r="P8791" i="7"/>
  <c r="O8791" i="7"/>
  <c r="N8791" i="7"/>
  <c r="M8791" i="7"/>
  <c r="L8791" i="7"/>
  <c r="P8790" i="7"/>
  <c r="O8790" i="7"/>
  <c r="N8790" i="7"/>
  <c r="M8790" i="7"/>
  <c r="L8790" i="7"/>
  <c r="P8789" i="7"/>
  <c r="O8789" i="7"/>
  <c r="N8789" i="7"/>
  <c r="M8789" i="7"/>
  <c r="L8789" i="7"/>
  <c r="P8788" i="7"/>
  <c r="O8788" i="7"/>
  <c r="N8788" i="7"/>
  <c r="M8788" i="7"/>
  <c r="L8788" i="7"/>
  <c r="P8787" i="7"/>
  <c r="O8787" i="7"/>
  <c r="N8787" i="7"/>
  <c r="M8787" i="7"/>
  <c r="L8787" i="7"/>
  <c r="P8786" i="7"/>
  <c r="O8786" i="7"/>
  <c r="N8786" i="7"/>
  <c r="M8786" i="7"/>
  <c r="L8786" i="7"/>
  <c r="P8785" i="7"/>
  <c r="O8785" i="7"/>
  <c r="N8785" i="7"/>
  <c r="M8785" i="7"/>
  <c r="L8785" i="7"/>
  <c r="P8784" i="7"/>
  <c r="O8784" i="7"/>
  <c r="N8784" i="7"/>
  <c r="M8784" i="7"/>
  <c r="L8784" i="7"/>
  <c r="P8783" i="7"/>
  <c r="O8783" i="7"/>
  <c r="N8783" i="7"/>
  <c r="M8783" i="7"/>
  <c r="L8783" i="7"/>
  <c r="P8782" i="7"/>
  <c r="O8782" i="7"/>
  <c r="N8782" i="7"/>
  <c r="M8782" i="7"/>
  <c r="L8782" i="7"/>
  <c r="P8781" i="7"/>
  <c r="O8781" i="7"/>
  <c r="N8781" i="7"/>
  <c r="M8781" i="7"/>
  <c r="L8781" i="7"/>
  <c r="P8780" i="7"/>
  <c r="O8780" i="7"/>
  <c r="N8780" i="7"/>
  <c r="M8780" i="7"/>
  <c r="L8780" i="7"/>
  <c r="P8779" i="7"/>
  <c r="O8779" i="7"/>
  <c r="N8779" i="7"/>
  <c r="M8779" i="7"/>
  <c r="L8779" i="7"/>
  <c r="P8778" i="7"/>
  <c r="O8778" i="7"/>
  <c r="N8778" i="7"/>
  <c r="M8778" i="7"/>
  <c r="L8778" i="7"/>
  <c r="P8777" i="7"/>
  <c r="O8777" i="7"/>
  <c r="N8777" i="7"/>
  <c r="M8777" i="7"/>
  <c r="L8777" i="7"/>
  <c r="P8776" i="7"/>
  <c r="O8776" i="7"/>
  <c r="N8776" i="7"/>
  <c r="M8776" i="7"/>
  <c r="L8776" i="7"/>
  <c r="P8775" i="7"/>
  <c r="O8775" i="7"/>
  <c r="N8775" i="7"/>
  <c r="M8775" i="7"/>
  <c r="L8775" i="7"/>
  <c r="P8774" i="7"/>
  <c r="O8774" i="7"/>
  <c r="N8774" i="7"/>
  <c r="M8774" i="7"/>
  <c r="L8774" i="7"/>
  <c r="P8773" i="7"/>
  <c r="O8773" i="7"/>
  <c r="N8773" i="7"/>
  <c r="M8773" i="7"/>
  <c r="L8773" i="7"/>
  <c r="P8772" i="7"/>
  <c r="O8772" i="7"/>
  <c r="N8772" i="7"/>
  <c r="M8772" i="7"/>
  <c r="L8772" i="7"/>
  <c r="P8771" i="7"/>
  <c r="O8771" i="7"/>
  <c r="N8771" i="7"/>
  <c r="M8771" i="7"/>
  <c r="L8771" i="7"/>
  <c r="P8770" i="7"/>
  <c r="O8770" i="7"/>
  <c r="N8770" i="7"/>
  <c r="M8770" i="7"/>
  <c r="L8770" i="7"/>
  <c r="P8769" i="7"/>
  <c r="O8769" i="7"/>
  <c r="N8769" i="7"/>
  <c r="M8769" i="7"/>
  <c r="L8769" i="7"/>
  <c r="P8768" i="7"/>
  <c r="O8768" i="7"/>
  <c r="N8768" i="7"/>
  <c r="M8768" i="7"/>
  <c r="L8768" i="7"/>
  <c r="P8767" i="7"/>
  <c r="O8767" i="7"/>
  <c r="N8767" i="7"/>
  <c r="M8767" i="7"/>
  <c r="L8767" i="7"/>
  <c r="P8766" i="7"/>
  <c r="O8766" i="7"/>
  <c r="N8766" i="7"/>
  <c r="M8766" i="7"/>
  <c r="L8766" i="7"/>
  <c r="P8765" i="7"/>
  <c r="O8765" i="7"/>
  <c r="N8765" i="7"/>
  <c r="M8765" i="7"/>
  <c r="L8765" i="7"/>
  <c r="P8764" i="7"/>
  <c r="O8764" i="7"/>
  <c r="N8764" i="7"/>
  <c r="M8764" i="7"/>
  <c r="L8764" i="7"/>
  <c r="P8763" i="7"/>
  <c r="O8763" i="7"/>
  <c r="N8763" i="7"/>
  <c r="M8763" i="7"/>
  <c r="L8763" i="7"/>
  <c r="P8762" i="7"/>
  <c r="O8762" i="7"/>
  <c r="N8762" i="7"/>
  <c r="M8762" i="7"/>
  <c r="L8762" i="7"/>
  <c r="P8761" i="7"/>
  <c r="O8761" i="7"/>
  <c r="N8761" i="7"/>
  <c r="M8761" i="7"/>
  <c r="L8761" i="7"/>
  <c r="P8760" i="7"/>
  <c r="O8760" i="7"/>
  <c r="N8760" i="7"/>
  <c r="M8760" i="7"/>
  <c r="L8760" i="7"/>
  <c r="P8759" i="7"/>
  <c r="O8759" i="7"/>
  <c r="N8759" i="7"/>
  <c r="M8759" i="7"/>
  <c r="L8759" i="7"/>
  <c r="P8758" i="7"/>
  <c r="O8758" i="7"/>
  <c r="N8758" i="7"/>
  <c r="M8758" i="7"/>
  <c r="L8758" i="7"/>
  <c r="P8757" i="7"/>
  <c r="O8757" i="7"/>
  <c r="N8757" i="7"/>
  <c r="M8757" i="7"/>
  <c r="L8757" i="7"/>
  <c r="P8756" i="7"/>
  <c r="O8756" i="7"/>
  <c r="N8756" i="7"/>
  <c r="M8756" i="7"/>
  <c r="L8756" i="7"/>
  <c r="P8755" i="7"/>
  <c r="O8755" i="7"/>
  <c r="N8755" i="7"/>
  <c r="M8755" i="7"/>
  <c r="L8755" i="7"/>
  <c r="P8754" i="7"/>
  <c r="O8754" i="7"/>
  <c r="N8754" i="7"/>
  <c r="M8754" i="7"/>
  <c r="L8754" i="7"/>
  <c r="P8753" i="7"/>
  <c r="O8753" i="7"/>
  <c r="N8753" i="7"/>
  <c r="M8753" i="7"/>
  <c r="L8753" i="7"/>
  <c r="P8752" i="7"/>
  <c r="O8752" i="7"/>
  <c r="N8752" i="7"/>
  <c r="M8752" i="7"/>
  <c r="L8752" i="7"/>
  <c r="P8751" i="7"/>
  <c r="O8751" i="7"/>
  <c r="N8751" i="7"/>
  <c r="M8751" i="7"/>
  <c r="L8751" i="7"/>
  <c r="P8750" i="7"/>
  <c r="O8750" i="7"/>
  <c r="N8750" i="7"/>
  <c r="M8750" i="7"/>
  <c r="L8750" i="7"/>
  <c r="P8749" i="7"/>
  <c r="O8749" i="7"/>
  <c r="N8749" i="7"/>
  <c r="M8749" i="7"/>
  <c r="L8749" i="7"/>
  <c r="P8748" i="7"/>
  <c r="O8748" i="7"/>
  <c r="N8748" i="7"/>
  <c r="M8748" i="7"/>
  <c r="L8748" i="7"/>
  <c r="P8747" i="7"/>
  <c r="O8747" i="7"/>
  <c r="N8747" i="7"/>
  <c r="M8747" i="7"/>
  <c r="L8747" i="7"/>
  <c r="P8746" i="7"/>
  <c r="O8746" i="7"/>
  <c r="N8746" i="7"/>
  <c r="M8746" i="7"/>
  <c r="L8746" i="7"/>
  <c r="P8745" i="7"/>
  <c r="O8745" i="7"/>
  <c r="N8745" i="7"/>
  <c r="M8745" i="7"/>
  <c r="L8745" i="7"/>
  <c r="P8744" i="7"/>
  <c r="O8744" i="7"/>
  <c r="N8744" i="7"/>
  <c r="M8744" i="7"/>
  <c r="L8744" i="7"/>
  <c r="P8743" i="7"/>
  <c r="O8743" i="7"/>
  <c r="N8743" i="7"/>
  <c r="M8743" i="7"/>
  <c r="L8743" i="7"/>
  <c r="P8742" i="7"/>
  <c r="O8742" i="7"/>
  <c r="N8742" i="7"/>
  <c r="M8742" i="7"/>
  <c r="L8742" i="7"/>
  <c r="P8741" i="7"/>
  <c r="O8741" i="7"/>
  <c r="N8741" i="7"/>
  <c r="M8741" i="7"/>
  <c r="L8741" i="7"/>
  <c r="P8740" i="7"/>
  <c r="O8740" i="7"/>
  <c r="N8740" i="7"/>
  <c r="M8740" i="7"/>
  <c r="L8740" i="7"/>
  <c r="P8739" i="7"/>
  <c r="O8739" i="7"/>
  <c r="N8739" i="7"/>
  <c r="M8739" i="7"/>
  <c r="L8739" i="7"/>
  <c r="P8738" i="7"/>
  <c r="O8738" i="7"/>
  <c r="N8738" i="7"/>
  <c r="M8738" i="7"/>
  <c r="L8738" i="7"/>
  <c r="P8737" i="7"/>
  <c r="O8737" i="7"/>
  <c r="N8737" i="7"/>
  <c r="M8737" i="7"/>
  <c r="L8737" i="7"/>
  <c r="P8736" i="7"/>
  <c r="O8736" i="7"/>
  <c r="N8736" i="7"/>
  <c r="M8736" i="7"/>
  <c r="L8736" i="7"/>
  <c r="P8735" i="7"/>
  <c r="O8735" i="7"/>
  <c r="N8735" i="7"/>
  <c r="M8735" i="7"/>
  <c r="L8735" i="7"/>
  <c r="P8734" i="7"/>
  <c r="O8734" i="7"/>
  <c r="N8734" i="7"/>
  <c r="M8734" i="7"/>
  <c r="L8734" i="7"/>
  <c r="P8733" i="7"/>
  <c r="O8733" i="7"/>
  <c r="N8733" i="7"/>
  <c r="M8733" i="7"/>
  <c r="L8733" i="7"/>
  <c r="P8732" i="7"/>
  <c r="O8732" i="7"/>
  <c r="N8732" i="7"/>
  <c r="M8732" i="7"/>
  <c r="L8732" i="7"/>
  <c r="P8731" i="7"/>
  <c r="O8731" i="7"/>
  <c r="N8731" i="7"/>
  <c r="M8731" i="7"/>
  <c r="L8731" i="7"/>
  <c r="P8730" i="7"/>
  <c r="O8730" i="7"/>
  <c r="N8730" i="7"/>
  <c r="M8730" i="7"/>
  <c r="L8730" i="7"/>
  <c r="P8729" i="7"/>
  <c r="O8729" i="7"/>
  <c r="N8729" i="7"/>
  <c r="M8729" i="7"/>
  <c r="L8729" i="7"/>
  <c r="P8728" i="7"/>
  <c r="O8728" i="7"/>
  <c r="N8728" i="7"/>
  <c r="M8728" i="7"/>
  <c r="L8728" i="7"/>
  <c r="P8727" i="7"/>
  <c r="O8727" i="7"/>
  <c r="N8727" i="7"/>
  <c r="M8727" i="7"/>
  <c r="L8727" i="7"/>
  <c r="P8726" i="7"/>
  <c r="O8726" i="7"/>
  <c r="N8726" i="7"/>
  <c r="M8726" i="7"/>
  <c r="L8726" i="7"/>
  <c r="P8725" i="7"/>
  <c r="O8725" i="7"/>
  <c r="N8725" i="7"/>
  <c r="M8725" i="7"/>
  <c r="L8725" i="7"/>
  <c r="P8724" i="7"/>
  <c r="O8724" i="7"/>
  <c r="N8724" i="7"/>
  <c r="M8724" i="7"/>
  <c r="L8724" i="7"/>
  <c r="P8723" i="7"/>
  <c r="O8723" i="7"/>
  <c r="N8723" i="7"/>
  <c r="M8723" i="7"/>
  <c r="L8723" i="7"/>
  <c r="P8722" i="7"/>
  <c r="O8722" i="7"/>
  <c r="N8722" i="7"/>
  <c r="M8722" i="7"/>
  <c r="L8722" i="7"/>
  <c r="P8721" i="7"/>
  <c r="O8721" i="7"/>
  <c r="N8721" i="7"/>
  <c r="M8721" i="7"/>
  <c r="L8721" i="7"/>
  <c r="P8720" i="7"/>
  <c r="O8720" i="7"/>
  <c r="N8720" i="7"/>
  <c r="M8720" i="7"/>
  <c r="L8720" i="7"/>
  <c r="P8719" i="7"/>
  <c r="O8719" i="7"/>
  <c r="N8719" i="7"/>
  <c r="M8719" i="7"/>
  <c r="L8719" i="7"/>
  <c r="P8718" i="7"/>
  <c r="O8718" i="7"/>
  <c r="N8718" i="7"/>
  <c r="M8718" i="7"/>
  <c r="L8718" i="7"/>
  <c r="P8717" i="7"/>
  <c r="O8717" i="7"/>
  <c r="N8717" i="7"/>
  <c r="M8717" i="7"/>
  <c r="L8717" i="7"/>
  <c r="P8716" i="7"/>
  <c r="O8716" i="7"/>
  <c r="N8716" i="7"/>
  <c r="M8716" i="7"/>
  <c r="L8716" i="7"/>
  <c r="P8715" i="7"/>
  <c r="O8715" i="7"/>
  <c r="N8715" i="7"/>
  <c r="M8715" i="7"/>
  <c r="L8715" i="7"/>
  <c r="P8714" i="7"/>
  <c r="O8714" i="7"/>
  <c r="N8714" i="7"/>
  <c r="M8714" i="7"/>
  <c r="L8714" i="7"/>
  <c r="P8713" i="7"/>
  <c r="O8713" i="7"/>
  <c r="N8713" i="7"/>
  <c r="M8713" i="7"/>
  <c r="L8713" i="7"/>
  <c r="P8712" i="7"/>
  <c r="O8712" i="7"/>
  <c r="N8712" i="7"/>
  <c r="M8712" i="7"/>
  <c r="L8712" i="7"/>
  <c r="P8711" i="7"/>
  <c r="O8711" i="7"/>
  <c r="N8711" i="7"/>
  <c r="M8711" i="7"/>
  <c r="L8711" i="7"/>
  <c r="P8710" i="7"/>
  <c r="O8710" i="7"/>
  <c r="N8710" i="7"/>
  <c r="M8710" i="7"/>
  <c r="L8710" i="7"/>
  <c r="P8709" i="7"/>
  <c r="O8709" i="7"/>
  <c r="N8709" i="7"/>
  <c r="M8709" i="7"/>
  <c r="L8709" i="7"/>
  <c r="P8708" i="7"/>
  <c r="O8708" i="7"/>
  <c r="N8708" i="7"/>
  <c r="M8708" i="7"/>
  <c r="L8708" i="7"/>
  <c r="P8707" i="7"/>
  <c r="O8707" i="7"/>
  <c r="N8707" i="7"/>
  <c r="M8707" i="7"/>
  <c r="L8707" i="7"/>
  <c r="P8706" i="7"/>
  <c r="O8706" i="7"/>
  <c r="N8706" i="7"/>
  <c r="M8706" i="7"/>
  <c r="L8706" i="7"/>
  <c r="P8705" i="7"/>
  <c r="O8705" i="7"/>
  <c r="N8705" i="7"/>
  <c r="M8705" i="7"/>
  <c r="L8705" i="7"/>
  <c r="P8704" i="7"/>
  <c r="O8704" i="7"/>
  <c r="N8704" i="7"/>
  <c r="M8704" i="7"/>
  <c r="L8704" i="7"/>
  <c r="P8703" i="7"/>
  <c r="O8703" i="7"/>
  <c r="N8703" i="7"/>
  <c r="M8703" i="7"/>
  <c r="L8703" i="7"/>
  <c r="P8702" i="7"/>
  <c r="O8702" i="7"/>
  <c r="N8702" i="7"/>
  <c r="M8702" i="7"/>
  <c r="L8702" i="7"/>
  <c r="P8701" i="7"/>
  <c r="O8701" i="7"/>
  <c r="N8701" i="7"/>
  <c r="M8701" i="7"/>
  <c r="L8701" i="7"/>
  <c r="P8700" i="7"/>
  <c r="O8700" i="7"/>
  <c r="N8700" i="7"/>
  <c r="M8700" i="7"/>
  <c r="L8700" i="7"/>
  <c r="P8699" i="7"/>
  <c r="O8699" i="7"/>
  <c r="N8699" i="7"/>
  <c r="M8699" i="7"/>
  <c r="L8699" i="7"/>
  <c r="P8698" i="7"/>
  <c r="O8698" i="7"/>
  <c r="N8698" i="7"/>
  <c r="M8698" i="7"/>
  <c r="L8698" i="7"/>
  <c r="P8697" i="7"/>
  <c r="O8697" i="7"/>
  <c r="N8697" i="7"/>
  <c r="M8697" i="7"/>
  <c r="L8697" i="7"/>
  <c r="P8696" i="7"/>
  <c r="O8696" i="7"/>
  <c r="N8696" i="7"/>
  <c r="M8696" i="7"/>
  <c r="L8696" i="7"/>
  <c r="P8695" i="7"/>
  <c r="O8695" i="7"/>
  <c r="N8695" i="7"/>
  <c r="M8695" i="7"/>
  <c r="L8695" i="7"/>
  <c r="P8694" i="7"/>
  <c r="O8694" i="7"/>
  <c r="N8694" i="7"/>
  <c r="M8694" i="7"/>
  <c r="L8694" i="7"/>
  <c r="P8693" i="7"/>
  <c r="O8693" i="7"/>
  <c r="N8693" i="7"/>
  <c r="M8693" i="7"/>
  <c r="L8693" i="7"/>
  <c r="P8692" i="7"/>
  <c r="O8692" i="7"/>
  <c r="N8692" i="7"/>
  <c r="M8692" i="7"/>
  <c r="L8692" i="7"/>
  <c r="P8691" i="7"/>
  <c r="O8691" i="7"/>
  <c r="N8691" i="7"/>
  <c r="M8691" i="7"/>
  <c r="L8691" i="7"/>
  <c r="P8690" i="7"/>
  <c r="O8690" i="7"/>
  <c r="N8690" i="7"/>
  <c r="M8690" i="7"/>
  <c r="L8690" i="7"/>
  <c r="P8689" i="7"/>
  <c r="O8689" i="7"/>
  <c r="N8689" i="7"/>
  <c r="M8689" i="7"/>
  <c r="L8689" i="7"/>
  <c r="P8688" i="7"/>
  <c r="O8688" i="7"/>
  <c r="N8688" i="7"/>
  <c r="M8688" i="7"/>
  <c r="L8688" i="7"/>
  <c r="P8687" i="7"/>
  <c r="O8687" i="7"/>
  <c r="N8687" i="7"/>
  <c r="M8687" i="7"/>
  <c r="L8687" i="7"/>
  <c r="P8686" i="7"/>
  <c r="O8686" i="7"/>
  <c r="N8686" i="7"/>
  <c r="M8686" i="7"/>
  <c r="L8686" i="7"/>
  <c r="P8685" i="7"/>
  <c r="O8685" i="7"/>
  <c r="N8685" i="7"/>
  <c r="M8685" i="7"/>
  <c r="L8685" i="7"/>
  <c r="P8684" i="7"/>
  <c r="O8684" i="7"/>
  <c r="N8684" i="7"/>
  <c r="M8684" i="7"/>
  <c r="L8684" i="7"/>
  <c r="P8683" i="7"/>
  <c r="O8683" i="7"/>
  <c r="N8683" i="7"/>
  <c r="M8683" i="7"/>
  <c r="L8683" i="7"/>
  <c r="P8682" i="7"/>
  <c r="O8682" i="7"/>
  <c r="N8682" i="7"/>
  <c r="M8682" i="7"/>
  <c r="L8682" i="7"/>
  <c r="P8681" i="7"/>
  <c r="O8681" i="7"/>
  <c r="N8681" i="7"/>
  <c r="M8681" i="7"/>
  <c r="L8681" i="7"/>
  <c r="P8680" i="7"/>
  <c r="O8680" i="7"/>
  <c r="N8680" i="7"/>
  <c r="M8680" i="7"/>
  <c r="L8680" i="7"/>
  <c r="P8679" i="7"/>
  <c r="O8679" i="7"/>
  <c r="N8679" i="7"/>
  <c r="M8679" i="7"/>
  <c r="L8679" i="7"/>
  <c r="P8678" i="7"/>
  <c r="O8678" i="7"/>
  <c r="N8678" i="7"/>
  <c r="M8678" i="7"/>
  <c r="L8678" i="7"/>
  <c r="P8677" i="7"/>
  <c r="O8677" i="7"/>
  <c r="N8677" i="7"/>
  <c r="M8677" i="7"/>
  <c r="L8677" i="7"/>
  <c r="P8676" i="7"/>
  <c r="O8676" i="7"/>
  <c r="N8676" i="7"/>
  <c r="M8676" i="7"/>
  <c r="L8676" i="7"/>
  <c r="P8675" i="7"/>
  <c r="O8675" i="7"/>
  <c r="N8675" i="7"/>
  <c r="M8675" i="7"/>
  <c r="L8675" i="7"/>
  <c r="P8674" i="7"/>
  <c r="O8674" i="7"/>
  <c r="N8674" i="7"/>
  <c r="M8674" i="7"/>
  <c r="L8674" i="7"/>
  <c r="P8673" i="7"/>
  <c r="O8673" i="7"/>
  <c r="N8673" i="7"/>
  <c r="M8673" i="7"/>
  <c r="L8673" i="7"/>
  <c r="P8672" i="7"/>
  <c r="O8672" i="7"/>
  <c r="N8672" i="7"/>
  <c r="M8672" i="7"/>
  <c r="L8672" i="7"/>
  <c r="P8671" i="7"/>
  <c r="O8671" i="7"/>
  <c r="N8671" i="7"/>
  <c r="M8671" i="7"/>
  <c r="L8671" i="7"/>
  <c r="P8670" i="7"/>
  <c r="O8670" i="7"/>
  <c r="N8670" i="7"/>
  <c r="M8670" i="7"/>
  <c r="L8670" i="7"/>
  <c r="P8669" i="7"/>
  <c r="O8669" i="7"/>
  <c r="N8669" i="7"/>
  <c r="M8669" i="7"/>
  <c r="L8669" i="7"/>
  <c r="P8668" i="7"/>
  <c r="O8668" i="7"/>
  <c r="N8668" i="7"/>
  <c r="M8668" i="7"/>
  <c r="L8668" i="7"/>
  <c r="P8667" i="7"/>
  <c r="O8667" i="7"/>
  <c r="N8667" i="7"/>
  <c r="M8667" i="7"/>
  <c r="L8667" i="7"/>
  <c r="P8666" i="7"/>
  <c r="O8666" i="7"/>
  <c r="N8666" i="7"/>
  <c r="M8666" i="7"/>
  <c r="L8666" i="7"/>
  <c r="P8665" i="7"/>
  <c r="O8665" i="7"/>
  <c r="N8665" i="7"/>
  <c r="M8665" i="7"/>
  <c r="L8665" i="7"/>
  <c r="P8664" i="7"/>
  <c r="O8664" i="7"/>
  <c r="N8664" i="7"/>
  <c r="M8664" i="7"/>
  <c r="L8664" i="7"/>
  <c r="P8663" i="7"/>
  <c r="O8663" i="7"/>
  <c r="N8663" i="7"/>
  <c r="M8663" i="7"/>
  <c r="L8663" i="7"/>
  <c r="P8662" i="7"/>
  <c r="O8662" i="7"/>
  <c r="N8662" i="7"/>
  <c r="M8662" i="7"/>
  <c r="L8662" i="7"/>
  <c r="P8661" i="7"/>
  <c r="O8661" i="7"/>
  <c r="N8661" i="7"/>
  <c r="M8661" i="7"/>
  <c r="L8661" i="7"/>
  <c r="P8660" i="7"/>
  <c r="O8660" i="7"/>
  <c r="N8660" i="7"/>
  <c r="M8660" i="7"/>
  <c r="L8660" i="7"/>
  <c r="P8659" i="7"/>
  <c r="O8659" i="7"/>
  <c r="N8659" i="7"/>
  <c r="M8659" i="7"/>
  <c r="L8659" i="7"/>
  <c r="P8658" i="7"/>
  <c r="O8658" i="7"/>
  <c r="N8658" i="7"/>
  <c r="M8658" i="7"/>
  <c r="L8658" i="7"/>
  <c r="P8657" i="7"/>
  <c r="O8657" i="7"/>
  <c r="N8657" i="7"/>
  <c r="M8657" i="7"/>
  <c r="L8657" i="7"/>
  <c r="P8656" i="7"/>
  <c r="O8656" i="7"/>
  <c r="N8656" i="7"/>
  <c r="M8656" i="7"/>
  <c r="L8656" i="7"/>
  <c r="P8655" i="7"/>
  <c r="O8655" i="7"/>
  <c r="N8655" i="7"/>
  <c r="M8655" i="7"/>
  <c r="L8655" i="7"/>
  <c r="P8654" i="7"/>
  <c r="O8654" i="7"/>
  <c r="N8654" i="7"/>
  <c r="M8654" i="7"/>
  <c r="L8654" i="7"/>
  <c r="P8653" i="7"/>
  <c r="O8653" i="7"/>
  <c r="N8653" i="7"/>
  <c r="M8653" i="7"/>
  <c r="L8653" i="7"/>
  <c r="P8652" i="7"/>
  <c r="O8652" i="7"/>
  <c r="N8652" i="7"/>
  <c r="M8652" i="7"/>
  <c r="L8652" i="7"/>
  <c r="P8651" i="7"/>
  <c r="O8651" i="7"/>
  <c r="N8651" i="7"/>
  <c r="M8651" i="7"/>
  <c r="L8651" i="7"/>
  <c r="P8650" i="7"/>
  <c r="O8650" i="7"/>
  <c r="N8650" i="7"/>
  <c r="M8650" i="7"/>
  <c r="L8650" i="7"/>
  <c r="P8649" i="7"/>
  <c r="O8649" i="7"/>
  <c r="N8649" i="7"/>
  <c r="M8649" i="7"/>
  <c r="L8649" i="7"/>
  <c r="P8648" i="7"/>
  <c r="O8648" i="7"/>
  <c r="N8648" i="7"/>
  <c r="M8648" i="7"/>
  <c r="L8648" i="7"/>
  <c r="P8647" i="7"/>
  <c r="O8647" i="7"/>
  <c r="N8647" i="7"/>
  <c r="M8647" i="7"/>
  <c r="L8647" i="7"/>
  <c r="P8646" i="7"/>
  <c r="O8646" i="7"/>
  <c r="N8646" i="7"/>
  <c r="M8646" i="7"/>
  <c r="L8646" i="7"/>
  <c r="P8645" i="7"/>
  <c r="O8645" i="7"/>
  <c r="N8645" i="7"/>
  <c r="M8645" i="7"/>
  <c r="L8645" i="7"/>
  <c r="P8644" i="7"/>
  <c r="O8644" i="7"/>
  <c r="N8644" i="7"/>
  <c r="M8644" i="7"/>
  <c r="L8644" i="7"/>
  <c r="P8643" i="7"/>
  <c r="O8643" i="7"/>
  <c r="N8643" i="7"/>
  <c r="M8643" i="7"/>
  <c r="L8643" i="7"/>
  <c r="P8642" i="7"/>
  <c r="O8642" i="7"/>
  <c r="N8642" i="7"/>
  <c r="M8642" i="7"/>
  <c r="L8642" i="7"/>
  <c r="P8641" i="7"/>
  <c r="O8641" i="7"/>
  <c r="N8641" i="7"/>
  <c r="M8641" i="7"/>
  <c r="L8641" i="7"/>
  <c r="P8640" i="7"/>
  <c r="O8640" i="7"/>
  <c r="N8640" i="7"/>
  <c r="M8640" i="7"/>
  <c r="L8640" i="7"/>
  <c r="P8639" i="7"/>
  <c r="O8639" i="7"/>
  <c r="N8639" i="7"/>
  <c r="M8639" i="7"/>
  <c r="L8639" i="7"/>
  <c r="P8638" i="7"/>
  <c r="O8638" i="7"/>
  <c r="N8638" i="7"/>
  <c r="M8638" i="7"/>
  <c r="L8638" i="7"/>
  <c r="P8637" i="7"/>
  <c r="O8637" i="7"/>
  <c r="N8637" i="7"/>
  <c r="M8637" i="7"/>
  <c r="L8637" i="7"/>
  <c r="P8636" i="7"/>
  <c r="O8636" i="7"/>
  <c r="N8636" i="7"/>
  <c r="M8636" i="7"/>
  <c r="L8636" i="7"/>
  <c r="P8635" i="7"/>
  <c r="O8635" i="7"/>
  <c r="N8635" i="7"/>
  <c r="M8635" i="7"/>
  <c r="L8635" i="7"/>
  <c r="P8634" i="7"/>
  <c r="O8634" i="7"/>
  <c r="N8634" i="7"/>
  <c r="M8634" i="7"/>
  <c r="L8634" i="7"/>
  <c r="P8633" i="7"/>
  <c r="O8633" i="7"/>
  <c r="N8633" i="7"/>
  <c r="M8633" i="7"/>
  <c r="L8633" i="7"/>
  <c r="P8632" i="7"/>
  <c r="O8632" i="7"/>
  <c r="N8632" i="7"/>
  <c r="M8632" i="7"/>
  <c r="L8632" i="7"/>
  <c r="P8631" i="7"/>
  <c r="O8631" i="7"/>
  <c r="N8631" i="7"/>
  <c r="M8631" i="7"/>
  <c r="L8631" i="7"/>
  <c r="P8630" i="7"/>
  <c r="O8630" i="7"/>
  <c r="N8630" i="7"/>
  <c r="M8630" i="7"/>
  <c r="L8630" i="7"/>
  <c r="P8629" i="7"/>
  <c r="O8629" i="7"/>
  <c r="N8629" i="7"/>
  <c r="M8629" i="7"/>
  <c r="L8629" i="7"/>
  <c r="P8628" i="7"/>
  <c r="O8628" i="7"/>
  <c r="N8628" i="7"/>
  <c r="M8628" i="7"/>
  <c r="L8628" i="7"/>
  <c r="P8627" i="7"/>
  <c r="O8627" i="7"/>
  <c r="N8627" i="7"/>
  <c r="M8627" i="7"/>
  <c r="L8627" i="7"/>
  <c r="P8626" i="7"/>
  <c r="O8626" i="7"/>
  <c r="N8626" i="7"/>
  <c r="M8626" i="7"/>
  <c r="L8626" i="7"/>
  <c r="P8625" i="7"/>
  <c r="O8625" i="7"/>
  <c r="N8625" i="7"/>
  <c r="M8625" i="7"/>
  <c r="L8625" i="7"/>
  <c r="P8624" i="7"/>
  <c r="O8624" i="7"/>
  <c r="N8624" i="7"/>
  <c r="M8624" i="7"/>
  <c r="L8624" i="7"/>
  <c r="P8623" i="7"/>
  <c r="O8623" i="7"/>
  <c r="N8623" i="7"/>
  <c r="M8623" i="7"/>
  <c r="L8623" i="7"/>
  <c r="P8622" i="7"/>
  <c r="O8622" i="7"/>
  <c r="N8622" i="7"/>
  <c r="M8622" i="7"/>
  <c r="L8622" i="7"/>
  <c r="P8621" i="7"/>
  <c r="O8621" i="7"/>
  <c r="N8621" i="7"/>
  <c r="M8621" i="7"/>
  <c r="L8621" i="7"/>
  <c r="P8620" i="7"/>
  <c r="O8620" i="7"/>
  <c r="N8620" i="7"/>
  <c r="M8620" i="7"/>
  <c r="L8620" i="7"/>
  <c r="P8619" i="7"/>
  <c r="O8619" i="7"/>
  <c r="N8619" i="7"/>
  <c r="M8619" i="7"/>
  <c r="L8619" i="7"/>
  <c r="P8618" i="7"/>
  <c r="O8618" i="7"/>
  <c r="N8618" i="7"/>
  <c r="M8618" i="7"/>
  <c r="L8618" i="7"/>
  <c r="P8617" i="7"/>
  <c r="O8617" i="7"/>
  <c r="N8617" i="7"/>
  <c r="M8617" i="7"/>
  <c r="L8617" i="7"/>
  <c r="P8616" i="7"/>
  <c r="O8616" i="7"/>
  <c r="N8616" i="7"/>
  <c r="M8616" i="7"/>
  <c r="L8616" i="7"/>
  <c r="P8615" i="7"/>
  <c r="O8615" i="7"/>
  <c r="N8615" i="7"/>
  <c r="M8615" i="7"/>
  <c r="L8615" i="7"/>
  <c r="P8614" i="7"/>
  <c r="O8614" i="7"/>
  <c r="N8614" i="7"/>
  <c r="M8614" i="7"/>
  <c r="L8614" i="7"/>
  <c r="P8613" i="7"/>
  <c r="O8613" i="7"/>
  <c r="N8613" i="7"/>
  <c r="M8613" i="7"/>
  <c r="L8613" i="7"/>
  <c r="P8612" i="7"/>
  <c r="O8612" i="7"/>
  <c r="N8612" i="7"/>
  <c r="M8612" i="7"/>
  <c r="L8612" i="7"/>
  <c r="P8611" i="7"/>
  <c r="O8611" i="7"/>
  <c r="N8611" i="7"/>
  <c r="M8611" i="7"/>
  <c r="L8611" i="7"/>
  <c r="P8610" i="7"/>
  <c r="O8610" i="7"/>
  <c r="N8610" i="7"/>
  <c r="M8610" i="7"/>
  <c r="L8610" i="7"/>
  <c r="P8609" i="7"/>
  <c r="O8609" i="7"/>
  <c r="N8609" i="7"/>
  <c r="M8609" i="7"/>
  <c r="L8609" i="7"/>
  <c r="P8608" i="7"/>
  <c r="O8608" i="7"/>
  <c r="N8608" i="7"/>
  <c r="M8608" i="7"/>
  <c r="L8608" i="7"/>
  <c r="P8607" i="7"/>
  <c r="O8607" i="7"/>
  <c r="N8607" i="7"/>
  <c r="M8607" i="7"/>
  <c r="L8607" i="7"/>
  <c r="P8606" i="7"/>
  <c r="O8606" i="7"/>
  <c r="N8606" i="7"/>
  <c r="M8606" i="7"/>
  <c r="L8606" i="7"/>
  <c r="P8605" i="7"/>
  <c r="O8605" i="7"/>
  <c r="N8605" i="7"/>
  <c r="M8605" i="7"/>
  <c r="L8605" i="7"/>
  <c r="P8604" i="7"/>
  <c r="O8604" i="7"/>
  <c r="N8604" i="7"/>
  <c r="M8604" i="7"/>
  <c r="L8604" i="7"/>
  <c r="P8603" i="7"/>
  <c r="O8603" i="7"/>
  <c r="N8603" i="7"/>
  <c r="M8603" i="7"/>
  <c r="L8603" i="7"/>
  <c r="P8602" i="7"/>
  <c r="O8602" i="7"/>
  <c r="N8602" i="7"/>
  <c r="M8602" i="7"/>
  <c r="L8602" i="7"/>
  <c r="P8601" i="7"/>
  <c r="O8601" i="7"/>
  <c r="N8601" i="7"/>
  <c r="M8601" i="7"/>
  <c r="L8601" i="7"/>
  <c r="P8600" i="7"/>
  <c r="O8600" i="7"/>
  <c r="N8600" i="7"/>
  <c r="M8600" i="7"/>
  <c r="L8600" i="7"/>
  <c r="P8599" i="7"/>
  <c r="O8599" i="7"/>
  <c r="N8599" i="7"/>
  <c r="M8599" i="7"/>
  <c r="L8599" i="7"/>
  <c r="P8598" i="7"/>
  <c r="O8598" i="7"/>
  <c r="N8598" i="7"/>
  <c r="M8598" i="7"/>
  <c r="L8598" i="7"/>
  <c r="P8597" i="7"/>
  <c r="O8597" i="7"/>
  <c r="N8597" i="7"/>
  <c r="M8597" i="7"/>
  <c r="L8597" i="7"/>
  <c r="P8596" i="7"/>
  <c r="O8596" i="7"/>
  <c r="N8596" i="7"/>
  <c r="M8596" i="7"/>
  <c r="L8596" i="7"/>
  <c r="P8595" i="7"/>
  <c r="O8595" i="7"/>
  <c r="N8595" i="7"/>
  <c r="M8595" i="7"/>
  <c r="L8595" i="7"/>
  <c r="P8594" i="7"/>
  <c r="O8594" i="7"/>
  <c r="N8594" i="7"/>
  <c r="M8594" i="7"/>
  <c r="L8594" i="7"/>
  <c r="P8593" i="7"/>
  <c r="O8593" i="7"/>
  <c r="N8593" i="7"/>
  <c r="M8593" i="7"/>
  <c r="L8593" i="7"/>
  <c r="P8592" i="7"/>
  <c r="O8592" i="7"/>
  <c r="N8592" i="7"/>
  <c r="M8592" i="7"/>
  <c r="L8592" i="7"/>
  <c r="P8591" i="7"/>
  <c r="O8591" i="7"/>
  <c r="N8591" i="7"/>
  <c r="M8591" i="7"/>
  <c r="L8591" i="7"/>
  <c r="P8590" i="7"/>
  <c r="O8590" i="7"/>
  <c r="N8590" i="7"/>
  <c r="M8590" i="7"/>
  <c r="L8590" i="7"/>
  <c r="P8589" i="7"/>
  <c r="O8589" i="7"/>
  <c r="N8589" i="7"/>
  <c r="M8589" i="7"/>
  <c r="L8589" i="7"/>
  <c r="P8588" i="7"/>
  <c r="O8588" i="7"/>
  <c r="N8588" i="7"/>
  <c r="M8588" i="7"/>
  <c r="L8588" i="7"/>
  <c r="P8587" i="7"/>
  <c r="O8587" i="7"/>
  <c r="N8587" i="7"/>
  <c r="M8587" i="7"/>
  <c r="L8587" i="7"/>
  <c r="P8586" i="7"/>
  <c r="O8586" i="7"/>
  <c r="N8586" i="7"/>
  <c r="M8586" i="7"/>
  <c r="L8586" i="7"/>
  <c r="P8585" i="7"/>
  <c r="O8585" i="7"/>
  <c r="N8585" i="7"/>
  <c r="M8585" i="7"/>
  <c r="L8585" i="7"/>
  <c r="P8584" i="7"/>
  <c r="O8584" i="7"/>
  <c r="N8584" i="7"/>
  <c r="M8584" i="7"/>
  <c r="L8584" i="7"/>
  <c r="P8583" i="7"/>
  <c r="O8583" i="7"/>
  <c r="N8583" i="7"/>
  <c r="M8583" i="7"/>
  <c r="L8583" i="7"/>
  <c r="P8582" i="7"/>
  <c r="O8582" i="7"/>
  <c r="N8582" i="7"/>
  <c r="M8582" i="7"/>
  <c r="L8582" i="7"/>
  <c r="P8581" i="7"/>
  <c r="O8581" i="7"/>
  <c r="N8581" i="7"/>
  <c r="M8581" i="7"/>
  <c r="L8581" i="7"/>
  <c r="P8580" i="7"/>
  <c r="O8580" i="7"/>
  <c r="N8580" i="7"/>
  <c r="M8580" i="7"/>
  <c r="L8580" i="7"/>
  <c r="P8579" i="7"/>
  <c r="O8579" i="7"/>
  <c r="N8579" i="7"/>
  <c r="M8579" i="7"/>
  <c r="L8579" i="7"/>
  <c r="P8578" i="7"/>
  <c r="O8578" i="7"/>
  <c r="N8578" i="7"/>
  <c r="M8578" i="7"/>
  <c r="L8578" i="7"/>
  <c r="P8577" i="7"/>
  <c r="O8577" i="7"/>
  <c r="N8577" i="7"/>
  <c r="M8577" i="7"/>
  <c r="L8577" i="7"/>
  <c r="P8576" i="7"/>
  <c r="O8576" i="7"/>
  <c r="N8576" i="7"/>
  <c r="M8576" i="7"/>
  <c r="L8576" i="7"/>
  <c r="P8575" i="7"/>
  <c r="O8575" i="7"/>
  <c r="N8575" i="7"/>
  <c r="M8575" i="7"/>
  <c r="L8575" i="7"/>
  <c r="P8574" i="7"/>
  <c r="O8574" i="7"/>
  <c r="N8574" i="7"/>
  <c r="M8574" i="7"/>
  <c r="L8574" i="7"/>
  <c r="P8573" i="7"/>
  <c r="O8573" i="7"/>
  <c r="N8573" i="7"/>
  <c r="M8573" i="7"/>
  <c r="L8573" i="7"/>
  <c r="P8572" i="7"/>
  <c r="O8572" i="7"/>
  <c r="N8572" i="7"/>
  <c r="M8572" i="7"/>
  <c r="L8572" i="7"/>
  <c r="P8571" i="7"/>
  <c r="O8571" i="7"/>
  <c r="N8571" i="7"/>
  <c r="M8571" i="7"/>
  <c r="L8571" i="7"/>
  <c r="P8570" i="7"/>
  <c r="O8570" i="7"/>
  <c r="N8570" i="7"/>
  <c r="M8570" i="7"/>
  <c r="L8570" i="7"/>
  <c r="P8569" i="7"/>
  <c r="O8569" i="7"/>
  <c r="N8569" i="7"/>
  <c r="M8569" i="7"/>
  <c r="L8569" i="7"/>
  <c r="P8568" i="7"/>
  <c r="O8568" i="7"/>
  <c r="N8568" i="7"/>
  <c r="M8568" i="7"/>
  <c r="L8568" i="7"/>
  <c r="P8567" i="7"/>
  <c r="O8567" i="7"/>
  <c r="N8567" i="7"/>
  <c r="M8567" i="7"/>
  <c r="L8567" i="7"/>
  <c r="P8566" i="7"/>
  <c r="O8566" i="7"/>
  <c r="N8566" i="7"/>
  <c r="M8566" i="7"/>
  <c r="L8566" i="7"/>
  <c r="P8565" i="7"/>
  <c r="O8565" i="7"/>
  <c r="N8565" i="7"/>
  <c r="M8565" i="7"/>
  <c r="L8565" i="7"/>
  <c r="P8564" i="7"/>
  <c r="O8564" i="7"/>
  <c r="N8564" i="7"/>
  <c r="M8564" i="7"/>
  <c r="L8564" i="7"/>
  <c r="P8563" i="7"/>
  <c r="O8563" i="7"/>
  <c r="N8563" i="7"/>
  <c r="M8563" i="7"/>
  <c r="L8563" i="7"/>
  <c r="P8562" i="7"/>
  <c r="O8562" i="7"/>
  <c r="N8562" i="7"/>
  <c r="M8562" i="7"/>
  <c r="L8562" i="7"/>
  <c r="P8561" i="7"/>
  <c r="O8561" i="7"/>
  <c r="N8561" i="7"/>
  <c r="M8561" i="7"/>
  <c r="L8561" i="7"/>
  <c r="P8560" i="7"/>
  <c r="O8560" i="7"/>
  <c r="N8560" i="7"/>
  <c r="M8560" i="7"/>
  <c r="L8560" i="7"/>
  <c r="P8559" i="7"/>
  <c r="O8559" i="7"/>
  <c r="N8559" i="7"/>
  <c r="M8559" i="7"/>
  <c r="L8559" i="7"/>
  <c r="P8558" i="7"/>
  <c r="O8558" i="7"/>
  <c r="N8558" i="7"/>
  <c r="M8558" i="7"/>
  <c r="L8558" i="7"/>
  <c r="P8557" i="7"/>
  <c r="O8557" i="7"/>
  <c r="N8557" i="7"/>
  <c r="M8557" i="7"/>
  <c r="L8557" i="7"/>
  <c r="P8556" i="7"/>
  <c r="O8556" i="7"/>
  <c r="N8556" i="7"/>
  <c r="M8556" i="7"/>
  <c r="L8556" i="7"/>
  <c r="P8555" i="7"/>
  <c r="O8555" i="7"/>
  <c r="N8555" i="7"/>
  <c r="M8555" i="7"/>
  <c r="L8555" i="7"/>
  <c r="P8554" i="7"/>
  <c r="O8554" i="7"/>
  <c r="N8554" i="7"/>
  <c r="M8554" i="7"/>
  <c r="L8554" i="7"/>
  <c r="P8553" i="7"/>
  <c r="O8553" i="7"/>
  <c r="N8553" i="7"/>
  <c r="M8553" i="7"/>
  <c r="L8553" i="7"/>
  <c r="P8552" i="7"/>
  <c r="O8552" i="7"/>
  <c r="N8552" i="7"/>
  <c r="M8552" i="7"/>
  <c r="L8552" i="7"/>
  <c r="P8551" i="7"/>
  <c r="O8551" i="7"/>
  <c r="N8551" i="7"/>
  <c r="M8551" i="7"/>
  <c r="L8551" i="7"/>
  <c r="P8550" i="7"/>
  <c r="O8550" i="7"/>
  <c r="N8550" i="7"/>
  <c r="M8550" i="7"/>
  <c r="L8550" i="7"/>
  <c r="P8549" i="7"/>
  <c r="O8549" i="7"/>
  <c r="N8549" i="7"/>
  <c r="M8549" i="7"/>
  <c r="L8549" i="7"/>
  <c r="P8548" i="7"/>
  <c r="O8548" i="7"/>
  <c r="N8548" i="7"/>
  <c r="M8548" i="7"/>
  <c r="L8548" i="7"/>
  <c r="P8547" i="7"/>
  <c r="O8547" i="7"/>
  <c r="N8547" i="7"/>
  <c r="M8547" i="7"/>
  <c r="L8547" i="7"/>
  <c r="P8546" i="7"/>
  <c r="O8546" i="7"/>
  <c r="N8546" i="7"/>
  <c r="M8546" i="7"/>
  <c r="L8546" i="7"/>
  <c r="P8545" i="7"/>
  <c r="O8545" i="7"/>
  <c r="N8545" i="7"/>
  <c r="M8545" i="7"/>
  <c r="L8545" i="7"/>
  <c r="P8544" i="7"/>
  <c r="O8544" i="7"/>
  <c r="N8544" i="7"/>
  <c r="M8544" i="7"/>
  <c r="L8544" i="7"/>
  <c r="P8543" i="7"/>
  <c r="O8543" i="7"/>
  <c r="N8543" i="7"/>
  <c r="M8543" i="7"/>
  <c r="L8543" i="7"/>
  <c r="P8542" i="7"/>
  <c r="O8542" i="7"/>
  <c r="N8542" i="7"/>
  <c r="M8542" i="7"/>
  <c r="L8542" i="7"/>
  <c r="P8541" i="7"/>
  <c r="O8541" i="7"/>
  <c r="N8541" i="7"/>
  <c r="M8541" i="7"/>
  <c r="L8541" i="7"/>
  <c r="P8540" i="7"/>
  <c r="O8540" i="7"/>
  <c r="N8540" i="7"/>
  <c r="M8540" i="7"/>
  <c r="L8540" i="7"/>
  <c r="P8539" i="7"/>
  <c r="O8539" i="7"/>
  <c r="N8539" i="7"/>
  <c r="M8539" i="7"/>
  <c r="L8539" i="7"/>
  <c r="P8538" i="7"/>
  <c r="O8538" i="7"/>
  <c r="N8538" i="7"/>
  <c r="M8538" i="7"/>
  <c r="L8538" i="7"/>
  <c r="P8537" i="7"/>
  <c r="O8537" i="7"/>
  <c r="N8537" i="7"/>
  <c r="M8537" i="7"/>
  <c r="L8537" i="7"/>
  <c r="P8536" i="7"/>
  <c r="O8536" i="7"/>
  <c r="N8536" i="7"/>
  <c r="M8536" i="7"/>
  <c r="L8536" i="7"/>
  <c r="P8535" i="7"/>
  <c r="O8535" i="7"/>
  <c r="N8535" i="7"/>
  <c r="M8535" i="7"/>
  <c r="L8535" i="7"/>
  <c r="P8534" i="7"/>
  <c r="O8534" i="7"/>
  <c r="N8534" i="7"/>
  <c r="M8534" i="7"/>
  <c r="L8534" i="7"/>
  <c r="P8533" i="7"/>
  <c r="O8533" i="7"/>
  <c r="N8533" i="7"/>
  <c r="M8533" i="7"/>
  <c r="L8533" i="7"/>
  <c r="P8532" i="7"/>
  <c r="O8532" i="7"/>
  <c r="N8532" i="7"/>
  <c r="M8532" i="7"/>
  <c r="L8532" i="7"/>
  <c r="P8531" i="7"/>
  <c r="O8531" i="7"/>
  <c r="N8531" i="7"/>
  <c r="M8531" i="7"/>
  <c r="L8531" i="7"/>
  <c r="P8530" i="7"/>
  <c r="O8530" i="7"/>
  <c r="N8530" i="7"/>
  <c r="M8530" i="7"/>
  <c r="L8530" i="7"/>
  <c r="P8529" i="7"/>
  <c r="O8529" i="7"/>
  <c r="N8529" i="7"/>
  <c r="M8529" i="7"/>
  <c r="L8529" i="7"/>
  <c r="P8528" i="7"/>
  <c r="O8528" i="7"/>
  <c r="N8528" i="7"/>
  <c r="M8528" i="7"/>
  <c r="L8528" i="7"/>
  <c r="P8527" i="7"/>
  <c r="O8527" i="7"/>
  <c r="N8527" i="7"/>
  <c r="M8527" i="7"/>
  <c r="L8527" i="7"/>
  <c r="P8526" i="7"/>
  <c r="O8526" i="7"/>
  <c r="N8526" i="7"/>
  <c r="M8526" i="7"/>
  <c r="L8526" i="7"/>
  <c r="P8525" i="7"/>
  <c r="O8525" i="7"/>
  <c r="N8525" i="7"/>
  <c r="M8525" i="7"/>
  <c r="L8525" i="7"/>
  <c r="P8524" i="7"/>
  <c r="O8524" i="7"/>
  <c r="N8524" i="7"/>
  <c r="M8524" i="7"/>
  <c r="L8524" i="7"/>
  <c r="P8523" i="7"/>
  <c r="O8523" i="7"/>
  <c r="N8523" i="7"/>
  <c r="M8523" i="7"/>
  <c r="L8523" i="7"/>
  <c r="P8522" i="7"/>
  <c r="O8522" i="7"/>
  <c r="N8522" i="7"/>
  <c r="M8522" i="7"/>
  <c r="L8522" i="7"/>
  <c r="P8521" i="7"/>
  <c r="O8521" i="7"/>
  <c r="N8521" i="7"/>
  <c r="M8521" i="7"/>
  <c r="L8521" i="7"/>
  <c r="P8520" i="7"/>
  <c r="O8520" i="7"/>
  <c r="N8520" i="7"/>
  <c r="M8520" i="7"/>
  <c r="L8520" i="7"/>
  <c r="P8519" i="7"/>
  <c r="O8519" i="7"/>
  <c r="N8519" i="7"/>
  <c r="M8519" i="7"/>
  <c r="L8519" i="7"/>
  <c r="P8518" i="7"/>
  <c r="O8518" i="7"/>
  <c r="N8518" i="7"/>
  <c r="M8518" i="7"/>
  <c r="L8518" i="7"/>
  <c r="P8517" i="7"/>
  <c r="O8517" i="7"/>
  <c r="N8517" i="7"/>
  <c r="M8517" i="7"/>
  <c r="L8517" i="7"/>
  <c r="P8516" i="7"/>
  <c r="O8516" i="7"/>
  <c r="N8516" i="7"/>
  <c r="M8516" i="7"/>
  <c r="L8516" i="7"/>
  <c r="P8515" i="7"/>
  <c r="O8515" i="7"/>
  <c r="N8515" i="7"/>
  <c r="M8515" i="7"/>
  <c r="L8515" i="7"/>
  <c r="P8514" i="7"/>
  <c r="O8514" i="7"/>
  <c r="N8514" i="7"/>
  <c r="M8514" i="7"/>
  <c r="L8514" i="7"/>
  <c r="P8513" i="7"/>
  <c r="O8513" i="7"/>
  <c r="N8513" i="7"/>
  <c r="M8513" i="7"/>
  <c r="L8513" i="7"/>
  <c r="P8512" i="7"/>
  <c r="O8512" i="7"/>
  <c r="N8512" i="7"/>
  <c r="M8512" i="7"/>
  <c r="L8512" i="7"/>
  <c r="P8511" i="7"/>
  <c r="O8511" i="7"/>
  <c r="N8511" i="7"/>
  <c r="M8511" i="7"/>
  <c r="L8511" i="7"/>
  <c r="P8510" i="7"/>
  <c r="O8510" i="7"/>
  <c r="N8510" i="7"/>
  <c r="M8510" i="7"/>
  <c r="L8510" i="7"/>
  <c r="P8509" i="7"/>
  <c r="O8509" i="7"/>
  <c r="N8509" i="7"/>
  <c r="M8509" i="7"/>
  <c r="L8509" i="7"/>
  <c r="P8508" i="7"/>
  <c r="O8508" i="7"/>
  <c r="N8508" i="7"/>
  <c r="M8508" i="7"/>
  <c r="L8508" i="7"/>
  <c r="P8507" i="7"/>
  <c r="O8507" i="7"/>
  <c r="N8507" i="7"/>
  <c r="M8507" i="7"/>
  <c r="L8507" i="7"/>
  <c r="P8506" i="7"/>
  <c r="O8506" i="7"/>
  <c r="N8506" i="7"/>
  <c r="M8506" i="7"/>
  <c r="L8506" i="7"/>
  <c r="P8505" i="7"/>
  <c r="O8505" i="7"/>
  <c r="N8505" i="7"/>
  <c r="M8505" i="7"/>
  <c r="L8505" i="7"/>
  <c r="P8504" i="7"/>
  <c r="O8504" i="7"/>
  <c r="N8504" i="7"/>
  <c r="M8504" i="7"/>
  <c r="L8504" i="7"/>
  <c r="P8503" i="7"/>
  <c r="O8503" i="7"/>
  <c r="N8503" i="7"/>
  <c r="M8503" i="7"/>
  <c r="L8503" i="7"/>
  <c r="P8502" i="7"/>
  <c r="O8502" i="7"/>
  <c r="N8502" i="7"/>
  <c r="M8502" i="7"/>
  <c r="L8502" i="7"/>
  <c r="P8501" i="7"/>
  <c r="O8501" i="7"/>
  <c r="N8501" i="7"/>
  <c r="M8501" i="7"/>
  <c r="L8501" i="7"/>
  <c r="P8500" i="7"/>
  <c r="O8500" i="7"/>
  <c r="N8500" i="7"/>
  <c r="M8500" i="7"/>
  <c r="L8500" i="7"/>
  <c r="P8499" i="7"/>
  <c r="O8499" i="7"/>
  <c r="N8499" i="7"/>
  <c r="M8499" i="7"/>
  <c r="L8499" i="7"/>
  <c r="P8498" i="7"/>
  <c r="O8498" i="7"/>
  <c r="N8498" i="7"/>
  <c r="M8498" i="7"/>
  <c r="L8498" i="7"/>
  <c r="P8497" i="7"/>
  <c r="O8497" i="7"/>
  <c r="N8497" i="7"/>
  <c r="M8497" i="7"/>
  <c r="L8497" i="7"/>
  <c r="P8496" i="7"/>
  <c r="O8496" i="7"/>
  <c r="N8496" i="7"/>
  <c r="M8496" i="7"/>
  <c r="L8496" i="7"/>
  <c r="P8495" i="7"/>
  <c r="O8495" i="7"/>
  <c r="N8495" i="7"/>
  <c r="M8495" i="7"/>
  <c r="L8495" i="7"/>
  <c r="P8494" i="7"/>
  <c r="O8494" i="7"/>
  <c r="N8494" i="7"/>
  <c r="M8494" i="7"/>
  <c r="L8494" i="7"/>
  <c r="P8493" i="7"/>
  <c r="O8493" i="7"/>
  <c r="N8493" i="7"/>
  <c r="M8493" i="7"/>
  <c r="L8493" i="7"/>
  <c r="P8492" i="7"/>
  <c r="O8492" i="7"/>
  <c r="N8492" i="7"/>
  <c r="M8492" i="7"/>
  <c r="L8492" i="7"/>
  <c r="P8491" i="7"/>
  <c r="O8491" i="7"/>
  <c r="N8491" i="7"/>
  <c r="M8491" i="7"/>
  <c r="L8491" i="7"/>
  <c r="P8490" i="7"/>
  <c r="O8490" i="7"/>
  <c r="N8490" i="7"/>
  <c r="M8490" i="7"/>
  <c r="L8490" i="7"/>
  <c r="P8489" i="7"/>
  <c r="O8489" i="7"/>
  <c r="N8489" i="7"/>
  <c r="M8489" i="7"/>
  <c r="L8489" i="7"/>
  <c r="P8488" i="7"/>
  <c r="O8488" i="7"/>
  <c r="N8488" i="7"/>
  <c r="M8488" i="7"/>
  <c r="L8488" i="7"/>
  <c r="P8487" i="7"/>
  <c r="O8487" i="7"/>
  <c r="N8487" i="7"/>
  <c r="M8487" i="7"/>
  <c r="L8487" i="7"/>
  <c r="P8486" i="7"/>
  <c r="O8486" i="7"/>
  <c r="N8486" i="7"/>
  <c r="M8486" i="7"/>
  <c r="L8486" i="7"/>
  <c r="P8485" i="7"/>
  <c r="O8485" i="7"/>
  <c r="N8485" i="7"/>
  <c r="M8485" i="7"/>
  <c r="L8485" i="7"/>
  <c r="P8484" i="7"/>
  <c r="O8484" i="7"/>
  <c r="N8484" i="7"/>
  <c r="M8484" i="7"/>
  <c r="L8484" i="7"/>
  <c r="P8483" i="7"/>
  <c r="O8483" i="7"/>
  <c r="N8483" i="7"/>
  <c r="M8483" i="7"/>
  <c r="L8483" i="7"/>
  <c r="P8482" i="7"/>
  <c r="O8482" i="7"/>
  <c r="N8482" i="7"/>
  <c r="M8482" i="7"/>
  <c r="L8482" i="7"/>
  <c r="P8481" i="7"/>
  <c r="O8481" i="7"/>
  <c r="N8481" i="7"/>
  <c r="M8481" i="7"/>
  <c r="L8481" i="7"/>
  <c r="P8480" i="7"/>
  <c r="O8480" i="7"/>
  <c r="N8480" i="7"/>
  <c r="M8480" i="7"/>
  <c r="L8480" i="7"/>
  <c r="P8479" i="7"/>
  <c r="O8479" i="7"/>
  <c r="N8479" i="7"/>
  <c r="M8479" i="7"/>
  <c r="L8479" i="7"/>
  <c r="P8478" i="7"/>
  <c r="O8478" i="7"/>
  <c r="N8478" i="7"/>
  <c r="M8478" i="7"/>
  <c r="L8478" i="7"/>
  <c r="P8477" i="7"/>
  <c r="O8477" i="7"/>
  <c r="N8477" i="7"/>
  <c r="M8477" i="7"/>
  <c r="L8477" i="7"/>
  <c r="P8476" i="7"/>
  <c r="O8476" i="7"/>
  <c r="N8476" i="7"/>
  <c r="M8476" i="7"/>
  <c r="L8476" i="7"/>
  <c r="P8475" i="7"/>
  <c r="O8475" i="7"/>
  <c r="N8475" i="7"/>
  <c r="M8475" i="7"/>
  <c r="L8475" i="7"/>
  <c r="P8474" i="7"/>
  <c r="O8474" i="7"/>
  <c r="N8474" i="7"/>
  <c r="M8474" i="7"/>
  <c r="L8474" i="7"/>
  <c r="P8473" i="7"/>
  <c r="O8473" i="7"/>
  <c r="N8473" i="7"/>
  <c r="M8473" i="7"/>
  <c r="L8473" i="7"/>
  <c r="P8472" i="7"/>
  <c r="O8472" i="7"/>
  <c r="N8472" i="7"/>
  <c r="M8472" i="7"/>
  <c r="L8472" i="7"/>
  <c r="P8471" i="7"/>
  <c r="O8471" i="7"/>
  <c r="N8471" i="7"/>
  <c r="M8471" i="7"/>
  <c r="L8471" i="7"/>
  <c r="P8470" i="7"/>
  <c r="O8470" i="7"/>
  <c r="N8470" i="7"/>
  <c r="M8470" i="7"/>
  <c r="L8470" i="7"/>
  <c r="P8469" i="7"/>
  <c r="O8469" i="7"/>
  <c r="N8469" i="7"/>
  <c r="M8469" i="7"/>
  <c r="L8469" i="7"/>
  <c r="P8468" i="7"/>
  <c r="O8468" i="7"/>
  <c r="N8468" i="7"/>
  <c r="M8468" i="7"/>
  <c r="L8468" i="7"/>
  <c r="P8467" i="7"/>
  <c r="O8467" i="7"/>
  <c r="N8467" i="7"/>
  <c r="M8467" i="7"/>
  <c r="L8467" i="7"/>
  <c r="P8466" i="7"/>
  <c r="O8466" i="7"/>
  <c r="N8466" i="7"/>
  <c r="M8466" i="7"/>
  <c r="L8466" i="7"/>
  <c r="P8465" i="7"/>
  <c r="O8465" i="7"/>
  <c r="N8465" i="7"/>
  <c r="M8465" i="7"/>
  <c r="L8465" i="7"/>
  <c r="P8464" i="7"/>
  <c r="O8464" i="7"/>
  <c r="N8464" i="7"/>
  <c r="M8464" i="7"/>
  <c r="L8464" i="7"/>
  <c r="P8463" i="7"/>
  <c r="O8463" i="7"/>
  <c r="N8463" i="7"/>
  <c r="M8463" i="7"/>
  <c r="L8463" i="7"/>
  <c r="P8462" i="7"/>
  <c r="O8462" i="7"/>
  <c r="N8462" i="7"/>
  <c r="M8462" i="7"/>
  <c r="L8462" i="7"/>
  <c r="P8461" i="7"/>
  <c r="O8461" i="7"/>
  <c r="N8461" i="7"/>
  <c r="M8461" i="7"/>
  <c r="L8461" i="7"/>
  <c r="P8460" i="7"/>
  <c r="O8460" i="7"/>
  <c r="N8460" i="7"/>
  <c r="M8460" i="7"/>
  <c r="L8460" i="7"/>
  <c r="P8459" i="7"/>
  <c r="O8459" i="7"/>
  <c r="N8459" i="7"/>
  <c r="M8459" i="7"/>
  <c r="L8459" i="7"/>
  <c r="P8458" i="7"/>
  <c r="O8458" i="7"/>
  <c r="N8458" i="7"/>
  <c r="M8458" i="7"/>
  <c r="L8458" i="7"/>
  <c r="P8457" i="7"/>
  <c r="O8457" i="7"/>
  <c r="N8457" i="7"/>
  <c r="M8457" i="7"/>
  <c r="L8457" i="7"/>
  <c r="P8456" i="7"/>
  <c r="O8456" i="7"/>
  <c r="N8456" i="7"/>
  <c r="M8456" i="7"/>
  <c r="L8456" i="7"/>
  <c r="P8455" i="7"/>
  <c r="O8455" i="7"/>
  <c r="N8455" i="7"/>
  <c r="M8455" i="7"/>
  <c r="L8455" i="7"/>
  <c r="P8454" i="7"/>
  <c r="O8454" i="7"/>
  <c r="N8454" i="7"/>
  <c r="M8454" i="7"/>
  <c r="L8454" i="7"/>
  <c r="P8453" i="7"/>
  <c r="O8453" i="7"/>
  <c r="N8453" i="7"/>
  <c r="M8453" i="7"/>
  <c r="L8453" i="7"/>
  <c r="P8452" i="7"/>
  <c r="O8452" i="7"/>
  <c r="N8452" i="7"/>
  <c r="M8452" i="7"/>
  <c r="L8452" i="7"/>
  <c r="P8451" i="7"/>
  <c r="O8451" i="7"/>
  <c r="N8451" i="7"/>
  <c r="M8451" i="7"/>
  <c r="L8451" i="7"/>
  <c r="P8450" i="7"/>
  <c r="O8450" i="7"/>
  <c r="N8450" i="7"/>
  <c r="M8450" i="7"/>
  <c r="L8450" i="7"/>
  <c r="P8449" i="7"/>
  <c r="O8449" i="7"/>
  <c r="N8449" i="7"/>
  <c r="M8449" i="7"/>
  <c r="L8449" i="7"/>
  <c r="P8448" i="7"/>
  <c r="O8448" i="7"/>
  <c r="N8448" i="7"/>
  <c r="M8448" i="7"/>
  <c r="L8448" i="7"/>
  <c r="P8447" i="7"/>
  <c r="O8447" i="7"/>
  <c r="N8447" i="7"/>
  <c r="M8447" i="7"/>
  <c r="L8447" i="7"/>
  <c r="P8446" i="7"/>
  <c r="O8446" i="7"/>
  <c r="N8446" i="7"/>
  <c r="M8446" i="7"/>
  <c r="L8446" i="7"/>
  <c r="P8445" i="7"/>
  <c r="O8445" i="7"/>
  <c r="N8445" i="7"/>
  <c r="M8445" i="7"/>
  <c r="L8445" i="7"/>
  <c r="P8444" i="7"/>
  <c r="O8444" i="7"/>
  <c r="N8444" i="7"/>
  <c r="M8444" i="7"/>
  <c r="L8444" i="7"/>
  <c r="P8443" i="7"/>
  <c r="O8443" i="7"/>
  <c r="N8443" i="7"/>
  <c r="M8443" i="7"/>
  <c r="L8443" i="7"/>
  <c r="P8442" i="7"/>
  <c r="O8442" i="7"/>
  <c r="N8442" i="7"/>
  <c r="M8442" i="7"/>
  <c r="L8442" i="7"/>
  <c r="P8441" i="7"/>
  <c r="O8441" i="7"/>
  <c r="N8441" i="7"/>
  <c r="M8441" i="7"/>
  <c r="L8441" i="7"/>
  <c r="P8440" i="7"/>
  <c r="O8440" i="7"/>
  <c r="N8440" i="7"/>
  <c r="M8440" i="7"/>
  <c r="L8440" i="7"/>
  <c r="P8439" i="7"/>
  <c r="O8439" i="7"/>
  <c r="N8439" i="7"/>
  <c r="M8439" i="7"/>
  <c r="L8439" i="7"/>
  <c r="P8438" i="7"/>
  <c r="O8438" i="7"/>
  <c r="N8438" i="7"/>
  <c r="M8438" i="7"/>
  <c r="L8438" i="7"/>
  <c r="P8437" i="7"/>
  <c r="O8437" i="7"/>
  <c r="N8437" i="7"/>
  <c r="M8437" i="7"/>
  <c r="L8437" i="7"/>
  <c r="P8436" i="7"/>
  <c r="O8436" i="7"/>
  <c r="N8436" i="7"/>
  <c r="M8436" i="7"/>
  <c r="L8436" i="7"/>
  <c r="P8435" i="7"/>
  <c r="O8435" i="7"/>
  <c r="N8435" i="7"/>
  <c r="M8435" i="7"/>
  <c r="L8435" i="7"/>
  <c r="P8434" i="7"/>
  <c r="O8434" i="7"/>
  <c r="N8434" i="7"/>
  <c r="M8434" i="7"/>
  <c r="L8434" i="7"/>
  <c r="P8433" i="7"/>
  <c r="O8433" i="7"/>
  <c r="N8433" i="7"/>
  <c r="M8433" i="7"/>
  <c r="L8433" i="7"/>
  <c r="P8432" i="7"/>
  <c r="O8432" i="7"/>
  <c r="N8432" i="7"/>
  <c r="M8432" i="7"/>
  <c r="L8432" i="7"/>
  <c r="P8431" i="7"/>
  <c r="O8431" i="7"/>
  <c r="N8431" i="7"/>
  <c r="M8431" i="7"/>
  <c r="L8431" i="7"/>
  <c r="P8430" i="7"/>
  <c r="O8430" i="7"/>
  <c r="N8430" i="7"/>
  <c r="M8430" i="7"/>
  <c r="L8430" i="7"/>
  <c r="P8429" i="7"/>
  <c r="O8429" i="7"/>
  <c r="N8429" i="7"/>
  <c r="M8429" i="7"/>
  <c r="L8429" i="7"/>
  <c r="P8428" i="7"/>
  <c r="O8428" i="7"/>
  <c r="N8428" i="7"/>
  <c r="M8428" i="7"/>
  <c r="L8428" i="7"/>
  <c r="P8427" i="7"/>
  <c r="O8427" i="7"/>
  <c r="N8427" i="7"/>
  <c r="M8427" i="7"/>
  <c r="L8427" i="7"/>
  <c r="P8426" i="7"/>
  <c r="O8426" i="7"/>
  <c r="N8426" i="7"/>
  <c r="M8426" i="7"/>
  <c r="L8426" i="7"/>
  <c r="P8425" i="7"/>
  <c r="O8425" i="7"/>
  <c r="N8425" i="7"/>
  <c r="M8425" i="7"/>
  <c r="L8425" i="7"/>
  <c r="P8424" i="7"/>
  <c r="O8424" i="7"/>
  <c r="N8424" i="7"/>
  <c r="M8424" i="7"/>
  <c r="L8424" i="7"/>
  <c r="P8423" i="7"/>
  <c r="O8423" i="7"/>
  <c r="N8423" i="7"/>
  <c r="M8423" i="7"/>
  <c r="L8423" i="7"/>
  <c r="P8422" i="7"/>
  <c r="O8422" i="7"/>
  <c r="N8422" i="7"/>
  <c r="M8422" i="7"/>
  <c r="L8422" i="7"/>
  <c r="P8421" i="7"/>
  <c r="O8421" i="7"/>
  <c r="N8421" i="7"/>
  <c r="M8421" i="7"/>
  <c r="L8421" i="7"/>
  <c r="P8420" i="7"/>
  <c r="O8420" i="7"/>
  <c r="N8420" i="7"/>
  <c r="M8420" i="7"/>
  <c r="L8420" i="7"/>
  <c r="P8419" i="7"/>
  <c r="O8419" i="7"/>
  <c r="N8419" i="7"/>
  <c r="M8419" i="7"/>
  <c r="L8419" i="7"/>
  <c r="P8418" i="7"/>
  <c r="O8418" i="7"/>
  <c r="N8418" i="7"/>
  <c r="M8418" i="7"/>
  <c r="L8418" i="7"/>
  <c r="P8417" i="7"/>
  <c r="O8417" i="7"/>
  <c r="N8417" i="7"/>
  <c r="M8417" i="7"/>
  <c r="L8417" i="7"/>
  <c r="P8416" i="7"/>
  <c r="O8416" i="7"/>
  <c r="N8416" i="7"/>
  <c r="M8416" i="7"/>
  <c r="L8416" i="7"/>
  <c r="P8415" i="7"/>
  <c r="O8415" i="7"/>
  <c r="N8415" i="7"/>
  <c r="M8415" i="7"/>
  <c r="L8415" i="7"/>
  <c r="P8414" i="7"/>
  <c r="O8414" i="7"/>
  <c r="N8414" i="7"/>
  <c r="M8414" i="7"/>
  <c r="L8414" i="7"/>
  <c r="P8413" i="7"/>
  <c r="O8413" i="7"/>
  <c r="N8413" i="7"/>
  <c r="M8413" i="7"/>
  <c r="L8413" i="7"/>
  <c r="P8412" i="7"/>
  <c r="O8412" i="7"/>
  <c r="N8412" i="7"/>
  <c r="M8412" i="7"/>
  <c r="L8412" i="7"/>
  <c r="P8411" i="7"/>
  <c r="O8411" i="7"/>
  <c r="N8411" i="7"/>
  <c r="M8411" i="7"/>
  <c r="L8411" i="7"/>
  <c r="P8410" i="7"/>
  <c r="O8410" i="7"/>
  <c r="N8410" i="7"/>
  <c r="M8410" i="7"/>
  <c r="L8410" i="7"/>
  <c r="P8409" i="7"/>
  <c r="O8409" i="7"/>
  <c r="N8409" i="7"/>
  <c r="M8409" i="7"/>
  <c r="L8409" i="7"/>
  <c r="P8408" i="7"/>
  <c r="O8408" i="7"/>
  <c r="N8408" i="7"/>
  <c r="M8408" i="7"/>
  <c r="L8408" i="7"/>
  <c r="P8407" i="7"/>
  <c r="O8407" i="7"/>
  <c r="N8407" i="7"/>
  <c r="M8407" i="7"/>
  <c r="L8407" i="7"/>
  <c r="P8406" i="7"/>
  <c r="O8406" i="7"/>
  <c r="N8406" i="7"/>
  <c r="M8406" i="7"/>
  <c r="L8406" i="7"/>
  <c r="P8405" i="7"/>
  <c r="O8405" i="7"/>
  <c r="N8405" i="7"/>
  <c r="M8405" i="7"/>
  <c r="L8405" i="7"/>
  <c r="P8404" i="7"/>
  <c r="O8404" i="7"/>
  <c r="N8404" i="7"/>
  <c r="M8404" i="7"/>
  <c r="L8404" i="7"/>
  <c r="P8403" i="7"/>
  <c r="O8403" i="7"/>
  <c r="N8403" i="7"/>
  <c r="M8403" i="7"/>
  <c r="L8403" i="7"/>
  <c r="P8402" i="7"/>
  <c r="O8402" i="7"/>
  <c r="N8402" i="7"/>
  <c r="M8402" i="7"/>
  <c r="L8402" i="7"/>
  <c r="P8401" i="7"/>
  <c r="O8401" i="7"/>
  <c r="N8401" i="7"/>
  <c r="M8401" i="7"/>
  <c r="L8401" i="7"/>
  <c r="P8400" i="7"/>
  <c r="O8400" i="7"/>
  <c r="N8400" i="7"/>
  <c r="M8400" i="7"/>
  <c r="L8400" i="7"/>
  <c r="P8399" i="7"/>
  <c r="O8399" i="7"/>
  <c r="N8399" i="7"/>
  <c r="M8399" i="7"/>
  <c r="L8399" i="7"/>
  <c r="P8398" i="7"/>
  <c r="O8398" i="7"/>
  <c r="N8398" i="7"/>
  <c r="M8398" i="7"/>
  <c r="L8398" i="7"/>
  <c r="P8397" i="7"/>
  <c r="O8397" i="7"/>
  <c r="N8397" i="7"/>
  <c r="M8397" i="7"/>
  <c r="L8397" i="7"/>
  <c r="P8396" i="7"/>
  <c r="O8396" i="7"/>
  <c r="N8396" i="7"/>
  <c r="M8396" i="7"/>
  <c r="L8396" i="7"/>
  <c r="P8395" i="7"/>
  <c r="O8395" i="7"/>
  <c r="N8395" i="7"/>
  <c r="M8395" i="7"/>
  <c r="L8395" i="7"/>
  <c r="P8394" i="7"/>
  <c r="O8394" i="7"/>
  <c r="N8394" i="7"/>
  <c r="M8394" i="7"/>
  <c r="L8394" i="7"/>
  <c r="P8393" i="7"/>
  <c r="O8393" i="7"/>
  <c r="N8393" i="7"/>
  <c r="M8393" i="7"/>
  <c r="L8393" i="7"/>
  <c r="P8392" i="7"/>
  <c r="O8392" i="7"/>
  <c r="N8392" i="7"/>
  <c r="M8392" i="7"/>
  <c r="L8392" i="7"/>
  <c r="P8391" i="7"/>
  <c r="O8391" i="7"/>
  <c r="N8391" i="7"/>
  <c r="M8391" i="7"/>
  <c r="L8391" i="7"/>
  <c r="P8390" i="7"/>
  <c r="O8390" i="7"/>
  <c r="N8390" i="7"/>
  <c r="M8390" i="7"/>
  <c r="L8390" i="7"/>
  <c r="P8389" i="7"/>
  <c r="O8389" i="7"/>
  <c r="N8389" i="7"/>
  <c r="M8389" i="7"/>
  <c r="L8389" i="7"/>
  <c r="P8388" i="7"/>
  <c r="O8388" i="7"/>
  <c r="N8388" i="7"/>
  <c r="M8388" i="7"/>
  <c r="L8388" i="7"/>
  <c r="P8387" i="7"/>
  <c r="O8387" i="7"/>
  <c r="N8387" i="7"/>
  <c r="M8387" i="7"/>
  <c r="L8387" i="7"/>
  <c r="P8386" i="7"/>
  <c r="O8386" i="7"/>
  <c r="N8386" i="7"/>
  <c r="M8386" i="7"/>
  <c r="L8386" i="7"/>
  <c r="P8385" i="7"/>
  <c r="O8385" i="7"/>
  <c r="N8385" i="7"/>
  <c r="M8385" i="7"/>
  <c r="L8385" i="7"/>
  <c r="P8384" i="7"/>
  <c r="O8384" i="7"/>
  <c r="N8384" i="7"/>
  <c r="M8384" i="7"/>
  <c r="L8384" i="7"/>
  <c r="P8383" i="7"/>
  <c r="O8383" i="7"/>
  <c r="N8383" i="7"/>
  <c r="M8383" i="7"/>
  <c r="L8383" i="7"/>
  <c r="P8382" i="7"/>
  <c r="O8382" i="7"/>
  <c r="N8382" i="7"/>
  <c r="M8382" i="7"/>
  <c r="L8382" i="7"/>
  <c r="P8381" i="7"/>
  <c r="O8381" i="7"/>
  <c r="N8381" i="7"/>
  <c r="M8381" i="7"/>
  <c r="L8381" i="7"/>
  <c r="P8380" i="7"/>
  <c r="O8380" i="7"/>
  <c r="N8380" i="7"/>
  <c r="M8380" i="7"/>
  <c r="L8380" i="7"/>
  <c r="P8379" i="7"/>
  <c r="O8379" i="7"/>
  <c r="N8379" i="7"/>
  <c r="M8379" i="7"/>
  <c r="L8379" i="7"/>
  <c r="P8378" i="7"/>
  <c r="O8378" i="7"/>
  <c r="N8378" i="7"/>
  <c r="M8378" i="7"/>
  <c r="L8378" i="7"/>
  <c r="P8377" i="7"/>
  <c r="O8377" i="7"/>
  <c r="N8377" i="7"/>
  <c r="M8377" i="7"/>
  <c r="L8377" i="7"/>
  <c r="P8376" i="7"/>
  <c r="O8376" i="7"/>
  <c r="N8376" i="7"/>
  <c r="M8376" i="7"/>
  <c r="L8376" i="7"/>
  <c r="P8375" i="7"/>
  <c r="O8375" i="7"/>
  <c r="N8375" i="7"/>
  <c r="M8375" i="7"/>
  <c r="L8375" i="7"/>
  <c r="P8374" i="7"/>
  <c r="O8374" i="7"/>
  <c r="N8374" i="7"/>
  <c r="M8374" i="7"/>
  <c r="L8374" i="7"/>
  <c r="P8373" i="7"/>
  <c r="O8373" i="7"/>
  <c r="N8373" i="7"/>
  <c r="M8373" i="7"/>
  <c r="L8373" i="7"/>
  <c r="P8372" i="7"/>
  <c r="O8372" i="7"/>
  <c r="N8372" i="7"/>
  <c r="M8372" i="7"/>
  <c r="L8372" i="7"/>
  <c r="P8371" i="7"/>
  <c r="O8371" i="7"/>
  <c r="N8371" i="7"/>
  <c r="M8371" i="7"/>
  <c r="L8371" i="7"/>
  <c r="P8370" i="7"/>
  <c r="O8370" i="7"/>
  <c r="N8370" i="7"/>
  <c r="M8370" i="7"/>
  <c r="L8370" i="7"/>
  <c r="P8369" i="7"/>
  <c r="O8369" i="7"/>
  <c r="N8369" i="7"/>
  <c r="M8369" i="7"/>
  <c r="L8369" i="7"/>
  <c r="P8368" i="7"/>
  <c r="O8368" i="7"/>
  <c r="N8368" i="7"/>
  <c r="M8368" i="7"/>
  <c r="L8368" i="7"/>
  <c r="P8367" i="7"/>
  <c r="O8367" i="7"/>
  <c r="N8367" i="7"/>
  <c r="M8367" i="7"/>
  <c r="L8367" i="7"/>
  <c r="P8366" i="7"/>
  <c r="O8366" i="7"/>
  <c r="N8366" i="7"/>
  <c r="M8366" i="7"/>
  <c r="L8366" i="7"/>
  <c r="P8365" i="7"/>
  <c r="O8365" i="7"/>
  <c r="N8365" i="7"/>
  <c r="M8365" i="7"/>
  <c r="L8365" i="7"/>
  <c r="P8364" i="7"/>
  <c r="O8364" i="7"/>
  <c r="N8364" i="7"/>
  <c r="M8364" i="7"/>
  <c r="L8364" i="7"/>
  <c r="P8363" i="7"/>
  <c r="O8363" i="7"/>
  <c r="N8363" i="7"/>
  <c r="M8363" i="7"/>
  <c r="L8363" i="7"/>
  <c r="P8362" i="7"/>
  <c r="O8362" i="7"/>
  <c r="N8362" i="7"/>
  <c r="M8362" i="7"/>
  <c r="L8362" i="7"/>
  <c r="P8361" i="7"/>
  <c r="O8361" i="7"/>
  <c r="N8361" i="7"/>
  <c r="M8361" i="7"/>
  <c r="L8361" i="7"/>
  <c r="P8360" i="7"/>
  <c r="O8360" i="7"/>
  <c r="N8360" i="7"/>
  <c r="M8360" i="7"/>
  <c r="L8360" i="7"/>
  <c r="P8359" i="7"/>
  <c r="O8359" i="7"/>
  <c r="N8359" i="7"/>
  <c r="M8359" i="7"/>
  <c r="L8359" i="7"/>
  <c r="P8358" i="7"/>
  <c r="O8358" i="7"/>
  <c r="N8358" i="7"/>
  <c r="M8358" i="7"/>
  <c r="L8358" i="7"/>
  <c r="P8357" i="7"/>
  <c r="O8357" i="7"/>
  <c r="N8357" i="7"/>
  <c r="M8357" i="7"/>
  <c r="L8357" i="7"/>
  <c r="P8356" i="7"/>
  <c r="O8356" i="7"/>
  <c r="N8356" i="7"/>
  <c r="M8356" i="7"/>
  <c r="L8356" i="7"/>
  <c r="P8355" i="7"/>
  <c r="O8355" i="7"/>
  <c r="N8355" i="7"/>
  <c r="M8355" i="7"/>
  <c r="L8355" i="7"/>
  <c r="P8354" i="7"/>
  <c r="O8354" i="7"/>
  <c r="N8354" i="7"/>
  <c r="M8354" i="7"/>
  <c r="L8354" i="7"/>
  <c r="P8353" i="7"/>
  <c r="O8353" i="7"/>
  <c r="N8353" i="7"/>
  <c r="M8353" i="7"/>
  <c r="L8353" i="7"/>
  <c r="P8352" i="7"/>
  <c r="O8352" i="7"/>
  <c r="N8352" i="7"/>
  <c r="M8352" i="7"/>
  <c r="L8352" i="7"/>
  <c r="P8351" i="7"/>
  <c r="O8351" i="7"/>
  <c r="N8351" i="7"/>
  <c r="M8351" i="7"/>
  <c r="L8351" i="7"/>
  <c r="P8350" i="7"/>
  <c r="O8350" i="7"/>
  <c r="N8350" i="7"/>
  <c r="M8350" i="7"/>
  <c r="L8350" i="7"/>
  <c r="P8349" i="7"/>
  <c r="O8349" i="7"/>
  <c r="N8349" i="7"/>
  <c r="M8349" i="7"/>
  <c r="L8349" i="7"/>
  <c r="P8348" i="7"/>
  <c r="O8348" i="7"/>
  <c r="N8348" i="7"/>
  <c r="M8348" i="7"/>
  <c r="L8348" i="7"/>
  <c r="P8347" i="7"/>
  <c r="O8347" i="7"/>
  <c r="N8347" i="7"/>
  <c r="M8347" i="7"/>
  <c r="L8347" i="7"/>
  <c r="P8346" i="7"/>
  <c r="O8346" i="7"/>
  <c r="N8346" i="7"/>
  <c r="M8346" i="7"/>
  <c r="L8346" i="7"/>
  <c r="P8345" i="7"/>
  <c r="O8345" i="7"/>
  <c r="N8345" i="7"/>
  <c r="M8345" i="7"/>
  <c r="L8345" i="7"/>
  <c r="P8344" i="7"/>
  <c r="O8344" i="7"/>
  <c r="N8344" i="7"/>
  <c r="M8344" i="7"/>
  <c r="L8344" i="7"/>
  <c r="P8343" i="7"/>
  <c r="O8343" i="7"/>
  <c r="N8343" i="7"/>
  <c r="M8343" i="7"/>
  <c r="L8343" i="7"/>
  <c r="P8342" i="7"/>
  <c r="O8342" i="7"/>
  <c r="N8342" i="7"/>
  <c r="M8342" i="7"/>
  <c r="L8342" i="7"/>
  <c r="P8341" i="7"/>
  <c r="O8341" i="7"/>
  <c r="N8341" i="7"/>
  <c r="M8341" i="7"/>
  <c r="L8341" i="7"/>
  <c r="P8340" i="7"/>
  <c r="O8340" i="7"/>
  <c r="N8340" i="7"/>
  <c r="M8340" i="7"/>
  <c r="L8340" i="7"/>
  <c r="P8339" i="7"/>
  <c r="O8339" i="7"/>
  <c r="N8339" i="7"/>
  <c r="M8339" i="7"/>
  <c r="L8339" i="7"/>
  <c r="P8338" i="7"/>
  <c r="O8338" i="7"/>
  <c r="N8338" i="7"/>
  <c r="M8338" i="7"/>
  <c r="L8338" i="7"/>
  <c r="P8337" i="7"/>
  <c r="O8337" i="7"/>
  <c r="N8337" i="7"/>
  <c r="M8337" i="7"/>
  <c r="L8337" i="7"/>
  <c r="P8336" i="7"/>
  <c r="O8336" i="7"/>
  <c r="N8336" i="7"/>
  <c r="M8336" i="7"/>
  <c r="L8336" i="7"/>
  <c r="P8335" i="7"/>
  <c r="O8335" i="7"/>
  <c r="N8335" i="7"/>
  <c r="M8335" i="7"/>
  <c r="L8335" i="7"/>
  <c r="P8334" i="7"/>
  <c r="O8334" i="7"/>
  <c r="N8334" i="7"/>
  <c r="M8334" i="7"/>
  <c r="L8334" i="7"/>
  <c r="P8333" i="7"/>
  <c r="O8333" i="7"/>
  <c r="N8333" i="7"/>
  <c r="M8333" i="7"/>
  <c r="L8333" i="7"/>
  <c r="P8332" i="7"/>
  <c r="O8332" i="7"/>
  <c r="N8332" i="7"/>
  <c r="M8332" i="7"/>
  <c r="L8332" i="7"/>
  <c r="P8331" i="7"/>
  <c r="O8331" i="7"/>
  <c r="N8331" i="7"/>
  <c r="M8331" i="7"/>
  <c r="L8331" i="7"/>
  <c r="P8330" i="7"/>
  <c r="O8330" i="7"/>
  <c r="N8330" i="7"/>
  <c r="M8330" i="7"/>
  <c r="L8330" i="7"/>
  <c r="P8329" i="7"/>
  <c r="O8329" i="7"/>
  <c r="N8329" i="7"/>
  <c r="M8329" i="7"/>
  <c r="L8329" i="7"/>
  <c r="P8328" i="7"/>
  <c r="O8328" i="7"/>
  <c r="N8328" i="7"/>
  <c r="M8328" i="7"/>
  <c r="L8328" i="7"/>
  <c r="P8327" i="7"/>
  <c r="O8327" i="7"/>
  <c r="N8327" i="7"/>
  <c r="M8327" i="7"/>
  <c r="L8327" i="7"/>
  <c r="P8326" i="7"/>
  <c r="O8326" i="7"/>
  <c r="N8326" i="7"/>
  <c r="M8326" i="7"/>
  <c r="L8326" i="7"/>
  <c r="P8325" i="7"/>
  <c r="O8325" i="7"/>
  <c r="N8325" i="7"/>
  <c r="M8325" i="7"/>
  <c r="L8325" i="7"/>
  <c r="P8324" i="7"/>
  <c r="O8324" i="7"/>
  <c r="N8324" i="7"/>
  <c r="M8324" i="7"/>
  <c r="L8324" i="7"/>
  <c r="P8323" i="7"/>
  <c r="O8323" i="7"/>
  <c r="N8323" i="7"/>
  <c r="M8323" i="7"/>
  <c r="L8323" i="7"/>
  <c r="P8322" i="7"/>
  <c r="O8322" i="7"/>
  <c r="N8322" i="7"/>
  <c r="M8322" i="7"/>
  <c r="L8322" i="7"/>
  <c r="P8321" i="7"/>
  <c r="O8321" i="7"/>
  <c r="N8321" i="7"/>
  <c r="M8321" i="7"/>
  <c r="L8321" i="7"/>
  <c r="P8320" i="7"/>
  <c r="O8320" i="7"/>
  <c r="N8320" i="7"/>
  <c r="M8320" i="7"/>
  <c r="L8320" i="7"/>
  <c r="P8319" i="7"/>
  <c r="O8319" i="7"/>
  <c r="N8319" i="7"/>
  <c r="M8319" i="7"/>
  <c r="L8319" i="7"/>
  <c r="P8318" i="7"/>
  <c r="O8318" i="7"/>
  <c r="N8318" i="7"/>
  <c r="M8318" i="7"/>
  <c r="L8318" i="7"/>
  <c r="P8317" i="7"/>
  <c r="O8317" i="7"/>
  <c r="N8317" i="7"/>
  <c r="M8317" i="7"/>
  <c r="L8317" i="7"/>
  <c r="P8316" i="7"/>
  <c r="O8316" i="7"/>
  <c r="N8316" i="7"/>
  <c r="M8316" i="7"/>
  <c r="L8316" i="7"/>
  <c r="P8315" i="7"/>
  <c r="O8315" i="7"/>
  <c r="N8315" i="7"/>
  <c r="M8315" i="7"/>
  <c r="L8315" i="7"/>
  <c r="P8314" i="7"/>
  <c r="O8314" i="7"/>
  <c r="N8314" i="7"/>
  <c r="M8314" i="7"/>
  <c r="L8314" i="7"/>
  <c r="P8313" i="7"/>
  <c r="O8313" i="7"/>
  <c r="N8313" i="7"/>
  <c r="M8313" i="7"/>
  <c r="L8313" i="7"/>
  <c r="P8312" i="7"/>
  <c r="O8312" i="7"/>
  <c r="N8312" i="7"/>
  <c r="M8312" i="7"/>
  <c r="L8312" i="7"/>
  <c r="P8311" i="7"/>
  <c r="O8311" i="7"/>
  <c r="N8311" i="7"/>
  <c r="M8311" i="7"/>
  <c r="L8311" i="7"/>
  <c r="P8310" i="7"/>
  <c r="O8310" i="7"/>
  <c r="N8310" i="7"/>
  <c r="M8310" i="7"/>
  <c r="L8310" i="7"/>
  <c r="P8309" i="7"/>
  <c r="O8309" i="7"/>
  <c r="N8309" i="7"/>
  <c r="M8309" i="7"/>
  <c r="L8309" i="7"/>
  <c r="P8308" i="7"/>
  <c r="O8308" i="7"/>
  <c r="N8308" i="7"/>
  <c r="M8308" i="7"/>
  <c r="L8308" i="7"/>
  <c r="P8307" i="7"/>
  <c r="O8307" i="7"/>
  <c r="N8307" i="7"/>
  <c r="M8307" i="7"/>
  <c r="L8307" i="7"/>
  <c r="P8306" i="7"/>
  <c r="O8306" i="7"/>
  <c r="N8306" i="7"/>
  <c r="M8306" i="7"/>
  <c r="L8306" i="7"/>
  <c r="P8305" i="7"/>
  <c r="O8305" i="7"/>
  <c r="N8305" i="7"/>
  <c r="M8305" i="7"/>
  <c r="L8305" i="7"/>
  <c r="P8304" i="7"/>
  <c r="O8304" i="7"/>
  <c r="N8304" i="7"/>
  <c r="M8304" i="7"/>
  <c r="L8304" i="7"/>
  <c r="P8303" i="7"/>
  <c r="O8303" i="7"/>
  <c r="N8303" i="7"/>
  <c r="M8303" i="7"/>
  <c r="L8303" i="7"/>
  <c r="P8302" i="7"/>
  <c r="O8302" i="7"/>
  <c r="N8302" i="7"/>
  <c r="M8302" i="7"/>
  <c r="L8302" i="7"/>
  <c r="P8301" i="7"/>
  <c r="O8301" i="7"/>
  <c r="N8301" i="7"/>
  <c r="M8301" i="7"/>
  <c r="L8301" i="7"/>
  <c r="P8300" i="7"/>
  <c r="O8300" i="7"/>
  <c r="N8300" i="7"/>
  <c r="M8300" i="7"/>
  <c r="L8300" i="7"/>
  <c r="P8299" i="7"/>
  <c r="O8299" i="7"/>
  <c r="N8299" i="7"/>
  <c r="M8299" i="7"/>
  <c r="L8299" i="7"/>
  <c r="P8298" i="7"/>
  <c r="O8298" i="7"/>
  <c r="N8298" i="7"/>
  <c r="M8298" i="7"/>
  <c r="L8298" i="7"/>
  <c r="P8297" i="7"/>
  <c r="O8297" i="7"/>
  <c r="N8297" i="7"/>
  <c r="M8297" i="7"/>
  <c r="L8297" i="7"/>
  <c r="P8296" i="7"/>
  <c r="O8296" i="7"/>
  <c r="N8296" i="7"/>
  <c r="M8296" i="7"/>
  <c r="L8296" i="7"/>
  <c r="P8295" i="7"/>
  <c r="O8295" i="7"/>
  <c r="N8295" i="7"/>
  <c r="M8295" i="7"/>
  <c r="L8295" i="7"/>
  <c r="P8294" i="7"/>
  <c r="O8294" i="7"/>
  <c r="N8294" i="7"/>
  <c r="M8294" i="7"/>
  <c r="L8294" i="7"/>
  <c r="P8293" i="7"/>
  <c r="O8293" i="7"/>
  <c r="N8293" i="7"/>
  <c r="M8293" i="7"/>
  <c r="L8293" i="7"/>
  <c r="P8292" i="7"/>
  <c r="O8292" i="7"/>
  <c r="N8292" i="7"/>
  <c r="M8292" i="7"/>
  <c r="L8292" i="7"/>
  <c r="P8291" i="7"/>
  <c r="O8291" i="7"/>
  <c r="N8291" i="7"/>
  <c r="M8291" i="7"/>
  <c r="L8291" i="7"/>
  <c r="P8290" i="7"/>
  <c r="O8290" i="7"/>
  <c r="N8290" i="7"/>
  <c r="M8290" i="7"/>
  <c r="L8290" i="7"/>
  <c r="P8289" i="7"/>
  <c r="O8289" i="7"/>
  <c r="N8289" i="7"/>
  <c r="M8289" i="7"/>
  <c r="L8289" i="7"/>
  <c r="P8288" i="7"/>
  <c r="O8288" i="7"/>
  <c r="N8288" i="7"/>
  <c r="M8288" i="7"/>
  <c r="L8288" i="7"/>
  <c r="P8287" i="7"/>
  <c r="O8287" i="7"/>
  <c r="N8287" i="7"/>
  <c r="M8287" i="7"/>
  <c r="L8287" i="7"/>
  <c r="P8286" i="7"/>
  <c r="O8286" i="7"/>
  <c r="N8286" i="7"/>
  <c r="M8286" i="7"/>
  <c r="L8286" i="7"/>
  <c r="P8285" i="7"/>
  <c r="O8285" i="7"/>
  <c r="N8285" i="7"/>
  <c r="M8285" i="7"/>
  <c r="L8285" i="7"/>
  <c r="P8284" i="7"/>
  <c r="O8284" i="7"/>
  <c r="N8284" i="7"/>
  <c r="M8284" i="7"/>
  <c r="L8284" i="7"/>
  <c r="P8283" i="7"/>
  <c r="O8283" i="7"/>
  <c r="N8283" i="7"/>
  <c r="M8283" i="7"/>
  <c r="L8283" i="7"/>
  <c r="P8282" i="7"/>
  <c r="O8282" i="7"/>
  <c r="N8282" i="7"/>
  <c r="M8282" i="7"/>
  <c r="L8282" i="7"/>
  <c r="P8281" i="7"/>
  <c r="O8281" i="7"/>
  <c r="N8281" i="7"/>
  <c r="M8281" i="7"/>
  <c r="L8281" i="7"/>
  <c r="P8280" i="7"/>
  <c r="O8280" i="7"/>
  <c r="N8280" i="7"/>
  <c r="M8280" i="7"/>
  <c r="L8280" i="7"/>
  <c r="P8279" i="7"/>
  <c r="O8279" i="7"/>
  <c r="N8279" i="7"/>
  <c r="M8279" i="7"/>
  <c r="L8279" i="7"/>
  <c r="P8278" i="7"/>
  <c r="O8278" i="7"/>
  <c r="N8278" i="7"/>
  <c r="M8278" i="7"/>
  <c r="L8278" i="7"/>
  <c r="P8277" i="7"/>
  <c r="O8277" i="7"/>
  <c r="N8277" i="7"/>
  <c r="M8277" i="7"/>
  <c r="L8277" i="7"/>
  <c r="P8276" i="7"/>
  <c r="O8276" i="7"/>
  <c r="N8276" i="7"/>
  <c r="M8276" i="7"/>
  <c r="L8276" i="7"/>
  <c r="P8275" i="7"/>
  <c r="O8275" i="7"/>
  <c r="N8275" i="7"/>
  <c r="M8275" i="7"/>
  <c r="L8275" i="7"/>
  <c r="P8274" i="7"/>
  <c r="O8274" i="7"/>
  <c r="N8274" i="7"/>
  <c r="M8274" i="7"/>
  <c r="L8274" i="7"/>
  <c r="P8273" i="7"/>
  <c r="O8273" i="7"/>
  <c r="N8273" i="7"/>
  <c r="M8273" i="7"/>
  <c r="L8273" i="7"/>
  <c r="P8272" i="7"/>
  <c r="O8272" i="7"/>
  <c r="N8272" i="7"/>
  <c r="M8272" i="7"/>
  <c r="L8272" i="7"/>
  <c r="P8271" i="7"/>
  <c r="O8271" i="7"/>
  <c r="N8271" i="7"/>
  <c r="M8271" i="7"/>
  <c r="L8271" i="7"/>
  <c r="P8270" i="7"/>
  <c r="O8270" i="7"/>
  <c r="N8270" i="7"/>
  <c r="M8270" i="7"/>
  <c r="L8270" i="7"/>
  <c r="P8269" i="7"/>
  <c r="O8269" i="7"/>
  <c r="N8269" i="7"/>
  <c r="M8269" i="7"/>
  <c r="L8269" i="7"/>
  <c r="P8268" i="7"/>
  <c r="O8268" i="7"/>
  <c r="N8268" i="7"/>
  <c r="M8268" i="7"/>
  <c r="L8268" i="7"/>
  <c r="P8267" i="7"/>
  <c r="O8267" i="7"/>
  <c r="N8267" i="7"/>
  <c r="M8267" i="7"/>
  <c r="L8267" i="7"/>
  <c r="P8266" i="7"/>
  <c r="O8266" i="7"/>
  <c r="N8266" i="7"/>
  <c r="M8266" i="7"/>
  <c r="L8266" i="7"/>
  <c r="P8265" i="7"/>
  <c r="O8265" i="7"/>
  <c r="N8265" i="7"/>
  <c r="M8265" i="7"/>
  <c r="L8265" i="7"/>
  <c r="P8264" i="7"/>
  <c r="O8264" i="7"/>
  <c r="N8264" i="7"/>
  <c r="M8264" i="7"/>
  <c r="L8264" i="7"/>
  <c r="P8263" i="7"/>
  <c r="O8263" i="7"/>
  <c r="N8263" i="7"/>
  <c r="M8263" i="7"/>
  <c r="L8263" i="7"/>
  <c r="P8262" i="7"/>
  <c r="O8262" i="7"/>
  <c r="N8262" i="7"/>
  <c r="M8262" i="7"/>
  <c r="L8262" i="7"/>
  <c r="P8261" i="7"/>
  <c r="O8261" i="7"/>
  <c r="N8261" i="7"/>
  <c r="M8261" i="7"/>
  <c r="L8261" i="7"/>
  <c r="P8260" i="7"/>
  <c r="O8260" i="7"/>
  <c r="N8260" i="7"/>
  <c r="M8260" i="7"/>
  <c r="L8260" i="7"/>
  <c r="P8259" i="7"/>
  <c r="O8259" i="7"/>
  <c r="N8259" i="7"/>
  <c r="M8259" i="7"/>
  <c r="L8259" i="7"/>
  <c r="P8258" i="7"/>
  <c r="O8258" i="7"/>
  <c r="N8258" i="7"/>
  <c r="M8258" i="7"/>
  <c r="L8258" i="7"/>
  <c r="P8257" i="7"/>
  <c r="O8257" i="7"/>
  <c r="N8257" i="7"/>
  <c r="M8257" i="7"/>
  <c r="L8257" i="7"/>
  <c r="P8256" i="7"/>
  <c r="O8256" i="7"/>
  <c r="N8256" i="7"/>
  <c r="M8256" i="7"/>
  <c r="L8256" i="7"/>
  <c r="P8255" i="7"/>
  <c r="O8255" i="7"/>
  <c r="N8255" i="7"/>
  <c r="M8255" i="7"/>
  <c r="L8255" i="7"/>
  <c r="P8254" i="7"/>
  <c r="O8254" i="7"/>
  <c r="N8254" i="7"/>
  <c r="M8254" i="7"/>
  <c r="L8254" i="7"/>
  <c r="P8253" i="7"/>
  <c r="O8253" i="7"/>
  <c r="N8253" i="7"/>
  <c r="M8253" i="7"/>
  <c r="L8253" i="7"/>
  <c r="P8252" i="7"/>
  <c r="O8252" i="7"/>
  <c r="N8252" i="7"/>
  <c r="M8252" i="7"/>
  <c r="L8252" i="7"/>
  <c r="P8251" i="7"/>
  <c r="O8251" i="7"/>
  <c r="N8251" i="7"/>
  <c r="M8251" i="7"/>
  <c r="L8251" i="7"/>
  <c r="P8250" i="7"/>
  <c r="O8250" i="7"/>
  <c r="N8250" i="7"/>
  <c r="M8250" i="7"/>
  <c r="L8250" i="7"/>
  <c r="P8249" i="7"/>
  <c r="O8249" i="7"/>
  <c r="N8249" i="7"/>
  <c r="M8249" i="7"/>
  <c r="L8249" i="7"/>
  <c r="P8248" i="7"/>
  <c r="O8248" i="7"/>
  <c r="N8248" i="7"/>
  <c r="M8248" i="7"/>
  <c r="L8248" i="7"/>
  <c r="P8247" i="7"/>
  <c r="O8247" i="7"/>
  <c r="N8247" i="7"/>
  <c r="M8247" i="7"/>
  <c r="L8247" i="7"/>
  <c r="P8246" i="7"/>
  <c r="O8246" i="7"/>
  <c r="N8246" i="7"/>
  <c r="M8246" i="7"/>
  <c r="L8246" i="7"/>
  <c r="P8245" i="7"/>
  <c r="O8245" i="7"/>
  <c r="N8245" i="7"/>
  <c r="M8245" i="7"/>
  <c r="L8245" i="7"/>
  <c r="P8244" i="7"/>
  <c r="O8244" i="7"/>
  <c r="N8244" i="7"/>
  <c r="M8244" i="7"/>
  <c r="L8244" i="7"/>
  <c r="P8243" i="7"/>
  <c r="O8243" i="7"/>
  <c r="N8243" i="7"/>
  <c r="M8243" i="7"/>
  <c r="L8243" i="7"/>
  <c r="P8242" i="7"/>
  <c r="O8242" i="7"/>
  <c r="N8242" i="7"/>
  <c r="M8242" i="7"/>
  <c r="L8242" i="7"/>
  <c r="P8241" i="7"/>
  <c r="O8241" i="7"/>
  <c r="N8241" i="7"/>
  <c r="M8241" i="7"/>
  <c r="L8241" i="7"/>
  <c r="P8240" i="7"/>
  <c r="O8240" i="7"/>
  <c r="N8240" i="7"/>
  <c r="M8240" i="7"/>
  <c r="L8240" i="7"/>
  <c r="P8239" i="7"/>
  <c r="O8239" i="7"/>
  <c r="N8239" i="7"/>
  <c r="M8239" i="7"/>
  <c r="L8239" i="7"/>
  <c r="P8238" i="7"/>
  <c r="O8238" i="7"/>
  <c r="N8238" i="7"/>
  <c r="M8238" i="7"/>
  <c r="L8238" i="7"/>
  <c r="P8237" i="7"/>
  <c r="O8237" i="7"/>
  <c r="N8237" i="7"/>
  <c r="M8237" i="7"/>
  <c r="L8237" i="7"/>
  <c r="P8236" i="7"/>
  <c r="O8236" i="7"/>
  <c r="N8236" i="7"/>
  <c r="M8236" i="7"/>
  <c r="L8236" i="7"/>
  <c r="P8235" i="7"/>
  <c r="O8235" i="7"/>
  <c r="N8235" i="7"/>
  <c r="M8235" i="7"/>
  <c r="L8235" i="7"/>
  <c r="P8234" i="7"/>
  <c r="O8234" i="7"/>
  <c r="N8234" i="7"/>
  <c r="M8234" i="7"/>
  <c r="L8234" i="7"/>
  <c r="P8233" i="7"/>
  <c r="O8233" i="7"/>
  <c r="N8233" i="7"/>
  <c r="M8233" i="7"/>
  <c r="L8233" i="7"/>
  <c r="P8232" i="7"/>
  <c r="O8232" i="7"/>
  <c r="N8232" i="7"/>
  <c r="M8232" i="7"/>
  <c r="L8232" i="7"/>
  <c r="P8231" i="7"/>
  <c r="O8231" i="7"/>
  <c r="N8231" i="7"/>
  <c r="M8231" i="7"/>
  <c r="L8231" i="7"/>
  <c r="P8230" i="7"/>
  <c r="O8230" i="7"/>
  <c r="N8230" i="7"/>
  <c r="M8230" i="7"/>
  <c r="L8230" i="7"/>
  <c r="P8229" i="7"/>
  <c r="O8229" i="7"/>
  <c r="N8229" i="7"/>
  <c r="M8229" i="7"/>
  <c r="L8229" i="7"/>
  <c r="P8228" i="7"/>
  <c r="O8228" i="7"/>
  <c r="N8228" i="7"/>
  <c r="M8228" i="7"/>
  <c r="L8228" i="7"/>
  <c r="P8227" i="7"/>
  <c r="O8227" i="7"/>
  <c r="N8227" i="7"/>
  <c r="M8227" i="7"/>
  <c r="L8227" i="7"/>
  <c r="P8226" i="7"/>
  <c r="O8226" i="7"/>
  <c r="N8226" i="7"/>
  <c r="M8226" i="7"/>
  <c r="L8226" i="7"/>
  <c r="P8225" i="7"/>
  <c r="O8225" i="7"/>
  <c r="N8225" i="7"/>
  <c r="M8225" i="7"/>
  <c r="L8225" i="7"/>
  <c r="P8224" i="7"/>
  <c r="O8224" i="7"/>
  <c r="N8224" i="7"/>
  <c r="M8224" i="7"/>
  <c r="L8224" i="7"/>
  <c r="P8223" i="7"/>
  <c r="O8223" i="7"/>
  <c r="N8223" i="7"/>
  <c r="M8223" i="7"/>
  <c r="L8223" i="7"/>
  <c r="P8222" i="7"/>
  <c r="O8222" i="7"/>
  <c r="N8222" i="7"/>
  <c r="M8222" i="7"/>
  <c r="L8222" i="7"/>
  <c r="P8221" i="7"/>
  <c r="O8221" i="7"/>
  <c r="N8221" i="7"/>
  <c r="M8221" i="7"/>
  <c r="L8221" i="7"/>
  <c r="P8220" i="7"/>
  <c r="O8220" i="7"/>
  <c r="N8220" i="7"/>
  <c r="M8220" i="7"/>
  <c r="L8220" i="7"/>
  <c r="P8219" i="7"/>
  <c r="O8219" i="7"/>
  <c r="N8219" i="7"/>
  <c r="M8219" i="7"/>
  <c r="L8219" i="7"/>
  <c r="P8218" i="7"/>
  <c r="O8218" i="7"/>
  <c r="N8218" i="7"/>
  <c r="M8218" i="7"/>
  <c r="L8218" i="7"/>
  <c r="P8217" i="7"/>
  <c r="O8217" i="7"/>
  <c r="N8217" i="7"/>
  <c r="M8217" i="7"/>
  <c r="L8217" i="7"/>
  <c r="P8216" i="7"/>
  <c r="O8216" i="7"/>
  <c r="N8216" i="7"/>
  <c r="M8216" i="7"/>
  <c r="L8216" i="7"/>
  <c r="P8215" i="7"/>
  <c r="O8215" i="7"/>
  <c r="N8215" i="7"/>
  <c r="M8215" i="7"/>
  <c r="L8215" i="7"/>
  <c r="P8214" i="7"/>
  <c r="O8214" i="7"/>
  <c r="N8214" i="7"/>
  <c r="M8214" i="7"/>
  <c r="L8214" i="7"/>
  <c r="P8213" i="7"/>
  <c r="O8213" i="7"/>
  <c r="N8213" i="7"/>
  <c r="M8213" i="7"/>
  <c r="L8213" i="7"/>
  <c r="P8212" i="7"/>
  <c r="O8212" i="7"/>
  <c r="N8212" i="7"/>
  <c r="M8212" i="7"/>
  <c r="L8212" i="7"/>
  <c r="P8211" i="7"/>
  <c r="O8211" i="7"/>
  <c r="N8211" i="7"/>
  <c r="M8211" i="7"/>
  <c r="L8211" i="7"/>
  <c r="P8210" i="7"/>
  <c r="O8210" i="7"/>
  <c r="N8210" i="7"/>
  <c r="M8210" i="7"/>
  <c r="L8210" i="7"/>
  <c r="P8209" i="7"/>
  <c r="O8209" i="7"/>
  <c r="N8209" i="7"/>
  <c r="M8209" i="7"/>
  <c r="L8209" i="7"/>
  <c r="P8208" i="7"/>
  <c r="O8208" i="7"/>
  <c r="N8208" i="7"/>
  <c r="M8208" i="7"/>
  <c r="L8208" i="7"/>
  <c r="P8207" i="7"/>
  <c r="O8207" i="7"/>
  <c r="N8207" i="7"/>
  <c r="M8207" i="7"/>
  <c r="L8207" i="7"/>
  <c r="P8206" i="7"/>
  <c r="O8206" i="7"/>
  <c r="N8206" i="7"/>
  <c r="M8206" i="7"/>
  <c r="L8206" i="7"/>
  <c r="P8205" i="7"/>
  <c r="O8205" i="7"/>
  <c r="N8205" i="7"/>
  <c r="M8205" i="7"/>
  <c r="L8205" i="7"/>
  <c r="P8204" i="7"/>
  <c r="O8204" i="7"/>
  <c r="N8204" i="7"/>
  <c r="M8204" i="7"/>
  <c r="L8204" i="7"/>
  <c r="P8203" i="7"/>
  <c r="O8203" i="7"/>
  <c r="N8203" i="7"/>
  <c r="M8203" i="7"/>
  <c r="L8203" i="7"/>
  <c r="P8202" i="7"/>
  <c r="O8202" i="7"/>
  <c r="N8202" i="7"/>
  <c r="M8202" i="7"/>
  <c r="L8202" i="7"/>
  <c r="P8201" i="7"/>
  <c r="O8201" i="7"/>
  <c r="N8201" i="7"/>
  <c r="M8201" i="7"/>
  <c r="L8201" i="7"/>
  <c r="P8200" i="7"/>
  <c r="O8200" i="7"/>
  <c r="N8200" i="7"/>
  <c r="M8200" i="7"/>
  <c r="L8200" i="7"/>
  <c r="P8199" i="7"/>
  <c r="O8199" i="7"/>
  <c r="N8199" i="7"/>
  <c r="M8199" i="7"/>
  <c r="L8199" i="7"/>
  <c r="P8198" i="7"/>
  <c r="O8198" i="7"/>
  <c r="N8198" i="7"/>
  <c r="M8198" i="7"/>
  <c r="L8198" i="7"/>
  <c r="P8197" i="7"/>
  <c r="O8197" i="7"/>
  <c r="N8197" i="7"/>
  <c r="M8197" i="7"/>
  <c r="L8197" i="7"/>
  <c r="P8196" i="7"/>
  <c r="O8196" i="7"/>
  <c r="N8196" i="7"/>
  <c r="M8196" i="7"/>
  <c r="L8196" i="7"/>
  <c r="P8195" i="7"/>
  <c r="O8195" i="7"/>
  <c r="N8195" i="7"/>
  <c r="M8195" i="7"/>
  <c r="L8195" i="7"/>
  <c r="P8194" i="7"/>
  <c r="O8194" i="7"/>
  <c r="N8194" i="7"/>
  <c r="M8194" i="7"/>
  <c r="L8194" i="7"/>
  <c r="P8193" i="7"/>
  <c r="O8193" i="7"/>
  <c r="N8193" i="7"/>
  <c r="M8193" i="7"/>
  <c r="L8193" i="7"/>
  <c r="P8192" i="7"/>
  <c r="O8192" i="7"/>
  <c r="N8192" i="7"/>
  <c r="M8192" i="7"/>
  <c r="L8192" i="7"/>
  <c r="P8191" i="7"/>
  <c r="O8191" i="7"/>
  <c r="N8191" i="7"/>
  <c r="M8191" i="7"/>
  <c r="L8191" i="7"/>
  <c r="P8190" i="7"/>
  <c r="O8190" i="7"/>
  <c r="N8190" i="7"/>
  <c r="M8190" i="7"/>
  <c r="L8190" i="7"/>
  <c r="P8189" i="7"/>
  <c r="O8189" i="7"/>
  <c r="N8189" i="7"/>
  <c r="M8189" i="7"/>
  <c r="L8189" i="7"/>
  <c r="P8188" i="7"/>
  <c r="O8188" i="7"/>
  <c r="N8188" i="7"/>
  <c r="M8188" i="7"/>
  <c r="L8188" i="7"/>
  <c r="P8187" i="7"/>
  <c r="O8187" i="7"/>
  <c r="N8187" i="7"/>
  <c r="M8187" i="7"/>
  <c r="L8187" i="7"/>
  <c r="P8186" i="7"/>
  <c r="O8186" i="7"/>
  <c r="N8186" i="7"/>
  <c r="M8186" i="7"/>
  <c r="L8186" i="7"/>
  <c r="P8185" i="7"/>
  <c r="O8185" i="7"/>
  <c r="N8185" i="7"/>
  <c r="M8185" i="7"/>
  <c r="L8185" i="7"/>
  <c r="P8184" i="7"/>
  <c r="O8184" i="7"/>
  <c r="N8184" i="7"/>
  <c r="M8184" i="7"/>
  <c r="L8184" i="7"/>
  <c r="P8183" i="7"/>
  <c r="O8183" i="7"/>
  <c r="N8183" i="7"/>
  <c r="M8183" i="7"/>
  <c r="L8183" i="7"/>
  <c r="P8182" i="7"/>
  <c r="O8182" i="7"/>
  <c r="N8182" i="7"/>
  <c r="M8182" i="7"/>
  <c r="L8182" i="7"/>
  <c r="P8181" i="7"/>
  <c r="O8181" i="7"/>
  <c r="N8181" i="7"/>
  <c r="M8181" i="7"/>
  <c r="L8181" i="7"/>
  <c r="P8180" i="7"/>
  <c r="O8180" i="7"/>
  <c r="N8180" i="7"/>
  <c r="M8180" i="7"/>
  <c r="L8180" i="7"/>
  <c r="P8179" i="7"/>
  <c r="O8179" i="7"/>
  <c r="N8179" i="7"/>
  <c r="M8179" i="7"/>
  <c r="L8179" i="7"/>
  <c r="P8178" i="7"/>
  <c r="O8178" i="7"/>
  <c r="N8178" i="7"/>
  <c r="M8178" i="7"/>
  <c r="L8178" i="7"/>
  <c r="P8177" i="7"/>
  <c r="O8177" i="7"/>
  <c r="N8177" i="7"/>
  <c r="M8177" i="7"/>
  <c r="L8177" i="7"/>
  <c r="P8176" i="7"/>
  <c r="O8176" i="7"/>
  <c r="N8176" i="7"/>
  <c r="M8176" i="7"/>
  <c r="L8176" i="7"/>
  <c r="P8175" i="7"/>
  <c r="O8175" i="7"/>
  <c r="N8175" i="7"/>
  <c r="M8175" i="7"/>
  <c r="L8175" i="7"/>
  <c r="P8174" i="7"/>
  <c r="O8174" i="7"/>
  <c r="N8174" i="7"/>
  <c r="M8174" i="7"/>
  <c r="L8174" i="7"/>
  <c r="P8173" i="7"/>
  <c r="O8173" i="7"/>
  <c r="N8173" i="7"/>
  <c r="M8173" i="7"/>
  <c r="L8173" i="7"/>
  <c r="P8172" i="7"/>
  <c r="O8172" i="7"/>
  <c r="N8172" i="7"/>
  <c r="M8172" i="7"/>
  <c r="L8172" i="7"/>
  <c r="P8171" i="7"/>
  <c r="O8171" i="7"/>
  <c r="N8171" i="7"/>
  <c r="M8171" i="7"/>
  <c r="L8171" i="7"/>
  <c r="P8170" i="7"/>
  <c r="O8170" i="7"/>
  <c r="N8170" i="7"/>
  <c r="M8170" i="7"/>
  <c r="L8170" i="7"/>
  <c r="P8169" i="7"/>
  <c r="O8169" i="7"/>
  <c r="N8169" i="7"/>
  <c r="M8169" i="7"/>
  <c r="L8169" i="7"/>
  <c r="P8168" i="7"/>
  <c r="O8168" i="7"/>
  <c r="N8168" i="7"/>
  <c r="M8168" i="7"/>
  <c r="L8168" i="7"/>
  <c r="P8167" i="7"/>
  <c r="O8167" i="7"/>
  <c r="N8167" i="7"/>
  <c r="M8167" i="7"/>
  <c r="L8167" i="7"/>
  <c r="P8166" i="7"/>
  <c r="O8166" i="7"/>
  <c r="N8166" i="7"/>
  <c r="M8166" i="7"/>
  <c r="L8166" i="7"/>
  <c r="P8165" i="7"/>
  <c r="O8165" i="7"/>
  <c r="N8165" i="7"/>
  <c r="M8165" i="7"/>
  <c r="L8165" i="7"/>
  <c r="P8164" i="7"/>
  <c r="O8164" i="7"/>
  <c r="N8164" i="7"/>
  <c r="M8164" i="7"/>
  <c r="L8164" i="7"/>
  <c r="P8163" i="7"/>
  <c r="O8163" i="7"/>
  <c r="N8163" i="7"/>
  <c r="M8163" i="7"/>
  <c r="L8163" i="7"/>
  <c r="P8162" i="7"/>
  <c r="O8162" i="7"/>
  <c r="N8162" i="7"/>
  <c r="M8162" i="7"/>
  <c r="L8162" i="7"/>
  <c r="P8161" i="7"/>
  <c r="O8161" i="7"/>
  <c r="N8161" i="7"/>
  <c r="M8161" i="7"/>
  <c r="L8161" i="7"/>
  <c r="P8160" i="7"/>
  <c r="O8160" i="7"/>
  <c r="N8160" i="7"/>
  <c r="M8160" i="7"/>
  <c r="L8160" i="7"/>
  <c r="P8159" i="7"/>
  <c r="O8159" i="7"/>
  <c r="N8159" i="7"/>
  <c r="M8159" i="7"/>
  <c r="L8159" i="7"/>
  <c r="P8158" i="7"/>
  <c r="O8158" i="7"/>
  <c r="N8158" i="7"/>
  <c r="M8158" i="7"/>
  <c r="L8158" i="7"/>
  <c r="P8157" i="7"/>
  <c r="O8157" i="7"/>
  <c r="N8157" i="7"/>
  <c r="M8157" i="7"/>
  <c r="L8157" i="7"/>
  <c r="P8156" i="7"/>
  <c r="O8156" i="7"/>
  <c r="N8156" i="7"/>
  <c r="M8156" i="7"/>
  <c r="L8156" i="7"/>
  <c r="P8155" i="7"/>
  <c r="O8155" i="7"/>
  <c r="N8155" i="7"/>
  <c r="M8155" i="7"/>
  <c r="L8155" i="7"/>
  <c r="P8154" i="7"/>
  <c r="P8153" i="7"/>
  <c r="P8152" i="7"/>
  <c r="P8151" i="7"/>
  <c r="P8150" i="7"/>
  <c r="P8149" i="7"/>
  <c r="P8148" i="7"/>
  <c r="P8147" i="7"/>
  <c r="P8146" i="7"/>
  <c r="P8145" i="7"/>
  <c r="P8144" i="7"/>
  <c r="P8143" i="7"/>
  <c r="P8142" i="7"/>
  <c r="P8141" i="7"/>
  <c r="P8140" i="7"/>
  <c r="P8139" i="7"/>
  <c r="P8138" i="7"/>
  <c r="P8137" i="7"/>
  <c r="P8136" i="7"/>
  <c r="P8135" i="7"/>
  <c r="P8134" i="7"/>
  <c r="P8133" i="7"/>
  <c r="P8132" i="7"/>
  <c r="P8131" i="7"/>
  <c r="P8130" i="7"/>
  <c r="P8129" i="7"/>
  <c r="P8128" i="7"/>
  <c r="P8127" i="7"/>
  <c r="P8126" i="7"/>
  <c r="P8125" i="7"/>
  <c r="P8124" i="7"/>
  <c r="P8123" i="7"/>
  <c r="P8122" i="7"/>
  <c r="P8121" i="7"/>
  <c r="P8120" i="7"/>
  <c r="P8119" i="7"/>
  <c r="P8118" i="7"/>
  <c r="P8117" i="7"/>
  <c r="P8116" i="7"/>
  <c r="P8115" i="7"/>
  <c r="P8114" i="7"/>
  <c r="P8113" i="7"/>
  <c r="P8112" i="7"/>
  <c r="P8111" i="7"/>
  <c r="P8110" i="7"/>
  <c r="P8109" i="7"/>
  <c r="P8108" i="7"/>
  <c r="P8107" i="7"/>
  <c r="P8106" i="7"/>
  <c r="P8105" i="7"/>
  <c r="P8104" i="7"/>
  <c r="P8103" i="7"/>
  <c r="P8102" i="7"/>
  <c r="P8101" i="7"/>
  <c r="P8100" i="7"/>
  <c r="P8099" i="7"/>
  <c r="P8098" i="7"/>
  <c r="P8097" i="7"/>
  <c r="P8096" i="7"/>
  <c r="P8095" i="7"/>
  <c r="P8094" i="7"/>
  <c r="P8093" i="7"/>
  <c r="P8092" i="7"/>
  <c r="P8091" i="7"/>
  <c r="P8090" i="7"/>
  <c r="P8089" i="7"/>
  <c r="P8088" i="7"/>
  <c r="P8087" i="7"/>
  <c r="P8086" i="7"/>
  <c r="P8085" i="7"/>
  <c r="P8084" i="7"/>
  <c r="P8083" i="7"/>
  <c r="P8082" i="7"/>
  <c r="P8081" i="7"/>
  <c r="P8080" i="7"/>
  <c r="P8079" i="7"/>
  <c r="P8078" i="7"/>
  <c r="P8077" i="7"/>
  <c r="P8076" i="7"/>
  <c r="P8075" i="7"/>
  <c r="P8074" i="7"/>
  <c r="P8073" i="7"/>
  <c r="P8072" i="7"/>
  <c r="P8071" i="7"/>
  <c r="P8070" i="7"/>
  <c r="P8069" i="7"/>
  <c r="P8068" i="7"/>
  <c r="P8067" i="7"/>
  <c r="P8066" i="7"/>
  <c r="P8065" i="7"/>
  <c r="P8064" i="7"/>
  <c r="P8063" i="7"/>
  <c r="P8062" i="7"/>
  <c r="P8061" i="7"/>
  <c r="P8060" i="7"/>
  <c r="P8059" i="7"/>
  <c r="P8058" i="7"/>
  <c r="P8057" i="7"/>
  <c r="P8056" i="7"/>
  <c r="P8055" i="7"/>
  <c r="P8054" i="7"/>
  <c r="P8053" i="7"/>
  <c r="P8052" i="7"/>
  <c r="P8051" i="7"/>
  <c r="P8050" i="7"/>
  <c r="P8049" i="7"/>
  <c r="P8048" i="7"/>
  <c r="P8047" i="7"/>
  <c r="P8046" i="7"/>
  <c r="P8045" i="7"/>
  <c r="P8044" i="7"/>
  <c r="P8043" i="7"/>
  <c r="P8042" i="7"/>
  <c r="P8041" i="7"/>
  <c r="P8040" i="7"/>
  <c r="P8039" i="7"/>
  <c r="P8038" i="7"/>
  <c r="P8037" i="7"/>
  <c r="P8036" i="7"/>
  <c r="P8035" i="7"/>
  <c r="P8034" i="7"/>
  <c r="P8033" i="7"/>
  <c r="P8032" i="7"/>
  <c r="P8031" i="7"/>
  <c r="P8030" i="7"/>
  <c r="P8029" i="7"/>
  <c r="P8028" i="7"/>
  <c r="P8027" i="7"/>
  <c r="P8026" i="7"/>
  <c r="P8025" i="7"/>
  <c r="P8024" i="7"/>
  <c r="P8023" i="7"/>
  <c r="P8022" i="7"/>
  <c r="P8021" i="7"/>
  <c r="P8020" i="7"/>
  <c r="P8019" i="7"/>
  <c r="P8018" i="7"/>
  <c r="P8017" i="7"/>
  <c r="P8016" i="7"/>
  <c r="P8015" i="7"/>
  <c r="P8014" i="7"/>
  <c r="P8013" i="7"/>
  <c r="P8012" i="7"/>
  <c r="P8011" i="7"/>
  <c r="P8010" i="7"/>
  <c r="P8009" i="7"/>
  <c r="P8008" i="7"/>
  <c r="P8007" i="7"/>
  <c r="P8006" i="7"/>
  <c r="P8005" i="7"/>
  <c r="P8004" i="7"/>
  <c r="P8003" i="7"/>
  <c r="P8002" i="7"/>
  <c r="P8001" i="7"/>
  <c r="P8000" i="7"/>
  <c r="P7999" i="7"/>
  <c r="P7998" i="7"/>
  <c r="P7997" i="7"/>
  <c r="P7996" i="7"/>
  <c r="P7995" i="7"/>
  <c r="P7994" i="7"/>
  <c r="P7993" i="7"/>
  <c r="P7992" i="7"/>
  <c r="P7991" i="7"/>
  <c r="P7990" i="7"/>
  <c r="P7989" i="7"/>
  <c r="P7988" i="7"/>
  <c r="P7987" i="7"/>
  <c r="P7986" i="7"/>
  <c r="P7985" i="7"/>
  <c r="P7984" i="7"/>
  <c r="P7983" i="7"/>
  <c r="P7982" i="7"/>
  <c r="P7981" i="7"/>
  <c r="P7980" i="7"/>
  <c r="P7979" i="7"/>
  <c r="P7978" i="7"/>
  <c r="P7977" i="7"/>
  <c r="P7976" i="7"/>
  <c r="P7975" i="7"/>
  <c r="P7974" i="7"/>
  <c r="P7973" i="7"/>
  <c r="P7972" i="7"/>
  <c r="P7971" i="7"/>
  <c r="P7970" i="7"/>
  <c r="P7969" i="7"/>
  <c r="P7968" i="7"/>
  <c r="P7967" i="7"/>
  <c r="P7966" i="7"/>
  <c r="P7965" i="7"/>
  <c r="P7964" i="7"/>
  <c r="P7963" i="7"/>
  <c r="P7962" i="7"/>
  <c r="P7961" i="7"/>
  <c r="P7960" i="7"/>
  <c r="P7959" i="7"/>
  <c r="P7958" i="7"/>
  <c r="P7957" i="7"/>
  <c r="P7956" i="7"/>
  <c r="P7955" i="7"/>
  <c r="P7954" i="7"/>
  <c r="P7953" i="7"/>
  <c r="P7952" i="7"/>
  <c r="P7951" i="7"/>
  <c r="P7950" i="7"/>
  <c r="P7949" i="7"/>
  <c r="P7948" i="7"/>
  <c r="P7947" i="7"/>
  <c r="P7946" i="7"/>
  <c r="P7945" i="7"/>
  <c r="P7944" i="7"/>
  <c r="P7943" i="7"/>
  <c r="P7942" i="7"/>
  <c r="P7941" i="7"/>
  <c r="P7940" i="7"/>
  <c r="P7939" i="7"/>
  <c r="P7938" i="7"/>
  <c r="P7937" i="7"/>
  <c r="P7936" i="7"/>
  <c r="P7935" i="7"/>
  <c r="P7934" i="7"/>
  <c r="P7933" i="7"/>
  <c r="P7932" i="7"/>
  <c r="P7931" i="7"/>
  <c r="P7930" i="7"/>
  <c r="P7929" i="7"/>
  <c r="P7928" i="7"/>
  <c r="P7927" i="7"/>
  <c r="P7926" i="7"/>
  <c r="P7925" i="7"/>
  <c r="P7924" i="7"/>
  <c r="P7923" i="7"/>
  <c r="P7922" i="7"/>
  <c r="P7921" i="7"/>
  <c r="P7920" i="7"/>
  <c r="P7919" i="7"/>
  <c r="P7918" i="7"/>
  <c r="P7917" i="7"/>
  <c r="P7916" i="7"/>
  <c r="P7915" i="7"/>
  <c r="P7914" i="7"/>
  <c r="P7913" i="7"/>
  <c r="P7912" i="7"/>
  <c r="P7911" i="7"/>
  <c r="P7910" i="7"/>
  <c r="P7909" i="7"/>
  <c r="P7908" i="7"/>
  <c r="P7907" i="7"/>
  <c r="P7906" i="7"/>
  <c r="P7905" i="7"/>
  <c r="P7904" i="7"/>
  <c r="P7903" i="7"/>
  <c r="P7902" i="7"/>
  <c r="P7901" i="7"/>
  <c r="P7900" i="7"/>
  <c r="P7899" i="7"/>
  <c r="P7898" i="7"/>
  <c r="P7897" i="7"/>
  <c r="P7896" i="7"/>
  <c r="P7895" i="7"/>
  <c r="P7894" i="7"/>
  <c r="P7893" i="7"/>
  <c r="P7892" i="7"/>
  <c r="P7891" i="7"/>
  <c r="P7890" i="7"/>
  <c r="P7889" i="7"/>
  <c r="P7888" i="7"/>
  <c r="P7887" i="7"/>
  <c r="P7886" i="7"/>
  <c r="P7885" i="7"/>
  <c r="P7884" i="7"/>
  <c r="P7883" i="7"/>
  <c r="P7882" i="7"/>
  <c r="P7881" i="7"/>
  <c r="P7880" i="7"/>
  <c r="P7879" i="7"/>
  <c r="P7878" i="7"/>
  <c r="P7877" i="7"/>
  <c r="P7876" i="7"/>
  <c r="P7875" i="7"/>
  <c r="P7874" i="7"/>
  <c r="P7873" i="7"/>
  <c r="P7872" i="7"/>
  <c r="P7871" i="7"/>
  <c r="P7870" i="7"/>
  <c r="P7869" i="7"/>
  <c r="P7868" i="7"/>
  <c r="P7867" i="7"/>
  <c r="P7866" i="7"/>
  <c r="P7865" i="7"/>
  <c r="P7864" i="7"/>
  <c r="P7863" i="7"/>
  <c r="P7862" i="7"/>
  <c r="P7861" i="7"/>
  <c r="P7860" i="7"/>
  <c r="P7859" i="7"/>
  <c r="P7858" i="7"/>
  <c r="P7857" i="7"/>
  <c r="P7856" i="7"/>
  <c r="P7855" i="7"/>
  <c r="P7854" i="7"/>
  <c r="P7853" i="7"/>
  <c r="P7852" i="7"/>
  <c r="P7851" i="7"/>
  <c r="P7850" i="7"/>
  <c r="P7849" i="7"/>
  <c r="P7848" i="7"/>
  <c r="P7847" i="7"/>
  <c r="P7846" i="7"/>
  <c r="P7845" i="7"/>
  <c r="P7844" i="7"/>
  <c r="P7843" i="7"/>
  <c r="P7842" i="7"/>
  <c r="P7841" i="7"/>
  <c r="P7840" i="7"/>
  <c r="P7839" i="7"/>
  <c r="P7838" i="7"/>
  <c r="P7837" i="7"/>
  <c r="P7836" i="7"/>
  <c r="P7835" i="7"/>
  <c r="P7834" i="7"/>
  <c r="P7833" i="7"/>
  <c r="P7832" i="7"/>
  <c r="P7831" i="7"/>
  <c r="P7830" i="7"/>
  <c r="P7829" i="7"/>
  <c r="P7828" i="7"/>
  <c r="P7827" i="7"/>
  <c r="P7826" i="7"/>
  <c r="P7825" i="7"/>
  <c r="P7824" i="7"/>
  <c r="P7823" i="7"/>
  <c r="P7822" i="7"/>
  <c r="P7821" i="7"/>
  <c r="P7820" i="7"/>
  <c r="P7819" i="7"/>
  <c r="P7818" i="7"/>
  <c r="P7817" i="7"/>
  <c r="P7816" i="7"/>
  <c r="P7815" i="7"/>
  <c r="P7814" i="7"/>
  <c r="P7813" i="7"/>
  <c r="P7812" i="7"/>
  <c r="P7811" i="7"/>
  <c r="P7810" i="7"/>
  <c r="P7809" i="7"/>
  <c r="P7808" i="7"/>
  <c r="P7807" i="7"/>
  <c r="P7806" i="7"/>
  <c r="P7805" i="7"/>
  <c r="P7804" i="7"/>
  <c r="P7803" i="7"/>
  <c r="P7802" i="7"/>
  <c r="P7801" i="7"/>
  <c r="P7800" i="7"/>
  <c r="P7799" i="7"/>
  <c r="P7798" i="7"/>
  <c r="P7797" i="7"/>
  <c r="P7796" i="7"/>
  <c r="P7795" i="7"/>
  <c r="P7794" i="7"/>
  <c r="P7793" i="7"/>
  <c r="P7792" i="7"/>
  <c r="P7791" i="7"/>
  <c r="P7790" i="7"/>
  <c r="P7789" i="7"/>
  <c r="P7788" i="7"/>
  <c r="P7787" i="7"/>
  <c r="P7786" i="7"/>
  <c r="P7785" i="7"/>
  <c r="P7784" i="7"/>
  <c r="P7783" i="7"/>
  <c r="P7782" i="7"/>
  <c r="P7781" i="7"/>
  <c r="P7780" i="7"/>
  <c r="P7779" i="7"/>
  <c r="P7778" i="7"/>
  <c r="P7777" i="7"/>
  <c r="P7776" i="7"/>
  <c r="P7775" i="7"/>
  <c r="P7774" i="7"/>
  <c r="P7773" i="7"/>
  <c r="P7772" i="7"/>
  <c r="P7771" i="7"/>
  <c r="P7770" i="7"/>
  <c r="P7769" i="7"/>
  <c r="P7768" i="7"/>
  <c r="P7767" i="7"/>
  <c r="P7766" i="7"/>
  <c r="P7765" i="7"/>
  <c r="P7764" i="7"/>
  <c r="P7763" i="7"/>
  <c r="P7762" i="7"/>
  <c r="P7761" i="7"/>
  <c r="P7760" i="7"/>
  <c r="P7759" i="7"/>
  <c r="P7758" i="7"/>
  <c r="P7757" i="7"/>
  <c r="P7756" i="7"/>
  <c r="P7755" i="7"/>
  <c r="P7754" i="7"/>
  <c r="P7753" i="7"/>
  <c r="P7752" i="7"/>
  <c r="P7751" i="7"/>
  <c r="P7750" i="7"/>
  <c r="P7749" i="7"/>
  <c r="P7748" i="7"/>
  <c r="P7747" i="7"/>
  <c r="P7746" i="7"/>
  <c r="P7745" i="7"/>
  <c r="P7744" i="7"/>
  <c r="P7743" i="7"/>
  <c r="P7742" i="7"/>
  <c r="P7741" i="7"/>
  <c r="P7740" i="7"/>
  <c r="P7739" i="7"/>
  <c r="P7738" i="7"/>
  <c r="P7737" i="7"/>
  <c r="P7736" i="7"/>
  <c r="P7735" i="7"/>
  <c r="P7734" i="7"/>
  <c r="P7733" i="7"/>
  <c r="P7732" i="7"/>
  <c r="P7731" i="7"/>
  <c r="P7730" i="7"/>
  <c r="P7729" i="7"/>
  <c r="P7728" i="7"/>
  <c r="P7727" i="7"/>
  <c r="P7726" i="7"/>
  <c r="P7725" i="7"/>
  <c r="P7724" i="7"/>
  <c r="P7723" i="7"/>
  <c r="P7722" i="7"/>
  <c r="P7721" i="7"/>
  <c r="P7720" i="7"/>
  <c r="P7719" i="7"/>
  <c r="P7718" i="7"/>
  <c r="P7717" i="7"/>
  <c r="P7716" i="7"/>
  <c r="P7715" i="7"/>
  <c r="P7714" i="7"/>
  <c r="P7713" i="7"/>
  <c r="P7712" i="7"/>
  <c r="P7711" i="7"/>
  <c r="P7710" i="7"/>
  <c r="P7709" i="7"/>
  <c r="P7708" i="7"/>
  <c r="P7707" i="7"/>
  <c r="P7706" i="7"/>
  <c r="P7705" i="7"/>
  <c r="P7704" i="7"/>
  <c r="P7703" i="7"/>
  <c r="P7702" i="7"/>
  <c r="P7701" i="7"/>
  <c r="P7700" i="7"/>
  <c r="P7699" i="7"/>
  <c r="P7698" i="7"/>
  <c r="P7697" i="7"/>
  <c r="P7696" i="7"/>
  <c r="P7695" i="7"/>
  <c r="P7694" i="7"/>
  <c r="P7693" i="7"/>
  <c r="P7692" i="7"/>
  <c r="P7691" i="7"/>
  <c r="P7690" i="7"/>
  <c r="P7689" i="7"/>
  <c r="P7688" i="7"/>
  <c r="P7687" i="7"/>
  <c r="P7686" i="7"/>
  <c r="P7685" i="7"/>
  <c r="P7684" i="7"/>
  <c r="P7683" i="7"/>
  <c r="P7682" i="7"/>
  <c r="P7681" i="7"/>
  <c r="P7680" i="7"/>
  <c r="P7679" i="7"/>
  <c r="P7678" i="7"/>
  <c r="P7677" i="7"/>
  <c r="P7676" i="7"/>
  <c r="P7675" i="7"/>
  <c r="P7674" i="7"/>
  <c r="P7673" i="7"/>
  <c r="P7672" i="7"/>
  <c r="P7671" i="7"/>
  <c r="P7670" i="7"/>
  <c r="P7669" i="7"/>
  <c r="P7668" i="7"/>
  <c r="P7667" i="7"/>
  <c r="P7666" i="7"/>
  <c r="P7665" i="7"/>
  <c r="P7664" i="7"/>
  <c r="P7663" i="7"/>
  <c r="P7662" i="7"/>
  <c r="P7661" i="7"/>
  <c r="P7660" i="7"/>
  <c r="P7659" i="7"/>
  <c r="P7658" i="7"/>
  <c r="P7657" i="7"/>
  <c r="P7656" i="7"/>
  <c r="P7655" i="7"/>
  <c r="P7654" i="7"/>
  <c r="P7653" i="7"/>
  <c r="P7652" i="7"/>
  <c r="P7651" i="7"/>
  <c r="P7650" i="7"/>
  <c r="P7649" i="7"/>
  <c r="P7648" i="7"/>
  <c r="P7647" i="7"/>
  <c r="P7646" i="7"/>
  <c r="P7645" i="7"/>
  <c r="P7644" i="7"/>
  <c r="P7643" i="7"/>
  <c r="P7642" i="7"/>
  <c r="P7641" i="7"/>
  <c r="P7640" i="7"/>
  <c r="P7639" i="7"/>
  <c r="P7638" i="7"/>
  <c r="P7637" i="7"/>
  <c r="P7636" i="7"/>
  <c r="P7635" i="7"/>
  <c r="P7634" i="7"/>
  <c r="P7633" i="7"/>
  <c r="P7632" i="7"/>
  <c r="P7631" i="7"/>
  <c r="P7630" i="7"/>
  <c r="P7629" i="7"/>
  <c r="P7628" i="7"/>
  <c r="P7627" i="7"/>
  <c r="P7626" i="7"/>
  <c r="P7625" i="7"/>
  <c r="P7624" i="7"/>
  <c r="P7623" i="7"/>
  <c r="P7622" i="7"/>
  <c r="P7621" i="7"/>
  <c r="P7620" i="7"/>
  <c r="P7619" i="7"/>
  <c r="P7618" i="7"/>
  <c r="P7617" i="7"/>
  <c r="P7616" i="7"/>
  <c r="P7615" i="7"/>
  <c r="P7614" i="7"/>
  <c r="P7613" i="7"/>
  <c r="P7612" i="7"/>
  <c r="P7611" i="7"/>
  <c r="P7610" i="7"/>
  <c r="P7609" i="7"/>
  <c r="P7608" i="7"/>
  <c r="P7607" i="7"/>
  <c r="P7606" i="7"/>
  <c r="P7605" i="7"/>
  <c r="P7604" i="7"/>
  <c r="P7603" i="7"/>
  <c r="P7602" i="7"/>
  <c r="P7601" i="7"/>
  <c r="P7600" i="7"/>
  <c r="P7599" i="7"/>
  <c r="P7598" i="7"/>
  <c r="P7597" i="7"/>
  <c r="P7596" i="7"/>
  <c r="P7595" i="7"/>
  <c r="P7594" i="7"/>
  <c r="P7593" i="7"/>
  <c r="P7592" i="7"/>
  <c r="P7591" i="7"/>
  <c r="P7590" i="7"/>
  <c r="P7589" i="7"/>
  <c r="P7588" i="7"/>
  <c r="P7587" i="7"/>
  <c r="P7586" i="7"/>
  <c r="P7585" i="7"/>
  <c r="P7584" i="7"/>
  <c r="P7583" i="7"/>
  <c r="P7582" i="7"/>
  <c r="P7581" i="7"/>
  <c r="P7580" i="7"/>
  <c r="P7579" i="7"/>
  <c r="P7578" i="7"/>
  <c r="P7577" i="7"/>
  <c r="P7576" i="7"/>
  <c r="P7575" i="7"/>
  <c r="P7574" i="7"/>
  <c r="P7573" i="7"/>
  <c r="P7572" i="7"/>
  <c r="P7571" i="7"/>
  <c r="P7570" i="7"/>
  <c r="P7569" i="7"/>
  <c r="P7568" i="7"/>
  <c r="P7567" i="7"/>
  <c r="P7566" i="7"/>
  <c r="P7565" i="7"/>
  <c r="P7564" i="7"/>
  <c r="P7563" i="7"/>
  <c r="P7562" i="7"/>
  <c r="P7561" i="7"/>
  <c r="P7560" i="7"/>
  <c r="P7559" i="7"/>
  <c r="P7558" i="7"/>
  <c r="P7557" i="7"/>
  <c r="P7556" i="7"/>
  <c r="P7555" i="7"/>
  <c r="P7554" i="7"/>
  <c r="P7553" i="7"/>
  <c r="P7552" i="7"/>
  <c r="P7551" i="7"/>
  <c r="P7550" i="7"/>
  <c r="P7549" i="7"/>
  <c r="P7548" i="7"/>
  <c r="P7547" i="7"/>
  <c r="P7546" i="7"/>
  <c r="P7545" i="7"/>
  <c r="P7544" i="7"/>
  <c r="P7543" i="7"/>
  <c r="P7542" i="7"/>
  <c r="P7541" i="7"/>
  <c r="P7540" i="7"/>
  <c r="P7539" i="7"/>
  <c r="P7538" i="7"/>
  <c r="P7537" i="7"/>
  <c r="P7536" i="7"/>
  <c r="P7535" i="7"/>
  <c r="P7534" i="7"/>
  <c r="P7533" i="7"/>
  <c r="P7532" i="7"/>
  <c r="P7531" i="7"/>
  <c r="P7530" i="7"/>
  <c r="P7529" i="7"/>
  <c r="P7528" i="7"/>
  <c r="P7527" i="7"/>
  <c r="P7526" i="7"/>
  <c r="P7525" i="7"/>
  <c r="P7524" i="7"/>
  <c r="P7523" i="7"/>
  <c r="P7522" i="7"/>
  <c r="P7521" i="7"/>
  <c r="P7520" i="7"/>
  <c r="P7519" i="7"/>
  <c r="P7518" i="7"/>
  <c r="P7517" i="7"/>
  <c r="P7516" i="7"/>
  <c r="P7515" i="7"/>
  <c r="P7514" i="7"/>
  <c r="P7513" i="7"/>
  <c r="P7512" i="7"/>
  <c r="P7511" i="7"/>
  <c r="P7510" i="7"/>
  <c r="P7509" i="7"/>
  <c r="P7508" i="7"/>
  <c r="P7507" i="7"/>
  <c r="P7506" i="7"/>
  <c r="P7505" i="7"/>
  <c r="P7504" i="7"/>
  <c r="P7503" i="7"/>
  <c r="P7502" i="7"/>
  <c r="P7501" i="7"/>
  <c r="P7500" i="7"/>
  <c r="P7499" i="7"/>
  <c r="P7498" i="7"/>
  <c r="P7497" i="7"/>
  <c r="P7496" i="7"/>
  <c r="P7495" i="7"/>
  <c r="P7494" i="7"/>
  <c r="P7493" i="7"/>
  <c r="P7492" i="7"/>
  <c r="P7491" i="7"/>
  <c r="P7490" i="7"/>
  <c r="P7489" i="7"/>
  <c r="P7488" i="7"/>
  <c r="P7487" i="7"/>
  <c r="P7486" i="7"/>
  <c r="P7485" i="7"/>
  <c r="P7484" i="7"/>
  <c r="P7483" i="7"/>
  <c r="P7482" i="7"/>
  <c r="P7481" i="7"/>
  <c r="P7480" i="7"/>
  <c r="P7479" i="7"/>
  <c r="P7478" i="7"/>
  <c r="P7477" i="7"/>
  <c r="P7476" i="7"/>
  <c r="P7475" i="7"/>
  <c r="P7474" i="7"/>
  <c r="P7473" i="7"/>
  <c r="P7472" i="7"/>
  <c r="P7471" i="7"/>
  <c r="P7470" i="7"/>
  <c r="P7469" i="7"/>
  <c r="P7468" i="7"/>
  <c r="P7467" i="7"/>
  <c r="P7466" i="7"/>
  <c r="P7465" i="7"/>
  <c r="P7464" i="7"/>
  <c r="P7463" i="7"/>
  <c r="P7462" i="7"/>
  <c r="P7461" i="7"/>
  <c r="P7460" i="7"/>
  <c r="P7459" i="7"/>
  <c r="P7458" i="7"/>
  <c r="P7457" i="7"/>
  <c r="P7456" i="7"/>
  <c r="P7455" i="7"/>
  <c r="P7454" i="7"/>
  <c r="P7453" i="7"/>
  <c r="P7452" i="7"/>
  <c r="P7451" i="7"/>
  <c r="P7450" i="7"/>
  <c r="P7449" i="7"/>
  <c r="P7448" i="7"/>
  <c r="P7447" i="7"/>
  <c r="P7446" i="7"/>
  <c r="P7445" i="7"/>
  <c r="P7444" i="7"/>
  <c r="P7443" i="7"/>
  <c r="P7442" i="7"/>
  <c r="P7441" i="7"/>
  <c r="P7440" i="7"/>
  <c r="P7439" i="7"/>
  <c r="P7438" i="7"/>
  <c r="P7437" i="7"/>
  <c r="P7436" i="7"/>
  <c r="O7436" i="7"/>
  <c r="O7437" i="7"/>
  <c r="O7438" i="7"/>
  <c r="O7439" i="7"/>
  <c r="O7440" i="7"/>
  <c r="O7441" i="7"/>
  <c r="O7442" i="7"/>
  <c r="O7443" i="7"/>
  <c r="O7444" i="7"/>
  <c r="O7445" i="7"/>
  <c r="O7446" i="7"/>
  <c r="O7447" i="7"/>
  <c r="O7448" i="7"/>
  <c r="O7449" i="7"/>
  <c r="O7450" i="7"/>
  <c r="O7451" i="7"/>
  <c r="O7452" i="7"/>
  <c r="O7453" i="7"/>
  <c r="O7454" i="7"/>
  <c r="O7455" i="7"/>
  <c r="O7456" i="7"/>
  <c r="O7457" i="7"/>
  <c r="O7458" i="7"/>
  <c r="O7459" i="7"/>
  <c r="O7460" i="7"/>
  <c r="O7461" i="7"/>
  <c r="O7462" i="7"/>
  <c r="O7463" i="7"/>
  <c r="O7464" i="7"/>
  <c r="O7465" i="7"/>
  <c r="O7466" i="7"/>
  <c r="O7467" i="7"/>
  <c r="O7468" i="7"/>
  <c r="O7469" i="7"/>
  <c r="O7470" i="7"/>
  <c r="O7471" i="7"/>
  <c r="O7472" i="7"/>
  <c r="O7473" i="7"/>
  <c r="O7474" i="7"/>
  <c r="O7475" i="7"/>
  <c r="O7476" i="7"/>
  <c r="O7477" i="7"/>
  <c r="O7478" i="7"/>
  <c r="O7479" i="7"/>
  <c r="O7480" i="7"/>
  <c r="O7481" i="7"/>
  <c r="O7482" i="7"/>
  <c r="O7483" i="7"/>
  <c r="O7484" i="7"/>
  <c r="O7485" i="7"/>
  <c r="O7486" i="7"/>
  <c r="O7487" i="7"/>
  <c r="O7488" i="7"/>
  <c r="O7489" i="7"/>
  <c r="O7490" i="7"/>
  <c r="O7491" i="7"/>
  <c r="O7492" i="7"/>
  <c r="O7493" i="7"/>
  <c r="O7494" i="7"/>
  <c r="O7495" i="7"/>
  <c r="O7496" i="7"/>
  <c r="O7497" i="7"/>
  <c r="O7498" i="7"/>
  <c r="O7499" i="7"/>
  <c r="O7500" i="7"/>
  <c r="O7501" i="7"/>
  <c r="O7502" i="7"/>
  <c r="O7503" i="7"/>
  <c r="O7504" i="7"/>
  <c r="O7505" i="7"/>
  <c r="O7506" i="7"/>
  <c r="O7507" i="7"/>
  <c r="O7508" i="7"/>
  <c r="O7509" i="7"/>
  <c r="O7510" i="7"/>
  <c r="O7511" i="7"/>
  <c r="O7512" i="7"/>
  <c r="O7513" i="7"/>
  <c r="O7514" i="7"/>
  <c r="O7515" i="7"/>
  <c r="O7516" i="7"/>
  <c r="O7517" i="7"/>
  <c r="O7518" i="7"/>
  <c r="O7519" i="7"/>
  <c r="O7520" i="7"/>
  <c r="O7521" i="7"/>
  <c r="O7522" i="7"/>
  <c r="O7523" i="7"/>
  <c r="O7524" i="7"/>
  <c r="O7525" i="7"/>
  <c r="O7526" i="7"/>
  <c r="O7527" i="7"/>
  <c r="O7528" i="7"/>
  <c r="O7529" i="7"/>
  <c r="O7530" i="7"/>
  <c r="O7531" i="7"/>
  <c r="O7532" i="7"/>
  <c r="O7533" i="7"/>
  <c r="O7534" i="7"/>
  <c r="O7535" i="7"/>
  <c r="O7536" i="7"/>
  <c r="O7537" i="7"/>
  <c r="O7538" i="7"/>
  <c r="O7539" i="7"/>
  <c r="O7540" i="7"/>
  <c r="O7541" i="7"/>
  <c r="O7542" i="7"/>
  <c r="O7543" i="7"/>
  <c r="O7544" i="7"/>
  <c r="O7545" i="7"/>
  <c r="O7546" i="7"/>
  <c r="O7547" i="7"/>
  <c r="O7548" i="7"/>
  <c r="O7549" i="7"/>
  <c r="O7550" i="7"/>
  <c r="O7551" i="7"/>
  <c r="O7552" i="7"/>
  <c r="O7553" i="7"/>
  <c r="O7554" i="7"/>
  <c r="O7555" i="7"/>
  <c r="O7556" i="7"/>
  <c r="O7557" i="7"/>
  <c r="O7558" i="7"/>
  <c r="O7559" i="7"/>
  <c r="O7560" i="7"/>
  <c r="O7561" i="7"/>
  <c r="O7562" i="7"/>
  <c r="O7563" i="7"/>
  <c r="O7564" i="7"/>
  <c r="O7565" i="7"/>
  <c r="O7566" i="7"/>
  <c r="O7567" i="7"/>
  <c r="O7568" i="7"/>
  <c r="O7569" i="7"/>
  <c r="O7570" i="7"/>
  <c r="O7571" i="7"/>
  <c r="O7572" i="7"/>
  <c r="O7573" i="7"/>
  <c r="O7574" i="7"/>
  <c r="O7575" i="7"/>
  <c r="O7576" i="7"/>
  <c r="O7577" i="7"/>
  <c r="O7578" i="7"/>
  <c r="O7579" i="7"/>
  <c r="O7580" i="7"/>
  <c r="O7581" i="7"/>
  <c r="O7582" i="7"/>
  <c r="O7583" i="7"/>
  <c r="O7584" i="7"/>
  <c r="O7585" i="7"/>
  <c r="O7586" i="7"/>
  <c r="O7587" i="7"/>
  <c r="O7588" i="7"/>
  <c r="O7589" i="7"/>
  <c r="O7590" i="7"/>
  <c r="O7591" i="7"/>
  <c r="O7592" i="7"/>
  <c r="O7593" i="7"/>
  <c r="O7594" i="7"/>
  <c r="O7595" i="7"/>
  <c r="O7596" i="7"/>
  <c r="O7597" i="7"/>
  <c r="O7598" i="7"/>
  <c r="O7599" i="7"/>
  <c r="O7600" i="7"/>
  <c r="O7601" i="7"/>
  <c r="O7602" i="7"/>
  <c r="O7603" i="7"/>
  <c r="O7604" i="7"/>
  <c r="O7605" i="7"/>
  <c r="O7606" i="7"/>
  <c r="O7607" i="7"/>
  <c r="O7608" i="7"/>
  <c r="O7609" i="7"/>
  <c r="O7610" i="7"/>
  <c r="O7611" i="7"/>
  <c r="O7612" i="7"/>
  <c r="O7613" i="7"/>
  <c r="O7614" i="7"/>
  <c r="O7615" i="7"/>
  <c r="O7616" i="7"/>
  <c r="O7617" i="7"/>
  <c r="O7618" i="7"/>
  <c r="O7619" i="7"/>
  <c r="O7620" i="7"/>
  <c r="O7621" i="7"/>
  <c r="O7622" i="7"/>
  <c r="O7623" i="7"/>
  <c r="O7624" i="7"/>
  <c r="O7625" i="7"/>
  <c r="O7626" i="7"/>
  <c r="O7627" i="7"/>
  <c r="O7628" i="7"/>
  <c r="O7629" i="7"/>
  <c r="O7630" i="7"/>
  <c r="O7631" i="7"/>
  <c r="O7632" i="7"/>
  <c r="O7633" i="7"/>
  <c r="O7634" i="7"/>
  <c r="O7635" i="7"/>
  <c r="O7636" i="7"/>
  <c r="O7637" i="7"/>
  <c r="O7638" i="7"/>
  <c r="O7639" i="7"/>
  <c r="O7640" i="7"/>
  <c r="O7641" i="7"/>
  <c r="O7642" i="7"/>
  <c r="O7643" i="7"/>
  <c r="O7644" i="7"/>
  <c r="O7645" i="7"/>
  <c r="O7646" i="7"/>
  <c r="O7647" i="7"/>
  <c r="O7648" i="7"/>
  <c r="O7649" i="7"/>
  <c r="O7650" i="7"/>
  <c r="O7651" i="7"/>
  <c r="O7652" i="7"/>
  <c r="O7653" i="7"/>
  <c r="O7654" i="7"/>
  <c r="O7655" i="7"/>
  <c r="O7656" i="7"/>
  <c r="O7657" i="7"/>
  <c r="O7658" i="7"/>
  <c r="O7659" i="7"/>
  <c r="O7660" i="7"/>
  <c r="O7661" i="7"/>
  <c r="O7662" i="7"/>
  <c r="O7663" i="7"/>
  <c r="O7664" i="7"/>
  <c r="O7665" i="7"/>
  <c r="O7666" i="7"/>
  <c r="O7667" i="7"/>
  <c r="O7668" i="7"/>
  <c r="O7669" i="7"/>
  <c r="O7670" i="7"/>
  <c r="O7671" i="7"/>
  <c r="O7672" i="7"/>
  <c r="O7673" i="7"/>
  <c r="O7674" i="7"/>
  <c r="O7675" i="7"/>
  <c r="O7676" i="7"/>
  <c r="O7677" i="7"/>
  <c r="O7678" i="7"/>
  <c r="O7679" i="7"/>
  <c r="O7680" i="7"/>
  <c r="O7681" i="7"/>
  <c r="O7682" i="7"/>
  <c r="O7683" i="7"/>
  <c r="O7684" i="7"/>
  <c r="O7685" i="7"/>
  <c r="O7686" i="7"/>
  <c r="O7687" i="7"/>
  <c r="O7688" i="7"/>
  <c r="O7689" i="7"/>
  <c r="O7690" i="7"/>
  <c r="O7691" i="7"/>
  <c r="O7692" i="7"/>
  <c r="O7693" i="7"/>
  <c r="O7694" i="7"/>
  <c r="O7695" i="7"/>
  <c r="O7696" i="7"/>
  <c r="O7697" i="7"/>
  <c r="O7698" i="7"/>
  <c r="O7699" i="7"/>
  <c r="O7700" i="7"/>
  <c r="O7701" i="7"/>
  <c r="O7702" i="7"/>
  <c r="O7703" i="7"/>
  <c r="O7704" i="7"/>
  <c r="O7705" i="7"/>
  <c r="O7706" i="7"/>
  <c r="O7707" i="7"/>
  <c r="O7708" i="7"/>
  <c r="O7709" i="7"/>
  <c r="O7710" i="7"/>
  <c r="O7711" i="7"/>
  <c r="O7712" i="7"/>
  <c r="O7713" i="7"/>
  <c r="O7714" i="7"/>
  <c r="O7715" i="7"/>
  <c r="O7716" i="7"/>
  <c r="O7717" i="7"/>
  <c r="O7718" i="7"/>
  <c r="O7719" i="7"/>
  <c r="O7720" i="7"/>
  <c r="O7721" i="7"/>
  <c r="O7722" i="7"/>
  <c r="O7723" i="7"/>
  <c r="O7724" i="7"/>
  <c r="O7725" i="7"/>
  <c r="O7726" i="7"/>
  <c r="O7727" i="7"/>
  <c r="O7728" i="7"/>
  <c r="O7729" i="7"/>
  <c r="O7730" i="7"/>
  <c r="O7731" i="7"/>
  <c r="O7732" i="7"/>
  <c r="O7733" i="7"/>
  <c r="O7734" i="7"/>
  <c r="O7735" i="7"/>
  <c r="O7736" i="7"/>
  <c r="O7737" i="7"/>
  <c r="O7738" i="7"/>
  <c r="O7739" i="7"/>
  <c r="O7740" i="7"/>
  <c r="O7741" i="7"/>
  <c r="O7742" i="7"/>
  <c r="O7743" i="7"/>
  <c r="O7744" i="7"/>
  <c r="O7745" i="7"/>
  <c r="O7746" i="7"/>
  <c r="O7747" i="7"/>
  <c r="O7748" i="7"/>
  <c r="O7749" i="7"/>
  <c r="O7750" i="7"/>
  <c r="O7751" i="7"/>
  <c r="O7752" i="7"/>
  <c r="O7753" i="7"/>
  <c r="O7754" i="7"/>
  <c r="O7755" i="7"/>
  <c r="O7756" i="7"/>
  <c r="O7757" i="7"/>
  <c r="O7758" i="7"/>
  <c r="O7759" i="7"/>
  <c r="O7760" i="7"/>
  <c r="O7761" i="7"/>
  <c r="O7762" i="7"/>
  <c r="O7763" i="7"/>
  <c r="O7764" i="7"/>
  <c r="O7765" i="7"/>
  <c r="O7766" i="7"/>
  <c r="O7767" i="7"/>
  <c r="O7768" i="7"/>
  <c r="O7769" i="7"/>
  <c r="O7770" i="7"/>
  <c r="O7771" i="7"/>
  <c r="O7772" i="7"/>
  <c r="O7773" i="7"/>
  <c r="O7774" i="7"/>
  <c r="O7775" i="7"/>
  <c r="O7776" i="7"/>
  <c r="O7777" i="7"/>
  <c r="O7778" i="7"/>
  <c r="O7779" i="7"/>
  <c r="O7780" i="7"/>
  <c r="O7781" i="7"/>
  <c r="O7782" i="7"/>
  <c r="O7783" i="7"/>
  <c r="O7784" i="7"/>
  <c r="O7785" i="7"/>
  <c r="O7786" i="7"/>
  <c r="O7787" i="7"/>
  <c r="O7788" i="7"/>
  <c r="O7789" i="7"/>
  <c r="O7790" i="7"/>
  <c r="O7791" i="7"/>
  <c r="O7792" i="7"/>
  <c r="O7793" i="7"/>
  <c r="O7794" i="7"/>
  <c r="O7795" i="7"/>
  <c r="O7796" i="7"/>
  <c r="O7797" i="7"/>
  <c r="O7798" i="7"/>
  <c r="O7799" i="7"/>
  <c r="O7800" i="7"/>
  <c r="O7801" i="7"/>
  <c r="O7802" i="7"/>
  <c r="O7803" i="7"/>
  <c r="O7804" i="7"/>
  <c r="O7805" i="7"/>
  <c r="O7806" i="7"/>
  <c r="O7807" i="7"/>
  <c r="O7808" i="7"/>
  <c r="O7809" i="7"/>
  <c r="O7810" i="7"/>
  <c r="O7811" i="7"/>
  <c r="O7812" i="7"/>
  <c r="O7813" i="7"/>
  <c r="O7814" i="7"/>
  <c r="O7815" i="7"/>
  <c r="O7816" i="7"/>
  <c r="O7817" i="7"/>
  <c r="O7818" i="7"/>
  <c r="O7819" i="7"/>
  <c r="O7820" i="7"/>
  <c r="O7821" i="7"/>
  <c r="O7822" i="7"/>
  <c r="O7823" i="7"/>
  <c r="O7824" i="7"/>
  <c r="O7825" i="7"/>
  <c r="O7826" i="7"/>
  <c r="O7827" i="7"/>
  <c r="O7828" i="7"/>
  <c r="O7829" i="7"/>
  <c r="O7830" i="7"/>
  <c r="O7831" i="7"/>
  <c r="O7832" i="7"/>
  <c r="O7833" i="7"/>
  <c r="O7834" i="7"/>
  <c r="O7835" i="7"/>
  <c r="O7836" i="7"/>
  <c r="O7837" i="7"/>
  <c r="O7838" i="7"/>
  <c r="O7839" i="7"/>
  <c r="O7840" i="7"/>
  <c r="O7841" i="7"/>
  <c r="O7842" i="7"/>
  <c r="O7843" i="7"/>
  <c r="O7844" i="7"/>
  <c r="O7845" i="7"/>
  <c r="O7846" i="7"/>
  <c r="O7847" i="7"/>
  <c r="O7848" i="7"/>
  <c r="O7849" i="7"/>
  <c r="O7850" i="7"/>
  <c r="O7851" i="7"/>
  <c r="O7852" i="7"/>
  <c r="O7853" i="7"/>
  <c r="O7854" i="7"/>
  <c r="O7855" i="7"/>
  <c r="O7856" i="7"/>
  <c r="O7857" i="7"/>
  <c r="O7858" i="7"/>
  <c r="O7859" i="7"/>
  <c r="O7860" i="7"/>
  <c r="O7861" i="7"/>
  <c r="O7862" i="7"/>
  <c r="O7863" i="7"/>
  <c r="O7864" i="7"/>
  <c r="O7865" i="7"/>
  <c r="O7866" i="7"/>
  <c r="O7867" i="7"/>
  <c r="O7868" i="7"/>
  <c r="O7869" i="7"/>
  <c r="O7870" i="7"/>
  <c r="O7871" i="7"/>
  <c r="O7872" i="7"/>
  <c r="O7873" i="7"/>
  <c r="O7874" i="7"/>
  <c r="O7875" i="7"/>
  <c r="O7876" i="7"/>
  <c r="O7877" i="7"/>
  <c r="O7878" i="7"/>
  <c r="O7879" i="7"/>
  <c r="O7880" i="7"/>
  <c r="O7881" i="7"/>
  <c r="O7882" i="7"/>
  <c r="O7883" i="7"/>
  <c r="O7884" i="7"/>
  <c r="O7885" i="7"/>
  <c r="O7886" i="7"/>
  <c r="O7887" i="7"/>
  <c r="O7888" i="7"/>
  <c r="O7889" i="7"/>
  <c r="O7890" i="7"/>
  <c r="O7891" i="7"/>
  <c r="O7892" i="7"/>
  <c r="O7893" i="7"/>
  <c r="O7894" i="7"/>
  <c r="O7895" i="7"/>
  <c r="O7896" i="7"/>
  <c r="O7897" i="7"/>
  <c r="O7898" i="7"/>
  <c r="O7899" i="7"/>
  <c r="O7900" i="7"/>
  <c r="O7901" i="7"/>
  <c r="O7902" i="7"/>
  <c r="O7903" i="7"/>
  <c r="O7904" i="7"/>
  <c r="O7905" i="7"/>
  <c r="O7906" i="7"/>
  <c r="O7907" i="7"/>
  <c r="O7908" i="7"/>
  <c r="O7909" i="7"/>
  <c r="O7910" i="7"/>
  <c r="O7911" i="7"/>
  <c r="O7912" i="7"/>
  <c r="O7913" i="7"/>
  <c r="O7914" i="7"/>
  <c r="O7915" i="7"/>
  <c r="O7916" i="7"/>
  <c r="O7917" i="7"/>
  <c r="O7918" i="7"/>
  <c r="O7919" i="7"/>
  <c r="O7920" i="7"/>
  <c r="O7921" i="7"/>
  <c r="O7922" i="7"/>
  <c r="O7923" i="7"/>
  <c r="O7924" i="7"/>
  <c r="O7925" i="7"/>
  <c r="O7926" i="7"/>
  <c r="O7927" i="7"/>
  <c r="O7928" i="7"/>
  <c r="O7929" i="7"/>
  <c r="O7930" i="7"/>
  <c r="O7931" i="7"/>
  <c r="O7932" i="7"/>
  <c r="O7933" i="7"/>
  <c r="O7934" i="7"/>
  <c r="O7935" i="7"/>
  <c r="O7936" i="7"/>
  <c r="O7937" i="7"/>
  <c r="O7938" i="7"/>
  <c r="O7939" i="7"/>
  <c r="O7940" i="7"/>
  <c r="O7941" i="7"/>
  <c r="O7942" i="7"/>
  <c r="O7943" i="7"/>
  <c r="O7944" i="7"/>
  <c r="O7945" i="7"/>
  <c r="O7946" i="7"/>
  <c r="O7947" i="7"/>
  <c r="O7948" i="7"/>
  <c r="O7949" i="7"/>
  <c r="O7950" i="7"/>
  <c r="O7951" i="7"/>
  <c r="O7952" i="7"/>
  <c r="O7953" i="7"/>
  <c r="O7954" i="7"/>
  <c r="O7955" i="7"/>
  <c r="O7956" i="7"/>
  <c r="O7957" i="7"/>
  <c r="O7958" i="7"/>
  <c r="O7959" i="7"/>
  <c r="O7960" i="7"/>
  <c r="O7961" i="7"/>
  <c r="O7962" i="7"/>
  <c r="O7963" i="7"/>
  <c r="O7964" i="7"/>
  <c r="O7965" i="7"/>
  <c r="O7966" i="7"/>
  <c r="O7967" i="7"/>
  <c r="O7968" i="7"/>
  <c r="O7969" i="7"/>
  <c r="O7970" i="7"/>
  <c r="O7971" i="7"/>
  <c r="O7972" i="7"/>
  <c r="O7973" i="7"/>
  <c r="O7974" i="7"/>
  <c r="O7975" i="7"/>
  <c r="O7976" i="7"/>
  <c r="O7977" i="7"/>
  <c r="O7978" i="7"/>
  <c r="O7979" i="7"/>
  <c r="O7980" i="7"/>
  <c r="O7981" i="7"/>
  <c r="O7982" i="7"/>
  <c r="O7983" i="7"/>
  <c r="O7984" i="7"/>
  <c r="O7985" i="7"/>
  <c r="O7986" i="7"/>
  <c r="O7987" i="7"/>
  <c r="O7988" i="7"/>
  <c r="O7989" i="7"/>
  <c r="O7990" i="7"/>
  <c r="O7991" i="7"/>
  <c r="O7992" i="7"/>
  <c r="O7993" i="7"/>
  <c r="O7994" i="7"/>
  <c r="O7995" i="7"/>
  <c r="O7996" i="7"/>
  <c r="O7997" i="7"/>
  <c r="O7998" i="7"/>
  <c r="O7999" i="7"/>
  <c r="O8000" i="7"/>
  <c r="O8001" i="7"/>
  <c r="O8002" i="7"/>
  <c r="O8003" i="7"/>
  <c r="O8004" i="7"/>
  <c r="O8005" i="7"/>
  <c r="O8006" i="7"/>
  <c r="O8007" i="7"/>
  <c r="O8008" i="7"/>
  <c r="O8009" i="7"/>
  <c r="O8010" i="7"/>
  <c r="O8011" i="7"/>
  <c r="O8012" i="7"/>
  <c r="O8013" i="7"/>
  <c r="O8014" i="7"/>
  <c r="O8015" i="7"/>
  <c r="O8016" i="7"/>
  <c r="O8017" i="7"/>
  <c r="O8018" i="7"/>
  <c r="O8019" i="7"/>
  <c r="O8020" i="7"/>
  <c r="O8021" i="7"/>
  <c r="O8022" i="7"/>
  <c r="O8023" i="7"/>
  <c r="O8024" i="7"/>
  <c r="O8025" i="7"/>
  <c r="O8026" i="7"/>
  <c r="O8027" i="7"/>
  <c r="O8028" i="7"/>
  <c r="O8029" i="7"/>
  <c r="O8030" i="7"/>
  <c r="O8031" i="7"/>
  <c r="O8032" i="7"/>
  <c r="O8033" i="7"/>
  <c r="O8034" i="7"/>
  <c r="O8035" i="7"/>
  <c r="O8036" i="7"/>
  <c r="O8037" i="7"/>
  <c r="O8038" i="7"/>
  <c r="O8039" i="7"/>
  <c r="O8040" i="7"/>
  <c r="O8041" i="7"/>
  <c r="O8042" i="7"/>
  <c r="O8043" i="7"/>
  <c r="O8044" i="7"/>
  <c r="O8045" i="7"/>
  <c r="O8046" i="7"/>
  <c r="O8047" i="7"/>
  <c r="O8048" i="7"/>
  <c r="O8049" i="7"/>
  <c r="O8050" i="7"/>
  <c r="O8051" i="7"/>
  <c r="O8052" i="7"/>
  <c r="O8053" i="7"/>
  <c r="O8054" i="7"/>
  <c r="O8055" i="7"/>
  <c r="O8056" i="7"/>
  <c r="O8057" i="7"/>
  <c r="O8058" i="7"/>
  <c r="O8059" i="7"/>
  <c r="O8060" i="7"/>
  <c r="O8061" i="7"/>
  <c r="O8062" i="7"/>
  <c r="O8063" i="7"/>
  <c r="O8064" i="7"/>
  <c r="O8065" i="7"/>
  <c r="O8066" i="7"/>
  <c r="O8067" i="7"/>
  <c r="O8068" i="7"/>
  <c r="O8069" i="7"/>
  <c r="O8070" i="7"/>
  <c r="O8071" i="7"/>
  <c r="O8072" i="7"/>
  <c r="O8073" i="7"/>
  <c r="O8074" i="7"/>
  <c r="O8075" i="7"/>
  <c r="O8076" i="7"/>
  <c r="O8077" i="7"/>
  <c r="O8078" i="7"/>
  <c r="O8079" i="7"/>
  <c r="O8080" i="7"/>
  <c r="O8081" i="7"/>
  <c r="O8082" i="7"/>
  <c r="O8083" i="7"/>
  <c r="O8084" i="7"/>
  <c r="O8085" i="7"/>
  <c r="O8086" i="7"/>
  <c r="O8087" i="7"/>
  <c r="O8088" i="7"/>
  <c r="O8089" i="7"/>
  <c r="O8090" i="7"/>
  <c r="O8091" i="7"/>
  <c r="O8092" i="7"/>
  <c r="O8093" i="7"/>
  <c r="O8094" i="7"/>
  <c r="O8095" i="7"/>
  <c r="O8096" i="7"/>
  <c r="O8097" i="7"/>
  <c r="O8098" i="7"/>
  <c r="O8099" i="7"/>
  <c r="O8100" i="7"/>
  <c r="O8101" i="7"/>
  <c r="O8102" i="7"/>
  <c r="O8103" i="7"/>
  <c r="O8104" i="7"/>
  <c r="O8105" i="7"/>
  <c r="O8106" i="7"/>
  <c r="O8107" i="7"/>
  <c r="O8108" i="7"/>
  <c r="O8109" i="7"/>
  <c r="O8110" i="7"/>
  <c r="O8111" i="7"/>
  <c r="O8112" i="7"/>
  <c r="O8113" i="7"/>
  <c r="O8114" i="7"/>
  <c r="O8115" i="7"/>
  <c r="O8116" i="7"/>
  <c r="O8117" i="7"/>
  <c r="O8118" i="7"/>
  <c r="O8119" i="7"/>
  <c r="O8120" i="7"/>
  <c r="O8121" i="7"/>
  <c r="O8122" i="7"/>
  <c r="O8123" i="7"/>
  <c r="O8124" i="7"/>
  <c r="O8125" i="7"/>
  <c r="O8126" i="7"/>
  <c r="O8127" i="7"/>
  <c r="O8128" i="7"/>
  <c r="O8129" i="7"/>
  <c r="O8130" i="7"/>
  <c r="O8131" i="7"/>
  <c r="O8132" i="7"/>
  <c r="O8133" i="7"/>
  <c r="O8134" i="7"/>
  <c r="O8135" i="7"/>
  <c r="O8136" i="7"/>
  <c r="O8137" i="7"/>
  <c r="O8138" i="7"/>
  <c r="O8139" i="7"/>
  <c r="O8140" i="7"/>
  <c r="O8141" i="7"/>
  <c r="O8142" i="7"/>
  <c r="O8143" i="7"/>
  <c r="O8144" i="7"/>
  <c r="O8145" i="7"/>
  <c r="O8146" i="7"/>
  <c r="O8147" i="7"/>
  <c r="O8148" i="7"/>
  <c r="O8149" i="7"/>
  <c r="O8150" i="7"/>
  <c r="O8151" i="7"/>
  <c r="O8152" i="7"/>
  <c r="O8153" i="7"/>
  <c r="O8154" i="7"/>
  <c r="N7441" i="7"/>
  <c r="N7442" i="7"/>
  <c r="N7443" i="7"/>
  <c r="N7444" i="7"/>
  <c r="N7445" i="7"/>
  <c r="N7446" i="7"/>
  <c r="N7447" i="7"/>
  <c r="N7448" i="7"/>
  <c r="N7449" i="7"/>
  <c r="N7450" i="7"/>
  <c r="N7451" i="7"/>
  <c r="N7452" i="7"/>
  <c r="N7453" i="7"/>
  <c r="N7454" i="7"/>
  <c r="N7455" i="7"/>
  <c r="N7456" i="7"/>
  <c r="N7457" i="7"/>
  <c r="N7458" i="7"/>
  <c r="N7459" i="7"/>
  <c r="N7460" i="7"/>
  <c r="N7461" i="7"/>
  <c r="N7462" i="7"/>
  <c r="N7463" i="7"/>
  <c r="N7464" i="7"/>
  <c r="N7465" i="7"/>
  <c r="N7466" i="7"/>
  <c r="N7467" i="7"/>
  <c r="N7468" i="7"/>
  <c r="N7469" i="7"/>
  <c r="N7470" i="7"/>
  <c r="N7471" i="7"/>
  <c r="N7472" i="7"/>
  <c r="N7473" i="7"/>
  <c r="N7474" i="7"/>
  <c r="N7475" i="7"/>
  <c r="N7476" i="7"/>
  <c r="N7477" i="7"/>
  <c r="N7478" i="7"/>
  <c r="N7479" i="7"/>
  <c r="N7480" i="7"/>
  <c r="N7481" i="7"/>
  <c r="N7482" i="7"/>
  <c r="N7483" i="7"/>
  <c r="N7484" i="7"/>
  <c r="N7485" i="7"/>
  <c r="N7486" i="7"/>
  <c r="N7487" i="7"/>
  <c r="N7488" i="7"/>
  <c r="N7489" i="7"/>
  <c r="N7490" i="7"/>
  <c r="N7491" i="7"/>
  <c r="N7492" i="7"/>
  <c r="N7493" i="7"/>
  <c r="N7494" i="7"/>
  <c r="N7495" i="7"/>
  <c r="N7496" i="7"/>
  <c r="N7497" i="7"/>
  <c r="N7498" i="7"/>
  <c r="N7499" i="7"/>
  <c r="N7500" i="7"/>
  <c r="N7501" i="7"/>
  <c r="N7502" i="7"/>
  <c r="N7503" i="7"/>
  <c r="N7504" i="7"/>
  <c r="N7505" i="7"/>
  <c r="N7506" i="7"/>
  <c r="N7507" i="7"/>
  <c r="N7508" i="7"/>
  <c r="N7509" i="7"/>
  <c r="N7510" i="7"/>
  <c r="N7511" i="7"/>
  <c r="N7512" i="7"/>
  <c r="N7513" i="7"/>
  <c r="N7514" i="7"/>
  <c r="N7515" i="7"/>
  <c r="N7516" i="7"/>
  <c r="N7517" i="7"/>
  <c r="N7518" i="7"/>
  <c r="N7519" i="7"/>
  <c r="N7520" i="7"/>
  <c r="N7521" i="7"/>
  <c r="N7522" i="7"/>
  <c r="N7523" i="7"/>
  <c r="N7524" i="7"/>
  <c r="N7525" i="7"/>
  <c r="N7526" i="7"/>
  <c r="N7527" i="7"/>
  <c r="N7528" i="7"/>
  <c r="N7529" i="7"/>
  <c r="N7530" i="7"/>
  <c r="N7531" i="7"/>
  <c r="N7532" i="7"/>
  <c r="N7533" i="7"/>
  <c r="N7534" i="7"/>
  <c r="N7535" i="7"/>
  <c r="N7536" i="7"/>
  <c r="N7537" i="7"/>
  <c r="N7538" i="7"/>
  <c r="N7539" i="7"/>
  <c r="N7540" i="7"/>
  <c r="N7541" i="7"/>
  <c r="N7542" i="7"/>
  <c r="N7543" i="7"/>
  <c r="N7544" i="7"/>
  <c r="N7545" i="7"/>
  <c r="N7546" i="7"/>
  <c r="N7547" i="7"/>
  <c r="N7548" i="7"/>
  <c r="N7549" i="7"/>
  <c r="N7550" i="7"/>
  <c r="N7551" i="7"/>
  <c r="N7552" i="7"/>
  <c r="N7553" i="7"/>
  <c r="N7554" i="7"/>
  <c r="N7555" i="7"/>
  <c r="N7556" i="7"/>
  <c r="N7557" i="7"/>
  <c r="N7558" i="7"/>
  <c r="N7559" i="7"/>
  <c r="N7560" i="7"/>
  <c r="N7561" i="7"/>
  <c r="N7562" i="7"/>
  <c r="N7563" i="7"/>
  <c r="N7564" i="7"/>
  <c r="N7565" i="7"/>
  <c r="N7566" i="7"/>
  <c r="N7567" i="7"/>
  <c r="N7568" i="7"/>
  <c r="N7569" i="7"/>
  <c r="N7570" i="7"/>
  <c r="N7571" i="7"/>
  <c r="N7572" i="7"/>
  <c r="N7573" i="7"/>
  <c r="N7574" i="7"/>
  <c r="N7575" i="7"/>
  <c r="N7576" i="7"/>
  <c r="N7577" i="7"/>
  <c r="N7578" i="7"/>
  <c r="N7579" i="7"/>
  <c r="N7580" i="7"/>
  <c r="N7581" i="7"/>
  <c r="N7582" i="7"/>
  <c r="N7583" i="7"/>
  <c r="N7584" i="7"/>
  <c r="N7585" i="7"/>
  <c r="N7586" i="7"/>
  <c r="N7587" i="7"/>
  <c r="N7588" i="7"/>
  <c r="N7589" i="7"/>
  <c r="N7590" i="7"/>
  <c r="N7591" i="7"/>
  <c r="N7592" i="7"/>
  <c r="N7593" i="7"/>
  <c r="N7594" i="7"/>
  <c r="N7595" i="7"/>
  <c r="N7596" i="7"/>
  <c r="N7597" i="7"/>
  <c r="N7598" i="7"/>
  <c r="N7599" i="7"/>
  <c r="N7600" i="7"/>
  <c r="N7601" i="7"/>
  <c r="N7602" i="7"/>
  <c r="N7603" i="7"/>
  <c r="N7604" i="7"/>
  <c r="N7605" i="7"/>
  <c r="N7606" i="7"/>
  <c r="N7607" i="7"/>
  <c r="N7608" i="7"/>
  <c r="N7609" i="7"/>
  <c r="N7610" i="7"/>
  <c r="N7611" i="7"/>
  <c r="N7612" i="7"/>
  <c r="N7613" i="7"/>
  <c r="N7614" i="7"/>
  <c r="N7615" i="7"/>
  <c r="N7616" i="7"/>
  <c r="N7617" i="7"/>
  <c r="N7618" i="7"/>
  <c r="N7619" i="7"/>
  <c r="N7620" i="7"/>
  <c r="N7621" i="7"/>
  <c r="N7622" i="7"/>
  <c r="N7623" i="7"/>
  <c r="N7624" i="7"/>
  <c r="N7625" i="7"/>
  <c r="N7626" i="7"/>
  <c r="N7627" i="7"/>
  <c r="N7628" i="7"/>
  <c r="N7629" i="7"/>
  <c r="N7630" i="7"/>
  <c r="N7631" i="7"/>
  <c r="N7632" i="7"/>
  <c r="N7633" i="7"/>
  <c r="N7634" i="7"/>
  <c r="N7635" i="7"/>
  <c r="N7636" i="7"/>
  <c r="N7637" i="7"/>
  <c r="N7638" i="7"/>
  <c r="N7639" i="7"/>
  <c r="N7640" i="7"/>
  <c r="N7641" i="7"/>
  <c r="N7642" i="7"/>
  <c r="N7643" i="7"/>
  <c r="N7644" i="7"/>
  <c r="N7645" i="7"/>
  <c r="N7646" i="7"/>
  <c r="N7647" i="7"/>
  <c r="N7648" i="7"/>
  <c r="N7649" i="7"/>
  <c r="N7650" i="7"/>
  <c r="N7651" i="7"/>
  <c r="N7652" i="7"/>
  <c r="N7653" i="7"/>
  <c r="N7654" i="7"/>
  <c r="N7655" i="7"/>
  <c r="N7656" i="7"/>
  <c r="N7657" i="7"/>
  <c r="N7658" i="7"/>
  <c r="N7659" i="7"/>
  <c r="N7660" i="7"/>
  <c r="N7661" i="7"/>
  <c r="N7662" i="7"/>
  <c r="N7663" i="7"/>
  <c r="N7664" i="7"/>
  <c r="N7665" i="7"/>
  <c r="N7666" i="7"/>
  <c r="N7667" i="7"/>
  <c r="N7668" i="7"/>
  <c r="N7669" i="7"/>
  <c r="N7670" i="7"/>
  <c r="N7671" i="7"/>
  <c r="N7672" i="7"/>
  <c r="N7673" i="7"/>
  <c r="N7674" i="7"/>
  <c r="N7675" i="7"/>
  <c r="N7676" i="7"/>
  <c r="N7677" i="7"/>
  <c r="N7678" i="7"/>
  <c r="N7679" i="7"/>
  <c r="N7680" i="7"/>
  <c r="N7681" i="7"/>
  <c r="N7682" i="7"/>
  <c r="N7683" i="7"/>
  <c r="N7684" i="7"/>
  <c r="N7685" i="7"/>
  <c r="N7686" i="7"/>
  <c r="N7687" i="7"/>
  <c r="N7688" i="7"/>
  <c r="N7689" i="7"/>
  <c r="N7690" i="7"/>
  <c r="N7691" i="7"/>
  <c r="N7692" i="7"/>
  <c r="N7693" i="7"/>
  <c r="N7694" i="7"/>
  <c r="N7695" i="7"/>
  <c r="N7696" i="7"/>
  <c r="N7697" i="7"/>
  <c r="N7698" i="7"/>
  <c r="N7699" i="7"/>
  <c r="N7700" i="7"/>
  <c r="N7701" i="7"/>
  <c r="N7702" i="7"/>
  <c r="N7703" i="7"/>
  <c r="N7704" i="7"/>
  <c r="N7705" i="7"/>
  <c r="N7706" i="7"/>
  <c r="N7707" i="7"/>
  <c r="N7708" i="7"/>
  <c r="N7709" i="7"/>
  <c r="N7710" i="7"/>
  <c r="N7711" i="7"/>
  <c r="N7712" i="7"/>
  <c r="N7713" i="7"/>
  <c r="N7714" i="7"/>
  <c r="N7715" i="7"/>
  <c r="N7716" i="7"/>
  <c r="N7717" i="7"/>
  <c r="N7718" i="7"/>
  <c r="N7719" i="7"/>
  <c r="N7720" i="7"/>
  <c r="N7721" i="7"/>
  <c r="N7722" i="7"/>
  <c r="N7723" i="7"/>
  <c r="N7724" i="7"/>
  <c r="N7725" i="7"/>
  <c r="N7726" i="7"/>
  <c r="N7727" i="7"/>
  <c r="N7728" i="7"/>
  <c r="N7729" i="7"/>
  <c r="N7730" i="7"/>
  <c r="N7731" i="7"/>
  <c r="N7732" i="7"/>
  <c r="N7733" i="7"/>
  <c r="N7734" i="7"/>
  <c r="N7735" i="7"/>
  <c r="N7736" i="7"/>
  <c r="N7737" i="7"/>
  <c r="N7738" i="7"/>
  <c r="N7739" i="7"/>
  <c r="N7740" i="7"/>
  <c r="N7741" i="7"/>
  <c r="N7742" i="7"/>
  <c r="N7743" i="7"/>
  <c r="N7744" i="7"/>
  <c r="N7745" i="7"/>
  <c r="N7746" i="7"/>
  <c r="N7747" i="7"/>
  <c r="N7748" i="7"/>
  <c r="N7749" i="7"/>
  <c r="N7750" i="7"/>
  <c r="N7751" i="7"/>
  <c r="N7752" i="7"/>
  <c r="N7753" i="7"/>
  <c r="N7754" i="7"/>
  <c r="N7755" i="7"/>
  <c r="N7756" i="7"/>
  <c r="N7757" i="7"/>
  <c r="N7758" i="7"/>
  <c r="N7759" i="7"/>
  <c r="N7760" i="7"/>
  <c r="N7761" i="7"/>
  <c r="N7762" i="7"/>
  <c r="N7763" i="7"/>
  <c r="N7764" i="7"/>
  <c r="N7765" i="7"/>
  <c r="N7766" i="7"/>
  <c r="N7767" i="7"/>
  <c r="N7768" i="7"/>
  <c r="N7769" i="7"/>
  <c r="N7770" i="7"/>
  <c r="N7771" i="7"/>
  <c r="N7772" i="7"/>
  <c r="N7773" i="7"/>
  <c r="N7774" i="7"/>
  <c r="N7775" i="7"/>
  <c r="N7776" i="7"/>
  <c r="N7777" i="7"/>
  <c r="N7778" i="7"/>
  <c r="N7779" i="7"/>
  <c r="N7780" i="7"/>
  <c r="N7781" i="7"/>
  <c r="N7782" i="7"/>
  <c r="N7783" i="7"/>
  <c r="N7784" i="7"/>
  <c r="N7785" i="7"/>
  <c r="N7786" i="7"/>
  <c r="N7787" i="7"/>
  <c r="N7788" i="7"/>
  <c r="N7789" i="7"/>
  <c r="N7790" i="7"/>
  <c r="N7791" i="7"/>
  <c r="N7792" i="7"/>
  <c r="N7793" i="7"/>
  <c r="N7794" i="7"/>
  <c r="N7795" i="7"/>
  <c r="N7796" i="7"/>
  <c r="N7797" i="7"/>
  <c r="N7798" i="7"/>
  <c r="N7799" i="7"/>
  <c r="N7800" i="7"/>
  <c r="N7801" i="7"/>
  <c r="N7802" i="7"/>
  <c r="N7803" i="7"/>
  <c r="N7804" i="7"/>
  <c r="N7805" i="7"/>
  <c r="N7806" i="7"/>
  <c r="N7807" i="7"/>
  <c r="N7808" i="7"/>
  <c r="N7809" i="7"/>
  <c r="N7810" i="7"/>
  <c r="N7811" i="7"/>
  <c r="N7812" i="7"/>
  <c r="N7813" i="7"/>
  <c r="N7814" i="7"/>
  <c r="N7815" i="7"/>
  <c r="N7816" i="7"/>
  <c r="N7817" i="7"/>
  <c r="N7818" i="7"/>
  <c r="N7819" i="7"/>
  <c r="N7820" i="7"/>
  <c r="N7821" i="7"/>
  <c r="N7822" i="7"/>
  <c r="N7823" i="7"/>
  <c r="N7824" i="7"/>
  <c r="N7825" i="7"/>
  <c r="N7826" i="7"/>
  <c r="N7827" i="7"/>
  <c r="N7828" i="7"/>
  <c r="N7829" i="7"/>
  <c r="N7830" i="7"/>
  <c r="N7831" i="7"/>
  <c r="N7832" i="7"/>
  <c r="N7833" i="7"/>
  <c r="N7834" i="7"/>
  <c r="N7835" i="7"/>
  <c r="N7836" i="7"/>
  <c r="N7837" i="7"/>
  <c r="N7838" i="7"/>
  <c r="N7839" i="7"/>
  <c r="N7840" i="7"/>
  <c r="N7841" i="7"/>
  <c r="N7842" i="7"/>
  <c r="N7843" i="7"/>
  <c r="N7844" i="7"/>
  <c r="N7845" i="7"/>
  <c r="N7846" i="7"/>
  <c r="N7847" i="7"/>
  <c r="N7848" i="7"/>
  <c r="N7849" i="7"/>
  <c r="N7850" i="7"/>
  <c r="N7851" i="7"/>
  <c r="N7852" i="7"/>
  <c r="N7853" i="7"/>
  <c r="N7854" i="7"/>
  <c r="N7855" i="7"/>
  <c r="N7856" i="7"/>
  <c r="N7857" i="7"/>
  <c r="N7858" i="7"/>
  <c r="N7859" i="7"/>
  <c r="N7860" i="7"/>
  <c r="N7861" i="7"/>
  <c r="N7862" i="7"/>
  <c r="N7863" i="7"/>
  <c r="N7864" i="7"/>
  <c r="N7865" i="7"/>
  <c r="N7866" i="7"/>
  <c r="N7867" i="7"/>
  <c r="N7868" i="7"/>
  <c r="N7869" i="7"/>
  <c r="N7870" i="7"/>
  <c r="N7871" i="7"/>
  <c r="N7872" i="7"/>
  <c r="N7873" i="7"/>
  <c r="N7874" i="7"/>
  <c r="N7875" i="7"/>
  <c r="N7876" i="7"/>
  <c r="N7877" i="7"/>
  <c r="N7878" i="7"/>
  <c r="N7879" i="7"/>
  <c r="N7880" i="7"/>
  <c r="N7881" i="7"/>
  <c r="N7882" i="7"/>
  <c r="N7883" i="7"/>
  <c r="N7884" i="7"/>
  <c r="N7885" i="7"/>
  <c r="N7886" i="7"/>
  <c r="N7887" i="7"/>
  <c r="N7888" i="7"/>
  <c r="N7889" i="7"/>
  <c r="N7890" i="7"/>
  <c r="N7891" i="7"/>
  <c r="N7892" i="7"/>
  <c r="N7893" i="7"/>
  <c r="N7894" i="7"/>
  <c r="N7895" i="7"/>
  <c r="N7896" i="7"/>
  <c r="N7897" i="7"/>
  <c r="N7898" i="7"/>
  <c r="N7899" i="7"/>
  <c r="N7900" i="7"/>
  <c r="N7901" i="7"/>
  <c r="N7902" i="7"/>
  <c r="N7903" i="7"/>
  <c r="N7904" i="7"/>
  <c r="N7905" i="7"/>
  <c r="N7906" i="7"/>
  <c r="N7907" i="7"/>
  <c r="N7908" i="7"/>
  <c r="N7909" i="7"/>
  <c r="N7910" i="7"/>
  <c r="N7911" i="7"/>
  <c r="N7912" i="7"/>
  <c r="N7913" i="7"/>
  <c r="N7914" i="7"/>
  <c r="N7915" i="7"/>
  <c r="N7916" i="7"/>
  <c r="N7917" i="7"/>
  <c r="N7918" i="7"/>
  <c r="N7919" i="7"/>
  <c r="N7920" i="7"/>
  <c r="N7921" i="7"/>
  <c r="N7922" i="7"/>
  <c r="N7923" i="7"/>
  <c r="N7924" i="7"/>
  <c r="N7925" i="7"/>
  <c r="N7926" i="7"/>
  <c r="N7927" i="7"/>
  <c r="N7928" i="7"/>
  <c r="N7929" i="7"/>
  <c r="N7930" i="7"/>
  <c r="N7931" i="7"/>
  <c r="N7932" i="7"/>
  <c r="N7933" i="7"/>
  <c r="N7934" i="7"/>
  <c r="N7935" i="7"/>
  <c r="N7936" i="7"/>
  <c r="N7937" i="7"/>
  <c r="N7938" i="7"/>
  <c r="N7939" i="7"/>
  <c r="N7940" i="7"/>
  <c r="N7941" i="7"/>
  <c r="N7942" i="7"/>
  <c r="N7943" i="7"/>
  <c r="N7944" i="7"/>
  <c r="N7945" i="7"/>
  <c r="N7946" i="7"/>
  <c r="N7947" i="7"/>
  <c r="N7948" i="7"/>
  <c r="N7949" i="7"/>
  <c r="N7950" i="7"/>
  <c r="N7951" i="7"/>
  <c r="N7952" i="7"/>
  <c r="N7953" i="7"/>
  <c r="N7954" i="7"/>
  <c r="N7955" i="7"/>
  <c r="N7956" i="7"/>
  <c r="N7957" i="7"/>
  <c r="N7958" i="7"/>
  <c r="N7959" i="7"/>
  <c r="N7960" i="7"/>
  <c r="N7961" i="7"/>
  <c r="N7962" i="7"/>
  <c r="N7963" i="7"/>
  <c r="N7964" i="7"/>
  <c r="N7965" i="7"/>
  <c r="N7966" i="7"/>
  <c r="N7967" i="7"/>
  <c r="N7968" i="7"/>
  <c r="N7969" i="7"/>
  <c r="N7970" i="7"/>
  <c r="N7971" i="7"/>
  <c r="N7972" i="7"/>
  <c r="N7973" i="7"/>
  <c r="N7974" i="7"/>
  <c r="N7975" i="7"/>
  <c r="N7976" i="7"/>
  <c r="N7977" i="7"/>
  <c r="N7978" i="7"/>
  <c r="N7979" i="7"/>
  <c r="N7980" i="7"/>
  <c r="N7981" i="7"/>
  <c r="N7982" i="7"/>
  <c r="N7983" i="7"/>
  <c r="N7984" i="7"/>
  <c r="N7985" i="7"/>
  <c r="N7986" i="7"/>
  <c r="N7987" i="7"/>
  <c r="N7988" i="7"/>
  <c r="N7989" i="7"/>
  <c r="N7990" i="7"/>
  <c r="N7991" i="7"/>
  <c r="N7992" i="7"/>
  <c r="N7993" i="7"/>
  <c r="N7994" i="7"/>
  <c r="N7995" i="7"/>
  <c r="N7996" i="7"/>
  <c r="N7997" i="7"/>
  <c r="N7998" i="7"/>
  <c r="N7999" i="7"/>
  <c r="N8000" i="7"/>
  <c r="N8001" i="7"/>
  <c r="N8002" i="7"/>
  <c r="N8003" i="7"/>
  <c r="N8004" i="7"/>
  <c r="N8005" i="7"/>
  <c r="N8006" i="7"/>
  <c r="N8007" i="7"/>
  <c r="N8008" i="7"/>
  <c r="N8009" i="7"/>
  <c r="N8010" i="7"/>
  <c r="N8011" i="7"/>
  <c r="N8012" i="7"/>
  <c r="N8013" i="7"/>
  <c r="N8014" i="7"/>
  <c r="N8015" i="7"/>
  <c r="N8016" i="7"/>
  <c r="N8017" i="7"/>
  <c r="N8018" i="7"/>
  <c r="N8019" i="7"/>
  <c r="N8020" i="7"/>
  <c r="N8021" i="7"/>
  <c r="N8022" i="7"/>
  <c r="N8023" i="7"/>
  <c r="N8024" i="7"/>
  <c r="N8025" i="7"/>
  <c r="N8026" i="7"/>
  <c r="N8027" i="7"/>
  <c r="N8028" i="7"/>
  <c r="N8029" i="7"/>
  <c r="N8030" i="7"/>
  <c r="N8031" i="7"/>
  <c r="N8032" i="7"/>
  <c r="N8033" i="7"/>
  <c r="N8034" i="7"/>
  <c r="N8035" i="7"/>
  <c r="N8036" i="7"/>
  <c r="N8037" i="7"/>
  <c r="N8038" i="7"/>
  <c r="N8039" i="7"/>
  <c r="N8040" i="7"/>
  <c r="N8041" i="7"/>
  <c r="N8042" i="7"/>
  <c r="N8043" i="7"/>
  <c r="N8044" i="7"/>
  <c r="N8045" i="7"/>
  <c r="N8046" i="7"/>
  <c r="N8047" i="7"/>
  <c r="N8048" i="7"/>
  <c r="N8049" i="7"/>
  <c r="N8050" i="7"/>
  <c r="N8051" i="7"/>
  <c r="N8052" i="7"/>
  <c r="N8053" i="7"/>
  <c r="N8054" i="7"/>
  <c r="N8055" i="7"/>
  <c r="N8056" i="7"/>
  <c r="N8057" i="7"/>
  <c r="N8058" i="7"/>
  <c r="N8059" i="7"/>
  <c r="N8060" i="7"/>
  <c r="N8061" i="7"/>
  <c r="N8062" i="7"/>
  <c r="N8063" i="7"/>
  <c r="N8064" i="7"/>
  <c r="N8065" i="7"/>
  <c r="N8066" i="7"/>
  <c r="N8067" i="7"/>
  <c r="N8068" i="7"/>
  <c r="N8069" i="7"/>
  <c r="N8070" i="7"/>
  <c r="N8071" i="7"/>
  <c r="N8072" i="7"/>
  <c r="N8073" i="7"/>
  <c r="N8074" i="7"/>
  <c r="N8075" i="7"/>
  <c r="N8076" i="7"/>
  <c r="N8077" i="7"/>
  <c r="N8078" i="7"/>
  <c r="N8079" i="7"/>
  <c r="N8080" i="7"/>
  <c r="N8081" i="7"/>
  <c r="N8082" i="7"/>
  <c r="N8083" i="7"/>
  <c r="N8084" i="7"/>
  <c r="N8085" i="7"/>
  <c r="N8086" i="7"/>
  <c r="N8087" i="7"/>
  <c r="N8088" i="7"/>
  <c r="N8089" i="7"/>
  <c r="N8090" i="7"/>
  <c r="N8091" i="7"/>
  <c r="N8092" i="7"/>
  <c r="N8093" i="7"/>
  <c r="N8094" i="7"/>
  <c r="N8095" i="7"/>
  <c r="N8096" i="7"/>
  <c r="N8097" i="7"/>
  <c r="N8098" i="7"/>
  <c r="N8099" i="7"/>
  <c r="N8100" i="7"/>
  <c r="N8101" i="7"/>
  <c r="N8102" i="7"/>
  <c r="N8103" i="7"/>
  <c r="N8104" i="7"/>
  <c r="N8105" i="7"/>
  <c r="N8106" i="7"/>
  <c r="N8107" i="7"/>
  <c r="N8108" i="7"/>
  <c r="N8109" i="7"/>
  <c r="N8110" i="7"/>
  <c r="N8111" i="7"/>
  <c r="N8112" i="7"/>
  <c r="N8113" i="7"/>
  <c r="N8114" i="7"/>
  <c r="N8115" i="7"/>
  <c r="N8116" i="7"/>
  <c r="N8117" i="7"/>
  <c r="N8118" i="7"/>
  <c r="N8119" i="7"/>
  <c r="N8120" i="7"/>
  <c r="N8121" i="7"/>
  <c r="N8122" i="7"/>
  <c r="N8123" i="7"/>
  <c r="N8124" i="7"/>
  <c r="N8125" i="7"/>
  <c r="N8126" i="7"/>
  <c r="N8127" i="7"/>
  <c r="N8128" i="7"/>
  <c r="N8129" i="7"/>
  <c r="N8130" i="7"/>
  <c r="N8131" i="7"/>
  <c r="N8132" i="7"/>
  <c r="N8133" i="7"/>
  <c r="N8134" i="7"/>
  <c r="N8135" i="7"/>
  <c r="N8136" i="7"/>
  <c r="N8137" i="7"/>
  <c r="N8138" i="7"/>
  <c r="N8139" i="7"/>
  <c r="N8140" i="7"/>
  <c r="N8141" i="7"/>
  <c r="N8142" i="7"/>
  <c r="N8143" i="7"/>
  <c r="N8144" i="7"/>
  <c r="N8145" i="7"/>
  <c r="N8146" i="7"/>
  <c r="N8147" i="7"/>
  <c r="N8148" i="7"/>
  <c r="N8149" i="7"/>
  <c r="N8150" i="7"/>
  <c r="N8151" i="7"/>
  <c r="N8152" i="7"/>
  <c r="N8153" i="7"/>
  <c r="N8154" i="7"/>
  <c r="N7436" i="7"/>
  <c r="N7437" i="7"/>
  <c r="N7438" i="7"/>
  <c r="N7439" i="7"/>
  <c r="N7440" i="7"/>
  <c r="H60" i="13" l="1"/>
  <c r="H49" i="13"/>
  <c r="H27" i="28"/>
  <c r="H50" i="13"/>
  <c r="H53" i="13"/>
  <c r="H51" i="13"/>
  <c r="H54" i="13"/>
  <c r="H57" i="13"/>
  <c r="H58" i="13"/>
  <c r="H63" i="13"/>
  <c r="H61" i="13"/>
  <c r="I86" i="13"/>
  <c r="C8" i="13"/>
  <c r="E8" i="13" s="1"/>
  <c r="H11" i="28"/>
  <c r="G47" i="28"/>
  <c r="G50" i="28"/>
  <c r="G56" i="28"/>
  <c r="G51" i="28"/>
  <c r="G58" i="28"/>
  <c r="G49" i="28"/>
  <c r="G59" i="28"/>
  <c r="G57" i="28"/>
  <c r="G52" i="28"/>
  <c r="G60" i="28"/>
  <c r="G53" i="28"/>
  <c r="G55" i="28"/>
  <c r="G61" i="28"/>
  <c r="G54" i="28"/>
  <c r="G46" i="28"/>
  <c r="F18" i="27"/>
  <c r="F20" i="27"/>
  <c r="F25" i="27"/>
  <c r="F17" i="27"/>
  <c r="F22" i="27"/>
  <c r="F11" i="27"/>
  <c r="F26" i="27"/>
  <c r="F15" i="27"/>
  <c r="F12" i="27"/>
  <c r="F16" i="27"/>
  <c r="F21" i="27"/>
  <c r="F13" i="27"/>
  <c r="F14" i="27"/>
  <c r="F23" i="27"/>
  <c r="F24" i="27"/>
  <c r="H64" i="13"/>
  <c r="H59" i="13"/>
  <c r="H56" i="13"/>
  <c r="H62" i="13"/>
  <c r="H55" i="13"/>
  <c r="M12" i="28"/>
  <c r="M13" i="28"/>
  <c r="M14" i="28"/>
  <c r="M15" i="28"/>
  <c r="M16" i="28"/>
  <c r="M17" i="28"/>
  <c r="M18" i="28"/>
  <c r="M19" i="28"/>
  <c r="N19" i="28" s="1"/>
  <c r="M20" i="28"/>
  <c r="M21" i="28"/>
  <c r="M22" i="28"/>
  <c r="M23" i="28"/>
  <c r="M24" i="28"/>
  <c r="M25" i="28"/>
  <c r="N25" i="28" s="1"/>
  <c r="M26" i="28"/>
  <c r="M11" i="28"/>
  <c r="J12" i="28"/>
  <c r="J13" i="28"/>
  <c r="J14" i="28"/>
  <c r="J15" i="28"/>
  <c r="J16" i="28"/>
  <c r="J17" i="28"/>
  <c r="J18" i="28"/>
  <c r="J19" i="28"/>
  <c r="K19" i="28" s="1"/>
  <c r="J20" i="28"/>
  <c r="J21" i="28"/>
  <c r="J22" i="28"/>
  <c r="J23" i="28"/>
  <c r="J24" i="28"/>
  <c r="J25" i="28"/>
  <c r="K25" i="28" s="1"/>
  <c r="J26" i="28"/>
  <c r="J11" i="28"/>
  <c r="L47" i="28"/>
  <c r="L48" i="28"/>
  <c r="L49" i="28"/>
  <c r="L50" i="28"/>
  <c r="L15" i="28" s="1"/>
  <c r="L51" i="28"/>
  <c r="L52" i="28"/>
  <c r="L17" i="28" s="1"/>
  <c r="N17" i="28" s="1"/>
  <c r="L53" i="28"/>
  <c r="L18" i="28" s="1"/>
  <c r="L54" i="28"/>
  <c r="L55" i="28"/>
  <c r="L56" i="28"/>
  <c r="L57" i="28"/>
  <c r="L58" i="28"/>
  <c r="L23" i="28" s="1"/>
  <c r="L59" i="28"/>
  <c r="L60" i="28"/>
  <c r="L25" i="28" s="1"/>
  <c r="L61" i="28"/>
  <c r="L26" i="28" s="1"/>
  <c r="L46" i="28"/>
  <c r="L11" i="28" s="1"/>
  <c r="I47" i="28"/>
  <c r="I12" i="28" s="1"/>
  <c r="I48" i="28"/>
  <c r="I13" i="28" s="1"/>
  <c r="I49" i="28"/>
  <c r="I14" i="28" s="1"/>
  <c r="I50" i="28"/>
  <c r="I15" i="28" s="1"/>
  <c r="I51" i="28"/>
  <c r="I16" i="28" s="1"/>
  <c r="I52" i="28"/>
  <c r="I53" i="28"/>
  <c r="I18" i="28" s="1"/>
  <c r="I54" i="28"/>
  <c r="I19" i="28" s="1"/>
  <c r="I55" i="28"/>
  <c r="I20" i="28" s="1"/>
  <c r="I56" i="28"/>
  <c r="I21" i="28" s="1"/>
  <c r="I57" i="28"/>
  <c r="I22" i="28" s="1"/>
  <c r="I58" i="28"/>
  <c r="I23" i="28" s="1"/>
  <c r="I59" i="28"/>
  <c r="I24" i="28" s="1"/>
  <c r="I60" i="28"/>
  <c r="I61" i="28"/>
  <c r="I26" i="28" s="1"/>
  <c r="I46" i="28"/>
  <c r="M45" i="28"/>
  <c r="J45" i="28"/>
  <c r="L45" i="28"/>
  <c r="I45" i="28"/>
  <c r="O45" i="28"/>
  <c r="R45" i="28"/>
  <c r="P45" i="28"/>
  <c r="S45" i="28"/>
  <c r="M10" i="28"/>
  <c r="J10" i="28"/>
  <c r="L10" i="28"/>
  <c r="I10" i="28"/>
  <c r="I12" i="27"/>
  <c r="I13" i="27"/>
  <c r="I14" i="27"/>
  <c r="I15" i="27"/>
  <c r="I16" i="27"/>
  <c r="I17" i="27"/>
  <c r="I18" i="27"/>
  <c r="I19" i="27"/>
  <c r="I20" i="27"/>
  <c r="I21" i="27"/>
  <c r="I22" i="27"/>
  <c r="I23" i="27"/>
  <c r="I24" i="27"/>
  <c r="I25" i="27"/>
  <c r="I26" i="27"/>
  <c r="G12" i="27"/>
  <c r="G13" i="27"/>
  <c r="G14" i="27"/>
  <c r="G15" i="27"/>
  <c r="G16" i="27"/>
  <c r="G17" i="27"/>
  <c r="G18" i="27"/>
  <c r="G19" i="27"/>
  <c r="G20" i="27"/>
  <c r="G21" i="27"/>
  <c r="G22" i="27"/>
  <c r="G23" i="27"/>
  <c r="G24" i="27"/>
  <c r="G25" i="27"/>
  <c r="G26" i="27"/>
  <c r="G11" i="27"/>
  <c r="I11" i="27"/>
  <c r="H10" i="27"/>
  <c r="J10" i="27"/>
  <c r="G10" i="27"/>
  <c r="I10" i="27"/>
  <c r="N71" i="13"/>
  <c r="N72" i="13"/>
  <c r="N73" i="13"/>
  <c r="N74" i="13"/>
  <c r="N75" i="13"/>
  <c r="N76" i="13"/>
  <c r="N77" i="13"/>
  <c r="N78" i="13"/>
  <c r="O78" i="13" s="1"/>
  <c r="N79" i="13"/>
  <c r="N80" i="13"/>
  <c r="N81" i="13"/>
  <c r="N82" i="13"/>
  <c r="N83" i="13"/>
  <c r="N84" i="13"/>
  <c r="O84" i="13" s="1"/>
  <c r="N85" i="13"/>
  <c r="N70" i="13"/>
  <c r="K71" i="13"/>
  <c r="K72" i="13"/>
  <c r="K73" i="13"/>
  <c r="K74" i="13"/>
  <c r="K75" i="13"/>
  <c r="K76" i="13"/>
  <c r="K77" i="13"/>
  <c r="K78" i="13"/>
  <c r="L78" i="13" s="1"/>
  <c r="K79" i="13"/>
  <c r="K80" i="13"/>
  <c r="K81" i="13"/>
  <c r="K82" i="13"/>
  <c r="K83" i="13"/>
  <c r="K84" i="13"/>
  <c r="L84" i="13" s="1"/>
  <c r="K85" i="13"/>
  <c r="K70" i="13"/>
  <c r="M71" i="13"/>
  <c r="L50" i="13" s="1"/>
  <c r="M72" i="13"/>
  <c r="L51" i="13" s="1"/>
  <c r="M73" i="13"/>
  <c r="M74" i="13"/>
  <c r="L53" i="13" s="1"/>
  <c r="M75" i="13"/>
  <c r="L54" i="13" s="1"/>
  <c r="M76" i="13"/>
  <c r="L55" i="13" s="1"/>
  <c r="M77" i="13"/>
  <c r="L56" i="13" s="1"/>
  <c r="M78" i="13"/>
  <c r="L57" i="13" s="1"/>
  <c r="M79" i="13"/>
  <c r="L58" i="13" s="1"/>
  <c r="M80" i="13"/>
  <c r="L59" i="13" s="1"/>
  <c r="M81" i="13"/>
  <c r="L60" i="13" s="1"/>
  <c r="M82" i="13"/>
  <c r="L61" i="13" s="1"/>
  <c r="M83" i="13"/>
  <c r="L62" i="13" s="1"/>
  <c r="M84" i="13"/>
  <c r="L63" i="13" s="1"/>
  <c r="M85" i="13"/>
  <c r="L64" i="13" s="1"/>
  <c r="I50" i="13"/>
  <c r="J72" i="13"/>
  <c r="I51" i="13" s="1"/>
  <c r="J73" i="13"/>
  <c r="I52" i="13" s="1"/>
  <c r="J74" i="13"/>
  <c r="I53" i="13" s="1"/>
  <c r="J75" i="13"/>
  <c r="I54" i="13" s="1"/>
  <c r="J76" i="13"/>
  <c r="I55" i="13" s="1"/>
  <c r="J77" i="13"/>
  <c r="I56" i="13" s="1"/>
  <c r="J78" i="13"/>
  <c r="I57" i="13" s="1"/>
  <c r="J79" i="13"/>
  <c r="I58" i="13" s="1"/>
  <c r="J80" i="13"/>
  <c r="I59" i="13" s="1"/>
  <c r="J81" i="13"/>
  <c r="I60" i="13" s="1"/>
  <c r="J82" i="13"/>
  <c r="I61" i="13" s="1"/>
  <c r="J83" i="13"/>
  <c r="I62" i="13" s="1"/>
  <c r="J84" i="13"/>
  <c r="I63" i="13" s="1"/>
  <c r="J85" i="13"/>
  <c r="I64" i="13" s="1"/>
  <c r="J70" i="13"/>
  <c r="I49" i="13" s="1"/>
  <c r="M70" i="13"/>
  <c r="L49" i="13" s="1"/>
  <c r="M69" i="13"/>
  <c r="J48" i="13"/>
  <c r="M48" i="13"/>
  <c r="I48" i="13"/>
  <c r="L48" i="13"/>
  <c r="P48" i="13"/>
  <c r="K21" i="28" l="1"/>
  <c r="O73" i="13"/>
  <c r="K22" i="28"/>
  <c r="H65" i="13"/>
  <c r="F8" i="13"/>
  <c r="G62" i="28"/>
  <c r="K14" i="28"/>
  <c r="F27" i="27"/>
  <c r="K12" i="28"/>
  <c r="K23" i="28"/>
  <c r="K15" i="28"/>
  <c r="K13" i="28"/>
  <c r="K26" i="28"/>
  <c r="K18" i="28"/>
  <c r="N26" i="28"/>
  <c r="N18" i="28"/>
  <c r="M27" i="28"/>
  <c r="K20" i="28"/>
  <c r="K24" i="28"/>
  <c r="K16" i="28"/>
  <c r="J27" i="28"/>
  <c r="N23" i="28"/>
  <c r="N15" i="28"/>
  <c r="I25" i="28"/>
  <c r="I17" i="28"/>
  <c r="K17" i="28" s="1"/>
  <c r="L22" i="28"/>
  <c r="N22" i="28" s="1"/>
  <c r="L14" i="28"/>
  <c r="N14" i="28" s="1"/>
  <c r="L21" i="28"/>
  <c r="N21" i="28" s="1"/>
  <c r="L13" i="28"/>
  <c r="N13" i="28" s="1"/>
  <c r="L20" i="28"/>
  <c r="N20" i="28" s="1"/>
  <c r="L12" i="28"/>
  <c r="N12" i="28" s="1"/>
  <c r="L19" i="28"/>
  <c r="N11" i="28"/>
  <c r="I62" i="28"/>
  <c r="J59" i="28" s="1"/>
  <c r="I11" i="28"/>
  <c r="L24" i="28"/>
  <c r="N24" i="28" s="1"/>
  <c r="L16" i="28"/>
  <c r="N16" i="28" s="1"/>
  <c r="L62" i="28"/>
  <c r="M49" i="28" s="1"/>
  <c r="I27" i="27"/>
  <c r="J20" i="27" s="1"/>
  <c r="G27" i="27"/>
  <c r="H13" i="27" s="1"/>
  <c r="O76" i="13"/>
  <c r="O83" i="13"/>
  <c r="O75" i="13"/>
  <c r="L82" i="13"/>
  <c r="L74" i="13"/>
  <c r="O81" i="13"/>
  <c r="L52" i="13"/>
  <c r="L80" i="13"/>
  <c r="L72" i="13"/>
  <c r="L79" i="13"/>
  <c r="L71" i="13"/>
  <c r="L81" i="13"/>
  <c r="L73" i="13"/>
  <c r="O85" i="13"/>
  <c r="O77" i="13"/>
  <c r="M86" i="13"/>
  <c r="C10" i="13" s="1"/>
  <c r="K86" i="13"/>
  <c r="O82" i="13"/>
  <c r="O74" i="13"/>
  <c r="J86" i="13"/>
  <c r="C9" i="13" s="1"/>
  <c r="L85" i="13"/>
  <c r="L77" i="13"/>
  <c r="L76" i="13"/>
  <c r="O80" i="13"/>
  <c r="O72" i="13"/>
  <c r="L83" i="13"/>
  <c r="L75" i="13"/>
  <c r="O79" i="13"/>
  <c r="O71" i="13"/>
  <c r="I65" i="13"/>
  <c r="J56" i="13" s="1"/>
  <c r="N86" i="13"/>
  <c r="O70" i="13"/>
  <c r="L70" i="13"/>
  <c r="D10" i="21"/>
  <c r="E5" i="20" s="1"/>
  <c r="E10" i="21"/>
  <c r="E6" i="20" s="1"/>
  <c r="F10" i="21"/>
  <c r="E7" i="20" s="1"/>
  <c r="G10" i="21"/>
  <c r="E8" i="20" s="1"/>
  <c r="H10" i="21"/>
  <c r="E9" i="20" s="1"/>
  <c r="I10" i="21"/>
  <c r="E10" i="20" s="1"/>
  <c r="J10" i="21"/>
  <c r="E11" i="20" s="1"/>
  <c r="K10" i="21"/>
  <c r="E12" i="20" s="1"/>
  <c r="L10" i="21"/>
  <c r="E13" i="20" s="1"/>
  <c r="M10" i="21"/>
  <c r="E14" i="20" s="1"/>
  <c r="N10" i="21"/>
  <c r="E15" i="20" s="1"/>
  <c r="O10" i="21"/>
  <c r="P10" i="21"/>
  <c r="E16" i="20" s="1"/>
  <c r="Q10" i="21"/>
  <c r="E17" i="20" s="1"/>
  <c r="R10" i="21"/>
  <c r="E18" i="20" s="1"/>
  <c r="S10" i="21"/>
  <c r="E19" i="20" s="1"/>
  <c r="T10" i="21"/>
  <c r="E20" i="20" s="1"/>
  <c r="U10" i="21"/>
  <c r="V10" i="21"/>
  <c r="E21" i="20" s="1"/>
  <c r="W10" i="21"/>
  <c r="E22" i="20" s="1"/>
  <c r="X10" i="21"/>
  <c r="E23" i="20" s="1"/>
  <c r="Y10" i="21"/>
  <c r="E24" i="20" s="1"/>
  <c r="Z10" i="21"/>
  <c r="E25" i="20" s="1"/>
  <c r="AA10" i="21"/>
  <c r="E26" i="20" s="1"/>
  <c r="AB10" i="21"/>
  <c r="E27" i="20" s="1"/>
  <c r="AC10" i="21"/>
  <c r="AD10" i="21"/>
  <c r="E28" i="20" s="1"/>
  <c r="AE10" i="21"/>
  <c r="AF10" i="21"/>
  <c r="E29" i="20" s="1"/>
  <c r="AG10" i="21"/>
  <c r="E30" i="20" s="1"/>
  <c r="AH10" i="21"/>
  <c r="E31" i="20" s="1"/>
  <c r="AI10" i="21"/>
  <c r="E32" i="20" s="1"/>
  <c r="AJ10" i="21"/>
  <c r="AK10" i="21"/>
  <c r="E33" i="20" s="1"/>
  <c r="AL10" i="21"/>
  <c r="AM10" i="21"/>
  <c r="E34" i="20" s="1"/>
  <c r="AN10" i="21"/>
  <c r="E35" i="20" s="1"/>
  <c r="AO10" i="21"/>
  <c r="E36" i="20" s="1"/>
  <c r="AP10" i="21"/>
  <c r="E37" i="20" s="1"/>
  <c r="AQ10" i="21"/>
  <c r="AR10" i="21"/>
  <c r="E38" i="20" s="1"/>
  <c r="AS10" i="21"/>
  <c r="E39" i="20" s="1"/>
  <c r="AT10" i="21"/>
  <c r="E40" i="20" s="1"/>
  <c r="AU10" i="21"/>
  <c r="E41" i="20" s="1"/>
  <c r="AV10" i="21"/>
  <c r="E42" i="20" s="1"/>
  <c r="AW10" i="21"/>
  <c r="AX10" i="21"/>
  <c r="E43" i="20" s="1"/>
  <c r="AY10" i="21"/>
  <c r="E44" i="20" s="1"/>
  <c r="C10" i="21"/>
  <c r="E4" i="20" s="1"/>
  <c r="D9" i="21"/>
  <c r="F5" i="20" s="1"/>
  <c r="E9" i="21"/>
  <c r="F6" i="20" s="1"/>
  <c r="F9" i="21"/>
  <c r="F7" i="20" s="1"/>
  <c r="G9" i="21"/>
  <c r="F8" i="20" s="1"/>
  <c r="H9" i="21"/>
  <c r="F9" i="20" s="1"/>
  <c r="I9" i="21"/>
  <c r="F10" i="20" s="1"/>
  <c r="J9" i="21"/>
  <c r="F11" i="20" s="1"/>
  <c r="K9" i="21"/>
  <c r="F12" i="20" s="1"/>
  <c r="L9" i="21"/>
  <c r="F13" i="20" s="1"/>
  <c r="M9" i="21"/>
  <c r="F14" i="20" s="1"/>
  <c r="N9" i="21"/>
  <c r="F15" i="20" s="1"/>
  <c r="O9" i="21"/>
  <c r="P9" i="21"/>
  <c r="F16" i="20" s="1"/>
  <c r="Q9" i="21"/>
  <c r="F17" i="20" s="1"/>
  <c r="R9" i="21"/>
  <c r="F18" i="20" s="1"/>
  <c r="S9" i="21"/>
  <c r="F19" i="20" s="1"/>
  <c r="T9" i="21"/>
  <c r="F20" i="20" s="1"/>
  <c r="U9" i="21"/>
  <c r="V9" i="21"/>
  <c r="F21" i="20" s="1"/>
  <c r="W9" i="21"/>
  <c r="F22" i="20" s="1"/>
  <c r="X9" i="21"/>
  <c r="F23" i="20" s="1"/>
  <c r="Y9" i="21"/>
  <c r="F24" i="20" s="1"/>
  <c r="Z9" i="21"/>
  <c r="F25" i="20" s="1"/>
  <c r="AA9" i="21"/>
  <c r="F26" i="20" s="1"/>
  <c r="AB9" i="21"/>
  <c r="F27" i="20" s="1"/>
  <c r="AC9" i="21"/>
  <c r="AD9" i="21"/>
  <c r="F28" i="20" s="1"/>
  <c r="AE9" i="21"/>
  <c r="AF9" i="21"/>
  <c r="F29" i="20" s="1"/>
  <c r="AG9" i="21"/>
  <c r="F30" i="20" s="1"/>
  <c r="AH9" i="21"/>
  <c r="F31" i="20" s="1"/>
  <c r="AI9" i="21"/>
  <c r="F32" i="20" s="1"/>
  <c r="AJ9" i="21"/>
  <c r="AK9" i="21"/>
  <c r="F33" i="20" s="1"/>
  <c r="AL9" i="21"/>
  <c r="AM9" i="21"/>
  <c r="F34" i="20" s="1"/>
  <c r="AN9" i="21"/>
  <c r="F35" i="20" s="1"/>
  <c r="AO9" i="21"/>
  <c r="F36" i="20" s="1"/>
  <c r="AP9" i="21"/>
  <c r="F37" i="20" s="1"/>
  <c r="AQ9" i="21"/>
  <c r="AR9" i="21"/>
  <c r="F38" i="20" s="1"/>
  <c r="AS9" i="21"/>
  <c r="F39" i="20" s="1"/>
  <c r="AT9" i="21"/>
  <c r="F40" i="20" s="1"/>
  <c r="AU9" i="21"/>
  <c r="F41" i="20" s="1"/>
  <c r="AV9" i="21"/>
  <c r="F42" i="20" s="1"/>
  <c r="AW9" i="21"/>
  <c r="AX9" i="21"/>
  <c r="F43" i="20" s="1"/>
  <c r="AY9" i="21"/>
  <c r="F44" i="20" s="1"/>
  <c r="C9" i="21"/>
  <c r="F4" i="20" s="1"/>
  <c r="J11" i="27" l="1"/>
  <c r="H20" i="27"/>
  <c r="J25" i="27"/>
  <c r="J17" i="27"/>
  <c r="J59" i="13"/>
  <c r="J61" i="13"/>
  <c r="L27" i="28"/>
  <c r="N27" i="28" s="1"/>
  <c r="M46" i="28"/>
  <c r="M53" i="28"/>
  <c r="M61" i="28"/>
  <c r="I27" i="28"/>
  <c r="K27" i="28" s="1"/>
  <c r="J49" i="28"/>
  <c r="M54" i="28"/>
  <c r="M56" i="28"/>
  <c r="M57" i="28"/>
  <c r="J46" i="28"/>
  <c r="M47" i="28"/>
  <c r="M52" i="28"/>
  <c r="M51" i="28"/>
  <c r="J48" i="28"/>
  <c r="M50" i="28"/>
  <c r="M55" i="28"/>
  <c r="M60" i="28"/>
  <c r="K11" i="28"/>
  <c r="J56" i="28"/>
  <c r="M58" i="28"/>
  <c r="J47" i="28"/>
  <c r="J52" i="28"/>
  <c r="J57" i="28"/>
  <c r="J54" i="28"/>
  <c r="J53" i="28"/>
  <c r="J50" i="28"/>
  <c r="J51" i="28"/>
  <c r="J55" i="28"/>
  <c r="J60" i="28"/>
  <c r="J61" i="28"/>
  <c r="J58" i="28"/>
  <c r="M48" i="28"/>
  <c r="M59" i="28"/>
  <c r="H15" i="27"/>
  <c r="H16" i="27"/>
  <c r="H22" i="27"/>
  <c r="H21" i="27"/>
  <c r="H23" i="27"/>
  <c r="H24" i="27"/>
  <c r="J19" i="27"/>
  <c r="J21" i="27"/>
  <c r="H17" i="27"/>
  <c r="H25" i="27"/>
  <c r="H12" i="27"/>
  <c r="J26" i="27"/>
  <c r="J12" i="27"/>
  <c r="J14" i="27"/>
  <c r="H19" i="27"/>
  <c r="H11" i="27"/>
  <c r="H26" i="27"/>
  <c r="H18" i="27"/>
  <c r="J23" i="27"/>
  <c r="J15" i="27"/>
  <c r="J16" i="27"/>
  <c r="J24" i="27"/>
  <c r="J18" i="27"/>
  <c r="J22" i="27"/>
  <c r="H14" i="27"/>
  <c r="J13" i="27"/>
  <c r="J55" i="13"/>
  <c r="J52" i="13"/>
  <c r="J60" i="13"/>
  <c r="L65" i="13"/>
  <c r="M58" i="13" s="1"/>
  <c r="J53" i="13"/>
  <c r="F9" i="13"/>
  <c r="L86" i="13"/>
  <c r="D9" i="13"/>
  <c r="E9" i="13" s="1"/>
  <c r="J63" i="13"/>
  <c r="J58" i="13"/>
  <c r="F10" i="13"/>
  <c r="J57" i="13"/>
  <c r="J64" i="13"/>
  <c r="O86" i="13"/>
  <c r="D10" i="13"/>
  <c r="E10" i="13" s="1"/>
  <c r="J49" i="13"/>
  <c r="J62" i="13"/>
  <c r="J54" i="13"/>
  <c r="J51" i="13"/>
  <c r="J50" i="13"/>
  <c r="D6" i="13"/>
  <c r="C6" i="13"/>
  <c r="O10" i="28"/>
  <c r="M51" i="13" l="1"/>
  <c r="J62" i="28"/>
  <c r="M62" i="28"/>
  <c r="H27" i="27"/>
  <c r="J27" i="27"/>
  <c r="M62" i="13"/>
  <c r="M53" i="13"/>
  <c r="M52" i="13"/>
  <c r="M55" i="13"/>
  <c r="M49" i="13"/>
  <c r="M60" i="13"/>
  <c r="M59" i="13"/>
  <c r="M63" i="13"/>
  <c r="M64" i="13"/>
  <c r="M50" i="13"/>
  <c r="M56" i="13"/>
  <c r="M54" i="13"/>
  <c r="M57" i="13"/>
  <c r="M61" i="13"/>
  <c r="J65" i="13"/>
  <c r="M65" i="13" l="1"/>
  <c r="P26" i="28"/>
  <c r="P25" i="28"/>
  <c r="Q25" i="28" s="1"/>
  <c r="P24" i="28"/>
  <c r="P23" i="28"/>
  <c r="P22" i="28"/>
  <c r="P21" i="28"/>
  <c r="P20" i="28"/>
  <c r="P19" i="28"/>
  <c r="Q19" i="28" s="1"/>
  <c r="P18" i="28"/>
  <c r="P17" i="28"/>
  <c r="P16" i="28"/>
  <c r="P15" i="28"/>
  <c r="P14" i="28"/>
  <c r="P13" i="28"/>
  <c r="P12" i="28"/>
  <c r="P11" i="28"/>
  <c r="O61" i="28"/>
  <c r="O26" i="28" s="1"/>
  <c r="O60" i="28"/>
  <c r="O59" i="28"/>
  <c r="O24" i="28" s="1"/>
  <c r="O58" i="28"/>
  <c r="O57" i="28"/>
  <c r="O22" i="28" s="1"/>
  <c r="O56" i="28"/>
  <c r="O55" i="28"/>
  <c r="O20" i="28" s="1"/>
  <c r="O54" i="28"/>
  <c r="O19" i="28" s="1"/>
  <c r="O53" i="28"/>
  <c r="O52" i="28"/>
  <c r="O51" i="28"/>
  <c r="O50" i="28"/>
  <c r="O49" i="28"/>
  <c r="O14" i="28" s="1"/>
  <c r="O48" i="28"/>
  <c r="O47" i="28"/>
  <c r="O46" i="28"/>
  <c r="P10" i="28"/>
  <c r="K26" i="27"/>
  <c r="K25" i="27"/>
  <c r="K24" i="27"/>
  <c r="K23" i="27"/>
  <c r="K22" i="27"/>
  <c r="K21" i="27"/>
  <c r="K20" i="27"/>
  <c r="K19" i="27"/>
  <c r="K18" i="27"/>
  <c r="K17" i="27"/>
  <c r="K16" i="27"/>
  <c r="K15" i="27"/>
  <c r="K14" i="27"/>
  <c r="K13" i="27"/>
  <c r="K12" i="27"/>
  <c r="K11" i="27"/>
  <c r="L10" i="27"/>
  <c r="K10" i="27"/>
  <c r="Q85" i="13"/>
  <c r="Q84" i="13"/>
  <c r="R84" i="13" s="1"/>
  <c r="Q83" i="13"/>
  <c r="Q82" i="13"/>
  <c r="Q81" i="13"/>
  <c r="Q80" i="13"/>
  <c r="Q79" i="13"/>
  <c r="Q78" i="13"/>
  <c r="R78" i="13" s="1"/>
  <c r="Q77" i="13"/>
  <c r="Q76" i="13"/>
  <c r="Q75" i="13"/>
  <c r="Q74" i="13"/>
  <c r="Q73" i="13"/>
  <c r="Q72" i="13"/>
  <c r="Q71" i="13"/>
  <c r="Q70" i="13"/>
  <c r="P85" i="13"/>
  <c r="P64" i="13" s="1"/>
  <c r="P84" i="13"/>
  <c r="P63" i="13" s="1"/>
  <c r="P83" i="13"/>
  <c r="P62" i="13" s="1"/>
  <c r="P82" i="13"/>
  <c r="P61" i="13" s="1"/>
  <c r="P81" i="13"/>
  <c r="P60" i="13" s="1"/>
  <c r="P80" i="13"/>
  <c r="P59" i="13" s="1"/>
  <c r="P79" i="13"/>
  <c r="P58" i="13" s="1"/>
  <c r="P78" i="13"/>
  <c r="P57" i="13" s="1"/>
  <c r="P77" i="13"/>
  <c r="P56" i="13" s="1"/>
  <c r="P76" i="13"/>
  <c r="P55" i="13" s="1"/>
  <c r="P75" i="13"/>
  <c r="P54" i="13" s="1"/>
  <c r="P74" i="13"/>
  <c r="P53" i="13" s="1"/>
  <c r="P73" i="13"/>
  <c r="P52" i="13" s="1"/>
  <c r="P72" i="13"/>
  <c r="P51" i="13" s="1"/>
  <c r="P71" i="13"/>
  <c r="P50" i="13" s="1"/>
  <c r="P70" i="13"/>
  <c r="P49" i="13" s="1"/>
  <c r="P69" i="13"/>
  <c r="Q48" i="13"/>
  <c r="G35" i="20"/>
  <c r="D8" i="21"/>
  <c r="G5" i="20" s="1"/>
  <c r="E8" i="21"/>
  <c r="G6" i="20" s="1"/>
  <c r="F8" i="21"/>
  <c r="G7" i="20" s="1"/>
  <c r="G8" i="21"/>
  <c r="G8" i="20" s="1"/>
  <c r="H8" i="21"/>
  <c r="G9" i="20" s="1"/>
  <c r="I8" i="21"/>
  <c r="G10" i="20" s="1"/>
  <c r="J8" i="21"/>
  <c r="G11" i="20" s="1"/>
  <c r="K8" i="21"/>
  <c r="G12" i="20" s="1"/>
  <c r="L8" i="21"/>
  <c r="G13" i="20" s="1"/>
  <c r="M8" i="21"/>
  <c r="G14" i="20" s="1"/>
  <c r="N8" i="21"/>
  <c r="G15" i="20" s="1"/>
  <c r="O8" i="21"/>
  <c r="P8" i="21"/>
  <c r="G16" i="20" s="1"/>
  <c r="Q8" i="21"/>
  <c r="G17" i="20" s="1"/>
  <c r="R8" i="21"/>
  <c r="G18" i="20" s="1"/>
  <c r="S8" i="21"/>
  <c r="G19" i="20" s="1"/>
  <c r="T8" i="21"/>
  <c r="G20" i="20" s="1"/>
  <c r="U8" i="21"/>
  <c r="V8" i="21"/>
  <c r="G21" i="20" s="1"/>
  <c r="W8" i="21"/>
  <c r="G22" i="20" s="1"/>
  <c r="X8" i="21"/>
  <c r="G23" i="20" s="1"/>
  <c r="Y8" i="21"/>
  <c r="G24" i="20" s="1"/>
  <c r="Z8" i="21"/>
  <c r="G25" i="20" s="1"/>
  <c r="AA8" i="21"/>
  <c r="G26" i="20" s="1"/>
  <c r="AB8" i="21"/>
  <c r="G27" i="20" s="1"/>
  <c r="AC8" i="21"/>
  <c r="AD8" i="21"/>
  <c r="G28" i="20" s="1"/>
  <c r="AE8" i="21"/>
  <c r="AF8" i="21"/>
  <c r="G29" i="20" s="1"/>
  <c r="AG8" i="21"/>
  <c r="G30" i="20" s="1"/>
  <c r="AH8" i="21"/>
  <c r="G31" i="20" s="1"/>
  <c r="AI8" i="21"/>
  <c r="G32" i="20" s="1"/>
  <c r="AJ8" i="21"/>
  <c r="AK8" i="21"/>
  <c r="G33" i="20" s="1"/>
  <c r="AL8" i="21"/>
  <c r="AM8" i="21"/>
  <c r="G34" i="20" s="1"/>
  <c r="AN8" i="21"/>
  <c r="AO8" i="21"/>
  <c r="G36" i="20" s="1"/>
  <c r="AP8" i="21"/>
  <c r="G37" i="20" s="1"/>
  <c r="AQ8" i="21"/>
  <c r="AR8" i="21"/>
  <c r="G38" i="20" s="1"/>
  <c r="AS8" i="21"/>
  <c r="G39" i="20" s="1"/>
  <c r="AT8" i="21"/>
  <c r="G40" i="20" s="1"/>
  <c r="AU8" i="21"/>
  <c r="G41" i="20" s="1"/>
  <c r="AV8" i="21"/>
  <c r="G42" i="20" s="1"/>
  <c r="AW8" i="21"/>
  <c r="AX8" i="21"/>
  <c r="G43" i="20" s="1"/>
  <c r="AY8" i="21"/>
  <c r="G44" i="20" s="1"/>
  <c r="C8" i="21"/>
  <c r="G4" i="20" s="1"/>
  <c r="Q22" i="28" l="1"/>
  <c r="Q26" i="28"/>
  <c r="Q14" i="28"/>
  <c r="O21" i="28"/>
  <c r="Q21" i="28" s="1"/>
  <c r="O13" i="28"/>
  <c r="Q13" i="28" s="1"/>
  <c r="O12" i="28"/>
  <c r="Q12" i="28" s="1"/>
  <c r="O11" i="28"/>
  <c r="Q11" i="28" s="1"/>
  <c r="O16" i="28"/>
  <c r="Q16" i="28" s="1"/>
  <c r="O18" i="28"/>
  <c r="Q18" i="28" s="1"/>
  <c r="O23" i="28"/>
  <c r="Q23" i="28" s="1"/>
  <c r="O25" i="28"/>
  <c r="O62" i="28"/>
  <c r="Q24" i="28"/>
  <c r="O15" i="28"/>
  <c r="O17" i="28"/>
  <c r="Q17" i="28" s="1"/>
  <c r="Q20" i="28"/>
  <c r="P27" i="28"/>
  <c r="K27" i="27"/>
  <c r="R70" i="13"/>
  <c r="R74" i="13"/>
  <c r="R82" i="13"/>
  <c r="R71" i="13"/>
  <c r="R75" i="13"/>
  <c r="R79" i="13"/>
  <c r="R83" i="13"/>
  <c r="R72" i="13"/>
  <c r="R76" i="13"/>
  <c r="R80" i="13"/>
  <c r="R73" i="13"/>
  <c r="R77" i="13"/>
  <c r="R81" i="13"/>
  <c r="R85" i="13"/>
  <c r="P65" i="13"/>
  <c r="Q53" i="13" s="1"/>
  <c r="Q86" i="13"/>
  <c r="D11" i="13" s="1"/>
  <c r="P86" i="13"/>
  <c r="C11" i="13" s="1"/>
  <c r="AH10" i="28"/>
  <c r="AE10" i="28"/>
  <c r="AB10" i="28"/>
  <c r="Y10" i="28"/>
  <c r="V10" i="28"/>
  <c r="S10" i="28"/>
  <c r="R10" i="28"/>
  <c r="Q63" i="13" l="1"/>
  <c r="Q60" i="13"/>
  <c r="Q51" i="13"/>
  <c r="Q57" i="13"/>
  <c r="Q55" i="13"/>
  <c r="Q49" i="13"/>
  <c r="Q58" i="13"/>
  <c r="Q62" i="13"/>
  <c r="Q52" i="13"/>
  <c r="Q61" i="13"/>
  <c r="Q50" i="13"/>
  <c r="Q54" i="13"/>
  <c r="Q56" i="13"/>
  <c r="Q59" i="13"/>
  <c r="Q64" i="13"/>
  <c r="O27" i="28"/>
  <c r="Q27" i="28" s="1"/>
  <c r="Q15" i="28"/>
  <c r="L26" i="27"/>
  <c r="L22" i="27"/>
  <c r="L18" i="27"/>
  <c r="L14" i="27"/>
  <c r="L19" i="27"/>
  <c r="L15" i="27"/>
  <c r="L25" i="27"/>
  <c r="L21" i="27"/>
  <c r="L17" i="27"/>
  <c r="L13" i="27"/>
  <c r="L24" i="27"/>
  <c r="L20" i="27"/>
  <c r="L16" i="27"/>
  <c r="L23" i="27"/>
  <c r="L11" i="27"/>
  <c r="L12" i="27"/>
  <c r="R86" i="13"/>
  <c r="N6908" i="7" l="1"/>
  <c r="O6908" i="7"/>
  <c r="P6908" i="7"/>
  <c r="N7340" i="7"/>
  <c r="O7340" i="7"/>
  <c r="P7340" i="7"/>
  <c r="N6865" i="7"/>
  <c r="O6865" i="7"/>
  <c r="P6865" i="7"/>
  <c r="N6706" i="7"/>
  <c r="O6706" i="7"/>
  <c r="P6706" i="7"/>
  <c r="N6918" i="7"/>
  <c r="O6918" i="7"/>
  <c r="P6918" i="7"/>
  <c r="N6933" i="7"/>
  <c r="O6933" i="7"/>
  <c r="P6933" i="7"/>
  <c r="N6972" i="7"/>
  <c r="O6972" i="7"/>
  <c r="P6972" i="7"/>
  <c r="N6716" i="7"/>
  <c r="O6716" i="7"/>
  <c r="P6716" i="7"/>
  <c r="N6906" i="7"/>
  <c r="O6906" i="7"/>
  <c r="P6906" i="7"/>
  <c r="N6968" i="7"/>
  <c r="O6968" i="7"/>
  <c r="P6968" i="7"/>
  <c r="N7137" i="7"/>
  <c r="O7137" i="7"/>
  <c r="P7137" i="7"/>
  <c r="N7141" i="7"/>
  <c r="O7141" i="7"/>
  <c r="P7141" i="7"/>
  <c r="N7193" i="7"/>
  <c r="O7193" i="7"/>
  <c r="P7193" i="7"/>
  <c r="N7291" i="7"/>
  <c r="O7291" i="7"/>
  <c r="P7291" i="7"/>
  <c r="N7315" i="7"/>
  <c r="O7315" i="7"/>
  <c r="P7315" i="7"/>
  <c r="N7362" i="7"/>
  <c r="O7362" i="7"/>
  <c r="P7362" i="7"/>
  <c r="N7394" i="7"/>
  <c r="O7394" i="7"/>
  <c r="P7394" i="7"/>
  <c r="N7409" i="7"/>
  <c r="O7409" i="7"/>
  <c r="P7409" i="7"/>
  <c r="N7318" i="7"/>
  <c r="O7318" i="7"/>
  <c r="P7318" i="7"/>
  <c r="N6749" i="7"/>
  <c r="O6749" i="7"/>
  <c r="P6749" i="7"/>
  <c r="N7341" i="7"/>
  <c r="O7341" i="7"/>
  <c r="P7341" i="7"/>
  <c r="N6774" i="7"/>
  <c r="O6774" i="7"/>
  <c r="P6774" i="7"/>
  <c r="N6786" i="7"/>
  <c r="O6786" i="7"/>
  <c r="P6786" i="7"/>
  <c r="N6811" i="7"/>
  <c r="O6811" i="7"/>
  <c r="P6811" i="7"/>
  <c r="N6818" i="7"/>
  <c r="O6818" i="7"/>
  <c r="P6818" i="7"/>
  <c r="N6976" i="7"/>
  <c r="O6976" i="7"/>
  <c r="P6976" i="7"/>
  <c r="N7256" i="7"/>
  <c r="O7256" i="7"/>
  <c r="P7256" i="7"/>
  <c r="N7342" i="7"/>
  <c r="O7342" i="7"/>
  <c r="P7342" i="7"/>
  <c r="N6770" i="7"/>
  <c r="O6770" i="7"/>
  <c r="P6770" i="7"/>
  <c r="N6784" i="7"/>
  <c r="O6784" i="7"/>
  <c r="P6784" i="7"/>
  <c r="N6826" i="7"/>
  <c r="O6826" i="7"/>
  <c r="P6826" i="7"/>
  <c r="N6934" i="7"/>
  <c r="O6934" i="7"/>
  <c r="P6934" i="7"/>
  <c r="N6942" i="7"/>
  <c r="O6942" i="7"/>
  <c r="P6942" i="7"/>
  <c r="N7149" i="7"/>
  <c r="O7149" i="7"/>
  <c r="P7149" i="7"/>
  <c r="N7158" i="7"/>
  <c r="O7158" i="7"/>
  <c r="P7158" i="7"/>
  <c r="N6692" i="7"/>
  <c r="O6692" i="7"/>
  <c r="P6692" i="7"/>
  <c r="N6730" i="7"/>
  <c r="O6730" i="7"/>
  <c r="P6730" i="7"/>
  <c r="N7062" i="7"/>
  <c r="O7062" i="7"/>
  <c r="P7062" i="7"/>
  <c r="N7094" i="7"/>
  <c r="O7094" i="7"/>
  <c r="P7094" i="7"/>
  <c r="N6695" i="7"/>
  <c r="O6695" i="7"/>
  <c r="P6695" i="7"/>
  <c r="N7057" i="7"/>
  <c r="O7057" i="7"/>
  <c r="P7057" i="7"/>
  <c r="N7091" i="7"/>
  <c r="O7091" i="7"/>
  <c r="P7091" i="7"/>
  <c r="N7095" i="7"/>
  <c r="O7095" i="7"/>
  <c r="P7095" i="7"/>
  <c r="N7125" i="7"/>
  <c r="O7125" i="7"/>
  <c r="P7125" i="7"/>
  <c r="N7139" i="7"/>
  <c r="O7139" i="7"/>
  <c r="P7139" i="7"/>
  <c r="N7162" i="7"/>
  <c r="O7162" i="7"/>
  <c r="P7162" i="7"/>
  <c r="N7165" i="7"/>
  <c r="O7165" i="7"/>
  <c r="P7165" i="7"/>
  <c r="N7176" i="7"/>
  <c r="O7176" i="7"/>
  <c r="P7176" i="7"/>
  <c r="N7186" i="7"/>
  <c r="O7186" i="7"/>
  <c r="P7186" i="7"/>
  <c r="N7434" i="7"/>
  <c r="O7434" i="7"/>
  <c r="P7434" i="7"/>
  <c r="N6707" i="7"/>
  <c r="O6707" i="7"/>
  <c r="P6707" i="7"/>
  <c r="N6740" i="7"/>
  <c r="O6740" i="7"/>
  <c r="P6740" i="7"/>
  <c r="N7041" i="7"/>
  <c r="O7041" i="7"/>
  <c r="P7041" i="7"/>
  <c r="N7046" i="7"/>
  <c r="O7046" i="7"/>
  <c r="P7046" i="7"/>
  <c r="N7059" i="7"/>
  <c r="O7059" i="7"/>
  <c r="P7059" i="7"/>
  <c r="N7113" i="7"/>
  <c r="O7113" i="7"/>
  <c r="P7113" i="7"/>
  <c r="N7114" i="7"/>
  <c r="O7114" i="7"/>
  <c r="P7114" i="7"/>
  <c r="N7117" i="7"/>
  <c r="O7117" i="7"/>
  <c r="P7117" i="7"/>
  <c r="N7130" i="7"/>
  <c r="O7130" i="7"/>
  <c r="P7130" i="7"/>
  <c r="N7171" i="7"/>
  <c r="O7171" i="7"/>
  <c r="P7171" i="7"/>
  <c r="N7175" i="7"/>
  <c r="O7175" i="7"/>
  <c r="P7175" i="7"/>
  <c r="N7177" i="7"/>
  <c r="O7177" i="7"/>
  <c r="P7177" i="7"/>
  <c r="N7184" i="7"/>
  <c r="O7184" i="7"/>
  <c r="P7184" i="7"/>
  <c r="N7381" i="7"/>
  <c r="O7381" i="7"/>
  <c r="P7381" i="7"/>
  <c r="N7391" i="7"/>
  <c r="O7391" i="7"/>
  <c r="P7391" i="7"/>
  <c r="N7429" i="7"/>
  <c r="O7429" i="7"/>
  <c r="P7429" i="7"/>
  <c r="N7052" i="7"/>
  <c r="O7052" i="7"/>
  <c r="P7052" i="7"/>
  <c r="N6693" i="7"/>
  <c r="O6693" i="7"/>
  <c r="P6693" i="7"/>
  <c r="N6700" i="7"/>
  <c r="O6700" i="7"/>
  <c r="P6700" i="7"/>
  <c r="N6708" i="7"/>
  <c r="O6708" i="7"/>
  <c r="P6708" i="7"/>
  <c r="N7038" i="7"/>
  <c r="O7038" i="7"/>
  <c r="P7038" i="7"/>
  <c r="N7068" i="7"/>
  <c r="O7068" i="7"/>
  <c r="P7068" i="7"/>
  <c r="N7069" i="7"/>
  <c r="O7069" i="7"/>
  <c r="P7069" i="7"/>
  <c r="N7096" i="7"/>
  <c r="O7096" i="7"/>
  <c r="P7096" i="7"/>
  <c r="N7119" i="7"/>
  <c r="O7119" i="7"/>
  <c r="P7119" i="7"/>
  <c r="N7126" i="7"/>
  <c r="O7126" i="7"/>
  <c r="P7126" i="7"/>
  <c r="N7142" i="7"/>
  <c r="O7142" i="7"/>
  <c r="P7142" i="7"/>
  <c r="N7144" i="7"/>
  <c r="O7144" i="7"/>
  <c r="P7144" i="7"/>
  <c r="N7145" i="7"/>
  <c r="O7145" i="7"/>
  <c r="P7145" i="7"/>
  <c r="N7181" i="7"/>
  <c r="O7181" i="7"/>
  <c r="P7181" i="7"/>
  <c r="N7435" i="7"/>
  <c r="O7435" i="7"/>
  <c r="P7435" i="7"/>
  <c r="N6677" i="7"/>
  <c r="O6677" i="7"/>
  <c r="P6677" i="7"/>
  <c r="N6696" i="7"/>
  <c r="O6696" i="7"/>
  <c r="P6696" i="7"/>
  <c r="N6721" i="7"/>
  <c r="O6721" i="7"/>
  <c r="P6721" i="7"/>
  <c r="N6727" i="7"/>
  <c r="O6727" i="7"/>
  <c r="P6727" i="7"/>
  <c r="N6739" i="7"/>
  <c r="O6739" i="7"/>
  <c r="P6739" i="7"/>
  <c r="N7039" i="7"/>
  <c r="O7039" i="7"/>
  <c r="P7039" i="7"/>
  <c r="N7053" i="7"/>
  <c r="O7053" i="7"/>
  <c r="P7053" i="7"/>
  <c r="N7058" i="7"/>
  <c r="O7058" i="7"/>
  <c r="P7058" i="7"/>
  <c r="N7078" i="7"/>
  <c r="O7078" i="7"/>
  <c r="P7078" i="7"/>
  <c r="N7089" i="7"/>
  <c r="O7089" i="7"/>
  <c r="P7089" i="7"/>
  <c r="N7097" i="7"/>
  <c r="O7097" i="7"/>
  <c r="P7097" i="7"/>
  <c r="N7115" i="7"/>
  <c r="O7115" i="7"/>
  <c r="P7115" i="7"/>
  <c r="N7129" i="7"/>
  <c r="O7129" i="7"/>
  <c r="P7129" i="7"/>
  <c r="N7131" i="7"/>
  <c r="O7131" i="7"/>
  <c r="P7131" i="7"/>
  <c r="N7166" i="7"/>
  <c r="O7166" i="7"/>
  <c r="P7166" i="7"/>
  <c r="N7172" i="7"/>
  <c r="O7172" i="7"/>
  <c r="P7172" i="7"/>
  <c r="N7178" i="7"/>
  <c r="O7178" i="7"/>
  <c r="P7178" i="7"/>
  <c r="N7387" i="7"/>
  <c r="O7387" i="7"/>
  <c r="P7387" i="7"/>
  <c r="N7179" i="7"/>
  <c r="O7179" i="7"/>
  <c r="P7179" i="7"/>
  <c r="N6689" i="7"/>
  <c r="O6689" i="7"/>
  <c r="P6689" i="7"/>
  <c r="N7050" i="7"/>
  <c r="O7050" i="7"/>
  <c r="P7050" i="7"/>
  <c r="N7056" i="7"/>
  <c r="O7056" i="7"/>
  <c r="P7056" i="7"/>
  <c r="N7093" i="7"/>
  <c r="O7093" i="7"/>
  <c r="P7093" i="7"/>
  <c r="N7106" i="7"/>
  <c r="O7106" i="7"/>
  <c r="P7106" i="7"/>
  <c r="N7123" i="7"/>
  <c r="O7123" i="7"/>
  <c r="P7123" i="7"/>
  <c r="N7188" i="7"/>
  <c r="O7188" i="7"/>
  <c r="P7188" i="7"/>
  <c r="N7425" i="7"/>
  <c r="O7425" i="7"/>
  <c r="P7425" i="7"/>
  <c r="N6713" i="7"/>
  <c r="O6713" i="7"/>
  <c r="P6713" i="7"/>
  <c r="N7072" i="7"/>
  <c r="O7072" i="7"/>
  <c r="P7072" i="7"/>
  <c r="N7107" i="7"/>
  <c r="O7107" i="7"/>
  <c r="P7107" i="7"/>
  <c r="N7110" i="7"/>
  <c r="O7110" i="7"/>
  <c r="P7110" i="7"/>
  <c r="N7120" i="7"/>
  <c r="O7120" i="7"/>
  <c r="P7120" i="7"/>
  <c r="N7173" i="7"/>
  <c r="O7173" i="7"/>
  <c r="P7173" i="7"/>
  <c r="N7182" i="7"/>
  <c r="O7182" i="7"/>
  <c r="P7182" i="7"/>
  <c r="N7405" i="7"/>
  <c r="O7405" i="7"/>
  <c r="P7405" i="7"/>
  <c r="N6747" i="7"/>
  <c r="O6747" i="7"/>
  <c r="P6747" i="7"/>
  <c r="N6678" i="7"/>
  <c r="O6678" i="7"/>
  <c r="P6678" i="7"/>
  <c r="N6690" i="7"/>
  <c r="O6690" i="7"/>
  <c r="P6690" i="7"/>
  <c r="N6702" i="7"/>
  <c r="O6702" i="7"/>
  <c r="P6702" i="7"/>
  <c r="N6728" i="7"/>
  <c r="O6728" i="7"/>
  <c r="P6728" i="7"/>
  <c r="N7063" i="7"/>
  <c r="O7063" i="7"/>
  <c r="P7063" i="7"/>
  <c r="N7065" i="7"/>
  <c r="O7065" i="7"/>
  <c r="P7065" i="7"/>
  <c r="N7077" i="7"/>
  <c r="O7077" i="7"/>
  <c r="P7077" i="7"/>
  <c r="N7180" i="7"/>
  <c r="O7180" i="7"/>
  <c r="P7180" i="7"/>
  <c r="N7382" i="7"/>
  <c r="O7382" i="7"/>
  <c r="P7382" i="7"/>
  <c r="N7395" i="7"/>
  <c r="O7395" i="7"/>
  <c r="P7395" i="7"/>
  <c r="N7401" i="7"/>
  <c r="O7401" i="7"/>
  <c r="P7401" i="7"/>
  <c r="N7427" i="7"/>
  <c r="O7427" i="7"/>
  <c r="P7427" i="7"/>
  <c r="N6681" i="7"/>
  <c r="O6681" i="7"/>
  <c r="P6681" i="7"/>
  <c r="N6735" i="7"/>
  <c r="O6735" i="7"/>
  <c r="P6735" i="7"/>
  <c r="N7048" i="7"/>
  <c r="O7048" i="7"/>
  <c r="P7048" i="7"/>
  <c r="N7073" i="7"/>
  <c r="O7073" i="7"/>
  <c r="P7073" i="7"/>
  <c r="N7086" i="7"/>
  <c r="O7086" i="7"/>
  <c r="P7086" i="7"/>
  <c r="N7082" i="7"/>
  <c r="O7082" i="7"/>
  <c r="P7082" i="7"/>
  <c r="N7143" i="7"/>
  <c r="O7143" i="7"/>
  <c r="P7143" i="7"/>
  <c r="N7231" i="7"/>
  <c r="O7231" i="7"/>
  <c r="P7231" i="7"/>
  <c r="N7289" i="7"/>
  <c r="O7289" i="7"/>
  <c r="P7289" i="7"/>
  <c r="N7363" i="7"/>
  <c r="O7363" i="7"/>
  <c r="P7363" i="7"/>
  <c r="N7402" i="7"/>
  <c r="O7402" i="7"/>
  <c r="P7402" i="7"/>
  <c r="N6825" i="7"/>
  <c r="O6825" i="7"/>
  <c r="P6825" i="7"/>
  <c r="N6757" i="7"/>
  <c r="O6757" i="7"/>
  <c r="P6757" i="7"/>
  <c r="N6809" i="7"/>
  <c r="O6809" i="7"/>
  <c r="P6809" i="7"/>
  <c r="N6813" i="7"/>
  <c r="O6813" i="7"/>
  <c r="P6813" i="7"/>
  <c r="N6886" i="7"/>
  <c r="O6886" i="7"/>
  <c r="P6886" i="7"/>
  <c r="N6894" i="7"/>
  <c r="O6894" i="7"/>
  <c r="P6894" i="7"/>
  <c r="N6909" i="7"/>
  <c r="O6909" i="7"/>
  <c r="P6909" i="7"/>
  <c r="N6910" i="7"/>
  <c r="O6910" i="7"/>
  <c r="P6910" i="7"/>
  <c r="N7208" i="7"/>
  <c r="O7208" i="7"/>
  <c r="P7208" i="7"/>
  <c r="N7226" i="7"/>
  <c r="O7226" i="7"/>
  <c r="P7226" i="7"/>
  <c r="N7257" i="7"/>
  <c r="O7257" i="7"/>
  <c r="P7257" i="7"/>
  <c r="N6792" i="7"/>
  <c r="O6792" i="7"/>
  <c r="P6792" i="7"/>
  <c r="N6799" i="7"/>
  <c r="O6799" i="7"/>
  <c r="P6799" i="7"/>
  <c r="N6834" i="7"/>
  <c r="O6834" i="7"/>
  <c r="P6834" i="7"/>
  <c r="N6855" i="7"/>
  <c r="O6855" i="7"/>
  <c r="P6855" i="7"/>
  <c r="N6864" i="7"/>
  <c r="O6864" i="7"/>
  <c r="P6864" i="7"/>
  <c r="N6872" i="7"/>
  <c r="O6872" i="7"/>
  <c r="P6872" i="7"/>
  <c r="N6890" i="7"/>
  <c r="O6890" i="7"/>
  <c r="P6890" i="7"/>
  <c r="N6898" i="7"/>
  <c r="O6898" i="7"/>
  <c r="P6898" i="7"/>
  <c r="N6955" i="7"/>
  <c r="O6955" i="7"/>
  <c r="P6955" i="7"/>
  <c r="N7197" i="7"/>
  <c r="O7197" i="7"/>
  <c r="P7197" i="7"/>
  <c r="N7204" i="7"/>
  <c r="O7204" i="7"/>
  <c r="P7204" i="7"/>
  <c r="N7209" i="7"/>
  <c r="O7209" i="7"/>
  <c r="P7209" i="7"/>
  <c r="N7221" i="7"/>
  <c r="O7221" i="7"/>
  <c r="P7221" i="7"/>
  <c r="N7232" i="7"/>
  <c r="O7232" i="7"/>
  <c r="P7232" i="7"/>
  <c r="N7281" i="7"/>
  <c r="O7281" i="7"/>
  <c r="P7281" i="7"/>
  <c r="N7298" i="7"/>
  <c r="O7298" i="7"/>
  <c r="P7298" i="7"/>
  <c r="N7311" i="7"/>
  <c r="O7311" i="7"/>
  <c r="P7311" i="7"/>
  <c r="N7312" i="7"/>
  <c r="O7312" i="7"/>
  <c r="P7312" i="7"/>
  <c r="N7347" i="7"/>
  <c r="O7347" i="7"/>
  <c r="P7347" i="7"/>
  <c r="N7365" i="7"/>
  <c r="O7365" i="7"/>
  <c r="P7365" i="7"/>
  <c r="N6930" i="7"/>
  <c r="O6930" i="7"/>
  <c r="P6930" i="7"/>
  <c r="N6768" i="7"/>
  <c r="O6768" i="7"/>
  <c r="P6768" i="7"/>
  <c r="N6794" i="7"/>
  <c r="O6794" i="7"/>
  <c r="P6794" i="7"/>
  <c r="N6839" i="7"/>
  <c r="O6839" i="7"/>
  <c r="P6839" i="7"/>
  <c r="N6866" i="7"/>
  <c r="O6866" i="7"/>
  <c r="P6866" i="7"/>
  <c r="N6877" i="7"/>
  <c r="O6877" i="7"/>
  <c r="P6877" i="7"/>
  <c r="N6895" i="7"/>
  <c r="O6895" i="7"/>
  <c r="P6895" i="7"/>
  <c r="N6904" i="7"/>
  <c r="O6904" i="7"/>
  <c r="P6904" i="7"/>
  <c r="N6905" i="7"/>
  <c r="O6905" i="7"/>
  <c r="P6905" i="7"/>
  <c r="N6946" i="7"/>
  <c r="O6946" i="7"/>
  <c r="P6946" i="7"/>
  <c r="N6964" i="7"/>
  <c r="O6964" i="7"/>
  <c r="P6964" i="7"/>
  <c r="N7019" i="7"/>
  <c r="O7019" i="7"/>
  <c r="P7019" i="7"/>
  <c r="N7037" i="7"/>
  <c r="O7037" i="7"/>
  <c r="P7037" i="7"/>
  <c r="N7202" i="7"/>
  <c r="O7202" i="7"/>
  <c r="P7202" i="7"/>
  <c r="N7233" i="7"/>
  <c r="O7233" i="7"/>
  <c r="P7233" i="7"/>
  <c r="N7240" i="7"/>
  <c r="O7240" i="7"/>
  <c r="P7240" i="7"/>
  <c r="N7266" i="7"/>
  <c r="O7266" i="7"/>
  <c r="P7266" i="7"/>
  <c r="N7282" i="7"/>
  <c r="O7282" i="7"/>
  <c r="P7282" i="7"/>
  <c r="N7292" i="7"/>
  <c r="O7292" i="7"/>
  <c r="P7292" i="7"/>
  <c r="N7319" i="7"/>
  <c r="O7319" i="7"/>
  <c r="P7319" i="7"/>
  <c r="N7349" i="7"/>
  <c r="O7349" i="7"/>
  <c r="P7349" i="7"/>
  <c r="N7354" i="7"/>
  <c r="O7354" i="7"/>
  <c r="P7354" i="7"/>
  <c r="N7369" i="7"/>
  <c r="O7369" i="7"/>
  <c r="P7369" i="7"/>
  <c r="N6785" i="7"/>
  <c r="O6785" i="7"/>
  <c r="P6785" i="7"/>
  <c r="N6835" i="7"/>
  <c r="O6835" i="7"/>
  <c r="P6835" i="7"/>
  <c r="N6842" i="7"/>
  <c r="O6842" i="7"/>
  <c r="P6842" i="7"/>
  <c r="N6843" i="7"/>
  <c r="O6843" i="7"/>
  <c r="P6843" i="7"/>
  <c r="N6919" i="7"/>
  <c r="O6919" i="7"/>
  <c r="P6919" i="7"/>
  <c r="N6914" i="7"/>
  <c r="O6914" i="7"/>
  <c r="P6914" i="7"/>
  <c r="N6926" i="7"/>
  <c r="O6926" i="7"/>
  <c r="P6926" i="7"/>
  <c r="N6995" i="7"/>
  <c r="O6995" i="7"/>
  <c r="P6995" i="7"/>
  <c r="N7023" i="7"/>
  <c r="O7023" i="7"/>
  <c r="P7023" i="7"/>
  <c r="N7027" i="7"/>
  <c r="O7027" i="7"/>
  <c r="P7027" i="7"/>
  <c r="N7205" i="7"/>
  <c r="O7205" i="7"/>
  <c r="P7205" i="7"/>
  <c r="N7225" i="7"/>
  <c r="O7225" i="7"/>
  <c r="P7225" i="7"/>
  <c r="N7263" i="7"/>
  <c r="O7263" i="7"/>
  <c r="P7263" i="7"/>
  <c r="N7303" i="7"/>
  <c r="O7303" i="7"/>
  <c r="P7303" i="7"/>
  <c r="N7304" i="7"/>
  <c r="O7304" i="7"/>
  <c r="P7304" i="7"/>
  <c r="N7320" i="7"/>
  <c r="O7320" i="7"/>
  <c r="P7320" i="7"/>
  <c r="N7327" i="7"/>
  <c r="O7327" i="7"/>
  <c r="P7327" i="7"/>
  <c r="N7003" i="7"/>
  <c r="O7003" i="7"/>
  <c r="P7003" i="7"/>
  <c r="N6763" i="7"/>
  <c r="O6763" i="7"/>
  <c r="P6763" i="7"/>
  <c r="N6888" i="7"/>
  <c r="O6888" i="7"/>
  <c r="P6888" i="7"/>
  <c r="N6901" i="7"/>
  <c r="O6901" i="7"/>
  <c r="P6901" i="7"/>
  <c r="N6927" i="7"/>
  <c r="O6927" i="7"/>
  <c r="P6927" i="7"/>
  <c r="N6971" i="7"/>
  <c r="O6971" i="7"/>
  <c r="P6971" i="7"/>
  <c r="N6977" i="7"/>
  <c r="O6977" i="7"/>
  <c r="P6977" i="7"/>
  <c r="N6983" i="7"/>
  <c r="O6983" i="7"/>
  <c r="P6983" i="7"/>
  <c r="N6992" i="7"/>
  <c r="O6992" i="7"/>
  <c r="P6992" i="7"/>
  <c r="N6996" i="7"/>
  <c r="O6996" i="7"/>
  <c r="P6996" i="7"/>
  <c r="N7015" i="7"/>
  <c r="O7015" i="7"/>
  <c r="P7015" i="7"/>
  <c r="N7212" i="7"/>
  <c r="O7212" i="7"/>
  <c r="P7212" i="7"/>
  <c r="N7215" i="7"/>
  <c r="O7215" i="7"/>
  <c r="P7215" i="7"/>
  <c r="N7218" i="7"/>
  <c r="O7218" i="7"/>
  <c r="P7218" i="7"/>
  <c r="N7248" i="7"/>
  <c r="O7248" i="7"/>
  <c r="P7248" i="7"/>
  <c r="N7264" i="7"/>
  <c r="O7264" i="7"/>
  <c r="P7264" i="7"/>
  <c r="N7275" i="7"/>
  <c r="O7275" i="7"/>
  <c r="P7275" i="7"/>
  <c r="N7306" i="7"/>
  <c r="O7306" i="7"/>
  <c r="P7306" i="7"/>
  <c r="N7321" i="7"/>
  <c r="O7321" i="7"/>
  <c r="P7321" i="7"/>
  <c r="N7331" i="7"/>
  <c r="O7331" i="7"/>
  <c r="P7331" i="7"/>
  <c r="N7344" i="7"/>
  <c r="O7344" i="7"/>
  <c r="P7344" i="7"/>
  <c r="N7346" i="7"/>
  <c r="O7346" i="7"/>
  <c r="P7346" i="7"/>
  <c r="N7359" i="7"/>
  <c r="O7359" i="7"/>
  <c r="P7359" i="7"/>
  <c r="N6755" i="7"/>
  <c r="O6755" i="7"/>
  <c r="P6755" i="7"/>
  <c r="N6775" i="7"/>
  <c r="O6775" i="7"/>
  <c r="P6775" i="7"/>
  <c r="N6840" i="7"/>
  <c r="O6840" i="7"/>
  <c r="P6840" i="7"/>
  <c r="N6841" i="7"/>
  <c r="O6841" i="7"/>
  <c r="P6841" i="7"/>
  <c r="N6897" i="7"/>
  <c r="O6897" i="7"/>
  <c r="P6897" i="7"/>
  <c r="N6985" i="7"/>
  <c r="O6985" i="7"/>
  <c r="P6985" i="7"/>
  <c r="N6987" i="7"/>
  <c r="O6987" i="7"/>
  <c r="P6987" i="7"/>
  <c r="N7013" i="7"/>
  <c r="O7013" i="7"/>
  <c r="P7013" i="7"/>
  <c r="N7203" i="7"/>
  <c r="O7203" i="7"/>
  <c r="P7203" i="7"/>
  <c r="N7210" i="7"/>
  <c r="O7210" i="7"/>
  <c r="P7210" i="7"/>
  <c r="N7234" i="7"/>
  <c r="O7234" i="7"/>
  <c r="P7234" i="7"/>
  <c r="N7241" i="7"/>
  <c r="O7241" i="7"/>
  <c r="P7241" i="7"/>
  <c r="N7276" i="7"/>
  <c r="O7276" i="7"/>
  <c r="P7276" i="7"/>
  <c r="N7290" i="7"/>
  <c r="O7290" i="7"/>
  <c r="P7290" i="7"/>
  <c r="N7345" i="7"/>
  <c r="O7345" i="7"/>
  <c r="P7345" i="7"/>
  <c r="N7360" i="7"/>
  <c r="O7360" i="7"/>
  <c r="P7360" i="7"/>
  <c r="N7368" i="7"/>
  <c r="O7368" i="7"/>
  <c r="P7368" i="7"/>
  <c r="N7235" i="7"/>
  <c r="O7235" i="7"/>
  <c r="P7235" i="7"/>
  <c r="N6812" i="7"/>
  <c r="O6812" i="7"/>
  <c r="P6812" i="7"/>
  <c r="N6758" i="7"/>
  <c r="O6758" i="7"/>
  <c r="P6758" i="7"/>
  <c r="N6795" i="7"/>
  <c r="O6795" i="7"/>
  <c r="P6795" i="7"/>
  <c r="N6819" i="7"/>
  <c r="O6819" i="7"/>
  <c r="P6819" i="7"/>
  <c r="N6820" i="7"/>
  <c r="O6820" i="7"/>
  <c r="P6820" i="7"/>
  <c r="N6846" i="7"/>
  <c r="O6846" i="7"/>
  <c r="P6846" i="7"/>
  <c r="N6849" i="7"/>
  <c r="O6849" i="7"/>
  <c r="P6849" i="7"/>
  <c r="N6923" i="7"/>
  <c r="O6923" i="7"/>
  <c r="P6923" i="7"/>
  <c r="N6938" i="7"/>
  <c r="O6938" i="7"/>
  <c r="P6938" i="7"/>
  <c r="N6939" i="7"/>
  <c r="O6939" i="7"/>
  <c r="P6939" i="7"/>
  <c r="N6944" i="7"/>
  <c r="O6944" i="7"/>
  <c r="P6944" i="7"/>
  <c r="N6947" i="7"/>
  <c r="O6947" i="7"/>
  <c r="P6947" i="7"/>
  <c r="N6957" i="7"/>
  <c r="O6957" i="7"/>
  <c r="P6957" i="7"/>
  <c r="N6961" i="7"/>
  <c r="O6961" i="7"/>
  <c r="P6961" i="7"/>
  <c r="N6967" i="7"/>
  <c r="O6967" i="7"/>
  <c r="P6967" i="7"/>
  <c r="N6988" i="7"/>
  <c r="O6988" i="7"/>
  <c r="P6988" i="7"/>
  <c r="N7010" i="7"/>
  <c r="O7010" i="7"/>
  <c r="P7010" i="7"/>
  <c r="N7018" i="7"/>
  <c r="O7018" i="7"/>
  <c r="P7018" i="7"/>
  <c r="N7033" i="7"/>
  <c r="O7033" i="7"/>
  <c r="P7033" i="7"/>
  <c r="N7222" i="7"/>
  <c r="O7222" i="7"/>
  <c r="P7222" i="7"/>
  <c r="N7249" i="7"/>
  <c r="O7249" i="7"/>
  <c r="P7249" i="7"/>
  <c r="N7307" i="7"/>
  <c r="O7307" i="7"/>
  <c r="P7307" i="7"/>
  <c r="N7335" i="7"/>
  <c r="O7335" i="7"/>
  <c r="P7335" i="7"/>
  <c r="N7355" i="7"/>
  <c r="O7355" i="7"/>
  <c r="P7355" i="7"/>
  <c r="N7370" i="7"/>
  <c r="O7370" i="7"/>
  <c r="P7370" i="7"/>
  <c r="N6767" i="7"/>
  <c r="O6767" i="7"/>
  <c r="P6767" i="7"/>
  <c r="N6776" i="7"/>
  <c r="O6776" i="7"/>
  <c r="P6776" i="7"/>
  <c r="N6821" i="7"/>
  <c r="O6821" i="7"/>
  <c r="P6821" i="7"/>
  <c r="N6856" i="7"/>
  <c r="O6856" i="7"/>
  <c r="P6856" i="7"/>
  <c r="N6899" i="7"/>
  <c r="O6899" i="7"/>
  <c r="P6899" i="7"/>
  <c r="N6932" i="7"/>
  <c r="O6932" i="7"/>
  <c r="P6932" i="7"/>
  <c r="N6948" i="7"/>
  <c r="O6948" i="7"/>
  <c r="P6948" i="7"/>
  <c r="N6991" i="7"/>
  <c r="O6991" i="7"/>
  <c r="P6991" i="7"/>
  <c r="N7000" i="7"/>
  <c r="O7000" i="7"/>
  <c r="P7000" i="7"/>
  <c r="N7008" i="7"/>
  <c r="O7008" i="7"/>
  <c r="P7008" i="7"/>
  <c r="N7035" i="7"/>
  <c r="O7035" i="7"/>
  <c r="P7035" i="7"/>
  <c r="N7036" i="7"/>
  <c r="O7036" i="7"/>
  <c r="P7036" i="7"/>
  <c r="N7198" i="7"/>
  <c r="O7198" i="7"/>
  <c r="P7198" i="7"/>
  <c r="N7219" i="7"/>
  <c r="O7219" i="7"/>
  <c r="P7219" i="7"/>
  <c r="N7236" i="7"/>
  <c r="O7236" i="7"/>
  <c r="P7236" i="7"/>
  <c r="N7243" i="7"/>
  <c r="O7243" i="7"/>
  <c r="P7243" i="7"/>
  <c r="N7244" i="7"/>
  <c r="O7244" i="7"/>
  <c r="P7244" i="7"/>
  <c r="N7283" i="7"/>
  <c r="O7283" i="7"/>
  <c r="P7283" i="7"/>
  <c r="N7287" i="7"/>
  <c r="O7287" i="7"/>
  <c r="P7287" i="7"/>
  <c r="N7288" i="7"/>
  <c r="O7288" i="7"/>
  <c r="P7288" i="7"/>
  <c r="N7308" i="7"/>
  <c r="O7308" i="7"/>
  <c r="P7308" i="7"/>
  <c r="N7326" i="7"/>
  <c r="O7326" i="7"/>
  <c r="P7326" i="7"/>
  <c r="N7328" i="7"/>
  <c r="O7328" i="7"/>
  <c r="P7328" i="7"/>
  <c r="N7336" i="7"/>
  <c r="O7336" i="7"/>
  <c r="P7336" i="7"/>
  <c r="N7350" i="7"/>
  <c r="O7350" i="7"/>
  <c r="P7350" i="7"/>
  <c r="N7356" i="7"/>
  <c r="O7356" i="7"/>
  <c r="P7356" i="7"/>
  <c r="N7195" i="7"/>
  <c r="O7195" i="7"/>
  <c r="P7195" i="7"/>
  <c r="N7258" i="7"/>
  <c r="O7258" i="7"/>
  <c r="P7258" i="7"/>
  <c r="N7309" i="7"/>
  <c r="O7309" i="7"/>
  <c r="P7309" i="7"/>
  <c r="N6859" i="7"/>
  <c r="O6859" i="7"/>
  <c r="P6859" i="7"/>
  <c r="N6873" i="7"/>
  <c r="O6873" i="7"/>
  <c r="P6873" i="7"/>
  <c r="N6889" i="7"/>
  <c r="O6889" i="7"/>
  <c r="P6889" i="7"/>
  <c r="N6924" i="7"/>
  <c r="O6924" i="7"/>
  <c r="P6924" i="7"/>
  <c r="N6952" i="7"/>
  <c r="O6952" i="7"/>
  <c r="P6952" i="7"/>
  <c r="N6953" i="7"/>
  <c r="O6953" i="7"/>
  <c r="P6953" i="7"/>
  <c r="N7011" i="7"/>
  <c r="O7011" i="7"/>
  <c r="P7011" i="7"/>
  <c r="N6685" i="7"/>
  <c r="O6685" i="7"/>
  <c r="P6685" i="7"/>
  <c r="N6722" i="7"/>
  <c r="O6722" i="7"/>
  <c r="P6722" i="7"/>
  <c r="N7170" i="7"/>
  <c r="O7170" i="7"/>
  <c r="P7170" i="7"/>
  <c r="N7074" i="7"/>
  <c r="O7074" i="7"/>
  <c r="P7074" i="7"/>
  <c r="N6736" i="7"/>
  <c r="O6736" i="7"/>
  <c r="P6736" i="7"/>
  <c r="N6878" i="7"/>
  <c r="O6878" i="7"/>
  <c r="P6878" i="7"/>
  <c r="N6892" i="7"/>
  <c r="O6892" i="7"/>
  <c r="P6892" i="7"/>
  <c r="N6893" i="7"/>
  <c r="O6893" i="7"/>
  <c r="P6893" i="7"/>
  <c r="N6943" i="7"/>
  <c r="O6943" i="7"/>
  <c r="P6943" i="7"/>
  <c r="N6732" i="7"/>
  <c r="O6732" i="7"/>
  <c r="P6732" i="7"/>
  <c r="N6769" i="7"/>
  <c r="O6769" i="7"/>
  <c r="P6769" i="7"/>
  <c r="N6771" i="7"/>
  <c r="O6771" i="7"/>
  <c r="P6771" i="7"/>
  <c r="N6804" i="7"/>
  <c r="O6804" i="7"/>
  <c r="P6804" i="7"/>
  <c r="N6814" i="7"/>
  <c r="O6814" i="7"/>
  <c r="P6814" i="7"/>
  <c r="N6837" i="7"/>
  <c r="O6837" i="7"/>
  <c r="P6837" i="7"/>
  <c r="N6848" i="7"/>
  <c r="O6848" i="7"/>
  <c r="P6848" i="7"/>
  <c r="N6852" i="7"/>
  <c r="O6852" i="7"/>
  <c r="P6852" i="7"/>
  <c r="N6880" i="7"/>
  <c r="O6880" i="7"/>
  <c r="P6880" i="7"/>
  <c r="N7002" i="7"/>
  <c r="O7002" i="7"/>
  <c r="P7002" i="7"/>
  <c r="N7016" i="7"/>
  <c r="O7016" i="7"/>
  <c r="P7016" i="7"/>
  <c r="N7054" i="7"/>
  <c r="O7054" i="7"/>
  <c r="P7054" i="7"/>
  <c r="N7169" i="7"/>
  <c r="O7169" i="7"/>
  <c r="P7169" i="7"/>
  <c r="N7199" i="7"/>
  <c r="O7199" i="7"/>
  <c r="P7199" i="7"/>
  <c r="N7220" i="7"/>
  <c r="O7220" i="7"/>
  <c r="P7220" i="7"/>
  <c r="N7227" i="7"/>
  <c r="O7227" i="7"/>
  <c r="P7227" i="7"/>
  <c r="N7238" i="7"/>
  <c r="O7238" i="7"/>
  <c r="P7238" i="7"/>
  <c r="N7278" i="7"/>
  <c r="O7278" i="7"/>
  <c r="P7278" i="7"/>
  <c r="N7332" i="7"/>
  <c r="O7332" i="7"/>
  <c r="P7332" i="7"/>
  <c r="N7316" i="7"/>
  <c r="O7316" i="7"/>
  <c r="P7316" i="7"/>
  <c r="N7371" i="7"/>
  <c r="O7371" i="7"/>
  <c r="P7371" i="7"/>
  <c r="N7392" i="7"/>
  <c r="O7392" i="7"/>
  <c r="P7392" i="7"/>
  <c r="N7393" i="7"/>
  <c r="O7393" i="7"/>
  <c r="P7393" i="7"/>
  <c r="N7421" i="7"/>
  <c r="O7421" i="7"/>
  <c r="P7421" i="7"/>
  <c r="N6920" i="7"/>
  <c r="O6920" i="7"/>
  <c r="P6920" i="7"/>
  <c r="N6997" i="7"/>
  <c r="O6997" i="7"/>
  <c r="P6997" i="7"/>
  <c r="N6684" i="7"/>
  <c r="O6684" i="7"/>
  <c r="P6684" i="7"/>
  <c r="N6694" i="7"/>
  <c r="O6694" i="7"/>
  <c r="P6694" i="7"/>
  <c r="N6743" i="7"/>
  <c r="O6743" i="7"/>
  <c r="P6743" i="7"/>
  <c r="N6787" i="7"/>
  <c r="O6787" i="7"/>
  <c r="P6787" i="7"/>
  <c r="N7024" i="7"/>
  <c r="O7024" i="7"/>
  <c r="P7024" i="7"/>
  <c r="N7032" i="7"/>
  <c r="O7032" i="7"/>
  <c r="P7032" i="7"/>
  <c r="N7079" i="7"/>
  <c r="O7079" i="7"/>
  <c r="P7079" i="7"/>
  <c r="N7273" i="7"/>
  <c r="O7273" i="7"/>
  <c r="P7273" i="7"/>
  <c r="N6928" i="7"/>
  <c r="O6928" i="7"/>
  <c r="P6928" i="7"/>
  <c r="N7383" i="7"/>
  <c r="O7383" i="7"/>
  <c r="P7383" i="7"/>
  <c r="N6796" i="7"/>
  <c r="O6796" i="7"/>
  <c r="P6796" i="7"/>
  <c r="N6797" i="7"/>
  <c r="O6797" i="7"/>
  <c r="P6797" i="7"/>
  <c r="N6986" i="7"/>
  <c r="O6986" i="7"/>
  <c r="P6986" i="7"/>
  <c r="N7157" i="7"/>
  <c r="O7157" i="7"/>
  <c r="P7157" i="7"/>
  <c r="N7206" i="7"/>
  <c r="O7206" i="7"/>
  <c r="P7206" i="7"/>
  <c r="N7324" i="7"/>
  <c r="O7324" i="7"/>
  <c r="P7324" i="7"/>
  <c r="N7351" i="7"/>
  <c r="O7351" i="7"/>
  <c r="P7351" i="7"/>
  <c r="N6753" i="7"/>
  <c r="O6753" i="7"/>
  <c r="P6753" i="7"/>
  <c r="N6800" i="7"/>
  <c r="O6800" i="7"/>
  <c r="P6800" i="7"/>
  <c r="N6828" i="7"/>
  <c r="O6828" i="7"/>
  <c r="P6828" i="7"/>
  <c r="N6887" i="7"/>
  <c r="O6887" i="7"/>
  <c r="P6887" i="7"/>
  <c r="N6973" i="7"/>
  <c r="O6973" i="7"/>
  <c r="P6973" i="7"/>
  <c r="N6980" i="7"/>
  <c r="O6980" i="7"/>
  <c r="P6980" i="7"/>
  <c r="N7075" i="7"/>
  <c r="O7075" i="7"/>
  <c r="P7075" i="7"/>
  <c r="N7083" i="7"/>
  <c r="O7083" i="7"/>
  <c r="P7083" i="7"/>
  <c r="N7104" i="7"/>
  <c r="O7104" i="7"/>
  <c r="P7104" i="7"/>
  <c r="N7132" i="7"/>
  <c r="O7132" i="7"/>
  <c r="P7132" i="7"/>
  <c r="N7133" i="7"/>
  <c r="O7133" i="7"/>
  <c r="P7133" i="7"/>
  <c r="N7294" i="7"/>
  <c r="O7294" i="7"/>
  <c r="P7294" i="7"/>
  <c r="N7430" i="7"/>
  <c r="O7430" i="7"/>
  <c r="P7430" i="7"/>
  <c r="N7201" i="7"/>
  <c r="O7201" i="7"/>
  <c r="P7201" i="7"/>
  <c r="N7322" i="7"/>
  <c r="O7322" i="7"/>
  <c r="P7322" i="7"/>
  <c r="N7403" i="7"/>
  <c r="O7403" i="7"/>
  <c r="P7403" i="7"/>
  <c r="N6704" i="7"/>
  <c r="O6704" i="7"/>
  <c r="P6704" i="7"/>
  <c r="N6869" i="7"/>
  <c r="O6869" i="7"/>
  <c r="P6869" i="7"/>
  <c r="N7109" i="7"/>
  <c r="O7109" i="7"/>
  <c r="P7109" i="7"/>
  <c r="N7259" i="7"/>
  <c r="O7259" i="7"/>
  <c r="P7259" i="7"/>
  <c r="N7413" i="7"/>
  <c r="O7413" i="7"/>
  <c r="P7413" i="7"/>
  <c r="N7313" i="7"/>
  <c r="O7313" i="7"/>
  <c r="P7313" i="7"/>
  <c r="N6853" i="7"/>
  <c r="O6853" i="7"/>
  <c r="P6853" i="7"/>
  <c r="N7329" i="7"/>
  <c r="O7329" i="7"/>
  <c r="P7329" i="7"/>
  <c r="N6697" i="7"/>
  <c r="O6697" i="7"/>
  <c r="P6697" i="7"/>
  <c r="N6759" i="7"/>
  <c r="O6759" i="7"/>
  <c r="P6759" i="7"/>
  <c r="N6781" i="7"/>
  <c r="O6781" i="7"/>
  <c r="P6781" i="7"/>
  <c r="N6956" i="7"/>
  <c r="O6956" i="7"/>
  <c r="P6956" i="7"/>
  <c r="N7414" i="7"/>
  <c r="O7414" i="7"/>
  <c r="P7414" i="7"/>
  <c r="N6691" i="7"/>
  <c r="O6691" i="7"/>
  <c r="P6691" i="7"/>
  <c r="N7098" i="7"/>
  <c r="O7098" i="7"/>
  <c r="P7098" i="7"/>
  <c r="N7108" i="7"/>
  <c r="O7108" i="7"/>
  <c r="P7108" i="7"/>
  <c r="N7260" i="7"/>
  <c r="O7260" i="7"/>
  <c r="P7260" i="7"/>
  <c r="N6698" i="7"/>
  <c r="O6698" i="7"/>
  <c r="P6698" i="7"/>
  <c r="N6737" i="7"/>
  <c r="O6737" i="7"/>
  <c r="P6737" i="7"/>
  <c r="N6805" i="7"/>
  <c r="O6805" i="7"/>
  <c r="P6805" i="7"/>
  <c r="N6981" i="7"/>
  <c r="O6981" i="7"/>
  <c r="P6981" i="7"/>
  <c r="N7213" i="7"/>
  <c r="O7213" i="7"/>
  <c r="P7213" i="7"/>
  <c r="N7228" i="7"/>
  <c r="O7228" i="7"/>
  <c r="P7228" i="7"/>
  <c r="N7284" i="7"/>
  <c r="O7284" i="7"/>
  <c r="P7284" i="7"/>
  <c r="N7384" i="7"/>
  <c r="O7384" i="7"/>
  <c r="P7384" i="7"/>
  <c r="N6679" i="7"/>
  <c r="O6679" i="7"/>
  <c r="P6679" i="7"/>
  <c r="N6772" i="7"/>
  <c r="O6772" i="7"/>
  <c r="P6772" i="7"/>
  <c r="N6958" i="7"/>
  <c r="O6958" i="7"/>
  <c r="P6958" i="7"/>
  <c r="N6969" i="7"/>
  <c r="O6969" i="7"/>
  <c r="P6969" i="7"/>
  <c r="N7028" i="7"/>
  <c r="O7028" i="7"/>
  <c r="P7028" i="7"/>
  <c r="N7060" i="7"/>
  <c r="O7060" i="7"/>
  <c r="P7060" i="7"/>
  <c r="N7101" i="7"/>
  <c r="O7101" i="7"/>
  <c r="P7101" i="7"/>
  <c r="N7372" i="7"/>
  <c r="O7372" i="7"/>
  <c r="P7372" i="7"/>
  <c r="N7374" i="7"/>
  <c r="O7374" i="7"/>
  <c r="P7374" i="7"/>
  <c r="N6916" i="7"/>
  <c r="O6916" i="7"/>
  <c r="P6916" i="7"/>
  <c r="N6750" i="7"/>
  <c r="O6750" i="7"/>
  <c r="P6750" i="7"/>
  <c r="N6806" i="7"/>
  <c r="O6806" i="7"/>
  <c r="P6806" i="7"/>
  <c r="N7150" i="7"/>
  <c r="O7150" i="7"/>
  <c r="P7150" i="7"/>
  <c r="N7398" i="7"/>
  <c r="O7398" i="7"/>
  <c r="P7398" i="7"/>
  <c r="N6709" i="7"/>
  <c r="O6709" i="7"/>
  <c r="P6709" i="7"/>
  <c r="N6830" i="7"/>
  <c r="O6830" i="7"/>
  <c r="P6830" i="7"/>
  <c r="N6881" i="7"/>
  <c r="O6881" i="7"/>
  <c r="P6881" i="7"/>
  <c r="N7042" i="7"/>
  <c r="O7042" i="7"/>
  <c r="P7042" i="7"/>
  <c r="N7250" i="7"/>
  <c r="O7250" i="7"/>
  <c r="P7250" i="7"/>
  <c r="N7279" i="7"/>
  <c r="O7279" i="7"/>
  <c r="P7279" i="7"/>
  <c r="N7380" i="7"/>
  <c r="O7380" i="7"/>
  <c r="P7380" i="7"/>
  <c r="N7399" i="7"/>
  <c r="O7399" i="7"/>
  <c r="P7399" i="7"/>
  <c r="N6788" i="7"/>
  <c r="O6788" i="7"/>
  <c r="P6788" i="7"/>
  <c r="N6879" i="7"/>
  <c r="O6879" i="7"/>
  <c r="P6879" i="7"/>
  <c r="N7127" i="7"/>
  <c r="O7127" i="7"/>
  <c r="P7127" i="7"/>
  <c r="N7245" i="7"/>
  <c r="O7245" i="7"/>
  <c r="P7245" i="7"/>
  <c r="N7051" i="7"/>
  <c r="O7051" i="7"/>
  <c r="P7051" i="7"/>
  <c r="N7353" i="7"/>
  <c r="O7353" i="7"/>
  <c r="P7353" i="7"/>
  <c r="N6915" i="7"/>
  <c r="O6915" i="7"/>
  <c r="P6915" i="7"/>
  <c r="N6744" i="7"/>
  <c r="O6744" i="7"/>
  <c r="P6744" i="7"/>
  <c r="N6833" i="7"/>
  <c r="O6833" i="7"/>
  <c r="P6833" i="7"/>
  <c r="N6870" i="7"/>
  <c r="O6870" i="7"/>
  <c r="P6870" i="7"/>
  <c r="N6882" i="7"/>
  <c r="O6882" i="7"/>
  <c r="P6882" i="7"/>
  <c r="N7029" i="7"/>
  <c r="O7029" i="7"/>
  <c r="P7029" i="7"/>
  <c r="N7138" i="7"/>
  <c r="O7138" i="7"/>
  <c r="P7138" i="7"/>
  <c r="N7152" i="7"/>
  <c r="O7152" i="7"/>
  <c r="P7152" i="7"/>
  <c r="N6954" i="7"/>
  <c r="O6954" i="7"/>
  <c r="P6954" i="7"/>
  <c r="N7017" i="7"/>
  <c r="O7017" i="7"/>
  <c r="P7017" i="7"/>
  <c r="N6745" i="7"/>
  <c r="O6745" i="7"/>
  <c r="P6745" i="7"/>
  <c r="N6789" i="7"/>
  <c r="O6789" i="7"/>
  <c r="P6789" i="7"/>
  <c r="N6810" i="7"/>
  <c r="O6810" i="7"/>
  <c r="P6810" i="7"/>
  <c r="N7080" i="7"/>
  <c r="O7080" i="7"/>
  <c r="P7080" i="7"/>
  <c r="N7134" i="7"/>
  <c r="O7134" i="7"/>
  <c r="P7134" i="7"/>
  <c r="N7348" i="7"/>
  <c r="O7348" i="7"/>
  <c r="P7348" i="7"/>
  <c r="N7388" i="7"/>
  <c r="O7388" i="7"/>
  <c r="P7388" i="7"/>
  <c r="N7415" i="7"/>
  <c r="O7415" i="7"/>
  <c r="P7415" i="7"/>
  <c r="N6733" i="7"/>
  <c r="O6733" i="7"/>
  <c r="P6733" i="7"/>
  <c r="N6751" i="7"/>
  <c r="O6751" i="7"/>
  <c r="P6751" i="7"/>
  <c r="N6815" i="7"/>
  <c r="O6815" i="7"/>
  <c r="P6815" i="7"/>
  <c r="N6883" i="7"/>
  <c r="O6883" i="7"/>
  <c r="P6883" i="7"/>
  <c r="N7153" i="7"/>
  <c r="O7153" i="7"/>
  <c r="P7153" i="7"/>
  <c r="N7267" i="7"/>
  <c r="O7267" i="7"/>
  <c r="P7267" i="7"/>
  <c r="N6950" i="7"/>
  <c r="O6950" i="7"/>
  <c r="P6950" i="7"/>
  <c r="N7299" i="7"/>
  <c r="O7299" i="7"/>
  <c r="P7299" i="7"/>
  <c r="N7135" i="7"/>
  <c r="O7135" i="7"/>
  <c r="P7135" i="7"/>
  <c r="N7247" i="7"/>
  <c r="O7247" i="7"/>
  <c r="P7247" i="7"/>
  <c r="N7274" i="7"/>
  <c r="O7274" i="7"/>
  <c r="P7274" i="7"/>
  <c r="N7343" i="7"/>
  <c r="O7343" i="7"/>
  <c r="P7343" i="7"/>
  <c r="N7419" i="7"/>
  <c r="O7419" i="7"/>
  <c r="P7419" i="7"/>
  <c r="N7422" i="7"/>
  <c r="O7422" i="7"/>
  <c r="P7422" i="7"/>
  <c r="N7406" i="7"/>
  <c r="O7406" i="7"/>
  <c r="P7406" i="7"/>
  <c r="N7084" i="7"/>
  <c r="O7084" i="7"/>
  <c r="P7084" i="7"/>
  <c r="N7043" i="7"/>
  <c r="O7043" i="7"/>
  <c r="P7043" i="7"/>
  <c r="N6902" i="7"/>
  <c r="O6902" i="7"/>
  <c r="P6902" i="7"/>
  <c r="N6710" i="7"/>
  <c r="O6710" i="7"/>
  <c r="P6710" i="7"/>
  <c r="N6754" i="7"/>
  <c r="O6754" i="7"/>
  <c r="P6754" i="7"/>
  <c r="N6861" i="7"/>
  <c r="O6861" i="7"/>
  <c r="P6861" i="7"/>
  <c r="N7116" i="7"/>
  <c r="O7116" i="7"/>
  <c r="P7116" i="7"/>
  <c r="N7265" i="7"/>
  <c r="O7265" i="7"/>
  <c r="P7265" i="7"/>
  <c r="N6738" i="7"/>
  <c r="O6738" i="7"/>
  <c r="P6738" i="7"/>
  <c r="N6761" i="7"/>
  <c r="O6761" i="7"/>
  <c r="P6761" i="7"/>
  <c r="N6779" i="7"/>
  <c r="O6779" i="7"/>
  <c r="P6779" i="7"/>
  <c r="N6798" i="7"/>
  <c r="O6798" i="7"/>
  <c r="P6798" i="7"/>
  <c r="N6822" i="7"/>
  <c r="O6822" i="7"/>
  <c r="P6822" i="7"/>
  <c r="N6847" i="7"/>
  <c r="O6847" i="7"/>
  <c r="P6847" i="7"/>
  <c r="N6860" i="7"/>
  <c r="O6860" i="7"/>
  <c r="P6860" i="7"/>
  <c r="N6911" i="7"/>
  <c r="O6911" i="7"/>
  <c r="P6911" i="7"/>
  <c r="N6937" i="7"/>
  <c r="O6937" i="7"/>
  <c r="P6937" i="7"/>
  <c r="N6959" i="7"/>
  <c r="O6959" i="7"/>
  <c r="P6959" i="7"/>
  <c r="N6960" i="7"/>
  <c r="O6960" i="7"/>
  <c r="P6960" i="7"/>
  <c r="N6993" i="7"/>
  <c r="O6993" i="7"/>
  <c r="P6993" i="7"/>
  <c r="N7154" i="7"/>
  <c r="O7154" i="7"/>
  <c r="P7154" i="7"/>
  <c r="N7229" i="7"/>
  <c r="O7229" i="7"/>
  <c r="P7229" i="7"/>
  <c r="N7296" i="7"/>
  <c r="O7296" i="7"/>
  <c r="P7296" i="7"/>
  <c r="N7325" i="7"/>
  <c r="O7325" i="7"/>
  <c r="P7325" i="7"/>
  <c r="N7352" i="7"/>
  <c r="O7352" i="7"/>
  <c r="P7352" i="7"/>
  <c r="N7396" i="7"/>
  <c r="O7396" i="7"/>
  <c r="P7396" i="7"/>
  <c r="N6711" i="7"/>
  <c r="O6711" i="7"/>
  <c r="P6711" i="7"/>
  <c r="N7014" i="7"/>
  <c r="O7014" i="7"/>
  <c r="P7014" i="7"/>
  <c r="N7151" i="7"/>
  <c r="O7151" i="7"/>
  <c r="P7151" i="7"/>
  <c r="N7297" i="7"/>
  <c r="O7297" i="7"/>
  <c r="P7297" i="7"/>
  <c r="N6935" i="7"/>
  <c r="O6935" i="7"/>
  <c r="P6935" i="7"/>
  <c r="N7087" i="7"/>
  <c r="O7087" i="7"/>
  <c r="P7087" i="7"/>
  <c r="N7163" i="7"/>
  <c r="O7163" i="7"/>
  <c r="P7163" i="7"/>
  <c r="N7285" i="7"/>
  <c r="O7285" i="7"/>
  <c r="P7285" i="7"/>
  <c r="N6682" i="7"/>
  <c r="O6682" i="7"/>
  <c r="P6682" i="7"/>
  <c r="N6717" i="7"/>
  <c r="O6717" i="7"/>
  <c r="P6717" i="7"/>
  <c r="N6723" i="7"/>
  <c r="O6723" i="7"/>
  <c r="P6723" i="7"/>
  <c r="N6742" i="7"/>
  <c r="O6742" i="7"/>
  <c r="P6742" i="7"/>
  <c r="N6801" i="7"/>
  <c r="O6801" i="7"/>
  <c r="P6801" i="7"/>
  <c r="N6936" i="7"/>
  <c r="O6936" i="7"/>
  <c r="P6936" i="7"/>
  <c r="N7160" i="7"/>
  <c r="O7160" i="7"/>
  <c r="P7160" i="7"/>
  <c r="N7310" i="7"/>
  <c r="O7310" i="7"/>
  <c r="P7310" i="7"/>
  <c r="N7357" i="7"/>
  <c r="O7357" i="7"/>
  <c r="P7357" i="7"/>
  <c r="N7364" i="7"/>
  <c r="O7364" i="7"/>
  <c r="P7364" i="7"/>
  <c r="N7366" i="7"/>
  <c r="O7366" i="7"/>
  <c r="P7366" i="7"/>
  <c r="N6929" i="7"/>
  <c r="O6929" i="7"/>
  <c r="P6929" i="7"/>
  <c r="N6720" i="7"/>
  <c r="O6720" i="7"/>
  <c r="P6720" i="7"/>
  <c r="N6780" i="7"/>
  <c r="O6780" i="7"/>
  <c r="P6780" i="7"/>
  <c r="N7237" i="7"/>
  <c r="O7237" i="7"/>
  <c r="P7237" i="7"/>
  <c r="N7064" i="7"/>
  <c r="O7064" i="7"/>
  <c r="P7064" i="7"/>
  <c r="N7076" i="7"/>
  <c r="O7076" i="7"/>
  <c r="P7076" i="7"/>
  <c r="N7156" i="7"/>
  <c r="O7156" i="7"/>
  <c r="P7156" i="7"/>
  <c r="N6686" i="7"/>
  <c r="O6686" i="7"/>
  <c r="P6686" i="7"/>
  <c r="N6760" i="7"/>
  <c r="O6760" i="7"/>
  <c r="P6760" i="7"/>
  <c r="N6807" i="7"/>
  <c r="O6807" i="7"/>
  <c r="P6807" i="7"/>
  <c r="N6831" i="7"/>
  <c r="O6831" i="7"/>
  <c r="P6831" i="7"/>
  <c r="N6998" i="7"/>
  <c r="O6998" i="7"/>
  <c r="P6998" i="7"/>
  <c r="N7159" i="7"/>
  <c r="O7159" i="7"/>
  <c r="P7159" i="7"/>
  <c r="N7190" i="7"/>
  <c r="O7190" i="7"/>
  <c r="P7190" i="7"/>
  <c r="N7378" i="7"/>
  <c r="O7378" i="7"/>
  <c r="P7378" i="7"/>
  <c r="N7239" i="7"/>
  <c r="O7239" i="7"/>
  <c r="P7239" i="7"/>
  <c r="N6844" i="7"/>
  <c r="O6844" i="7"/>
  <c r="P6844" i="7"/>
  <c r="N7044" i="7"/>
  <c r="O7044" i="7"/>
  <c r="P7044" i="7"/>
  <c r="N7223" i="7"/>
  <c r="O7223" i="7"/>
  <c r="P7223" i="7"/>
  <c r="N7254" i="7"/>
  <c r="O7254" i="7"/>
  <c r="P7254" i="7"/>
  <c r="N7330" i="7"/>
  <c r="O7330" i="7"/>
  <c r="P7330" i="7"/>
  <c r="N7411" i="7"/>
  <c r="O7411" i="7"/>
  <c r="P7411" i="7"/>
  <c r="N7071" i="7"/>
  <c r="O7071" i="7"/>
  <c r="P7071" i="7"/>
  <c r="N6965" i="7"/>
  <c r="O6965" i="7"/>
  <c r="P6965" i="7"/>
  <c r="N6994" i="7"/>
  <c r="O6994" i="7"/>
  <c r="P6994" i="7"/>
  <c r="N7004" i="7"/>
  <c r="O7004" i="7"/>
  <c r="P7004" i="7"/>
  <c r="N7020" i="7"/>
  <c r="O7020" i="7"/>
  <c r="P7020" i="7"/>
  <c r="N7030" i="7"/>
  <c r="O7030" i="7"/>
  <c r="P7030" i="7"/>
  <c r="N7099" i="7"/>
  <c r="O7099" i="7"/>
  <c r="P7099" i="7"/>
  <c r="N7118" i="7"/>
  <c r="O7118" i="7"/>
  <c r="P7118" i="7"/>
  <c r="N7323" i="7"/>
  <c r="O7323" i="7"/>
  <c r="P7323" i="7"/>
  <c r="N7426" i="7"/>
  <c r="O7426" i="7"/>
  <c r="P7426" i="7"/>
  <c r="N6850" i="7"/>
  <c r="O6850" i="7"/>
  <c r="P6850" i="7"/>
  <c r="N7047" i="7"/>
  <c r="O7047" i="7"/>
  <c r="P7047" i="7"/>
  <c r="N7088" i="7"/>
  <c r="O7088" i="7"/>
  <c r="P7088" i="7"/>
  <c r="N7112" i="7"/>
  <c r="O7112" i="7"/>
  <c r="P7112" i="7"/>
  <c r="N7121" i="7"/>
  <c r="O7121" i="7"/>
  <c r="P7121" i="7"/>
  <c r="N7140" i="7"/>
  <c r="O7140" i="7"/>
  <c r="P7140" i="7"/>
  <c r="N7146" i="7"/>
  <c r="O7146" i="7"/>
  <c r="P7146" i="7"/>
  <c r="N7164" i="7"/>
  <c r="O7164" i="7"/>
  <c r="P7164" i="7"/>
  <c r="N7194" i="7"/>
  <c r="O7194" i="7"/>
  <c r="P7194" i="7"/>
  <c r="N7128" i="7"/>
  <c r="O7128" i="7"/>
  <c r="P7128" i="7"/>
  <c r="N6884" i="7"/>
  <c r="O6884" i="7"/>
  <c r="P6884" i="7"/>
  <c r="N7021" i="7"/>
  <c r="O7021" i="7"/>
  <c r="P7021" i="7"/>
  <c r="N7031" i="7"/>
  <c r="O7031" i="7"/>
  <c r="P7031" i="7"/>
  <c r="N7055" i="7"/>
  <c r="O7055" i="7"/>
  <c r="P7055" i="7"/>
  <c r="N7061" i="7"/>
  <c r="O7061" i="7"/>
  <c r="P7061" i="7"/>
  <c r="N7066" i="7"/>
  <c r="O7066" i="7"/>
  <c r="P7066" i="7"/>
  <c r="N7100" i="7"/>
  <c r="O7100" i="7"/>
  <c r="P7100" i="7"/>
  <c r="N7147" i="7"/>
  <c r="O7147" i="7"/>
  <c r="P7147" i="7"/>
  <c r="N7185" i="7"/>
  <c r="O7185" i="7"/>
  <c r="P7185" i="7"/>
  <c r="N7200" i="7"/>
  <c r="O7200" i="7"/>
  <c r="P7200" i="7"/>
  <c r="N7270" i="7"/>
  <c r="O7270" i="7"/>
  <c r="P7270" i="7"/>
  <c r="N7271" i="7"/>
  <c r="O7271" i="7"/>
  <c r="P7271" i="7"/>
  <c r="N7295" i="7"/>
  <c r="O7295" i="7"/>
  <c r="P7295" i="7"/>
  <c r="N7301" i="7"/>
  <c r="O7301" i="7"/>
  <c r="P7301" i="7"/>
  <c r="N7376" i="7"/>
  <c r="O7376" i="7"/>
  <c r="P7376" i="7"/>
  <c r="N7416" i="7"/>
  <c r="O7416" i="7"/>
  <c r="P7416" i="7"/>
  <c r="N7005" i="7"/>
  <c r="O7005" i="7"/>
  <c r="P7005" i="7"/>
  <c r="N7191" i="7"/>
  <c r="O7191" i="7"/>
  <c r="P7191" i="7"/>
  <c r="N7277" i="7"/>
  <c r="O7277" i="7"/>
  <c r="P7277" i="7"/>
  <c r="N7337" i="7"/>
  <c r="O7337" i="7"/>
  <c r="P7337" i="7"/>
  <c r="N6940" i="7"/>
  <c r="O6940" i="7"/>
  <c r="P6940" i="7"/>
  <c r="N6978" i="7"/>
  <c r="O6978" i="7"/>
  <c r="P6978" i="7"/>
  <c r="N7022" i="7"/>
  <c r="O7022" i="7"/>
  <c r="P7022" i="7"/>
  <c r="N7070" i="7"/>
  <c r="O7070" i="7"/>
  <c r="P7070" i="7"/>
  <c r="N7105" i="7"/>
  <c r="O7105" i="7"/>
  <c r="P7105" i="7"/>
  <c r="N7167" i="7"/>
  <c r="O7167" i="7"/>
  <c r="P7167" i="7"/>
  <c r="N7286" i="7"/>
  <c r="O7286" i="7"/>
  <c r="P7286" i="7"/>
  <c r="N7333" i="7"/>
  <c r="O7333" i="7"/>
  <c r="P7333" i="7"/>
  <c r="N7385" i="7"/>
  <c r="O7385" i="7"/>
  <c r="P7385" i="7"/>
  <c r="N7012" i="7"/>
  <c r="O7012" i="7"/>
  <c r="P7012" i="7"/>
  <c r="N6718" i="7"/>
  <c r="O6718" i="7"/>
  <c r="P6718" i="7"/>
  <c r="N6782" i="7"/>
  <c r="O6782" i="7"/>
  <c r="P6782" i="7"/>
  <c r="N6823" i="7"/>
  <c r="O6823" i="7"/>
  <c r="P6823" i="7"/>
  <c r="N6824" i="7"/>
  <c r="O6824" i="7"/>
  <c r="P6824" i="7"/>
  <c r="N6724" i="7"/>
  <c r="O6724" i="7"/>
  <c r="P6724" i="7"/>
  <c r="N6729" i="7"/>
  <c r="O6729" i="7"/>
  <c r="P6729" i="7"/>
  <c r="N6756" i="7"/>
  <c r="O6756" i="7"/>
  <c r="P6756" i="7"/>
  <c r="N6683" i="7"/>
  <c r="O6683" i="7"/>
  <c r="P6683" i="7"/>
  <c r="N6687" i="7"/>
  <c r="O6687" i="7"/>
  <c r="P6687" i="7"/>
  <c r="N6777" i="7"/>
  <c r="O6777" i="7"/>
  <c r="P6777" i="7"/>
  <c r="N6816" i="7"/>
  <c r="O6816" i="7"/>
  <c r="P6816" i="7"/>
  <c r="N6793" i="7"/>
  <c r="O6793" i="7"/>
  <c r="P6793" i="7"/>
  <c r="N6802" i="7"/>
  <c r="O6802" i="7"/>
  <c r="P6802" i="7"/>
  <c r="N6803" i="7"/>
  <c r="O6803" i="7"/>
  <c r="P6803" i="7"/>
  <c r="N6705" i="7"/>
  <c r="O6705" i="7"/>
  <c r="P6705" i="7"/>
  <c r="N6790" i="7"/>
  <c r="O6790" i="7"/>
  <c r="P6790" i="7"/>
  <c r="N6857" i="7"/>
  <c r="O6857" i="7"/>
  <c r="P6857" i="7"/>
  <c r="N7006" i="7"/>
  <c r="O7006" i="7"/>
  <c r="P7006" i="7"/>
  <c r="N7103" i="7"/>
  <c r="O7103" i="7"/>
  <c r="P7103" i="7"/>
  <c r="N7196" i="7"/>
  <c r="O7196" i="7"/>
  <c r="P7196" i="7"/>
  <c r="N7224" i="7"/>
  <c r="O7224" i="7"/>
  <c r="P7224" i="7"/>
  <c r="N7268" i="7"/>
  <c r="O7268" i="7"/>
  <c r="P7268" i="7"/>
  <c r="N6715" i="7"/>
  <c r="O6715" i="7"/>
  <c r="P6715" i="7"/>
  <c r="N6931" i="7"/>
  <c r="O6931" i="7"/>
  <c r="P6931" i="7"/>
  <c r="N6941" i="7"/>
  <c r="O6941" i="7"/>
  <c r="P6941" i="7"/>
  <c r="N7358" i="7"/>
  <c r="O7358" i="7"/>
  <c r="P7358" i="7"/>
  <c r="N7367" i="7"/>
  <c r="O7367" i="7"/>
  <c r="P7367" i="7"/>
  <c r="N7305" i="7"/>
  <c r="O7305" i="7"/>
  <c r="P7305" i="7"/>
  <c r="N7412" i="7"/>
  <c r="O7412" i="7"/>
  <c r="P7412" i="7"/>
  <c r="N6829" i="7"/>
  <c r="O6829" i="7"/>
  <c r="P6829" i="7"/>
  <c r="N6867" i="7"/>
  <c r="O6867" i="7"/>
  <c r="P6867" i="7"/>
  <c r="N6896" i="7"/>
  <c r="O6896" i="7"/>
  <c r="P6896" i="7"/>
  <c r="N6984" i="7"/>
  <c r="O6984" i="7"/>
  <c r="P6984" i="7"/>
  <c r="N7251" i="7"/>
  <c r="O7251" i="7"/>
  <c r="P7251" i="7"/>
  <c r="N7280" i="7"/>
  <c r="O7280" i="7"/>
  <c r="P7280" i="7"/>
  <c r="N7379" i="7"/>
  <c r="O7379" i="7"/>
  <c r="P7379" i="7"/>
  <c r="N7404" i="7"/>
  <c r="O7404" i="7"/>
  <c r="P7404" i="7"/>
  <c r="N7431" i="7"/>
  <c r="O7431" i="7"/>
  <c r="P7431" i="7"/>
  <c r="N6875" i="7"/>
  <c r="O6875" i="7"/>
  <c r="P6875" i="7"/>
  <c r="N6741" i="7"/>
  <c r="O6741" i="7"/>
  <c r="P6741" i="7"/>
  <c r="N6827" i="7"/>
  <c r="O6827" i="7"/>
  <c r="P6827" i="7"/>
  <c r="N6851" i="7"/>
  <c r="O6851" i="7"/>
  <c r="P6851" i="7"/>
  <c r="N6925" i="7"/>
  <c r="O6925" i="7"/>
  <c r="P6925" i="7"/>
  <c r="N7045" i="7"/>
  <c r="O7045" i="7"/>
  <c r="P7045" i="7"/>
  <c r="N7122" i="7"/>
  <c r="O7122" i="7"/>
  <c r="P7122" i="7"/>
  <c r="N7211" i="7"/>
  <c r="O7211" i="7"/>
  <c r="P7211" i="7"/>
  <c r="N7255" i="7"/>
  <c r="O7255" i="7"/>
  <c r="P7255" i="7"/>
  <c r="N7375" i="7"/>
  <c r="O7375" i="7"/>
  <c r="P7375" i="7"/>
  <c r="N7423" i="7"/>
  <c r="O7423" i="7"/>
  <c r="P7423" i="7"/>
  <c r="N6752" i="7"/>
  <c r="O6752" i="7"/>
  <c r="P6752" i="7"/>
  <c r="N7007" i="7"/>
  <c r="O7007" i="7"/>
  <c r="P7007" i="7"/>
  <c r="N6999" i="7"/>
  <c r="O6999" i="7"/>
  <c r="P6999" i="7"/>
  <c r="N7136" i="7"/>
  <c r="O7136" i="7"/>
  <c r="P7136" i="7"/>
  <c r="N6917" i="7"/>
  <c r="O6917" i="7"/>
  <c r="P6917" i="7"/>
  <c r="N6966" i="7"/>
  <c r="O6966" i="7"/>
  <c r="P6966" i="7"/>
  <c r="N6979" i="7"/>
  <c r="O6979" i="7"/>
  <c r="P6979" i="7"/>
  <c r="N7092" i="7"/>
  <c r="O7092" i="7"/>
  <c r="P7092" i="7"/>
  <c r="N7102" i="7"/>
  <c r="O7102" i="7"/>
  <c r="P7102" i="7"/>
  <c r="N7124" i="7"/>
  <c r="O7124" i="7"/>
  <c r="P7124" i="7"/>
  <c r="N6765" i="7"/>
  <c r="O6765" i="7"/>
  <c r="P6765" i="7"/>
  <c r="N7252" i="7"/>
  <c r="O7252" i="7"/>
  <c r="P7252" i="7"/>
  <c r="N7174" i="7"/>
  <c r="O7174" i="7"/>
  <c r="P7174" i="7"/>
  <c r="N6688" i="7"/>
  <c r="O6688" i="7"/>
  <c r="P6688" i="7"/>
  <c r="N6746" i="7"/>
  <c r="O6746" i="7"/>
  <c r="P6746" i="7"/>
  <c r="N6791" i="7"/>
  <c r="O6791" i="7"/>
  <c r="P6791" i="7"/>
  <c r="N6832" i="7"/>
  <c r="O6832" i="7"/>
  <c r="P6832" i="7"/>
  <c r="N6858" i="7"/>
  <c r="O6858" i="7"/>
  <c r="P6858" i="7"/>
  <c r="N6982" i="7"/>
  <c r="O6982" i="7"/>
  <c r="P6982" i="7"/>
  <c r="N7025" i="7"/>
  <c r="O7025" i="7"/>
  <c r="P7025" i="7"/>
  <c r="N7067" i="7"/>
  <c r="O7067" i="7"/>
  <c r="P7067" i="7"/>
  <c r="N7085" i="7"/>
  <c r="O7085" i="7"/>
  <c r="P7085" i="7"/>
  <c r="N7189" i="7"/>
  <c r="O7189" i="7"/>
  <c r="P7189" i="7"/>
  <c r="N7192" i="7"/>
  <c r="O7192" i="7"/>
  <c r="P7192" i="7"/>
  <c r="N7242" i="7"/>
  <c r="O7242" i="7"/>
  <c r="P7242" i="7"/>
  <c r="N7261" i="7"/>
  <c r="O7261" i="7"/>
  <c r="P7261" i="7"/>
  <c r="N7389" i="7"/>
  <c r="O7389" i="7"/>
  <c r="P7389" i="7"/>
  <c r="N6862" i="7"/>
  <c r="O6862" i="7"/>
  <c r="P6862" i="7"/>
  <c r="N6838" i="7"/>
  <c r="O6838" i="7"/>
  <c r="P6838" i="7"/>
  <c r="N7410" i="7"/>
  <c r="O7410" i="7"/>
  <c r="P7410" i="7"/>
  <c r="N6714" i="7"/>
  <c r="O6714" i="7"/>
  <c r="P6714" i="7"/>
  <c r="N6778" i="7"/>
  <c r="O6778" i="7"/>
  <c r="P6778" i="7"/>
  <c r="N6783" i="7"/>
  <c r="O6783" i="7"/>
  <c r="P6783" i="7"/>
  <c r="N6962" i="7"/>
  <c r="O6962" i="7"/>
  <c r="P6962" i="7"/>
  <c r="N6974" i="7"/>
  <c r="O6974" i="7"/>
  <c r="P6974" i="7"/>
  <c r="N6975" i="7"/>
  <c r="O6975" i="7"/>
  <c r="P6975" i="7"/>
  <c r="N7026" i="7"/>
  <c r="O7026" i="7"/>
  <c r="P7026" i="7"/>
  <c r="N7161" i="7"/>
  <c r="O7161" i="7"/>
  <c r="P7161" i="7"/>
  <c r="N7302" i="7"/>
  <c r="O7302" i="7"/>
  <c r="P7302" i="7"/>
  <c r="N6874" i="7"/>
  <c r="O6874" i="7"/>
  <c r="P6874" i="7"/>
  <c r="N6725" i="7"/>
  <c r="O6725" i="7"/>
  <c r="P6725" i="7"/>
  <c r="N6963" i="7"/>
  <c r="O6963" i="7"/>
  <c r="P6963" i="7"/>
  <c r="N7111" i="7"/>
  <c r="O7111" i="7"/>
  <c r="P7111" i="7"/>
  <c r="N7338" i="7"/>
  <c r="O7338" i="7"/>
  <c r="P7338" i="7"/>
  <c r="N7207" i="7"/>
  <c r="O7207" i="7"/>
  <c r="P7207" i="7"/>
  <c r="N6907" i="7"/>
  <c r="O6907" i="7"/>
  <c r="P6907" i="7"/>
  <c r="N6762" i="7"/>
  <c r="O6762" i="7"/>
  <c r="P6762" i="7"/>
  <c r="N6863" i="7"/>
  <c r="O6863" i="7"/>
  <c r="P6863" i="7"/>
  <c r="N6885" i="7"/>
  <c r="O6885" i="7"/>
  <c r="P6885" i="7"/>
  <c r="N7040" i="7"/>
  <c r="O7040" i="7"/>
  <c r="P7040" i="7"/>
  <c r="N7081" i="7"/>
  <c r="O7081" i="7"/>
  <c r="P7081" i="7"/>
  <c r="N7148" i="7"/>
  <c r="O7148" i="7"/>
  <c r="P7148" i="7"/>
  <c r="N7262" i="7"/>
  <c r="O7262" i="7"/>
  <c r="P7262" i="7"/>
  <c r="N7417" i="7"/>
  <c r="O7417" i="7"/>
  <c r="P7417" i="7"/>
  <c r="N7420" i="7"/>
  <c r="O7420" i="7"/>
  <c r="P7420" i="7"/>
  <c r="N7432" i="7"/>
  <c r="O7432" i="7"/>
  <c r="P7432" i="7"/>
  <c r="N6871" i="7"/>
  <c r="O6871" i="7"/>
  <c r="P6871" i="7"/>
  <c r="N7216" i="7"/>
  <c r="O7216" i="7"/>
  <c r="P7216" i="7"/>
  <c r="N7300" i="7"/>
  <c r="O7300" i="7"/>
  <c r="P7300" i="7"/>
  <c r="N6701" i="7"/>
  <c r="O6701" i="7"/>
  <c r="P6701" i="7"/>
  <c r="N6719" i="7"/>
  <c r="O6719" i="7"/>
  <c r="P6719" i="7"/>
  <c r="N6726" i="7"/>
  <c r="O6726" i="7"/>
  <c r="P6726" i="7"/>
  <c r="N6731" i="7"/>
  <c r="O6731" i="7"/>
  <c r="P6731" i="7"/>
  <c r="N6845" i="7"/>
  <c r="O6845" i="7"/>
  <c r="P6845" i="7"/>
  <c r="N6903" i="7"/>
  <c r="O6903" i="7"/>
  <c r="P6903" i="7"/>
  <c r="N6922" i="7"/>
  <c r="O6922" i="7"/>
  <c r="P6922" i="7"/>
  <c r="N7155" i="7"/>
  <c r="O7155" i="7"/>
  <c r="P7155" i="7"/>
  <c r="N7187" i="7"/>
  <c r="O7187" i="7"/>
  <c r="P7187" i="7"/>
  <c r="N7246" i="7"/>
  <c r="O7246" i="7"/>
  <c r="P7246" i="7"/>
  <c r="N7272" i="7"/>
  <c r="O7272" i="7"/>
  <c r="P7272" i="7"/>
  <c r="N7317" i="7"/>
  <c r="O7317" i="7"/>
  <c r="P7317" i="7"/>
  <c r="N7339" i="7"/>
  <c r="O7339" i="7"/>
  <c r="P7339" i="7"/>
  <c r="N7373" i="7"/>
  <c r="O7373" i="7"/>
  <c r="P7373" i="7"/>
  <c r="N7390" i="7"/>
  <c r="O7390" i="7"/>
  <c r="P7390" i="7"/>
  <c r="N7428" i="7"/>
  <c r="O7428" i="7"/>
  <c r="P7428" i="7"/>
  <c r="N6766" i="7"/>
  <c r="O6766" i="7"/>
  <c r="P6766" i="7"/>
  <c r="N6773" i="7"/>
  <c r="O6773" i="7"/>
  <c r="P6773" i="7"/>
  <c r="N6808" i="7"/>
  <c r="O6808" i="7"/>
  <c r="P6808" i="7"/>
  <c r="N6817" i="7"/>
  <c r="O6817" i="7"/>
  <c r="P6817" i="7"/>
  <c r="N6854" i="7"/>
  <c r="O6854" i="7"/>
  <c r="P6854" i="7"/>
  <c r="N6951" i="7"/>
  <c r="O6951" i="7"/>
  <c r="P6951" i="7"/>
  <c r="N7049" i="7"/>
  <c r="O7049" i="7"/>
  <c r="P7049" i="7"/>
  <c r="N7168" i="7"/>
  <c r="O7168" i="7"/>
  <c r="P7168" i="7"/>
  <c r="N7214" i="7"/>
  <c r="O7214" i="7"/>
  <c r="P7214" i="7"/>
  <c r="N7314" i="7"/>
  <c r="O7314" i="7"/>
  <c r="P7314" i="7"/>
  <c r="N7361" i="7"/>
  <c r="O7361" i="7"/>
  <c r="P7361" i="7"/>
  <c r="N7377" i="7"/>
  <c r="O7377" i="7"/>
  <c r="P7377" i="7"/>
  <c r="N7397" i="7"/>
  <c r="O7397" i="7"/>
  <c r="P7397" i="7"/>
  <c r="N7400" i="7"/>
  <c r="O7400" i="7"/>
  <c r="P7400" i="7"/>
  <c r="N7407" i="7"/>
  <c r="O7407" i="7"/>
  <c r="P7407" i="7"/>
  <c r="N7433" i="7"/>
  <c r="O7433" i="7"/>
  <c r="P7433" i="7"/>
  <c r="N7001" i="7"/>
  <c r="O7001" i="7"/>
  <c r="P7001" i="7"/>
  <c r="N6703" i="7"/>
  <c r="O6703" i="7"/>
  <c r="P6703" i="7"/>
  <c r="N6748" i="7"/>
  <c r="O6748" i="7"/>
  <c r="P6748" i="7"/>
  <c r="N6836" i="7"/>
  <c r="O6836" i="7"/>
  <c r="P6836" i="7"/>
  <c r="N6891" i="7"/>
  <c r="O6891" i="7"/>
  <c r="P6891" i="7"/>
  <c r="N6912" i="7"/>
  <c r="O6912" i="7"/>
  <c r="P6912" i="7"/>
  <c r="N6921" i="7"/>
  <c r="O6921" i="7"/>
  <c r="P6921" i="7"/>
  <c r="N6989" i="7"/>
  <c r="O6989" i="7"/>
  <c r="P6989" i="7"/>
  <c r="N7034" i="7"/>
  <c r="O7034" i="7"/>
  <c r="P7034" i="7"/>
  <c r="N7090" i="7"/>
  <c r="O7090" i="7"/>
  <c r="P7090" i="7"/>
  <c r="N7230" i="7"/>
  <c r="O7230" i="7"/>
  <c r="P7230" i="7"/>
  <c r="N7293" i="7"/>
  <c r="O7293" i="7"/>
  <c r="P7293" i="7"/>
  <c r="N7334" i="7"/>
  <c r="O7334" i="7"/>
  <c r="P7334" i="7"/>
  <c r="N6990" i="7"/>
  <c r="O6990" i="7"/>
  <c r="P6990" i="7"/>
  <c r="N7253" i="7"/>
  <c r="O7253" i="7"/>
  <c r="P7253" i="7"/>
  <c r="N7408" i="7"/>
  <c r="O7408" i="7"/>
  <c r="P7408" i="7"/>
  <c r="N6945" i="7"/>
  <c r="O6945" i="7"/>
  <c r="P6945" i="7"/>
  <c r="N6949" i="7"/>
  <c r="O6949" i="7"/>
  <c r="P6949" i="7"/>
  <c r="N7217" i="7"/>
  <c r="O7217" i="7"/>
  <c r="P7217" i="7"/>
  <c r="N7386" i="7"/>
  <c r="O7386" i="7"/>
  <c r="P7386" i="7"/>
  <c r="N7418" i="7"/>
  <c r="O7418" i="7"/>
  <c r="P7418" i="7"/>
  <c r="N6712" i="7"/>
  <c r="O6712" i="7"/>
  <c r="P6712" i="7"/>
  <c r="N7424" i="7"/>
  <c r="O7424" i="7"/>
  <c r="P7424" i="7"/>
  <c r="N6699" i="7"/>
  <c r="O6699" i="7"/>
  <c r="P6699" i="7"/>
  <c r="N6680" i="7"/>
  <c r="O6680" i="7"/>
  <c r="P6680" i="7"/>
  <c r="N6970" i="7"/>
  <c r="O6970" i="7"/>
  <c r="P6970" i="7"/>
  <c r="N6900" i="7"/>
  <c r="O6900" i="7"/>
  <c r="P6900" i="7"/>
  <c r="N6734" i="7"/>
  <c r="O6734" i="7"/>
  <c r="P6734" i="7"/>
  <c r="N6764" i="7"/>
  <c r="O6764" i="7"/>
  <c r="P6764" i="7"/>
  <c r="N6868" i="7"/>
  <c r="O6868" i="7"/>
  <c r="P6868" i="7"/>
  <c r="N7269" i="7"/>
  <c r="O7269" i="7"/>
  <c r="P7269" i="7"/>
  <c r="N6876" i="7"/>
  <c r="O6876" i="7"/>
  <c r="P6876" i="7"/>
  <c r="N6913" i="7"/>
  <c r="O6913" i="7"/>
  <c r="P6913" i="7"/>
  <c r="N7009" i="7"/>
  <c r="O7009" i="7"/>
  <c r="P7009" i="7"/>
  <c r="N7183" i="7"/>
  <c r="O7183" i="7"/>
  <c r="P7183" i="7"/>
  <c r="T85" i="13" l="1"/>
  <c r="T84" i="13"/>
  <c r="U84" i="13" s="1"/>
  <c r="T83" i="13"/>
  <c r="T82" i="13"/>
  <c r="T81" i="13"/>
  <c r="T80" i="13"/>
  <c r="T79" i="13"/>
  <c r="T78" i="13"/>
  <c r="U78" i="13" s="1"/>
  <c r="T77" i="13"/>
  <c r="T76" i="13"/>
  <c r="T75" i="13"/>
  <c r="T74" i="13"/>
  <c r="T73" i="13"/>
  <c r="T72" i="13"/>
  <c r="T71" i="13"/>
  <c r="T70" i="13"/>
  <c r="S85" i="13"/>
  <c r="S84" i="13"/>
  <c r="S83" i="13"/>
  <c r="S82" i="13"/>
  <c r="S81" i="13"/>
  <c r="S80" i="13"/>
  <c r="S79" i="13"/>
  <c r="S78" i="13"/>
  <c r="S77" i="13"/>
  <c r="S76" i="13"/>
  <c r="S75" i="13"/>
  <c r="S74" i="13"/>
  <c r="S73" i="13"/>
  <c r="S72" i="13"/>
  <c r="S71" i="13"/>
  <c r="S70" i="13"/>
  <c r="S69" i="13"/>
  <c r="R64" i="13"/>
  <c r="R63" i="13"/>
  <c r="R62" i="13"/>
  <c r="R61" i="13"/>
  <c r="R60" i="13"/>
  <c r="R59" i="13"/>
  <c r="R58" i="13"/>
  <c r="R57" i="13"/>
  <c r="R56" i="13"/>
  <c r="R55" i="13"/>
  <c r="R54" i="13"/>
  <c r="R53" i="13"/>
  <c r="R52" i="13"/>
  <c r="R51" i="13"/>
  <c r="R50" i="13"/>
  <c r="R49" i="13"/>
  <c r="S48" i="13"/>
  <c r="R48" i="13"/>
  <c r="S26" i="28"/>
  <c r="S25" i="28"/>
  <c r="T25" i="28" s="1"/>
  <c r="S24" i="28"/>
  <c r="S23" i="28"/>
  <c r="S22" i="28"/>
  <c r="S21" i="28"/>
  <c r="S20" i="28"/>
  <c r="S19" i="28"/>
  <c r="T19" i="28" s="1"/>
  <c r="S18" i="28"/>
  <c r="S17" i="28"/>
  <c r="S16" i="28"/>
  <c r="S15" i="28"/>
  <c r="S14" i="28"/>
  <c r="S13" i="28"/>
  <c r="S12" i="28"/>
  <c r="S11" i="28"/>
  <c r="R61" i="28"/>
  <c r="R60" i="28"/>
  <c r="R25" i="28" s="1"/>
  <c r="R59" i="28"/>
  <c r="R24" i="28" s="1"/>
  <c r="R58" i="28"/>
  <c r="R23" i="28" s="1"/>
  <c r="R57" i="28"/>
  <c r="R22" i="28" s="1"/>
  <c r="R56" i="28"/>
  <c r="R21" i="28" s="1"/>
  <c r="R55" i="28"/>
  <c r="R20" i="28" s="1"/>
  <c r="R54" i="28"/>
  <c r="R19" i="28" s="1"/>
  <c r="R53" i="28"/>
  <c r="R18" i="28" s="1"/>
  <c r="R52" i="28"/>
  <c r="R51" i="28"/>
  <c r="R16" i="28" s="1"/>
  <c r="R50" i="28"/>
  <c r="R15" i="28" s="1"/>
  <c r="R49" i="28"/>
  <c r="R48" i="28"/>
  <c r="R13" i="28" s="1"/>
  <c r="R47" i="28"/>
  <c r="R12" i="28" s="1"/>
  <c r="R46" i="28"/>
  <c r="R11" i="28" s="1"/>
  <c r="T16" i="28" l="1"/>
  <c r="T12" i="28"/>
  <c r="T24" i="28"/>
  <c r="U82" i="13"/>
  <c r="U80" i="13"/>
  <c r="U77" i="13"/>
  <c r="U72" i="13"/>
  <c r="U76" i="13"/>
  <c r="U73" i="13"/>
  <c r="U81" i="13"/>
  <c r="U85" i="13"/>
  <c r="S86" i="13"/>
  <c r="C12" i="13" s="1"/>
  <c r="U70" i="13"/>
  <c r="U74" i="13"/>
  <c r="U71" i="13"/>
  <c r="U75" i="13"/>
  <c r="U79" i="13"/>
  <c r="U83" i="13"/>
  <c r="T86" i="13"/>
  <c r="D12" i="13" s="1"/>
  <c r="R65" i="13"/>
  <c r="T22" i="28"/>
  <c r="T20" i="28"/>
  <c r="T18" i="28"/>
  <c r="R26" i="28"/>
  <c r="T26" i="28" s="1"/>
  <c r="T23" i="28"/>
  <c r="T21" i="28"/>
  <c r="R17" i="28"/>
  <c r="T17" i="28" s="1"/>
  <c r="T15" i="28"/>
  <c r="R14" i="28"/>
  <c r="T14" i="28" s="1"/>
  <c r="T13" i="28"/>
  <c r="T11" i="28"/>
  <c r="S27" i="28"/>
  <c r="R62" i="28"/>
  <c r="M19" i="27"/>
  <c r="M26" i="27"/>
  <c r="M25" i="27"/>
  <c r="M24" i="27"/>
  <c r="M23" i="27"/>
  <c r="M22" i="27"/>
  <c r="M21" i="27"/>
  <c r="M20" i="27"/>
  <c r="M18" i="27"/>
  <c r="M17" i="27"/>
  <c r="M16" i="27"/>
  <c r="M15" i="27"/>
  <c r="M14" i="27"/>
  <c r="M13" i="27"/>
  <c r="M12" i="27"/>
  <c r="M11" i="27"/>
  <c r="O26" i="27"/>
  <c r="O25" i="27"/>
  <c r="O24" i="27"/>
  <c r="O23" i="27"/>
  <c r="O22" i="27"/>
  <c r="O21" i="27"/>
  <c r="O20" i="27"/>
  <c r="O19" i="27"/>
  <c r="O18" i="27"/>
  <c r="O17" i="27"/>
  <c r="O16" i="27"/>
  <c r="O15" i="27"/>
  <c r="O14" i="27"/>
  <c r="O13" i="27"/>
  <c r="O12" i="27"/>
  <c r="O11" i="27"/>
  <c r="N10" i="27"/>
  <c r="M10" i="27"/>
  <c r="F12" i="13" l="1"/>
  <c r="E12" i="13"/>
  <c r="S49" i="28"/>
  <c r="P49" i="28"/>
  <c r="P47" i="28"/>
  <c r="P56" i="28"/>
  <c r="P55" i="28"/>
  <c r="P50" i="28"/>
  <c r="P54" i="28"/>
  <c r="P60" i="28"/>
  <c r="P57" i="28"/>
  <c r="P46" i="28"/>
  <c r="P48" i="28"/>
  <c r="P51" i="28"/>
  <c r="P59" i="28"/>
  <c r="P58" i="28"/>
  <c r="P52" i="28"/>
  <c r="P53" i="28"/>
  <c r="P61" i="28"/>
  <c r="U86" i="13"/>
  <c r="S63" i="13"/>
  <c r="S59" i="13"/>
  <c r="S55" i="13"/>
  <c r="S51" i="13"/>
  <c r="S62" i="13"/>
  <c r="S58" i="13"/>
  <c r="S54" i="13"/>
  <c r="S50" i="13"/>
  <c r="S61" i="13"/>
  <c r="S57" i="13"/>
  <c r="S53" i="13"/>
  <c r="S49" i="13"/>
  <c r="S64" i="13"/>
  <c r="S60" i="13"/>
  <c r="S56" i="13"/>
  <c r="S52" i="13"/>
  <c r="S60" i="28"/>
  <c r="S54" i="28"/>
  <c r="S46" i="28"/>
  <c r="S59" i="28"/>
  <c r="S50" i="28"/>
  <c r="S61" i="28"/>
  <c r="S51" i="28"/>
  <c r="S57" i="28"/>
  <c r="S52" i="28"/>
  <c r="S47" i="28"/>
  <c r="S55" i="28"/>
  <c r="S48" i="28"/>
  <c r="S56" i="28"/>
  <c r="S58" i="28"/>
  <c r="S53" i="28"/>
  <c r="R27" i="28"/>
  <c r="T27" i="28" s="1"/>
  <c r="M27" i="27"/>
  <c r="E7" i="21"/>
  <c r="H6" i="20" s="1"/>
  <c r="F7" i="21"/>
  <c r="H7" i="20" s="1"/>
  <c r="G7" i="21"/>
  <c r="H8" i="20" s="1"/>
  <c r="H7" i="21"/>
  <c r="H9" i="20" s="1"/>
  <c r="I7" i="21"/>
  <c r="H10" i="20" s="1"/>
  <c r="J7" i="21"/>
  <c r="H11" i="20" s="1"/>
  <c r="K7" i="21"/>
  <c r="H12" i="20" s="1"/>
  <c r="L7" i="21"/>
  <c r="H13" i="20" s="1"/>
  <c r="M7" i="21"/>
  <c r="H14" i="20" s="1"/>
  <c r="N7" i="21"/>
  <c r="H15" i="20" s="1"/>
  <c r="O7" i="21"/>
  <c r="P7" i="21"/>
  <c r="H16" i="20" s="1"/>
  <c r="Q7" i="21"/>
  <c r="H17" i="20" s="1"/>
  <c r="R7" i="21"/>
  <c r="H18" i="20" s="1"/>
  <c r="S7" i="21"/>
  <c r="H19" i="20" s="1"/>
  <c r="T7" i="21"/>
  <c r="H20" i="20" s="1"/>
  <c r="U7" i="21"/>
  <c r="V7" i="21"/>
  <c r="H21" i="20" s="1"/>
  <c r="W7" i="21"/>
  <c r="H22" i="20" s="1"/>
  <c r="X7" i="21"/>
  <c r="H23" i="20" s="1"/>
  <c r="Y7" i="21"/>
  <c r="H24" i="20" s="1"/>
  <c r="Z7" i="21"/>
  <c r="H25" i="20" s="1"/>
  <c r="AA7" i="21"/>
  <c r="H26" i="20" s="1"/>
  <c r="AB7" i="21"/>
  <c r="H27" i="20" s="1"/>
  <c r="AC7" i="21"/>
  <c r="AD7" i="21"/>
  <c r="H28" i="20" s="1"/>
  <c r="AE7" i="21"/>
  <c r="AF7" i="21"/>
  <c r="H29" i="20" s="1"/>
  <c r="AG7" i="21"/>
  <c r="H30" i="20" s="1"/>
  <c r="AH7" i="21"/>
  <c r="H31" i="20" s="1"/>
  <c r="AI7" i="21"/>
  <c r="H32" i="20" s="1"/>
  <c r="AJ7" i="21"/>
  <c r="AK7" i="21"/>
  <c r="H33" i="20" s="1"/>
  <c r="AL7" i="21"/>
  <c r="AM7" i="21"/>
  <c r="H34" i="20" s="1"/>
  <c r="AN7" i="21"/>
  <c r="H35" i="20" s="1"/>
  <c r="AO7" i="21"/>
  <c r="H36" i="20" s="1"/>
  <c r="AP7" i="21"/>
  <c r="H37" i="20" s="1"/>
  <c r="AQ7" i="21"/>
  <c r="AR7" i="21"/>
  <c r="H38" i="20" s="1"/>
  <c r="AS7" i="21"/>
  <c r="H39" i="20" s="1"/>
  <c r="AT7" i="21"/>
  <c r="H40" i="20" s="1"/>
  <c r="AU7" i="21"/>
  <c r="H41" i="20" s="1"/>
  <c r="AV7" i="21"/>
  <c r="H42" i="20" s="1"/>
  <c r="AW7" i="21"/>
  <c r="AX7" i="21"/>
  <c r="H43" i="20" s="1"/>
  <c r="AY7" i="21"/>
  <c r="H44" i="20" s="1"/>
  <c r="D7" i="21"/>
  <c r="H5" i="20" s="1"/>
  <c r="C7" i="21"/>
  <c r="H4" i="20" s="1"/>
  <c r="P62" i="28" l="1"/>
  <c r="N11" i="27"/>
  <c r="N18" i="27"/>
  <c r="N22" i="27"/>
  <c r="N20" i="27"/>
  <c r="N19" i="27"/>
  <c r="N16" i="27"/>
  <c r="N25" i="27"/>
  <c r="S65" i="13"/>
  <c r="S62" i="28"/>
  <c r="N23" i="27"/>
  <c r="N17" i="27"/>
  <c r="N24" i="27"/>
  <c r="N26" i="27"/>
  <c r="N21" i="27"/>
  <c r="N15" i="27"/>
  <c r="N14" i="27"/>
  <c r="N13" i="27"/>
  <c r="N12" i="27"/>
  <c r="L27" i="27" l="1"/>
  <c r="N5887" i="7"/>
  <c r="O5887" i="7"/>
  <c r="P5887" i="7"/>
  <c r="N5888" i="7"/>
  <c r="O5888" i="7"/>
  <c r="P5888" i="7"/>
  <c r="N5889" i="7"/>
  <c r="O5889" i="7"/>
  <c r="P5889" i="7"/>
  <c r="N5890" i="7"/>
  <c r="O5890" i="7"/>
  <c r="P5890" i="7"/>
  <c r="N5891" i="7"/>
  <c r="O5891" i="7"/>
  <c r="P5891" i="7"/>
  <c r="N5892" i="7"/>
  <c r="O5892" i="7"/>
  <c r="P5892" i="7"/>
  <c r="N5893" i="7"/>
  <c r="O5893" i="7"/>
  <c r="P5893" i="7"/>
  <c r="N5894" i="7"/>
  <c r="O5894" i="7"/>
  <c r="P5894" i="7"/>
  <c r="N5895" i="7"/>
  <c r="O5895" i="7"/>
  <c r="P5895" i="7"/>
  <c r="N5896" i="7"/>
  <c r="O5896" i="7"/>
  <c r="P5896" i="7"/>
  <c r="N5897" i="7"/>
  <c r="O5897" i="7"/>
  <c r="P5897" i="7"/>
  <c r="N5898" i="7"/>
  <c r="O5898" i="7"/>
  <c r="P5898" i="7"/>
  <c r="N5899" i="7"/>
  <c r="O5899" i="7"/>
  <c r="P5899" i="7"/>
  <c r="N5900" i="7"/>
  <c r="O5900" i="7"/>
  <c r="P5900" i="7"/>
  <c r="N5901" i="7"/>
  <c r="O5901" i="7"/>
  <c r="P5901" i="7"/>
  <c r="N5902" i="7"/>
  <c r="O5902" i="7"/>
  <c r="P5902" i="7"/>
  <c r="N5903" i="7"/>
  <c r="O5903" i="7"/>
  <c r="P5903" i="7"/>
  <c r="N5904" i="7"/>
  <c r="O5904" i="7"/>
  <c r="P5904" i="7"/>
  <c r="N5905" i="7"/>
  <c r="O5905" i="7"/>
  <c r="P5905" i="7"/>
  <c r="N5906" i="7"/>
  <c r="O5906" i="7"/>
  <c r="P5906" i="7"/>
  <c r="N5907" i="7"/>
  <c r="O5907" i="7"/>
  <c r="P5907" i="7"/>
  <c r="N5908" i="7"/>
  <c r="O5908" i="7"/>
  <c r="P5908" i="7"/>
  <c r="N5909" i="7"/>
  <c r="O5909" i="7"/>
  <c r="P5909" i="7"/>
  <c r="N5910" i="7"/>
  <c r="O5910" i="7"/>
  <c r="P5910" i="7"/>
  <c r="N5911" i="7"/>
  <c r="O5911" i="7"/>
  <c r="P5911" i="7"/>
  <c r="N5912" i="7"/>
  <c r="O5912" i="7"/>
  <c r="P5912" i="7"/>
  <c r="N5913" i="7"/>
  <c r="O5913" i="7"/>
  <c r="P5913" i="7"/>
  <c r="N5914" i="7"/>
  <c r="O5914" i="7"/>
  <c r="P5914" i="7"/>
  <c r="N5915" i="7"/>
  <c r="O5915" i="7"/>
  <c r="P5915" i="7"/>
  <c r="N5916" i="7"/>
  <c r="O5916" i="7"/>
  <c r="P5916" i="7"/>
  <c r="N5917" i="7"/>
  <c r="O5917" i="7"/>
  <c r="P5917" i="7"/>
  <c r="N5918" i="7"/>
  <c r="O5918" i="7"/>
  <c r="P5918" i="7"/>
  <c r="N5919" i="7"/>
  <c r="O5919" i="7"/>
  <c r="P5919" i="7"/>
  <c r="N5920" i="7"/>
  <c r="O5920" i="7"/>
  <c r="P5920" i="7"/>
  <c r="N5921" i="7"/>
  <c r="O5921" i="7"/>
  <c r="P5921" i="7"/>
  <c r="N5922" i="7"/>
  <c r="O5922" i="7"/>
  <c r="P5922" i="7"/>
  <c r="N5923" i="7"/>
  <c r="O5923" i="7"/>
  <c r="P5923" i="7"/>
  <c r="N5924" i="7"/>
  <c r="O5924" i="7"/>
  <c r="P5924" i="7"/>
  <c r="N5925" i="7"/>
  <c r="O5925" i="7"/>
  <c r="P5925" i="7"/>
  <c r="N5926" i="7"/>
  <c r="O5926" i="7"/>
  <c r="P5926" i="7"/>
  <c r="N5927" i="7"/>
  <c r="O5927" i="7"/>
  <c r="P5927" i="7"/>
  <c r="N5928" i="7"/>
  <c r="O5928" i="7"/>
  <c r="P5928" i="7"/>
  <c r="N5929" i="7"/>
  <c r="O5929" i="7"/>
  <c r="P5929" i="7"/>
  <c r="N5930" i="7"/>
  <c r="O5930" i="7"/>
  <c r="P5930" i="7"/>
  <c r="N5931" i="7"/>
  <c r="O5931" i="7"/>
  <c r="P5931" i="7"/>
  <c r="N5932" i="7"/>
  <c r="O5932" i="7"/>
  <c r="P5932" i="7"/>
  <c r="N5933" i="7"/>
  <c r="O5933" i="7"/>
  <c r="P5933" i="7"/>
  <c r="N5934" i="7"/>
  <c r="O5934" i="7"/>
  <c r="P5934" i="7"/>
  <c r="N5935" i="7"/>
  <c r="O5935" i="7"/>
  <c r="P5935" i="7"/>
  <c r="N5936" i="7"/>
  <c r="O5936" i="7"/>
  <c r="P5936" i="7"/>
  <c r="N5937" i="7"/>
  <c r="O5937" i="7"/>
  <c r="P5937" i="7"/>
  <c r="N5938" i="7"/>
  <c r="O5938" i="7"/>
  <c r="P5938" i="7"/>
  <c r="N5939" i="7"/>
  <c r="O5939" i="7"/>
  <c r="P5939" i="7"/>
  <c r="N5940" i="7"/>
  <c r="O5940" i="7"/>
  <c r="P5940" i="7"/>
  <c r="N5941" i="7"/>
  <c r="O5941" i="7"/>
  <c r="P5941" i="7"/>
  <c r="N5942" i="7"/>
  <c r="O5942" i="7"/>
  <c r="P5942" i="7"/>
  <c r="N5943" i="7"/>
  <c r="O5943" i="7"/>
  <c r="P5943" i="7"/>
  <c r="N5944" i="7"/>
  <c r="O5944" i="7"/>
  <c r="P5944" i="7"/>
  <c r="N5945" i="7"/>
  <c r="O5945" i="7"/>
  <c r="P5945" i="7"/>
  <c r="N5946" i="7"/>
  <c r="O5946" i="7"/>
  <c r="P5946" i="7"/>
  <c r="N5947" i="7"/>
  <c r="O5947" i="7"/>
  <c r="P5947" i="7"/>
  <c r="N5948" i="7"/>
  <c r="O5948" i="7"/>
  <c r="P5948" i="7"/>
  <c r="N5949" i="7"/>
  <c r="O5949" i="7"/>
  <c r="P5949" i="7"/>
  <c r="N5950" i="7"/>
  <c r="O5950" i="7"/>
  <c r="P5950" i="7"/>
  <c r="N5951" i="7"/>
  <c r="O5951" i="7"/>
  <c r="P5951" i="7"/>
  <c r="N5952" i="7"/>
  <c r="O5952" i="7"/>
  <c r="P5952" i="7"/>
  <c r="N5953" i="7"/>
  <c r="O5953" i="7"/>
  <c r="P5953" i="7"/>
  <c r="N5954" i="7"/>
  <c r="O5954" i="7"/>
  <c r="P5954" i="7"/>
  <c r="N5955" i="7"/>
  <c r="O5955" i="7"/>
  <c r="P5955" i="7"/>
  <c r="N5956" i="7"/>
  <c r="O5956" i="7"/>
  <c r="P5956" i="7"/>
  <c r="N5957" i="7"/>
  <c r="O5957" i="7"/>
  <c r="P5957" i="7"/>
  <c r="N5958" i="7"/>
  <c r="O5958" i="7"/>
  <c r="P5958" i="7"/>
  <c r="N5959" i="7"/>
  <c r="O5959" i="7"/>
  <c r="P5959" i="7"/>
  <c r="N5960" i="7"/>
  <c r="O5960" i="7"/>
  <c r="P5960" i="7"/>
  <c r="N5961" i="7"/>
  <c r="O5961" i="7"/>
  <c r="P5961" i="7"/>
  <c r="N5962" i="7"/>
  <c r="O5962" i="7"/>
  <c r="P5962" i="7"/>
  <c r="N5963" i="7"/>
  <c r="O5963" i="7"/>
  <c r="P5963" i="7"/>
  <c r="N5964" i="7"/>
  <c r="O5964" i="7"/>
  <c r="P5964" i="7"/>
  <c r="N5965" i="7"/>
  <c r="O5965" i="7"/>
  <c r="P5965" i="7"/>
  <c r="N5966" i="7"/>
  <c r="O5966" i="7"/>
  <c r="P5966" i="7"/>
  <c r="N5967" i="7"/>
  <c r="O5967" i="7"/>
  <c r="P5967" i="7"/>
  <c r="N5968" i="7"/>
  <c r="O5968" i="7"/>
  <c r="P5968" i="7"/>
  <c r="N5969" i="7"/>
  <c r="O5969" i="7"/>
  <c r="P5969" i="7"/>
  <c r="N5970" i="7"/>
  <c r="O5970" i="7"/>
  <c r="P5970" i="7"/>
  <c r="N5971" i="7"/>
  <c r="O5971" i="7"/>
  <c r="P5971" i="7"/>
  <c r="N5972" i="7"/>
  <c r="O5972" i="7"/>
  <c r="P5972" i="7"/>
  <c r="N5973" i="7"/>
  <c r="O5973" i="7"/>
  <c r="P5973" i="7"/>
  <c r="N5974" i="7"/>
  <c r="O5974" i="7"/>
  <c r="P5974" i="7"/>
  <c r="N5975" i="7"/>
  <c r="O5975" i="7"/>
  <c r="P5975" i="7"/>
  <c r="N5976" i="7"/>
  <c r="O5976" i="7"/>
  <c r="P5976" i="7"/>
  <c r="N5977" i="7"/>
  <c r="O5977" i="7"/>
  <c r="P5977" i="7"/>
  <c r="N5978" i="7"/>
  <c r="O5978" i="7"/>
  <c r="P5978" i="7"/>
  <c r="N5979" i="7"/>
  <c r="O5979" i="7"/>
  <c r="P5979" i="7"/>
  <c r="N5980" i="7"/>
  <c r="O5980" i="7"/>
  <c r="P5980" i="7"/>
  <c r="N5981" i="7"/>
  <c r="O5981" i="7"/>
  <c r="P5981" i="7"/>
  <c r="N5982" i="7"/>
  <c r="O5982" i="7"/>
  <c r="P5982" i="7"/>
  <c r="N5983" i="7"/>
  <c r="O5983" i="7"/>
  <c r="P5983" i="7"/>
  <c r="N5984" i="7"/>
  <c r="O5984" i="7"/>
  <c r="P5984" i="7"/>
  <c r="N5985" i="7"/>
  <c r="O5985" i="7"/>
  <c r="P5985" i="7"/>
  <c r="N5986" i="7"/>
  <c r="O5986" i="7"/>
  <c r="P5986" i="7"/>
  <c r="N5987" i="7"/>
  <c r="O5987" i="7"/>
  <c r="P5987" i="7"/>
  <c r="N5988" i="7"/>
  <c r="O5988" i="7"/>
  <c r="P5988" i="7"/>
  <c r="N5989" i="7"/>
  <c r="O5989" i="7"/>
  <c r="P5989" i="7"/>
  <c r="N5990" i="7"/>
  <c r="O5990" i="7"/>
  <c r="P5990" i="7"/>
  <c r="N5991" i="7"/>
  <c r="O5991" i="7"/>
  <c r="P5991" i="7"/>
  <c r="N5992" i="7"/>
  <c r="O5992" i="7"/>
  <c r="P5992" i="7"/>
  <c r="N5993" i="7"/>
  <c r="O5993" i="7"/>
  <c r="P5993" i="7"/>
  <c r="N5994" i="7"/>
  <c r="O5994" i="7"/>
  <c r="P5994" i="7"/>
  <c r="N5995" i="7"/>
  <c r="O5995" i="7"/>
  <c r="P5995" i="7"/>
  <c r="N5996" i="7"/>
  <c r="O5996" i="7"/>
  <c r="P5996" i="7"/>
  <c r="N5997" i="7"/>
  <c r="O5997" i="7"/>
  <c r="P5997" i="7"/>
  <c r="N5998" i="7"/>
  <c r="O5998" i="7"/>
  <c r="P5998" i="7"/>
  <c r="N5999" i="7"/>
  <c r="O5999" i="7"/>
  <c r="P5999" i="7"/>
  <c r="N6000" i="7"/>
  <c r="O6000" i="7"/>
  <c r="P6000" i="7"/>
  <c r="N6001" i="7"/>
  <c r="O6001" i="7"/>
  <c r="P6001" i="7"/>
  <c r="N6002" i="7"/>
  <c r="O6002" i="7"/>
  <c r="P6002" i="7"/>
  <c r="N6003" i="7"/>
  <c r="O6003" i="7"/>
  <c r="P6003" i="7"/>
  <c r="N6004" i="7"/>
  <c r="O6004" i="7"/>
  <c r="P6004" i="7"/>
  <c r="N6005" i="7"/>
  <c r="O6005" i="7"/>
  <c r="P6005" i="7"/>
  <c r="N6006" i="7"/>
  <c r="O6006" i="7"/>
  <c r="P6006" i="7"/>
  <c r="N6007" i="7"/>
  <c r="O6007" i="7"/>
  <c r="P6007" i="7"/>
  <c r="N6008" i="7"/>
  <c r="O6008" i="7"/>
  <c r="P6008" i="7"/>
  <c r="N6009" i="7"/>
  <c r="O6009" i="7"/>
  <c r="P6009" i="7"/>
  <c r="N6010" i="7"/>
  <c r="O6010" i="7"/>
  <c r="P6010" i="7"/>
  <c r="N6011" i="7"/>
  <c r="O6011" i="7"/>
  <c r="P6011" i="7"/>
  <c r="N6012" i="7"/>
  <c r="O6012" i="7"/>
  <c r="P6012" i="7"/>
  <c r="N6013" i="7"/>
  <c r="O6013" i="7"/>
  <c r="P6013" i="7"/>
  <c r="N6014" i="7"/>
  <c r="O6014" i="7"/>
  <c r="P6014" i="7"/>
  <c r="N6015" i="7"/>
  <c r="O6015" i="7"/>
  <c r="P6015" i="7"/>
  <c r="N6016" i="7"/>
  <c r="O6016" i="7"/>
  <c r="P6016" i="7"/>
  <c r="N6017" i="7"/>
  <c r="O6017" i="7"/>
  <c r="P6017" i="7"/>
  <c r="N6018" i="7"/>
  <c r="O6018" i="7"/>
  <c r="P6018" i="7"/>
  <c r="N6019" i="7"/>
  <c r="O6019" i="7"/>
  <c r="P6019" i="7"/>
  <c r="N6020" i="7"/>
  <c r="O6020" i="7"/>
  <c r="P6020" i="7"/>
  <c r="N6021" i="7"/>
  <c r="O6021" i="7"/>
  <c r="P6021" i="7"/>
  <c r="N6022" i="7"/>
  <c r="O6022" i="7"/>
  <c r="P6022" i="7"/>
  <c r="N6023" i="7"/>
  <c r="O6023" i="7"/>
  <c r="P6023" i="7"/>
  <c r="N6024" i="7"/>
  <c r="O6024" i="7"/>
  <c r="P6024" i="7"/>
  <c r="N6025" i="7"/>
  <c r="O6025" i="7"/>
  <c r="P6025" i="7"/>
  <c r="N6026" i="7"/>
  <c r="O6026" i="7"/>
  <c r="P6026" i="7"/>
  <c r="N6027" i="7"/>
  <c r="O6027" i="7"/>
  <c r="P6027" i="7"/>
  <c r="N6028" i="7"/>
  <c r="O6028" i="7"/>
  <c r="P6028" i="7"/>
  <c r="N6029" i="7"/>
  <c r="O6029" i="7"/>
  <c r="P6029" i="7"/>
  <c r="N6030" i="7"/>
  <c r="O6030" i="7"/>
  <c r="P6030" i="7"/>
  <c r="N6031" i="7"/>
  <c r="O6031" i="7"/>
  <c r="P6031" i="7"/>
  <c r="N6032" i="7"/>
  <c r="O6032" i="7"/>
  <c r="P6032" i="7"/>
  <c r="N6033" i="7"/>
  <c r="O6033" i="7"/>
  <c r="P6033" i="7"/>
  <c r="N6034" i="7"/>
  <c r="O6034" i="7"/>
  <c r="P6034" i="7"/>
  <c r="N6035" i="7"/>
  <c r="O6035" i="7"/>
  <c r="P6035" i="7"/>
  <c r="N6036" i="7"/>
  <c r="O6036" i="7"/>
  <c r="P6036" i="7"/>
  <c r="N6037" i="7"/>
  <c r="O6037" i="7"/>
  <c r="P6037" i="7"/>
  <c r="N6038" i="7"/>
  <c r="O6038" i="7"/>
  <c r="P6038" i="7"/>
  <c r="N6039" i="7"/>
  <c r="O6039" i="7"/>
  <c r="P6039" i="7"/>
  <c r="N6040" i="7"/>
  <c r="O6040" i="7"/>
  <c r="P6040" i="7"/>
  <c r="N6041" i="7"/>
  <c r="O6041" i="7"/>
  <c r="P6041" i="7"/>
  <c r="N6042" i="7"/>
  <c r="O6042" i="7"/>
  <c r="P6042" i="7"/>
  <c r="N6043" i="7"/>
  <c r="O6043" i="7"/>
  <c r="P6043" i="7"/>
  <c r="N6044" i="7"/>
  <c r="O6044" i="7"/>
  <c r="P6044" i="7"/>
  <c r="N6045" i="7"/>
  <c r="O6045" i="7"/>
  <c r="P6045" i="7"/>
  <c r="N6046" i="7"/>
  <c r="O6046" i="7"/>
  <c r="P6046" i="7"/>
  <c r="N6047" i="7"/>
  <c r="O6047" i="7"/>
  <c r="P6047" i="7"/>
  <c r="N6048" i="7"/>
  <c r="O6048" i="7"/>
  <c r="P6048" i="7"/>
  <c r="N6049" i="7"/>
  <c r="O6049" i="7"/>
  <c r="P6049" i="7"/>
  <c r="N6050" i="7"/>
  <c r="O6050" i="7"/>
  <c r="P6050" i="7"/>
  <c r="N6051" i="7"/>
  <c r="O6051" i="7"/>
  <c r="P6051" i="7"/>
  <c r="N6052" i="7"/>
  <c r="O6052" i="7"/>
  <c r="P6052" i="7"/>
  <c r="N6053" i="7"/>
  <c r="O6053" i="7"/>
  <c r="P6053" i="7"/>
  <c r="N6054" i="7"/>
  <c r="O6054" i="7"/>
  <c r="P6054" i="7"/>
  <c r="N6055" i="7"/>
  <c r="O6055" i="7"/>
  <c r="P6055" i="7"/>
  <c r="N6056" i="7"/>
  <c r="O6056" i="7"/>
  <c r="P6056" i="7"/>
  <c r="N6057" i="7"/>
  <c r="O6057" i="7"/>
  <c r="P6057" i="7"/>
  <c r="N6058" i="7"/>
  <c r="O6058" i="7"/>
  <c r="P6058" i="7"/>
  <c r="N6059" i="7"/>
  <c r="O6059" i="7"/>
  <c r="P6059" i="7"/>
  <c r="N6060" i="7"/>
  <c r="O6060" i="7"/>
  <c r="P6060" i="7"/>
  <c r="N6061" i="7"/>
  <c r="O6061" i="7"/>
  <c r="P6061" i="7"/>
  <c r="N6062" i="7"/>
  <c r="O6062" i="7"/>
  <c r="P6062" i="7"/>
  <c r="N6063" i="7"/>
  <c r="O6063" i="7"/>
  <c r="P6063" i="7"/>
  <c r="N6064" i="7"/>
  <c r="O6064" i="7"/>
  <c r="P6064" i="7"/>
  <c r="N6065" i="7"/>
  <c r="O6065" i="7"/>
  <c r="P6065" i="7"/>
  <c r="N6066" i="7"/>
  <c r="O6066" i="7"/>
  <c r="P6066" i="7"/>
  <c r="N6067" i="7"/>
  <c r="O6067" i="7"/>
  <c r="P6067" i="7"/>
  <c r="N6068" i="7"/>
  <c r="O6068" i="7"/>
  <c r="P6068" i="7"/>
  <c r="N6069" i="7"/>
  <c r="O6069" i="7"/>
  <c r="P6069" i="7"/>
  <c r="N6070" i="7"/>
  <c r="O6070" i="7"/>
  <c r="P6070" i="7"/>
  <c r="N6071" i="7"/>
  <c r="O6071" i="7"/>
  <c r="P6071" i="7"/>
  <c r="N6072" i="7"/>
  <c r="O6072" i="7"/>
  <c r="P6072" i="7"/>
  <c r="N6073" i="7"/>
  <c r="O6073" i="7"/>
  <c r="P6073" i="7"/>
  <c r="N6074" i="7"/>
  <c r="O6074" i="7"/>
  <c r="P6074" i="7"/>
  <c r="N6075" i="7"/>
  <c r="O6075" i="7"/>
  <c r="P6075" i="7"/>
  <c r="N6076" i="7"/>
  <c r="O6076" i="7"/>
  <c r="P6076" i="7"/>
  <c r="N6077" i="7"/>
  <c r="O6077" i="7"/>
  <c r="P6077" i="7"/>
  <c r="N6078" i="7"/>
  <c r="O6078" i="7"/>
  <c r="P6078" i="7"/>
  <c r="N6079" i="7"/>
  <c r="O6079" i="7"/>
  <c r="P6079" i="7"/>
  <c r="N6080" i="7"/>
  <c r="O6080" i="7"/>
  <c r="P6080" i="7"/>
  <c r="N6081" i="7"/>
  <c r="O6081" i="7"/>
  <c r="P6081" i="7"/>
  <c r="N6082" i="7"/>
  <c r="O6082" i="7"/>
  <c r="P6082" i="7"/>
  <c r="N6083" i="7"/>
  <c r="O6083" i="7"/>
  <c r="P6083" i="7"/>
  <c r="N6084" i="7"/>
  <c r="O6084" i="7"/>
  <c r="P6084" i="7"/>
  <c r="N6085" i="7"/>
  <c r="O6085" i="7"/>
  <c r="P6085" i="7"/>
  <c r="N6086" i="7"/>
  <c r="O6086" i="7"/>
  <c r="P6086" i="7"/>
  <c r="N6087" i="7"/>
  <c r="O6087" i="7"/>
  <c r="P6087" i="7"/>
  <c r="N6088" i="7"/>
  <c r="O6088" i="7"/>
  <c r="P6088" i="7"/>
  <c r="N6089" i="7"/>
  <c r="O6089" i="7"/>
  <c r="P6089" i="7"/>
  <c r="N6090" i="7"/>
  <c r="O6090" i="7"/>
  <c r="P6090" i="7"/>
  <c r="N6091" i="7"/>
  <c r="O6091" i="7"/>
  <c r="P6091" i="7"/>
  <c r="N6092" i="7"/>
  <c r="O6092" i="7"/>
  <c r="P6092" i="7"/>
  <c r="N6093" i="7"/>
  <c r="O6093" i="7"/>
  <c r="P6093" i="7"/>
  <c r="N6094" i="7"/>
  <c r="O6094" i="7"/>
  <c r="P6094" i="7"/>
  <c r="N6095" i="7"/>
  <c r="O6095" i="7"/>
  <c r="P6095" i="7"/>
  <c r="N6096" i="7"/>
  <c r="O6096" i="7"/>
  <c r="P6096" i="7"/>
  <c r="N6097" i="7"/>
  <c r="O6097" i="7"/>
  <c r="P6097" i="7"/>
  <c r="N6098" i="7"/>
  <c r="O6098" i="7"/>
  <c r="P6098" i="7"/>
  <c r="N6099" i="7"/>
  <c r="O6099" i="7"/>
  <c r="P6099" i="7"/>
  <c r="N6100" i="7"/>
  <c r="O6100" i="7"/>
  <c r="P6100" i="7"/>
  <c r="N6101" i="7"/>
  <c r="O6101" i="7"/>
  <c r="P6101" i="7"/>
  <c r="N6102" i="7"/>
  <c r="O6102" i="7"/>
  <c r="P6102" i="7"/>
  <c r="N6103" i="7"/>
  <c r="O6103" i="7"/>
  <c r="P6103" i="7"/>
  <c r="N6104" i="7"/>
  <c r="O6104" i="7"/>
  <c r="P6104" i="7"/>
  <c r="N6105" i="7"/>
  <c r="O6105" i="7"/>
  <c r="P6105" i="7"/>
  <c r="N6106" i="7"/>
  <c r="O6106" i="7"/>
  <c r="P6106" i="7"/>
  <c r="N6107" i="7"/>
  <c r="O6107" i="7"/>
  <c r="P6107" i="7"/>
  <c r="N6108" i="7"/>
  <c r="O6108" i="7"/>
  <c r="P6108" i="7"/>
  <c r="N6109" i="7"/>
  <c r="O6109" i="7"/>
  <c r="P6109" i="7"/>
  <c r="N6110" i="7"/>
  <c r="O6110" i="7"/>
  <c r="P6110" i="7"/>
  <c r="N6111" i="7"/>
  <c r="O6111" i="7"/>
  <c r="P6111" i="7"/>
  <c r="N6112" i="7"/>
  <c r="O6112" i="7"/>
  <c r="P6112" i="7"/>
  <c r="N6113" i="7"/>
  <c r="O6113" i="7"/>
  <c r="P6113" i="7"/>
  <c r="N6114" i="7"/>
  <c r="O6114" i="7"/>
  <c r="P6114" i="7"/>
  <c r="N6115" i="7"/>
  <c r="O6115" i="7"/>
  <c r="P6115" i="7"/>
  <c r="N6116" i="7"/>
  <c r="O6116" i="7"/>
  <c r="P6116" i="7"/>
  <c r="N6117" i="7"/>
  <c r="O6117" i="7"/>
  <c r="P6117" i="7"/>
  <c r="N6118" i="7"/>
  <c r="O6118" i="7"/>
  <c r="P6118" i="7"/>
  <c r="N6119" i="7"/>
  <c r="O6119" i="7"/>
  <c r="P6119" i="7"/>
  <c r="N6120" i="7"/>
  <c r="O6120" i="7"/>
  <c r="P6120" i="7"/>
  <c r="N6121" i="7"/>
  <c r="O6121" i="7"/>
  <c r="P6121" i="7"/>
  <c r="N6122" i="7"/>
  <c r="O6122" i="7"/>
  <c r="P6122" i="7"/>
  <c r="N6123" i="7"/>
  <c r="O6123" i="7"/>
  <c r="P6123" i="7"/>
  <c r="N6124" i="7"/>
  <c r="O6124" i="7"/>
  <c r="P6124" i="7"/>
  <c r="N6125" i="7"/>
  <c r="O6125" i="7"/>
  <c r="P6125" i="7"/>
  <c r="N6126" i="7"/>
  <c r="O6126" i="7"/>
  <c r="P6126" i="7"/>
  <c r="N6127" i="7"/>
  <c r="O6127" i="7"/>
  <c r="P6127" i="7"/>
  <c r="N6128" i="7"/>
  <c r="O6128" i="7"/>
  <c r="P6128" i="7"/>
  <c r="N6129" i="7"/>
  <c r="O6129" i="7"/>
  <c r="P6129" i="7"/>
  <c r="N6130" i="7"/>
  <c r="O6130" i="7"/>
  <c r="P6130" i="7"/>
  <c r="N6131" i="7"/>
  <c r="O6131" i="7"/>
  <c r="P6131" i="7"/>
  <c r="N6132" i="7"/>
  <c r="O6132" i="7"/>
  <c r="P6132" i="7"/>
  <c r="N6133" i="7"/>
  <c r="O6133" i="7"/>
  <c r="P6133" i="7"/>
  <c r="N6134" i="7"/>
  <c r="O6134" i="7"/>
  <c r="P6134" i="7"/>
  <c r="N6135" i="7"/>
  <c r="O6135" i="7"/>
  <c r="P6135" i="7"/>
  <c r="N6136" i="7"/>
  <c r="O6136" i="7"/>
  <c r="P6136" i="7"/>
  <c r="N6137" i="7"/>
  <c r="O6137" i="7"/>
  <c r="P6137" i="7"/>
  <c r="N6138" i="7"/>
  <c r="O6138" i="7"/>
  <c r="P6138" i="7"/>
  <c r="N6139" i="7"/>
  <c r="O6139" i="7"/>
  <c r="P6139" i="7"/>
  <c r="N6140" i="7"/>
  <c r="O6140" i="7"/>
  <c r="P6140" i="7"/>
  <c r="N6141" i="7"/>
  <c r="O6141" i="7"/>
  <c r="P6141" i="7"/>
  <c r="N6142" i="7"/>
  <c r="O6142" i="7"/>
  <c r="P6142" i="7"/>
  <c r="N6143" i="7"/>
  <c r="O6143" i="7"/>
  <c r="P6143" i="7"/>
  <c r="N6144" i="7"/>
  <c r="O6144" i="7"/>
  <c r="P6144" i="7"/>
  <c r="N6145" i="7"/>
  <c r="O6145" i="7"/>
  <c r="P6145" i="7"/>
  <c r="N6146" i="7"/>
  <c r="O6146" i="7"/>
  <c r="P6146" i="7"/>
  <c r="N6147" i="7"/>
  <c r="O6147" i="7"/>
  <c r="P6147" i="7"/>
  <c r="N6148" i="7"/>
  <c r="O6148" i="7"/>
  <c r="P6148" i="7"/>
  <c r="N6149" i="7"/>
  <c r="O6149" i="7"/>
  <c r="P6149" i="7"/>
  <c r="N6150" i="7"/>
  <c r="O6150" i="7"/>
  <c r="P6150" i="7"/>
  <c r="N6151" i="7"/>
  <c r="O6151" i="7"/>
  <c r="P6151" i="7"/>
  <c r="N6152" i="7"/>
  <c r="O6152" i="7"/>
  <c r="P6152" i="7"/>
  <c r="N6153" i="7"/>
  <c r="O6153" i="7"/>
  <c r="P6153" i="7"/>
  <c r="N6154" i="7"/>
  <c r="O6154" i="7"/>
  <c r="P6154" i="7"/>
  <c r="N6155" i="7"/>
  <c r="O6155" i="7"/>
  <c r="P6155" i="7"/>
  <c r="N6156" i="7"/>
  <c r="O6156" i="7"/>
  <c r="P6156" i="7"/>
  <c r="N6157" i="7"/>
  <c r="O6157" i="7"/>
  <c r="P6157" i="7"/>
  <c r="N6158" i="7"/>
  <c r="O6158" i="7"/>
  <c r="P6158" i="7"/>
  <c r="N6159" i="7"/>
  <c r="O6159" i="7"/>
  <c r="P6159" i="7"/>
  <c r="N6160" i="7"/>
  <c r="O6160" i="7"/>
  <c r="P6160" i="7"/>
  <c r="N6161" i="7"/>
  <c r="O6161" i="7"/>
  <c r="P6161" i="7"/>
  <c r="N6162" i="7"/>
  <c r="O6162" i="7"/>
  <c r="P6162" i="7"/>
  <c r="N6163" i="7"/>
  <c r="O6163" i="7"/>
  <c r="P6163" i="7"/>
  <c r="N6164" i="7"/>
  <c r="O6164" i="7"/>
  <c r="P6164" i="7"/>
  <c r="N6165" i="7"/>
  <c r="O6165" i="7"/>
  <c r="P6165" i="7"/>
  <c r="N6166" i="7"/>
  <c r="O6166" i="7"/>
  <c r="P6166" i="7"/>
  <c r="N6167" i="7"/>
  <c r="O6167" i="7"/>
  <c r="P6167" i="7"/>
  <c r="N6168" i="7"/>
  <c r="O6168" i="7"/>
  <c r="P6168" i="7"/>
  <c r="N6169" i="7"/>
  <c r="O6169" i="7"/>
  <c r="P6169" i="7"/>
  <c r="N6170" i="7"/>
  <c r="O6170" i="7"/>
  <c r="P6170" i="7"/>
  <c r="N6171" i="7"/>
  <c r="O6171" i="7"/>
  <c r="P6171" i="7"/>
  <c r="N6172" i="7"/>
  <c r="O6172" i="7"/>
  <c r="P6172" i="7"/>
  <c r="N6173" i="7"/>
  <c r="O6173" i="7"/>
  <c r="P6173" i="7"/>
  <c r="N6174" i="7"/>
  <c r="O6174" i="7"/>
  <c r="P6174" i="7"/>
  <c r="N6175" i="7"/>
  <c r="O6175" i="7"/>
  <c r="P6175" i="7"/>
  <c r="N6176" i="7"/>
  <c r="O6176" i="7"/>
  <c r="P6176" i="7"/>
  <c r="N6177" i="7"/>
  <c r="O6177" i="7"/>
  <c r="P6177" i="7"/>
  <c r="N6178" i="7"/>
  <c r="O6178" i="7"/>
  <c r="P6178" i="7"/>
  <c r="N6179" i="7"/>
  <c r="O6179" i="7"/>
  <c r="P6179" i="7"/>
  <c r="N6180" i="7"/>
  <c r="O6180" i="7"/>
  <c r="P6180" i="7"/>
  <c r="N6181" i="7"/>
  <c r="O6181" i="7"/>
  <c r="P6181" i="7"/>
  <c r="N6182" i="7"/>
  <c r="O6182" i="7"/>
  <c r="P6182" i="7"/>
  <c r="N6183" i="7"/>
  <c r="O6183" i="7"/>
  <c r="P6183" i="7"/>
  <c r="N6184" i="7"/>
  <c r="O6184" i="7"/>
  <c r="P6184" i="7"/>
  <c r="N6185" i="7"/>
  <c r="O6185" i="7"/>
  <c r="P6185" i="7"/>
  <c r="N6186" i="7"/>
  <c r="O6186" i="7"/>
  <c r="P6186" i="7"/>
  <c r="N6187" i="7"/>
  <c r="O6187" i="7"/>
  <c r="P6187" i="7"/>
  <c r="N6188" i="7"/>
  <c r="O6188" i="7"/>
  <c r="P6188" i="7"/>
  <c r="N6189" i="7"/>
  <c r="O6189" i="7"/>
  <c r="P6189" i="7"/>
  <c r="N6190" i="7"/>
  <c r="O6190" i="7"/>
  <c r="P6190" i="7"/>
  <c r="N6191" i="7"/>
  <c r="O6191" i="7"/>
  <c r="P6191" i="7"/>
  <c r="N6192" i="7"/>
  <c r="O6192" i="7"/>
  <c r="P6192" i="7"/>
  <c r="N6193" i="7"/>
  <c r="O6193" i="7"/>
  <c r="P6193" i="7"/>
  <c r="N6194" i="7"/>
  <c r="O6194" i="7"/>
  <c r="P6194" i="7"/>
  <c r="N6195" i="7"/>
  <c r="O6195" i="7"/>
  <c r="P6195" i="7"/>
  <c r="N6196" i="7"/>
  <c r="O6196" i="7"/>
  <c r="P6196" i="7"/>
  <c r="N6197" i="7"/>
  <c r="O6197" i="7"/>
  <c r="P6197" i="7"/>
  <c r="N6198" i="7"/>
  <c r="O6198" i="7"/>
  <c r="P6198" i="7"/>
  <c r="N6199" i="7"/>
  <c r="O6199" i="7"/>
  <c r="P6199" i="7"/>
  <c r="N6200" i="7"/>
  <c r="O6200" i="7"/>
  <c r="P6200" i="7"/>
  <c r="N6201" i="7"/>
  <c r="O6201" i="7"/>
  <c r="P6201" i="7"/>
  <c r="N6202" i="7"/>
  <c r="O6202" i="7"/>
  <c r="P6202" i="7"/>
  <c r="N6203" i="7"/>
  <c r="O6203" i="7"/>
  <c r="P6203" i="7"/>
  <c r="N6204" i="7"/>
  <c r="O6204" i="7"/>
  <c r="P6204" i="7"/>
  <c r="N6205" i="7"/>
  <c r="O6205" i="7"/>
  <c r="P6205" i="7"/>
  <c r="N6206" i="7"/>
  <c r="O6206" i="7"/>
  <c r="P6206" i="7"/>
  <c r="N6207" i="7"/>
  <c r="O6207" i="7"/>
  <c r="P6207" i="7"/>
  <c r="N6208" i="7"/>
  <c r="O6208" i="7"/>
  <c r="P6208" i="7"/>
  <c r="N6209" i="7"/>
  <c r="O6209" i="7"/>
  <c r="P6209" i="7"/>
  <c r="N6210" i="7"/>
  <c r="O6210" i="7"/>
  <c r="P6210" i="7"/>
  <c r="N6211" i="7"/>
  <c r="O6211" i="7"/>
  <c r="P6211" i="7"/>
  <c r="N6212" i="7"/>
  <c r="O6212" i="7"/>
  <c r="P6212" i="7"/>
  <c r="N6213" i="7"/>
  <c r="O6213" i="7"/>
  <c r="P6213" i="7"/>
  <c r="N6214" i="7"/>
  <c r="O6214" i="7"/>
  <c r="P6214" i="7"/>
  <c r="N6215" i="7"/>
  <c r="O6215" i="7"/>
  <c r="P6215" i="7"/>
  <c r="N6216" i="7"/>
  <c r="O6216" i="7"/>
  <c r="P6216" i="7"/>
  <c r="N6217" i="7"/>
  <c r="O6217" i="7"/>
  <c r="P6217" i="7"/>
  <c r="N6218" i="7"/>
  <c r="O6218" i="7"/>
  <c r="P6218" i="7"/>
  <c r="N6219" i="7"/>
  <c r="O6219" i="7"/>
  <c r="P6219" i="7"/>
  <c r="N6220" i="7"/>
  <c r="O6220" i="7"/>
  <c r="P6220" i="7"/>
  <c r="N6221" i="7"/>
  <c r="O6221" i="7"/>
  <c r="P6221" i="7"/>
  <c r="N6222" i="7"/>
  <c r="O6222" i="7"/>
  <c r="P6222" i="7"/>
  <c r="N6223" i="7"/>
  <c r="O6223" i="7"/>
  <c r="P6223" i="7"/>
  <c r="N6224" i="7"/>
  <c r="O6224" i="7"/>
  <c r="P6224" i="7"/>
  <c r="N6225" i="7"/>
  <c r="O6225" i="7"/>
  <c r="P6225" i="7"/>
  <c r="N6226" i="7"/>
  <c r="O6226" i="7"/>
  <c r="P6226" i="7"/>
  <c r="N6227" i="7"/>
  <c r="O6227" i="7"/>
  <c r="P6227" i="7"/>
  <c r="N6228" i="7"/>
  <c r="O6228" i="7"/>
  <c r="P6228" i="7"/>
  <c r="N6229" i="7"/>
  <c r="O6229" i="7"/>
  <c r="P6229" i="7"/>
  <c r="N6230" i="7"/>
  <c r="O6230" i="7"/>
  <c r="P6230" i="7"/>
  <c r="N6231" i="7"/>
  <c r="O6231" i="7"/>
  <c r="P6231" i="7"/>
  <c r="N6232" i="7"/>
  <c r="O6232" i="7"/>
  <c r="P6232" i="7"/>
  <c r="N6233" i="7"/>
  <c r="O6233" i="7"/>
  <c r="P6233" i="7"/>
  <c r="N6234" i="7"/>
  <c r="O6234" i="7"/>
  <c r="P6234" i="7"/>
  <c r="N6235" i="7"/>
  <c r="O6235" i="7"/>
  <c r="P6235" i="7"/>
  <c r="N6236" i="7"/>
  <c r="O6236" i="7"/>
  <c r="P6236" i="7"/>
  <c r="N6237" i="7"/>
  <c r="O6237" i="7"/>
  <c r="P6237" i="7"/>
  <c r="N6238" i="7"/>
  <c r="O6238" i="7"/>
  <c r="P6238" i="7"/>
  <c r="N6239" i="7"/>
  <c r="O6239" i="7"/>
  <c r="P6239" i="7"/>
  <c r="N6240" i="7"/>
  <c r="O6240" i="7"/>
  <c r="P6240" i="7"/>
  <c r="N6241" i="7"/>
  <c r="O6241" i="7"/>
  <c r="P6241" i="7"/>
  <c r="N6242" i="7"/>
  <c r="O6242" i="7"/>
  <c r="P6242" i="7"/>
  <c r="N6243" i="7"/>
  <c r="O6243" i="7"/>
  <c r="P6243" i="7"/>
  <c r="N6244" i="7"/>
  <c r="O6244" i="7"/>
  <c r="P6244" i="7"/>
  <c r="N6245" i="7"/>
  <c r="O6245" i="7"/>
  <c r="P6245" i="7"/>
  <c r="N6246" i="7"/>
  <c r="O6246" i="7"/>
  <c r="P6246" i="7"/>
  <c r="N6247" i="7"/>
  <c r="O6247" i="7"/>
  <c r="P6247" i="7"/>
  <c r="N6248" i="7"/>
  <c r="O6248" i="7"/>
  <c r="P6248" i="7"/>
  <c r="N6249" i="7"/>
  <c r="O6249" i="7"/>
  <c r="P6249" i="7"/>
  <c r="N6250" i="7"/>
  <c r="O6250" i="7"/>
  <c r="P6250" i="7"/>
  <c r="N6251" i="7"/>
  <c r="O6251" i="7"/>
  <c r="P6251" i="7"/>
  <c r="N6252" i="7"/>
  <c r="O6252" i="7"/>
  <c r="P6252" i="7"/>
  <c r="N6253" i="7"/>
  <c r="O6253" i="7"/>
  <c r="P6253" i="7"/>
  <c r="N6254" i="7"/>
  <c r="O6254" i="7"/>
  <c r="P6254" i="7"/>
  <c r="N6255" i="7"/>
  <c r="O6255" i="7"/>
  <c r="P6255" i="7"/>
  <c r="N6256" i="7"/>
  <c r="O6256" i="7"/>
  <c r="P6256" i="7"/>
  <c r="N6257" i="7"/>
  <c r="O6257" i="7"/>
  <c r="P6257" i="7"/>
  <c r="N6258" i="7"/>
  <c r="O6258" i="7"/>
  <c r="P6258" i="7"/>
  <c r="N6259" i="7"/>
  <c r="O6259" i="7"/>
  <c r="P6259" i="7"/>
  <c r="N6260" i="7"/>
  <c r="O6260" i="7"/>
  <c r="P6260" i="7"/>
  <c r="N6261" i="7"/>
  <c r="O6261" i="7"/>
  <c r="P6261" i="7"/>
  <c r="N6262" i="7"/>
  <c r="O6262" i="7"/>
  <c r="P6262" i="7"/>
  <c r="N6263" i="7"/>
  <c r="O6263" i="7"/>
  <c r="P6263" i="7"/>
  <c r="N6264" i="7"/>
  <c r="O6264" i="7"/>
  <c r="P6264" i="7"/>
  <c r="N6265" i="7"/>
  <c r="O6265" i="7"/>
  <c r="P6265" i="7"/>
  <c r="N6266" i="7"/>
  <c r="O6266" i="7"/>
  <c r="P6266" i="7"/>
  <c r="N6267" i="7"/>
  <c r="O6267" i="7"/>
  <c r="P6267" i="7"/>
  <c r="N6268" i="7"/>
  <c r="O6268" i="7"/>
  <c r="P6268" i="7"/>
  <c r="N6269" i="7"/>
  <c r="O6269" i="7"/>
  <c r="P6269" i="7"/>
  <c r="N6270" i="7"/>
  <c r="O6270" i="7"/>
  <c r="P6270" i="7"/>
  <c r="N6271" i="7"/>
  <c r="O6271" i="7"/>
  <c r="P6271" i="7"/>
  <c r="N6272" i="7"/>
  <c r="O6272" i="7"/>
  <c r="P6272" i="7"/>
  <c r="N6273" i="7"/>
  <c r="O6273" i="7"/>
  <c r="P6273" i="7"/>
  <c r="N6274" i="7"/>
  <c r="O6274" i="7"/>
  <c r="P6274" i="7"/>
  <c r="N6275" i="7"/>
  <c r="O6275" i="7"/>
  <c r="P6275" i="7"/>
  <c r="N6276" i="7"/>
  <c r="O6276" i="7"/>
  <c r="P6276" i="7"/>
  <c r="N6277" i="7"/>
  <c r="O6277" i="7"/>
  <c r="P6277" i="7"/>
  <c r="N6278" i="7"/>
  <c r="O6278" i="7"/>
  <c r="P6278" i="7"/>
  <c r="N6279" i="7"/>
  <c r="O6279" i="7"/>
  <c r="P6279" i="7"/>
  <c r="N6280" i="7"/>
  <c r="O6280" i="7"/>
  <c r="P6280" i="7"/>
  <c r="N6281" i="7"/>
  <c r="O6281" i="7"/>
  <c r="P6281" i="7"/>
  <c r="N6282" i="7"/>
  <c r="O6282" i="7"/>
  <c r="P6282" i="7"/>
  <c r="N6283" i="7"/>
  <c r="O6283" i="7"/>
  <c r="P6283" i="7"/>
  <c r="N6284" i="7"/>
  <c r="O6284" i="7"/>
  <c r="P6284" i="7"/>
  <c r="N6285" i="7"/>
  <c r="O6285" i="7"/>
  <c r="P6285" i="7"/>
  <c r="N6286" i="7"/>
  <c r="O6286" i="7"/>
  <c r="P6286" i="7"/>
  <c r="N6287" i="7"/>
  <c r="O6287" i="7"/>
  <c r="P6287" i="7"/>
  <c r="N6288" i="7"/>
  <c r="O6288" i="7"/>
  <c r="P6288" i="7"/>
  <c r="N6289" i="7"/>
  <c r="O6289" i="7"/>
  <c r="P6289" i="7"/>
  <c r="N6290" i="7"/>
  <c r="O6290" i="7"/>
  <c r="P6290" i="7"/>
  <c r="N6291" i="7"/>
  <c r="O6291" i="7"/>
  <c r="P6291" i="7"/>
  <c r="N6292" i="7"/>
  <c r="O6292" i="7"/>
  <c r="P6292" i="7"/>
  <c r="N6293" i="7"/>
  <c r="O6293" i="7"/>
  <c r="P6293" i="7"/>
  <c r="N6294" i="7"/>
  <c r="O6294" i="7"/>
  <c r="P6294" i="7"/>
  <c r="N6295" i="7"/>
  <c r="O6295" i="7"/>
  <c r="P6295" i="7"/>
  <c r="N6296" i="7"/>
  <c r="O6296" i="7"/>
  <c r="P6296" i="7"/>
  <c r="N6297" i="7"/>
  <c r="O6297" i="7"/>
  <c r="P6297" i="7"/>
  <c r="N6298" i="7"/>
  <c r="O6298" i="7"/>
  <c r="P6298" i="7"/>
  <c r="N6299" i="7"/>
  <c r="O6299" i="7"/>
  <c r="P6299" i="7"/>
  <c r="N6300" i="7"/>
  <c r="O6300" i="7"/>
  <c r="P6300" i="7"/>
  <c r="N6301" i="7"/>
  <c r="O6301" i="7"/>
  <c r="P6301" i="7"/>
  <c r="N6302" i="7"/>
  <c r="O6302" i="7"/>
  <c r="P6302" i="7"/>
  <c r="N6303" i="7"/>
  <c r="O6303" i="7"/>
  <c r="P6303" i="7"/>
  <c r="N6304" i="7"/>
  <c r="O6304" i="7"/>
  <c r="P6304" i="7"/>
  <c r="N6305" i="7"/>
  <c r="O6305" i="7"/>
  <c r="P6305" i="7"/>
  <c r="N6306" i="7"/>
  <c r="O6306" i="7"/>
  <c r="P6306" i="7"/>
  <c r="N6307" i="7"/>
  <c r="O6307" i="7"/>
  <c r="P6307" i="7"/>
  <c r="N6308" i="7"/>
  <c r="O6308" i="7"/>
  <c r="P6308" i="7"/>
  <c r="N6309" i="7"/>
  <c r="O6309" i="7"/>
  <c r="P6309" i="7"/>
  <c r="N6310" i="7"/>
  <c r="O6310" i="7"/>
  <c r="P6310" i="7"/>
  <c r="N6311" i="7"/>
  <c r="O6311" i="7"/>
  <c r="P6311" i="7"/>
  <c r="N6312" i="7"/>
  <c r="O6312" i="7"/>
  <c r="P6312" i="7"/>
  <c r="N6313" i="7"/>
  <c r="O6313" i="7"/>
  <c r="P6313" i="7"/>
  <c r="N6314" i="7"/>
  <c r="O6314" i="7"/>
  <c r="P6314" i="7"/>
  <c r="N6315" i="7"/>
  <c r="O6315" i="7"/>
  <c r="P6315" i="7"/>
  <c r="N6316" i="7"/>
  <c r="O6316" i="7"/>
  <c r="P6316" i="7"/>
  <c r="N6317" i="7"/>
  <c r="O6317" i="7"/>
  <c r="P6317" i="7"/>
  <c r="N6318" i="7"/>
  <c r="O6318" i="7"/>
  <c r="P6318" i="7"/>
  <c r="N6319" i="7"/>
  <c r="O6319" i="7"/>
  <c r="P6319" i="7"/>
  <c r="N6320" i="7"/>
  <c r="O6320" i="7"/>
  <c r="P6320" i="7"/>
  <c r="N6321" i="7"/>
  <c r="O6321" i="7"/>
  <c r="P6321" i="7"/>
  <c r="N6322" i="7"/>
  <c r="O6322" i="7"/>
  <c r="P6322" i="7"/>
  <c r="N6323" i="7"/>
  <c r="O6323" i="7"/>
  <c r="P6323" i="7"/>
  <c r="N6324" i="7"/>
  <c r="O6324" i="7"/>
  <c r="P6324" i="7"/>
  <c r="N6325" i="7"/>
  <c r="O6325" i="7"/>
  <c r="P6325" i="7"/>
  <c r="N6326" i="7"/>
  <c r="O6326" i="7"/>
  <c r="P6326" i="7"/>
  <c r="N6327" i="7"/>
  <c r="O6327" i="7"/>
  <c r="P6327" i="7"/>
  <c r="N6328" i="7"/>
  <c r="O6328" i="7"/>
  <c r="P6328" i="7"/>
  <c r="N6329" i="7"/>
  <c r="O6329" i="7"/>
  <c r="P6329" i="7"/>
  <c r="N6330" i="7"/>
  <c r="O6330" i="7"/>
  <c r="P6330" i="7"/>
  <c r="N6331" i="7"/>
  <c r="O6331" i="7"/>
  <c r="P6331" i="7"/>
  <c r="N6332" i="7"/>
  <c r="O6332" i="7"/>
  <c r="P6332" i="7"/>
  <c r="N6333" i="7"/>
  <c r="O6333" i="7"/>
  <c r="P6333" i="7"/>
  <c r="N6334" i="7"/>
  <c r="O6334" i="7"/>
  <c r="P6334" i="7"/>
  <c r="N6335" i="7"/>
  <c r="O6335" i="7"/>
  <c r="P6335" i="7"/>
  <c r="N6336" i="7"/>
  <c r="O6336" i="7"/>
  <c r="P6336" i="7"/>
  <c r="N6337" i="7"/>
  <c r="O6337" i="7"/>
  <c r="P6337" i="7"/>
  <c r="N6338" i="7"/>
  <c r="O6338" i="7"/>
  <c r="P6338" i="7"/>
  <c r="N6339" i="7"/>
  <c r="O6339" i="7"/>
  <c r="P6339" i="7"/>
  <c r="N6340" i="7"/>
  <c r="O6340" i="7"/>
  <c r="P6340" i="7"/>
  <c r="N6341" i="7"/>
  <c r="O6341" i="7"/>
  <c r="P6341" i="7"/>
  <c r="N6342" i="7"/>
  <c r="O6342" i="7"/>
  <c r="P6342" i="7"/>
  <c r="N6343" i="7"/>
  <c r="O6343" i="7"/>
  <c r="P6343" i="7"/>
  <c r="N6344" i="7"/>
  <c r="O6344" i="7"/>
  <c r="P6344" i="7"/>
  <c r="N6345" i="7"/>
  <c r="O6345" i="7"/>
  <c r="P6345" i="7"/>
  <c r="N6346" i="7"/>
  <c r="O6346" i="7"/>
  <c r="P6346" i="7"/>
  <c r="N6347" i="7"/>
  <c r="O6347" i="7"/>
  <c r="P6347" i="7"/>
  <c r="N6348" i="7"/>
  <c r="O6348" i="7"/>
  <c r="P6348" i="7"/>
  <c r="N6349" i="7"/>
  <c r="O6349" i="7"/>
  <c r="P6349" i="7"/>
  <c r="N6350" i="7"/>
  <c r="O6350" i="7"/>
  <c r="P6350" i="7"/>
  <c r="N6351" i="7"/>
  <c r="O6351" i="7"/>
  <c r="P6351" i="7"/>
  <c r="N6352" i="7"/>
  <c r="O6352" i="7"/>
  <c r="P6352" i="7"/>
  <c r="N6353" i="7"/>
  <c r="O6353" i="7"/>
  <c r="P6353" i="7"/>
  <c r="N6354" i="7"/>
  <c r="O6354" i="7"/>
  <c r="P6354" i="7"/>
  <c r="N6355" i="7"/>
  <c r="O6355" i="7"/>
  <c r="P6355" i="7"/>
  <c r="N6356" i="7"/>
  <c r="O6356" i="7"/>
  <c r="P6356" i="7"/>
  <c r="N6357" i="7"/>
  <c r="O6357" i="7"/>
  <c r="P6357" i="7"/>
  <c r="N6358" i="7"/>
  <c r="O6358" i="7"/>
  <c r="P6358" i="7"/>
  <c r="N6359" i="7"/>
  <c r="O6359" i="7"/>
  <c r="P6359" i="7"/>
  <c r="N6360" i="7"/>
  <c r="O6360" i="7"/>
  <c r="P6360" i="7"/>
  <c r="N6361" i="7"/>
  <c r="O6361" i="7"/>
  <c r="P6361" i="7"/>
  <c r="N6362" i="7"/>
  <c r="O6362" i="7"/>
  <c r="P6362" i="7"/>
  <c r="N6363" i="7"/>
  <c r="O6363" i="7"/>
  <c r="P6363" i="7"/>
  <c r="N6364" i="7"/>
  <c r="O6364" i="7"/>
  <c r="P6364" i="7"/>
  <c r="N6365" i="7"/>
  <c r="O6365" i="7"/>
  <c r="P6365" i="7"/>
  <c r="N6366" i="7"/>
  <c r="O6366" i="7"/>
  <c r="P6366" i="7"/>
  <c r="N6367" i="7"/>
  <c r="O6367" i="7"/>
  <c r="P6367" i="7"/>
  <c r="N6368" i="7"/>
  <c r="O6368" i="7"/>
  <c r="P6368" i="7"/>
  <c r="N6369" i="7"/>
  <c r="O6369" i="7"/>
  <c r="P6369" i="7"/>
  <c r="N6370" i="7"/>
  <c r="O6370" i="7"/>
  <c r="P6370" i="7"/>
  <c r="N6371" i="7"/>
  <c r="O6371" i="7"/>
  <c r="P6371" i="7"/>
  <c r="N6372" i="7"/>
  <c r="O6372" i="7"/>
  <c r="P6372" i="7"/>
  <c r="N6373" i="7"/>
  <c r="O6373" i="7"/>
  <c r="P6373" i="7"/>
  <c r="N6374" i="7"/>
  <c r="O6374" i="7"/>
  <c r="P6374" i="7"/>
  <c r="N6375" i="7"/>
  <c r="O6375" i="7"/>
  <c r="P6375" i="7"/>
  <c r="N6376" i="7"/>
  <c r="O6376" i="7"/>
  <c r="P6376" i="7"/>
  <c r="N6377" i="7"/>
  <c r="O6377" i="7"/>
  <c r="P6377" i="7"/>
  <c r="N6378" i="7"/>
  <c r="O6378" i="7"/>
  <c r="P6378" i="7"/>
  <c r="N6379" i="7"/>
  <c r="O6379" i="7"/>
  <c r="P6379" i="7"/>
  <c r="N6380" i="7"/>
  <c r="O6380" i="7"/>
  <c r="P6380" i="7"/>
  <c r="N6381" i="7"/>
  <c r="O6381" i="7"/>
  <c r="P6381" i="7"/>
  <c r="N6382" i="7"/>
  <c r="O6382" i="7"/>
  <c r="P6382" i="7"/>
  <c r="N6383" i="7"/>
  <c r="O6383" i="7"/>
  <c r="P6383" i="7"/>
  <c r="N6384" i="7"/>
  <c r="O6384" i="7"/>
  <c r="P6384" i="7"/>
  <c r="N6385" i="7"/>
  <c r="O6385" i="7"/>
  <c r="P6385" i="7"/>
  <c r="N6386" i="7"/>
  <c r="O6386" i="7"/>
  <c r="P6386" i="7"/>
  <c r="N6387" i="7"/>
  <c r="O6387" i="7"/>
  <c r="P6387" i="7"/>
  <c r="N6388" i="7"/>
  <c r="O6388" i="7"/>
  <c r="P6388" i="7"/>
  <c r="N6389" i="7"/>
  <c r="O6389" i="7"/>
  <c r="P6389" i="7"/>
  <c r="N6390" i="7"/>
  <c r="O6390" i="7"/>
  <c r="P6390" i="7"/>
  <c r="N6391" i="7"/>
  <c r="O6391" i="7"/>
  <c r="P6391" i="7"/>
  <c r="N6392" i="7"/>
  <c r="O6392" i="7"/>
  <c r="P6392" i="7"/>
  <c r="N6393" i="7"/>
  <c r="O6393" i="7"/>
  <c r="P6393" i="7"/>
  <c r="N6394" i="7"/>
  <c r="O6394" i="7"/>
  <c r="P6394" i="7"/>
  <c r="N6395" i="7"/>
  <c r="O6395" i="7"/>
  <c r="P6395" i="7"/>
  <c r="N6396" i="7"/>
  <c r="O6396" i="7"/>
  <c r="P6396" i="7"/>
  <c r="N6397" i="7"/>
  <c r="O6397" i="7"/>
  <c r="P6397" i="7"/>
  <c r="N6398" i="7"/>
  <c r="O6398" i="7"/>
  <c r="P6398" i="7"/>
  <c r="N6399" i="7"/>
  <c r="O6399" i="7"/>
  <c r="P6399" i="7"/>
  <c r="N6400" i="7"/>
  <c r="O6400" i="7"/>
  <c r="P6400" i="7"/>
  <c r="N6401" i="7"/>
  <c r="O6401" i="7"/>
  <c r="P6401" i="7"/>
  <c r="N6402" i="7"/>
  <c r="O6402" i="7"/>
  <c r="P6402" i="7"/>
  <c r="N6403" i="7"/>
  <c r="O6403" i="7"/>
  <c r="P6403" i="7"/>
  <c r="N6404" i="7"/>
  <c r="O6404" i="7"/>
  <c r="P6404" i="7"/>
  <c r="N6405" i="7"/>
  <c r="O6405" i="7"/>
  <c r="P6405" i="7"/>
  <c r="N6406" i="7"/>
  <c r="O6406" i="7"/>
  <c r="P6406" i="7"/>
  <c r="N6407" i="7"/>
  <c r="O6407" i="7"/>
  <c r="P6407" i="7"/>
  <c r="N6408" i="7"/>
  <c r="O6408" i="7"/>
  <c r="P6408" i="7"/>
  <c r="N6409" i="7"/>
  <c r="O6409" i="7"/>
  <c r="P6409" i="7"/>
  <c r="N6410" i="7"/>
  <c r="O6410" i="7"/>
  <c r="P6410" i="7"/>
  <c r="N6411" i="7"/>
  <c r="O6411" i="7"/>
  <c r="P6411" i="7"/>
  <c r="N6412" i="7"/>
  <c r="O6412" i="7"/>
  <c r="P6412" i="7"/>
  <c r="N6413" i="7"/>
  <c r="O6413" i="7"/>
  <c r="P6413" i="7"/>
  <c r="N6414" i="7"/>
  <c r="O6414" i="7"/>
  <c r="P6414" i="7"/>
  <c r="N6415" i="7"/>
  <c r="O6415" i="7"/>
  <c r="P6415" i="7"/>
  <c r="N6416" i="7"/>
  <c r="O6416" i="7"/>
  <c r="P6416" i="7"/>
  <c r="N6417" i="7"/>
  <c r="O6417" i="7"/>
  <c r="P6417" i="7"/>
  <c r="N6418" i="7"/>
  <c r="O6418" i="7"/>
  <c r="P6418" i="7"/>
  <c r="N6419" i="7"/>
  <c r="O6419" i="7"/>
  <c r="P6419" i="7"/>
  <c r="N6420" i="7"/>
  <c r="O6420" i="7"/>
  <c r="P6420" i="7"/>
  <c r="N6421" i="7"/>
  <c r="O6421" i="7"/>
  <c r="P6421" i="7"/>
  <c r="N6422" i="7"/>
  <c r="O6422" i="7"/>
  <c r="P6422" i="7"/>
  <c r="N6423" i="7"/>
  <c r="O6423" i="7"/>
  <c r="P6423" i="7"/>
  <c r="N6424" i="7"/>
  <c r="O6424" i="7"/>
  <c r="P6424" i="7"/>
  <c r="N6425" i="7"/>
  <c r="O6425" i="7"/>
  <c r="P6425" i="7"/>
  <c r="N6426" i="7"/>
  <c r="O6426" i="7"/>
  <c r="P6426" i="7"/>
  <c r="N6427" i="7"/>
  <c r="O6427" i="7"/>
  <c r="P6427" i="7"/>
  <c r="N6428" i="7"/>
  <c r="O6428" i="7"/>
  <c r="P6428" i="7"/>
  <c r="N6429" i="7"/>
  <c r="O6429" i="7"/>
  <c r="P6429" i="7"/>
  <c r="N6430" i="7"/>
  <c r="O6430" i="7"/>
  <c r="P6430" i="7"/>
  <c r="N6431" i="7"/>
  <c r="O6431" i="7"/>
  <c r="P6431" i="7"/>
  <c r="N6432" i="7"/>
  <c r="O6432" i="7"/>
  <c r="P6432" i="7"/>
  <c r="N6433" i="7"/>
  <c r="O6433" i="7"/>
  <c r="P6433" i="7"/>
  <c r="N6434" i="7"/>
  <c r="O6434" i="7"/>
  <c r="P6434" i="7"/>
  <c r="N6435" i="7"/>
  <c r="O6435" i="7"/>
  <c r="P6435" i="7"/>
  <c r="N6436" i="7"/>
  <c r="O6436" i="7"/>
  <c r="P6436" i="7"/>
  <c r="N6437" i="7"/>
  <c r="O6437" i="7"/>
  <c r="P6437" i="7"/>
  <c r="N6438" i="7"/>
  <c r="O6438" i="7"/>
  <c r="P6438" i="7"/>
  <c r="N6439" i="7"/>
  <c r="O6439" i="7"/>
  <c r="P6439" i="7"/>
  <c r="N6440" i="7"/>
  <c r="O6440" i="7"/>
  <c r="P6440" i="7"/>
  <c r="N6441" i="7"/>
  <c r="O6441" i="7"/>
  <c r="P6441" i="7"/>
  <c r="N6442" i="7"/>
  <c r="O6442" i="7"/>
  <c r="P6442" i="7"/>
  <c r="N6443" i="7"/>
  <c r="O6443" i="7"/>
  <c r="P6443" i="7"/>
  <c r="N6444" i="7"/>
  <c r="O6444" i="7"/>
  <c r="P6444" i="7"/>
  <c r="N6445" i="7"/>
  <c r="O6445" i="7"/>
  <c r="P6445" i="7"/>
  <c r="N6446" i="7"/>
  <c r="O6446" i="7"/>
  <c r="P6446" i="7"/>
  <c r="N6447" i="7"/>
  <c r="O6447" i="7"/>
  <c r="P6447" i="7"/>
  <c r="N6448" i="7"/>
  <c r="O6448" i="7"/>
  <c r="P6448" i="7"/>
  <c r="N6449" i="7"/>
  <c r="O6449" i="7"/>
  <c r="P6449" i="7"/>
  <c r="N6450" i="7"/>
  <c r="O6450" i="7"/>
  <c r="P6450" i="7"/>
  <c r="N6451" i="7"/>
  <c r="O6451" i="7"/>
  <c r="P6451" i="7"/>
  <c r="N6452" i="7"/>
  <c r="O6452" i="7"/>
  <c r="P6452" i="7"/>
  <c r="N6453" i="7"/>
  <c r="O6453" i="7"/>
  <c r="P6453" i="7"/>
  <c r="N6454" i="7"/>
  <c r="O6454" i="7"/>
  <c r="P6454" i="7"/>
  <c r="N6455" i="7"/>
  <c r="O6455" i="7"/>
  <c r="P6455" i="7"/>
  <c r="N6456" i="7"/>
  <c r="O6456" i="7"/>
  <c r="P6456" i="7"/>
  <c r="N6457" i="7"/>
  <c r="O6457" i="7"/>
  <c r="P6457" i="7"/>
  <c r="N6458" i="7"/>
  <c r="O6458" i="7"/>
  <c r="P6458" i="7"/>
  <c r="N6459" i="7"/>
  <c r="O6459" i="7"/>
  <c r="P6459" i="7"/>
  <c r="N6460" i="7"/>
  <c r="O6460" i="7"/>
  <c r="P6460" i="7"/>
  <c r="N6461" i="7"/>
  <c r="O6461" i="7"/>
  <c r="P6461" i="7"/>
  <c r="N6462" i="7"/>
  <c r="O6462" i="7"/>
  <c r="P6462" i="7"/>
  <c r="N6463" i="7"/>
  <c r="O6463" i="7"/>
  <c r="P6463" i="7"/>
  <c r="N6464" i="7"/>
  <c r="O6464" i="7"/>
  <c r="P6464" i="7"/>
  <c r="N6465" i="7"/>
  <c r="O6465" i="7"/>
  <c r="P6465" i="7"/>
  <c r="N6466" i="7"/>
  <c r="O6466" i="7"/>
  <c r="P6466" i="7"/>
  <c r="N6467" i="7"/>
  <c r="O6467" i="7"/>
  <c r="P6467" i="7"/>
  <c r="N6468" i="7"/>
  <c r="O6468" i="7"/>
  <c r="P6468" i="7"/>
  <c r="N6469" i="7"/>
  <c r="O6469" i="7"/>
  <c r="P6469" i="7"/>
  <c r="N6470" i="7"/>
  <c r="O6470" i="7"/>
  <c r="P6470" i="7"/>
  <c r="N6471" i="7"/>
  <c r="O6471" i="7"/>
  <c r="P6471" i="7"/>
  <c r="N6472" i="7"/>
  <c r="O6472" i="7"/>
  <c r="P6472" i="7"/>
  <c r="N6473" i="7"/>
  <c r="O6473" i="7"/>
  <c r="P6473" i="7"/>
  <c r="N6474" i="7"/>
  <c r="O6474" i="7"/>
  <c r="P6474" i="7"/>
  <c r="N6475" i="7"/>
  <c r="O6475" i="7"/>
  <c r="P6475" i="7"/>
  <c r="N6476" i="7"/>
  <c r="O6476" i="7"/>
  <c r="P6476" i="7"/>
  <c r="N6477" i="7"/>
  <c r="O6477" i="7"/>
  <c r="P6477" i="7"/>
  <c r="N6478" i="7"/>
  <c r="O6478" i="7"/>
  <c r="P6478" i="7"/>
  <c r="N6479" i="7"/>
  <c r="O6479" i="7"/>
  <c r="P6479" i="7"/>
  <c r="N6480" i="7"/>
  <c r="O6480" i="7"/>
  <c r="P6480" i="7"/>
  <c r="N6481" i="7"/>
  <c r="O6481" i="7"/>
  <c r="P6481" i="7"/>
  <c r="N6482" i="7"/>
  <c r="O6482" i="7"/>
  <c r="P6482" i="7"/>
  <c r="N6483" i="7"/>
  <c r="O6483" i="7"/>
  <c r="P6483" i="7"/>
  <c r="N6484" i="7"/>
  <c r="O6484" i="7"/>
  <c r="P6484" i="7"/>
  <c r="N6485" i="7"/>
  <c r="O6485" i="7"/>
  <c r="P6485" i="7"/>
  <c r="N6486" i="7"/>
  <c r="O6486" i="7"/>
  <c r="P6486" i="7"/>
  <c r="N6487" i="7"/>
  <c r="O6487" i="7"/>
  <c r="P6487" i="7"/>
  <c r="N6488" i="7"/>
  <c r="O6488" i="7"/>
  <c r="P6488" i="7"/>
  <c r="N6489" i="7"/>
  <c r="O6489" i="7"/>
  <c r="P6489" i="7"/>
  <c r="N6490" i="7"/>
  <c r="O6490" i="7"/>
  <c r="P6490" i="7"/>
  <c r="N6491" i="7"/>
  <c r="O6491" i="7"/>
  <c r="P6491" i="7"/>
  <c r="N6492" i="7"/>
  <c r="O6492" i="7"/>
  <c r="P6492" i="7"/>
  <c r="N6493" i="7"/>
  <c r="O6493" i="7"/>
  <c r="P6493" i="7"/>
  <c r="N6494" i="7"/>
  <c r="O6494" i="7"/>
  <c r="P6494" i="7"/>
  <c r="N6495" i="7"/>
  <c r="O6495" i="7"/>
  <c r="P6495" i="7"/>
  <c r="N6496" i="7"/>
  <c r="O6496" i="7"/>
  <c r="P6496" i="7"/>
  <c r="N6497" i="7"/>
  <c r="O6497" i="7"/>
  <c r="P6497" i="7"/>
  <c r="N6498" i="7"/>
  <c r="O6498" i="7"/>
  <c r="P6498" i="7"/>
  <c r="N6499" i="7"/>
  <c r="O6499" i="7"/>
  <c r="P6499" i="7"/>
  <c r="N6500" i="7"/>
  <c r="O6500" i="7"/>
  <c r="P6500" i="7"/>
  <c r="N6501" i="7"/>
  <c r="O6501" i="7"/>
  <c r="P6501" i="7"/>
  <c r="N6502" i="7"/>
  <c r="O6502" i="7"/>
  <c r="P6502" i="7"/>
  <c r="N6503" i="7"/>
  <c r="O6503" i="7"/>
  <c r="P6503" i="7"/>
  <c r="N6504" i="7"/>
  <c r="O6504" i="7"/>
  <c r="P6504" i="7"/>
  <c r="N6505" i="7"/>
  <c r="O6505" i="7"/>
  <c r="P6505" i="7"/>
  <c r="N6506" i="7"/>
  <c r="O6506" i="7"/>
  <c r="P6506" i="7"/>
  <c r="N6507" i="7"/>
  <c r="O6507" i="7"/>
  <c r="P6507" i="7"/>
  <c r="N6508" i="7"/>
  <c r="O6508" i="7"/>
  <c r="P6508" i="7"/>
  <c r="N6509" i="7"/>
  <c r="O6509" i="7"/>
  <c r="P6509" i="7"/>
  <c r="N6510" i="7"/>
  <c r="O6510" i="7"/>
  <c r="P6510" i="7"/>
  <c r="N6511" i="7"/>
  <c r="O6511" i="7"/>
  <c r="P6511" i="7"/>
  <c r="N6512" i="7"/>
  <c r="O6512" i="7"/>
  <c r="P6512" i="7"/>
  <c r="N6513" i="7"/>
  <c r="O6513" i="7"/>
  <c r="P6513" i="7"/>
  <c r="N6514" i="7"/>
  <c r="O6514" i="7"/>
  <c r="P6514" i="7"/>
  <c r="N6515" i="7"/>
  <c r="O6515" i="7"/>
  <c r="P6515" i="7"/>
  <c r="N6516" i="7"/>
  <c r="O6516" i="7"/>
  <c r="P6516" i="7"/>
  <c r="N6517" i="7"/>
  <c r="O6517" i="7"/>
  <c r="P6517" i="7"/>
  <c r="N6518" i="7"/>
  <c r="O6518" i="7"/>
  <c r="P6518" i="7"/>
  <c r="N6519" i="7"/>
  <c r="O6519" i="7"/>
  <c r="P6519" i="7"/>
  <c r="N6520" i="7"/>
  <c r="O6520" i="7"/>
  <c r="P6520" i="7"/>
  <c r="N6521" i="7"/>
  <c r="O6521" i="7"/>
  <c r="P6521" i="7"/>
  <c r="N6522" i="7"/>
  <c r="O6522" i="7"/>
  <c r="P6522" i="7"/>
  <c r="N6523" i="7"/>
  <c r="O6523" i="7"/>
  <c r="P6523" i="7"/>
  <c r="N6524" i="7"/>
  <c r="O6524" i="7"/>
  <c r="P6524" i="7"/>
  <c r="N6525" i="7"/>
  <c r="O6525" i="7"/>
  <c r="P6525" i="7"/>
  <c r="N6526" i="7"/>
  <c r="O6526" i="7"/>
  <c r="P6526" i="7"/>
  <c r="N6527" i="7"/>
  <c r="O6527" i="7"/>
  <c r="P6527" i="7"/>
  <c r="N6528" i="7"/>
  <c r="O6528" i="7"/>
  <c r="P6528" i="7"/>
  <c r="N6529" i="7"/>
  <c r="O6529" i="7"/>
  <c r="P6529" i="7"/>
  <c r="N6530" i="7"/>
  <c r="O6530" i="7"/>
  <c r="P6530" i="7"/>
  <c r="N6531" i="7"/>
  <c r="O6531" i="7"/>
  <c r="P6531" i="7"/>
  <c r="N6532" i="7"/>
  <c r="O6532" i="7"/>
  <c r="P6532" i="7"/>
  <c r="N6533" i="7"/>
  <c r="O6533" i="7"/>
  <c r="P6533" i="7"/>
  <c r="N6534" i="7"/>
  <c r="O6534" i="7"/>
  <c r="P6534" i="7"/>
  <c r="N6535" i="7"/>
  <c r="O6535" i="7"/>
  <c r="P6535" i="7"/>
  <c r="N6536" i="7"/>
  <c r="O6536" i="7"/>
  <c r="P6536" i="7"/>
  <c r="N6537" i="7"/>
  <c r="O6537" i="7"/>
  <c r="P6537" i="7"/>
  <c r="N6538" i="7"/>
  <c r="O6538" i="7"/>
  <c r="P6538" i="7"/>
  <c r="N6539" i="7"/>
  <c r="O6539" i="7"/>
  <c r="P6539" i="7"/>
  <c r="N6540" i="7"/>
  <c r="O6540" i="7"/>
  <c r="P6540" i="7"/>
  <c r="N6541" i="7"/>
  <c r="O6541" i="7"/>
  <c r="P6541" i="7"/>
  <c r="N6542" i="7"/>
  <c r="O6542" i="7"/>
  <c r="P6542" i="7"/>
  <c r="N6543" i="7"/>
  <c r="O6543" i="7"/>
  <c r="P6543" i="7"/>
  <c r="N6544" i="7"/>
  <c r="O6544" i="7"/>
  <c r="P6544" i="7"/>
  <c r="N6545" i="7"/>
  <c r="O6545" i="7"/>
  <c r="P6545" i="7"/>
  <c r="N6546" i="7"/>
  <c r="O6546" i="7"/>
  <c r="P6546" i="7"/>
  <c r="N6547" i="7"/>
  <c r="O6547" i="7"/>
  <c r="P6547" i="7"/>
  <c r="N6548" i="7"/>
  <c r="O6548" i="7"/>
  <c r="P6548" i="7"/>
  <c r="N6549" i="7"/>
  <c r="O6549" i="7"/>
  <c r="P6549" i="7"/>
  <c r="N6550" i="7"/>
  <c r="O6550" i="7"/>
  <c r="P6550" i="7"/>
  <c r="N6551" i="7"/>
  <c r="O6551" i="7"/>
  <c r="P6551" i="7"/>
  <c r="N6552" i="7"/>
  <c r="O6552" i="7"/>
  <c r="P6552" i="7"/>
  <c r="N6553" i="7"/>
  <c r="O6553" i="7"/>
  <c r="P6553" i="7"/>
  <c r="N6554" i="7"/>
  <c r="O6554" i="7"/>
  <c r="P6554" i="7"/>
  <c r="N6555" i="7"/>
  <c r="O6555" i="7"/>
  <c r="P6555" i="7"/>
  <c r="N6556" i="7"/>
  <c r="O6556" i="7"/>
  <c r="P6556" i="7"/>
  <c r="N6557" i="7"/>
  <c r="O6557" i="7"/>
  <c r="P6557" i="7"/>
  <c r="N6558" i="7"/>
  <c r="O6558" i="7"/>
  <c r="P6558" i="7"/>
  <c r="N6559" i="7"/>
  <c r="O6559" i="7"/>
  <c r="P6559" i="7"/>
  <c r="N6560" i="7"/>
  <c r="O6560" i="7"/>
  <c r="P6560" i="7"/>
  <c r="N6561" i="7"/>
  <c r="O6561" i="7"/>
  <c r="P6561" i="7"/>
  <c r="N6562" i="7"/>
  <c r="O6562" i="7"/>
  <c r="P6562" i="7"/>
  <c r="N6563" i="7"/>
  <c r="O6563" i="7"/>
  <c r="P6563" i="7"/>
  <c r="N6564" i="7"/>
  <c r="O6564" i="7"/>
  <c r="P6564" i="7"/>
  <c r="N6565" i="7"/>
  <c r="O6565" i="7"/>
  <c r="P6565" i="7"/>
  <c r="N6566" i="7"/>
  <c r="O6566" i="7"/>
  <c r="P6566" i="7"/>
  <c r="N6567" i="7"/>
  <c r="O6567" i="7"/>
  <c r="P6567" i="7"/>
  <c r="N6568" i="7"/>
  <c r="O6568" i="7"/>
  <c r="P6568" i="7"/>
  <c r="N6569" i="7"/>
  <c r="O6569" i="7"/>
  <c r="P6569" i="7"/>
  <c r="N6570" i="7"/>
  <c r="O6570" i="7"/>
  <c r="P6570" i="7"/>
  <c r="N6571" i="7"/>
  <c r="O6571" i="7"/>
  <c r="P6571" i="7"/>
  <c r="N6572" i="7"/>
  <c r="O6572" i="7"/>
  <c r="P6572" i="7"/>
  <c r="N6573" i="7"/>
  <c r="O6573" i="7"/>
  <c r="P6573" i="7"/>
  <c r="N6574" i="7"/>
  <c r="O6574" i="7"/>
  <c r="P6574" i="7"/>
  <c r="N6575" i="7"/>
  <c r="O6575" i="7"/>
  <c r="P6575" i="7"/>
  <c r="N6576" i="7"/>
  <c r="O6576" i="7"/>
  <c r="P6576" i="7"/>
  <c r="N6577" i="7"/>
  <c r="O6577" i="7"/>
  <c r="P6577" i="7"/>
  <c r="N6578" i="7"/>
  <c r="O6578" i="7"/>
  <c r="P6578" i="7"/>
  <c r="N6579" i="7"/>
  <c r="O6579" i="7"/>
  <c r="P6579" i="7"/>
  <c r="N6580" i="7"/>
  <c r="O6580" i="7"/>
  <c r="P6580" i="7"/>
  <c r="N6581" i="7"/>
  <c r="O6581" i="7"/>
  <c r="P6581" i="7"/>
  <c r="N6582" i="7"/>
  <c r="O6582" i="7"/>
  <c r="P6582" i="7"/>
  <c r="N6583" i="7"/>
  <c r="O6583" i="7"/>
  <c r="P6583" i="7"/>
  <c r="N6584" i="7"/>
  <c r="O6584" i="7"/>
  <c r="P6584" i="7"/>
  <c r="N6585" i="7"/>
  <c r="O6585" i="7"/>
  <c r="P6585" i="7"/>
  <c r="N6586" i="7"/>
  <c r="O6586" i="7"/>
  <c r="P6586" i="7"/>
  <c r="N6587" i="7"/>
  <c r="O6587" i="7"/>
  <c r="P6587" i="7"/>
  <c r="N6588" i="7"/>
  <c r="O6588" i="7"/>
  <c r="P6588" i="7"/>
  <c r="N6589" i="7"/>
  <c r="O6589" i="7"/>
  <c r="P6589" i="7"/>
  <c r="N6590" i="7"/>
  <c r="O6590" i="7"/>
  <c r="P6590" i="7"/>
  <c r="N6591" i="7"/>
  <c r="O6591" i="7"/>
  <c r="P6591" i="7"/>
  <c r="N6592" i="7"/>
  <c r="O6592" i="7"/>
  <c r="P6592" i="7"/>
  <c r="N6593" i="7"/>
  <c r="O6593" i="7"/>
  <c r="P6593" i="7"/>
  <c r="N6594" i="7"/>
  <c r="O6594" i="7"/>
  <c r="P6594" i="7"/>
  <c r="N6595" i="7"/>
  <c r="O6595" i="7"/>
  <c r="P6595" i="7"/>
  <c r="N6596" i="7"/>
  <c r="O6596" i="7"/>
  <c r="P6596" i="7"/>
  <c r="N6597" i="7"/>
  <c r="O6597" i="7"/>
  <c r="P6597" i="7"/>
  <c r="N6598" i="7"/>
  <c r="O6598" i="7"/>
  <c r="P6598" i="7"/>
  <c r="N6599" i="7"/>
  <c r="O6599" i="7"/>
  <c r="P6599" i="7"/>
  <c r="N6600" i="7"/>
  <c r="O6600" i="7"/>
  <c r="P6600" i="7"/>
  <c r="N6601" i="7"/>
  <c r="O6601" i="7"/>
  <c r="P6601" i="7"/>
  <c r="N6602" i="7"/>
  <c r="O6602" i="7"/>
  <c r="P6602" i="7"/>
  <c r="N6603" i="7"/>
  <c r="O6603" i="7"/>
  <c r="P6603" i="7"/>
  <c r="N6604" i="7"/>
  <c r="O6604" i="7"/>
  <c r="P6604" i="7"/>
  <c r="N6605" i="7"/>
  <c r="O6605" i="7"/>
  <c r="P6605" i="7"/>
  <c r="N6606" i="7"/>
  <c r="O6606" i="7"/>
  <c r="P6606" i="7"/>
  <c r="N6607" i="7"/>
  <c r="O6607" i="7"/>
  <c r="P6607" i="7"/>
  <c r="N6608" i="7"/>
  <c r="O6608" i="7"/>
  <c r="P6608" i="7"/>
  <c r="N6609" i="7"/>
  <c r="O6609" i="7"/>
  <c r="P6609" i="7"/>
  <c r="N6610" i="7"/>
  <c r="O6610" i="7"/>
  <c r="P6610" i="7"/>
  <c r="N6611" i="7"/>
  <c r="O6611" i="7"/>
  <c r="P6611" i="7"/>
  <c r="N6612" i="7"/>
  <c r="O6612" i="7"/>
  <c r="P6612" i="7"/>
  <c r="N6613" i="7"/>
  <c r="O6613" i="7"/>
  <c r="P6613" i="7"/>
  <c r="N6614" i="7"/>
  <c r="O6614" i="7"/>
  <c r="P6614" i="7"/>
  <c r="N6615" i="7"/>
  <c r="O6615" i="7"/>
  <c r="P6615" i="7"/>
  <c r="N6616" i="7"/>
  <c r="O6616" i="7"/>
  <c r="P6616" i="7"/>
  <c r="N6617" i="7"/>
  <c r="O6617" i="7"/>
  <c r="P6617" i="7"/>
  <c r="N6618" i="7"/>
  <c r="O6618" i="7"/>
  <c r="P6618" i="7"/>
  <c r="N6619" i="7"/>
  <c r="O6619" i="7"/>
  <c r="P6619" i="7"/>
  <c r="N6620" i="7"/>
  <c r="O6620" i="7"/>
  <c r="P6620" i="7"/>
  <c r="N6621" i="7"/>
  <c r="O6621" i="7"/>
  <c r="P6621" i="7"/>
  <c r="N6622" i="7"/>
  <c r="O6622" i="7"/>
  <c r="P6622" i="7"/>
  <c r="N6623" i="7"/>
  <c r="O6623" i="7"/>
  <c r="P6623" i="7"/>
  <c r="N6624" i="7"/>
  <c r="O6624" i="7"/>
  <c r="P6624" i="7"/>
  <c r="N6625" i="7"/>
  <c r="O6625" i="7"/>
  <c r="P6625" i="7"/>
  <c r="N6626" i="7"/>
  <c r="O6626" i="7"/>
  <c r="P6626" i="7"/>
  <c r="N6627" i="7"/>
  <c r="O6627" i="7"/>
  <c r="P6627" i="7"/>
  <c r="N6628" i="7"/>
  <c r="O6628" i="7"/>
  <c r="P6628" i="7"/>
  <c r="N6629" i="7"/>
  <c r="O6629" i="7"/>
  <c r="P6629" i="7"/>
  <c r="N6630" i="7"/>
  <c r="O6630" i="7"/>
  <c r="P6630" i="7"/>
  <c r="N6631" i="7"/>
  <c r="O6631" i="7"/>
  <c r="P6631" i="7"/>
  <c r="N6632" i="7"/>
  <c r="O6632" i="7"/>
  <c r="P6632" i="7"/>
  <c r="N6633" i="7"/>
  <c r="O6633" i="7"/>
  <c r="P6633" i="7"/>
  <c r="N6634" i="7"/>
  <c r="O6634" i="7"/>
  <c r="P6634" i="7"/>
  <c r="N6635" i="7"/>
  <c r="O6635" i="7"/>
  <c r="P6635" i="7"/>
  <c r="N6636" i="7"/>
  <c r="O6636" i="7"/>
  <c r="P6636" i="7"/>
  <c r="N6637" i="7"/>
  <c r="O6637" i="7"/>
  <c r="P6637" i="7"/>
  <c r="N6638" i="7"/>
  <c r="O6638" i="7"/>
  <c r="P6638" i="7"/>
  <c r="N6639" i="7"/>
  <c r="O6639" i="7"/>
  <c r="P6639" i="7"/>
  <c r="N6640" i="7"/>
  <c r="O6640" i="7"/>
  <c r="P6640" i="7"/>
  <c r="N6641" i="7"/>
  <c r="O6641" i="7"/>
  <c r="P6641" i="7"/>
  <c r="N6642" i="7"/>
  <c r="O6642" i="7"/>
  <c r="P6642" i="7"/>
  <c r="N6643" i="7"/>
  <c r="O6643" i="7"/>
  <c r="P6643" i="7"/>
  <c r="N6644" i="7"/>
  <c r="O6644" i="7"/>
  <c r="P6644" i="7"/>
  <c r="N6645" i="7"/>
  <c r="O6645" i="7"/>
  <c r="P6645" i="7"/>
  <c r="N6646" i="7"/>
  <c r="O6646" i="7"/>
  <c r="P6646" i="7"/>
  <c r="N6647" i="7"/>
  <c r="O6647" i="7"/>
  <c r="P6647" i="7"/>
  <c r="N6648" i="7"/>
  <c r="O6648" i="7"/>
  <c r="P6648" i="7"/>
  <c r="N6649" i="7"/>
  <c r="O6649" i="7"/>
  <c r="P6649" i="7"/>
  <c r="N6650" i="7"/>
  <c r="O6650" i="7"/>
  <c r="P6650" i="7"/>
  <c r="N6651" i="7"/>
  <c r="O6651" i="7"/>
  <c r="P6651" i="7"/>
  <c r="N6652" i="7"/>
  <c r="O6652" i="7"/>
  <c r="P6652" i="7"/>
  <c r="N6653" i="7"/>
  <c r="O6653" i="7"/>
  <c r="P6653" i="7"/>
  <c r="N6654" i="7"/>
  <c r="O6654" i="7"/>
  <c r="P6654" i="7"/>
  <c r="N6655" i="7"/>
  <c r="O6655" i="7"/>
  <c r="P6655" i="7"/>
  <c r="N6656" i="7"/>
  <c r="O6656" i="7"/>
  <c r="P6656" i="7"/>
  <c r="N6657" i="7"/>
  <c r="O6657" i="7"/>
  <c r="P6657" i="7"/>
  <c r="N6658" i="7"/>
  <c r="O6658" i="7"/>
  <c r="P6658" i="7"/>
  <c r="N6659" i="7"/>
  <c r="O6659" i="7"/>
  <c r="P6659" i="7"/>
  <c r="N6660" i="7"/>
  <c r="O6660" i="7"/>
  <c r="P6660" i="7"/>
  <c r="N6661" i="7"/>
  <c r="O6661" i="7"/>
  <c r="P6661" i="7"/>
  <c r="N6662" i="7"/>
  <c r="O6662" i="7"/>
  <c r="P6662" i="7"/>
  <c r="N6663" i="7"/>
  <c r="O6663" i="7"/>
  <c r="P6663" i="7"/>
  <c r="N6664" i="7"/>
  <c r="O6664" i="7"/>
  <c r="P6664" i="7"/>
  <c r="N6665" i="7"/>
  <c r="O6665" i="7"/>
  <c r="P6665" i="7"/>
  <c r="N6666" i="7"/>
  <c r="O6666" i="7"/>
  <c r="P6666" i="7"/>
  <c r="N6667" i="7"/>
  <c r="O6667" i="7"/>
  <c r="P6667" i="7"/>
  <c r="N6668" i="7"/>
  <c r="O6668" i="7"/>
  <c r="P6668" i="7"/>
  <c r="N6669" i="7"/>
  <c r="O6669" i="7"/>
  <c r="P6669" i="7"/>
  <c r="N6670" i="7"/>
  <c r="O6670" i="7"/>
  <c r="P6670" i="7"/>
  <c r="N6671" i="7"/>
  <c r="O6671" i="7"/>
  <c r="P6671" i="7"/>
  <c r="N6672" i="7"/>
  <c r="O6672" i="7"/>
  <c r="P6672" i="7"/>
  <c r="N6673" i="7"/>
  <c r="O6673" i="7"/>
  <c r="P6673" i="7"/>
  <c r="N6674" i="7"/>
  <c r="O6674" i="7"/>
  <c r="P6674" i="7"/>
  <c r="N6675" i="7"/>
  <c r="O6675" i="7"/>
  <c r="P6675" i="7"/>
  <c r="N6676" i="7"/>
  <c r="O6676" i="7"/>
  <c r="P6676" i="7"/>
  <c r="V26" i="28" l="1"/>
  <c r="V25" i="28"/>
  <c r="W25" i="28" s="1"/>
  <c r="V24" i="28"/>
  <c r="V23" i="28"/>
  <c r="V22" i="28"/>
  <c r="V21" i="28"/>
  <c r="V20" i="28"/>
  <c r="V19" i="28"/>
  <c r="W19" i="28" s="1"/>
  <c r="V18" i="28"/>
  <c r="V17" i="28"/>
  <c r="V16" i="28"/>
  <c r="V15" i="28"/>
  <c r="V14" i="28"/>
  <c r="V13" i="28"/>
  <c r="V12" i="28"/>
  <c r="V11" i="28"/>
  <c r="U61" i="28"/>
  <c r="U60" i="28"/>
  <c r="U25" i="28" s="1"/>
  <c r="U59" i="28"/>
  <c r="U58" i="28"/>
  <c r="U23" i="28" s="1"/>
  <c r="U57" i="28"/>
  <c r="U56" i="28"/>
  <c r="U21" i="28" s="1"/>
  <c r="U55" i="28"/>
  <c r="U54" i="28"/>
  <c r="U19" i="28" s="1"/>
  <c r="U53" i="28"/>
  <c r="U52" i="28"/>
  <c r="U17" i="28" s="1"/>
  <c r="U51" i="28"/>
  <c r="U50" i="28"/>
  <c r="U15" i="28" s="1"/>
  <c r="U49" i="28"/>
  <c r="U48" i="28"/>
  <c r="U13" i="28" s="1"/>
  <c r="U47" i="28"/>
  <c r="U46" i="28"/>
  <c r="U11" i="28" s="1"/>
  <c r="X61" i="28"/>
  <c r="X26" i="28" s="1"/>
  <c r="X60" i="28"/>
  <c r="X25" i="28" s="1"/>
  <c r="X59" i="28"/>
  <c r="X58" i="28"/>
  <c r="X57" i="28"/>
  <c r="X56" i="28"/>
  <c r="X55" i="28"/>
  <c r="X20" i="28" s="1"/>
  <c r="X54" i="28"/>
  <c r="X19" i="28" s="1"/>
  <c r="X53" i="28"/>
  <c r="X18" i="28" s="1"/>
  <c r="X52" i="28"/>
  <c r="X17" i="28" s="1"/>
  <c r="X51" i="28"/>
  <c r="X16" i="28" s="1"/>
  <c r="X50" i="28"/>
  <c r="X49" i="28"/>
  <c r="X14" i="28" s="1"/>
  <c r="X48" i="28"/>
  <c r="X47" i="28"/>
  <c r="X12" i="28" s="1"/>
  <c r="X46" i="28"/>
  <c r="X11" i="28" s="1"/>
  <c r="Y45" i="28"/>
  <c r="X45" i="28"/>
  <c r="Y26" i="28"/>
  <c r="Y25" i="28"/>
  <c r="Z25" i="28" s="1"/>
  <c r="Y24" i="28"/>
  <c r="Y23" i="28"/>
  <c r="Y22" i="28"/>
  <c r="Y21" i="28"/>
  <c r="Y20" i="28"/>
  <c r="Y19" i="28"/>
  <c r="Z19" i="28" s="1"/>
  <c r="Y18" i="28"/>
  <c r="Y17" i="28"/>
  <c r="Y16" i="28"/>
  <c r="Y15" i="28"/>
  <c r="Y14" i="28"/>
  <c r="Y13" i="28"/>
  <c r="Y12" i="28"/>
  <c r="Y11" i="28"/>
  <c r="X10" i="28"/>
  <c r="AA10" i="28"/>
  <c r="AB11" i="28"/>
  <c r="AB12" i="28"/>
  <c r="AB13" i="28"/>
  <c r="AB14" i="28"/>
  <c r="AB15" i="28"/>
  <c r="AB16" i="28"/>
  <c r="AB17" i="28"/>
  <c r="AB18" i="28"/>
  <c r="AB19" i="28"/>
  <c r="AC19" i="28" s="1"/>
  <c r="AB20" i="28"/>
  <c r="AB21" i="28"/>
  <c r="AB22" i="28"/>
  <c r="AB23" i="28"/>
  <c r="AB24" i="28"/>
  <c r="AB25" i="28"/>
  <c r="AC25" i="28" s="1"/>
  <c r="AB26" i="28"/>
  <c r="AA45" i="28"/>
  <c r="AC45" i="28"/>
  <c r="AA46" i="28"/>
  <c r="AA11" i="28" s="1"/>
  <c r="AA47" i="28"/>
  <c r="AA48" i="28"/>
  <c r="AA13" i="28" s="1"/>
  <c r="AA49" i="28"/>
  <c r="AA50" i="28"/>
  <c r="AA15" i="28" s="1"/>
  <c r="AA51" i="28"/>
  <c r="AA52" i="28"/>
  <c r="AA17" i="28" s="1"/>
  <c r="AA53" i="28"/>
  <c r="AA54" i="28"/>
  <c r="AA19" i="28" s="1"/>
  <c r="AA55" i="28"/>
  <c r="AA56" i="28"/>
  <c r="AA21" i="28" s="1"/>
  <c r="AA57" i="28"/>
  <c r="AA58" i="28"/>
  <c r="AA23" i="28" s="1"/>
  <c r="AA59" i="28"/>
  <c r="AA60" i="28"/>
  <c r="AA25" i="28" s="1"/>
  <c r="AA61" i="28"/>
  <c r="U10" i="28"/>
  <c r="U45" i="28"/>
  <c r="V45" i="28"/>
  <c r="AG61" i="28"/>
  <c r="AG26" i="28" s="1"/>
  <c r="AD61" i="28"/>
  <c r="AG60" i="28"/>
  <c r="AG25" i="28" s="1"/>
  <c r="AD60" i="28"/>
  <c r="AD25" i="28" s="1"/>
  <c r="AG59" i="28"/>
  <c r="AG24" i="28" s="1"/>
  <c r="AD59" i="28"/>
  <c r="AD24" i="28" s="1"/>
  <c r="AG58" i="28"/>
  <c r="AD58" i="28"/>
  <c r="AD23" i="28" s="1"/>
  <c r="AG57" i="28"/>
  <c r="AG22" i="28" s="1"/>
  <c r="AD57" i="28"/>
  <c r="AG56" i="28"/>
  <c r="AG21" i="28" s="1"/>
  <c r="AD56" i="28"/>
  <c r="AD21" i="28" s="1"/>
  <c r="AG55" i="28"/>
  <c r="AG20" i="28" s="1"/>
  <c r="AD55" i="28"/>
  <c r="AD20" i="28" s="1"/>
  <c r="AG54" i="28"/>
  <c r="AD54" i="28"/>
  <c r="AD19" i="28" s="1"/>
  <c r="AG53" i="28"/>
  <c r="AG18" i="28" s="1"/>
  <c r="AD53" i="28"/>
  <c r="AG52" i="28"/>
  <c r="AG17" i="28" s="1"/>
  <c r="AD52" i="28"/>
  <c r="AD17" i="28" s="1"/>
  <c r="AG51" i="28"/>
  <c r="AG16" i="28" s="1"/>
  <c r="AD51" i="28"/>
  <c r="AD16" i="28" s="1"/>
  <c r="AG50" i="28"/>
  <c r="AD50" i="28"/>
  <c r="AD15" i="28" s="1"/>
  <c r="AG49" i="28"/>
  <c r="AG14" i="28" s="1"/>
  <c r="AD49" i="28"/>
  <c r="AD14" i="28" s="1"/>
  <c r="AG48" i="28"/>
  <c r="AG13" i="28" s="1"/>
  <c r="AD48" i="28"/>
  <c r="AD13" i="28" s="1"/>
  <c r="AG47" i="28"/>
  <c r="AG12" i="28" s="1"/>
  <c r="AD47" i="28"/>
  <c r="AD12" i="28" s="1"/>
  <c r="AG46" i="28"/>
  <c r="AG11" i="28" s="1"/>
  <c r="AD46" i="28"/>
  <c r="AD11" i="28" s="1"/>
  <c r="AI45" i="28"/>
  <c r="AG45" i="28"/>
  <c r="AF45" i="28"/>
  <c r="AD45" i="28"/>
  <c r="AH26" i="28"/>
  <c r="AI26" i="28" s="1"/>
  <c r="AE26" i="28"/>
  <c r="AH25" i="28"/>
  <c r="AE25" i="28"/>
  <c r="AH24" i="28"/>
  <c r="AE24" i="28"/>
  <c r="AH23" i="28"/>
  <c r="AI23" i="28" s="1"/>
  <c r="AE23" i="28"/>
  <c r="AH22" i="28"/>
  <c r="AE22" i="28"/>
  <c r="AH21" i="28"/>
  <c r="AE21" i="28"/>
  <c r="AH20" i="28"/>
  <c r="AI20" i="28" s="1"/>
  <c r="AE20" i="28"/>
  <c r="AH19" i="28"/>
  <c r="AE19" i="28"/>
  <c r="AH18" i="28"/>
  <c r="AI18" i="28" s="1"/>
  <c r="AE18" i="28"/>
  <c r="AH17" i="28"/>
  <c r="AE17" i="28"/>
  <c r="AH16" i="28"/>
  <c r="AE16" i="28"/>
  <c r="AH15" i="28"/>
  <c r="AE15" i="28"/>
  <c r="AH14" i="28"/>
  <c r="AE14" i="28"/>
  <c r="AH13" i="28"/>
  <c r="AE13" i="28"/>
  <c r="AH12" i="28"/>
  <c r="AI12" i="28" s="1"/>
  <c r="AE12" i="28"/>
  <c r="AH11" i="28"/>
  <c r="AE11" i="28"/>
  <c r="AG10" i="28"/>
  <c r="AD10" i="28"/>
  <c r="Z12" i="28" l="1"/>
  <c r="Z20" i="28"/>
  <c r="Z16" i="28"/>
  <c r="AC13" i="28"/>
  <c r="AC23" i="28"/>
  <c r="AC15" i="28"/>
  <c r="Z14" i="28"/>
  <c r="Z11" i="28"/>
  <c r="X13" i="28"/>
  <c r="Z13" i="28" s="1"/>
  <c r="X15" i="28"/>
  <c r="Z15" i="28" s="1"/>
  <c r="Z18" i="28"/>
  <c r="X22" i="28"/>
  <c r="Z22" i="28" s="1"/>
  <c r="X24" i="28"/>
  <c r="Z24" i="28" s="1"/>
  <c r="X62" i="28"/>
  <c r="Z17" i="28"/>
  <c r="X21" i="28"/>
  <c r="Z21" i="28" s="1"/>
  <c r="X23" i="28"/>
  <c r="Z23" i="28" s="1"/>
  <c r="Z26" i="28"/>
  <c r="Y27" i="28"/>
  <c r="AC21" i="28"/>
  <c r="W23" i="28"/>
  <c r="W15" i="28"/>
  <c r="W13" i="28"/>
  <c r="AC17" i="28"/>
  <c r="AC11" i="28"/>
  <c r="AA24" i="28"/>
  <c r="AC24" i="28" s="1"/>
  <c r="AA20" i="28"/>
  <c r="AC20" i="28" s="1"/>
  <c r="AA16" i="28"/>
  <c r="AC16" i="28" s="1"/>
  <c r="AA12" i="28"/>
  <c r="AC12" i="28" s="1"/>
  <c r="AA62" i="28"/>
  <c r="AC57" i="28" s="1"/>
  <c r="AB27" i="28"/>
  <c r="AA26" i="28"/>
  <c r="AC26" i="28" s="1"/>
  <c r="AA22" i="28"/>
  <c r="AC22" i="28" s="1"/>
  <c r="AA18" i="28"/>
  <c r="AC18" i="28" s="1"/>
  <c r="AA14" i="28"/>
  <c r="AC14" i="28" s="1"/>
  <c r="W17" i="28"/>
  <c r="W21" i="28"/>
  <c r="W11" i="28"/>
  <c r="U24" i="28"/>
  <c r="W24" i="28" s="1"/>
  <c r="U20" i="28"/>
  <c r="W20" i="28" s="1"/>
  <c r="U16" i="28"/>
  <c r="W16" i="28" s="1"/>
  <c r="U12" i="28"/>
  <c r="W12" i="28" s="1"/>
  <c r="U62" i="28"/>
  <c r="V55" i="28" s="1"/>
  <c r="V27" i="28"/>
  <c r="U26" i="28"/>
  <c r="W26" i="28" s="1"/>
  <c r="U22" i="28"/>
  <c r="W22" i="28" s="1"/>
  <c r="U18" i="28"/>
  <c r="W18" i="28" s="1"/>
  <c r="U14" i="28"/>
  <c r="W14" i="28" s="1"/>
  <c r="AF25" i="28"/>
  <c r="AF13" i="28"/>
  <c r="AF14" i="28"/>
  <c r="AF21" i="28"/>
  <c r="AI14" i="28"/>
  <c r="AF17" i="28"/>
  <c r="AI22" i="28"/>
  <c r="AF24" i="28"/>
  <c r="AF11" i="28"/>
  <c r="AI16" i="28"/>
  <c r="AI11" i="28"/>
  <c r="AI13" i="28"/>
  <c r="AH27" i="28"/>
  <c r="AG62" i="28"/>
  <c r="AI46" i="28" s="1"/>
  <c r="AF20" i="28"/>
  <c r="AF23" i="28"/>
  <c r="AI25" i="28"/>
  <c r="AG15" i="28"/>
  <c r="AD18" i="28"/>
  <c r="AF18" i="28" s="1"/>
  <c r="AG19" i="28"/>
  <c r="AI19" i="28" s="1"/>
  <c r="AD22" i="28"/>
  <c r="AF22" i="28" s="1"/>
  <c r="AG23" i="28"/>
  <c r="AD26" i="28"/>
  <c r="AF26" i="28" s="1"/>
  <c r="AF16" i="28"/>
  <c r="AF19" i="28"/>
  <c r="AI21" i="28"/>
  <c r="AI24" i="28"/>
  <c r="AF12" i="28"/>
  <c r="AF15" i="28"/>
  <c r="AI17" i="28"/>
  <c r="AE27" i="28"/>
  <c r="AD62" i="28"/>
  <c r="AF49" i="28" s="1"/>
  <c r="W85" i="13"/>
  <c r="W84" i="13"/>
  <c r="X84" i="13" s="1"/>
  <c r="W83" i="13"/>
  <c r="W82" i="13"/>
  <c r="W81" i="13"/>
  <c r="W80" i="13"/>
  <c r="W79" i="13"/>
  <c r="W78" i="13"/>
  <c r="X78" i="13" s="1"/>
  <c r="W77" i="13"/>
  <c r="W76" i="13"/>
  <c r="W75" i="13"/>
  <c r="W74" i="13"/>
  <c r="W73" i="13"/>
  <c r="W72" i="13"/>
  <c r="W71" i="13"/>
  <c r="W70" i="13"/>
  <c r="AI57" i="28" l="1"/>
  <c r="AI54" i="28"/>
  <c r="AI56" i="28"/>
  <c r="AI48" i="28"/>
  <c r="X27" i="28"/>
  <c r="Z27" i="28" s="1"/>
  <c r="AC55" i="28"/>
  <c r="Y61" i="28"/>
  <c r="Y60" i="28"/>
  <c r="Y57" i="28"/>
  <c r="Y52" i="28"/>
  <c r="Y47" i="28"/>
  <c r="Y58" i="28"/>
  <c r="Y49" i="28"/>
  <c r="Y48" i="28"/>
  <c r="Y54" i="28"/>
  <c r="Y59" i="28"/>
  <c r="Y46" i="28"/>
  <c r="Y51" i="28"/>
  <c r="Y56" i="28"/>
  <c r="Y55" i="28"/>
  <c r="Y50" i="28"/>
  <c r="Y53" i="28"/>
  <c r="AC49" i="28"/>
  <c r="AC47" i="28"/>
  <c r="AC53" i="28"/>
  <c r="AC51" i="28"/>
  <c r="AA27" i="28"/>
  <c r="AC27" i="28" s="1"/>
  <c r="AC46" i="28"/>
  <c r="AC48" i="28"/>
  <c r="AC50" i="28"/>
  <c r="AC52" i="28"/>
  <c r="AC54" i="28"/>
  <c r="AC56" i="28"/>
  <c r="AC58" i="28"/>
  <c r="AC60" i="28"/>
  <c r="AC59" i="28"/>
  <c r="AC61" i="28"/>
  <c r="V49" i="28"/>
  <c r="V47" i="28"/>
  <c r="V53" i="28"/>
  <c r="V51" i="28"/>
  <c r="V57" i="28"/>
  <c r="U27" i="28"/>
  <c r="W27" i="28" s="1"/>
  <c r="V46" i="28"/>
  <c r="V48" i="28"/>
  <c r="V50" i="28"/>
  <c r="V52" i="28"/>
  <c r="V54" i="28"/>
  <c r="V56" i="28"/>
  <c r="V58" i="28"/>
  <c r="V60" i="28"/>
  <c r="V59" i="28"/>
  <c r="V61" i="28"/>
  <c r="AI61" i="28"/>
  <c r="AI50" i="28"/>
  <c r="AI52" i="28"/>
  <c r="AF52" i="28"/>
  <c r="AF46" i="28"/>
  <c r="AF57" i="28"/>
  <c r="AF58" i="28"/>
  <c r="AF47" i="28"/>
  <c r="AF51" i="28"/>
  <c r="AF56" i="28"/>
  <c r="AF50" i="28"/>
  <c r="AI60" i="28"/>
  <c r="AF55" i="28"/>
  <c r="AF48" i="28"/>
  <c r="AF60" i="28"/>
  <c r="AI58" i="28"/>
  <c r="AG27" i="28"/>
  <c r="AI27" i="28" s="1"/>
  <c r="AI55" i="28"/>
  <c r="AI47" i="28"/>
  <c r="AF59" i="28"/>
  <c r="AI53" i="28"/>
  <c r="AI49" i="28"/>
  <c r="AI59" i="28"/>
  <c r="AF54" i="28"/>
  <c r="AI15" i="28"/>
  <c r="AD27" i="28"/>
  <c r="AF27" i="28" s="1"/>
  <c r="AF61" i="28"/>
  <c r="AF53" i="28"/>
  <c r="AI51" i="28"/>
  <c r="W86" i="13"/>
  <c r="D13" i="13" s="1"/>
  <c r="U64" i="13"/>
  <c r="U63" i="13"/>
  <c r="V84" i="13" s="1"/>
  <c r="U62" i="13"/>
  <c r="V83" i="13" s="1"/>
  <c r="X83" i="13" s="1"/>
  <c r="U61" i="13"/>
  <c r="V82" i="13" s="1"/>
  <c r="X82" i="13" s="1"/>
  <c r="U60" i="13"/>
  <c r="V81" i="13" s="1"/>
  <c r="X81" i="13" s="1"/>
  <c r="U59" i="13"/>
  <c r="V80" i="13" s="1"/>
  <c r="X80" i="13" s="1"/>
  <c r="U58" i="13"/>
  <c r="V79" i="13" s="1"/>
  <c r="X79" i="13" s="1"/>
  <c r="U57" i="13"/>
  <c r="V78" i="13" s="1"/>
  <c r="U56" i="13"/>
  <c r="V77" i="13" s="1"/>
  <c r="X77" i="13" s="1"/>
  <c r="U55" i="13"/>
  <c r="V76" i="13" s="1"/>
  <c r="X76" i="13" s="1"/>
  <c r="U54" i="13"/>
  <c r="V75" i="13" s="1"/>
  <c r="X75" i="13" s="1"/>
  <c r="U53" i="13"/>
  <c r="V74" i="13" s="1"/>
  <c r="X74" i="13" s="1"/>
  <c r="U52" i="13"/>
  <c r="V73" i="13" s="1"/>
  <c r="X73" i="13" s="1"/>
  <c r="U51" i="13"/>
  <c r="V72" i="13" s="1"/>
  <c r="X72" i="13" s="1"/>
  <c r="U50" i="13"/>
  <c r="V71" i="13" s="1"/>
  <c r="X71" i="13" s="1"/>
  <c r="U49" i="13"/>
  <c r="V70" i="13" s="1"/>
  <c r="X70" i="13" s="1"/>
  <c r="V69" i="13"/>
  <c r="V48" i="13"/>
  <c r="U48" i="13"/>
  <c r="P10" i="27"/>
  <c r="O10" i="27"/>
  <c r="D6" i="21"/>
  <c r="I5" i="20" s="1"/>
  <c r="E6" i="21"/>
  <c r="I6" i="20" s="1"/>
  <c r="F6" i="21"/>
  <c r="I7" i="20" s="1"/>
  <c r="G6" i="21"/>
  <c r="I8" i="20" s="1"/>
  <c r="H6" i="21"/>
  <c r="I9" i="20" s="1"/>
  <c r="I6" i="21"/>
  <c r="I10" i="20" s="1"/>
  <c r="J6" i="21"/>
  <c r="I11" i="20" s="1"/>
  <c r="K6" i="21"/>
  <c r="I12" i="20" s="1"/>
  <c r="L6" i="21"/>
  <c r="I13" i="20" s="1"/>
  <c r="M6" i="21"/>
  <c r="I14" i="20" s="1"/>
  <c r="N6" i="21"/>
  <c r="I15" i="20" s="1"/>
  <c r="O6" i="21"/>
  <c r="P6" i="21"/>
  <c r="I16" i="20" s="1"/>
  <c r="Q6" i="21"/>
  <c r="I17" i="20" s="1"/>
  <c r="R6" i="21"/>
  <c r="I18" i="20" s="1"/>
  <c r="S6" i="21"/>
  <c r="I19" i="20" s="1"/>
  <c r="T6" i="21"/>
  <c r="I20" i="20" s="1"/>
  <c r="U6" i="21"/>
  <c r="V6" i="21"/>
  <c r="I21" i="20" s="1"/>
  <c r="W6" i="21"/>
  <c r="I22" i="20" s="1"/>
  <c r="X6" i="21"/>
  <c r="I23" i="20" s="1"/>
  <c r="Y6" i="21"/>
  <c r="I24" i="20" s="1"/>
  <c r="Z6" i="21"/>
  <c r="I25" i="20" s="1"/>
  <c r="AA6" i="21"/>
  <c r="I26" i="20" s="1"/>
  <c r="AB6" i="21"/>
  <c r="I27" i="20" s="1"/>
  <c r="AC6" i="21"/>
  <c r="AD6" i="21"/>
  <c r="I28" i="20" s="1"/>
  <c r="AE6" i="21"/>
  <c r="AF6" i="21"/>
  <c r="I29" i="20" s="1"/>
  <c r="AG6" i="21"/>
  <c r="I30" i="20" s="1"/>
  <c r="AH6" i="21"/>
  <c r="I31" i="20" s="1"/>
  <c r="AI6" i="21"/>
  <c r="I32" i="20" s="1"/>
  <c r="AJ6" i="21"/>
  <c r="AK6" i="21"/>
  <c r="I33" i="20" s="1"/>
  <c r="AL6" i="21"/>
  <c r="AM6" i="21"/>
  <c r="I34" i="20" s="1"/>
  <c r="AN6" i="21"/>
  <c r="I35" i="20" s="1"/>
  <c r="AO6" i="21"/>
  <c r="I36" i="20" s="1"/>
  <c r="AP6" i="21"/>
  <c r="I37" i="20" s="1"/>
  <c r="AQ6" i="21"/>
  <c r="AR6" i="21"/>
  <c r="I38" i="20" s="1"/>
  <c r="AS6" i="21"/>
  <c r="I39" i="20" s="1"/>
  <c r="AT6" i="21"/>
  <c r="I40" i="20" s="1"/>
  <c r="AU6" i="21"/>
  <c r="I41" i="20" s="1"/>
  <c r="AV6" i="21"/>
  <c r="I42" i="20" s="1"/>
  <c r="AW6" i="21"/>
  <c r="AX6" i="21"/>
  <c r="I43" i="20" s="1"/>
  <c r="AY6" i="21"/>
  <c r="I44" i="20" s="1"/>
  <c r="C6" i="21"/>
  <c r="I4" i="20" s="1"/>
  <c r="V85" i="13" l="1"/>
  <c r="X85" i="13" s="1"/>
  <c r="Y62" i="28"/>
  <c r="AC62" i="28"/>
  <c r="V62" i="28"/>
  <c r="AI62" i="28"/>
  <c r="AF62" i="28"/>
  <c r="U65" i="13"/>
  <c r="O27" i="27"/>
  <c r="C5" i="21"/>
  <c r="J4" i="20" s="1"/>
  <c r="Q11" i="27"/>
  <c r="B6" i="28"/>
  <c r="W26" i="27"/>
  <c r="U26" i="27"/>
  <c r="S26" i="27"/>
  <c r="Q26" i="27"/>
  <c r="W25" i="27"/>
  <c r="U25" i="27"/>
  <c r="S25" i="27"/>
  <c r="Q25" i="27"/>
  <c r="W24" i="27"/>
  <c r="U24" i="27"/>
  <c r="S24" i="27"/>
  <c r="Q24" i="27"/>
  <c r="W23" i="27"/>
  <c r="U23" i="27"/>
  <c r="S23" i="27"/>
  <c r="Q23" i="27"/>
  <c r="W22" i="27"/>
  <c r="U22" i="27"/>
  <c r="S22" i="27"/>
  <c r="Q22" i="27"/>
  <c r="W21" i="27"/>
  <c r="U21" i="27"/>
  <c r="S21" i="27"/>
  <c r="Q21" i="27"/>
  <c r="W20" i="27"/>
  <c r="U20" i="27"/>
  <c r="S20" i="27"/>
  <c r="Q20" i="27"/>
  <c r="W19" i="27"/>
  <c r="U19" i="27"/>
  <c r="S19" i="27"/>
  <c r="Q19" i="27"/>
  <c r="W18" i="27"/>
  <c r="U18" i="27"/>
  <c r="S18" i="27"/>
  <c r="Q18" i="27"/>
  <c r="W17" i="27"/>
  <c r="U17" i="27"/>
  <c r="S17" i="27"/>
  <c r="Q17" i="27"/>
  <c r="W16" i="27"/>
  <c r="U16" i="27"/>
  <c r="S16" i="27"/>
  <c r="Q16" i="27"/>
  <c r="W15" i="27"/>
  <c r="U15" i="27"/>
  <c r="S15" i="27"/>
  <c r="Q15" i="27"/>
  <c r="W14" i="27"/>
  <c r="U14" i="27"/>
  <c r="S14" i="27"/>
  <c r="Q14" i="27"/>
  <c r="W13" i="27"/>
  <c r="U13" i="27"/>
  <c r="S13" i="27"/>
  <c r="Q13" i="27"/>
  <c r="W12" i="27"/>
  <c r="U12" i="27"/>
  <c r="S12" i="27"/>
  <c r="Q12" i="27"/>
  <c r="W11" i="27"/>
  <c r="U11" i="27"/>
  <c r="S11" i="27"/>
  <c r="X10" i="27"/>
  <c r="W10" i="27"/>
  <c r="V10" i="27"/>
  <c r="U10" i="27"/>
  <c r="T10" i="27"/>
  <c r="S10" i="27"/>
  <c r="R10" i="27"/>
  <c r="Q10" i="27"/>
  <c r="B7" i="27"/>
  <c r="C6" i="26"/>
  <c r="E6" i="26"/>
  <c r="F6" i="26"/>
  <c r="B12" i="26"/>
  <c r="C15" i="26"/>
  <c r="D15" i="26"/>
  <c r="F15" i="26"/>
  <c r="H15" i="26"/>
  <c r="I15" i="26"/>
  <c r="K15" i="26"/>
  <c r="L15" i="26"/>
  <c r="N15" i="26"/>
  <c r="C16" i="26"/>
  <c r="F16" i="26"/>
  <c r="I16" i="26"/>
  <c r="L16" i="26"/>
  <c r="L37" i="26" s="1"/>
  <c r="C17" i="26"/>
  <c r="C38" i="26" s="1"/>
  <c r="F17" i="26"/>
  <c r="F38" i="26" s="1"/>
  <c r="I17" i="26"/>
  <c r="L17" i="26"/>
  <c r="L38" i="26" s="1"/>
  <c r="C18" i="26"/>
  <c r="F18" i="26"/>
  <c r="F39" i="26" s="1"/>
  <c r="I18" i="26"/>
  <c r="L18" i="26"/>
  <c r="L39" i="26" s="1"/>
  <c r="C19" i="26"/>
  <c r="C40" i="26" s="1"/>
  <c r="F19" i="26"/>
  <c r="F40" i="26" s="1"/>
  <c r="I19" i="26"/>
  <c r="L19" i="26"/>
  <c r="L40" i="26" s="1"/>
  <c r="C20" i="26"/>
  <c r="F20" i="26"/>
  <c r="F41" i="26" s="1"/>
  <c r="I20" i="26"/>
  <c r="L20" i="26"/>
  <c r="L41" i="26" s="1"/>
  <c r="C21" i="26"/>
  <c r="C42" i="26" s="1"/>
  <c r="F21" i="26"/>
  <c r="F42" i="26" s="1"/>
  <c r="I21" i="26"/>
  <c r="L21" i="26"/>
  <c r="C22" i="26"/>
  <c r="F22" i="26"/>
  <c r="F43" i="26" s="1"/>
  <c r="I22" i="26"/>
  <c r="L22" i="26"/>
  <c r="L43" i="26" s="1"/>
  <c r="C23" i="26"/>
  <c r="C44" i="26" s="1"/>
  <c r="F23" i="26"/>
  <c r="F44" i="26" s="1"/>
  <c r="I23" i="26"/>
  <c r="L23" i="26"/>
  <c r="L44" i="26" s="1"/>
  <c r="C24" i="26"/>
  <c r="F24" i="26"/>
  <c r="F45" i="26" s="1"/>
  <c r="I24" i="26"/>
  <c r="L24" i="26"/>
  <c r="L45" i="26" s="1"/>
  <c r="C25" i="26"/>
  <c r="C46" i="26" s="1"/>
  <c r="F25" i="26"/>
  <c r="F46" i="26" s="1"/>
  <c r="I25" i="26"/>
  <c r="L25" i="26"/>
  <c r="C26" i="26"/>
  <c r="F26" i="26"/>
  <c r="F47" i="26" s="1"/>
  <c r="I26" i="26"/>
  <c r="L26" i="26"/>
  <c r="L47" i="26" s="1"/>
  <c r="C27" i="26"/>
  <c r="C48" i="26" s="1"/>
  <c r="F27" i="26"/>
  <c r="F48" i="26" s="1"/>
  <c r="I27" i="26"/>
  <c r="L27" i="26"/>
  <c r="L48" i="26" s="1"/>
  <c r="C28" i="26"/>
  <c r="F28" i="26"/>
  <c r="F49" i="26" s="1"/>
  <c r="I28" i="26"/>
  <c r="L28" i="26"/>
  <c r="L49" i="26" s="1"/>
  <c r="C29" i="26"/>
  <c r="C50" i="26" s="1"/>
  <c r="F29" i="26"/>
  <c r="I29" i="26"/>
  <c r="I50" i="26" s="1"/>
  <c r="L29" i="26"/>
  <c r="C30" i="26"/>
  <c r="F30" i="26"/>
  <c r="F51" i="26" s="1"/>
  <c r="I30" i="26"/>
  <c r="I51" i="26" s="1"/>
  <c r="L30" i="26"/>
  <c r="L51" i="26" s="1"/>
  <c r="C31" i="26"/>
  <c r="C52" i="26" s="1"/>
  <c r="F31" i="26"/>
  <c r="F52" i="26" s="1"/>
  <c r="I31" i="26"/>
  <c r="I52" i="26" s="1"/>
  <c r="L31" i="26"/>
  <c r="L52" i="26" s="1"/>
  <c r="B45" i="13"/>
  <c r="X48" i="13"/>
  <c r="Y48" i="13"/>
  <c r="AA48" i="13"/>
  <c r="AC48" i="13"/>
  <c r="AD48" i="13"/>
  <c r="AF48" i="13"/>
  <c r="AG48" i="13"/>
  <c r="AI48" i="13"/>
  <c r="X49" i="13"/>
  <c r="Y70" i="13" s="1"/>
  <c r="AA49" i="13"/>
  <c r="AB70" i="13" s="1"/>
  <c r="AD49" i="13"/>
  <c r="AG49" i="13"/>
  <c r="AH70" i="13" s="1"/>
  <c r="X50" i="13"/>
  <c r="Y71" i="13" s="1"/>
  <c r="AA50" i="13"/>
  <c r="AB71" i="13" s="1"/>
  <c r="AD50" i="13"/>
  <c r="AE71" i="13" s="1"/>
  <c r="AG50" i="13"/>
  <c r="AH71" i="13" s="1"/>
  <c r="X51" i="13"/>
  <c r="Y72" i="13" s="1"/>
  <c r="AA51" i="13"/>
  <c r="AB72" i="13" s="1"/>
  <c r="AD51" i="13"/>
  <c r="AG51" i="13"/>
  <c r="AH72" i="13" s="1"/>
  <c r="X52" i="13"/>
  <c r="Y73" i="13" s="1"/>
  <c r="AA52" i="13"/>
  <c r="AB73" i="13" s="1"/>
  <c r="AD52" i="13"/>
  <c r="AE73" i="13" s="1"/>
  <c r="AG52" i="13"/>
  <c r="AH73" i="13" s="1"/>
  <c r="X53" i="13"/>
  <c r="Y74" i="13" s="1"/>
  <c r="AA53" i="13"/>
  <c r="AB74" i="13" s="1"/>
  <c r="AD53" i="13"/>
  <c r="AG53" i="13"/>
  <c r="AH74" i="13" s="1"/>
  <c r="X54" i="13"/>
  <c r="Y75" i="13" s="1"/>
  <c r="AA54" i="13"/>
  <c r="AB75" i="13" s="1"/>
  <c r="AD54" i="13"/>
  <c r="AE75" i="13" s="1"/>
  <c r="AG54" i="13"/>
  <c r="AH75" i="13" s="1"/>
  <c r="X55" i="13"/>
  <c r="Y76" i="13" s="1"/>
  <c r="AA55" i="13"/>
  <c r="AB76" i="13" s="1"/>
  <c r="AD55" i="13"/>
  <c r="AG55" i="13"/>
  <c r="AH76" i="13" s="1"/>
  <c r="X56" i="13"/>
  <c r="Y77" i="13" s="1"/>
  <c r="AA56" i="13"/>
  <c r="AB77" i="13" s="1"/>
  <c r="AD56" i="13"/>
  <c r="AE77" i="13" s="1"/>
  <c r="AG56" i="13"/>
  <c r="AH77" i="13" s="1"/>
  <c r="X57" i="13"/>
  <c r="AA57" i="13"/>
  <c r="AB78" i="13" s="1"/>
  <c r="AD57" i="13"/>
  <c r="AG57" i="13"/>
  <c r="AH78" i="13" s="1"/>
  <c r="X58" i="13"/>
  <c r="Y79" i="13" s="1"/>
  <c r="AA58" i="13"/>
  <c r="AB79" i="13" s="1"/>
  <c r="AD58" i="13"/>
  <c r="AE79" i="13" s="1"/>
  <c r="AG58" i="13"/>
  <c r="AH79" i="13" s="1"/>
  <c r="X59" i="13"/>
  <c r="Y80" i="13" s="1"/>
  <c r="AA59" i="13"/>
  <c r="AD59" i="13"/>
  <c r="AG59" i="13"/>
  <c r="AH80" i="13" s="1"/>
  <c r="X60" i="13"/>
  <c r="Y81" i="13" s="1"/>
  <c r="AA60" i="13"/>
  <c r="AD60" i="13"/>
  <c r="AE81" i="13" s="1"/>
  <c r="AG60" i="13"/>
  <c r="AH81" i="13" s="1"/>
  <c r="X61" i="13"/>
  <c r="Y82" i="13" s="1"/>
  <c r="AA61" i="13"/>
  <c r="AD61" i="13"/>
  <c r="AG61" i="13"/>
  <c r="AH82" i="13" s="1"/>
  <c r="X62" i="13"/>
  <c r="Y83" i="13" s="1"/>
  <c r="AA62" i="13"/>
  <c r="AD62" i="13"/>
  <c r="AE83" i="13" s="1"/>
  <c r="AG62" i="13"/>
  <c r="AH83" i="13" s="1"/>
  <c r="X63" i="13"/>
  <c r="Y84" i="13" s="1"/>
  <c r="AA63" i="13"/>
  <c r="AD63" i="13"/>
  <c r="AG63" i="13"/>
  <c r="AH84" i="13" s="1"/>
  <c r="X64" i="13"/>
  <c r="AA64" i="13"/>
  <c r="AD64" i="13"/>
  <c r="AG64" i="13"/>
  <c r="AH85" i="13" s="1"/>
  <c r="Y69" i="13"/>
  <c r="AB69" i="13"/>
  <c r="AE69" i="13"/>
  <c r="AH69" i="13"/>
  <c r="Z70" i="13"/>
  <c r="AC70" i="13"/>
  <c r="AF70" i="13"/>
  <c r="AI70" i="13"/>
  <c r="Z71" i="13"/>
  <c r="AC71" i="13"/>
  <c r="AF71" i="13"/>
  <c r="AI71" i="13"/>
  <c r="AJ71" i="13" s="1"/>
  <c r="Z72" i="13"/>
  <c r="AC72" i="13"/>
  <c r="AF72" i="13"/>
  <c r="AI72" i="13"/>
  <c r="Z73" i="13"/>
  <c r="AC73" i="13"/>
  <c r="AF73" i="13"/>
  <c r="AI73" i="13"/>
  <c r="Z74" i="13"/>
  <c r="AC74" i="13"/>
  <c r="AF74" i="13"/>
  <c r="AI74" i="13"/>
  <c r="Z75" i="13"/>
  <c r="AC75" i="13"/>
  <c r="AF75" i="13"/>
  <c r="AI75" i="13"/>
  <c r="Z76" i="13"/>
  <c r="AC76" i="13"/>
  <c r="AF76" i="13"/>
  <c r="AI76" i="13"/>
  <c r="Z77" i="13"/>
  <c r="AC77" i="13"/>
  <c r="AF77" i="13"/>
  <c r="AI77" i="13"/>
  <c r="AJ77" i="13" s="1"/>
  <c r="AA78" i="13"/>
  <c r="AC78" i="13"/>
  <c r="AD78" i="13" s="1"/>
  <c r="AF78" i="13"/>
  <c r="AI78" i="13"/>
  <c r="Z79" i="13"/>
  <c r="AC79" i="13"/>
  <c r="AF79" i="13"/>
  <c r="AI79" i="13"/>
  <c r="AJ79" i="13" s="1"/>
  <c r="Z80" i="13"/>
  <c r="AC80" i="13"/>
  <c r="AF80" i="13"/>
  <c r="AI80" i="13"/>
  <c r="Z81" i="13"/>
  <c r="AC81" i="13"/>
  <c r="AF81" i="13"/>
  <c r="AI81" i="13"/>
  <c r="Z82" i="13"/>
  <c r="AC82" i="13"/>
  <c r="AF82" i="13"/>
  <c r="AI82" i="13"/>
  <c r="AJ82" i="13" s="1"/>
  <c r="Z83" i="13"/>
  <c r="AC83" i="13"/>
  <c r="AF83" i="13"/>
  <c r="AI83" i="13"/>
  <c r="Z84" i="13"/>
  <c r="AA84" i="13" s="1"/>
  <c r="AC84" i="13"/>
  <c r="AF84" i="13"/>
  <c r="AI84" i="13"/>
  <c r="Z85" i="13"/>
  <c r="AC85" i="13"/>
  <c r="AF85" i="13"/>
  <c r="AI85" i="13"/>
  <c r="AJ85" i="13" s="1"/>
  <c r="M52" i="26"/>
  <c r="N52" i="26" s="1"/>
  <c r="J52" i="26"/>
  <c r="G52" i="26"/>
  <c r="D52" i="26"/>
  <c r="M51" i="26"/>
  <c r="J51" i="26"/>
  <c r="G51" i="26"/>
  <c r="H51" i="26" s="1"/>
  <c r="D51" i="26"/>
  <c r="E51" i="26" s="1"/>
  <c r="M50" i="26"/>
  <c r="J50" i="26"/>
  <c r="G50" i="26"/>
  <c r="D50" i="26"/>
  <c r="M49" i="26"/>
  <c r="N49" i="26" s="1"/>
  <c r="J49" i="26"/>
  <c r="G49" i="26"/>
  <c r="D49" i="26"/>
  <c r="M48" i="26"/>
  <c r="J48" i="26"/>
  <c r="G48" i="26"/>
  <c r="D48" i="26"/>
  <c r="M47" i="26"/>
  <c r="J47" i="26"/>
  <c r="G47" i="26"/>
  <c r="D47" i="26"/>
  <c r="M46" i="26"/>
  <c r="N46" i="26" s="1"/>
  <c r="J46" i="26"/>
  <c r="G46" i="26"/>
  <c r="D46" i="26"/>
  <c r="M45" i="26"/>
  <c r="J45" i="26"/>
  <c r="G45" i="26"/>
  <c r="H45" i="26" s="1"/>
  <c r="D45" i="26"/>
  <c r="E45" i="26" s="1"/>
  <c r="M44" i="26"/>
  <c r="N44" i="26" s="1"/>
  <c r="J44" i="26"/>
  <c r="G44" i="26"/>
  <c r="D44" i="26"/>
  <c r="M43" i="26"/>
  <c r="J43" i="26"/>
  <c r="G43" i="26"/>
  <c r="D43" i="26"/>
  <c r="M42" i="26"/>
  <c r="J42" i="26"/>
  <c r="G42" i="26"/>
  <c r="D42" i="26"/>
  <c r="M41" i="26"/>
  <c r="J41" i="26"/>
  <c r="G41" i="26"/>
  <c r="D41" i="26"/>
  <c r="M40" i="26"/>
  <c r="J40" i="26"/>
  <c r="G40" i="26"/>
  <c r="D40" i="26"/>
  <c r="M39" i="26"/>
  <c r="J39" i="26"/>
  <c r="G39" i="26"/>
  <c r="D39" i="26"/>
  <c r="M38" i="26"/>
  <c r="N38" i="26" s="1"/>
  <c r="J38" i="26"/>
  <c r="G38" i="26"/>
  <c r="D38" i="26"/>
  <c r="M37" i="26"/>
  <c r="J37" i="26"/>
  <c r="G37" i="26"/>
  <c r="D37" i="26"/>
  <c r="L36" i="26"/>
  <c r="I36" i="26"/>
  <c r="F36" i="26"/>
  <c r="C36" i="26"/>
  <c r="L23" i="25"/>
  <c r="I23" i="25"/>
  <c r="F23" i="25"/>
  <c r="C23" i="25"/>
  <c r="L22" i="25"/>
  <c r="I22" i="25"/>
  <c r="F22" i="25"/>
  <c r="C22" i="25"/>
  <c r="L21" i="25"/>
  <c r="I21" i="25"/>
  <c r="F21" i="25"/>
  <c r="C21" i="25"/>
  <c r="L20" i="25"/>
  <c r="I20" i="25"/>
  <c r="F20" i="25"/>
  <c r="C20" i="25"/>
  <c r="L19" i="25"/>
  <c r="I19" i="25"/>
  <c r="F19" i="25"/>
  <c r="C19" i="25"/>
  <c r="L18" i="25"/>
  <c r="I18" i="25"/>
  <c r="F18" i="25"/>
  <c r="C18" i="25"/>
  <c r="L17" i="25"/>
  <c r="I17" i="25"/>
  <c r="F17" i="25"/>
  <c r="C17" i="25"/>
  <c r="L16" i="25"/>
  <c r="I16" i="25"/>
  <c r="F16" i="25"/>
  <c r="C16" i="25"/>
  <c r="L15" i="25"/>
  <c r="I15" i="25"/>
  <c r="F15" i="25"/>
  <c r="C15" i="25"/>
  <c r="L14" i="25"/>
  <c r="I14" i="25"/>
  <c r="F14" i="25"/>
  <c r="C14" i="25"/>
  <c r="L13" i="25"/>
  <c r="I13" i="25"/>
  <c r="F13" i="25"/>
  <c r="C13" i="25"/>
  <c r="L12" i="25"/>
  <c r="I12" i="25"/>
  <c r="F12" i="25"/>
  <c r="C12" i="25"/>
  <c r="L11" i="25"/>
  <c r="I11" i="25"/>
  <c r="F11" i="25"/>
  <c r="C11" i="25"/>
  <c r="L10" i="25"/>
  <c r="I10" i="25"/>
  <c r="F10" i="25"/>
  <c r="C10" i="25"/>
  <c r="L9" i="25"/>
  <c r="I9" i="25"/>
  <c r="F9" i="25"/>
  <c r="C9" i="25"/>
  <c r="L8" i="25"/>
  <c r="I8" i="25"/>
  <c r="F8" i="25"/>
  <c r="C8" i="25"/>
  <c r="N7" i="25"/>
  <c r="L7" i="25"/>
  <c r="K7" i="25"/>
  <c r="I7" i="25"/>
  <c r="H7" i="25"/>
  <c r="F7" i="25"/>
  <c r="D7" i="25"/>
  <c r="C7" i="25"/>
  <c r="C4" i="21"/>
  <c r="F24" i="25" l="1"/>
  <c r="H12" i="25" s="1"/>
  <c r="V86" i="13"/>
  <c r="X86" i="13" s="1"/>
  <c r="F11" i="13"/>
  <c r="E11" i="13"/>
  <c r="P24" i="27"/>
  <c r="N27" i="27"/>
  <c r="I24" i="25"/>
  <c r="K21" i="25" s="1"/>
  <c r="I32" i="26"/>
  <c r="C9" i="26" s="1"/>
  <c r="V55" i="13"/>
  <c r="C13" i="13"/>
  <c r="F13" i="13" s="1"/>
  <c r="V54" i="13"/>
  <c r="V53" i="13"/>
  <c r="V64" i="13"/>
  <c r="V60" i="13"/>
  <c r="V56" i="13"/>
  <c r="V52" i="13"/>
  <c r="V50" i="13"/>
  <c r="V49" i="13"/>
  <c r="V51" i="13"/>
  <c r="V62" i="13"/>
  <c r="V61" i="13"/>
  <c r="V63" i="13"/>
  <c r="V58" i="13"/>
  <c r="V57" i="13"/>
  <c r="V59" i="13"/>
  <c r="AD84" i="13"/>
  <c r="P17" i="27"/>
  <c r="P14" i="27"/>
  <c r="P12" i="27"/>
  <c r="P21" i="27"/>
  <c r="P18" i="27"/>
  <c r="P15" i="27"/>
  <c r="P16" i="27"/>
  <c r="P25" i="27"/>
  <c r="P22" i="27"/>
  <c r="P19" i="27"/>
  <c r="P20" i="27"/>
  <c r="P13" i="27"/>
  <c r="P11" i="27"/>
  <c r="P26" i="27"/>
  <c r="P23" i="27"/>
  <c r="L32" i="26"/>
  <c r="N16" i="26" s="1"/>
  <c r="F32" i="26"/>
  <c r="H16" i="26" s="1"/>
  <c r="N39" i="26"/>
  <c r="X65" i="13"/>
  <c r="Y62" i="13" s="1"/>
  <c r="F37" i="26"/>
  <c r="H37" i="26" s="1"/>
  <c r="C32" i="26"/>
  <c r="C7" i="26" s="1"/>
  <c r="N43" i="26"/>
  <c r="N48" i="26"/>
  <c r="N45" i="26"/>
  <c r="N41" i="26"/>
  <c r="S27" i="27"/>
  <c r="T14" i="27" s="1"/>
  <c r="AA65" i="13"/>
  <c r="AC61" i="13" s="1"/>
  <c r="Y85" i="13"/>
  <c r="Y86" i="13" s="1"/>
  <c r="AD75" i="13"/>
  <c r="AD79" i="13"/>
  <c r="AA73" i="13"/>
  <c r="AD71" i="13"/>
  <c r="AA77" i="13"/>
  <c r="AG65" i="13"/>
  <c r="AI62" i="13" s="1"/>
  <c r="AG77" i="13"/>
  <c r="AG73" i="13"/>
  <c r="Q27" i="27"/>
  <c r="U27" i="27"/>
  <c r="W27" i="27"/>
  <c r="AH86" i="13"/>
  <c r="AG79" i="13"/>
  <c r="AG71" i="13"/>
  <c r="AA79" i="13"/>
  <c r="AD77" i="13"/>
  <c r="AA75" i="13"/>
  <c r="AD73" i="13"/>
  <c r="AA71" i="13"/>
  <c r="AJ83" i="13"/>
  <c r="AA83" i="13"/>
  <c r="AJ81" i="13"/>
  <c r="AA81" i="13"/>
  <c r="AD76" i="13"/>
  <c r="AJ75" i="13"/>
  <c r="AA74" i="13"/>
  <c r="AD72" i="13"/>
  <c r="AA70" i="13"/>
  <c r="AG83" i="13"/>
  <c r="AG81" i="13"/>
  <c r="AG75" i="13"/>
  <c r="AJ76" i="13"/>
  <c r="AJ72" i="13"/>
  <c r="AJ78" i="13"/>
  <c r="AJ74" i="13"/>
  <c r="AF86" i="13"/>
  <c r="AJ70" i="13"/>
  <c r="H39" i="26"/>
  <c r="H43" i="26"/>
  <c r="H46" i="26"/>
  <c r="H49" i="26"/>
  <c r="H52" i="26"/>
  <c r="AC86" i="13"/>
  <c r="H48" i="26"/>
  <c r="AD65" i="13"/>
  <c r="AF59" i="13" s="1"/>
  <c r="L42" i="26"/>
  <c r="N42" i="26" s="1"/>
  <c r="L46" i="26"/>
  <c r="L50" i="26"/>
  <c r="N50" i="26" s="1"/>
  <c r="AI86" i="13"/>
  <c r="Z86" i="13"/>
  <c r="AJ84" i="13"/>
  <c r="AA82" i="13"/>
  <c r="AJ80" i="13"/>
  <c r="AA80" i="13"/>
  <c r="AA76" i="13"/>
  <c r="AD74" i="13"/>
  <c r="AJ73" i="13"/>
  <c r="AA72" i="13"/>
  <c r="AD70" i="13"/>
  <c r="E52" i="26"/>
  <c r="E50" i="26"/>
  <c r="E48" i="26"/>
  <c r="E46" i="26"/>
  <c r="E44" i="26"/>
  <c r="E42" i="26"/>
  <c r="E40" i="26"/>
  <c r="E38" i="26"/>
  <c r="C41" i="26"/>
  <c r="E41" i="26" s="1"/>
  <c r="C47" i="26"/>
  <c r="E47" i="26" s="1"/>
  <c r="K51" i="26"/>
  <c r="K50" i="26"/>
  <c r="C39" i="26"/>
  <c r="E39" i="26" s="1"/>
  <c r="C43" i="26"/>
  <c r="E43" i="26" s="1"/>
  <c r="C45" i="26"/>
  <c r="C49" i="26"/>
  <c r="E49" i="26" s="1"/>
  <c r="C51" i="26"/>
  <c r="N40" i="26"/>
  <c r="G53" i="26"/>
  <c r="D8" i="26" s="1"/>
  <c r="H40" i="26"/>
  <c r="H44" i="26"/>
  <c r="F50" i="26"/>
  <c r="N47" i="26"/>
  <c r="N51" i="26"/>
  <c r="D53" i="26"/>
  <c r="D7" i="26" s="1"/>
  <c r="M53" i="26"/>
  <c r="D10" i="26" s="1"/>
  <c r="H42" i="26"/>
  <c r="H47" i="26"/>
  <c r="H38" i="26"/>
  <c r="H41" i="26"/>
  <c r="K52" i="26"/>
  <c r="AE85" i="13"/>
  <c r="AG85" i="13" s="1"/>
  <c r="AE84" i="13"/>
  <c r="AG84" i="13" s="1"/>
  <c r="AE82" i="13"/>
  <c r="AG82" i="13" s="1"/>
  <c r="AE80" i="13"/>
  <c r="AG80" i="13" s="1"/>
  <c r="AE78" i="13"/>
  <c r="AG78" i="13" s="1"/>
  <c r="AE76" i="13"/>
  <c r="AG76" i="13" s="1"/>
  <c r="AE74" i="13"/>
  <c r="AG74" i="13" s="1"/>
  <c r="AE72" i="13"/>
  <c r="AG72" i="13" s="1"/>
  <c r="AE70" i="13"/>
  <c r="AB85" i="13"/>
  <c r="AD85" i="13" s="1"/>
  <c r="AB84" i="13"/>
  <c r="AB83" i="13"/>
  <c r="AD83" i="13" s="1"/>
  <c r="AB82" i="13"/>
  <c r="AD82" i="13" s="1"/>
  <c r="AB81" i="13"/>
  <c r="AD81" i="13" s="1"/>
  <c r="AB80" i="13"/>
  <c r="N37" i="26"/>
  <c r="E37" i="26"/>
  <c r="I37" i="26"/>
  <c r="I38" i="26"/>
  <c r="K38" i="26" s="1"/>
  <c r="I39" i="26"/>
  <c r="K39" i="26" s="1"/>
  <c r="I40" i="26"/>
  <c r="K40" i="26" s="1"/>
  <c r="I41" i="26"/>
  <c r="K41" i="26" s="1"/>
  <c r="I42" i="26"/>
  <c r="K42" i="26" s="1"/>
  <c r="I43" i="26"/>
  <c r="K43" i="26" s="1"/>
  <c r="I44" i="26"/>
  <c r="K44" i="26" s="1"/>
  <c r="I45" i="26"/>
  <c r="K45" i="26" s="1"/>
  <c r="I46" i="26"/>
  <c r="K46" i="26" s="1"/>
  <c r="I47" i="26"/>
  <c r="K47" i="26" s="1"/>
  <c r="I48" i="26"/>
  <c r="K48" i="26" s="1"/>
  <c r="I49" i="26"/>
  <c r="K49" i="26" s="1"/>
  <c r="J53" i="26"/>
  <c r="D9" i="26" s="1"/>
  <c r="H8" i="25"/>
  <c r="H9" i="25"/>
  <c r="H10" i="25"/>
  <c r="H11" i="25"/>
  <c r="H14" i="25"/>
  <c r="H16" i="25"/>
  <c r="H17" i="25"/>
  <c r="H18" i="25"/>
  <c r="H19" i="25"/>
  <c r="H22" i="25"/>
  <c r="L24" i="25"/>
  <c r="N21" i="25" s="1"/>
  <c r="C24" i="25"/>
  <c r="D2" i="21"/>
  <c r="M5" i="20" s="1"/>
  <c r="E2" i="21"/>
  <c r="M6" i="20" s="1"/>
  <c r="F2" i="21"/>
  <c r="M7" i="20" s="1"/>
  <c r="G2" i="21"/>
  <c r="M8" i="20" s="1"/>
  <c r="H2" i="21"/>
  <c r="M9" i="20" s="1"/>
  <c r="I2" i="21"/>
  <c r="M10" i="20" s="1"/>
  <c r="J2" i="21"/>
  <c r="M11" i="20" s="1"/>
  <c r="K2" i="21"/>
  <c r="M12" i="20" s="1"/>
  <c r="L2" i="21"/>
  <c r="M13" i="20" s="1"/>
  <c r="M2" i="21"/>
  <c r="M14" i="20" s="1"/>
  <c r="N2" i="21"/>
  <c r="M15" i="20" s="1"/>
  <c r="O2" i="21"/>
  <c r="P2" i="21"/>
  <c r="M16" i="20" s="1"/>
  <c r="Q2" i="21"/>
  <c r="M17" i="20" s="1"/>
  <c r="R2" i="21"/>
  <c r="M18" i="20" s="1"/>
  <c r="S2" i="21"/>
  <c r="M19" i="20" s="1"/>
  <c r="T2" i="21"/>
  <c r="M20" i="20" s="1"/>
  <c r="U2" i="21"/>
  <c r="V2" i="21"/>
  <c r="M21" i="20" s="1"/>
  <c r="W2" i="21"/>
  <c r="M22" i="20" s="1"/>
  <c r="X2" i="21"/>
  <c r="M23" i="20" s="1"/>
  <c r="Y2" i="21"/>
  <c r="M24" i="20" s="1"/>
  <c r="Z2" i="21"/>
  <c r="M25" i="20" s="1"/>
  <c r="AA2" i="21"/>
  <c r="M26" i="20" s="1"/>
  <c r="AB2" i="21"/>
  <c r="M27" i="20" s="1"/>
  <c r="AC2" i="21"/>
  <c r="AD2" i="21"/>
  <c r="M28" i="20" s="1"/>
  <c r="AE2" i="21"/>
  <c r="AF2" i="21"/>
  <c r="M29" i="20" s="1"/>
  <c r="AG2" i="21"/>
  <c r="M30" i="20" s="1"/>
  <c r="AH2" i="21"/>
  <c r="M31" i="20" s="1"/>
  <c r="AI2" i="21"/>
  <c r="M32" i="20" s="1"/>
  <c r="AJ2" i="21"/>
  <c r="AK2" i="21"/>
  <c r="M33" i="20" s="1"/>
  <c r="AL2" i="21"/>
  <c r="AM2" i="21"/>
  <c r="M34" i="20" s="1"/>
  <c r="AN2" i="21"/>
  <c r="M35" i="20" s="1"/>
  <c r="AO2" i="21"/>
  <c r="M36" i="20" s="1"/>
  <c r="AP2" i="21"/>
  <c r="M37" i="20" s="1"/>
  <c r="AQ2" i="21"/>
  <c r="AR2" i="21"/>
  <c r="M38" i="20" s="1"/>
  <c r="AS2" i="21"/>
  <c r="M39" i="20" s="1"/>
  <c r="AT2" i="21"/>
  <c r="M40" i="20" s="1"/>
  <c r="AU2" i="21"/>
  <c r="M41" i="20" s="1"/>
  <c r="AV2" i="21"/>
  <c r="M42" i="20" s="1"/>
  <c r="AW2" i="21"/>
  <c r="AX2" i="21"/>
  <c r="M43" i="20" s="1"/>
  <c r="AY2" i="21"/>
  <c r="M44" i="20" s="1"/>
  <c r="D3" i="21"/>
  <c r="L5" i="20" s="1"/>
  <c r="E3" i="21"/>
  <c r="L6" i="20" s="1"/>
  <c r="F3" i="21"/>
  <c r="L7" i="20" s="1"/>
  <c r="G3" i="21"/>
  <c r="L8" i="20" s="1"/>
  <c r="H3" i="21"/>
  <c r="L9" i="20" s="1"/>
  <c r="I3" i="21"/>
  <c r="L10" i="20" s="1"/>
  <c r="J3" i="21"/>
  <c r="L11" i="20" s="1"/>
  <c r="K3" i="21"/>
  <c r="L12" i="20" s="1"/>
  <c r="L3" i="21"/>
  <c r="L13" i="20" s="1"/>
  <c r="M3" i="21"/>
  <c r="L14" i="20" s="1"/>
  <c r="N3" i="21"/>
  <c r="L15" i="20" s="1"/>
  <c r="O3" i="21"/>
  <c r="P3" i="21"/>
  <c r="L16" i="20" s="1"/>
  <c r="Q3" i="21"/>
  <c r="L17" i="20" s="1"/>
  <c r="R3" i="21"/>
  <c r="L18" i="20" s="1"/>
  <c r="S3" i="21"/>
  <c r="L19" i="20" s="1"/>
  <c r="T3" i="21"/>
  <c r="L20" i="20" s="1"/>
  <c r="U3" i="21"/>
  <c r="V3" i="21"/>
  <c r="L21" i="20" s="1"/>
  <c r="W3" i="21"/>
  <c r="L22" i="20" s="1"/>
  <c r="X3" i="21"/>
  <c r="L23" i="20" s="1"/>
  <c r="Y3" i="21"/>
  <c r="L24" i="20" s="1"/>
  <c r="Z3" i="21"/>
  <c r="L25" i="20" s="1"/>
  <c r="AA3" i="21"/>
  <c r="L26" i="20" s="1"/>
  <c r="AB3" i="21"/>
  <c r="L27" i="20" s="1"/>
  <c r="AC3" i="21"/>
  <c r="AD3" i="21"/>
  <c r="L28" i="20" s="1"/>
  <c r="AE3" i="21"/>
  <c r="AF3" i="21"/>
  <c r="L29" i="20" s="1"/>
  <c r="AG3" i="21"/>
  <c r="L30" i="20" s="1"/>
  <c r="AH3" i="21"/>
  <c r="L31" i="20" s="1"/>
  <c r="AI3" i="21"/>
  <c r="L32" i="20" s="1"/>
  <c r="AJ3" i="21"/>
  <c r="AK3" i="21"/>
  <c r="L33" i="20" s="1"/>
  <c r="AL3" i="21"/>
  <c r="AM3" i="21"/>
  <c r="L34" i="20" s="1"/>
  <c r="AN3" i="21"/>
  <c r="L35" i="20" s="1"/>
  <c r="AO3" i="21"/>
  <c r="L36" i="20" s="1"/>
  <c r="AP3" i="21"/>
  <c r="L37" i="20" s="1"/>
  <c r="AQ3" i="21"/>
  <c r="AR3" i="21"/>
  <c r="L38" i="20" s="1"/>
  <c r="AS3" i="21"/>
  <c r="L39" i="20" s="1"/>
  <c r="AT3" i="21"/>
  <c r="L40" i="20" s="1"/>
  <c r="AU3" i="21"/>
  <c r="L41" i="20" s="1"/>
  <c r="AV3" i="21"/>
  <c r="L42" i="20" s="1"/>
  <c r="AW3" i="21"/>
  <c r="AX3" i="21"/>
  <c r="L43" i="20" s="1"/>
  <c r="AY3" i="21"/>
  <c r="L44" i="20" s="1"/>
  <c r="D4" i="21"/>
  <c r="K5" i="20" s="1"/>
  <c r="E4" i="21"/>
  <c r="K6" i="20" s="1"/>
  <c r="F4" i="21"/>
  <c r="K7" i="20" s="1"/>
  <c r="G4" i="21"/>
  <c r="K8" i="20" s="1"/>
  <c r="H4" i="21"/>
  <c r="K9" i="20" s="1"/>
  <c r="I4" i="21"/>
  <c r="K10" i="20" s="1"/>
  <c r="J4" i="21"/>
  <c r="K11" i="20" s="1"/>
  <c r="K4" i="21"/>
  <c r="K12" i="20" s="1"/>
  <c r="L4" i="21"/>
  <c r="K13" i="20" s="1"/>
  <c r="M4" i="21"/>
  <c r="K14" i="20" s="1"/>
  <c r="N4" i="21"/>
  <c r="K15" i="20" s="1"/>
  <c r="O4" i="21"/>
  <c r="P4" i="21"/>
  <c r="K16" i="20" s="1"/>
  <c r="Q4" i="21"/>
  <c r="K17" i="20" s="1"/>
  <c r="R4" i="21"/>
  <c r="K18" i="20" s="1"/>
  <c r="S4" i="21"/>
  <c r="K19" i="20" s="1"/>
  <c r="T4" i="21"/>
  <c r="K20" i="20" s="1"/>
  <c r="U4" i="21"/>
  <c r="V4" i="21"/>
  <c r="K21" i="20" s="1"/>
  <c r="W4" i="21"/>
  <c r="K22" i="20" s="1"/>
  <c r="X4" i="21"/>
  <c r="K23" i="20" s="1"/>
  <c r="Y4" i="21"/>
  <c r="K24" i="20" s="1"/>
  <c r="Z4" i="21"/>
  <c r="K25" i="20" s="1"/>
  <c r="AA4" i="21"/>
  <c r="K26" i="20" s="1"/>
  <c r="AB4" i="21"/>
  <c r="K27" i="20" s="1"/>
  <c r="AC4" i="21"/>
  <c r="AD4" i="21"/>
  <c r="K28" i="20" s="1"/>
  <c r="AE4" i="21"/>
  <c r="AF4" i="21"/>
  <c r="K29" i="20" s="1"/>
  <c r="AG4" i="21"/>
  <c r="K30" i="20" s="1"/>
  <c r="AH4" i="21"/>
  <c r="K31" i="20" s="1"/>
  <c r="AI4" i="21"/>
  <c r="K32" i="20" s="1"/>
  <c r="AJ4" i="21"/>
  <c r="AK4" i="21"/>
  <c r="K33" i="20" s="1"/>
  <c r="AL4" i="21"/>
  <c r="AM4" i="21"/>
  <c r="K34" i="20" s="1"/>
  <c r="AN4" i="21"/>
  <c r="K35" i="20" s="1"/>
  <c r="AO4" i="21"/>
  <c r="K36" i="20" s="1"/>
  <c r="AP4" i="21"/>
  <c r="K37" i="20" s="1"/>
  <c r="AQ4" i="21"/>
  <c r="AR4" i="21"/>
  <c r="K38" i="20" s="1"/>
  <c r="AS4" i="21"/>
  <c r="K39" i="20" s="1"/>
  <c r="AT4" i="21"/>
  <c r="K40" i="20" s="1"/>
  <c r="AU4" i="21"/>
  <c r="K41" i="20" s="1"/>
  <c r="AV4" i="21"/>
  <c r="K42" i="20" s="1"/>
  <c r="AW4" i="21"/>
  <c r="AX4" i="21"/>
  <c r="K43" i="20" s="1"/>
  <c r="AY4" i="21"/>
  <c r="K44" i="20" s="1"/>
  <c r="D5" i="21"/>
  <c r="J5" i="20" s="1"/>
  <c r="E5" i="21"/>
  <c r="J6" i="20" s="1"/>
  <c r="F5" i="21"/>
  <c r="J7" i="20" s="1"/>
  <c r="G5" i="21"/>
  <c r="J8" i="20" s="1"/>
  <c r="H5" i="21"/>
  <c r="J9" i="20" s="1"/>
  <c r="I5" i="21"/>
  <c r="J10" i="20" s="1"/>
  <c r="J5" i="21"/>
  <c r="J11" i="20" s="1"/>
  <c r="K5" i="21"/>
  <c r="J12" i="20" s="1"/>
  <c r="L5" i="21"/>
  <c r="J13" i="20" s="1"/>
  <c r="M5" i="21"/>
  <c r="J14" i="20" s="1"/>
  <c r="N5" i="21"/>
  <c r="J15" i="20" s="1"/>
  <c r="O5" i="21"/>
  <c r="P5" i="21"/>
  <c r="J16" i="20" s="1"/>
  <c r="Q5" i="21"/>
  <c r="J17" i="20" s="1"/>
  <c r="R5" i="21"/>
  <c r="J18" i="20" s="1"/>
  <c r="S5" i="21"/>
  <c r="J19" i="20" s="1"/>
  <c r="T5" i="21"/>
  <c r="J20" i="20" s="1"/>
  <c r="U5" i="21"/>
  <c r="V5" i="21"/>
  <c r="J21" i="20" s="1"/>
  <c r="W5" i="21"/>
  <c r="J22" i="20" s="1"/>
  <c r="X5" i="21"/>
  <c r="J23" i="20" s="1"/>
  <c r="Y5" i="21"/>
  <c r="J24" i="20" s="1"/>
  <c r="Z5" i="21"/>
  <c r="J25" i="20" s="1"/>
  <c r="AA5" i="21"/>
  <c r="J26" i="20" s="1"/>
  <c r="AB5" i="21"/>
  <c r="J27" i="20" s="1"/>
  <c r="AC5" i="21"/>
  <c r="AD5" i="21"/>
  <c r="J28" i="20" s="1"/>
  <c r="AE5" i="21"/>
  <c r="AF5" i="21"/>
  <c r="J29" i="20" s="1"/>
  <c r="AG5" i="21"/>
  <c r="J30" i="20" s="1"/>
  <c r="AH5" i="21"/>
  <c r="J31" i="20" s="1"/>
  <c r="AI5" i="21"/>
  <c r="J32" i="20" s="1"/>
  <c r="AJ5" i="21"/>
  <c r="AK5" i="21"/>
  <c r="J33" i="20" s="1"/>
  <c r="AL5" i="21"/>
  <c r="AM5" i="21"/>
  <c r="J34" i="20" s="1"/>
  <c r="AN5" i="21"/>
  <c r="J35" i="20" s="1"/>
  <c r="AO5" i="21"/>
  <c r="J36" i="20" s="1"/>
  <c r="AP5" i="21"/>
  <c r="J37" i="20" s="1"/>
  <c r="AQ5" i="21"/>
  <c r="AR5" i="21"/>
  <c r="J38" i="20" s="1"/>
  <c r="AS5" i="21"/>
  <c r="J39" i="20" s="1"/>
  <c r="AT5" i="21"/>
  <c r="J40" i="20" s="1"/>
  <c r="AU5" i="21"/>
  <c r="J41" i="20" s="1"/>
  <c r="AV5" i="21"/>
  <c r="J42" i="20" s="1"/>
  <c r="AW5" i="21"/>
  <c r="AX5" i="21"/>
  <c r="J43" i="20" s="1"/>
  <c r="AY5" i="21"/>
  <c r="J44" i="20" s="1"/>
  <c r="K4" i="20"/>
  <c r="C3" i="21"/>
  <c r="L4" i="20" s="1"/>
  <c r="C2" i="21"/>
  <c r="M4" i="20" s="1"/>
  <c r="E6" i="13"/>
  <c r="H23" i="25" l="1"/>
  <c r="H15" i="25"/>
  <c r="H21" i="25"/>
  <c r="H13" i="25"/>
  <c r="H20" i="25"/>
  <c r="K9" i="25"/>
  <c r="K11" i="25"/>
  <c r="K15" i="25"/>
  <c r="K16" i="25"/>
  <c r="K19" i="25"/>
  <c r="K23" i="25"/>
  <c r="K12" i="25"/>
  <c r="K20" i="25"/>
  <c r="K16" i="26"/>
  <c r="K10" i="25"/>
  <c r="K14" i="25"/>
  <c r="K18" i="25"/>
  <c r="K22" i="25"/>
  <c r="K30" i="26"/>
  <c r="K24" i="26"/>
  <c r="K8" i="25"/>
  <c r="K13" i="25"/>
  <c r="K17" i="25"/>
  <c r="E9" i="26"/>
  <c r="K20" i="26"/>
  <c r="K28" i="26"/>
  <c r="K18" i="26"/>
  <c r="K22" i="26"/>
  <c r="K26" i="26"/>
  <c r="K29" i="26"/>
  <c r="K19" i="26"/>
  <c r="K23" i="26"/>
  <c r="K27" i="26"/>
  <c r="K17" i="26"/>
  <c r="K21" i="26"/>
  <c r="K25" i="26"/>
  <c r="K31" i="26"/>
  <c r="H21" i="26"/>
  <c r="H29" i="26"/>
  <c r="H17" i="26"/>
  <c r="N24" i="26"/>
  <c r="H23" i="26"/>
  <c r="D29" i="26"/>
  <c r="C8" i="26"/>
  <c r="H25" i="26"/>
  <c r="H31" i="26"/>
  <c r="H19" i="26"/>
  <c r="H27" i="26"/>
  <c r="E13" i="13"/>
  <c r="T11" i="27"/>
  <c r="V65" i="13"/>
  <c r="P27" i="27"/>
  <c r="N18" i="26"/>
  <c r="N26" i="26"/>
  <c r="N20" i="26"/>
  <c r="N28" i="26"/>
  <c r="N22" i="26"/>
  <c r="N30" i="26"/>
  <c r="F53" i="26"/>
  <c r="H53" i="26" s="1"/>
  <c r="H18" i="26"/>
  <c r="H22" i="26"/>
  <c r="H26" i="26"/>
  <c r="H30" i="26"/>
  <c r="H20" i="26"/>
  <c r="H24" i="26"/>
  <c r="H28" i="26"/>
  <c r="N17" i="26"/>
  <c r="N19" i="26"/>
  <c r="N23" i="26"/>
  <c r="N27" i="26"/>
  <c r="N31" i="26"/>
  <c r="D17" i="26"/>
  <c r="D19" i="26"/>
  <c r="N21" i="26"/>
  <c r="N25" i="26"/>
  <c r="N29" i="26"/>
  <c r="C10" i="26"/>
  <c r="Y49" i="13"/>
  <c r="Y57" i="13"/>
  <c r="Y61" i="13"/>
  <c r="Y53" i="13"/>
  <c r="AC64" i="13"/>
  <c r="Y56" i="13"/>
  <c r="Y64" i="13"/>
  <c r="Y51" i="13"/>
  <c r="Y55" i="13"/>
  <c r="Y59" i="13"/>
  <c r="Y63" i="13"/>
  <c r="Y52" i="13"/>
  <c r="Y60" i="13"/>
  <c r="Y50" i="13"/>
  <c r="Y54" i="13"/>
  <c r="Y58" i="13"/>
  <c r="D27" i="26"/>
  <c r="D18" i="26"/>
  <c r="D22" i="26"/>
  <c r="D26" i="26"/>
  <c r="D30" i="26"/>
  <c r="E7" i="26"/>
  <c r="D25" i="26"/>
  <c r="D23" i="26"/>
  <c r="D31" i="26"/>
  <c r="D21" i="26"/>
  <c r="D16" i="26"/>
  <c r="D20" i="26"/>
  <c r="D24" i="26"/>
  <c r="D28" i="26"/>
  <c r="L53" i="26"/>
  <c r="N53" i="26" s="1"/>
  <c r="T15" i="27"/>
  <c r="T19" i="27"/>
  <c r="T23" i="27"/>
  <c r="T20" i="27"/>
  <c r="T12" i="27"/>
  <c r="T25" i="27"/>
  <c r="T21" i="27"/>
  <c r="T17" i="27"/>
  <c r="T13" i="27"/>
  <c r="T24" i="27"/>
  <c r="T16" i="27"/>
  <c r="T26" i="27"/>
  <c r="T22" i="27"/>
  <c r="T18" i="27"/>
  <c r="AI64" i="13"/>
  <c r="AI56" i="13"/>
  <c r="AC60" i="13"/>
  <c r="AC56" i="13"/>
  <c r="AC52" i="13"/>
  <c r="AI53" i="13"/>
  <c r="AI61" i="13"/>
  <c r="AC51" i="13"/>
  <c r="AC55" i="13"/>
  <c r="AC59" i="13"/>
  <c r="AC63" i="13"/>
  <c r="AI52" i="13"/>
  <c r="AI60" i="13"/>
  <c r="AC50" i="13"/>
  <c r="AC54" i="13"/>
  <c r="AC58" i="13"/>
  <c r="AC62" i="13"/>
  <c r="AI49" i="13"/>
  <c r="AI57" i="13"/>
  <c r="AC49" i="13"/>
  <c r="AC53" i="13"/>
  <c r="AC57" i="13"/>
  <c r="AA86" i="13"/>
  <c r="AA85" i="13"/>
  <c r="AF52" i="13"/>
  <c r="AI51" i="13"/>
  <c r="AI55" i="13"/>
  <c r="AI59" i="13"/>
  <c r="AI63" i="13"/>
  <c r="AI50" i="13"/>
  <c r="AI54" i="13"/>
  <c r="AI58" i="13"/>
  <c r="AJ86" i="13"/>
  <c r="R19" i="27"/>
  <c r="R18" i="27"/>
  <c r="R17" i="27"/>
  <c r="R26" i="27"/>
  <c r="R25" i="27"/>
  <c r="R24" i="27"/>
  <c r="R23" i="27"/>
  <c r="R22" i="27"/>
  <c r="R21" i="27"/>
  <c r="R20" i="27"/>
  <c r="R16" i="27"/>
  <c r="R15" i="27"/>
  <c r="R14" i="27"/>
  <c r="R13" i="27"/>
  <c r="R12" i="27"/>
  <c r="R11" i="27"/>
  <c r="V22" i="27"/>
  <c r="V20" i="27"/>
  <c r="V15" i="27"/>
  <c r="V14" i="27"/>
  <c r="V13" i="27"/>
  <c r="V12" i="27"/>
  <c r="V11" i="27"/>
  <c r="V26" i="27"/>
  <c r="V25" i="27"/>
  <c r="V24" i="27"/>
  <c r="V23" i="27"/>
  <c r="V21" i="27"/>
  <c r="V19" i="27"/>
  <c r="V18" i="27"/>
  <c r="V17" i="27"/>
  <c r="V16" i="27"/>
  <c r="X25" i="27"/>
  <c r="X21" i="27"/>
  <c r="X19" i="27"/>
  <c r="X15" i="27"/>
  <c r="X11" i="27"/>
  <c r="X26" i="27"/>
  <c r="X24" i="27"/>
  <c r="X22" i="27"/>
  <c r="X20" i="27"/>
  <c r="X18" i="27"/>
  <c r="X16" i="27"/>
  <c r="X14" i="27"/>
  <c r="X12" i="27"/>
  <c r="X23" i="27"/>
  <c r="X17" i="27"/>
  <c r="X13" i="27"/>
  <c r="AF60" i="13"/>
  <c r="C53" i="26"/>
  <c r="E53" i="26" s="1"/>
  <c r="AF55" i="13"/>
  <c r="AF63" i="13"/>
  <c r="AF56" i="13"/>
  <c r="AF53" i="13"/>
  <c r="AF61" i="13"/>
  <c r="AF64" i="13"/>
  <c r="AF49" i="13"/>
  <c r="AF57" i="13"/>
  <c r="AF58" i="13"/>
  <c r="AF50" i="13"/>
  <c r="AF54" i="13"/>
  <c r="AF62" i="13"/>
  <c r="H50" i="26"/>
  <c r="AF51" i="13"/>
  <c r="N12" i="25"/>
  <c r="N13" i="25"/>
  <c r="N18" i="25"/>
  <c r="N23" i="25"/>
  <c r="N17" i="25"/>
  <c r="N14" i="25"/>
  <c r="N10" i="25"/>
  <c r="N20" i="25"/>
  <c r="AE86" i="13"/>
  <c r="AG86" i="13" s="1"/>
  <c r="AG70" i="13"/>
  <c r="AB86" i="13"/>
  <c r="AD86" i="13" s="1"/>
  <c r="AD80" i="13"/>
  <c r="I53" i="26"/>
  <c r="K53" i="26" s="1"/>
  <c r="K37" i="26"/>
  <c r="N16" i="25"/>
  <c r="N9" i="25"/>
  <c r="D23" i="25"/>
  <c r="D22" i="25"/>
  <c r="D21" i="25"/>
  <c r="D20" i="25"/>
  <c r="D19" i="25"/>
  <c r="D18" i="25"/>
  <c r="D17" i="25"/>
  <c r="D16" i="25"/>
  <c r="D15" i="25"/>
  <c r="D14" i="25"/>
  <c r="D13" i="25"/>
  <c r="D12" i="25"/>
  <c r="D11" i="25"/>
  <c r="D10" i="25"/>
  <c r="D9" i="25"/>
  <c r="D8" i="25"/>
  <c r="H24" i="25"/>
  <c r="N19" i="25"/>
  <c r="N11" i="25"/>
  <c r="N8" i="25"/>
  <c r="N22" i="25"/>
  <c r="N15" i="25"/>
  <c r="D17" i="13"/>
  <c r="D15" i="13"/>
  <c r="D16" i="13"/>
  <c r="D14" i="13"/>
  <c r="K24" i="25" l="1"/>
  <c r="K32" i="26"/>
  <c r="H32" i="26"/>
  <c r="E8" i="26"/>
  <c r="N32" i="26"/>
  <c r="E10" i="26"/>
  <c r="Y65" i="13"/>
  <c r="D32" i="26"/>
  <c r="T27" i="27"/>
  <c r="AC65" i="13"/>
  <c r="AI65" i="13"/>
  <c r="R27" i="27"/>
  <c r="X27" i="27"/>
  <c r="V27" i="27"/>
  <c r="AF65" i="13"/>
  <c r="N24" i="25"/>
  <c r="D24" i="25"/>
  <c r="C14" i="13" l="1"/>
  <c r="F14" i="13" s="1"/>
  <c r="F6" i="13" l="1"/>
  <c r="L5043" i="7" l="1"/>
  <c r="M5043" i="7"/>
  <c r="N5043" i="7"/>
  <c r="O5043" i="7"/>
  <c r="P5043" i="7"/>
  <c r="L5044" i="7"/>
  <c r="M5044" i="7"/>
  <c r="N5044" i="7"/>
  <c r="O5044" i="7"/>
  <c r="P5044" i="7"/>
  <c r="L5045" i="7"/>
  <c r="M5045" i="7"/>
  <c r="N5045" i="7"/>
  <c r="O5045" i="7"/>
  <c r="P5045" i="7"/>
  <c r="L5046" i="7"/>
  <c r="M5046" i="7"/>
  <c r="N5046" i="7"/>
  <c r="O5046" i="7"/>
  <c r="P5046" i="7"/>
  <c r="L5047" i="7"/>
  <c r="M5047" i="7"/>
  <c r="N5047" i="7"/>
  <c r="O5047" i="7"/>
  <c r="P5047" i="7"/>
  <c r="L5048" i="7"/>
  <c r="M5048" i="7"/>
  <c r="N5048" i="7"/>
  <c r="O5048" i="7"/>
  <c r="P5048" i="7"/>
  <c r="L5049" i="7"/>
  <c r="M5049" i="7"/>
  <c r="N5049" i="7"/>
  <c r="O5049" i="7"/>
  <c r="P5049" i="7"/>
  <c r="L5050" i="7"/>
  <c r="M5050" i="7"/>
  <c r="N5050" i="7"/>
  <c r="O5050" i="7"/>
  <c r="P5050" i="7"/>
  <c r="L5051" i="7"/>
  <c r="M5051" i="7"/>
  <c r="N5051" i="7"/>
  <c r="O5051" i="7"/>
  <c r="P5051" i="7"/>
  <c r="L5052" i="7"/>
  <c r="M5052" i="7"/>
  <c r="N5052" i="7"/>
  <c r="O5052" i="7"/>
  <c r="P5052" i="7"/>
  <c r="L5053" i="7"/>
  <c r="M5053" i="7"/>
  <c r="N5053" i="7"/>
  <c r="O5053" i="7"/>
  <c r="P5053" i="7"/>
  <c r="L5054" i="7"/>
  <c r="M5054" i="7"/>
  <c r="N5054" i="7"/>
  <c r="O5054" i="7"/>
  <c r="P5054" i="7"/>
  <c r="L5055" i="7"/>
  <c r="M5055" i="7"/>
  <c r="N5055" i="7"/>
  <c r="O5055" i="7"/>
  <c r="P5055" i="7"/>
  <c r="L5056" i="7"/>
  <c r="M5056" i="7"/>
  <c r="N5056" i="7"/>
  <c r="O5056" i="7"/>
  <c r="P5056" i="7"/>
  <c r="L5057" i="7"/>
  <c r="M5057" i="7"/>
  <c r="N5057" i="7"/>
  <c r="O5057" i="7"/>
  <c r="P5057" i="7"/>
  <c r="L5058" i="7"/>
  <c r="M5058" i="7"/>
  <c r="N5058" i="7"/>
  <c r="O5058" i="7"/>
  <c r="P5058" i="7"/>
  <c r="L5059" i="7"/>
  <c r="M5059" i="7"/>
  <c r="N5059" i="7"/>
  <c r="O5059" i="7"/>
  <c r="P5059" i="7"/>
  <c r="L5060" i="7"/>
  <c r="M5060" i="7"/>
  <c r="N5060" i="7"/>
  <c r="O5060" i="7"/>
  <c r="P5060" i="7"/>
  <c r="L5061" i="7"/>
  <c r="M5061" i="7"/>
  <c r="N5061" i="7"/>
  <c r="O5061" i="7"/>
  <c r="P5061" i="7"/>
  <c r="L5062" i="7"/>
  <c r="M5062" i="7"/>
  <c r="N5062" i="7"/>
  <c r="O5062" i="7"/>
  <c r="P5062" i="7"/>
  <c r="L5063" i="7"/>
  <c r="M5063" i="7"/>
  <c r="N5063" i="7"/>
  <c r="O5063" i="7"/>
  <c r="P5063" i="7"/>
  <c r="L5064" i="7"/>
  <c r="M5064" i="7"/>
  <c r="N5064" i="7"/>
  <c r="O5064" i="7"/>
  <c r="P5064" i="7"/>
  <c r="L5065" i="7"/>
  <c r="M5065" i="7"/>
  <c r="N5065" i="7"/>
  <c r="O5065" i="7"/>
  <c r="P5065" i="7"/>
  <c r="L5066" i="7"/>
  <c r="M5066" i="7"/>
  <c r="N5066" i="7"/>
  <c r="O5066" i="7"/>
  <c r="P5066" i="7"/>
  <c r="L5067" i="7"/>
  <c r="M5067" i="7"/>
  <c r="N5067" i="7"/>
  <c r="O5067" i="7"/>
  <c r="P5067" i="7"/>
  <c r="L5068" i="7"/>
  <c r="M5068" i="7"/>
  <c r="N5068" i="7"/>
  <c r="O5068" i="7"/>
  <c r="P5068" i="7"/>
  <c r="L5069" i="7"/>
  <c r="M5069" i="7"/>
  <c r="N5069" i="7"/>
  <c r="O5069" i="7"/>
  <c r="P5069" i="7"/>
  <c r="L5070" i="7"/>
  <c r="M5070" i="7"/>
  <c r="N5070" i="7"/>
  <c r="O5070" i="7"/>
  <c r="P5070" i="7"/>
  <c r="L5071" i="7"/>
  <c r="M5071" i="7"/>
  <c r="N5071" i="7"/>
  <c r="O5071" i="7"/>
  <c r="P5071" i="7"/>
  <c r="L5072" i="7"/>
  <c r="M5072" i="7"/>
  <c r="N5072" i="7"/>
  <c r="O5072" i="7"/>
  <c r="P5072" i="7"/>
  <c r="L5073" i="7"/>
  <c r="M5073" i="7"/>
  <c r="N5073" i="7"/>
  <c r="O5073" i="7"/>
  <c r="P5073" i="7"/>
  <c r="L5074" i="7"/>
  <c r="M5074" i="7"/>
  <c r="N5074" i="7"/>
  <c r="O5074" i="7"/>
  <c r="P5074" i="7"/>
  <c r="L5075" i="7"/>
  <c r="M5075" i="7"/>
  <c r="N5075" i="7"/>
  <c r="O5075" i="7"/>
  <c r="P5075" i="7"/>
  <c r="L5076" i="7"/>
  <c r="M5076" i="7"/>
  <c r="N5076" i="7"/>
  <c r="O5076" i="7"/>
  <c r="P5076" i="7"/>
  <c r="L5077" i="7"/>
  <c r="M5077" i="7"/>
  <c r="N5077" i="7"/>
  <c r="O5077" i="7"/>
  <c r="P5077" i="7"/>
  <c r="L5078" i="7"/>
  <c r="M5078" i="7"/>
  <c r="N5078" i="7"/>
  <c r="O5078" i="7"/>
  <c r="P5078" i="7"/>
  <c r="L5079" i="7"/>
  <c r="M5079" i="7"/>
  <c r="N5079" i="7"/>
  <c r="O5079" i="7"/>
  <c r="P5079" i="7"/>
  <c r="L5080" i="7"/>
  <c r="M5080" i="7"/>
  <c r="N5080" i="7"/>
  <c r="O5080" i="7"/>
  <c r="P5080" i="7"/>
  <c r="L5081" i="7"/>
  <c r="M5081" i="7"/>
  <c r="N5081" i="7"/>
  <c r="O5081" i="7"/>
  <c r="P5081" i="7"/>
  <c r="L5082" i="7"/>
  <c r="M5082" i="7"/>
  <c r="N5082" i="7"/>
  <c r="O5082" i="7"/>
  <c r="P5082" i="7"/>
  <c r="L5083" i="7"/>
  <c r="M5083" i="7"/>
  <c r="N5083" i="7"/>
  <c r="O5083" i="7"/>
  <c r="P5083" i="7"/>
  <c r="L5084" i="7"/>
  <c r="M5084" i="7"/>
  <c r="N5084" i="7"/>
  <c r="O5084" i="7"/>
  <c r="P5084" i="7"/>
  <c r="L5085" i="7"/>
  <c r="M5085" i="7"/>
  <c r="N5085" i="7"/>
  <c r="O5085" i="7"/>
  <c r="P5085" i="7"/>
  <c r="L5086" i="7"/>
  <c r="M5086" i="7"/>
  <c r="N5086" i="7"/>
  <c r="O5086" i="7"/>
  <c r="P5086" i="7"/>
  <c r="L5087" i="7"/>
  <c r="M5087" i="7"/>
  <c r="N5087" i="7"/>
  <c r="O5087" i="7"/>
  <c r="P5087" i="7"/>
  <c r="L5088" i="7"/>
  <c r="M5088" i="7"/>
  <c r="N5088" i="7"/>
  <c r="O5088" i="7"/>
  <c r="P5088" i="7"/>
  <c r="L5089" i="7"/>
  <c r="M5089" i="7"/>
  <c r="N5089" i="7"/>
  <c r="O5089" i="7"/>
  <c r="P5089" i="7"/>
  <c r="L5090" i="7"/>
  <c r="M5090" i="7"/>
  <c r="N5090" i="7"/>
  <c r="O5090" i="7"/>
  <c r="P5090" i="7"/>
  <c r="L5091" i="7"/>
  <c r="M5091" i="7"/>
  <c r="N5091" i="7"/>
  <c r="O5091" i="7"/>
  <c r="P5091" i="7"/>
  <c r="L5092" i="7"/>
  <c r="M5092" i="7"/>
  <c r="N5092" i="7"/>
  <c r="O5092" i="7"/>
  <c r="P5092" i="7"/>
  <c r="L5093" i="7"/>
  <c r="M5093" i="7"/>
  <c r="N5093" i="7"/>
  <c r="O5093" i="7"/>
  <c r="P5093" i="7"/>
  <c r="L5094" i="7"/>
  <c r="M5094" i="7"/>
  <c r="N5094" i="7"/>
  <c r="O5094" i="7"/>
  <c r="P5094" i="7"/>
  <c r="L5095" i="7"/>
  <c r="M5095" i="7"/>
  <c r="N5095" i="7"/>
  <c r="O5095" i="7"/>
  <c r="P5095" i="7"/>
  <c r="L5096" i="7"/>
  <c r="M5096" i="7"/>
  <c r="N5096" i="7"/>
  <c r="O5096" i="7"/>
  <c r="P5096" i="7"/>
  <c r="L5097" i="7"/>
  <c r="M5097" i="7"/>
  <c r="N5097" i="7"/>
  <c r="O5097" i="7"/>
  <c r="P5097" i="7"/>
  <c r="L5098" i="7"/>
  <c r="M5098" i="7"/>
  <c r="N5098" i="7"/>
  <c r="O5098" i="7"/>
  <c r="P5098" i="7"/>
  <c r="L5099" i="7"/>
  <c r="M5099" i="7"/>
  <c r="N5099" i="7"/>
  <c r="O5099" i="7"/>
  <c r="P5099" i="7"/>
  <c r="L5100" i="7"/>
  <c r="M5100" i="7"/>
  <c r="N5100" i="7"/>
  <c r="O5100" i="7"/>
  <c r="P5100" i="7"/>
  <c r="L5101" i="7"/>
  <c r="M5101" i="7"/>
  <c r="N5101" i="7"/>
  <c r="O5101" i="7"/>
  <c r="P5101" i="7"/>
  <c r="L5102" i="7"/>
  <c r="M5102" i="7"/>
  <c r="N5102" i="7"/>
  <c r="O5102" i="7"/>
  <c r="P5102" i="7"/>
  <c r="L5103" i="7"/>
  <c r="M5103" i="7"/>
  <c r="N5103" i="7"/>
  <c r="O5103" i="7"/>
  <c r="P5103" i="7"/>
  <c r="L5104" i="7"/>
  <c r="M5104" i="7"/>
  <c r="N5104" i="7"/>
  <c r="O5104" i="7"/>
  <c r="P5104" i="7"/>
  <c r="L5105" i="7"/>
  <c r="M5105" i="7"/>
  <c r="N5105" i="7"/>
  <c r="O5105" i="7"/>
  <c r="P5105" i="7"/>
  <c r="L5106" i="7"/>
  <c r="M5106" i="7"/>
  <c r="N5106" i="7"/>
  <c r="O5106" i="7"/>
  <c r="P5106" i="7"/>
  <c r="L5107" i="7"/>
  <c r="M5107" i="7"/>
  <c r="N5107" i="7"/>
  <c r="O5107" i="7"/>
  <c r="P5107" i="7"/>
  <c r="L5108" i="7"/>
  <c r="M5108" i="7"/>
  <c r="N5108" i="7"/>
  <c r="O5108" i="7"/>
  <c r="P5108" i="7"/>
  <c r="L5109" i="7"/>
  <c r="M5109" i="7"/>
  <c r="N5109" i="7"/>
  <c r="O5109" i="7"/>
  <c r="P5109" i="7"/>
  <c r="L5110" i="7"/>
  <c r="M5110" i="7"/>
  <c r="N5110" i="7"/>
  <c r="O5110" i="7"/>
  <c r="P5110" i="7"/>
  <c r="L5111" i="7"/>
  <c r="M5111" i="7"/>
  <c r="N5111" i="7"/>
  <c r="O5111" i="7"/>
  <c r="P5111" i="7"/>
  <c r="L5112" i="7"/>
  <c r="M5112" i="7"/>
  <c r="N5112" i="7"/>
  <c r="O5112" i="7"/>
  <c r="P5112" i="7"/>
  <c r="L5113" i="7"/>
  <c r="M5113" i="7"/>
  <c r="N5113" i="7"/>
  <c r="O5113" i="7"/>
  <c r="P5113" i="7"/>
  <c r="L5114" i="7"/>
  <c r="M5114" i="7"/>
  <c r="N5114" i="7"/>
  <c r="O5114" i="7"/>
  <c r="P5114" i="7"/>
  <c r="L5115" i="7"/>
  <c r="M5115" i="7"/>
  <c r="N5115" i="7"/>
  <c r="O5115" i="7"/>
  <c r="P5115" i="7"/>
  <c r="L5116" i="7"/>
  <c r="M5116" i="7"/>
  <c r="N5116" i="7"/>
  <c r="O5116" i="7"/>
  <c r="P5116" i="7"/>
  <c r="L5117" i="7"/>
  <c r="M5117" i="7"/>
  <c r="N5117" i="7"/>
  <c r="O5117" i="7"/>
  <c r="P5117" i="7"/>
  <c r="L5118" i="7"/>
  <c r="M5118" i="7"/>
  <c r="N5118" i="7"/>
  <c r="O5118" i="7"/>
  <c r="P5118" i="7"/>
  <c r="L5119" i="7"/>
  <c r="M5119" i="7"/>
  <c r="N5119" i="7"/>
  <c r="O5119" i="7"/>
  <c r="P5119" i="7"/>
  <c r="L5120" i="7"/>
  <c r="M5120" i="7"/>
  <c r="N5120" i="7"/>
  <c r="O5120" i="7"/>
  <c r="P5120" i="7"/>
  <c r="L5121" i="7"/>
  <c r="M5121" i="7"/>
  <c r="N5121" i="7"/>
  <c r="O5121" i="7"/>
  <c r="P5121" i="7"/>
  <c r="L5122" i="7"/>
  <c r="M5122" i="7"/>
  <c r="N5122" i="7"/>
  <c r="O5122" i="7"/>
  <c r="P5122" i="7"/>
  <c r="L5123" i="7"/>
  <c r="M5123" i="7"/>
  <c r="N5123" i="7"/>
  <c r="O5123" i="7"/>
  <c r="P5123" i="7"/>
  <c r="L5124" i="7"/>
  <c r="M5124" i="7"/>
  <c r="N5124" i="7"/>
  <c r="O5124" i="7"/>
  <c r="P5124" i="7"/>
  <c r="L5125" i="7"/>
  <c r="M5125" i="7"/>
  <c r="N5125" i="7"/>
  <c r="O5125" i="7"/>
  <c r="P5125" i="7"/>
  <c r="L5126" i="7"/>
  <c r="M5126" i="7"/>
  <c r="N5126" i="7"/>
  <c r="O5126" i="7"/>
  <c r="P5126" i="7"/>
  <c r="L5127" i="7"/>
  <c r="M5127" i="7"/>
  <c r="N5127" i="7"/>
  <c r="O5127" i="7"/>
  <c r="P5127" i="7"/>
  <c r="L5128" i="7"/>
  <c r="M5128" i="7"/>
  <c r="N5128" i="7"/>
  <c r="O5128" i="7"/>
  <c r="P5128" i="7"/>
  <c r="L5129" i="7"/>
  <c r="M5129" i="7"/>
  <c r="N5129" i="7"/>
  <c r="O5129" i="7"/>
  <c r="P5129" i="7"/>
  <c r="L5130" i="7"/>
  <c r="M5130" i="7"/>
  <c r="N5130" i="7"/>
  <c r="O5130" i="7"/>
  <c r="P5130" i="7"/>
  <c r="L5131" i="7"/>
  <c r="M5131" i="7"/>
  <c r="N5131" i="7"/>
  <c r="O5131" i="7"/>
  <c r="P5131" i="7"/>
  <c r="L5132" i="7"/>
  <c r="M5132" i="7"/>
  <c r="N5132" i="7"/>
  <c r="O5132" i="7"/>
  <c r="P5132" i="7"/>
  <c r="L5133" i="7"/>
  <c r="M5133" i="7"/>
  <c r="N5133" i="7"/>
  <c r="O5133" i="7"/>
  <c r="P5133" i="7"/>
  <c r="L5134" i="7"/>
  <c r="M5134" i="7"/>
  <c r="N5134" i="7"/>
  <c r="O5134" i="7"/>
  <c r="P5134" i="7"/>
  <c r="L5135" i="7"/>
  <c r="M5135" i="7"/>
  <c r="N5135" i="7"/>
  <c r="O5135" i="7"/>
  <c r="P5135" i="7"/>
  <c r="L5136" i="7"/>
  <c r="M5136" i="7"/>
  <c r="N5136" i="7"/>
  <c r="O5136" i="7"/>
  <c r="P5136" i="7"/>
  <c r="L5137" i="7"/>
  <c r="M5137" i="7"/>
  <c r="N5137" i="7"/>
  <c r="O5137" i="7"/>
  <c r="P5137" i="7"/>
  <c r="L5138" i="7"/>
  <c r="M5138" i="7"/>
  <c r="N5138" i="7"/>
  <c r="O5138" i="7"/>
  <c r="P5138" i="7"/>
  <c r="L5139" i="7"/>
  <c r="M5139" i="7"/>
  <c r="N5139" i="7"/>
  <c r="O5139" i="7"/>
  <c r="P5139" i="7"/>
  <c r="L5140" i="7"/>
  <c r="M5140" i="7"/>
  <c r="N5140" i="7"/>
  <c r="O5140" i="7"/>
  <c r="P5140" i="7"/>
  <c r="L5141" i="7"/>
  <c r="M5141" i="7"/>
  <c r="N5141" i="7"/>
  <c r="O5141" i="7"/>
  <c r="P5141" i="7"/>
  <c r="L5142" i="7"/>
  <c r="M5142" i="7"/>
  <c r="N5142" i="7"/>
  <c r="O5142" i="7"/>
  <c r="P5142" i="7"/>
  <c r="L5143" i="7"/>
  <c r="M5143" i="7"/>
  <c r="N5143" i="7"/>
  <c r="O5143" i="7"/>
  <c r="P5143" i="7"/>
  <c r="L5144" i="7"/>
  <c r="M5144" i="7"/>
  <c r="N5144" i="7"/>
  <c r="O5144" i="7"/>
  <c r="P5144" i="7"/>
  <c r="L5145" i="7"/>
  <c r="M5145" i="7"/>
  <c r="N5145" i="7"/>
  <c r="O5145" i="7"/>
  <c r="P5145" i="7"/>
  <c r="L5146" i="7"/>
  <c r="M5146" i="7"/>
  <c r="N5146" i="7"/>
  <c r="O5146" i="7"/>
  <c r="P5146" i="7"/>
  <c r="L5147" i="7"/>
  <c r="M5147" i="7"/>
  <c r="N5147" i="7"/>
  <c r="O5147" i="7"/>
  <c r="P5147" i="7"/>
  <c r="L5148" i="7"/>
  <c r="M5148" i="7"/>
  <c r="N5148" i="7"/>
  <c r="O5148" i="7"/>
  <c r="P5148" i="7"/>
  <c r="L5149" i="7"/>
  <c r="M5149" i="7"/>
  <c r="N5149" i="7"/>
  <c r="O5149" i="7"/>
  <c r="P5149" i="7"/>
  <c r="L5150" i="7"/>
  <c r="M5150" i="7"/>
  <c r="N5150" i="7"/>
  <c r="O5150" i="7"/>
  <c r="P5150" i="7"/>
  <c r="L5151" i="7"/>
  <c r="M5151" i="7"/>
  <c r="N5151" i="7"/>
  <c r="O5151" i="7"/>
  <c r="P5151" i="7"/>
  <c r="L5152" i="7"/>
  <c r="M5152" i="7"/>
  <c r="N5152" i="7"/>
  <c r="O5152" i="7"/>
  <c r="P5152" i="7"/>
  <c r="L5153" i="7"/>
  <c r="M5153" i="7"/>
  <c r="N5153" i="7"/>
  <c r="O5153" i="7"/>
  <c r="P5153" i="7"/>
  <c r="L5154" i="7"/>
  <c r="M5154" i="7"/>
  <c r="N5154" i="7"/>
  <c r="O5154" i="7"/>
  <c r="P5154" i="7"/>
  <c r="L5155" i="7"/>
  <c r="M5155" i="7"/>
  <c r="N5155" i="7"/>
  <c r="O5155" i="7"/>
  <c r="P5155" i="7"/>
  <c r="L5156" i="7"/>
  <c r="M5156" i="7"/>
  <c r="N5156" i="7"/>
  <c r="O5156" i="7"/>
  <c r="P5156" i="7"/>
  <c r="L5157" i="7"/>
  <c r="M5157" i="7"/>
  <c r="N5157" i="7"/>
  <c r="O5157" i="7"/>
  <c r="P5157" i="7"/>
  <c r="L5158" i="7"/>
  <c r="M5158" i="7"/>
  <c r="N5158" i="7"/>
  <c r="O5158" i="7"/>
  <c r="P5158" i="7"/>
  <c r="L5159" i="7"/>
  <c r="M5159" i="7"/>
  <c r="N5159" i="7"/>
  <c r="O5159" i="7"/>
  <c r="P5159" i="7"/>
  <c r="L5160" i="7"/>
  <c r="M5160" i="7"/>
  <c r="N5160" i="7"/>
  <c r="O5160" i="7"/>
  <c r="P5160" i="7"/>
  <c r="L5161" i="7"/>
  <c r="M5161" i="7"/>
  <c r="N5161" i="7"/>
  <c r="O5161" i="7"/>
  <c r="P5161" i="7"/>
  <c r="L5162" i="7"/>
  <c r="M5162" i="7"/>
  <c r="N5162" i="7"/>
  <c r="O5162" i="7"/>
  <c r="P5162" i="7"/>
  <c r="L5163" i="7"/>
  <c r="M5163" i="7"/>
  <c r="N5163" i="7"/>
  <c r="O5163" i="7"/>
  <c r="P5163" i="7"/>
  <c r="L5164" i="7"/>
  <c r="M5164" i="7"/>
  <c r="N5164" i="7"/>
  <c r="O5164" i="7"/>
  <c r="P5164" i="7"/>
  <c r="L5165" i="7"/>
  <c r="M5165" i="7"/>
  <c r="N5165" i="7"/>
  <c r="O5165" i="7"/>
  <c r="P5165" i="7"/>
  <c r="L5166" i="7"/>
  <c r="M5166" i="7"/>
  <c r="N5166" i="7"/>
  <c r="O5166" i="7"/>
  <c r="P5166" i="7"/>
  <c r="L5167" i="7"/>
  <c r="M5167" i="7"/>
  <c r="N5167" i="7"/>
  <c r="O5167" i="7"/>
  <c r="P5167" i="7"/>
  <c r="L5168" i="7"/>
  <c r="M5168" i="7"/>
  <c r="N5168" i="7"/>
  <c r="O5168" i="7"/>
  <c r="P5168" i="7"/>
  <c r="L5169" i="7"/>
  <c r="M5169" i="7"/>
  <c r="N5169" i="7"/>
  <c r="O5169" i="7"/>
  <c r="P5169" i="7"/>
  <c r="L5170" i="7"/>
  <c r="M5170" i="7"/>
  <c r="N5170" i="7"/>
  <c r="O5170" i="7"/>
  <c r="P5170" i="7"/>
  <c r="L5171" i="7"/>
  <c r="M5171" i="7"/>
  <c r="N5171" i="7"/>
  <c r="O5171" i="7"/>
  <c r="P5171" i="7"/>
  <c r="L5172" i="7"/>
  <c r="M5172" i="7"/>
  <c r="N5172" i="7"/>
  <c r="O5172" i="7"/>
  <c r="P5172" i="7"/>
  <c r="L5173" i="7"/>
  <c r="M5173" i="7"/>
  <c r="N5173" i="7"/>
  <c r="O5173" i="7"/>
  <c r="P5173" i="7"/>
  <c r="L5174" i="7"/>
  <c r="M5174" i="7"/>
  <c r="N5174" i="7"/>
  <c r="O5174" i="7"/>
  <c r="P5174" i="7"/>
  <c r="L5175" i="7"/>
  <c r="M5175" i="7"/>
  <c r="N5175" i="7"/>
  <c r="O5175" i="7"/>
  <c r="P5175" i="7"/>
  <c r="L5176" i="7"/>
  <c r="M5176" i="7"/>
  <c r="N5176" i="7"/>
  <c r="O5176" i="7"/>
  <c r="P5176" i="7"/>
  <c r="L5177" i="7"/>
  <c r="M5177" i="7"/>
  <c r="N5177" i="7"/>
  <c r="O5177" i="7"/>
  <c r="P5177" i="7"/>
  <c r="L5178" i="7"/>
  <c r="M5178" i="7"/>
  <c r="N5178" i="7"/>
  <c r="O5178" i="7"/>
  <c r="P5178" i="7"/>
  <c r="L5179" i="7"/>
  <c r="M5179" i="7"/>
  <c r="N5179" i="7"/>
  <c r="O5179" i="7"/>
  <c r="P5179" i="7"/>
  <c r="L5180" i="7"/>
  <c r="M5180" i="7"/>
  <c r="N5180" i="7"/>
  <c r="O5180" i="7"/>
  <c r="P5180" i="7"/>
  <c r="L5181" i="7"/>
  <c r="M5181" i="7"/>
  <c r="N5181" i="7"/>
  <c r="O5181" i="7"/>
  <c r="P5181" i="7"/>
  <c r="L5182" i="7"/>
  <c r="M5182" i="7"/>
  <c r="N5182" i="7"/>
  <c r="O5182" i="7"/>
  <c r="P5182" i="7"/>
  <c r="L5183" i="7"/>
  <c r="M5183" i="7"/>
  <c r="N5183" i="7"/>
  <c r="O5183" i="7"/>
  <c r="P5183" i="7"/>
  <c r="L5184" i="7"/>
  <c r="M5184" i="7"/>
  <c r="N5184" i="7"/>
  <c r="O5184" i="7"/>
  <c r="P5184" i="7"/>
  <c r="L5185" i="7"/>
  <c r="M5185" i="7"/>
  <c r="N5185" i="7"/>
  <c r="O5185" i="7"/>
  <c r="P5185" i="7"/>
  <c r="L5186" i="7"/>
  <c r="M5186" i="7"/>
  <c r="N5186" i="7"/>
  <c r="O5186" i="7"/>
  <c r="P5186" i="7"/>
  <c r="L5187" i="7"/>
  <c r="M5187" i="7"/>
  <c r="N5187" i="7"/>
  <c r="O5187" i="7"/>
  <c r="P5187" i="7"/>
  <c r="L5188" i="7"/>
  <c r="M5188" i="7"/>
  <c r="N5188" i="7"/>
  <c r="O5188" i="7"/>
  <c r="P5188" i="7"/>
  <c r="L5189" i="7"/>
  <c r="M5189" i="7"/>
  <c r="N5189" i="7"/>
  <c r="O5189" i="7"/>
  <c r="P5189" i="7"/>
  <c r="L5190" i="7"/>
  <c r="M5190" i="7"/>
  <c r="N5190" i="7"/>
  <c r="O5190" i="7"/>
  <c r="P5190" i="7"/>
  <c r="L5191" i="7"/>
  <c r="M5191" i="7"/>
  <c r="N5191" i="7"/>
  <c r="O5191" i="7"/>
  <c r="P5191" i="7"/>
  <c r="L5192" i="7"/>
  <c r="M5192" i="7"/>
  <c r="N5192" i="7"/>
  <c r="O5192" i="7"/>
  <c r="P5192" i="7"/>
  <c r="L5193" i="7"/>
  <c r="M5193" i="7"/>
  <c r="N5193" i="7"/>
  <c r="O5193" i="7"/>
  <c r="P5193" i="7"/>
  <c r="L5194" i="7"/>
  <c r="M5194" i="7"/>
  <c r="N5194" i="7"/>
  <c r="O5194" i="7"/>
  <c r="P5194" i="7"/>
  <c r="L5195" i="7"/>
  <c r="M5195" i="7"/>
  <c r="N5195" i="7"/>
  <c r="O5195" i="7"/>
  <c r="P5195" i="7"/>
  <c r="L5196" i="7"/>
  <c r="M5196" i="7"/>
  <c r="N5196" i="7"/>
  <c r="O5196" i="7"/>
  <c r="P5196" i="7"/>
  <c r="L5197" i="7"/>
  <c r="M5197" i="7"/>
  <c r="N5197" i="7"/>
  <c r="O5197" i="7"/>
  <c r="P5197" i="7"/>
  <c r="L5198" i="7"/>
  <c r="M5198" i="7"/>
  <c r="N5198" i="7"/>
  <c r="O5198" i="7"/>
  <c r="P5198" i="7"/>
  <c r="L5199" i="7"/>
  <c r="M5199" i="7"/>
  <c r="N5199" i="7"/>
  <c r="O5199" i="7"/>
  <c r="P5199" i="7"/>
  <c r="L5200" i="7"/>
  <c r="M5200" i="7"/>
  <c r="N5200" i="7"/>
  <c r="O5200" i="7"/>
  <c r="P5200" i="7"/>
  <c r="L5201" i="7"/>
  <c r="M5201" i="7"/>
  <c r="N5201" i="7"/>
  <c r="O5201" i="7"/>
  <c r="P5201" i="7"/>
  <c r="L5202" i="7"/>
  <c r="M5202" i="7"/>
  <c r="N5202" i="7"/>
  <c r="O5202" i="7"/>
  <c r="P5202" i="7"/>
  <c r="L5203" i="7"/>
  <c r="M5203" i="7"/>
  <c r="N5203" i="7"/>
  <c r="O5203" i="7"/>
  <c r="P5203" i="7"/>
  <c r="L5204" i="7"/>
  <c r="M5204" i="7"/>
  <c r="N5204" i="7"/>
  <c r="O5204" i="7"/>
  <c r="P5204" i="7"/>
  <c r="L5205" i="7"/>
  <c r="M5205" i="7"/>
  <c r="N5205" i="7"/>
  <c r="O5205" i="7"/>
  <c r="P5205" i="7"/>
  <c r="L5206" i="7"/>
  <c r="M5206" i="7"/>
  <c r="N5206" i="7"/>
  <c r="O5206" i="7"/>
  <c r="P5206" i="7"/>
  <c r="L5207" i="7"/>
  <c r="M5207" i="7"/>
  <c r="N5207" i="7"/>
  <c r="O5207" i="7"/>
  <c r="P5207" i="7"/>
  <c r="L5208" i="7"/>
  <c r="M5208" i="7"/>
  <c r="N5208" i="7"/>
  <c r="O5208" i="7"/>
  <c r="P5208" i="7"/>
  <c r="L5209" i="7"/>
  <c r="M5209" i="7"/>
  <c r="N5209" i="7"/>
  <c r="O5209" i="7"/>
  <c r="P5209" i="7"/>
  <c r="L5210" i="7"/>
  <c r="M5210" i="7"/>
  <c r="N5210" i="7"/>
  <c r="O5210" i="7"/>
  <c r="P5210" i="7"/>
  <c r="L5211" i="7"/>
  <c r="M5211" i="7"/>
  <c r="N5211" i="7"/>
  <c r="O5211" i="7"/>
  <c r="P5211" i="7"/>
  <c r="L5212" i="7"/>
  <c r="M5212" i="7"/>
  <c r="N5212" i="7"/>
  <c r="O5212" i="7"/>
  <c r="P5212" i="7"/>
  <c r="L5213" i="7"/>
  <c r="M5213" i="7"/>
  <c r="N5213" i="7"/>
  <c r="O5213" i="7"/>
  <c r="P5213" i="7"/>
  <c r="L5214" i="7"/>
  <c r="M5214" i="7"/>
  <c r="N5214" i="7"/>
  <c r="O5214" i="7"/>
  <c r="P5214" i="7"/>
  <c r="L5215" i="7"/>
  <c r="M5215" i="7"/>
  <c r="N5215" i="7"/>
  <c r="O5215" i="7"/>
  <c r="P5215" i="7"/>
  <c r="L5216" i="7"/>
  <c r="M5216" i="7"/>
  <c r="N5216" i="7"/>
  <c r="O5216" i="7"/>
  <c r="P5216" i="7"/>
  <c r="L5217" i="7"/>
  <c r="M5217" i="7"/>
  <c r="N5217" i="7"/>
  <c r="O5217" i="7"/>
  <c r="P5217" i="7"/>
  <c r="L5218" i="7"/>
  <c r="M5218" i="7"/>
  <c r="N5218" i="7"/>
  <c r="O5218" i="7"/>
  <c r="P5218" i="7"/>
  <c r="L5219" i="7"/>
  <c r="M5219" i="7"/>
  <c r="N5219" i="7"/>
  <c r="O5219" i="7"/>
  <c r="P5219" i="7"/>
  <c r="L5220" i="7"/>
  <c r="M5220" i="7"/>
  <c r="N5220" i="7"/>
  <c r="O5220" i="7"/>
  <c r="P5220" i="7"/>
  <c r="L5221" i="7"/>
  <c r="M5221" i="7"/>
  <c r="N5221" i="7"/>
  <c r="O5221" i="7"/>
  <c r="P5221" i="7"/>
  <c r="L5222" i="7"/>
  <c r="M5222" i="7"/>
  <c r="N5222" i="7"/>
  <c r="O5222" i="7"/>
  <c r="P5222" i="7"/>
  <c r="L5223" i="7"/>
  <c r="M5223" i="7"/>
  <c r="N5223" i="7"/>
  <c r="O5223" i="7"/>
  <c r="P5223" i="7"/>
  <c r="L5224" i="7"/>
  <c r="M5224" i="7"/>
  <c r="N5224" i="7"/>
  <c r="O5224" i="7"/>
  <c r="P5224" i="7"/>
  <c r="L5225" i="7"/>
  <c r="M5225" i="7"/>
  <c r="N5225" i="7"/>
  <c r="O5225" i="7"/>
  <c r="P5225" i="7"/>
  <c r="L5226" i="7"/>
  <c r="M5226" i="7"/>
  <c r="N5226" i="7"/>
  <c r="O5226" i="7"/>
  <c r="P5226" i="7"/>
  <c r="L5227" i="7"/>
  <c r="M5227" i="7"/>
  <c r="N5227" i="7"/>
  <c r="O5227" i="7"/>
  <c r="P5227" i="7"/>
  <c r="L5228" i="7"/>
  <c r="M5228" i="7"/>
  <c r="N5228" i="7"/>
  <c r="O5228" i="7"/>
  <c r="P5228" i="7"/>
  <c r="L5229" i="7"/>
  <c r="M5229" i="7"/>
  <c r="N5229" i="7"/>
  <c r="O5229" i="7"/>
  <c r="P5229" i="7"/>
  <c r="L5230" i="7"/>
  <c r="M5230" i="7"/>
  <c r="N5230" i="7"/>
  <c r="O5230" i="7"/>
  <c r="P5230" i="7"/>
  <c r="L5231" i="7"/>
  <c r="M5231" i="7"/>
  <c r="N5231" i="7"/>
  <c r="O5231" i="7"/>
  <c r="P5231" i="7"/>
  <c r="L5232" i="7"/>
  <c r="M5232" i="7"/>
  <c r="N5232" i="7"/>
  <c r="O5232" i="7"/>
  <c r="P5232" i="7"/>
  <c r="L5233" i="7"/>
  <c r="M5233" i="7"/>
  <c r="N5233" i="7"/>
  <c r="O5233" i="7"/>
  <c r="P5233" i="7"/>
  <c r="L5234" i="7"/>
  <c r="M5234" i="7"/>
  <c r="N5234" i="7"/>
  <c r="O5234" i="7"/>
  <c r="P5234" i="7"/>
  <c r="L5235" i="7"/>
  <c r="M5235" i="7"/>
  <c r="N5235" i="7"/>
  <c r="O5235" i="7"/>
  <c r="P5235" i="7"/>
  <c r="L5236" i="7"/>
  <c r="M5236" i="7"/>
  <c r="N5236" i="7"/>
  <c r="O5236" i="7"/>
  <c r="P5236" i="7"/>
  <c r="L5237" i="7"/>
  <c r="M5237" i="7"/>
  <c r="N5237" i="7"/>
  <c r="O5237" i="7"/>
  <c r="P5237" i="7"/>
  <c r="L5238" i="7"/>
  <c r="M5238" i="7"/>
  <c r="N5238" i="7"/>
  <c r="O5238" i="7"/>
  <c r="P5238" i="7"/>
  <c r="L5239" i="7"/>
  <c r="M5239" i="7"/>
  <c r="N5239" i="7"/>
  <c r="O5239" i="7"/>
  <c r="P5239" i="7"/>
  <c r="L5240" i="7"/>
  <c r="M5240" i="7"/>
  <c r="N5240" i="7"/>
  <c r="O5240" i="7"/>
  <c r="P5240" i="7"/>
  <c r="L5241" i="7"/>
  <c r="M5241" i="7"/>
  <c r="N5241" i="7"/>
  <c r="O5241" i="7"/>
  <c r="P5241" i="7"/>
  <c r="L5242" i="7"/>
  <c r="M5242" i="7"/>
  <c r="N5242" i="7"/>
  <c r="O5242" i="7"/>
  <c r="P5242" i="7"/>
  <c r="L5243" i="7"/>
  <c r="M5243" i="7"/>
  <c r="N5243" i="7"/>
  <c r="O5243" i="7"/>
  <c r="P5243" i="7"/>
  <c r="L5244" i="7"/>
  <c r="M5244" i="7"/>
  <c r="N5244" i="7"/>
  <c r="O5244" i="7"/>
  <c r="P5244" i="7"/>
  <c r="L5245" i="7"/>
  <c r="M5245" i="7"/>
  <c r="N5245" i="7"/>
  <c r="O5245" i="7"/>
  <c r="P5245" i="7"/>
  <c r="L5246" i="7"/>
  <c r="M5246" i="7"/>
  <c r="N5246" i="7"/>
  <c r="O5246" i="7"/>
  <c r="P5246" i="7"/>
  <c r="L5247" i="7"/>
  <c r="M5247" i="7"/>
  <c r="N5247" i="7"/>
  <c r="O5247" i="7"/>
  <c r="P5247" i="7"/>
  <c r="L5248" i="7"/>
  <c r="M5248" i="7"/>
  <c r="N5248" i="7"/>
  <c r="O5248" i="7"/>
  <c r="P5248" i="7"/>
  <c r="L5249" i="7"/>
  <c r="M5249" i="7"/>
  <c r="N5249" i="7"/>
  <c r="O5249" i="7"/>
  <c r="P5249" i="7"/>
  <c r="L5250" i="7"/>
  <c r="M5250" i="7"/>
  <c r="N5250" i="7"/>
  <c r="O5250" i="7"/>
  <c r="P5250" i="7"/>
  <c r="L5251" i="7"/>
  <c r="M5251" i="7"/>
  <c r="N5251" i="7"/>
  <c r="O5251" i="7"/>
  <c r="P5251" i="7"/>
  <c r="L5252" i="7"/>
  <c r="M5252" i="7"/>
  <c r="N5252" i="7"/>
  <c r="O5252" i="7"/>
  <c r="P5252" i="7"/>
  <c r="L5253" i="7"/>
  <c r="M5253" i="7"/>
  <c r="N5253" i="7"/>
  <c r="O5253" i="7"/>
  <c r="P5253" i="7"/>
  <c r="L5254" i="7"/>
  <c r="M5254" i="7"/>
  <c r="N5254" i="7"/>
  <c r="O5254" i="7"/>
  <c r="P5254" i="7"/>
  <c r="L5255" i="7"/>
  <c r="M5255" i="7"/>
  <c r="N5255" i="7"/>
  <c r="O5255" i="7"/>
  <c r="P5255" i="7"/>
  <c r="L5256" i="7"/>
  <c r="M5256" i="7"/>
  <c r="N5256" i="7"/>
  <c r="O5256" i="7"/>
  <c r="P5256" i="7"/>
  <c r="L5257" i="7"/>
  <c r="M5257" i="7"/>
  <c r="N5257" i="7"/>
  <c r="O5257" i="7"/>
  <c r="P5257" i="7"/>
  <c r="L5258" i="7"/>
  <c r="M5258" i="7"/>
  <c r="N5258" i="7"/>
  <c r="O5258" i="7"/>
  <c r="P5258" i="7"/>
  <c r="L5259" i="7"/>
  <c r="M5259" i="7"/>
  <c r="N5259" i="7"/>
  <c r="O5259" i="7"/>
  <c r="P5259" i="7"/>
  <c r="L5260" i="7"/>
  <c r="M5260" i="7"/>
  <c r="N5260" i="7"/>
  <c r="O5260" i="7"/>
  <c r="P5260" i="7"/>
  <c r="L5261" i="7"/>
  <c r="M5261" i="7"/>
  <c r="N5261" i="7"/>
  <c r="O5261" i="7"/>
  <c r="P5261" i="7"/>
  <c r="L5262" i="7"/>
  <c r="M5262" i="7"/>
  <c r="N5262" i="7"/>
  <c r="O5262" i="7"/>
  <c r="P5262" i="7"/>
  <c r="L5263" i="7"/>
  <c r="M5263" i="7"/>
  <c r="N5263" i="7"/>
  <c r="O5263" i="7"/>
  <c r="P5263" i="7"/>
  <c r="L5264" i="7"/>
  <c r="M5264" i="7"/>
  <c r="N5264" i="7"/>
  <c r="O5264" i="7"/>
  <c r="P5264" i="7"/>
  <c r="L5265" i="7"/>
  <c r="M5265" i="7"/>
  <c r="N5265" i="7"/>
  <c r="O5265" i="7"/>
  <c r="P5265" i="7"/>
  <c r="L5266" i="7"/>
  <c r="M5266" i="7"/>
  <c r="N5266" i="7"/>
  <c r="O5266" i="7"/>
  <c r="P5266" i="7"/>
  <c r="L5267" i="7"/>
  <c r="M5267" i="7"/>
  <c r="N5267" i="7"/>
  <c r="O5267" i="7"/>
  <c r="P5267" i="7"/>
  <c r="L5268" i="7"/>
  <c r="M5268" i="7"/>
  <c r="N5268" i="7"/>
  <c r="O5268" i="7"/>
  <c r="P5268" i="7"/>
  <c r="L5269" i="7"/>
  <c r="M5269" i="7"/>
  <c r="N5269" i="7"/>
  <c r="O5269" i="7"/>
  <c r="P5269" i="7"/>
  <c r="L5270" i="7"/>
  <c r="M5270" i="7"/>
  <c r="N5270" i="7"/>
  <c r="O5270" i="7"/>
  <c r="P5270" i="7"/>
  <c r="L5271" i="7"/>
  <c r="M5271" i="7"/>
  <c r="N5271" i="7"/>
  <c r="O5271" i="7"/>
  <c r="P5271" i="7"/>
  <c r="L5272" i="7"/>
  <c r="M5272" i="7"/>
  <c r="N5272" i="7"/>
  <c r="O5272" i="7"/>
  <c r="P5272" i="7"/>
  <c r="L5273" i="7"/>
  <c r="M5273" i="7"/>
  <c r="N5273" i="7"/>
  <c r="O5273" i="7"/>
  <c r="P5273" i="7"/>
  <c r="L5274" i="7"/>
  <c r="M5274" i="7"/>
  <c r="N5274" i="7"/>
  <c r="O5274" i="7"/>
  <c r="P5274" i="7"/>
  <c r="L5275" i="7"/>
  <c r="M5275" i="7"/>
  <c r="N5275" i="7"/>
  <c r="O5275" i="7"/>
  <c r="P5275" i="7"/>
  <c r="L5276" i="7"/>
  <c r="M5276" i="7"/>
  <c r="N5276" i="7"/>
  <c r="O5276" i="7"/>
  <c r="P5276" i="7"/>
  <c r="L5277" i="7"/>
  <c r="M5277" i="7"/>
  <c r="N5277" i="7"/>
  <c r="O5277" i="7"/>
  <c r="P5277" i="7"/>
  <c r="L5278" i="7"/>
  <c r="M5278" i="7"/>
  <c r="N5278" i="7"/>
  <c r="O5278" i="7"/>
  <c r="P5278" i="7"/>
  <c r="L5279" i="7"/>
  <c r="M5279" i="7"/>
  <c r="N5279" i="7"/>
  <c r="O5279" i="7"/>
  <c r="P5279" i="7"/>
  <c r="L5280" i="7"/>
  <c r="M5280" i="7"/>
  <c r="N5280" i="7"/>
  <c r="O5280" i="7"/>
  <c r="P5280" i="7"/>
  <c r="L5281" i="7"/>
  <c r="M5281" i="7"/>
  <c r="N5281" i="7"/>
  <c r="O5281" i="7"/>
  <c r="P5281" i="7"/>
  <c r="L5282" i="7"/>
  <c r="M5282" i="7"/>
  <c r="N5282" i="7"/>
  <c r="O5282" i="7"/>
  <c r="P5282" i="7"/>
  <c r="L5283" i="7"/>
  <c r="M5283" i="7"/>
  <c r="N5283" i="7"/>
  <c r="O5283" i="7"/>
  <c r="P5283" i="7"/>
  <c r="L5284" i="7"/>
  <c r="M5284" i="7"/>
  <c r="N5284" i="7"/>
  <c r="O5284" i="7"/>
  <c r="P5284" i="7"/>
  <c r="L5285" i="7"/>
  <c r="M5285" i="7"/>
  <c r="N5285" i="7"/>
  <c r="O5285" i="7"/>
  <c r="P5285" i="7"/>
  <c r="L5286" i="7"/>
  <c r="M5286" i="7"/>
  <c r="N5286" i="7"/>
  <c r="O5286" i="7"/>
  <c r="P5286" i="7"/>
  <c r="L5287" i="7"/>
  <c r="M5287" i="7"/>
  <c r="N5287" i="7"/>
  <c r="O5287" i="7"/>
  <c r="P5287" i="7"/>
  <c r="L5288" i="7"/>
  <c r="M5288" i="7"/>
  <c r="N5288" i="7"/>
  <c r="O5288" i="7"/>
  <c r="P5288" i="7"/>
  <c r="L5289" i="7"/>
  <c r="M5289" i="7"/>
  <c r="N5289" i="7"/>
  <c r="O5289" i="7"/>
  <c r="P5289" i="7"/>
  <c r="L5290" i="7"/>
  <c r="M5290" i="7"/>
  <c r="N5290" i="7"/>
  <c r="O5290" i="7"/>
  <c r="P5290" i="7"/>
  <c r="L5291" i="7"/>
  <c r="M5291" i="7"/>
  <c r="N5291" i="7"/>
  <c r="O5291" i="7"/>
  <c r="P5291" i="7"/>
  <c r="L5292" i="7"/>
  <c r="M5292" i="7"/>
  <c r="N5292" i="7"/>
  <c r="O5292" i="7"/>
  <c r="P5292" i="7"/>
  <c r="L5293" i="7"/>
  <c r="M5293" i="7"/>
  <c r="N5293" i="7"/>
  <c r="O5293" i="7"/>
  <c r="P5293" i="7"/>
  <c r="L5294" i="7"/>
  <c r="M5294" i="7"/>
  <c r="N5294" i="7"/>
  <c r="O5294" i="7"/>
  <c r="P5294" i="7"/>
  <c r="L5295" i="7"/>
  <c r="M5295" i="7"/>
  <c r="N5295" i="7"/>
  <c r="O5295" i="7"/>
  <c r="P5295" i="7"/>
  <c r="L5296" i="7"/>
  <c r="M5296" i="7"/>
  <c r="N5296" i="7"/>
  <c r="O5296" i="7"/>
  <c r="P5296" i="7"/>
  <c r="L5297" i="7"/>
  <c r="M5297" i="7"/>
  <c r="N5297" i="7"/>
  <c r="O5297" i="7"/>
  <c r="P5297" i="7"/>
  <c r="L5298" i="7"/>
  <c r="M5298" i="7"/>
  <c r="N5298" i="7"/>
  <c r="O5298" i="7"/>
  <c r="P5298" i="7"/>
  <c r="L5299" i="7"/>
  <c r="M5299" i="7"/>
  <c r="N5299" i="7"/>
  <c r="O5299" i="7"/>
  <c r="P5299" i="7"/>
  <c r="L5300" i="7"/>
  <c r="M5300" i="7"/>
  <c r="N5300" i="7"/>
  <c r="O5300" i="7"/>
  <c r="P5300" i="7"/>
  <c r="L5301" i="7"/>
  <c r="M5301" i="7"/>
  <c r="N5301" i="7"/>
  <c r="O5301" i="7"/>
  <c r="P5301" i="7"/>
  <c r="L5302" i="7"/>
  <c r="M5302" i="7"/>
  <c r="N5302" i="7"/>
  <c r="O5302" i="7"/>
  <c r="P5302" i="7"/>
  <c r="L5303" i="7"/>
  <c r="M5303" i="7"/>
  <c r="N5303" i="7"/>
  <c r="O5303" i="7"/>
  <c r="P5303" i="7"/>
  <c r="L5304" i="7"/>
  <c r="M5304" i="7"/>
  <c r="N5304" i="7"/>
  <c r="O5304" i="7"/>
  <c r="P5304" i="7"/>
  <c r="L5305" i="7"/>
  <c r="M5305" i="7"/>
  <c r="N5305" i="7"/>
  <c r="O5305" i="7"/>
  <c r="P5305" i="7"/>
  <c r="L5306" i="7"/>
  <c r="M5306" i="7"/>
  <c r="N5306" i="7"/>
  <c r="O5306" i="7"/>
  <c r="P5306" i="7"/>
  <c r="L5307" i="7"/>
  <c r="M5307" i="7"/>
  <c r="N5307" i="7"/>
  <c r="O5307" i="7"/>
  <c r="P5307" i="7"/>
  <c r="L5308" i="7"/>
  <c r="M5308" i="7"/>
  <c r="N5308" i="7"/>
  <c r="O5308" i="7"/>
  <c r="P5308" i="7"/>
  <c r="L5309" i="7"/>
  <c r="M5309" i="7"/>
  <c r="N5309" i="7"/>
  <c r="O5309" i="7"/>
  <c r="P5309" i="7"/>
  <c r="L5310" i="7"/>
  <c r="M5310" i="7"/>
  <c r="N5310" i="7"/>
  <c r="O5310" i="7"/>
  <c r="P5310" i="7"/>
  <c r="L5311" i="7"/>
  <c r="M5311" i="7"/>
  <c r="N5311" i="7"/>
  <c r="O5311" i="7"/>
  <c r="P5311" i="7"/>
  <c r="L5312" i="7"/>
  <c r="M5312" i="7"/>
  <c r="N5312" i="7"/>
  <c r="O5312" i="7"/>
  <c r="P5312" i="7"/>
  <c r="L5313" i="7"/>
  <c r="M5313" i="7"/>
  <c r="N5313" i="7"/>
  <c r="O5313" i="7"/>
  <c r="P5313" i="7"/>
  <c r="L5314" i="7"/>
  <c r="M5314" i="7"/>
  <c r="N5314" i="7"/>
  <c r="O5314" i="7"/>
  <c r="P5314" i="7"/>
  <c r="L5315" i="7"/>
  <c r="M5315" i="7"/>
  <c r="N5315" i="7"/>
  <c r="O5315" i="7"/>
  <c r="P5315" i="7"/>
  <c r="L5316" i="7"/>
  <c r="M5316" i="7"/>
  <c r="N5316" i="7"/>
  <c r="O5316" i="7"/>
  <c r="P5316" i="7"/>
  <c r="L5317" i="7"/>
  <c r="M5317" i="7"/>
  <c r="N5317" i="7"/>
  <c r="O5317" i="7"/>
  <c r="P5317" i="7"/>
  <c r="L5318" i="7"/>
  <c r="M5318" i="7"/>
  <c r="N5318" i="7"/>
  <c r="O5318" i="7"/>
  <c r="P5318" i="7"/>
  <c r="L5319" i="7"/>
  <c r="M5319" i="7"/>
  <c r="N5319" i="7"/>
  <c r="O5319" i="7"/>
  <c r="P5319" i="7"/>
  <c r="L5320" i="7"/>
  <c r="M5320" i="7"/>
  <c r="N5320" i="7"/>
  <c r="O5320" i="7"/>
  <c r="P5320" i="7"/>
  <c r="L5321" i="7"/>
  <c r="M5321" i="7"/>
  <c r="N5321" i="7"/>
  <c r="O5321" i="7"/>
  <c r="P5321" i="7"/>
  <c r="L5322" i="7"/>
  <c r="M5322" i="7"/>
  <c r="N5322" i="7"/>
  <c r="O5322" i="7"/>
  <c r="P5322" i="7"/>
  <c r="L5323" i="7"/>
  <c r="M5323" i="7"/>
  <c r="N5323" i="7"/>
  <c r="O5323" i="7"/>
  <c r="P5323" i="7"/>
  <c r="L5324" i="7"/>
  <c r="M5324" i="7"/>
  <c r="N5324" i="7"/>
  <c r="O5324" i="7"/>
  <c r="P5324" i="7"/>
  <c r="L5325" i="7"/>
  <c r="M5325" i="7"/>
  <c r="N5325" i="7"/>
  <c r="O5325" i="7"/>
  <c r="P5325" i="7"/>
  <c r="L5326" i="7"/>
  <c r="M5326" i="7"/>
  <c r="N5326" i="7"/>
  <c r="O5326" i="7"/>
  <c r="P5326" i="7"/>
  <c r="L5327" i="7"/>
  <c r="M5327" i="7"/>
  <c r="N5327" i="7"/>
  <c r="O5327" i="7"/>
  <c r="P5327" i="7"/>
  <c r="L5328" i="7"/>
  <c r="M5328" i="7"/>
  <c r="N5328" i="7"/>
  <c r="O5328" i="7"/>
  <c r="P5328" i="7"/>
  <c r="L5329" i="7"/>
  <c r="M5329" i="7"/>
  <c r="N5329" i="7"/>
  <c r="O5329" i="7"/>
  <c r="P5329" i="7"/>
  <c r="L5330" i="7"/>
  <c r="M5330" i="7"/>
  <c r="N5330" i="7"/>
  <c r="O5330" i="7"/>
  <c r="P5330" i="7"/>
  <c r="L5331" i="7"/>
  <c r="M5331" i="7"/>
  <c r="N5331" i="7"/>
  <c r="O5331" i="7"/>
  <c r="P5331" i="7"/>
  <c r="L5332" i="7"/>
  <c r="M5332" i="7"/>
  <c r="N5332" i="7"/>
  <c r="O5332" i="7"/>
  <c r="P5332" i="7"/>
  <c r="L5333" i="7"/>
  <c r="M5333" i="7"/>
  <c r="N5333" i="7"/>
  <c r="O5333" i="7"/>
  <c r="P5333" i="7"/>
  <c r="L5334" i="7"/>
  <c r="M5334" i="7"/>
  <c r="N5334" i="7"/>
  <c r="O5334" i="7"/>
  <c r="P5334" i="7"/>
  <c r="L5335" i="7"/>
  <c r="M5335" i="7"/>
  <c r="N5335" i="7"/>
  <c r="O5335" i="7"/>
  <c r="P5335" i="7"/>
  <c r="L5336" i="7"/>
  <c r="M5336" i="7"/>
  <c r="N5336" i="7"/>
  <c r="O5336" i="7"/>
  <c r="P5336" i="7"/>
  <c r="L5337" i="7"/>
  <c r="M5337" i="7"/>
  <c r="N5337" i="7"/>
  <c r="O5337" i="7"/>
  <c r="P5337" i="7"/>
  <c r="L5338" i="7"/>
  <c r="M5338" i="7"/>
  <c r="N5338" i="7"/>
  <c r="O5338" i="7"/>
  <c r="P5338" i="7"/>
  <c r="L5339" i="7"/>
  <c r="M5339" i="7"/>
  <c r="N5339" i="7"/>
  <c r="O5339" i="7"/>
  <c r="P5339" i="7"/>
  <c r="L5340" i="7"/>
  <c r="M5340" i="7"/>
  <c r="N5340" i="7"/>
  <c r="O5340" i="7"/>
  <c r="P5340" i="7"/>
  <c r="L5341" i="7"/>
  <c r="M5341" i="7"/>
  <c r="N5341" i="7"/>
  <c r="O5341" i="7"/>
  <c r="P5341" i="7"/>
  <c r="L5342" i="7"/>
  <c r="M5342" i="7"/>
  <c r="N5342" i="7"/>
  <c r="O5342" i="7"/>
  <c r="P5342" i="7"/>
  <c r="L5343" i="7"/>
  <c r="M5343" i="7"/>
  <c r="N5343" i="7"/>
  <c r="O5343" i="7"/>
  <c r="P5343" i="7"/>
  <c r="L5344" i="7"/>
  <c r="M5344" i="7"/>
  <c r="N5344" i="7"/>
  <c r="O5344" i="7"/>
  <c r="P5344" i="7"/>
  <c r="L5345" i="7"/>
  <c r="M5345" i="7"/>
  <c r="N5345" i="7"/>
  <c r="O5345" i="7"/>
  <c r="P5345" i="7"/>
  <c r="L5346" i="7"/>
  <c r="M5346" i="7"/>
  <c r="N5346" i="7"/>
  <c r="O5346" i="7"/>
  <c r="P5346" i="7"/>
  <c r="L5347" i="7"/>
  <c r="M5347" i="7"/>
  <c r="N5347" i="7"/>
  <c r="O5347" i="7"/>
  <c r="P5347" i="7"/>
  <c r="L5348" i="7"/>
  <c r="M5348" i="7"/>
  <c r="N5348" i="7"/>
  <c r="O5348" i="7"/>
  <c r="P5348" i="7"/>
  <c r="L5349" i="7"/>
  <c r="M5349" i="7"/>
  <c r="N5349" i="7"/>
  <c r="O5349" i="7"/>
  <c r="P5349" i="7"/>
  <c r="L5350" i="7"/>
  <c r="M5350" i="7"/>
  <c r="N5350" i="7"/>
  <c r="O5350" i="7"/>
  <c r="P5350" i="7"/>
  <c r="L5351" i="7"/>
  <c r="M5351" i="7"/>
  <c r="N5351" i="7"/>
  <c r="O5351" i="7"/>
  <c r="P5351" i="7"/>
  <c r="L5352" i="7"/>
  <c r="M5352" i="7"/>
  <c r="N5352" i="7"/>
  <c r="O5352" i="7"/>
  <c r="P5352" i="7"/>
  <c r="L5353" i="7"/>
  <c r="M5353" i="7"/>
  <c r="N5353" i="7"/>
  <c r="O5353" i="7"/>
  <c r="P5353" i="7"/>
  <c r="L5354" i="7"/>
  <c r="M5354" i="7"/>
  <c r="N5354" i="7"/>
  <c r="O5354" i="7"/>
  <c r="P5354" i="7"/>
  <c r="L5355" i="7"/>
  <c r="M5355" i="7"/>
  <c r="N5355" i="7"/>
  <c r="O5355" i="7"/>
  <c r="P5355" i="7"/>
  <c r="L5356" i="7"/>
  <c r="M5356" i="7"/>
  <c r="N5356" i="7"/>
  <c r="O5356" i="7"/>
  <c r="P5356" i="7"/>
  <c r="L5357" i="7"/>
  <c r="M5357" i="7"/>
  <c r="N5357" i="7"/>
  <c r="O5357" i="7"/>
  <c r="P5357" i="7"/>
  <c r="L5358" i="7"/>
  <c r="M5358" i="7"/>
  <c r="N5358" i="7"/>
  <c r="O5358" i="7"/>
  <c r="P5358" i="7"/>
  <c r="L5359" i="7"/>
  <c r="M5359" i="7"/>
  <c r="N5359" i="7"/>
  <c r="O5359" i="7"/>
  <c r="P5359" i="7"/>
  <c r="L5360" i="7"/>
  <c r="M5360" i="7"/>
  <c r="N5360" i="7"/>
  <c r="O5360" i="7"/>
  <c r="P5360" i="7"/>
  <c r="L5361" i="7"/>
  <c r="M5361" i="7"/>
  <c r="N5361" i="7"/>
  <c r="O5361" i="7"/>
  <c r="P5361" i="7"/>
  <c r="L5362" i="7"/>
  <c r="M5362" i="7"/>
  <c r="N5362" i="7"/>
  <c r="O5362" i="7"/>
  <c r="P5362" i="7"/>
  <c r="L5363" i="7"/>
  <c r="M5363" i="7"/>
  <c r="N5363" i="7"/>
  <c r="O5363" i="7"/>
  <c r="P5363" i="7"/>
  <c r="L5364" i="7"/>
  <c r="M5364" i="7"/>
  <c r="N5364" i="7"/>
  <c r="O5364" i="7"/>
  <c r="P5364" i="7"/>
  <c r="L5365" i="7"/>
  <c r="M5365" i="7"/>
  <c r="N5365" i="7"/>
  <c r="O5365" i="7"/>
  <c r="P5365" i="7"/>
  <c r="L5366" i="7"/>
  <c r="M5366" i="7"/>
  <c r="N5366" i="7"/>
  <c r="O5366" i="7"/>
  <c r="P5366" i="7"/>
  <c r="L5367" i="7"/>
  <c r="M5367" i="7"/>
  <c r="N5367" i="7"/>
  <c r="O5367" i="7"/>
  <c r="P5367" i="7"/>
  <c r="L5368" i="7"/>
  <c r="M5368" i="7"/>
  <c r="N5368" i="7"/>
  <c r="O5368" i="7"/>
  <c r="P5368" i="7"/>
  <c r="L5369" i="7"/>
  <c r="M5369" i="7"/>
  <c r="N5369" i="7"/>
  <c r="O5369" i="7"/>
  <c r="P5369" i="7"/>
  <c r="L5370" i="7"/>
  <c r="M5370" i="7"/>
  <c r="N5370" i="7"/>
  <c r="O5370" i="7"/>
  <c r="P5370" i="7"/>
  <c r="L5371" i="7"/>
  <c r="M5371" i="7"/>
  <c r="N5371" i="7"/>
  <c r="O5371" i="7"/>
  <c r="P5371" i="7"/>
  <c r="L5372" i="7"/>
  <c r="M5372" i="7"/>
  <c r="N5372" i="7"/>
  <c r="O5372" i="7"/>
  <c r="P5372" i="7"/>
  <c r="L5373" i="7"/>
  <c r="M5373" i="7"/>
  <c r="N5373" i="7"/>
  <c r="O5373" i="7"/>
  <c r="P5373" i="7"/>
  <c r="L5374" i="7"/>
  <c r="M5374" i="7"/>
  <c r="N5374" i="7"/>
  <c r="O5374" i="7"/>
  <c r="P5374" i="7"/>
  <c r="L5375" i="7"/>
  <c r="M5375" i="7"/>
  <c r="N5375" i="7"/>
  <c r="O5375" i="7"/>
  <c r="P5375" i="7"/>
  <c r="L5376" i="7"/>
  <c r="M5376" i="7"/>
  <c r="N5376" i="7"/>
  <c r="O5376" i="7"/>
  <c r="P5376" i="7"/>
  <c r="L5377" i="7"/>
  <c r="M5377" i="7"/>
  <c r="N5377" i="7"/>
  <c r="O5377" i="7"/>
  <c r="P5377" i="7"/>
  <c r="L5378" i="7"/>
  <c r="M5378" i="7"/>
  <c r="N5378" i="7"/>
  <c r="O5378" i="7"/>
  <c r="P5378" i="7"/>
  <c r="L5379" i="7"/>
  <c r="M5379" i="7"/>
  <c r="N5379" i="7"/>
  <c r="O5379" i="7"/>
  <c r="P5379" i="7"/>
  <c r="L5380" i="7"/>
  <c r="M5380" i="7"/>
  <c r="N5380" i="7"/>
  <c r="O5380" i="7"/>
  <c r="P5380" i="7"/>
  <c r="L5381" i="7"/>
  <c r="M5381" i="7"/>
  <c r="N5381" i="7"/>
  <c r="O5381" i="7"/>
  <c r="P5381" i="7"/>
  <c r="L5382" i="7"/>
  <c r="M5382" i="7"/>
  <c r="N5382" i="7"/>
  <c r="O5382" i="7"/>
  <c r="P5382" i="7"/>
  <c r="L5383" i="7"/>
  <c r="M5383" i="7"/>
  <c r="N5383" i="7"/>
  <c r="O5383" i="7"/>
  <c r="P5383" i="7"/>
  <c r="L5384" i="7"/>
  <c r="M5384" i="7"/>
  <c r="N5384" i="7"/>
  <c r="O5384" i="7"/>
  <c r="P5384" i="7"/>
  <c r="L5385" i="7"/>
  <c r="M5385" i="7"/>
  <c r="N5385" i="7"/>
  <c r="O5385" i="7"/>
  <c r="P5385" i="7"/>
  <c r="L5386" i="7"/>
  <c r="M5386" i="7"/>
  <c r="N5386" i="7"/>
  <c r="O5386" i="7"/>
  <c r="P5386" i="7"/>
  <c r="L5387" i="7"/>
  <c r="M5387" i="7"/>
  <c r="N5387" i="7"/>
  <c r="O5387" i="7"/>
  <c r="P5387" i="7"/>
  <c r="L5388" i="7"/>
  <c r="M5388" i="7"/>
  <c r="N5388" i="7"/>
  <c r="O5388" i="7"/>
  <c r="P5388" i="7"/>
  <c r="L5389" i="7"/>
  <c r="M5389" i="7"/>
  <c r="N5389" i="7"/>
  <c r="O5389" i="7"/>
  <c r="P5389" i="7"/>
  <c r="L5390" i="7"/>
  <c r="M5390" i="7"/>
  <c r="N5390" i="7"/>
  <c r="O5390" i="7"/>
  <c r="P5390" i="7"/>
  <c r="L5391" i="7"/>
  <c r="M5391" i="7"/>
  <c r="N5391" i="7"/>
  <c r="O5391" i="7"/>
  <c r="P5391" i="7"/>
  <c r="L5392" i="7"/>
  <c r="M5392" i="7"/>
  <c r="N5392" i="7"/>
  <c r="O5392" i="7"/>
  <c r="P5392" i="7"/>
  <c r="L5393" i="7"/>
  <c r="M5393" i="7"/>
  <c r="N5393" i="7"/>
  <c r="O5393" i="7"/>
  <c r="P5393" i="7"/>
  <c r="L5394" i="7"/>
  <c r="M5394" i="7"/>
  <c r="N5394" i="7"/>
  <c r="O5394" i="7"/>
  <c r="P5394" i="7"/>
  <c r="L5395" i="7"/>
  <c r="M5395" i="7"/>
  <c r="N5395" i="7"/>
  <c r="O5395" i="7"/>
  <c r="P5395" i="7"/>
  <c r="L5396" i="7"/>
  <c r="M5396" i="7"/>
  <c r="N5396" i="7"/>
  <c r="O5396" i="7"/>
  <c r="P5396" i="7"/>
  <c r="L5397" i="7"/>
  <c r="M5397" i="7"/>
  <c r="N5397" i="7"/>
  <c r="O5397" i="7"/>
  <c r="P5397" i="7"/>
  <c r="L5398" i="7"/>
  <c r="M5398" i="7"/>
  <c r="N5398" i="7"/>
  <c r="O5398" i="7"/>
  <c r="P5398" i="7"/>
  <c r="L5399" i="7"/>
  <c r="M5399" i="7"/>
  <c r="N5399" i="7"/>
  <c r="O5399" i="7"/>
  <c r="P5399" i="7"/>
  <c r="L5400" i="7"/>
  <c r="M5400" i="7"/>
  <c r="N5400" i="7"/>
  <c r="O5400" i="7"/>
  <c r="P5400" i="7"/>
  <c r="L5401" i="7"/>
  <c r="M5401" i="7"/>
  <c r="N5401" i="7"/>
  <c r="O5401" i="7"/>
  <c r="P5401" i="7"/>
  <c r="L5402" i="7"/>
  <c r="M5402" i="7"/>
  <c r="N5402" i="7"/>
  <c r="O5402" i="7"/>
  <c r="P5402" i="7"/>
  <c r="L5403" i="7"/>
  <c r="M5403" i="7"/>
  <c r="N5403" i="7"/>
  <c r="O5403" i="7"/>
  <c r="P5403" i="7"/>
  <c r="L5404" i="7"/>
  <c r="M5404" i="7"/>
  <c r="N5404" i="7"/>
  <c r="O5404" i="7"/>
  <c r="P5404" i="7"/>
  <c r="L5405" i="7"/>
  <c r="M5405" i="7"/>
  <c r="N5405" i="7"/>
  <c r="O5405" i="7"/>
  <c r="P5405" i="7"/>
  <c r="L5406" i="7"/>
  <c r="M5406" i="7"/>
  <c r="N5406" i="7"/>
  <c r="O5406" i="7"/>
  <c r="P5406" i="7"/>
  <c r="L5407" i="7"/>
  <c r="M5407" i="7"/>
  <c r="N5407" i="7"/>
  <c r="O5407" i="7"/>
  <c r="P5407" i="7"/>
  <c r="L5408" i="7"/>
  <c r="M5408" i="7"/>
  <c r="N5408" i="7"/>
  <c r="O5408" i="7"/>
  <c r="P5408" i="7"/>
  <c r="L5409" i="7"/>
  <c r="M5409" i="7"/>
  <c r="N5409" i="7"/>
  <c r="O5409" i="7"/>
  <c r="P5409" i="7"/>
  <c r="L5410" i="7"/>
  <c r="M5410" i="7"/>
  <c r="N5410" i="7"/>
  <c r="O5410" i="7"/>
  <c r="P5410" i="7"/>
  <c r="L5411" i="7"/>
  <c r="M5411" i="7"/>
  <c r="N5411" i="7"/>
  <c r="O5411" i="7"/>
  <c r="P5411" i="7"/>
  <c r="L5412" i="7"/>
  <c r="M5412" i="7"/>
  <c r="N5412" i="7"/>
  <c r="O5412" i="7"/>
  <c r="P5412" i="7"/>
  <c r="L5413" i="7"/>
  <c r="M5413" i="7"/>
  <c r="N5413" i="7"/>
  <c r="O5413" i="7"/>
  <c r="P5413" i="7"/>
  <c r="L5414" i="7"/>
  <c r="M5414" i="7"/>
  <c r="N5414" i="7"/>
  <c r="O5414" i="7"/>
  <c r="P5414" i="7"/>
  <c r="L5415" i="7"/>
  <c r="M5415" i="7"/>
  <c r="N5415" i="7"/>
  <c r="O5415" i="7"/>
  <c r="P5415" i="7"/>
  <c r="L5416" i="7"/>
  <c r="M5416" i="7"/>
  <c r="N5416" i="7"/>
  <c r="O5416" i="7"/>
  <c r="P5416" i="7"/>
  <c r="L5417" i="7"/>
  <c r="M5417" i="7"/>
  <c r="N5417" i="7"/>
  <c r="O5417" i="7"/>
  <c r="P5417" i="7"/>
  <c r="L5418" i="7"/>
  <c r="M5418" i="7"/>
  <c r="N5418" i="7"/>
  <c r="O5418" i="7"/>
  <c r="P5418" i="7"/>
  <c r="L5419" i="7"/>
  <c r="M5419" i="7"/>
  <c r="N5419" i="7"/>
  <c r="O5419" i="7"/>
  <c r="P5419" i="7"/>
  <c r="L5420" i="7"/>
  <c r="M5420" i="7"/>
  <c r="N5420" i="7"/>
  <c r="O5420" i="7"/>
  <c r="P5420" i="7"/>
  <c r="L5421" i="7"/>
  <c r="M5421" i="7"/>
  <c r="N5421" i="7"/>
  <c r="O5421" i="7"/>
  <c r="P5421" i="7"/>
  <c r="L5422" i="7"/>
  <c r="M5422" i="7"/>
  <c r="N5422" i="7"/>
  <c r="O5422" i="7"/>
  <c r="P5422" i="7"/>
  <c r="L5423" i="7"/>
  <c r="M5423" i="7"/>
  <c r="N5423" i="7"/>
  <c r="O5423" i="7"/>
  <c r="P5423" i="7"/>
  <c r="L5424" i="7"/>
  <c r="M5424" i="7"/>
  <c r="N5424" i="7"/>
  <c r="O5424" i="7"/>
  <c r="P5424" i="7"/>
  <c r="L5425" i="7"/>
  <c r="M5425" i="7"/>
  <c r="N5425" i="7"/>
  <c r="O5425" i="7"/>
  <c r="P5425" i="7"/>
  <c r="L5426" i="7"/>
  <c r="M5426" i="7"/>
  <c r="N5426" i="7"/>
  <c r="O5426" i="7"/>
  <c r="P5426" i="7"/>
  <c r="L5427" i="7"/>
  <c r="M5427" i="7"/>
  <c r="N5427" i="7"/>
  <c r="O5427" i="7"/>
  <c r="P5427" i="7"/>
  <c r="L5428" i="7"/>
  <c r="M5428" i="7"/>
  <c r="N5428" i="7"/>
  <c r="O5428" i="7"/>
  <c r="P5428" i="7"/>
  <c r="L5429" i="7"/>
  <c r="M5429" i="7"/>
  <c r="N5429" i="7"/>
  <c r="O5429" i="7"/>
  <c r="P5429" i="7"/>
  <c r="L5430" i="7"/>
  <c r="M5430" i="7"/>
  <c r="N5430" i="7"/>
  <c r="O5430" i="7"/>
  <c r="P5430" i="7"/>
  <c r="L5431" i="7"/>
  <c r="M5431" i="7"/>
  <c r="N5431" i="7"/>
  <c r="O5431" i="7"/>
  <c r="P5431" i="7"/>
  <c r="L5432" i="7"/>
  <c r="M5432" i="7"/>
  <c r="N5432" i="7"/>
  <c r="O5432" i="7"/>
  <c r="P5432" i="7"/>
  <c r="L5433" i="7"/>
  <c r="M5433" i="7"/>
  <c r="N5433" i="7"/>
  <c r="O5433" i="7"/>
  <c r="P5433" i="7"/>
  <c r="L5434" i="7"/>
  <c r="M5434" i="7"/>
  <c r="N5434" i="7"/>
  <c r="O5434" i="7"/>
  <c r="P5434" i="7"/>
  <c r="L5435" i="7"/>
  <c r="M5435" i="7"/>
  <c r="N5435" i="7"/>
  <c r="O5435" i="7"/>
  <c r="P5435" i="7"/>
  <c r="L5436" i="7"/>
  <c r="M5436" i="7"/>
  <c r="N5436" i="7"/>
  <c r="O5436" i="7"/>
  <c r="P5436" i="7"/>
  <c r="L5437" i="7"/>
  <c r="M5437" i="7"/>
  <c r="N5437" i="7"/>
  <c r="O5437" i="7"/>
  <c r="P5437" i="7"/>
  <c r="L5438" i="7"/>
  <c r="M5438" i="7"/>
  <c r="N5438" i="7"/>
  <c r="O5438" i="7"/>
  <c r="P5438" i="7"/>
  <c r="L5439" i="7"/>
  <c r="M5439" i="7"/>
  <c r="N5439" i="7"/>
  <c r="O5439" i="7"/>
  <c r="P5439" i="7"/>
  <c r="L5440" i="7"/>
  <c r="M5440" i="7"/>
  <c r="N5440" i="7"/>
  <c r="O5440" i="7"/>
  <c r="P5440" i="7"/>
  <c r="L5441" i="7"/>
  <c r="M5441" i="7"/>
  <c r="N5441" i="7"/>
  <c r="O5441" i="7"/>
  <c r="P5441" i="7"/>
  <c r="L5442" i="7"/>
  <c r="M5442" i="7"/>
  <c r="N5442" i="7"/>
  <c r="O5442" i="7"/>
  <c r="P5442" i="7"/>
  <c r="L5443" i="7"/>
  <c r="M5443" i="7"/>
  <c r="N5443" i="7"/>
  <c r="O5443" i="7"/>
  <c r="P5443" i="7"/>
  <c r="L5444" i="7"/>
  <c r="M5444" i="7"/>
  <c r="N5444" i="7"/>
  <c r="O5444" i="7"/>
  <c r="P5444" i="7"/>
  <c r="L5445" i="7"/>
  <c r="M5445" i="7"/>
  <c r="N5445" i="7"/>
  <c r="O5445" i="7"/>
  <c r="P5445" i="7"/>
  <c r="L5446" i="7"/>
  <c r="M5446" i="7"/>
  <c r="N5446" i="7"/>
  <c r="O5446" i="7"/>
  <c r="P5446" i="7"/>
  <c r="L5447" i="7"/>
  <c r="M5447" i="7"/>
  <c r="N5447" i="7"/>
  <c r="O5447" i="7"/>
  <c r="P5447" i="7"/>
  <c r="L5448" i="7"/>
  <c r="M5448" i="7"/>
  <c r="N5448" i="7"/>
  <c r="O5448" i="7"/>
  <c r="P5448" i="7"/>
  <c r="L5449" i="7"/>
  <c r="M5449" i="7"/>
  <c r="N5449" i="7"/>
  <c r="O5449" i="7"/>
  <c r="P5449" i="7"/>
  <c r="L5450" i="7"/>
  <c r="M5450" i="7"/>
  <c r="N5450" i="7"/>
  <c r="O5450" i="7"/>
  <c r="P5450" i="7"/>
  <c r="L5451" i="7"/>
  <c r="M5451" i="7"/>
  <c r="N5451" i="7"/>
  <c r="O5451" i="7"/>
  <c r="P5451" i="7"/>
  <c r="L5452" i="7"/>
  <c r="M5452" i="7"/>
  <c r="N5452" i="7"/>
  <c r="O5452" i="7"/>
  <c r="P5452" i="7"/>
  <c r="L5453" i="7"/>
  <c r="M5453" i="7"/>
  <c r="N5453" i="7"/>
  <c r="O5453" i="7"/>
  <c r="P5453" i="7"/>
  <c r="L5454" i="7"/>
  <c r="M5454" i="7"/>
  <c r="N5454" i="7"/>
  <c r="O5454" i="7"/>
  <c r="P5454" i="7"/>
  <c r="L5455" i="7"/>
  <c r="M5455" i="7"/>
  <c r="N5455" i="7"/>
  <c r="O5455" i="7"/>
  <c r="P5455" i="7"/>
  <c r="L5456" i="7"/>
  <c r="M5456" i="7"/>
  <c r="N5456" i="7"/>
  <c r="O5456" i="7"/>
  <c r="P5456" i="7"/>
  <c r="L5457" i="7"/>
  <c r="M5457" i="7"/>
  <c r="N5457" i="7"/>
  <c r="O5457" i="7"/>
  <c r="P5457" i="7"/>
  <c r="L5458" i="7"/>
  <c r="M5458" i="7"/>
  <c r="N5458" i="7"/>
  <c r="O5458" i="7"/>
  <c r="P5458" i="7"/>
  <c r="L5459" i="7"/>
  <c r="M5459" i="7"/>
  <c r="N5459" i="7"/>
  <c r="O5459" i="7"/>
  <c r="P5459" i="7"/>
  <c r="L5460" i="7"/>
  <c r="M5460" i="7"/>
  <c r="N5460" i="7"/>
  <c r="O5460" i="7"/>
  <c r="P5460" i="7"/>
  <c r="L5461" i="7"/>
  <c r="M5461" i="7"/>
  <c r="N5461" i="7"/>
  <c r="O5461" i="7"/>
  <c r="P5461" i="7"/>
  <c r="L5462" i="7"/>
  <c r="M5462" i="7"/>
  <c r="N5462" i="7"/>
  <c r="O5462" i="7"/>
  <c r="P5462" i="7"/>
  <c r="L5463" i="7"/>
  <c r="M5463" i="7"/>
  <c r="N5463" i="7"/>
  <c r="O5463" i="7"/>
  <c r="P5463" i="7"/>
  <c r="L5464" i="7"/>
  <c r="M5464" i="7"/>
  <c r="N5464" i="7"/>
  <c r="O5464" i="7"/>
  <c r="P5464" i="7"/>
  <c r="L5465" i="7"/>
  <c r="M5465" i="7"/>
  <c r="N5465" i="7"/>
  <c r="O5465" i="7"/>
  <c r="P5465" i="7"/>
  <c r="L5466" i="7"/>
  <c r="M5466" i="7"/>
  <c r="N5466" i="7"/>
  <c r="O5466" i="7"/>
  <c r="P5466" i="7"/>
  <c r="L5467" i="7"/>
  <c r="M5467" i="7"/>
  <c r="N5467" i="7"/>
  <c r="O5467" i="7"/>
  <c r="P5467" i="7"/>
  <c r="L5468" i="7"/>
  <c r="M5468" i="7"/>
  <c r="N5468" i="7"/>
  <c r="O5468" i="7"/>
  <c r="P5468" i="7"/>
  <c r="L5469" i="7"/>
  <c r="M5469" i="7"/>
  <c r="N5469" i="7"/>
  <c r="O5469" i="7"/>
  <c r="P5469" i="7"/>
  <c r="L5470" i="7"/>
  <c r="M5470" i="7"/>
  <c r="N5470" i="7"/>
  <c r="O5470" i="7"/>
  <c r="P5470" i="7"/>
  <c r="L5471" i="7"/>
  <c r="M5471" i="7"/>
  <c r="N5471" i="7"/>
  <c r="O5471" i="7"/>
  <c r="P5471" i="7"/>
  <c r="L5472" i="7"/>
  <c r="M5472" i="7"/>
  <c r="N5472" i="7"/>
  <c r="O5472" i="7"/>
  <c r="P5472" i="7"/>
  <c r="L5473" i="7"/>
  <c r="M5473" i="7"/>
  <c r="N5473" i="7"/>
  <c r="O5473" i="7"/>
  <c r="P5473" i="7"/>
  <c r="L5474" i="7"/>
  <c r="M5474" i="7"/>
  <c r="N5474" i="7"/>
  <c r="O5474" i="7"/>
  <c r="P5474" i="7"/>
  <c r="L5475" i="7"/>
  <c r="M5475" i="7"/>
  <c r="N5475" i="7"/>
  <c r="O5475" i="7"/>
  <c r="P5475" i="7"/>
  <c r="L5476" i="7"/>
  <c r="M5476" i="7"/>
  <c r="N5476" i="7"/>
  <c r="O5476" i="7"/>
  <c r="P5476" i="7"/>
  <c r="L5477" i="7"/>
  <c r="M5477" i="7"/>
  <c r="N5477" i="7"/>
  <c r="O5477" i="7"/>
  <c r="P5477" i="7"/>
  <c r="L5478" i="7"/>
  <c r="M5478" i="7"/>
  <c r="N5478" i="7"/>
  <c r="O5478" i="7"/>
  <c r="P5478" i="7"/>
  <c r="L5479" i="7"/>
  <c r="M5479" i="7"/>
  <c r="N5479" i="7"/>
  <c r="O5479" i="7"/>
  <c r="P5479" i="7"/>
  <c r="L5480" i="7"/>
  <c r="M5480" i="7"/>
  <c r="N5480" i="7"/>
  <c r="O5480" i="7"/>
  <c r="P5480" i="7"/>
  <c r="L5481" i="7"/>
  <c r="M5481" i="7"/>
  <c r="N5481" i="7"/>
  <c r="O5481" i="7"/>
  <c r="P5481" i="7"/>
  <c r="L5482" i="7"/>
  <c r="M5482" i="7"/>
  <c r="N5482" i="7"/>
  <c r="O5482" i="7"/>
  <c r="P5482" i="7"/>
  <c r="L5483" i="7"/>
  <c r="M5483" i="7"/>
  <c r="N5483" i="7"/>
  <c r="O5483" i="7"/>
  <c r="P5483" i="7"/>
  <c r="L5484" i="7"/>
  <c r="M5484" i="7"/>
  <c r="N5484" i="7"/>
  <c r="O5484" i="7"/>
  <c r="P5484" i="7"/>
  <c r="L5485" i="7"/>
  <c r="M5485" i="7"/>
  <c r="N5485" i="7"/>
  <c r="O5485" i="7"/>
  <c r="P5485" i="7"/>
  <c r="L5486" i="7"/>
  <c r="M5486" i="7"/>
  <c r="N5486" i="7"/>
  <c r="O5486" i="7"/>
  <c r="P5486" i="7"/>
  <c r="L5487" i="7"/>
  <c r="M5487" i="7"/>
  <c r="N5487" i="7"/>
  <c r="O5487" i="7"/>
  <c r="P5487" i="7"/>
  <c r="L5488" i="7"/>
  <c r="M5488" i="7"/>
  <c r="N5488" i="7"/>
  <c r="O5488" i="7"/>
  <c r="P5488" i="7"/>
  <c r="L5489" i="7"/>
  <c r="M5489" i="7"/>
  <c r="N5489" i="7"/>
  <c r="O5489" i="7"/>
  <c r="P5489" i="7"/>
  <c r="L5490" i="7"/>
  <c r="M5490" i="7"/>
  <c r="N5490" i="7"/>
  <c r="O5490" i="7"/>
  <c r="P5490" i="7"/>
  <c r="L5491" i="7"/>
  <c r="M5491" i="7"/>
  <c r="N5491" i="7"/>
  <c r="O5491" i="7"/>
  <c r="P5491" i="7"/>
  <c r="L5492" i="7"/>
  <c r="M5492" i="7"/>
  <c r="N5492" i="7"/>
  <c r="O5492" i="7"/>
  <c r="P5492" i="7"/>
  <c r="L5493" i="7"/>
  <c r="M5493" i="7"/>
  <c r="N5493" i="7"/>
  <c r="O5493" i="7"/>
  <c r="P5493" i="7"/>
  <c r="L5494" i="7"/>
  <c r="M5494" i="7"/>
  <c r="N5494" i="7"/>
  <c r="O5494" i="7"/>
  <c r="P5494" i="7"/>
  <c r="L5495" i="7"/>
  <c r="M5495" i="7"/>
  <c r="N5495" i="7"/>
  <c r="O5495" i="7"/>
  <c r="P5495" i="7"/>
  <c r="L5496" i="7"/>
  <c r="M5496" i="7"/>
  <c r="N5496" i="7"/>
  <c r="O5496" i="7"/>
  <c r="P5496" i="7"/>
  <c r="L5497" i="7"/>
  <c r="M5497" i="7"/>
  <c r="N5497" i="7"/>
  <c r="O5497" i="7"/>
  <c r="P5497" i="7"/>
  <c r="L5498" i="7"/>
  <c r="M5498" i="7"/>
  <c r="N5498" i="7"/>
  <c r="O5498" i="7"/>
  <c r="P5498" i="7"/>
  <c r="L5499" i="7"/>
  <c r="M5499" i="7"/>
  <c r="N5499" i="7"/>
  <c r="O5499" i="7"/>
  <c r="P5499" i="7"/>
  <c r="L5500" i="7"/>
  <c r="M5500" i="7"/>
  <c r="N5500" i="7"/>
  <c r="O5500" i="7"/>
  <c r="P5500" i="7"/>
  <c r="L5501" i="7"/>
  <c r="M5501" i="7"/>
  <c r="N5501" i="7"/>
  <c r="O5501" i="7"/>
  <c r="P5501" i="7"/>
  <c r="L5502" i="7"/>
  <c r="M5502" i="7"/>
  <c r="N5502" i="7"/>
  <c r="O5502" i="7"/>
  <c r="P5502" i="7"/>
  <c r="L5503" i="7"/>
  <c r="M5503" i="7"/>
  <c r="N5503" i="7"/>
  <c r="O5503" i="7"/>
  <c r="P5503" i="7"/>
  <c r="L5504" i="7"/>
  <c r="M5504" i="7"/>
  <c r="N5504" i="7"/>
  <c r="O5504" i="7"/>
  <c r="P5504" i="7"/>
  <c r="L5505" i="7"/>
  <c r="M5505" i="7"/>
  <c r="N5505" i="7"/>
  <c r="O5505" i="7"/>
  <c r="P5505" i="7"/>
  <c r="L5506" i="7"/>
  <c r="M5506" i="7"/>
  <c r="N5506" i="7"/>
  <c r="O5506" i="7"/>
  <c r="P5506" i="7"/>
  <c r="L5507" i="7"/>
  <c r="M5507" i="7"/>
  <c r="N5507" i="7"/>
  <c r="O5507" i="7"/>
  <c r="P5507" i="7"/>
  <c r="L5508" i="7"/>
  <c r="M5508" i="7"/>
  <c r="N5508" i="7"/>
  <c r="O5508" i="7"/>
  <c r="P5508" i="7"/>
  <c r="L5509" i="7"/>
  <c r="M5509" i="7"/>
  <c r="N5509" i="7"/>
  <c r="O5509" i="7"/>
  <c r="P5509" i="7"/>
  <c r="L5510" i="7"/>
  <c r="M5510" i="7"/>
  <c r="N5510" i="7"/>
  <c r="O5510" i="7"/>
  <c r="P5510" i="7"/>
  <c r="L5511" i="7"/>
  <c r="M5511" i="7"/>
  <c r="N5511" i="7"/>
  <c r="O5511" i="7"/>
  <c r="P5511" i="7"/>
  <c r="L5512" i="7"/>
  <c r="M5512" i="7"/>
  <c r="N5512" i="7"/>
  <c r="O5512" i="7"/>
  <c r="P5512" i="7"/>
  <c r="L5513" i="7"/>
  <c r="M5513" i="7"/>
  <c r="N5513" i="7"/>
  <c r="O5513" i="7"/>
  <c r="P5513" i="7"/>
  <c r="L5514" i="7"/>
  <c r="M5514" i="7"/>
  <c r="N5514" i="7"/>
  <c r="O5514" i="7"/>
  <c r="P5514" i="7"/>
  <c r="L5515" i="7"/>
  <c r="M5515" i="7"/>
  <c r="N5515" i="7"/>
  <c r="O5515" i="7"/>
  <c r="P5515" i="7"/>
  <c r="L5516" i="7"/>
  <c r="M5516" i="7"/>
  <c r="N5516" i="7"/>
  <c r="O5516" i="7"/>
  <c r="P5516" i="7"/>
  <c r="L5517" i="7"/>
  <c r="M5517" i="7"/>
  <c r="N5517" i="7"/>
  <c r="O5517" i="7"/>
  <c r="P5517" i="7"/>
  <c r="L5518" i="7"/>
  <c r="M5518" i="7"/>
  <c r="N5518" i="7"/>
  <c r="O5518" i="7"/>
  <c r="P5518" i="7"/>
  <c r="L5519" i="7"/>
  <c r="M5519" i="7"/>
  <c r="N5519" i="7"/>
  <c r="O5519" i="7"/>
  <c r="P5519" i="7"/>
  <c r="L5520" i="7"/>
  <c r="M5520" i="7"/>
  <c r="N5520" i="7"/>
  <c r="O5520" i="7"/>
  <c r="P5520" i="7"/>
  <c r="L5521" i="7"/>
  <c r="M5521" i="7"/>
  <c r="N5521" i="7"/>
  <c r="O5521" i="7"/>
  <c r="P5521" i="7"/>
  <c r="L5522" i="7"/>
  <c r="M5522" i="7"/>
  <c r="N5522" i="7"/>
  <c r="O5522" i="7"/>
  <c r="P5522" i="7"/>
  <c r="L5523" i="7"/>
  <c r="M5523" i="7"/>
  <c r="N5523" i="7"/>
  <c r="O5523" i="7"/>
  <c r="P5523" i="7"/>
  <c r="L5524" i="7"/>
  <c r="M5524" i="7"/>
  <c r="N5524" i="7"/>
  <c r="O5524" i="7"/>
  <c r="P5524" i="7"/>
  <c r="L5525" i="7"/>
  <c r="M5525" i="7"/>
  <c r="N5525" i="7"/>
  <c r="O5525" i="7"/>
  <c r="P5525" i="7"/>
  <c r="L5526" i="7"/>
  <c r="M5526" i="7"/>
  <c r="N5526" i="7"/>
  <c r="O5526" i="7"/>
  <c r="P5526" i="7"/>
  <c r="L5527" i="7"/>
  <c r="M5527" i="7"/>
  <c r="N5527" i="7"/>
  <c r="O5527" i="7"/>
  <c r="P5527" i="7"/>
  <c r="L5528" i="7"/>
  <c r="M5528" i="7"/>
  <c r="N5528" i="7"/>
  <c r="O5528" i="7"/>
  <c r="P5528" i="7"/>
  <c r="L5529" i="7"/>
  <c r="M5529" i="7"/>
  <c r="N5529" i="7"/>
  <c r="O5529" i="7"/>
  <c r="P5529" i="7"/>
  <c r="L5530" i="7"/>
  <c r="M5530" i="7"/>
  <c r="N5530" i="7"/>
  <c r="O5530" i="7"/>
  <c r="P5530" i="7"/>
  <c r="L5531" i="7"/>
  <c r="M5531" i="7"/>
  <c r="N5531" i="7"/>
  <c r="O5531" i="7"/>
  <c r="P5531" i="7"/>
  <c r="L5532" i="7"/>
  <c r="M5532" i="7"/>
  <c r="N5532" i="7"/>
  <c r="O5532" i="7"/>
  <c r="P5532" i="7"/>
  <c r="L5533" i="7"/>
  <c r="M5533" i="7"/>
  <c r="N5533" i="7"/>
  <c r="O5533" i="7"/>
  <c r="P5533" i="7"/>
  <c r="L5534" i="7"/>
  <c r="M5534" i="7"/>
  <c r="N5534" i="7"/>
  <c r="O5534" i="7"/>
  <c r="P5534" i="7"/>
  <c r="L5535" i="7"/>
  <c r="M5535" i="7"/>
  <c r="N5535" i="7"/>
  <c r="O5535" i="7"/>
  <c r="P5535" i="7"/>
  <c r="L5536" i="7"/>
  <c r="M5536" i="7"/>
  <c r="N5536" i="7"/>
  <c r="O5536" i="7"/>
  <c r="P5536" i="7"/>
  <c r="L5537" i="7"/>
  <c r="M5537" i="7"/>
  <c r="N5537" i="7"/>
  <c r="O5537" i="7"/>
  <c r="P5537" i="7"/>
  <c r="L5538" i="7"/>
  <c r="M5538" i="7"/>
  <c r="N5538" i="7"/>
  <c r="O5538" i="7"/>
  <c r="P5538" i="7"/>
  <c r="L5539" i="7"/>
  <c r="M5539" i="7"/>
  <c r="N5539" i="7"/>
  <c r="O5539" i="7"/>
  <c r="P5539" i="7"/>
  <c r="L5540" i="7"/>
  <c r="M5540" i="7"/>
  <c r="N5540" i="7"/>
  <c r="O5540" i="7"/>
  <c r="P5540" i="7"/>
  <c r="L5541" i="7"/>
  <c r="M5541" i="7"/>
  <c r="N5541" i="7"/>
  <c r="O5541" i="7"/>
  <c r="P5541" i="7"/>
  <c r="L5542" i="7"/>
  <c r="M5542" i="7"/>
  <c r="N5542" i="7"/>
  <c r="O5542" i="7"/>
  <c r="P5542" i="7"/>
  <c r="L5543" i="7"/>
  <c r="M5543" i="7"/>
  <c r="N5543" i="7"/>
  <c r="O5543" i="7"/>
  <c r="P5543" i="7"/>
  <c r="L5544" i="7"/>
  <c r="M5544" i="7"/>
  <c r="N5544" i="7"/>
  <c r="O5544" i="7"/>
  <c r="P5544" i="7"/>
  <c r="L5545" i="7"/>
  <c r="M5545" i="7"/>
  <c r="N5545" i="7"/>
  <c r="O5545" i="7"/>
  <c r="P5545" i="7"/>
  <c r="L5546" i="7"/>
  <c r="M5546" i="7"/>
  <c r="N5546" i="7"/>
  <c r="O5546" i="7"/>
  <c r="P5546" i="7"/>
  <c r="L5547" i="7"/>
  <c r="M5547" i="7"/>
  <c r="N5547" i="7"/>
  <c r="O5547" i="7"/>
  <c r="P5547" i="7"/>
  <c r="L5548" i="7"/>
  <c r="M5548" i="7"/>
  <c r="N5548" i="7"/>
  <c r="O5548" i="7"/>
  <c r="P5548" i="7"/>
  <c r="L5549" i="7"/>
  <c r="M5549" i="7"/>
  <c r="N5549" i="7"/>
  <c r="O5549" i="7"/>
  <c r="P5549" i="7"/>
  <c r="L5550" i="7"/>
  <c r="M5550" i="7"/>
  <c r="N5550" i="7"/>
  <c r="O5550" i="7"/>
  <c r="P5550" i="7"/>
  <c r="L5551" i="7"/>
  <c r="M5551" i="7"/>
  <c r="N5551" i="7"/>
  <c r="O5551" i="7"/>
  <c r="P5551" i="7"/>
  <c r="L5552" i="7"/>
  <c r="M5552" i="7"/>
  <c r="N5552" i="7"/>
  <c r="O5552" i="7"/>
  <c r="P5552" i="7"/>
  <c r="L5553" i="7"/>
  <c r="M5553" i="7"/>
  <c r="N5553" i="7"/>
  <c r="O5553" i="7"/>
  <c r="P5553" i="7"/>
  <c r="L5554" i="7"/>
  <c r="M5554" i="7"/>
  <c r="N5554" i="7"/>
  <c r="O5554" i="7"/>
  <c r="P5554" i="7"/>
  <c r="L5555" i="7"/>
  <c r="M5555" i="7"/>
  <c r="N5555" i="7"/>
  <c r="O5555" i="7"/>
  <c r="P5555" i="7"/>
  <c r="L5556" i="7"/>
  <c r="M5556" i="7"/>
  <c r="N5556" i="7"/>
  <c r="O5556" i="7"/>
  <c r="P5556" i="7"/>
  <c r="L5557" i="7"/>
  <c r="M5557" i="7"/>
  <c r="N5557" i="7"/>
  <c r="O5557" i="7"/>
  <c r="P5557" i="7"/>
  <c r="L5558" i="7"/>
  <c r="M5558" i="7"/>
  <c r="N5558" i="7"/>
  <c r="O5558" i="7"/>
  <c r="P5558" i="7"/>
  <c r="L5559" i="7"/>
  <c r="M5559" i="7"/>
  <c r="N5559" i="7"/>
  <c r="O5559" i="7"/>
  <c r="P5559" i="7"/>
  <c r="L5560" i="7"/>
  <c r="M5560" i="7"/>
  <c r="N5560" i="7"/>
  <c r="O5560" i="7"/>
  <c r="P5560" i="7"/>
  <c r="L5561" i="7"/>
  <c r="M5561" i="7"/>
  <c r="N5561" i="7"/>
  <c r="O5561" i="7"/>
  <c r="P5561" i="7"/>
  <c r="L5562" i="7"/>
  <c r="M5562" i="7"/>
  <c r="N5562" i="7"/>
  <c r="O5562" i="7"/>
  <c r="P5562" i="7"/>
  <c r="L5563" i="7"/>
  <c r="M5563" i="7"/>
  <c r="N5563" i="7"/>
  <c r="O5563" i="7"/>
  <c r="P5563" i="7"/>
  <c r="L5564" i="7"/>
  <c r="M5564" i="7"/>
  <c r="N5564" i="7"/>
  <c r="O5564" i="7"/>
  <c r="P5564" i="7"/>
  <c r="L5565" i="7"/>
  <c r="M5565" i="7"/>
  <c r="N5565" i="7"/>
  <c r="O5565" i="7"/>
  <c r="P5565" i="7"/>
  <c r="L5566" i="7"/>
  <c r="M5566" i="7"/>
  <c r="N5566" i="7"/>
  <c r="O5566" i="7"/>
  <c r="P5566" i="7"/>
  <c r="L5567" i="7"/>
  <c r="M5567" i="7"/>
  <c r="N5567" i="7"/>
  <c r="O5567" i="7"/>
  <c r="P5567" i="7"/>
  <c r="L5568" i="7"/>
  <c r="M5568" i="7"/>
  <c r="N5568" i="7"/>
  <c r="O5568" i="7"/>
  <c r="P5568" i="7"/>
  <c r="L5569" i="7"/>
  <c r="M5569" i="7"/>
  <c r="N5569" i="7"/>
  <c r="O5569" i="7"/>
  <c r="P5569" i="7"/>
  <c r="L5570" i="7"/>
  <c r="M5570" i="7"/>
  <c r="N5570" i="7"/>
  <c r="O5570" i="7"/>
  <c r="P5570" i="7"/>
  <c r="L5571" i="7"/>
  <c r="M5571" i="7"/>
  <c r="N5571" i="7"/>
  <c r="O5571" i="7"/>
  <c r="P5571" i="7"/>
  <c r="L5572" i="7"/>
  <c r="M5572" i="7"/>
  <c r="N5572" i="7"/>
  <c r="O5572" i="7"/>
  <c r="P5572" i="7"/>
  <c r="L5573" i="7"/>
  <c r="M5573" i="7"/>
  <c r="N5573" i="7"/>
  <c r="O5573" i="7"/>
  <c r="P5573" i="7"/>
  <c r="L5574" i="7"/>
  <c r="M5574" i="7"/>
  <c r="N5574" i="7"/>
  <c r="O5574" i="7"/>
  <c r="P5574" i="7"/>
  <c r="L5575" i="7"/>
  <c r="M5575" i="7"/>
  <c r="N5575" i="7"/>
  <c r="O5575" i="7"/>
  <c r="P5575" i="7"/>
  <c r="L5576" i="7"/>
  <c r="M5576" i="7"/>
  <c r="N5576" i="7"/>
  <c r="O5576" i="7"/>
  <c r="P5576" i="7"/>
  <c r="L5577" i="7"/>
  <c r="M5577" i="7"/>
  <c r="N5577" i="7"/>
  <c r="O5577" i="7"/>
  <c r="P5577" i="7"/>
  <c r="L5578" i="7"/>
  <c r="M5578" i="7"/>
  <c r="N5578" i="7"/>
  <c r="O5578" i="7"/>
  <c r="P5578" i="7"/>
  <c r="L5579" i="7"/>
  <c r="M5579" i="7"/>
  <c r="N5579" i="7"/>
  <c r="O5579" i="7"/>
  <c r="P5579" i="7"/>
  <c r="L5580" i="7"/>
  <c r="M5580" i="7"/>
  <c r="N5580" i="7"/>
  <c r="O5580" i="7"/>
  <c r="P5580" i="7"/>
  <c r="L5581" i="7"/>
  <c r="M5581" i="7"/>
  <c r="N5581" i="7"/>
  <c r="O5581" i="7"/>
  <c r="P5581" i="7"/>
  <c r="L5582" i="7"/>
  <c r="M5582" i="7"/>
  <c r="N5582" i="7"/>
  <c r="O5582" i="7"/>
  <c r="P5582" i="7"/>
  <c r="L5583" i="7"/>
  <c r="M5583" i="7"/>
  <c r="N5583" i="7"/>
  <c r="O5583" i="7"/>
  <c r="P5583" i="7"/>
  <c r="L5584" i="7"/>
  <c r="M5584" i="7"/>
  <c r="N5584" i="7"/>
  <c r="O5584" i="7"/>
  <c r="P5584" i="7"/>
  <c r="L5585" i="7"/>
  <c r="M5585" i="7"/>
  <c r="N5585" i="7"/>
  <c r="O5585" i="7"/>
  <c r="P5585" i="7"/>
  <c r="L5586" i="7"/>
  <c r="M5586" i="7"/>
  <c r="N5586" i="7"/>
  <c r="O5586" i="7"/>
  <c r="P5586" i="7"/>
  <c r="L5587" i="7"/>
  <c r="M5587" i="7"/>
  <c r="N5587" i="7"/>
  <c r="O5587" i="7"/>
  <c r="P5587" i="7"/>
  <c r="L5588" i="7"/>
  <c r="M5588" i="7"/>
  <c r="N5588" i="7"/>
  <c r="O5588" i="7"/>
  <c r="P5588" i="7"/>
  <c r="L5589" i="7"/>
  <c r="M5589" i="7"/>
  <c r="N5589" i="7"/>
  <c r="O5589" i="7"/>
  <c r="P5589" i="7"/>
  <c r="L5590" i="7"/>
  <c r="M5590" i="7"/>
  <c r="N5590" i="7"/>
  <c r="O5590" i="7"/>
  <c r="P5590" i="7"/>
  <c r="L5591" i="7"/>
  <c r="M5591" i="7"/>
  <c r="N5591" i="7"/>
  <c r="O5591" i="7"/>
  <c r="P5591" i="7"/>
  <c r="L5592" i="7"/>
  <c r="M5592" i="7"/>
  <c r="N5592" i="7"/>
  <c r="O5592" i="7"/>
  <c r="P5592" i="7"/>
  <c r="L5593" i="7"/>
  <c r="M5593" i="7"/>
  <c r="N5593" i="7"/>
  <c r="O5593" i="7"/>
  <c r="P5593" i="7"/>
  <c r="L5594" i="7"/>
  <c r="M5594" i="7"/>
  <c r="N5594" i="7"/>
  <c r="O5594" i="7"/>
  <c r="P5594" i="7"/>
  <c r="L5595" i="7"/>
  <c r="M5595" i="7"/>
  <c r="N5595" i="7"/>
  <c r="O5595" i="7"/>
  <c r="P5595" i="7"/>
  <c r="L5596" i="7"/>
  <c r="M5596" i="7"/>
  <c r="N5596" i="7"/>
  <c r="O5596" i="7"/>
  <c r="P5596" i="7"/>
  <c r="L5597" i="7"/>
  <c r="M5597" i="7"/>
  <c r="N5597" i="7"/>
  <c r="O5597" i="7"/>
  <c r="P5597" i="7"/>
  <c r="L5598" i="7"/>
  <c r="M5598" i="7"/>
  <c r="N5598" i="7"/>
  <c r="O5598" i="7"/>
  <c r="P5598" i="7"/>
  <c r="L5599" i="7"/>
  <c r="M5599" i="7"/>
  <c r="N5599" i="7"/>
  <c r="O5599" i="7"/>
  <c r="P5599" i="7"/>
  <c r="L5600" i="7"/>
  <c r="M5600" i="7"/>
  <c r="N5600" i="7"/>
  <c r="O5600" i="7"/>
  <c r="P5600" i="7"/>
  <c r="L5601" i="7"/>
  <c r="M5601" i="7"/>
  <c r="N5601" i="7"/>
  <c r="O5601" i="7"/>
  <c r="P5601" i="7"/>
  <c r="L5602" i="7"/>
  <c r="M5602" i="7"/>
  <c r="N5602" i="7"/>
  <c r="O5602" i="7"/>
  <c r="P5602" i="7"/>
  <c r="L5603" i="7"/>
  <c r="M5603" i="7"/>
  <c r="N5603" i="7"/>
  <c r="O5603" i="7"/>
  <c r="P5603" i="7"/>
  <c r="L5604" i="7"/>
  <c r="M5604" i="7"/>
  <c r="N5604" i="7"/>
  <c r="O5604" i="7"/>
  <c r="P5604" i="7"/>
  <c r="L5605" i="7"/>
  <c r="M5605" i="7"/>
  <c r="N5605" i="7"/>
  <c r="O5605" i="7"/>
  <c r="P5605" i="7"/>
  <c r="L5606" i="7"/>
  <c r="M5606" i="7"/>
  <c r="N5606" i="7"/>
  <c r="O5606" i="7"/>
  <c r="P5606" i="7"/>
  <c r="L5607" i="7"/>
  <c r="M5607" i="7"/>
  <c r="N5607" i="7"/>
  <c r="O5607" i="7"/>
  <c r="P5607" i="7"/>
  <c r="L5608" i="7"/>
  <c r="M5608" i="7"/>
  <c r="N5608" i="7"/>
  <c r="O5608" i="7"/>
  <c r="P5608" i="7"/>
  <c r="L5609" i="7"/>
  <c r="M5609" i="7"/>
  <c r="N5609" i="7"/>
  <c r="O5609" i="7"/>
  <c r="P5609" i="7"/>
  <c r="L5610" i="7"/>
  <c r="M5610" i="7"/>
  <c r="N5610" i="7"/>
  <c r="O5610" i="7"/>
  <c r="P5610" i="7"/>
  <c r="L5611" i="7"/>
  <c r="M5611" i="7"/>
  <c r="N5611" i="7"/>
  <c r="O5611" i="7"/>
  <c r="P5611" i="7"/>
  <c r="L5612" i="7"/>
  <c r="M5612" i="7"/>
  <c r="N5612" i="7"/>
  <c r="O5612" i="7"/>
  <c r="P5612" i="7"/>
  <c r="L5613" i="7"/>
  <c r="M5613" i="7"/>
  <c r="N5613" i="7"/>
  <c r="O5613" i="7"/>
  <c r="P5613" i="7"/>
  <c r="L5614" i="7"/>
  <c r="M5614" i="7"/>
  <c r="N5614" i="7"/>
  <c r="O5614" i="7"/>
  <c r="P5614" i="7"/>
  <c r="L5615" i="7"/>
  <c r="M5615" i="7"/>
  <c r="N5615" i="7"/>
  <c r="O5615" i="7"/>
  <c r="P5615" i="7"/>
  <c r="L5616" i="7"/>
  <c r="M5616" i="7"/>
  <c r="N5616" i="7"/>
  <c r="O5616" i="7"/>
  <c r="P5616" i="7"/>
  <c r="L5617" i="7"/>
  <c r="M5617" i="7"/>
  <c r="N5617" i="7"/>
  <c r="O5617" i="7"/>
  <c r="P5617" i="7"/>
  <c r="L5618" i="7"/>
  <c r="M5618" i="7"/>
  <c r="N5618" i="7"/>
  <c r="O5618" i="7"/>
  <c r="P5618" i="7"/>
  <c r="L5619" i="7"/>
  <c r="M5619" i="7"/>
  <c r="N5619" i="7"/>
  <c r="O5619" i="7"/>
  <c r="P5619" i="7"/>
  <c r="L5620" i="7"/>
  <c r="M5620" i="7"/>
  <c r="N5620" i="7"/>
  <c r="O5620" i="7"/>
  <c r="P5620" i="7"/>
  <c r="L5621" i="7"/>
  <c r="M5621" i="7"/>
  <c r="N5621" i="7"/>
  <c r="O5621" i="7"/>
  <c r="P5621" i="7"/>
  <c r="L5622" i="7"/>
  <c r="M5622" i="7"/>
  <c r="N5622" i="7"/>
  <c r="O5622" i="7"/>
  <c r="P5622" i="7"/>
  <c r="L5623" i="7"/>
  <c r="M5623" i="7"/>
  <c r="N5623" i="7"/>
  <c r="O5623" i="7"/>
  <c r="P5623" i="7"/>
  <c r="L5624" i="7"/>
  <c r="M5624" i="7"/>
  <c r="N5624" i="7"/>
  <c r="O5624" i="7"/>
  <c r="P5624" i="7"/>
  <c r="L5625" i="7"/>
  <c r="M5625" i="7"/>
  <c r="N5625" i="7"/>
  <c r="O5625" i="7"/>
  <c r="P5625" i="7"/>
  <c r="L5626" i="7"/>
  <c r="M5626" i="7"/>
  <c r="N5626" i="7"/>
  <c r="O5626" i="7"/>
  <c r="P5626" i="7"/>
  <c r="L5627" i="7"/>
  <c r="M5627" i="7"/>
  <c r="N5627" i="7"/>
  <c r="O5627" i="7"/>
  <c r="P5627" i="7"/>
  <c r="L5628" i="7"/>
  <c r="M5628" i="7"/>
  <c r="N5628" i="7"/>
  <c r="O5628" i="7"/>
  <c r="P5628" i="7"/>
  <c r="L5629" i="7"/>
  <c r="M5629" i="7"/>
  <c r="N5629" i="7"/>
  <c r="O5629" i="7"/>
  <c r="P5629" i="7"/>
  <c r="L5630" i="7"/>
  <c r="M5630" i="7"/>
  <c r="N5630" i="7"/>
  <c r="O5630" i="7"/>
  <c r="P5630" i="7"/>
  <c r="L5631" i="7"/>
  <c r="M5631" i="7"/>
  <c r="N5631" i="7"/>
  <c r="O5631" i="7"/>
  <c r="P5631" i="7"/>
  <c r="L5632" i="7"/>
  <c r="M5632" i="7"/>
  <c r="N5632" i="7"/>
  <c r="O5632" i="7"/>
  <c r="P5632" i="7"/>
  <c r="L5633" i="7"/>
  <c r="M5633" i="7"/>
  <c r="N5633" i="7"/>
  <c r="O5633" i="7"/>
  <c r="P5633" i="7"/>
  <c r="L5634" i="7"/>
  <c r="M5634" i="7"/>
  <c r="N5634" i="7"/>
  <c r="O5634" i="7"/>
  <c r="P5634" i="7"/>
  <c r="L5635" i="7"/>
  <c r="M5635" i="7"/>
  <c r="N5635" i="7"/>
  <c r="O5635" i="7"/>
  <c r="P5635" i="7"/>
  <c r="L5636" i="7"/>
  <c r="M5636" i="7"/>
  <c r="N5636" i="7"/>
  <c r="O5636" i="7"/>
  <c r="P5636" i="7"/>
  <c r="L5637" i="7"/>
  <c r="M5637" i="7"/>
  <c r="N5637" i="7"/>
  <c r="O5637" i="7"/>
  <c r="P5637" i="7"/>
  <c r="L5638" i="7"/>
  <c r="M5638" i="7"/>
  <c r="N5638" i="7"/>
  <c r="O5638" i="7"/>
  <c r="P5638" i="7"/>
  <c r="L5639" i="7"/>
  <c r="M5639" i="7"/>
  <c r="N5639" i="7"/>
  <c r="O5639" i="7"/>
  <c r="P5639" i="7"/>
  <c r="L5640" i="7"/>
  <c r="M5640" i="7"/>
  <c r="N5640" i="7"/>
  <c r="O5640" i="7"/>
  <c r="P5640" i="7"/>
  <c r="L5641" i="7"/>
  <c r="M5641" i="7"/>
  <c r="N5641" i="7"/>
  <c r="O5641" i="7"/>
  <c r="P5641" i="7"/>
  <c r="L5642" i="7"/>
  <c r="M5642" i="7"/>
  <c r="N5642" i="7"/>
  <c r="O5642" i="7"/>
  <c r="P5642" i="7"/>
  <c r="L5643" i="7"/>
  <c r="M5643" i="7"/>
  <c r="N5643" i="7"/>
  <c r="O5643" i="7"/>
  <c r="P5643" i="7"/>
  <c r="L5644" i="7"/>
  <c r="M5644" i="7"/>
  <c r="N5644" i="7"/>
  <c r="O5644" i="7"/>
  <c r="P5644" i="7"/>
  <c r="L5645" i="7"/>
  <c r="M5645" i="7"/>
  <c r="N5645" i="7"/>
  <c r="O5645" i="7"/>
  <c r="P5645" i="7"/>
  <c r="L5646" i="7"/>
  <c r="M5646" i="7"/>
  <c r="N5646" i="7"/>
  <c r="O5646" i="7"/>
  <c r="P5646" i="7"/>
  <c r="L5647" i="7"/>
  <c r="M5647" i="7"/>
  <c r="N5647" i="7"/>
  <c r="O5647" i="7"/>
  <c r="P5647" i="7"/>
  <c r="L5648" i="7"/>
  <c r="M5648" i="7"/>
  <c r="N5648" i="7"/>
  <c r="O5648" i="7"/>
  <c r="P5648" i="7"/>
  <c r="L5649" i="7"/>
  <c r="M5649" i="7"/>
  <c r="N5649" i="7"/>
  <c r="O5649" i="7"/>
  <c r="P5649" i="7"/>
  <c r="L5650" i="7"/>
  <c r="M5650" i="7"/>
  <c r="N5650" i="7"/>
  <c r="O5650" i="7"/>
  <c r="P5650" i="7"/>
  <c r="L5651" i="7"/>
  <c r="M5651" i="7"/>
  <c r="N5651" i="7"/>
  <c r="O5651" i="7"/>
  <c r="P5651" i="7"/>
  <c r="L5652" i="7"/>
  <c r="M5652" i="7"/>
  <c r="N5652" i="7"/>
  <c r="O5652" i="7"/>
  <c r="P5652" i="7"/>
  <c r="L5653" i="7"/>
  <c r="M5653" i="7"/>
  <c r="N5653" i="7"/>
  <c r="O5653" i="7"/>
  <c r="P5653" i="7"/>
  <c r="L5654" i="7"/>
  <c r="M5654" i="7"/>
  <c r="N5654" i="7"/>
  <c r="O5654" i="7"/>
  <c r="P5654" i="7"/>
  <c r="L5655" i="7"/>
  <c r="M5655" i="7"/>
  <c r="N5655" i="7"/>
  <c r="O5655" i="7"/>
  <c r="P5655" i="7"/>
  <c r="L5656" i="7"/>
  <c r="M5656" i="7"/>
  <c r="N5656" i="7"/>
  <c r="O5656" i="7"/>
  <c r="P5656" i="7"/>
  <c r="L5657" i="7"/>
  <c r="M5657" i="7"/>
  <c r="N5657" i="7"/>
  <c r="O5657" i="7"/>
  <c r="P5657" i="7"/>
  <c r="L5658" i="7"/>
  <c r="M5658" i="7"/>
  <c r="N5658" i="7"/>
  <c r="O5658" i="7"/>
  <c r="P5658" i="7"/>
  <c r="L5659" i="7"/>
  <c r="M5659" i="7"/>
  <c r="N5659" i="7"/>
  <c r="O5659" i="7"/>
  <c r="P5659" i="7"/>
  <c r="L5660" i="7"/>
  <c r="M5660" i="7"/>
  <c r="N5660" i="7"/>
  <c r="O5660" i="7"/>
  <c r="P5660" i="7"/>
  <c r="L5661" i="7"/>
  <c r="M5661" i="7"/>
  <c r="N5661" i="7"/>
  <c r="O5661" i="7"/>
  <c r="P5661" i="7"/>
  <c r="L5662" i="7"/>
  <c r="M5662" i="7"/>
  <c r="N5662" i="7"/>
  <c r="O5662" i="7"/>
  <c r="P5662" i="7"/>
  <c r="L5663" i="7"/>
  <c r="M5663" i="7"/>
  <c r="N5663" i="7"/>
  <c r="O5663" i="7"/>
  <c r="P5663" i="7"/>
  <c r="L5664" i="7"/>
  <c r="M5664" i="7"/>
  <c r="N5664" i="7"/>
  <c r="O5664" i="7"/>
  <c r="P5664" i="7"/>
  <c r="L5665" i="7"/>
  <c r="M5665" i="7"/>
  <c r="N5665" i="7"/>
  <c r="O5665" i="7"/>
  <c r="P5665" i="7"/>
  <c r="L5666" i="7"/>
  <c r="M5666" i="7"/>
  <c r="N5666" i="7"/>
  <c r="O5666" i="7"/>
  <c r="P5666" i="7"/>
  <c r="L5667" i="7"/>
  <c r="M5667" i="7"/>
  <c r="N5667" i="7"/>
  <c r="O5667" i="7"/>
  <c r="P5667" i="7"/>
  <c r="L5668" i="7"/>
  <c r="M5668" i="7"/>
  <c r="N5668" i="7"/>
  <c r="O5668" i="7"/>
  <c r="P5668" i="7"/>
  <c r="L5669" i="7"/>
  <c r="M5669" i="7"/>
  <c r="N5669" i="7"/>
  <c r="O5669" i="7"/>
  <c r="P5669" i="7"/>
  <c r="L5670" i="7"/>
  <c r="M5670" i="7"/>
  <c r="N5670" i="7"/>
  <c r="O5670" i="7"/>
  <c r="P5670" i="7"/>
  <c r="L5671" i="7"/>
  <c r="M5671" i="7"/>
  <c r="N5671" i="7"/>
  <c r="O5671" i="7"/>
  <c r="P5671" i="7"/>
  <c r="L5672" i="7"/>
  <c r="M5672" i="7"/>
  <c r="N5672" i="7"/>
  <c r="O5672" i="7"/>
  <c r="P5672" i="7"/>
  <c r="L5673" i="7"/>
  <c r="M5673" i="7"/>
  <c r="N5673" i="7"/>
  <c r="O5673" i="7"/>
  <c r="P5673" i="7"/>
  <c r="L5674" i="7"/>
  <c r="M5674" i="7"/>
  <c r="N5674" i="7"/>
  <c r="O5674" i="7"/>
  <c r="P5674" i="7"/>
  <c r="L5675" i="7"/>
  <c r="M5675" i="7"/>
  <c r="N5675" i="7"/>
  <c r="O5675" i="7"/>
  <c r="P5675" i="7"/>
  <c r="L5676" i="7"/>
  <c r="M5676" i="7"/>
  <c r="N5676" i="7"/>
  <c r="O5676" i="7"/>
  <c r="P5676" i="7"/>
  <c r="L5677" i="7"/>
  <c r="M5677" i="7"/>
  <c r="N5677" i="7"/>
  <c r="O5677" i="7"/>
  <c r="P5677" i="7"/>
  <c r="L5678" i="7"/>
  <c r="M5678" i="7"/>
  <c r="N5678" i="7"/>
  <c r="O5678" i="7"/>
  <c r="P5678" i="7"/>
  <c r="L5679" i="7"/>
  <c r="M5679" i="7"/>
  <c r="N5679" i="7"/>
  <c r="O5679" i="7"/>
  <c r="P5679" i="7"/>
  <c r="L5680" i="7"/>
  <c r="M5680" i="7"/>
  <c r="N5680" i="7"/>
  <c r="O5680" i="7"/>
  <c r="P5680" i="7"/>
  <c r="L5681" i="7"/>
  <c r="M5681" i="7"/>
  <c r="N5681" i="7"/>
  <c r="O5681" i="7"/>
  <c r="P5681" i="7"/>
  <c r="L5682" i="7"/>
  <c r="M5682" i="7"/>
  <c r="N5682" i="7"/>
  <c r="O5682" i="7"/>
  <c r="P5682" i="7"/>
  <c r="L5683" i="7"/>
  <c r="M5683" i="7"/>
  <c r="N5683" i="7"/>
  <c r="O5683" i="7"/>
  <c r="P5683" i="7"/>
  <c r="L5684" i="7"/>
  <c r="M5684" i="7"/>
  <c r="N5684" i="7"/>
  <c r="O5684" i="7"/>
  <c r="P5684" i="7"/>
  <c r="L5685" i="7"/>
  <c r="M5685" i="7"/>
  <c r="N5685" i="7"/>
  <c r="O5685" i="7"/>
  <c r="P5685" i="7"/>
  <c r="L5686" i="7"/>
  <c r="M5686" i="7"/>
  <c r="N5686" i="7"/>
  <c r="O5686" i="7"/>
  <c r="P5686" i="7"/>
  <c r="L5687" i="7"/>
  <c r="M5687" i="7"/>
  <c r="N5687" i="7"/>
  <c r="O5687" i="7"/>
  <c r="P5687" i="7"/>
  <c r="L5688" i="7"/>
  <c r="M5688" i="7"/>
  <c r="N5688" i="7"/>
  <c r="O5688" i="7"/>
  <c r="P5688" i="7"/>
  <c r="L5689" i="7"/>
  <c r="M5689" i="7"/>
  <c r="N5689" i="7"/>
  <c r="O5689" i="7"/>
  <c r="P5689" i="7"/>
  <c r="L5690" i="7"/>
  <c r="M5690" i="7"/>
  <c r="N5690" i="7"/>
  <c r="O5690" i="7"/>
  <c r="P5690" i="7"/>
  <c r="L5691" i="7"/>
  <c r="M5691" i="7"/>
  <c r="N5691" i="7"/>
  <c r="O5691" i="7"/>
  <c r="P5691" i="7"/>
  <c r="L5692" i="7"/>
  <c r="M5692" i="7"/>
  <c r="N5692" i="7"/>
  <c r="O5692" i="7"/>
  <c r="P5692" i="7"/>
  <c r="L5693" i="7"/>
  <c r="M5693" i="7"/>
  <c r="N5693" i="7"/>
  <c r="O5693" i="7"/>
  <c r="P5693" i="7"/>
  <c r="L5694" i="7"/>
  <c r="M5694" i="7"/>
  <c r="N5694" i="7"/>
  <c r="O5694" i="7"/>
  <c r="P5694" i="7"/>
  <c r="L5695" i="7"/>
  <c r="M5695" i="7"/>
  <c r="N5695" i="7"/>
  <c r="O5695" i="7"/>
  <c r="P5695" i="7"/>
  <c r="L5696" i="7"/>
  <c r="M5696" i="7"/>
  <c r="N5696" i="7"/>
  <c r="O5696" i="7"/>
  <c r="P5696" i="7"/>
  <c r="L5697" i="7"/>
  <c r="M5697" i="7"/>
  <c r="N5697" i="7"/>
  <c r="O5697" i="7"/>
  <c r="P5697" i="7"/>
  <c r="L5698" i="7"/>
  <c r="M5698" i="7"/>
  <c r="N5698" i="7"/>
  <c r="O5698" i="7"/>
  <c r="P5698" i="7"/>
  <c r="L5699" i="7"/>
  <c r="M5699" i="7"/>
  <c r="N5699" i="7"/>
  <c r="O5699" i="7"/>
  <c r="P5699" i="7"/>
  <c r="L5700" i="7"/>
  <c r="M5700" i="7"/>
  <c r="N5700" i="7"/>
  <c r="O5700" i="7"/>
  <c r="P5700" i="7"/>
  <c r="L5701" i="7"/>
  <c r="M5701" i="7"/>
  <c r="N5701" i="7"/>
  <c r="O5701" i="7"/>
  <c r="P5701" i="7"/>
  <c r="L5702" i="7"/>
  <c r="M5702" i="7"/>
  <c r="N5702" i="7"/>
  <c r="O5702" i="7"/>
  <c r="P5702" i="7"/>
  <c r="L5703" i="7"/>
  <c r="M5703" i="7"/>
  <c r="N5703" i="7"/>
  <c r="O5703" i="7"/>
  <c r="P5703" i="7"/>
  <c r="L5704" i="7"/>
  <c r="M5704" i="7"/>
  <c r="N5704" i="7"/>
  <c r="O5704" i="7"/>
  <c r="P5704" i="7"/>
  <c r="L5705" i="7"/>
  <c r="M5705" i="7"/>
  <c r="N5705" i="7"/>
  <c r="O5705" i="7"/>
  <c r="P5705" i="7"/>
  <c r="L5706" i="7"/>
  <c r="M5706" i="7"/>
  <c r="N5706" i="7"/>
  <c r="O5706" i="7"/>
  <c r="P5706" i="7"/>
  <c r="L5707" i="7"/>
  <c r="M5707" i="7"/>
  <c r="N5707" i="7"/>
  <c r="O5707" i="7"/>
  <c r="P5707" i="7"/>
  <c r="L5708" i="7"/>
  <c r="M5708" i="7"/>
  <c r="N5708" i="7"/>
  <c r="O5708" i="7"/>
  <c r="P5708" i="7"/>
  <c r="L5709" i="7"/>
  <c r="M5709" i="7"/>
  <c r="N5709" i="7"/>
  <c r="O5709" i="7"/>
  <c r="P5709" i="7"/>
  <c r="L5710" i="7"/>
  <c r="M5710" i="7"/>
  <c r="N5710" i="7"/>
  <c r="O5710" i="7"/>
  <c r="P5710" i="7"/>
  <c r="L5711" i="7"/>
  <c r="M5711" i="7"/>
  <c r="N5711" i="7"/>
  <c r="O5711" i="7"/>
  <c r="P5711" i="7"/>
  <c r="L5712" i="7"/>
  <c r="M5712" i="7"/>
  <c r="N5712" i="7"/>
  <c r="O5712" i="7"/>
  <c r="P5712" i="7"/>
  <c r="L5713" i="7"/>
  <c r="M5713" i="7"/>
  <c r="N5713" i="7"/>
  <c r="O5713" i="7"/>
  <c r="P5713" i="7"/>
  <c r="L5714" i="7"/>
  <c r="M5714" i="7"/>
  <c r="N5714" i="7"/>
  <c r="O5714" i="7"/>
  <c r="P5714" i="7"/>
  <c r="L5715" i="7"/>
  <c r="M5715" i="7"/>
  <c r="N5715" i="7"/>
  <c r="O5715" i="7"/>
  <c r="P5715" i="7"/>
  <c r="L5716" i="7"/>
  <c r="M5716" i="7"/>
  <c r="N5716" i="7"/>
  <c r="O5716" i="7"/>
  <c r="P5716" i="7"/>
  <c r="L5717" i="7"/>
  <c r="M5717" i="7"/>
  <c r="N5717" i="7"/>
  <c r="O5717" i="7"/>
  <c r="P5717" i="7"/>
  <c r="L5718" i="7"/>
  <c r="M5718" i="7"/>
  <c r="N5718" i="7"/>
  <c r="O5718" i="7"/>
  <c r="P5718" i="7"/>
  <c r="L5719" i="7"/>
  <c r="M5719" i="7"/>
  <c r="N5719" i="7"/>
  <c r="O5719" i="7"/>
  <c r="P5719" i="7"/>
  <c r="L5720" i="7"/>
  <c r="M5720" i="7"/>
  <c r="N5720" i="7"/>
  <c r="O5720" i="7"/>
  <c r="P5720" i="7"/>
  <c r="L5721" i="7"/>
  <c r="M5721" i="7"/>
  <c r="N5721" i="7"/>
  <c r="O5721" i="7"/>
  <c r="P5721" i="7"/>
  <c r="L5722" i="7"/>
  <c r="M5722" i="7"/>
  <c r="N5722" i="7"/>
  <c r="O5722" i="7"/>
  <c r="P5722" i="7"/>
  <c r="L5723" i="7"/>
  <c r="M5723" i="7"/>
  <c r="N5723" i="7"/>
  <c r="O5723" i="7"/>
  <c r="P5723" i="7"/>
  <c r="L5724" i="7"/>
  <c r="M5724" i="7"/>
  <c r="N5724" i="7"/>
  <c r="O5724" i="7"/>
  <c r="P5724" i="7"/>
  <c r="L5725" i="7"/>
  <c r="M5725" i="7"/>
  <c r="N5725" i="7"/>
  <c r="O5725" i="7"/>
  <c r="P5725" i="7"/>
  <c r="L5726" i="7"/>
  <c r="M5726" i="7"/>
  <c r="N5726" i="7"/>
  <c r="O5726" i="7"/>
  <c r="P5726" i="7"/>
  <c r="L5727" i="7"/>
  <c r="M5727" i="7"/>
  <c r="N5727" i="7"/>
  <c r="O5727" i="7"/>
  <c r="P5727" i="7"/>
  <c r="L5728" i="7"/>
  <c r="M5728" i="7"/>
  <c r="N5728" i="7"/>
  <c r="O5728" i="7"/>
  <c r="P5728" i="7"/>
  <c r="L5729" i="7"/>
  <c r="M5729" i="7"/>
  <c r="N5729" i="7"/>
  <c r="O5729" i="7"/>
  <c r="P5729" i="7"/>
  <c r="L5730" i="7"/>
  <c r="M5730" i="7"/>
  <c r="N5730" i="7"/>
  <c r="O5730" i="7"/>
  <c r="P5730" i="7"/>
  <c r="L5731" i="7"/>
  <c r="M5731" i="7"/>
  <c r="N5731" i="7"/>
  <c r="O5731" i="7"/>
  <c r="P5731" i="7"/>
  <c r="L5732" i="7"/>
  <c r="M5732" i="7"/>
  <c r="N5732" i="7"/>
  <c r="O5732" i="7"/>
  <c r="P5732" i="7"/>
  <c r="L5733" i="7"/>
  <c r="M5733" i="7"/>
  <c r="N5733" i="7"/>
  <c r="O5733" i="7"/>
  <c r="P5733" i="7"/>
  <c r="L5734" i="7"/>
  <c r="M5734" i="7"/>
  <c r="N5734" i="7"/>
  <c r="O5734" i="7"/>
  <c r="P5734" i="7"/>
  <c r="L5735" i="7"/>
  <c r="M5735" i="7"/>
  <c r="N5735" i="7"/>
  <c r="O5735" i="7"/>
  <c r="P5735" i="7"/>
  <c r="L5736" i="7"/>
  <c r="M5736" i="7"/>
  <c r="N5736" i="7"/>
  <c r="O5736" i="7"/>
  <c r="P5736" i="7"/>
  <c r="L5737" i="7"/>
  <c r="M5737" i="7"/>
  <c r="N5737" i="7"/>
  <c r="O5737" i="7"/>
  <c r="P5737" i="7"/>
  <c r="L5738" i="7"/>
  <c r="M5738" i="7"/>
  <c r="N5738" i="7"/>
  <c r="O5738" i="7"/>
  <c r="P5738" i="7"/>
  <c r="L5739" i="7"/>
  <c r="M5739" i="7"/>
  <c r="N5739" i="7"/>
  <c r="O5739" i="7"/>
  <c r="P5739" i="7"/>
  <c r="L5740" i="7"/>
  <c r="M5740" i="7"/>
  <c r="N5740" i="7"/>
  <c r="O5740" i="7"/>
  <c r="P5740" i="7"/>
  <c r="L5741" i="7"/>
  <c r="M5741" i="7"/>
  <c r="N5741" i="7"/>
  <c r="O5741" i="7"/>
  <c r="P5741" i="7"/>
  <c r="L5742" i="7"/>
  <c r="M5742" i="7"/>
  <c r="N5742" i="7"/>
  <c r="O5742" i="7"/>
  <c r="P5742" i="7"/>
  <c r="L5743" i="7"/>
  <c r="M5743" i="7"/>
  <c r="N5743" i="7"/>
  <c r="O5743" i="7"/>
  <c r="P5743" i="7"/>
  <c r="L5744" i="7"/>
  <c r="M5744" i="7"/>
  <c r="N5744" i="7"/>
  <c r="O5744" i="7"/>
  <c r="P5744" i="7"/>
  <c r="L5745" i="7"/>
  <c r="M5745" i="7"/>
  <c r="N5745" i="7"/>
  <c r="O5745" i="7"/>
  <c r="P5745" i="7"/>
  <c r="L5746" i="7"/>
  <c r="M5746" i="7"/>
  <c r="N5746" i="7"/>
  <c r="O5746" i="7"/>
  <c r="P5746" i="7"/>
  <c r="L5747" i="7"/>
  <c r="M5747" i="7"/>
  <c r="N5747" i="7"/>
  <c r="O5747" i="7"/>
  <c r="P5747" i="7"/>
  <c r="L5748" i="7"/>
  <c r="M5748" i="7"/>
  <c r="N5748" i="7"/>
  <c r="O5748" i="7"/>
  <c r="P5748" i="7"/>
  <c r="L5749" i="7"/>
  <c r="M5749" i="7"/>
  <c r="N5749" i="7"/>
  <c r="O5749" i="7"/>
  <c r="P5749" i="7"/>
  <c r="L5750" i="7"/>
  <c r="M5750" i="7"/>
  <c r="N5750" i="7"/>
  <c r="O5750" i="7"/>
  <c r="P5750" i="7"/>
  <c r="L5751" i="7"/>
  <c r="M5751" i="7"/>
  <c r="N5751" i="7"/>
  <c r="O5751" i="7"/>
  <c r="P5751" i="7"/>
  <c r="L5752" i="7"/>
  <c r="M5752" i="7"/>
  <c r="N5752" i="7"/>
  <c r="O5752" i="7"/>
  <c r="P5752" i="7"/>
  <c r="L5753" i="7"/>
  <c r="M5753" i="7"/>
  <c r="N5753" i="7"/>
  <c r="O5753" i="7"/>
  <c r="P5753" i="7"/>
  <c r="L5754" i="7"/>
  <c r="M5754" i="7"/>
  <c r="N5754" i="7"/>
  <c r="O5754" i="7"/>
  <c r="P5754" i="7"/>
  <c r="L5755" i="7"/>
  <c r="M5755" i="7"/>
  <c r="N5755" i="7"/>
  <c r="O5755" i="7"/>
  <c r="P5755" i="7"/>
  <c r="L5756" i="7"/>
  <c r="M5756" i="7"/>
  <c r="N5756" i="7"/>
  <c r="O5756" i="7"/>
  <c r="P5756" i="7"/>
  <c r="L5757" i="7"/>
  <c r="M5757" i="7"/>
  <c r="N5757" i="7"/>
  <c r="O5757" i="7"/>
  <c r="P5757" i="7"/>
  <c r="L5758" i="7"/>
  <c r="M5758" i="7"/>
  <c r="N5758" i="7"/>
  <c r="O5758" i="7"/>
  <c r="P5758" i="7"/>
  <c r="L5759" i="7"/>
  <c r="M5759" i="7"/>
  <c r="N5759" i="7"/>
  <c r="O5759" i="7"/>
  <c r="P5759" i="7"/>
  <c r="L5760" i="7"/>
  <c r="M5760" i="7"/>
  <c r="N5760" i="7"/>
  <c r="O5760" i="7"/>
  <c r="P5760" i="7"/>
  <c r="L5761" i="7"/>
  <c r="M5761" i="7"/>
  <c r="N5761" i="7"/>
  <c r="O5761" i="7"/>
  <c r="P5761" i="7"/>
  <c r="L5762" i="7"/>
  <c r="M5762" i="7"/>
  <c r="N5762" i="7"/>
  <c r="O5762" i="7"/>
  <c r="P5762" i="7"/>
  <c r="L5763" i="7"/>
  <c r="M5763" i="7"/>
  <c r="N5763" i="7"/>
  <c r="O5763" i="7"/>
  <c r="P5763" i="7"/>
  <c r="L5764" i="7"/>
  <c r="M5764" i="7"/>
  <c r="N5764" i="7"/>
  <c r="O5764" i="7"/>
  <c r="P5764" i="7"/>
  <c r="L5765" i="7"/>
  <c r="M5765" i="7"/>
  <c r="N5765" i="7"/>
  <c r="O5765" i="7"/>
  <c r="P5765" i="7"/>
  <c r="L5766" i="7"/>
  <c r="M5766" i="7"/>
  <c r="N5766" i="7"/>
  <c r="O5766" i="7"/>
  <c r="P5766" i="7"/>
  <c r="L5767" i="7"/>
  <c r="M5767" i="7"/>
  <c r="N5767" i="7"/>
  <c r="O5767" i="7"/>
  <c r="P5767" i="7"/>
  <c r="L5768" i="7"/>
  <c r="M5768" i="7"/>
  <c r="N5768" i="7"/>
  <c r="O5768" i="7"/>
  <c r="P5768" i="7"/>
  <c r="L5769" i="7"/>
  <c r="M5769" i="7"/>
  <c r="N5769" i="7"/>
  <c r="O5769" i="7"/>
  <c r="P5769" i="7"/>
  <c r="L5770" i="7"/>
  <c r="M5770" i="7"/>
  <c r="N5770" i="7"/>
  <c r="O5770" i="7"/>
  <c r="P5770" i="7"/>
  <c r="L5771" i="7"/>
  <c r="M5771" i="7"/>
  <c r="N5771" i="7"/>
  <c r="O5771" i="7"/>
  <c r="P5771" i="7"/>
  <c r="L5772" i="7"/>
  <c r="M5772" i="7"/>
  <c r="N5772" i="7"/>
  <c r="O5772" i="7"/>
  <c r="P5772" i="7"/>
  <c r="L5773" i="7"/>
  <c r="M5773" i="7"/>
  <c r="N5773" i="7"/>
  <c r="O5773" i="7"/>
  <c r="P5773" i="7"/>
  <c r="L5774" i="7"/>
  <c r="M5774" i="7"/>
  <c r="N5774" i="7"/>
  <c r="O5774" i="7"/>
  <c r="P5774" i="7"/>
  <c r="L5775" i="7"/>
  <c r="M5775" i="7"/>
  <c r="N5775" i="7"/>
  <c r="O5775" i="7"/>
  <c r="P5775" i="7"/>
  <c r="L5776" i="7"/>
  <c r="M5776" i="7"/>
  <c r="N5776" i="7"/>
  <c r="O5776" i="7"/>
  <c r="P5776" i="7"/>
  <c r="L5777" i="7"/>
  <c r="M5777" i="7"/>
  <c r="N5777" i="7"/>
  <c r="O5777" i="7"/>
  <c r="P5777" i="7"/>
  <c r="L5778" i="7"/>
  <c r="M5778" i="7"/>
  <c r="N5778" i="7"/>
  <c r="O5778" i="7"/>
  <c r="P5778" i="7"/>
  <c r="L5779" i="7"/>
  <c r="M5779" i="7"/>
  <c r="N5779" i="7"/>
  <c r="O5779" i="7"/>
  <c r="P5779" i="7"/>
  <c r="L5780" i="7"/>
  <c r="M5780" i="7"/>
  <c r="N5780" i="7"/>
  <c r="O5780" i="7"/>
  <c r="P5780" i="7"/>
  <c r="L5781" i="7"/>
  <c r="M5781" i="7"/>
  <c r="N5781" i="7"/>
  <c r="O5781" i="7"/>
  <c r="P5781" i="7"/>
  <c r="L5782" i="7"/>
  <c r="M5782" i="7"/>
  <c r="N5782" i="7"/>
  <c r="O5782" i="7"/>
  <c r="P5782" i="7"/>
  <c r="L5783" i="7"/>
  <c r="M5783" i="7"/>
  <c r="N5783" i="7"/>
  <c r="O5783" i="7"/>
  <c r="P5783" i="7"/>
  <c r="L5784" i="7"/>
  <c r="M5784" i="7"/>
  <c r="N5784" i="7"/>
  <c r="O5784" i="7"/>
  <c r="P5784" i="7"/>
  <c r="L5785" i="7"/>
  <c r="M5785" i="7"/>
  <c r="N5785" i="7"/>
  <c r="O5785" i="7"/>
  <c r="P5785" i="7"/>
  <c r="L5786" i="7"/>
  <c r="M5786" i="7"/>
  <c r="N5786" i="7"/>
  <c r="O5786" i="7"/>
  <c r="P5786" i="7"/>
  <c r="L5787" i="7"/>
  <c r="M5787" i="7"/>
  <c r="N5787" i="7"/>
  <c r="O5787" i="7"/>
  <c r="P5787" i="7"/>
  <c r="L5788" i="7"/>
  <c r="M5788" i="7"/>
  <c r="N5788" i="7"/>
  <c r="O5788" i="7"/>
  <c r="P5788" i="7"/>
  <c r="L5789" i="7"/>
  <c r="M5789" i="7"/>
  <c r="N5789" i="7"/>
  <c r="O5789" i="7"/>
  <c r="P5789" i="7"/>
  <c r="L5790" i="7"/>
  <c r="M5790" i="7"/>
  <c r="N5790" i="7"/>
  <c r="O5790" i="7"/>
  <c r="P5790" i="7"/>
  <c r="L5791" i="7"/>
  <c r="M5791" i="7"/>
  <c r="N5791" i="7"/>
  <c r="O5791" i="7"/>
  <c r="P5791" i="7"/>
  <c r="L5792" i="7"/>
  <c r="M5792" i="7"/>
  <c r="N5792" i="7"/>
  <c r="O5792" i="7"/>
  <c r="P5792" i="7"/>
  <c r="L5793" i="7"/>
  <c r="M5793" i="7"/>
  <c r="N5793" i="7"/>
  <c r="O5793" i="7"/>
  <c r="P5793" i="7"/>
  <c r="L5794" i="7"/>
  <c r="M5794" i="7"/>
  <c r="N5794" i="7"/>
  <c r="O5794" i="7"/>
  <c r="P5794" i="7"/>
  <c r="L5795" i="7"/>
  <c r="M5795" i="7"/>
  <c r="N5795" i="7"/>
  <c r="O5795" i="7"/>
  <c r="P5795" i="7"/>
  <c r="L5796" i="7"/>
  <c r="M5796" i="7"/>
  <c r="N5796" i="7"/>
  <c r="O5796" i="7"/>
  <c r="P5796" i="7"/>
  <c r="L5797" i="7"/>
  <c r="M5797" i="7"/>
  <c r="N5797" i="7"/>
  <c r="O5797" i="7"/>
  <c r="P5797" i="7"/>
  <c r="L5798" i="7"/>
  <c r="M5798" i="7"/>
  <c r="N5798" i="7"/>
  <c r="O5798" i="7"/>
  <c r="P5798" i="7"/>
  <c r="L5799" i="7"/>
  <c r="M5799" i="7"/>
  <c r="N5799" i="7"/>
  <c r="O5799" i="7"/>
  <c r="P5799" i="7"/>
  <c r="L5800" i="7"/>
  <c r="M5800" i="7"/>
  <c r="N5800" i="7"/>
  <c r="O5800" i="7"/>
  <c r="P5800" i="7"/>
  <c r="L5801" i="7"/>
  <c r="M5801" i="7"/>
  <c r="N5801" i="7"/>
  <c r="O5801" i="7"/>
  <c r="P5801" i="7"/>
  <c r="L5802" i="7"/>
  <c r="M5802" i="7"/>
  <c r="N5802" i="7"/>
  <c r="O5802" i="7"/>
  <c r="P5802" i="7"/>
  <c r="L5803" i="7"/>
  <c r="M5803" i="7"/>
  <c r="N5803" i="7"/>
  <c r="O5803" i="7"/>
  <c r="P5803" i="7"/>
  <c r="L5804" i="7"/>
  <c r="M5804" i="7"/>
  <c r="N5804" i="7"/>
  <c r="O5804" i="7"/>
  <c r="P5804" i="7"/>
  <c r="L5805" i="7"/>
  <c r="M5805" i="7"/>
  <c r="N5805" i="7"/>
  <c r="O5805" i="7"/>
  <c r="P5805" i="7"/>
  <c r="L5806" i="7"/>
  <c r="M5806" i="7"/>
  <c r="N5806" i="7"/>
  <c r="O5806" i="7"/>
  <c r="P5806" i="7"/>
  <c r="L5807" i="7"/>
  <c r="M5807" i="7"/>
  <c r="N5807" i="7"/>
  <c r="O5807" i="7"/>
  <c r="P5807" i="7"/>
  <c r="L5808" i="7"/>
  <c r="M5808" i="7"/>
  <c r="N5808" i="7"/>
  <c r="O5808" i="7"/>
  <c r="P5808" i="7"/>
  <c r="L5809" i="7"/>
  <c r="M5809" i="7"/>
  <c r="N5809" i="7"/>
  <c r="O5809" i="7"/>
  <c r="P5809" i="7"/>
  <c r="L5810" i="7"/>
  <c r="M5810" i="7"/>
  <c r="N5810" i="7"/>
  <c r="O5810" i="7"/>
  <c r="P5810" i="7"/>
  <c r="L5811" i="7"/>
  <c r="M5811" i="7"/>
  <c r="N5811" i="7"/>
  <c r="O5811" i="7"/>
  <c r="P5811" i="7"/>
  <c r="L5812" i="7"/>
  <c r="M5812" i="7"/>
  <c r="N5812" i="7"/>
  <c r="O5812" i="7"/>
  <c r="P5812" i="7"/>
  <c r="L5813" i="7"/>
  <c r="M5813" i="7"/>
  <c r="N5813" i="7"/>
  <c r="O5813" i="7"/>
  <c r="P5813" i="7"/>
  <c r="L5814" i="7"/>
  <c r="M5814" i="7"/>
  <c r="N5814" i="7"/>
  <c r="O5814" i="7"/>
  <c r="P5814" i="7"/>
  <c r="L5815" i="7"/>
  <c r="M5815" i="7"/>
  <c r="N5815" i="7"/>
  <c r="O5815" i="7"/>
  <c r="P5815" i="7"/>
  <c r="L5816" i="7"/>
  <c r="M5816" i="7"/>
  <c r="N5816" i="7"/>
  <c r="O5816" i="7"/>
  <c r="P5816" i="7"/>
  <c r="L5817" i="7"/>
  <c r="M5817" i="7"/>
  <c r="N5817" i="7"/>
  <c r="O5817" i="7"/>
  <c r="P5817" i="7"/>
  <c r="L5818" i="7"/>
  <c r="M5818" i="7"/>
  <c r="N5818" i="7"/>
  <c r="O5818" i="7"/>
  <c r="P5818" i="7"/>
  <c r="L5819" i="7"/>
  <c r="M5819" i="7"/>
  <c r="N5819" i="7"/>
  <c r="O5819" i="7"/>
  <c r="P5819" i="7"/>
  <c r="L5820" i="7"/>
  <c r="M5820" i="7"/>
  <c r="N5820" i="7"/>
  <c r="O5820" i="7"/>
  <c r="P5820" i="7"/>
  <c r="L5821" i="7"/>
  <c r="M5821" i="7"/>
  <c r="N5821" i="7"/>
  <c r="O5821" i="7"/>
  <c r="P5821" i="7"/>
  <c r="L5822" i="7"/>
  <c r="M5822" i="7"/>
  <c r="N5822" i="7"/>
  <c r="O5822" i="7"/>
  <c r="P5822" i="7"/>
  <c r="L5823" i="7"/>
  <c r="M5823" i="7"/>
  <c r="N5823" i="7"/>
  <c r="O5823" i="7"/>
  <c r="P5823" i="7"/>
  <c r="L5824" i="7"/>
  <c r="M5824" i="7"/>
  <c r="N5824" i="7"/>
  <c r="O5824" i="7"/>
  <c r="P5824" i="7"/>
  <c r="L5825" i="7"/>
  <c r="M5825" i="7"/>
  <c r="N5825" i="7"/>
  <c r="O5825" i="7"/>
  <c r="P5825" i="7"/>
  <c r="L5826" i="7"/>
  <c r="M5826" i="7"/>
  <c r="N5826" i="7"/>
  <c r="O5826" i="7"/>
  <c r="P5826" i="7"/>
  <c r="L5827" i="7"/>
  <c r="M5827" i="7"/>
  <c r="N5827" i="7"/>
  <c r="O5827" i="7"/>
  <c r="P5827" i="7"/>
  <c r="L5828" i="7"/>
  <c r="M5828" i="7"/>
  <c r="N5828" i="7"/>
  <c r="O5828" i="7"/>
  <c r="P5828" i="7"/>
  <c r="L5829" i="7"/>
  <c r="M5829" i="7"/>
  <c r="N5829" i="7"/>
  <c r="O5829" i="7"/>
  <c r="P5829" i="7"/>
  <c r="L5830" i="7"/>
  <c r="M5830" i="7"/>
  <c r="N5830" i="7"/>
  <c r="O5830" i="7"/>
  <c r="P5830" i="7"/>
  <c r="L5831" i="7"/>
  <c r="M5831" i="7"/>
  <c r="N5831" i="7"/>
  <c r="O5831" i="7"/>
  <c r="P5831" i="7"/>
  <c r="L5832" i="7"/>
  <c r="M5832" i="7"/>
  <c r="N5832" i="7"/>
  <c r="O5832" i="7"/>
  <c r="P5832" i="7"/>
  <c r="L5833" i="7"/>
  <c r="M5833" i="7"/>
  <c r="N5833" i="7"/>
  <c r="O5833" i="7"/>
  <c r="P5833" i="7"/>
  <c r="L5834" i="7"/>
  <c r="M5834" i="7"/>
  <c r="N5834" i="7"/>
  <c r="O5834" i="7"/>
  <c r="P5834" i="7"/>
  <c r="L5835" i="7"/>
  <c r="M5835" i="7"/>
  <c r="N5835" i="7"/>
  <c r="O5835" i="7"/>
  <c r="P5835" i="7"/>
  <c r="L5836" i="7"/>
  <c r="M5836" i="7"/>
  <c r="N5836" i="7"/>
  <c r="O5836" i="7"/>
  <c r="P5836" i="7"/>
  <c r="L5837" i="7"/>
  <c r="M5837" i="7"/>
  <c r="N5837" i="7"/>
  <c r="O5837" i="7"/>
  <c r="P5837" i="7"/>
  <c r="L5838" i="7"/>
  <c r="M5838" i="7"/>
  <c r="N5838" i="7"/>
  <c r="O5838" i="7"/>
  <c r="P5838" i="7"/>
  <c r="L5839" i="7"/>
  <c r="M5839" i="7"/>
  <c r="N5839" i="7"/>
  <c r="O5839" i="7"/>
  <c r="P5839" i="7"/>
  <c r="L5840" i="7"/>
  <c r="M5840" i="7"/>
  <c r="N5840" i="7"/>
  <c r="O5840" i="7"/>
  <c r="P5840" i="7"/>
  <c r="L5841" i="7"/>
  <c r="M5841" i="7"/>
  <c r="N5841" i="7"/>
  <c r="O5841" i="7"/>
  <c r="P5841" i="7"/>
  <c r="L5842" i="7"/>
  <c r="M5842" i="7"/>
  <c r="N5842" i="7"/>
  <c r="O5842" i="7"/>
  <c r="P5842" i="7"/>
  <c r="L5843" i="7"/>
  <c r="M5843" i="7"/>
  <c r="N5843" i="7"/>
  <c r="O5843" i="7"/>
  <c r="P5843" i="7"/>
  <c r="L5844" i="7"/>
  <c r="M5844" i="7"/>
  <c r="N5844" i="7"/>
  <c r="O5844" i="7"/>
  <c r="P5844" i="7"/>
  <c r="L5845" i="7"/>
  <c r="M5845" i="7"/>
  <c r="N5845" i="7"/>
  <c r="O5845" i="7"/>
  <c r="P5845" i="7"/>
  <c r="L5846" i="7"/>
  <c r="M5846" i="7"/>
  <c r="N5846" i="7"/>
  <c r="O5846" i="7"/>
  <c r="P5846" i="7"/>
  <c r="L5847" i="7"/>
  <c r="M5847" i="7"/>
  <c r="N5847" i="7"/>
  <c r="O5847" i="7"/>
  <c r="P5847" i="7"/>
  <c r="L5848" i="7"/>
  <c r="M5848" i="7"/>
  <c r="N5848" i="7"/>
  <c r="O5848" i="7"/>
  <c r="P5848" i="7"/>
  <c r="L5849" i="7"/>
  <c r="M5849" i="7"/>
  <c r="N5849" i="7"/>
  <c r="O5849" i="7"/>
  <c r="P5849" i="7"/>
  <c r="L5850" i="7"/>
  <c r="M5850" i="7"/>
  <c r="N5850" i="7"/>
  <c r="O5850" i="7"/>
  <c r="P5850" i="7"/>
  <c r="L5851" i="7"/>
  <c r="M5851" i="7"/>
  <c r="N5851" i="7"/>
  <c r="O5851" i="7"/>
  <c r="P5851" i="7"/>
  <c r="L5852" i="7"/>
  <c r="M5852" i="7"/>
  <c r="N5852" i="7"/>
  <c r="O5852" i="7"/>
  <c r="P5852" i="7"/>
  <c r="L5853" i="7"/>
  <c r="M5853" i="7"/>
  <c r="N5853" i="7"/>
  <c r="O5853" i="7"/>
  <c r="P5853" i="7"/>
  <c r="L5854" i="7"/>
  <c r="M5854" i="7"/>
  <c r="N5854" i="7"/>
  <c r="O5854" i="7"/>
  <c r="P5854" i="7"/>
  <c r="L5855" i="7"/>
  <c r="M5855" i="7"/>
  <c r="N5855" i="7"/>
  <c r="O5855" i="7"/>
  <c r="P5855" i="7"/>
  <c r="L5856" i="7"/>
  <c r="M5856" i="7"/>
  <c r="N5856" i="7"/>
  <c r="O5856" i="7"/>
  <c r="P5856" i="7"/>
  <c r="L5857" i="7"/>
  <c r="M5857" i="7"/>
  <c r="N5857" i="7"/>
  <c r="O5857" i="7"/>
  <c r="P5857" i="7"/>
  <c r="L5858" i="7"/>
  <c r="M5858" i="7"/>
  <c r="N5858" i="7"/>
  <c r="O5858" i="7"/>
  <c r="P5858" i="7"/>
  <c r="L5859" i="7"/>
  <c r="M5859" i="7"/>
  <c r="N5859" i="7"/>
  <c r="O5859" i="7"/>
  <c r="P5859" i="7"/>
  <c r="L5860" i="7"/>
  <c r="M5860" i="7"/>
  <c r="N5860" i="7"/>
  <c r="O5860" i="7"/>
  <c r="P5860" i="7"/>
  <c r="L5861" i="7"/>
  <c r="M5861" i="7"/>
  <c r="N5861" i="7"/>
  <c r="O5861" i="7"/>
  <c r="P5861" i="7"/>
  <c r="L5862" i="7"/>
  <c r="M5862" i="7"/>
  <c r="N5862" i="7"/>
  <c r="O5862" i="7"/>
  <c r="P5862" i="7"/>
  <c r="L5863" i="7"/>
  <c r="M5863" i="7"/>
  <c r="N5863" i="7"/>
  <c r="O5863" i="7"/>
  <c r="P5863" i="7"/>
  <c r="L5864" i="7"/>
  <c r="M5864" i="7"/>
  <c r="N5864" i="7"/>
  <c r="O5864" i="7"/>
  <c r="P5864" i="7"/>
  <c r="L5865" i="7"/>
  <c r="M5865" i="7"/>
  <c r="N5865" i="7"/>
  <c r="O5865" i="7"/>
  <c r="P5865" i="7"/>
  <c r="L5866" i="7"/>
  <c r="M5866" i="7"/>
  <c r="N5866" i="7"/>
  <c r="O5866" i="7"/>
  <c r="P5866" i="7"/>
  <c r="L5867" i="7"/>
  <c r="M5867" i="7"/>
  <c r="N5867" i="7"/>
  <c r="O5867" i="7"/>
  <c r="P5867" i="7"/>
  <c r="L5868" i="7"/>
  <c r="M5868" i="7"/>
  <c r="N5868" i="7"/>
  <c r="O5868" i="7"/>
  <c r="P5868" i="7"/>
  <c r="L5869" i="7"/>
  <c r="M5869" i="7"/>
  <c r="N5869" i="7"/>
  <c r="O5869" i="7"/>
  <c r="P5869" i="7"/>
  <c r="L5870" i="7"/>
  <c r="M5870" i="7"/>
  <c r="N5870" i="7"/>
  <c r="O5870" i="7"/>
  <c r="P5870" i="7"/>
  <c r="L5871" i="7"/>
  <c r="M5871" i="7"/>
  <c r="N5871" i="7"/>
  <c r="O5871" i="7"/>
  <c r="P5871" i="7"/>
  <c r="L5872" i="7"/>
  <c r="M5872" i="7"/>
  <c r="N5872" i="7"/>
  <c r="O5872" i="7"/>
  <c r="P5872" i="7"/>
  <c r="L5873" i="7"/>
  <c r="M5873" i="7"/>
  <c r="N5873" i="7"/>
  <c r="O5873" i="7"/>
  <c r="P5873" i="7"/>
  <c r="L5874" i="7"/>
  <c r="M5874" i="7"/>
  <c r="N5874" i="7"/>
  <c r="O5874" i="7"/>
  <c r="P5874" i="7"/>
  <c r="L5875" i="7"/>
  <c r="M5875" i="7"/>
  <c r="N5875" i="7"/>
  <c r="O5875" i="7"/>
  <c r="P5875" i="7"/>
  <c r="L5876" i="7"/>
  <c r="M5876" i="7"/>
  <c r="N5876" i="7"/>
  <c r="O5876" i="7"/>
  <c r="P5876" i="7"/>
  <c r="L5877" i="7"/>
  <c r="M5877" i="7"/>
  <c r="N5877" i="7"/>
  <c r="O5877" i="7"/>
  <c r="P5877" i="7"/>
  <c r="L5878" i="7"/>
  <c r="M5878" i="7"/>
  <c r="N5878" i="7"/>
  <c r="O5878" i="7"/>
  <c r="P5878" i="7"/>
  <c r="L5879" i="7"/>
  <c r="M5879" i="7"/>
  <c r="N5879" i="7"/>
  <c r="O5879" i="7"/>
  <c r="P5879" i="7"/>
  <c r="L5880" i="7"/>
  <c r="M5880" i="7"/>
  <c r="N5880" i="7"/>
  <c r="O5880" i="7"/>
  <c r="P5880" i="7"/>
  <c r="L5881" i="7"/>
  <c r="M5881" i="7"/>
  <c r="N5881" i="7"/>
  <c r="O5881" i="7"/>
  <c r="P5881" i="7"/>
  <c r="L5882" i="7"/>
  <c r="M5882" i="7"/>
  <c r="N5882" i="7"/>
  <c r="O5882" i="7"/>
  <c r="P5882" i="7"/>
  <c r="L5883" i="7"/>
  <c r="M5883" i="7"/>
  <c r="N5883" i="7"/>
  <c r="O5883" i="7"/>
  <c r="P5883" i="7"/>
  <c r="L5884" i="7"/>
  <c r="M5884" i="7"/>
  <c r="N5884" i="7"/>
  <c r="O5884" i="7"/>
  <c r="P5884" i="7"/>
  <c r="L5885" i="7"/>
  <c r="M5885" i="7"/>
  <c r="N5885" i="7"/>
  <c r="O5885" i="7"/>
  <c r="P5885" i="7"/>
  <c r="L5886" i="7"/>
  <c r="M5886" i="7"/>
  <c r="N5886" i="7"/>
  <c r="O5886" i="7"/>
  <c r="P5886" i="7"/>
  <c r="I50" i="9"/>
  <c r="H50" i="9"/>
  <c r="G50" i="9"/>
  <c r="I49" i="9"/>
  <c r="H49" i="9"/>
  <c r="G49" i="9"/>
  <c r="I48" i="9"/>
  <c r="H48" i="9"/>
  <c r="G48" i="9"/>
  <c r="I47" i="9"/>
  <c r="H47" i="9"/>
  <c r="G47" i="9"/>
  <c r="I46" i="9"/>
  <c r="H46" i="9"/>
  <c r="G46" i="9"/>
  <c r="I45" i="9"/>
  <c r="H45" i="9"/>
  <c r="G45" i="9"/>
  <c r="I44" i="9"/>
  <c r="H44" i="9"/>
  <c r="G44" i="9"/>
  <c r="I43" i="9"/>
  <c r="H43" i="9"/>
  <c r="G43" i="9"/>
  <c r="I42" i="9"/>
  <c r="H42" i="9"/>
  <c r="G42" i="9"/>
  <c r="I41" i="9"/>
  <c r="H41" i="9"/>
  <c r="G41" i="9"/>
  <c r="I40" i="9"/>
  <c r="H40" i="9"/>
  <c r="G40" i="9"/>
  <c r="I39" i="9"/>
  <c r="H39" i="9"/>
  <c r="G39" i="9"/>
  <c r="I38" i="9"/>
  <c r="H38" i="9"/>
  <c r="G38" i="9"/>
  <c r="I37" i="9"/>
  <c r="H37" i="9"/>
  <c r="G37" i="9"/>
  <c r="I36" i="9"/>
  <c r="H36" i="9"/>
  <c r="G36" i="9"/>
  <c r="I35" i="9"/>
  <c r="H35" i="9"/>
  <c r="G35" i="9"/>
  <c r="I34" i="9"/>
  <c r="H34" i="9"/>
  <c r="G34" i="9"/>
  <c r="I33" i="9"/>
  <c r="H33" i="9"/>
  <c r="G33" i="9"/>
  <c r="I32" i="9"/>
  <c r="H32" i="9"/>
  <c r="G32" i="9"/>
  <c r="I31" i="9"/>
  <c r="H31" i="9"/>
  <c r="G31" i="9"/>
  <c r="I30" i="9"/>
  <c r="H30" i="9"/>
  <c r="G30" i="9"/>
  <c r="I29" i="9"/>
  <c r="H29" i="9"/>
  <c r="G29" i="9"/>
  <c r="I28" i="9"/>
  <c r="H28" i="9"/>
  <c r="G28" i="9"/>
  <c r="I27" i="9"/>
  <c r="H27" i="9"/>
  <c r="G27" i="9"/>
  <c r="I26" i="9"/>
  <c r="H26" i="9"/>
  <c r="G26" i="9"/>
  <c r="I25" i="9"/>
  <c r="H25" i="9"/>
  <c r="G25" i="9"/>
  <c r="I24" i="9"/>
  <c r="H24" i="9"/>
  <c r="G24" i="9"/>
  <c r="I23" i="9"/>
  <c r="H23" i="9"/>
  <c r="G23" i="9"/>
  <c r="I22" i="9"/>
  <c r="H22" i="9"/>
  <c r="G22" i="9"/>
  <c r="I21" i="9"/>
  <c r="H21" i="9"/>
  <c r="G21" i="9"/>
  <c r="I20" i="9"/>
  <c r="H20" i="9"/>
  <c r="G20" i="9"/>
  <c r="I19" i="9"/>
  <c r="H19" i="9"/>
  <c r="G19" i="9"/>
  <c r="I18" i="9"/>
  <c r="H18" i="9"/>
  <c r="G18" i="9"/>
  <c r="I17" i="9"/>
  <c r="H17" i="9"/>
  <c r="G17" i="9"/>
  <c r="I16" i="9"/>
  <c r="H16" i="9"/>
  <c r="G16" i="9"/>
  <c r="I15" i="9"/>
  <c r="H15" i="9"/>
  <c r="G15" i="9"/>
  <c r="I14" i="9"/>
  <c r="H14" i="9"/>
  <c r="G14" i="9"/>
  <c r="I13" i="9"/>
  <c r="H13" i="9"/>
  <c r="G13" i="9"/>
  <c r="I12" i="9"/>
  <c r="H12" i="9"/>
  <c r="G12" i="9"/>
  <c r="I11" i="9"/>
  <c r="H11" i="9"/>
  <c r="G11" i="9"/>
  <c r="I10" i="9"/>
  <c r="H10" i="9"/>
  <c r="G10" i="9"/>
  <c r="I9" i="9"/>
  <c r="H9" i="9"/>
  <c r="G9" i="9"/>
  <c r="I8" i="9"/>
  <c r="H8" i="9"/>
  <c r="G8" i="9"/>
  <c r="I7" i="9"/>
  <c r="H7" i="9"/>
  <c r="G7" i="9"/>
  <c r="I6" i="9"/>
  <c r="H6" i="9"/>
  <c r="G6" i="9"/>
  <c r="I5" i="9"/>
  <c r="H5" i="9"/>
  <c r="G5" i="9"/>
  <c r="I4" i="9"/>
  <c r="H4" i="9"/>
  <c r="G4" i="9"/>
  <c r="I3" i="9"/>
  <c r="H3" i="9"/>
  <c r="G3" i="9"/>
  <c r="I2" i="9"/>
  <c r="H2" i="9"/>
  <c r="G2" i="9"/>
  <c r="Q14" i="8" l="1"/>
  <c r="Q13" i="8"/>
  <c r="Q12" i="8"/>
  <c r="Q11" i="8"/>
  <c r="Q10" i="8"/>
  <c r="Q9" i="8"/>
  <c r="Q8" i="8"/>
  <c r="Q7" i="8"/>
  <c r="Q6" i="8"/>
  <c r="Q5" i="8"/>
  <c r="Q4" i="8"/>
  <c r="Q3" i="8"/>
  <c r="P5042" i="7"/>
  <c r="O5042" i="7"/>
  <c r="N5042" i="7"/>
  <c r="M5042" i="7"/>
  <c r="L5042" i="7"/>
  <c r="P5041" i="7"/>
  <c r="O5041" i="7"/>
  <c r="N5041" i="7"/>
  <c r="M5041" i="7"/>
  <c r="L5041" i="7"/>
  <c r="P5040" i="7"/>
  <c r="O5040" i="7"/>
  <c r="N5040" i="7"/>
  <c r="M5040" i="7"/>
  <c r="L5040" i="7"/>
  <c r="P5039" i="7"/>
  <c r="O5039" i="7"/>
  <c r="N5039" i="7"/>
  <c r="M5039" i="7"/>
  <c r="L5039" i="7"/>
  <c r="P5038" i="7"/>
  <c r="O5038" i="7"/>
  <c r="N5038" i="7"/>
  <c r="M5038" i="7"/>
  <c r="L5038" i="7"/>
  <c r="P5037" i="7"/>
  <c r="O5037" i="7"/>
  <c r="N5037" i="7"/>
  <c r="M5037" i="7"/>
  <c r="L5037" i="7"/>
  <c r="P5036" i="7"/>
  <c r="O5036" i="7"/>
  <c r="N5036" i="7"/>
  <c r="M5036" i="7"/>
  <c r="L5036" i="7"/>
  <c r="P5035" i="7"/>
  <c r="O5035" i="7"/>
  <c r="N5035" i="7"/>
  <c r="M5035" i="7"/>
  <c r="L5035" i="7"/>
  <c r="P5034" i="7"/>
  <c r="O5034" i="7"/>
  <c r="N5034" i="7"/>
  <c r="M5034" i="7"/>
  <c r="L5034" i="7"/>
  <c r="P5033" i="7"/>
  <c r="O5033" i="7"/>
  <c r="N5033" i="7"/>
  <c r="M5033" i="7"/>
  <c r="L5033" i="7"/>
  <c r="P5032" i="7"/>
  <c r="O5032" i="7"/>
  <c r="N5032" i="7"/>
  <c r="M5032" i="7"/>
  <c r="L5032" i="7"/>
  <c r="P5031" i="7"/>
  <c r="O5031" i="7"/>
  <c r="N5031" i="7"/>
  <c r="M5031" i="7"/>
  <c r="L5031" i="7"/>
  <c r="P5030" i="7"/>
  <c r="O5030" i="7"/>
  <c r="N5030" i="7"/>
  <c r="M5030" i="7"/>
  <c r="L5030" i="7"/>
  <c r="P5029" i="7"/>
  <c r="O5029" i="7"/>
  <c r="N5029" i="7"/>
  <c r="M5029" i="7"/>
  <c r="L5029" i="7"/>
  <c r="P5028" i="7"/>
  <c r="O5028" i="7"/>
  <c r="N5028" i="7"/>
  <c r="M5028" i="7"/>
  <c r="L5028" i="7"/>
  <c r="P5027" i="7"/>
  <c r="O5027" i="7"/>
  <c r="N5027" i="7"/>
  <c r="M5027" i="7"/>
  <c r="L5027" i="7"/>
  <c r="P5026" i="7"/>
  <c r="O5026" i="7"/>
  <c r="N5026" i="7"/>
  <c r="M5026" i="7"/>
  <c r="L5026" i="7"/>
  <c r="P5025" i="7"/>
  <c r="O5025" i="7"/>
  <c r="N5025" i="7"/>
  <c r="M5025" i="7"/>
  <c r="L5025" i="7"/>
  <c r="P5024" i="7"/>
  <c r="O5024" i="7"/>
  <c r="N5024" i="7"/>
  <c r="M5024" i="7"/>
  <c r="L5024" i="7"/>
  <c r="P5023" i="7"/>
  <c r="O5023" i="7"/>
  <c r="N5023" i="7"/>
  <c r="M5023" i="7"/>
  <c r="L5023" i="7"/>
  <c r="P5022" i="7"/>
  <c r="O5022" i="7"/>
  <c r="N5022" i="7"/>
  <c r="M5022" i="7"/>
  <c r="L5022" i="7"/>
  <c r="P5021" i="7"/>
  <c r="O5021" i="7"/>
  <c r="N5021" i="7"/>
  <c r="M5021" i="7"/>
  <c r="L5021" i="7"/>
  <c r="P5020" i="7"/>
  <c r="O5020" i="7"/>
  <c r="N5020" i="7"/>
  <c r="M5020" i="7"/>
  <c r="L5020" i="7"/>
  <c r="P5019" i="7"/>
  <c r="O5019" i="7"/>
  <c r="N5019" i="7"/>
  <c r="M5019" i="7"/>
  <c r="L5019" i="7"/>
  <c r="P5018" i="7"/>
  <c r="O5018" i="7"/>
  <c r="N5018" i="7"/>
  <c r="M5018" i="7"/>
  <c r="L5018" i="7"/>
  <c r="P5017" i="7"/>
  <c r="O5017" i="7"/>
  <c r="N5017" i="7"/>
  <c r="M5017" i="7"/>
  <c r="L5017" i="7"/>
  <c r="P5016" i="7"/>
  <c r="O5016" i="7"/>
  <c r="N5016" i="7"/>
  <c r="M5016" i="7"/>
  <c r="L5016" i="7"/>
  <c r="P5015" i="7"/>
  <c r="O5015" i="7"/>
  <c r="N5015" i="7"/>
  <c r="M5015" i="7"/>
  <c r="L5015" i="7"/>
  <c r="P5014" i="7"/>
  <c r="O5014" i="7"/>
  <c r="N5014" i="7"/>
  <c r="M5014" i="7"/>
  <c r="L5014" i="7"/>
  <c r="P5013" i="7"/>
  <c r="O5013" i="7"/>
  <c r="N5013" i="7"/>
  <c r="M5013" i="7"/>
  <c r="L5013" i="7"/>
  <c r="P5012" i="7"/>
  <c r="O5012" i="7"/>
  <c r="N5012" i="7"/>
  <c r="M5012" i="7"/>
  <c r="L5012" i="7"/>
  <c r="P5011" i="7"/>
  <c r="O5011" i="7"/>
  <c r="N5011" i="7"/>
  <c r="M5011" i="7"/>
  <c r="L5011" i="7"/>
  <c r="P5010" i="7"/>
  <c r="O5010" i="7"/>
  <c r="N5010" i="7"/>
  <c r="M5010" i="7"/>
  <c r="L5010" i="7"/>
  <c r="P5009" i="7"/>
  <c r="O5009" i="7"/>
  <c r="N5009" i="7"/>
  <c r="M5009" i="7"/>
  <c r="L5009" i="7"/>
  <c r="P5008" i="7"/>
  <c r="O5008" i="7"/>
  <c r="N5008" i="7"/>
  <c r="M5008" i="7"/>
  <c r="L5008" i="7"/>
  <c r="P5007" i="7"/>
  <c r="O5007" i="7"/>
  <c r="N5007" i="7"/>
  <c r="M5007" i="7"/>
  <c r="L5007" i="7"/>
  <c r="P5006" i="7"/>
  <c r="O5006" i="7"/>
  <c r="N5006" i="7"/>
  <c r="M5006" i="7"/>
  <c r="L5006" i="7"/>
  <c r="P5005" i="7"/>
  <c r="O5005" i="7"/>
  <c r="N5005" i="7"/>
  <c r="M5005" i="7"/>
  <c r="L5005" i="7"/>
  <c r="P5004" i="7"/>
  <c r="O5004" i="7"/>
  <c r="N5004" i="7"/>
  <c r="M5004" i="7"/>
  <c r="L5004" i="7"/>
  <c r="P5003" i="7"/>
  <c r="O5003" i="7"/>
  <c r="N5003" i="7"/>
  <c r="M5003" i="7"/>
  <c r="L5003" i="7"/>
  <c r="P5002" i="7"/>
  <c r="O5002" i="7"/>
  <c r="N5002" i="7"/>
  <c r="M5002" i="7"/>
  <c r="L5002" i="7"/>
  <c r="P5001" i="7"/>
  <c r="O5001" i="7"/>
  <c r="N5001" i="7"/>
  <c r="M5001" i="7"/>
  <c r="L5001" i="7"/>
  <c r="P5000" i="7"/>
  <c r="O5000" i="7"/>
  <c r="N5000" i="7"/>
  <c r="M5000" i="7"/>
  <c r="L5000" i="7"/>
  <c r="P4999" i="7"/>
  <c r="O4999" i="7"/>
  <c r="N4999" i="7"/>
  <c r="M4999" i="7"/>
  <c r="L4999" i="7"/>
  <c r="P4998" i="7"/>
  <c r="O4998" i="7"/>
  <c r="N4998" i="7"/>
  <c r="M4998" i="7"/>
  <c r="L4998" i="7"/>
  <c r="P4997" i="7"/>
  <c r="O4997" i="7"/>
  <c r="N4997" i="7"/>
  <c r="M4997" i="7"/>
  <c r="L4997" i="7"/>
  <c r="P4996" i="7"/>
  <c r="O4996" i="7"/>
  <c r="N4996" i="7"/>
  <c r="M4996" i="7"/>
  <c r="L4996" i="7"/>
  <c r="P4995" i="7"/>
  <c r="O4995" i="7"/>
  <c r="N4995" i="7"/>
  <c r="M4995" i="7"/>
  <c r="L4995" i="7"/>
  <c r="P4994" i="7"/>
  <c r="O4994" i="7"/>
  <c r="N4994" i="7"/>
  <c r="M4994" i="7"/>
  <c r="L4994" i="7"/>
  <c r="P4993" i="7"/>
  <c r="O4993" i="7"/>
  <c r="N4993" i="7"/>
  <c r="M4993" i="7"/>
  <c r="L4993" i="7"/>
  <c r="P4992" i="7"/>
  <c r="O4992" i="7"/>
  <c r="N4992" i="7"/>
  <c r="M4992" i="7"/>
  <c r="L4992" i="7"/>
  <c r="P4991" i="7"/>
  <c r="O4991" i="7"/>
  <c r="N4991" i="7"/>
  <c r="M4991" i="7"/>
  <c r="L4991" i="7"/>
  <c r="P4990" i="7"/>
  <c r="O4990" i="7"/>
  <c r="N4990" i="7"/>
  <c r="M4990" i="7"/>
  <c r="L4990" i="7"/>
  <c r="P4989" i="7"/>
  <c r="O4989" i="7"/>
  <c r="N4989" i="7"/>
  <c r="M4989" i="7"/>
  <c r="L4989" i="7"/>
  <c r="P4988" i="7"/>
  <c r="O4988" i="7"/>
  <c r="N4988" i="7"/>
  <c r="M4988" i="7"/>
  <c r="L4988" i="7"/>
  <c r="P4987" i="7"/>
  <c r="O4987" i="7"/>
  <c r="N4987" i="7"/>
  <c r="M4987" i="7"/>
  <c r="L4987" i="7"/>
  <c r="P4986" i="7"/>
  <c r="O4986" i="7"/>
  <c r="N4986" i="7"/>
  <c r="M4986" i="7"/>
  <c r="L4986" i="7"/>
  <c r="P4985" i="7"/>
  <c r="O4985" i="7"/>
  <c r="N4985" i="7"/>
  <c r="M4985" i="7"/>
  <c r="L4985" i="7"/>
  <c r="P4984" i="7"/>
  <c r="O4984" i="7"/>
  <c r="N4984" i="7"/>
  <c r="M4984" i="7"/>
  <c r="L4984" i="7"/>
  <c r="P4983" i="7"/>
  <c r="O4983" i="7"/>
  <c r="N4983" i="7"/>
  <c r="M4983" i="7"/>
  <c r="L4983" i="7"/>
  <c r="P4982" i="7"/>
  <c r="O4982" i="7"/>
  <c r="N4982" i="7"/>
  <c r="M4982" i="7"/>
  <c r="L4982" i="7"/>
  <c r="P4981" i="7"/>
  <c r="O4981" i="7"/>
  <c r="N4981" i="7"/>
  <c r="M4981" i="7"/>
  <c r="L4981" i="7"/>
  <c r="P4980" i="7"/>
  <c r="O4980" i="7"/>
  <c r="N4980" i="7"/>
  <c r="M4980" i="7"/>
  <c r="L4980" i="7"/>
  <c r="P4979" i="7"/>
  <c r="O4979" i="7"/>
  <c r="N4979" i="7"/>
  <c r="M4979" i="7"/>
  <c r="L4979" i="7"/>
  <c r="P4978" i="7"/>
  <c r="O4978" i="7"/>
  <c r="N4978" i="7"/>
  <c r="M4978" i="7"/>
  <c r="L4978" i="7"/>
  <c r="P4977" i="7"/>
  <c r="O4977" i="7"/>
  <c r="N4977" i="7"/>
  <c r="M4977" i="7"/>
  <c r="L4977" i="7"/>
  <c r="P4976" i="7"/>
  <c r="O4976" i="7"/>
  <c r="N4976" i="7"/>
  <c r="M4976" i="7"/>
  <c r="L4976" i="7"/>
  <c r="P4975" i="7"/>
  <c r="O4975" i="7"/>
  <c r="N4975" i="7"/>
  <c r="M4975" i="7"/>
  <c r="L4975" i="7"/>
  <c r="P4974" i="7"/>
  <c r="O4974" i="7"/>
  <c r="N4974" i="7"/>
  <c r="M4974" i="7"/>
  <c r="L4974" i="7"/>
  <c r="P4973" i="7"/>
  <c r="O4973" i="7"/>
  <c r="N4973" i="7"/>
  <c r="M4973" i="7"/>
  <c r="L4973" i="7"/>
  <c r="P4972" i="7"/>
  <c r="O4972" i="7"/>
  <c r="N4972" i="7"/>
  <c r="M4972" i="7"/>
  <c r="L4972" i="7"/>
  <c r="P4971" i="7"/>
  <c r="O4971" i="7"/>
  <c r="N4971" i="7"/>
  <c r="M4971" i="7"/>
  <c r="L4971" i="7"/>
  <c r="P4970" i="7"/>
  <c r="O4970" i="7"/>
  <c r="N4970" i="7"/>
  <c r="M4970" i="7"/>
  <c r="L4970" i="7"/>
  <c r="P4969" i="7"/>
  <c r="O4969" i="7"/>
  <c r="N4969" i="7"/>
  <c r="M4969" i="7"/>
  <c r="L4969" i="7"/>
  <c r="P4968" i="7"/>
  <c r="O4968" i="7"/>
  <c r="N4968" i="7"/>
  <c r="M4968" i="7"/>
  <c r="L4968" i="7"/>
  <c r="P4967" i="7"/>
  <c r="O4967" i="7"/>
  <c r="N4967" i="7"/>
  <c r="M4967" i="7"/>
  <c r="L4967" i="7"/>
  <c r="P4966" i="7"/>
  <c r="O4966" i="7"/>
  <c r="N4966" i="7"/>
  <c r="M4966" i="7"/>
  <c r="L4966" i="7"/>
  <c r="P4965" i="7"/>
  <c r="O4965" i="7"/>
  <c r="N4965" i="7"/>
  <c r="M4965" i="7"/>
  <c r="L4965" i="7"/>
  <c r="P4964" i="7"/>
  <c r="O4964" i="7"/>
  <c r="N4964" i="7"/>
  <c r="M4964" i="7"/>
  <c r="L4964" i="7"/>
  <c r="P4963" i="7"/>
  <c r="O4963" i="7"/>
  <c r="N4963" i="7"/>
  <c r="M4963" i="7"/>
  <c r="L4963" i="7"/>
  <c r="P4962" i="7"/>
  <c r="O4962" i="7"/>
  <c r="N4962" i="7"/>
  <c r="M4962" i="7"/>
  <c r="L4962" i="7"/>
  <c r="P4961" i="7"/>
  <c r="O4961" i="7"/>
  <c r="N4961" i="7"/>
  <c r="M4961" i="7"/>
  <c r="L4961" i="7"/>
  <c r="P4960" i="7"/>
  <c r="O4960" i="7"/>
  <c r="N4960" i="7"/>
  <c r="M4960" i="7"/>
  <c r="L4960" i="7"/>
  <c r="P4959" i="7"/>
  <c r="O4959" i="7"/>
  <c r="N4959" i="7"/>
  <c r="M4959" i="7"/>
  <c r="L4959" i="7"/>
  <c r="P4958" i="7"/>
  <c r="O4958" i="7"/>
  <c r="N4958" i="7"/>
  <c r="M4958" i="7"/>
  <c r="L4958" i="7"/>
  <c r="P4957" i="7"/>
  <c r="O4957" i="7"/>
  <c r="N4957" i="7"/>
  <c r="M4957" i="7"/>
  <c r="L4957" i="7"/>
  <c r="P4956" i="7"/>
  <c r="O4956" i="7"/>
  <c r="N4956" i="7"/>
  <c r="M4956" i="7"/>
  <c r="L4956" i="7"/>
  <c r="P4955" i="7"/>
  <c r="O4955" i="7"/>
  <c r="N4955" i="7"/>
  <c r="M4955" i="7"/>
  <c r="L4955" i="7"/>
  <c r="P4954" i="7"/>
  <c r="O4954" i="7"/>
  <c r="N4954" i="7"/>
  <c r="M4954" i="7"/>
  <c r="L4954" i="7"/>
  <c r="P4953" i="7"/>
  <c r="O4953" i="7"/>
  <c r="N4953" i="7"/>
  <c r="M4953" i="7"/>
  <c r="L4953" i="7"/>
  <c r="P4952" i="7"/>
  <c r="O4952" i="7"/>
  <c r="N4952" i="7"/>
  <c r="M4952" i="7"/>
  <c r="L4952" i="7"/>
  <c r="P4951" i="7"/>
  <c r="O4951" i="7"/>
  <c r="N4951" i="7"/>
  <c r="M4951" i="7"/>
  <c r="L4951" i="7"/>
  <c r="P4950" i="7"/>
  <c r="O4950" i="7"/>
  <c r="N4950" i="7"/>
  <c r="M4950" i="7"/>
  <c r="L4950" i="7"/>
  <c r="P4949" i="7"/>
  <c r="O4949" i="7"/>
  <c r="N4949" i="7"/>
  <c r="M4949" i="7"/>
  <c r="L4949" i="7"/>
  <c r="P4948" i="7"/>
  <c r="O4948" i="7"/>
  <c r="N4948" i="7"/>
  <c r="M4948" i="7"/>
  <c r="L4948" i="7"/>
  <c r="P4947" i="7"/>
  <c r="O4947" i="7"/>
  <c r="N4947" i="7"/>
  <c r="M4947" i="7"/>
  <c r="L4947" i="7"/>
  <c r="P4946" i="7"/>
  <c r="O4946" i="7"/>
  <c r="N4946" i="7"/>
  <c r="M4946" i="7"/>
  <c r="L4946" i="7"/>
  <c r="P4945" i="7"/>
  <c r="O4945" i="7"/>
  <c r="N4945" i="7"/>
  <c r="M4945" i="7"/>
  <c r="L4945" i="7"/>
  <c r="P4944" i="7"/>
  <c r="O4944" i="7"/>
  <c r="N4944" i="7"/>
  <c r="M4944" i="7"/>
  <c r="L4944" i="7"/>
  <c r="P4943" i="7"/>
  <c r="O4943" i="7"/>
  <c r="N4943" i="7"/>
  <c r="M4943" i="7"/>
  <c r="L4943" i="7"/>
  <c r="P4942" i="7"/>
  <c r="O4942" i="7"/>
  <c r="N4942" i="7"/>
  <c r="M4942" i="7"/>
  <c r="L4942" i="7"/>
  <c r="P4941" i="7"/>
  <c r="O4941" i="7"/>
  <c r="N4941" i="7"/>
  <c r="M4941" i="7"/>
  <c r="L4941" i="7"/>
  <c r="P4940" i="7"/>
  <c r="O4940" i="7"/>
  <c r="N4940" i="7"/>
  <c r="M4940" i="7"/>
  <c r="L4940" i="7"/>
  <c r="P4939" i="7"/>
  <c r="O4939" i="7"/>
  <c r="N4939" i="7"/>
  <c r="M4939" i="7"/>
  <c r="L4939" i="7"/>
  <c r="P4938" i="7"/>
  <c r="O4938" i="7"/>
  <c r="N4938" i="7"/>
  <c r="M4938" i="7"/>
  <c r="L4938" i="7"/>
  <c r="P4937" i="7"/>
  <c r="O4937" i="7"/>
  <c r="N4937" i="7"/>
  <c r="M4937" i="7"/>
  <c r="L4937" i="7"/>
  <c r="P4936" i="7"/>
  <c r="O4936" i="7"/>
  <c r="N4936" i="7"/>
  <c r="M4936" i="7"/>
  <c r="L4936" i="7"/>
  <c r="P4935" i="7"/>
  <c r="O4935" i="7"/>
  <c r="N4935" i="7"/>
  <c r="M4935" i="7"/>
  <c r="L4935" i="7"/>
  <c r="P4934" i="7"/>
  <c r="O4934" i="7"/>
  <c r="N4934" i="7"/>
  <c r="M4934" i="7"/>
  <c r="L4934" i="7"/>
  <c r="P4933" i="7"/>
  <c r="O4933" i="7"/>
  <c r="N4933" i="7"/>
  <c r="M4933" i="7"/>
  <c r="L4933" i="7"/>
  <c r="P4932" i="7"/>
  <c r="O4932" i="7"/>
  <c r="N4932" i="7"/>
  <c r="M4932" i="7"/>
  <c r="L4932" i="7"/>
  <c r="P4931" i="7"/>
  <c r="O4931" i="7"/>
  <c r="N4931" i="7"/>
  <c r="M4931" i="7"/>
  <c r="L4931" i="7"/>
  <c r="P4930" i="7"/>
  <c r="O4930" i="7"/>
  <c r="N4930" i="7"/>
  <c r="M4930" i="7"/>
  <c r="L4930" i="7"/>
  <c r="P4929" i="7"/>
  <c r="O4929" i="7"/>
  <c r="N4929" i="7"/>
  <c r="M4929" i="7"/>
  <c r="L4929" i="7"/>
  <c r="P4928" i="7"/>
  <c r="O4928" i="7"/>
  <c r="N4928" i="7"/>
  <c r="M4928" i="7"/>
  <c r="L4928" i="7"/>
  <c r="P4927" i="7"/>
  <c r="O4927" i="7"/>
  <c r="N4927" i="7"/>
  <c r="M4927" i="7"/>
  <c r="L4927" i="7"/>
  <c r="P4926" i="7"/>
  <c r="O4926" i="7"/>
  <c r="N4926" i="7"/>
  <c r="M4926" i="7"/>
  <c r="L4926" i="7"/>
  <c r="P4925" i="7"/>
  <c r="O4925" i="7"/>
  <c r="N4925" i="7"/>
  <c r="M4925" i="7"/>
  <c r="L4925" i="7"/>
  <c r="P4924" i="7"/>
  <c r="O4924" i="7"/>
  <c r="N4924" i="7"/>
  <c r="M4924" i="7"/>
  <c r="L4924" i="7"/>
  <c r="P4923" i="7"/>
  <c r="O4923" i="7"/>
  <c r="N4923" i="7"/>
  <c r="M4923" i="7"/>
  <c r="L4923" i="7"/>
  <c r="P4922" i="7"/>
  <c r="O4922" i="7"/>
  <c r="N4922" i="7"/>
  <c r="M4922" i="7"/>
  <c r="L4922" i="7"/>
  <c r="P4921" i="7"/>
  <c r="O4921" i="7"/>
  <c r="N4921" i="7"/>
  <c r="M4921" i="7"/>
  <c r="L4921" i="7"/>
  <c r="P4920" i="7"/>
  <c r="O4920" i="7"/>
  <c r="N4920" i="7"/>
  <c r="M4920" i="7"/>
  <c r="L4920" i="7"/>
  <c r="P4919" i="7"/>
  <c r="O4919" i="7"/>
  <c r="N4919" i="7"/>
  <c r="M4919" i="7"/>
  <c r="L4919" i="7"/>
  <c r="P4918" i="7"/>
  <c r="O4918" i="7"/>
  <c r="N4918" i="7"/>
  <c r="M4918" i="7"/>
  <c r="L4918" i="7"/>
  <c r="P4917" i="7"/>
  <c r="O4917" i="7"/>
  <c r="N4917" i="7"/>
  <c r="M4917" i="7"/>
  <c r="L4917" i="7"/>
  <c r="P4916" i="7"/>
  <c r="O4916" i="7"/>
  <c r="N4916" i="7"/>
  <c r="M4916" i="7"/>
  <c r="L4916" i="7"/>
  <c r="P4915" i="7"/>
  <c r="O4915" i="7"/>
  <c r="N4915" i="7"/>
  <c r="M4915" i="7"/>
  <c r="L4915" i="7"/>
  <c r="P4914" i="7"/>
  <c r="O4914" i="7"/>
  <c r="N4914" i="7"/>
  <c r="M4914" i="7"/>
  <c r="L4914" i="7"/>
  <c r="P4913" i="7"/>
  <c r="O4913" i="7"/>
  <c r="N4913" i="7"/>
  <c r="M4913" i="7"/>
  <c r="L4913" i="7"/>
  <c r="P4912" i="7"/>
  <c r="O4912" i="7"/>
  <c r="N4912" i="7"/>
  <c r="M4912" i="7"/>
  <c r="L4912" i="7"/>
  <c r="P4911" i="7"/>
  <c r="O4911" i="7"/>
  <c r="N4911" i="7"/>
  <c r="M4911" i="7"/>
  <c r="L4911" i="7"/>
  <c r="P4910" i="7"/>
  <c r="O4910" i="7"/>
  <c r="N4910" i="7"/>
  <c r="M4910" i="7"/>
  <c r="L4910" i="7"/>
  <c r="P4909" i="7"/>
  <c r="O4909" i="7"/>
  <c r="N4909" i="7"/>
  <c r="M4909" i="7"/>
  <c r="L4909" i="7"/>
  <c r="P4908" i="7"/>
  <c r="O4908" i="7"/>
  <c r="N4908" i="7"/>
  <c r="M4908" i="7"/>
  <c r="L4908" i="7"/>
  <c r="P4907" i="7"/>
  <c r="O4907" i="7"/>
  <c r="N4907" i="7"/>
  <c r="M4907" i="7"/>
  <c r="L4907" i="7"/>
  <c r="P4906" i="7"/>
  <c r="O4906" i="7"/>
  <c r="N4906" i="7"/>
  <c r="M4906" i="7"/>
  <c r="L4906" i="7"/>
  <c r="P4905" i="7"/>
  <c r="O4905" i="7"/>
  <c r="N4905" i="7"/>
  <c r="M4905" i="7"/>
  <c r="L4905" i="7"/>
  <c r="P4904" i="7"/>
  <c r="O4904" i="7"/>
  <c r="N4904" i="7"/>
  <c r="M4904" i="7"/>
  <c r="L4904" i="7"/>
  <c r="P4903" i="7"/>
  <c r="O4903" i="7"/>
  <c r="N4903" i="7"/>
  <c r="M4903" i="7"/>
  <c r="L4903" i="7"/>
  <c r="P4902" i="7"/>
  <c r="O4902" i="7"/>
  <c r="N4902" i="7"/>
  <c r="M4902" i="7"/>
  <c r="L4902" i="7"/>
  <c r="P4901" i="7"/>
  <c r="O4901" i="7"/>
  <c r="N4901" i="7"/>
  <c r="M4901" i="7"/>
  <c r="L4901" i="7"/>
  <c r="P4900" i="7"/>
  <c r="O4900" i="7"/>
  <c r="N4900" i="7"/>
  <c r="M4900" i="7"/>
  <c r="L4900" i="7"/>
  <c r="P4899" i="7"/>
  <c r="O4899" i="7"/>
  <c r="N4899" i="7"/>
  <c r="M4899" i="7"/>
  <c r="L4899" i="7"/>
  <c r="P4898" i="7"/>
  <c r="O4898" i="7"/>
  <c r="N4898" i="7"/>
  <c r="M4898" i="7"/>
  <c r="L4898" i="7"/>
  <c r="P4897" i="7"/>
  <c r="O4897" i="7"/>
  <c r="N4897" i="7"/>
  <c r="M4897" i="7"/>
  <c r="L4897" i="7"/>
  <c r="P4896" i="7"/>
  <c r="O4896" i="7"/>
  <c r="N4896" i="7"/>
  <c r="M4896" i="7"/>
  <c r="L4896" i="7"/>
  <c r="P4895" i="7"/>
  <c r="O4895" i="7"/>
  <c r="N4895" i="7"/>
  <c r="M4895" i="7"/>
  <c r="L4895" i="7"/>
  <c r="P4894" i="7"/>
  <c r="O4894" i="7"/>
  <c r="N4894" i="7"/>
  <c r="M4894" i="7"/>
  <c r="L4894" i="7"/>
  <c r="P4893" i="7"/>
  <c r="O4893" i="7"/>
  <c r="N4893" i="7"/>
  <c r="M4893" i="7"/>
  <c r="L4893" i="7"/>
  <c r="P4892" i="7"/>
  <c r="O4892" i="7"/>
  <c r="N4892" i="7"/>
  <c r="M4892" i="7"/>
  <c r="L4892" i="7"/>
  <c r="P4891" i="7"/>
  <c r="O4891" i="7"/>
  <c r="N4891" i="7"/>
  <c r="M4891" i="7"/>
  <c r="L4891" i="7"/>
  <c r="P4890" i="7"/>
  <c r="O4890" i="7"/>
  <c r="N4890" i="7"/>
  <c r="M4890" i="7"/>
  <c r="L4890" i="7"/>
  <c r="P4889" i="7"/>
  <c r="O4889" i="7"/>
  <c r="N4889" i="7"/>
  <c r="M4889" i="7"/>
  <c r="L4889" i="7"/>
  <c r="P4888" i="7"/>
  <c r="O4888" i="7"/>
  <c r="N4888" i="7"/>
  <c r="M4888" i="7"/>
  <c r="L4888" i="7"/>
  <c r="P4887" i="7"/>
  <c r="O4887" i="7"/>
  <c r="N4887" i="7"/>
  <c r="M4887" i="7"/>
  <c r="L4887" i="7"/>
  <c r="P4886" i="7"/>
  <c r="O4886" i="7"/>
  <c r="N4886" i="7"/>
  <c r="M4886" i="7"/>
  <c r="L4886" i="7"/>
  <c r="P4885" i="7"/>
  <c r="O4885" i="7"/>
  <c r="N4885" i="7"/>
  <c r="M4885" i="7"/>
  <c r="L4885" i="7"/>
  <c r="P4884" i="7"/>
  <c r="O4884" i="7"/>
  <c r="N4884" i="7"/>
  <c r="M4884" i="7"/>
  <c r="L4884" i="7"/>
  <c r="P4883" i="7"/>
  <c r="O4883" i="7"/>
  <c r="N4883" i="7"/>
  <c r="M4883" i="7"/>
  <c r="L4883" i="7"/>
  <c r="P4882" i="7"/>
  <c r="O4882" i="7"/>
  <c r="N4882" i="7"/>
  <c r="M4882" i="7"/>
  <c r="L4882" i="7"/>
  <c r="P4881" i="7"/>
  <c r="O4881" i="7"/>
  <c r="N4881" i="7"/>
  <c r="M4881" i="7"/>
  <c r="L4881" i="7"/>
  <c r="P4880" i="7"/>
  <c r="O4880" i="7"/>
  <c r="N4880" i="7"/>
  <c r="M4880" i="7"/>
  <c r="L4880" i="7"/>
  <c r="P4879" i="7"/>
  <c r="O4879" i="7"/>
  <c r="N4879" i="7"/>
  <c r="M4879" i="7"/>
  <c r="L4879" i="7"/>
  <c r="P4878" i="7"/>
  <c r="O4878" i="7"/>
  <c r="N4878" i="7"/>
  <c r="M4878" i="7"/>
  <c r="L4878" i="7"/>
  <c r="P4877" i="7"/>
  <c r="O4877" i="7"/>
  <c r="N4877" i="7"/>
  <c r="M4877" i="7"/>
  <c r="L4877" i="7"/>
  <c r="P4876" i="7"/>
  <c r="O4876" i="7"/>
  <c r="N4876" i="7"/>
  <c r="M4876" i="7"/>
  <c r="L4876" i="7"/>
  <c r="P4875" i="7"/>
  <c r="O4875" i="7"/>
  <c r="N4875" i="7"/>
  <c r="M4875" i="7"/>
  <c r="L4875" i="7"/>
  <c r="P4874" i="7"/>
  <c r="O4874" i="7"/>
  <c r="N4874" i="7"/>
  <c r="M4874" i="7"/>
  <c r="L4874" i="7"/>
  <c r="P4873" i="7"/>
  <c r="O4873" i="7"/>
  <c r="N4873" i="7"/>
  <c r="M4873" i="7"/>
  <c r="L4873" i="7"/>
  <c r="P4872" i="7"/>
  <c r="O4872" i="7"/>
  <c r="N4872" i="7"/>
  <c r="M4872" i="7"/>
  <c r="L4872" i="7"/>
  <c r="P4871" i="7"/>
  <c r="O4871" i="7"/>
  <c r="N4871" i="7"/>
  <c r="M4871" i="7"/>
  <c r="L4871" i="7"/>
  <c r="P4870" i="7"/>
  <c r="O4870" i="7"/>
  <c r="N4870" i="7"/>
  <c r="M4870" i="7"/>
  <c r="L4870" i="7"/>
  <c r="P4869" i="7"/>
  <c r="O4869" i="7"/>
  <c r="N4869" i="7"/>
  <c r="M4869" i="7"/>
  <c r="L4869" i="7"/>
  <c r="P4868" i="7"/>
  <c r="O4868" i="7"/>
  <c r="N4868" i="7"/>
  <c r="M4868" i="7"/>
  <c r="L4868" i="7"/>
  <c r="P4867" i="7"/>
  <c r="O4867" i="7"/>
  <c r="N4867" i="7"/>
  <c r="M4867" i="7"/>
  <c r="L4867" i="7"/>
  <c r="P4866" i="7"/>
  <c r="O4866" i="7"/>
  <c r="N4866" i="7"/>
  <c r="M4866" i="7"/>
  <c r="L4866" i="7"/>
  <c r="P4865" i="7"/>
  <c r="O4865" i="7"/>
  <c r="N4865" i="7"/>
  <c r="M4865" i="7"/>
  <c r="L4865" i="7"/>
  <c r="P4864" i="7"/>
  <c r="O4864" i="7"/>
  <c r="N4864" i="7"/>
  <c r="M4864" i="7"/>
  <c r="L4864" i="7"/>
  <c r="P4863" i="7"/>
  <c r="O4863" i="7"/>
  <c r="N4863" i="7"/>
  <c r="M4863" i="7"/>
  <c r="L4863" i="7"/>
  <c r="P4862" i="7"/>
  <c r="O4862" i="7"/>
  <c r="N4862" i="7"/>
  <c r="M4862" i="7"/>
  <c r="L4862" i="7"/>
  <c r="P4861" i="7"/>
  <c r="O4861" i="7"/>
  <c r="N4861" i="7"/>
  <c r="M4861" i="7"/>
  <c r="L4861" i="7"/>
  <c r="P4860" i="7"/>
  <c r="O4860" i="7"/>
  <c r="N4860" i="7"/>
  <c r="M4860" i="7"/>
  <c r="L4860" i="7"/>
  <c r="P4859" i="7"/>
  <c r="O4859" i="7"/>
  <c r="N4859" i="7"/>
  <c r="M4859" i="7"/>
  <c r="L4859" i="7"/>
  <c r="P4858" i="7"/>
  <c r="O4858" i="7"/>
  <c r="N4858" i="7"/>
  <c r="M4858" i="7"/>
  <c r="L4858" i="7"/>
  <c r="P4857" i="7"/>
  <c r="O4857" i="7"/>
  <c r="N4857" i="7"/>
  <c r="M4857" i="7"/>
  <c r="L4857" i="7"/>
  <c r="P4856" i="7"/>
  <c r="O4856" i="7"/>
  <c r="N4856" i="7"/>
  <c r="M4856" i="7"/>
  <c r="L4856" i="7"/>
  <c r="P4855" i="7"/>
  <c r="O4855" i="7"/>
  <c r="N4855" i="7"/>
  <c r="M4855" i="7"/>
  <c r="L4855" i="7"/>
  <c r="P4854" i="7"/>
  <c r="O4854" i="7"/>
  <c r="N4854" i="7"/>
  <c r="M4854" i="7"/>
  <c r="L4854" i="7"/>
  <c r="P4853" i="7"/>
  <c r="O4853" i="7"/>
  <c r="N4853" i="7"/>
  <c r="M4853" i="7"/>
  <c r="L4853" i="7"/>
  <c r="P4852" i="7"/>
  <c r="O4852" i="7"/>
  <c r="N4852" i="7"/>
  <c r="M4852" i="7"/>
  <c r="L4852" i="7"/>
  <c r="P4851" i="7"/>
  <c r="O4851" i="7"/>
  <c r="N4851" i="7"/>
  <c r="M4851" i="7"/>
  <c r="L4851" i="7"/>
  <c r="P4850" i="7"/>
  <c r="O4850" i="7"/>
  <c r="N4850" i="7"/>
  <c r="M4850" i="7"/>
  <c r="L4850" i="7"/>
  <c r="P4849" i="7"/>
  <c r="O4849" i="7"/>
  <c r="N4849" i="7"/>
  <c r="M4849" i="7"/>
  <c r="L4849" i="7"/>
  <c r="P4848" i="7"/>
  <c r="O4848" i="7"/>
  <c r="N4848" i="7"/>
  <c r="M4848" i="7"/>
  <c r="L4848" i="7"/>
  <c r="P4847" i="7"/>
  <c r="O4847" i="7"/>
  <c r="N4847" i="7"/>
  <c r="M4847" i="7"/>
  <c r="L4847" i="7"/>
  <c r="P4846" i="7"/>
  <c r="O4846" i="7"/>
  <c r="N4846" i="7"/>
  <c r="M4846" i="7"/>
  <c r="L4846" i="7"/>
  <c r="P4845" i="7"/>
  <c r="O4845" i="7"/>
  <c r="N4845" i="7"/>
  <c r="M4845" i="7"/>
  <c r="L4845" i="7"/>
  <c r="P4844" i="7"/>
  <c r="O4844" i="7"/>
  <c r="N4844" i="7"/>
  <c r="M4844" i="7"/>
  <c r="L4844" i="7"/>
  <c r="P4843" i="7"/>
  <c r="O4843" i="7"/>
  <c r="N4843" i="7"/>
  <c r="M4843" i="7"/>
  <c r="L4843" i="7"/>
  <c r="P4842" i="7"/>
  <c r="O4842" i="7"/>
  <c r="N4842" i="7"/>
  <c r="M4842" i="7"/>
  <c r="L4842" i="7"/>
  <c r="P4841" i="7"/>
  <c r="O4841" i="7"/>
  <c r="N4841" i="7"/>
  <c r="M4841" i="7"/>
  <c r="L4841" i="7"/>
  <c r="P4840" i="7"/>
  <c r="O4840" i="7"/>
  <c r="N4840" i="7"/>
  <c r="M4840" i="7"/>
  <c r="L4840" i="7"/>
  <c r="P4839" i="7"/>
  <c r="O4839" i="7"/>
  <c r="N4839" i="7"/>
  <c r="M4839" i="7"/>
  <c r="L4839" i="7"/>
  <c r="P4838" i="7"/>
  <c r="O4838" i="7"/>
  <c r="N4838" i="7"/>
  <c r="M4838" i="7"/>
  <c r="L4838" i="7"/>
  <c r="P4837" i="7"/>
  <c r="O4837" i="7"/>
  <c r="N4837" i="7"/>
  <c r="M4837" i="7"/>
  <c r="L4837" i="7"/>
  <c r="P4836" i="7"/>
  <c r="O4836" i="7"/>
  <c r="N4836" i="7"/>
  <c r="M4836" i="7"/>
  <c r="L4836" i="7"/>
  <c r="P4835" i="7"/>
  <c r="O4835" i="7"/>
  <c r="N4835" i="7"/>
  <c r="M4835" i="7"/>
  <c r="L4835" i="7"/>
  <c r="P4834" i="7"/>
  <c r="O4834" i="7"/>
  <c r="N4834" i="7"/>
  <c r="M4834" i="7"/>
  <c r="L4834" i="7"/>
  <c r="P4833" i="7"/>
  <c r="O4833" i="7"/>
  <c r="N4833" i="7"/>
  <c r="M4833" i="7"/>
  <c r="L4833" i="7"/>
  <c r="P4832" i="7"/>
  <c r="O4832" i="7"/>
  <c r="N4832" i="7"/>
  <c r="M4832" i="7"/>
  <c r="L4832" i="7"/>
  <c r="P4831" i="7"/>
  <c r="O4831" i="7"/>
  <c r="N4831" i="7"/>
  <c r="M4831" i="7"/>
  <c r="L4831" i="7"/>
  <c r="P4830" i="7"/>
  <c r="O4830" i="7"/>
  <c r="N4830" i="7"/>
  <c r="M4830" i="7"/>
  <c r="L4830" i="7"/>
  <c r="P4829" i="7"/>
  <c r="O4829" i="7"/>
  <c r="N4829" i="7"/>
  <c r="M4829" i="7"/>
  <c r="L4829" i="7"/>
  <c r="P4828" i="7"/>
  <c r="O4828" i="7"/>
  <c r="N4828" i="7"/>
  <c r="M4828" i="7"/>
  <c r="L4828" i="7"/>
  <c r="P4827" i="7"/>
  <c r="O4827" i="7"/>
  <c r="N4827" i="7"/>
  <c r="M4827" i="7"/>
  <c r="L4827" i="7"/>
  <c r="P4826" i="7"/>
  <c r="O4826" i="7"/>
  <c r="N4826" i="7"/>
  <c r="M4826" i="7"/>
  <c r="L4826" i="7"/>
  <c r="P4825" i="7"/>
  <c r="O4825" i="7"/>
  <c r="N4825" i="7"/>
  <c r="M4825" i="7"/>
  <c r="L4825" i="7"/>
  <c r="P4824" i="7"/>
  <c r="O4824" i="7"/>
  <c r="N4824" i="7"/>
  <c r="M4824" i="7"/>
  <c r="L4824" i="7"/>
  <c r="P4823" i="7"/>
  <c r="O4823" i="7"/>
  <c r="N4823" i="7"/>
  <c r="M4823" i="7"/>
  <c r="L4823" i="7"/>
  <c r="P4822" i="7"/>
  <c r="O4822" i="7"/>
  <c r="N4822" i="7"/>
  <c r="M4822" i="7"/>
  <c r="L4822" i="7"/>
  <c r="P4821" i="7"/>
  <c r="O4821" i="7"/>
  <c r="N4821" i="7"/>
  <c r="M4821" i="7"/>
  <c r="L4821" i="7"/>
  <c r="P4820" i="7"/>
  <c r="O4820" i="7"/>
  <c r="N4820" i="7"/>
  <c r="M4820" i="7"/>
  <c r="L4820" i="7"/>
  <c r="P4819" i="7"/>
  <c r="O4819" i="7"/>
  <c r="N4819" i="7"/>
  <c r="M4819" i="7"/>
  <c r="L4819" i="7"/>
  <c r="P4818" i="7"/>
  <c r="O4818" i="7"/>
  <c r="N4818" i="7"/>
  <c r="M4818" i="7"/>
  <c r="L4818" i="7"/>
  <c r="P4817" i="7"/>
  <c r="O4817" i="7"/>
  <c r="N4817" i="7"/>
  <c r="M4817" i="7"/>
  <c r="L4817" i="7"/>
  <c r="P4816" i="7"/>
  <c r="O4816" i="7"/>
  <c r="N4816" i="7"/>
  <c r="M4816" i="7"/>
  <c r="L4816" i="7"/>
  <c r="P4815" i="7"/>
  <c r="O4815" i="7"/>
  <c r="N4815" i="7"/>
  <c r="M4815" i="7"/>
  <c r="L4815" i="7"/>
  <c r="P4814" i="7"/>
  <c r="O4814" i="7"/>
  <c r="N4814" i="7"/>
  <c r="M4814" i="7"/>
  <c r="L4814" i="7"/>
  <c r="P4813" i="7"/>
  <c r="O4813" i="7"/>
  <c r="N4813" i="7"/>
  <c r="M4813" i="7"/>
  <c r="L4813" i="7"/>
  <c r="P4812" i="7"/>
  <c r="O4812" i="7"/>
  <c r="N4812" i="7"/>
  <c r="M4812" i="7"/>
  <c r="L4812" i="7"/>
  <c r="P4811" i="7"/>
  <c r="O4811" i="7"/>
  <c r="N4811" i="7"/>
  <c r="M4811" i="7"/>
  <c r="L4811" i="7"/>
  <c r="P4810" i="7"/>
  <c r="O4810" i="7"/>
  <c r="N4810" i="7"/>
  <c r="M4810" i="7"/>
  <c r="L4810" i="7"/>
  <c r="P4809" i="7"/>
  <c r="O4809" i="7"/>
  <c r="N4809" i="7"/>
  <c r="M4809" i="7"/>
  <c r="L4809" i="7"/>
  <c r="P4808" i="7"/>
  <c r="O4808" i="7"/>
  <c r="N4808" i="7"/>
  <c r="M4808" i="7"/>
  <c r="L4808" i="7"/>
  <c r="P4807" i="7"/>
  <c r="O4807" i="7"/>
  <c r="N4807" i="7"/>
  <c r="M4807" i="7"/>
  <c r="L4807" i="7"/>
  <c r="P4806" i="7"/>
  <c r="O4806" i="7"/>
  <c r="N4806" i="7"/>
  <c r="M4806" i="7"/>
  <c r="L4806" i="7"/>
  <c r="P4805" i="7"/>
  <c r="O4805" i="7"/>
  <c r="N4805" i="7"/>
  <c r="M4805" i="7"/>
  <c r="L4805" i="7"/>
  <c r="P4804" i="7"/>
  <c r="O4804" i="7"/>
  <c r="N4804" i="7"/>
  <c r="M4804" i="7"/>
  <c r="L4804" i="7"/>
  <c r="P4803" i="7"/>
  <c r="O4803" i="7"/>
  <c r="N4803" i="7"/>
  <c r="M4803" i="7"/>
  <c r="L4803" i="7"/>
  <c r="P4802" i="7"/>
  <c r="O4802" i="7"/>
  <c r="N4802" i="7"/>
  <c r="M4802" i="7"/>
  <c r="L4802" i="7"/>
  <c r="P4801" i="7"/>
  <c r="O4801" i="7"/>
  <c r="N4801" i="7"/>
  <c r="M4801" i="7"/>
  <c r="L4801" i="7"/>
  <c r="P4800" i="7"/>
  <c r="O4800" i="7"/>
  <c r="N4800" i="7"/>
  <c r="M4800" i="7"/>
  <c r="L4800" i="7"/>
  <c r="P4799" i="7"/>
  <c r="O4799" i="7"/>
  <c r="N4799" i="7"/>
  <c r="M4799" i="7"/>
  <c r="L4799" i="7"/>
  <c r="P4798" i="7"/>
  <c r="O4798" i="7"/>
  <c r="N4798" i="7"/>
  <c r="M4798" i="7"/>
  <c r="L4798" i="7"/>
  <c r="P4797" i="7"/>
  <c r="O4797" i="7"/>
  <c r="N4797" i="7"/>
  <c r="M4797" i="7"/>
  <c r="L4797" i="7"/>
  <c r="P4796" i="7"/>
  <c r="O4796" i="7"/>
  <c r="N4796" i="7"/>
  <c r="M4796" i="7"/>
  <c r="L4796" i="7"/>
  <c r="P4795" i="7"/>
  <c r="O4795" i="7"/>
  <c r="N4795" i="7"/>
  <c r="M4795" i="7"/>
  <c r="L4795" i="7"/>
  <c r="P4794" i="7"/>
  <c r="O4794" i="7"/>
  <c r="N4794" i="7"/>
  <c r="M4794" i="7"/>
  <c r="L4794" i="7"/>
  <c r="P4793" i="7"/>
  <c r="O4793" i="7"/>
  <c r="N4793" i="7"/>
  <c r="M4793" i="7"/>
  <c r="L4793" i="7"/>
  <c r="P4792" i="7"/>
  <c r="O4792" i="7"/>
  <c r="N4792" i="7"/>
  <c r="M4792" i="7"/>
  <c r="L4792" i="7"/>
  <c r="P4791" i="7"/>
  <c r="O4791" i="7"/>
  <c r="N4791" i="7"/>
  <c r="M4791" i="7"/>
  <c r="L4791" i="7"/>
  <c r="P4790" i="7"/>
  <c r="O4790" i="7"/>
  <c r="N4790" i="7"/>
  <c r="M4790" i="7"/>
  <c r="L4790" i="7"/>
  <c r="P4789" i="7"/>
  <c r="O4789" i="7"/>
  <c r="N4789" i="7"/>
  <c r="M4789" i="7"/>
  <c r="L4789" i="7"/>
  <c r="P4788" i="7"/>
  <c r="O4788" i="7"/>
  <c r="N4788" i="7"/>
  <c r="M4788" i="7"/>
  <c r="L4788" i="7"/>
  <c r="P4787" i="7"/>
  <c r="O4787" i="7"/>
  <c r="N4787" i="7"/>
  <c r="M4787" i="7"/>
  <c r="L4787" i="7"/>
  <c r="P4786" i="7"/>
  <c r="O4786" i="7"/>
  <c r="N4786" i="7"/>
  <c r="M4786" i="7"/>
  <c r="L4786" i="7"/>
  <c r="P4785" i="7"/>
  <c r="O4785" i="7"/>
  <c r="N4785" i="7"/>
  <c r="M4785" i="7"/>
  <c r="L4785" i="7"/>
  <c r="P4784" i="7"/>
  <c r="O4784" i="7"/>
  <c r="N4784" i="7"/>
  <c r="M4784" i="7"/>
  <c r="L4784" i="7"/>
  <c r="P4783" i="7"/>
  <c r="O4783" i="7"/>
  <c r="N4783" i="7"/>
  <c r="M4783" i="7"/>
  <c r="L4783" i="7"/>
  <c r="P4782" i="7"/>
  <c r="O4782" i="7"/>
  <c r="N4782" i="7"/>
  <c r="M4782" i="7"/>
  <c r="L4782" i="7"/>
  <c r="P4781" i="7"/>
  <c r="O4781" i="7"/>
  <c r="N4781" i="7"/>
  <c r="M4781" i="7"/>
  <c r="L4781" i="7"/>
  <c r="P4780" i="7"/>
  <c r="O4780" i="7"/>
  <c r="N4780" i="7"/>
  <c r="M4780" i="7"/>
  <c r="L4780" i="7"/>
  <c r="P4779" i="7"/>
  <c r="O4779" i="7"/>
  <c r="N4779" i="7"/>
  <c r="M4779" i="7"/>
  <c r="L4779" i="7"/>
  <c r="P4778" i="7"/>
  <c r="O4778" i="7"/>
  <c r="N4778" i="7"/>
  <c r="M4778" i="7"/>
  <c r="L4778" i="7"/>
  <c r="P4777" i="7"/>
  <c r="O4777" i="7"/>
  <c r="N4777" i="7"/>
  <c r="M4777" i="7"/>
  <c r="L4777" i="7"/>
  <c r="P4776" i="7"/>
  <c r="O4776" i="7"/>
  <c r="N4776" i="7"/>
  <c r="M4776" i="7"/>
  <c r="L4776" i="7"/>
  <c r="P4775" i="7"/>
  <c r="O4775" i="7"/>
  <c r="N4775" i="7"/>
  <c r="M4775" i="7"/>
  <c r="L4775" i="7"/>
  <c r="P4774" i="7"/>
  <c r="O4774" i="7"/>
  <c r="N4774" i="7"/>
  <c r="M4774" i="7"/>
  <c r="L4774" i="7"/>
  <c r="P4773" i="7"/>
  <c r="O4773" i="7"/>
  <c r="N4773" i="7"/>
  <c r="M4773" i="7"/>
  <c r="L4773" i="7"/>
  <c r="P4772" i="7"/>
  <c r="O4772" i="7"/>
  <c r="N4772" i="7"/>
  <c r="M4772" i="7"/>
  <c r="L4772" i="7"/>
  <c r="P4771" i="7"/>
  <c r="O4771" i="7"/>
  <c r="N4771" i="7"/>
  <c r="M4771" i="7"/>
  <c r="L4771" i="7"/>
  <c r="P4770" i="7"/>
  <c r="O4770" i="7"/>
  <c r="N4770" i="7"/>
  <c r="M4770" i="7"/>
  <c r="L4770" i="7"/>
  <c r="P4769" i="7"/>
  <c r="O4769" i="7"/>
  <c r="N4769" i="7"/>
  <c r="M4769" i="7"/>
  <c r="L4769" i="7"/>
  <c r="P4768" i="7"/>
  <c r="O4768" i="7"/>
  <c r="N4768" i="7"/>
  <c r="M4768" i="7"/>
  <c r="L4768" i="7"/>
  <c r="P4767" i="7"/>
  <c r="O4767" i="7"/>
  <c r="N4767" i="7"/>
  <c r="M4767" i="7"/>
  <c r="L4767" i="7"/>
  <c r="P4766" i="7"/>
  <c r="O4766" i="7"/>
  <c r="N4766" i="7"/>
  <c r="M4766" i="7"/>
  <c r="L4766" i="7"/>
  <c r="P4765" i="7"/>
  <c r="O4765" i="7"/>
  <c r="N4765" i="7"/>
  <c r="M4765" i="7"/>
  <c r="L4765" i="7"/>
  <c r="P4764" i="7"/>
  <c r="O4764" i="7"/>
  <c r="N4764" i="7"/>
  <c r="M4764" i="7"/>
  <c r="L4764" i="7"/>
  <c r="P4763" i="7"/>
  <c r="O4763" i="7"/>
  <c r="N4763" i="7"/>
  <c r="M4763" i="7"/>
  <c r="L4763" i="7"/>
  <c r="P4762" i="7"/>
  <c r="O4762" i="7"/>
  <c r="N4762" i="7"/>
  <c r="M4762" i="7"/>
  <c r="L4762" i="7"/>
  <c r="P4761" i="7"/>
  <c r="O4761" i="7"/>
  <c r="N4761" i="7"/>
  <c r="M4761" i="7"/>
  <c r="L4761" i="7"/>
  <c r="P4760" i="7"/>
  <c r="O4760" i="7"/>
  <c r="N4760" i="7"/>
  <c r="M4760" i="7"/>
  <c r="L4760" i="7"/>
  <c r="P4759" i="7"/>
  <c r="O4759" i="7"/>
  <c r="N4759" i="7"/>
  <c r="M4759" i="7"/>
  <c r="L4759" i="7"/>
  <c r="P4758" i="7"/>
  <c r="O4758" i="7"/>
  <c r="N4758" i="7"/>
  <c r="M4758" i="7"/>
  <c r="L4758" i="7"/>
  <c r="P4757" i="7"/>
  <c r="O4757" i="7"/>
  <c r="N4757" i="7"/>
  <c r="M4757" i="7"/>
  <c r="L4757" i="7"/>
  <c r="P4756" i="7"/>
  <c r="O4756" i="7"/>
  <c r="N4756" i="7"/>
  <c r="M4756" i="7"/>
  <c r="L4756" i="7"/>
  <c r="P4755" i="7"/>
  <c r="O4755" i="7"/>
  <c r="N4755" i="7"/>
  <c r="M4755" i="7"/>
  <c r="L4755" i="7"/>
  <c r="P4754" i="7"/>
  <c r="O4754" i="7"/>
  <c r="N4754" i="7"/>
  <c r="M4754" i="7"/>
  <c r="L4754" i="7"/>
  <c r="P4753" i="7"/>
  <c r="O4753" i="7"/>
  <c r="N4753" i="7"/>
  <c r="M4753" i="7"/>
  <c r="L4753" i="7"/>
  <c r="P4752" i="7"/>
  <c r="O4752" i="7"/>
  <c r="N4752" i="7"/>
  <c r="M4752" i="7"/>
  <c r="L4752" i="7"/>
  <c r="P4751" i="7"/>
  <c r="O4751" i="7"/>
  <c r="N4751" i="7"/>
  <c r="M4751" i="7"/>
  <c r="L4751" i="7"/>
  <c r="P4750" i="7"/>
  <c r="O4750" i="7"/>
  <c r="N4750" i="7"/>
  <c r="M4750" i="7"/>
  <c r="L4750" i="7"/>
  <c r="P4749" i="7"/>
  <c r="O4749" i="7"/>
  <c r="N4749" i="7"/>
  <c r="M4749" i="7"/>
  <c r="L4749" i="7"/>
  <c r="P4748" i="7"/>
  <c r="O4748" i="7"/>
  <c r="N4748" i="7"/>
  <c r="M4748" i="7"/>
  <c r="L4748" i="7"/>
  <c r="P4747" i="7"/>
  <c r="O4747" i="7"/>
  <c r="N4747" i="7"/>
  <c r="M4747" i="7"/>
  <c r="L4747" i="7"/>
  <c r="P4746" i="7"/>
  <c r="O4746" i="7"/>
  <c r="N4746" i="7"/>
  <c r="M4746" i="7"/>
  <c r="L4746" i="7"/>
  <c r="P4745" i="7"/>
  <c r="O4745" i="7"/>
  <c r="N4745" i="7"/>
  <c r="M4745" i="7"/>
  <c r="L4745" i="7"/>
  <c r="P4744" i="7"/>
  <c r="O4744" i="7"/>
  <c r="N4744" i="7"/>
  <c r="M4744" i="7"/>
  <c r="L4744" i="7"/>
  <c r="P4743" i="7"/>
  <c r="O4743" i="7"/>
  <c r="N4743" i="7"/>
  <c r="M4743" i="7"/>
  <c r="L4743" i="7"/>
  <c r="P4742" i="7"/>
  <c r="O4742" i="7"/>
  <c r="N4742" i="7"/>
  <c r="M4742" i="7"/>
  <c r="L4742" i="7"/>
  <c r="P4741" i="7"/>
  <c r="O4741" i="7"/>
  <c r="N4741" i="7"/>
  <c r="M4741" i="7"/>
  <c r="L4741" i="7"/>
  <c r="P4740" i="7"/>
  <c r="O4740" i="7"/>
  <c r="N4740" i="7"/>
  <c r="M4740" i="7"/>
  <c r="L4740" i="7"/>
  <c r="P4739" i="7"/>
  <c r="O4739" i="7"/>
  <c r="N4739" i="7"/>
  <c r="M4739" i="7"/>
  <c r="L4739" i="7"/>
  <c r="P4738" i="7"/>
  <c r="O4738" i="7"/>
  <c r="N4738" i="7"/>
  <c r="M4738" i="7"/>
  <c r="L4738" i="7"/>
  <c r="P4737" i="7"/>
  <c r="O4737" i="7"/>
  <c r="N4737" i="7"/>
  <c r="M4737" i="7"/>
  <c r="L4737" i="7"/>
  <c r="P4736" i="7"/>
  <c r="O4736" i="7"/>
  <c r="N4736" i="7"/>
  <c r="M4736" i="7"/>
  <c r="L4736" i="7"/>
  <c r="P4735" i="7"/>
  <c r="O4735" i="7"/>
  <c r="N4735" i="7"/>
  <c r="M4735" i="7"/>
  <c r="L4735" i="7"/>
  <c r="P4734" i="7"/>
  <c r="O4734" i="7"/>
  <c r="N4734" i="7"/>
  <c r="M4734" i="7"/>
  <c r="L4734" i="7"/>
  <c r="P4733" i="7"/>
  <c r="O4733" i="7"/>
  <c r="N4733" i="7"/>
  <c r="M4733" i="7"/>
  <c r="L4733" i="7"/>
  <c r="P4732" i="7"/>
  <c r="O4732" i="7"/>
  <c r="N4732" i="7"/>
  <c r="M4732" i="7"/>
  <c r="L4732" i="7"/>
  <c r="P4731" i="7"/>
  <c r="O4731" i="7"/>
  <c r="N4731" i="7"/>
  <c r="M4731" i="7"/>
  <c r="L4731" i="7"/>
  <c r="P4730" i="7"/>
  <c r="O4730" i="7"/>
  <c r="N4730" i="7"/>
  <c r="M4730" i="7"/>
  <c r="L4730" i="7"/>
  <c r="P4729" i="7"/>
  <c r="O4729" i="7"/>
  <c r="N4729" i="7"/>
  <c r="M4729" i="7"/>
  <c r="L4729" i="7"/>
  <c r="P4728" i="7"/>
  <c r="O4728" i="7"/>
  <c r="N4728" i="7"/>
  <c r="M4728" i="7"/>
  <c r="L4728" i="7"/>
  <c r="P4727" i="7"/>
  <c r="O4727" i="7"/>
  <c r="N4727" i="7"/>
  <c r="M4727" i="7"/>
  <c r="L4727" i="7"/>
  <c r="P4726" i="7"/>
  <c r="O4726" i="7"/>
  <c r="N4726" i="7"/>
  <c r="M4726" i="7"/>
  <c r="L4726" i="7"/>
  <c r="P4725" i="7"/>
  <c r="O4725" i="7"/>
  <c r="N4725" i="7"/>
  <c r="M4725" i="7"/>
  <c r="L4725" i="7"/>
  <c r="P4724" i="7"/>
  <c r="O4724" i="7"/>
  <c r="N4724" i="7"/>
  <c r="M4724" i="7"/>
  <c r="L4724" i="7"/>
  <c r="P4723" i="7"/>
  <c r="O4723" i="7"/>
  <c r="N4723" i="7"/>
  <c r="M4723" i="7"/>
  <c r="L4723" i="7"/>
  <c r="P4722" i="7"/>
  <c r="O4722" i="7"/>
  <c r="N4722" i="7"/>
  <c r="M4722" i="7"/>
  <c r="L4722" i="7"/>
  <c r="P4721" i="7"/>
  <c r="O4721" i="7"/>
  <c r="N4721" i="7"/>
  <c r="M4721" i="7"/>
  <c r="L4721" i="7"/>
  <c r="P4720" i="7"/>
  <c r="O4720" i="7"/>
  <c r="N4720" i="7"/>
  <c r="M4720" i="7"/>
  <c r="L4720" i="7"/>
  <c r="P4719" i="7"/>
  <c r="O4719" i="7"/>
  <c r="N4719" i="7"/>
  <c r="M4719" i="7"/>
  <c r="L4719" i="7"/>
  <c r="P4718" i="7"/>
  <c r="O4718" i="7"/>
  <c r="N4718" i="7"/>
  <c r="M4718" i="7"/>
  <c r="L4718" i="7"/>
  <c r="P4717" i="7"/>
  <c r="O4717" i="7"/>
  <c r="N4717" i="7"/>
  <c r="M4717" i="7"/>
  <c r="L4717" i="7"/>
  <c r="P4716" i="7"/>
  <c r="O4716" i="7"/>
  <c r="N4716" i="7"/>
  <c r="M4716" i="7"/>
  <c r="L4716" i="7"/>
  <c r="P4715" i="7"/>
  <c r="O4715" i="7"/>
  <c r="N4715" i="7"/>
  <c r="M4715" i="7"/>
  <c r="L4715" i="7"/>
  <c r="P4714" i="7"/>
  <c r="O4714" i="7"/>
  <c r="N4714" i="7"/>
  <c r="M4714" i="7"/>
  <c r="L4714" i="7"/>
  <c r="P4713" i="7"/>
  <c r="O4713" i="7"/>
  <c r="N4713" i="7"/>
  <c r="M4713" i="7"/>
  <c r="L4713" i="7"/>
  <c r="P4712" i="7"/>
  <c r="O4712" i="7"/>
  <c r="N4712" i="7"/>
  <c r="M4712" i="7"/>
  <c r="L4712" i="7"/>
  <c r="P4711" i="7"/>
  <c r="O4711" i="7"/>
  <c r="N4711" i="7"/>
  <c r="M4711" i="7"/>
  <c r="L4711" i="7"/>
  <c r="P4710" i="7"/>
  <c r="O4710" i="7"/>
  <c r="N4710" i="7"/>
  <c r="M4710" i="7"/>
  <c r="L4710" i="7"/>
  <c r="P4709" i="7"/>
  <c r="O4709" i="7"/>
  <c r="N4709" i="7"/>
  <c r="M4709" i="7"/>
  <c r="L4709" i="7"/>
  <c r="P4708" i="7"/>
  <c r="O4708" i="7"/>
  <c r="N4708" i="7"/>
  <c r="M4708" i="7"/>
  <c r="L4708" i="7"/>
  <c r="P4707" i="7"/>
  <c r="O4707" i="7"/>
  <c r="N4707" i="7"/>
  <c r="M4707" i="7"/>
  <c r="L4707" i="7"/>
  <c r="P4706" i="7"/>
  <c r="O4706" i="7"/>
  <c r="N4706" i="7"/>
  <c r="M4706" i="7"/>
  <c r="L4706" i="7"/>
  <c r="P4705" i="7"/>
  <c r="O4705" i="7"/>
  <c r="N4705" i="7"/>
  <c r="M4705" i="7"/>
  <c r="L4705" i="7"/>
  <c r="P4704" i="7"/>
  <c r="O4704" i="7"/>
  <c r="N4704" i="7"/>
  <c r="M4704" i="7"/>
  <c r="L4704" i="7"/>
  <c r="P4703" i="7"/>
  <c r="O4703" i="7"/>
  <c r="N4703" i="7"/>
  <c r="M4703" i="7"/>
  <c r="L4703" i="7"/>
  <c r="P4702" i="7"/>
  <c r="O4702" i="7"/>
  <c r="N4702" i="7"/>
  <c r="M4702" i="7"/>
  <c r="L4702" i="7"/>
  <c r="P4701" i="7"/>
  <c r="O4701" i="7"/>
  <c r="N4701" i="7"/>
  <c r="M4701" i="7"/>
  <c r="L4701" i="7"/>
  <c r="P4700" i="7"/>
  <c r="O4700" i="7"/>
  <c r="N4700" i="7"/>
  <c r="M4700" i="7"/>
  <c r="L4700" i="7"/>
  <c r="P4699" i="7"/>
  <c r="O4699" i="7"/>
  <c r="N4699" i="7"/>
  <c r="M4699" i="7"/>
  <c r="L4699" i="7"/>
  <c r="P4698" i="7"/>
  <c r="O4698" i="7"/>
  <c r="N4698" i="7"/>
  <c r="M4698" i="7"/>
  <c r="L4698" i="7"/>
  <c r="P4697" i="7"/>
  <c r="O4697" i="7"/>
  <c r="N4697" i="7"/>
  <c r="M4697" i="7"/>
  <c r="L4697" i="7"/>
  <c r="P4696" i="7"/>
  <c r="O4696" i="7"/>
  <c r="N4696" i="7"/>
  <c r="M4696" i="7"/>
  <c r="L4696" i="7"/>
  <c r="P4695" i="7"/>
  <c r="O4695" i="7"/>
  <c r="N4695" i="7"/>
  <c r="M4695" i="7"/>
  <c r="L4695" i="7"/>
  <c r="P4694" i="7"/>
  <c r="O4694" i="7"/>
  <c r="N4694" i="7"/>
  <c r="M4694" i="7"/>
  <c r="L4694" i="7"/>
  <c r="P4693" i="7"/>
  <c r="O4693" i="7"/>
  <c r="N4693" i="7"/>
  <c r="M4693" i="7"/>
  <c r="L4693" i="7"/>
  <c r="P4692" i="7"/>
  <c r="O4692" i="7"/>
  <c r="N4692" i="7"/>
  <c r="M4692" i="7"/>
  <c r="L4692" i="7"/>
  <c r="P4691" i="7"/>
  <c r="O4691" i="7"/>
  <c r="N4691" i="7"/>
  <c r="M4691" i="7"/>
  <c r="L4691" i="7"/>
  <c r="P4690" i="7"/>
  <c r="O4690" i="7"/>
  <c r="N4690" i="7"/>
  <c r="M4690" i="7"/>
  <c r="L4690" i="7"/>
  <c r="P4689" i="7"/>
  <c r="O4689" i="7"/>
  <c r="N4689" i="7"/>
  <c r="M4689" i="7"/>
  <c r="L4689" i="7"/>
  <c r="P4688" i="7"/>
  <c r="O4688" i="7"/>
  <c r="N4688" i="7"/>
  <c r="M4688" i="7"/>
  <c r="L4688" i="7"/>
  <c r="P4687" i="7"/>
  <c r="O4687" i="7"/>
  <c r="N4687" i="7"/>
  <c r="M4687" i="7"/>
  <c r="L4687" i="7"/>
  <c r="P4686" i="7"/>
  <c r="O4686" i="7"/>
  <c r="N4686" i="7"/>
  <c r="M4686" i="7"/>
  <c r="L4686" i="7"/>
  <c r="P4685" i="7"/>
  <c r="O4685" i="7"/>
  <c r="N4685" i="7"/>
  <c r="M4685" i="7"/>
  <c r="L4685" i="7"/>
  <c r="P4684" i="7"/>
  <c r="O4684" i="7"/>
  <c r="N4684" i="7"/>
  <c r="M4684" i="7"/>
  <c r="L4684" i="7"/>
  <c r="P4683" i="7"/>
  <c r="O4683" i="7"/>
  <c r="N4683" i="7"/>
  <c r="M4683" i="7"/>
  <c r="L4683" i="7"/>
  <c r="P4682" i="7"/>
  <c r="O4682" i="7"/>
  <c r="N4682" i="7"/>
  <c r="M4682" i="7"/>
  <c r="L4682" i="7"/>
  <c r="P4681" i="7"/>
  <c r="O4681" i="7"/>
  <c r="N4681" i="7"/>
  <c r="M4681" i="7"/>
  <c r="L4681" i="7"/>
  <c r="P4680" i="7"/>
  <c r="O4680" i="7"/>
  <c r="N4680" i="7"/>
  <c r="M4680" i="7"/>
  <c r="L4680" i="7"/>
  <c r="P4679" i="7"/>
  <c r="O4679" i="7"/>
  <c r="N4679" i="7"/>
  <c r="M4679" i="7"/>
  <c r="L4679" i="7"/>
  <c r="P4678" i="7"/>
  <c r="O4678" i="7"/>
  <c r="N4678" i="7"/>
  <c r="M4678" i="7"/>
  <c r="L4678" i="7"/>
  <c r="P4677" i="7"/>
  <c r="O4677" i="7"/>
  <c r="N4677" i="7"/>
  <c r="M4677" i="7"/>
  <c r="L4677" i="7"/>
  <c r="P4676" i="7"/>
  <c r="O4676" i="7"/>
  <c r="N4676" i="7"/>
  <c r="M4676" i="7"/>
  <c r="L4676" i="7"/>
  <c r="P4675" i="7"/>
  <c r="O4675" i="7"/>
  <c r="N4675" i="7"/>
  <c r="M4675" i="7"/>
  <c r="L4675" i="7"/>
  <c r="P4674" i="7"/>
  <c r="O4674" i="7"/>
  <c r="N4674" i="7"/>
  <c r="M4674" i="7"/>
  <c r="L4674" i="7"/>
  <c r="P4673" i="7"/>
  <c r="O4673" i="7"/>
  <c r="N4673" i="7"/>
  <c r="M4673" i="7"/>
  <c r="L4673" i="7"/>
  <c r="P4672" i="7"/>
  <c r="O4672" i="7"/>
  <c r="N4672" i="7"/>
  <c r="M4672" i="7"/>
  <c r="L4672" i="7"/>
  <c r="P4671" i="7"/>
  <c r="O4671" i="7"/>
  <c r="N4671" i="7"/>
  <c r="M4671" i="7"/>
  <c r="L4671" i="7"/>
  <c r="P4670" i="7"/>
  <c r="O4670" i="7"/>
  <c r="N4670" i="7"/>
  <c r="M4670" i="7"/>
  <c r="L4670" i="7"/>
  <c r="P4669" i="7"/>
  <c r="O4669" i="7"/>
  <c r="N4669" i="7"/>
  <c r="M4669" i="7"/>
  <c r="L4669" i="7"/>
  <c r="P4668" i="7"/>
  <c r="O4668" i="7"/>
  <c r="N4668" i="7"/>
  <c r="M4668" i="7"/>
  <c r="L4668" i="7"/>
  <c r="P4667" i="7"/>
  <c r="O4667" i="7"/>
  <c r="N4667" i="7"/>
  <c r="M4667" i="7"/>
  <c r="L4667" i="7"/>
  <c r="P4666" i="7"/>
  <c r="O4666" i="7"/>
  <c r="N4666" i="7"/>
  <c r="M4666" i="7"/>
  <c r="L4666" i="7"/>
  <c r="P4665" i="7"/>
  <c r="O4665" i="7"/>
  <c r="N4665" i="7"/>
  <c r="M4665" i="7"/>
  <c r="L4665" i="7"/>
  <c r="P4664" i="7"/>
  <c r="O4664" i="7"/>
  <c r="N4664" i="7"/>
  <c r="M4664" i="7"/>
  <c r="L4664" i="7"/>
  <c r="P4663" i="7"/>
  <c r="O4663" i="7"/>
  <c r="N4663" i="7"/>
  <c r="M4663" i="7"/>
  <c r="L4663" i="7"/>
  <c r="P4662" i="7"/>
  <c r="O4662" i="7"/>
  <c r="N4662" i="7"/>
  <c r="M4662" i="7"/>
  <c r="L4662" i="7"/>
  <c r="P4661" i="7"/>
  <c r="O4661" i="7"/>
  <c r="N4661" i="7"/>
  <c r="M4661" i="7"/>
  <c r="L4661" i="7"/>
  <c r="P4660" i="7"/>
  <c r="O4660" i="7"/>
  <c r="N4660" i="7"/>
  <c r="M4660" i="7"/>
  <c r="L4660" i="7"/>
  <c r="P4659" i="7"/>
  <c r="O4659" i="7"/>
  <c r="N4659" i="7"/>
  <c r="M4659" i="7"/>
  <c r="L4659" i="7"/>
  <c r="P4658" i="7"/>
  <c r="O4658" i="7"/>
  <c r="N4658" i="7"/>
  <c r="M4658" i="7"/>
  <c r="L4658" i="7"/>
  <c r="P4657" i="7"/>
  <c r="O4657" i="7"/>
  <c r="N4657" i="7"/>
  <c r="M4657" i="7"/>
  <c r="L4657" i="7"/>
  <c r="P4656" i="7"/>
  <c r="O4656" i="7"/>
  <c r="N4656" i="7"/>
  <c r="M4656" i="7"/>
  <c r="L4656" i="7"/>
  <c r="P4655" i="7"/>
  <c r="O4655" i="7"/>
  <c r="N4655" i="7"/>
  <c r="M4655" i="7"/>
  <c r="L4655" i="7"/>
  <c r="P4654" i="7"/>
  <c r="O4654" i="7"/>
  <c r="N4654" i="7"/>
  <c r="M4654" i="7"/>
  <c r="L4654" i="7"/>
  <c r="P4653" i="7"/>
  <c r="O4653" i="7"/>
  <c r="N4653" i="7"/>
  <c r="M4653" i="7"/>
  <c r="L4653" i="7"/>
  <c r="P4652" i="7"/>
  <c r="O4652" i="7"/>
  <c r="N4652" i="7"/>
  <c r="M4652" i="7"/>
  <c r="L4652" i="7"/>
  <c r="P4651" i="7"/>
  <c r="O4651" i="7"/>
  <c r="N4651" i="7"/>
  <c r="M4651" i="7"/>
  <c r="L4651" i="7"/>
  <c r="P4650" i="7"/>
  <c r="O4650" i="7"/>
  <c r="N4650" i="7"/>
  <c r="M4650" i="7"/>
  <c r="L4650" i="7"/>
  <c r="P4649" i="7"/>
  <c r="O4649" i="7"/>
  <c r="N4649" i="7"/>
  <c r="M4649" i="7"/>
  <c r="L4649" i="7"/>
  <c r="P4648" i="7"/>
  <c r="O4648" i="7"/>
  <c r="N4648" i="7"/>
  <c r="M4648" i="7"/>
  <c r="L4648" i="7"/>
  <c r="P4647" i="7"/>
  <c r="O4647" i="7"/>
  <c r="N4647" i="7"/>
  <c r="M4647" i="7"/>
  <c r="L4647" i="7"/>
  <c r="P4646" i="7"/>
  <c r="O4646" i="7"/>
  <c r="N4646" i="7"/>
  <c r="M4646" i="7"/>
  <c r="L4646" i="7"/>
  <c r="P4645" i="7"/>
  <c r="O4645" i="7"/>
  <c r="N4645" i="7"/>
  <c r="M4645" i="7"/>
  <c r="L4645" i="7"/>
  <c r="P4644" i="7"/>
  <c r="O4644" i="7"/>
  <c r="N4644" i="7"/>
  <c r="M4644" i="7"/>
  <c r="L4644" i="7"/>
  <c r="P4643" i="7"/>
  <c r="O4643" i="7"/>
  <c r="N4643" i="7"/>
  <c r="M4643" i="7"/>
  <c r="L4643" i="7"/>
  <c r="P4642" i="7"/>
  <c r="O4642" i="7"/>
  <c r="N4642" i="7"/>
  <c r="M4642" i="7"/>
  <c r="L4642" i="7"/>
  <c r="P4641" i="7"/>
  <c r="O4641" i="7"/>
  <c r="N4641" i="7"/>
  <c r="M4641" i="7"/>
  <c r="L4641" i="7"/>
  <c r="P4640" i="7"/>
  <c r="O4640" i="7"/>
  <c r="N4640" i="7"/>
  <c r="M4640" i="7"/>
  <c r="L4640" i="7"/>
  <c r="P4639" i="7"/>
  <c r="O4639" i="7"/>
  <c r="N4639" i="7"/>
  <c r="M4639" i="7"/>
  <c r="L4639" i="7"/>
  <c r="P4638" i="7"/>
  <c r="O4638" i="7"/>
  <c r="N4638" i="7"/>
  <c r="M4638" i="7"/>
  <c r="L4638" i="7"/>
  <c r="P4637" i="7"/>
  <c r="O4637" i="7"/>
  <c r="N4637" i="7"/>
  <c r="M4637" i="7"/>
  <c r="L4637" i="7"/>
  <c r="P4636" i="7"/>
  <c r="O4636" i="7"/>
  <c r="N4636" i="7"/>
  <c r="M4636" i="7"/>
  <c r="L4636" i="7"/>
  <c r="P4635" i="7"/>
  <c r="O4635" i="7"/>
  <c r="N4635" i="7"/>
  <c r="M4635" i="7"/>
  <c r="L4635" i="7"/>
  <c r="P4634" i="7"/>
  <c r="O4634" i="7"/>
  <c r="N4634" i="7"/>
  <c r="M4634" i="7"/>
  <c r="L4634" i="7"/>
  <c r="P4633" i="7"/>
  <c r="O4633" i="7"/>
  <c r="N4633" i="7"/>
  <c r="M4633" i="7"/>
  <c r="L4633" i="7"/>
  <c r="P4632" i="7"/>
  <c r="O4632" i="7"/>
  <c r="N4632" i="7"/>
  <c r="M4632" i="7"/>
  <c r="L4632" i="7"/>
  <c r="P4631" i="7"/>
  <c r="O4631" i="7"/>
  <c r="N4631" i="7"/>
  <c r="M4631" i="7"/>
  <c r="L4631" i="7"/>
  <c r="P4630" i="7"/>
  <c r="O4630" i="7"/>
  <c r="N4630" i="7"/>
  <c r="M4630" i="7"/>
  <c r="L4630" i="7"/>
  <c r="P4629" i="7"/>
  <c r="O4629" i="7"/>
  <c r="N4629" i="7"/>
  <c r="M4629" i="7"/>
  <c r="L4629" i="7"/>
  <c r="P4628" i="7"/>
  <c r="O4628" i="7"/>
  <c r="N4628" i="7"/>
  <c r="M4628" i="7"/>
  <c r="L4628" i="7"/>
  <c r="P4627" i="7"/>
  <c r="O4627" i="7"/>
  <c r="N4627" i="7"/>
  <c r="M4627" i="7"/>
  <c r="L4627" i="7"/>
  <c r="P4626" i="7"/>
  <c r="O4626" i="7"/>
  <c r="N4626" i="7"/>
  <c r="M4626" i="7"/>
  <c r="L4626" i="7"/>
  <c r="P4625" i="7"/>
  <c r="O4625" i="7"/>
  <c r="N4625" i="7"/>
  <c r="M4625" i="7"/>
  <c r="L4625" i="7"/>
  <c r="P4624" i="7"/>
  <c r="O4624" i="7"/>
  <c r="N4624" i="7"/>
  <c r="M4624" i="7"/>
  <c r="L4624" i="7"/>
  <c r="P4623" i="7"/>
  <c r="O4623" i="7"/>
  <c r="N4623" i="7"/>
  <c r="M4623" i="7"/>
  <c r="L4623" i="7"/>
  <c r="P4622" i="7"/>
  <c r="O4622" i="7"/>
  <c r="N4622" i="7"/>
  <c r="M4622" i="7"/>
  <c r="L4622" i="7"/>
  <c r="P4621" i="7"/>
  <c r="O4621" i="7"/>
  <c r="N4621" i="7"/>
  <c r="M4621" i="7"/>
  <c r="L4621" i="7"/>
  <c r="P4620" i="7"/>
  <c r="O4620" i="7"/>
  <c r="N4620" i="7"/>
  <c r="M4620" i="7"/>
  <c r="L4620" i="7"/>
  <c r="P4619" i="7"/>
  <c r="O4619" i="7"/>
  <c r="N4619" i="7"/>
  <c r="M4619" i="7"/>
  <c r="L4619" i="7"/>
  <c r="P4618" i="7"/>
  <c r="O4618" i="7"/>
  <c r="N4618" i="7"/>
  <c r="M4618" i="7"/>
  <c r="L4618" i="7"/>
  <c r="P4617" i="7"/>
  <c r="O4617" i="7"/>
  <c r="N4617" i="7"/>
  <c r="M4617" i="7"/>
  <c r="L4617" i="7"/>
  <c r="P4616" i="7"/>
  <c r="O4616" i="7"/>
  <c r="N4616" i="7"/>
  <c r="M4616" i="7"/>
  <c r="L4616" i="7"/>
  <c r="P4615" i="7"/>
  <c r="O4615" i="7"/>
  <c r="N4615" i="7"/>
  <c r="M4615" i="7"/>
  <c r="L4615" i="7"/>
  <c r="P4614" i="7"/>
  <c r="O4614" i="7"/>
  <c r="N4614" i="7"/>
  <c r="M4614" i="7"/>
  <c r="L4614" i="7"/>
  <c r="P4613" i="7"/>
  <c r="O4613" i="7"/>
  <c r="N4613" i="7"/>
  <c r="M4613" i="7"/>
  <c r="L4613" i="7"/>
  <c r="P4612" i="7"/>
  <c r="O4612" i="7"/>
  <c r="N4612" i="7"/>
  <c r="M4612" i="7"/>
  <c r="L4612" i="7"/>
  <c r="P4611" i="7"/>
  <c r="O4611" i="7"/>
  <c r="N4611" i="7"/>
  <c r="M4611" i="7"/>
  <c r="L4611" i="7"/>
  <c r="P4610" i="7"/>
  <c r="O4610" i="7"/>
  <c r="N4610" i="7"/>
  <c r="M4610" i="7"/>
  <c r="L4610" i="7"/>
  <c r="P4609" i="7"/>
  <c r="O4609" i="7"/>
  <c r="N4609" i="7"/>
  <c r="M4609" i="7"/>
  <c r="L4609" i="7"/>
  <c r="P4608" i="7"/>
  <c r="O4608" i="7"/>
  <c r="N4608" i="7"/>
  <c r="M4608" i="7"/>
  <c r="L4608" i="7"/>
  <c r="P4607" i="7"/>
  <c r="O4607" i="7"/>
  <c r="N4607" i="7"/>
  <c r="M4607" i="7"/>
  <c r="L4607" i="7"/>
  <c r="P4606" i="7"/>
  <c r="O4606" i="7"/>
  <c r="N4606" i="7"/>
  <c r="M4606" i="7"/>
  <c r="L4606" i="7"/>
  <c r="P4605" i="7"/>
  <c r="O4605" i="7"/>
  <c r="N4605" i="7"/>
  <c r="M4605" i="7"/>
  <c r="L4605" i="7"/>
  <c r="P4604" i="7"/>
  <c r="O4604" i="7"/>
  <c r="N4604" i="7"/>
  <c r="M4604" i="7"/>
  <c r="L4604" i="7"/>
  <c r="P4603" i="7"/>
  <c r="O4603" i="7"/>
  <c r="N4603" i="7"/>
  <c r="M4603" i="7"/>
  <c r="L4603" i="7"/>
  <c r="P4602" i="7"/>
  <c r="O4602" i="7"/>
  <c r="N4602" i="7"/>
  <c r="M4602" i="7"/>
  <c r="L4602" i="7"/>
  <c r="P4601" i="7"/>
  <c r="O4601" i="7"/>
  <c r="N4601" i="7"/>
  <c r="M4601" i="7"/>
  <c r="L4601" i="7"/>
  <c r="P4600" i="7"/>
  <c r="O4600" i="7"/>
  <c r="N4600" i="7"/>
  <c r="M4600" i="7"/>
  <c r="L4600" i="7"/>
  <c r="P4599" i="7"/>
  <c r="O4599" i="7"/>
  <c r="N4599" i="7"/>
  <c r="M4599" i="7"/>
  <c r="L4599" i="7"/>
  <c r="P4598" i="7"/>
  <c r="O4598" i="7"/>
  <c r="N4598" i="7"/>
  <c r="M4598" i="7"/>
  <c r="L4598" i="7"/>
  <c r="P4597" i="7"/>
  <c r="O4597" i="7"/>
  <c r="N4597" i="7"/>
  <c r="M4597" i="7"/>
  <c r="L4597" i="7"/>
  <c r="P4596" i="7"/>
  <c r="O4596" i="7"/>
  <c r="N4596" i="7"/>
  <c r="M4596" i="7"/>
  <c r="L4596" i="7"/>
  <c r="P4595" i="7"/>
  <c r="O4595" i="7"/>
  <c r="N4595" i="7"/>
  <c r="M4595" i="7"/>
  <c r="L4595" i="7"/>
  <c r="P4594" i="7"/>
  <c r="O4594" i="7"/>
  <c r="N4594" i="7"/>
  <c r="M4594" i="7"/>
  <c r="L4594" i="7"/>
  <c r="P4593" i="7"/>
  <c r="O4593" i="7"/>
  <c r="N4593" i="7"/>
  <c r="M4593" i="7"/>
  <c r="L4593" i="7"/>
  <c r="P4592" i="7"/>
  <c r="O4592" i="7"/>
  <c r="N4592" i="7"/>
  <c r="M4592" i="7"/>
  <c r="L4592" i="7"/>
  <c r="P4591" i="7"/>
  <c r="O4591" i="7"/>
  <c r="N4591" i="7"/>
  <c r="M4591" i="7"/>
  <c r="L4591" i="7"/>
  <c r="P4590" i="7"/>
  <c r="O4590" i="7"/>
  <c r="N4590" i="7"/>
  <c r="M4590" i="7"/>
  <c r="L4590" i="7"/>
  <c r="P4589" i="7"/>
  <c r="O4589" i="7"/>
  <c r="N4589" i="7"/>
  <c r="M4589" i="7"/>
  <c r="L4589" i="7"/>
  <c r="P4588" i="7"/>
  <c r="O4588" i="7"/>
  <c r="N4588" i="7"/>
  <c r="M4588" i="7"/>
  <c r="L4588" i="7"/>
  <c r="P4587" i="7"/>
  <c r="O4587" i="7"/>
  <c r="N4587" i="7"/>
  <c r="M4587" i="7"/>
  <c r="L4587" i="7"/>
  <c r="P4586" i="7"/>
  <c r="O4586" i="7"/>
  <c r="N4586" i="7"/>
  <c r="M4586" i="7"/>
  <c r="L4586" i="7"/>
  <c r="P4585" i="7"/>
  <c r="O4585" i="7"/>
  <c r="N4585" i="7"/>
  <c r="M4585" i="7"/>
  <c r="L4585" i="7"/>
  <c r="P4584" i="7"/>
  <c r="O4584" i="7"/>
  <c r="N4584" i="7"/>
  <c r="M4584" i="7"/>
  <c r="L4584" i="7"/>
  <c r="P4583" i="7"/>
  <c r="O4583" i="7"/>
  <c r="N4583" i="7"/>
  <c r="M4583" i="7"/>
  <c r="L4583" i="7"/>
  <c r="P4582" i="7"/>
  <c r="O4582" i="7"/>
  <c r="N4582" i="7"/>
  <c r="M4582" i="7"/>
  <c r="L4582" i="7"/>
  <c r="P4581" i="7"/>
  <c r="O4581" i="7"/>
  <c r="N4581" i="7"/>
  <c r="M4581" i="7"/>
  <c r="L4581" i="7"/>
  <c r="P4580" i="7"/>
  <c r="O4580" i="7"/>
  <c r="N4580" i="7"/>
  <c r="M4580" i="7"/>
  <c r="L4580" i="7"/>
  <c r="P4579" i="7"/>
  <c r="O4579" i="7"/>
  <c r="N4579" i="7"/>
  <c r="M4579" i="7"/>
  <c r="L4579" i="7"/>
  <c r="P4578" i="7"/>
  <c r="O4578" i="7"/>
  <c r="N4578" i="7"/>
  <c r="M4578" i="7"/>
  <c r="L4578" i="7"/>
  <c r="P4577" i="7"/>
  <c r="O4577" i="7"/>
  <c r="N4577" i="7"/>
  <c r="M4577" i="7"/>
  <c r="L4577" i="7"/>
  <c r="P4576" i="7"/>
  <c r="O4576" i="7"/>
  <c r="N4576" i="7"/>
  <c r="M4576" i="7"/>
  <c r="L4576" i="7"/>
  <c r="P4575" i="7"/>
  <c r="O4575" i="7"/>
  <c r="N4575" i="7"/>
  <c r="M4575" i="7"/>
  <c r="L4575" i="7"/>
  <c r="P4574" i="7"/>
  <c r="O4574" i="7"/>
  <c r="N4574" i="7"/>
  <c r="M4574" i="7"/>
  <c r="L4574" i="7"/>
  <c r="P4573" i="7"/>
  <c r="O4573" i="7"/>
  <c r="N4573" i="7"/>
  <c r="M4573" i="7"/>
  <c r="L4573" i="7"/>
  <c r="P4572" i="7"/>
  <c r="O4572" i="7"/>
  <c r="N4572" i="7"/>
  <c r="M4572" i="7"/>
  <c r="L4572" i="7"/>
  <c r="P4571" i="7"/>
  <c r="O4571" i="7"/>
  <c r="N4571" i="7"/>
  <c r="M4571" i="7"/>
  <c r="L4571" i="7"/>
  <c r="P4570" i="7"/>
  <c r="O4570" i="7"/>
  <c r="N4570" i="7"/>
  <c r="M4570" i="7"/>
  <c r="L4570" i="7"/>
  <c r="P4569" i="7"/>
  <c r="O4569" i="7"/>
  <c r="N4569" i="7"/>
  <c r="M4569" i="7"/>
  <c r="L4569" i="7"/>
  <c r="P4568" i="7"/>
  <c r="O4568" i="7"/>
  <c r="N4568" i="7"/>
  <c r="M4568" i="7"/>
  <c r="L4568" i="7"/>
  <c r="P4567" i="7"/>
  <c r="O4567" i="7"/>
  <c r="N4567" i="7"/>
  <c r="M4567" i="7"/>
  <c r="L4567" i="7"/>
  <c r="P4566" i="7"/>
  <c r="O4566" i="7"/>
  <c r="N4566" i="7"/>
  <c r="M4566" i="7"/>
  <c r="L4566" i="7"/>
  <c r="P4565" i="7"/>
  <c r="O4565" i="7"/>
  <c r="N4565" i="7"/>
  <c r="M4565" i="7"/>
  <c r="L4565" i="7"/>
  <c r="P4564" i="7"/>
  <c r="O4564" i="7"/>
  <c r="N4564" i="7"/>
  <c r="M4564" i="7"/>
  <c r="L4564" i="7"/>
  <c r="P4563" i="7"/>
  <c r="O4563" i="7"/>
  <c r="N4563" i="7"/>
  <c r="M4563" i="7"/>
  <c r="L4563" i="7"/>
  <c r="P4562" i="7"/>
  <c r="O4562" i="7"/>
  <c r="N4562" i="7"/>
  <c r="M4562" i="7"/>
  <c r="L4562" i="7"/>
  <c r="P4561" i="7"/>
  <c r="O4561" i="7"/>
  <c r="N4561" i="7"/>
  <c r="M4561" i="7"/>
  <c r="L4561" i="7"/>
  <c r="P4560" i="7"/>
  <c r="O4560" i="7"/>
  <c r="N4560" i="7"/>
  <c r="M4560" i="7"/>
  <c r="L4560" i="7"/>
  <c r="P4559" i="7"/>
  <c r="O4559" i="7"/>
  <c r="N4559" i="7"/>
  <c r="M4559" i="7"/>
  <c r="L4559" i="7"/>
  <c r="P4558" i="7"/>
  <c r="O4558" i="7"/>
  <c r="N4558" i="7"/>
  <c r="M4558" i="7"/>
  <c r="L4558" i="7"/>
  <c r="P4557" i="7"/>
  <c r="O4557" i="7"/>
  <c r="N4557" i="7"/>
  <c r="M4557" i="7"/>
  <c r="L4557" i="7"/>
  <c r="P4556" i="7"/>
  <c r="O4556" i="7"/>
  <c r="N4556" i="7"/>
  <c r="M4556" i="7"/>
  <c r="L4556" i="7"/>
  <c r="P4555" i="7"/>
  <c r="O4555" i="7"/>
  <c r="N4555" i="7"/>
  <c r="M4555" i="7"/>
  <c r="L4555" i="7"/>
  <c r="P4554" i="7"/>
  <c r="O4554" i="7"/>
  <c r="N4554" i="7"/>
  <c r="M4554" i="7"/>
  <c r="L4554" i="7"/>
  <c r="P4553" i="7"/>
  <c r="O4553" i="7"/>
  <c r="N4553" i="7"/>
  <c r="M4553" i="7"/>
  <c r="L4553" i="7"/>
  <c r="P4552" i="7"/>
  <c r="O4552" i="7"/>
  <c r="N4552" i="7"/>
  <c r="M4552" i="7"/>
  <c r="L4552" i="7"/>
  <c r="P4551" i="7"/>
  <c r="O4551" i="7"/>
  <c r="N4551" i="7"/>
  <c r="M4551" i="7"/>
  <c r="L4551" i="7"/>
  <c r="P4550" i="7"/>
  <c r="O4550" i="7"/>
  <c r="N4550" i="7"/>
  <c r="M4550" i="7"/>
  <c r="L4550" i="7"/>
  <c r="P4549" i="7"/>
  <c r="O4549" i="7"/>
  <c r="N4549" i="7"/>
  <c r="M4549" i="7"/>
  <c r="L4549" i="7"/>
  <c r="P4548" i="7"/>
  <c r="O4548" i="7"/>
  <c r="N4548" i="7"/>
  <c r="M4548" i="7"/>
  <c r="L4548" i="7"/>
  <c r="P4547" i="7"/>
  <c r="O4547" i="7"/>
  <c r="N4547" i="7"/>
  <c r="M4547" i="7"/>
  <c r="L4547" i="7"/>
  <c r="P4546" i="7"/>
  <c r="O4546" i="7"/>
  <c r="N4546" i="7"/>
  <c r="M4546" i="7"/>
  <c r="L4546" i="7"/>
  <c r="P4545" i="7"/>
  <c r="O4545" i="7"/>
  <c r="N4545" i="7"/>
  <c r="M4545" i="7"/>
  <c r="L4545" i="7"/>
  <c r="P4544" i="7"/>
  <c r="O4544" i="7"/>
  <c r="N4544" i="7"/>
  <c r="M4544" i="7"/>
  <c r="L4544" i="7"/>
  <c r="P4543" i="7"/>
  <c r="O4543" i="7"/>
  <c r="N4543" i="7"/>
  <c r="M4543" i="7"/>
  <c r="L4543" i="7"/>
  <c r="P4542" i="7"/>
  <c r="O4542" i="7"/>
  <c r="N4542" i="7"/>
  <c r="M4542" i="7"/>
  <c r="L4542" i="7"/>
  <c r="P4541" i="7"/>
  <c r="O4541" i="7"/>
  <c r="N4541" i="7"/>
  <c r="M4541" i="7"/>
  <c r="L4541" i="7"/>
  <c r="P4540" i="7"/>
  <c r="O4540" i="7"/>
  <c r="N4540" i="7"/>
  <c r="M4540" i="7"/>
  <c r="L4540" i="7"/>
  <c r="P4539" i="7"/>
  <c r="O4539" i="7"/>
  <c r="N4539" i="7"/>
  <c r="M4539" i="7"/>
  <c r="L4539" i="7"/>
  <c r="P4538" i="7"/>
  <c r="O4538" i="7"/>
  <c r="N4538" i="7"/>
  <c r="M4538" i="7"/>
  <c r="L4538" i="7"/>
  <c r="P4537" i="7"/>
  <c r="O4537" i="7"/>
  <c r="N4537" i="7"/>
  <c r="M4537" i="7"/>
  <c r="L4537" i="7"/>
  <c r="P4536" i="7"/>
  <c r="O4536" i="7"/>
  <c r="N4536" i="7"/>
  <c r="M4536" i="7"/>
  <c r="L4536" i="7"/>
  <c r="P4535" i="7"/>
  <c r="O4535" i="7"/>
  <c r="N4535" i="7"/>
  <c r="M4535" i="7"/>
  <c r="L4535" i="7"/>
  <c r="P4534" i="7"/>
  <c r="O4534" i="7"/>
  <c r="N4534" i="7"/>
  <c r="M4534" i="7"/>
  <c r="L4534" i="7"/>
  <c r="P4533" i="7"/>
  <c r="O4533" i="7"/>
  <c r="N4533" i="7"/>
  <c r="M4533" i="7"/>
  <c r="L4533" i="7"/>
  <c r="P4532" i="7"/>
  <c r="O4532" i="7"/>
  <c r="N4532" i="7"/>
  <c r="M4532" i="7"/>
  <c r="L4532" i="7"/>
  <c r="P4531" i="7"/>
  <c r="O4531" i="7"/>
  <c r="N4531" i="7"/>
  <c r="M4531" i="7"/>
  <c r="L4531" i="7"/>
  <c r="P4530" i="7"/>
  <c r="O4530" i="7"/>
  <c r="N4530" i="7"/>
  <c r="M4530" i="7"/>
  <c r="L4530" i="7"/>
  <c r="P4529" i="7"/>
  <c r="O4529" i="7"/>
  <c r="N4529" i="7"/>
  <c r="M4529" i="7"/>
  <c r="L4529" i="7"/>
  <c r="P4528" i="7"/>
  <c r="O4528" i="7"/>
  <c r="N4528" i="7"/>
  <c r="M4528" i="7"/>
  <c r="L4528" i="7"/>
  <c r="P4527" i="7"/>
  <c r="O4527" i="7"/>
  <c r="N4527" i="7"/>
  <c r="M4527" i="7"/>
  <c r="L4527" i="7"/>
  <c r="P4526" i="7"/>
  <c r="O4526" i="7"/>
  <c r="N4526" i="7"/>
  <c r="M4526" i="7"/>
  <c r="L4526" i="7"/>
  <c r="P4525" i="7"/>
  <c r="O4525" i="7"/>
  <c r="N4525" i="7"/>
  <c r="M4525" i="7"/>
  <c r="L4525" i="7"/>
  <c r="P4524" i="7"/>
  <c r="O4524" i="7"/>
  <c r="N4524" i="7"/>
  <c r="M4524" i="7"/>
  <c r="L4524" i="7"/>
  <c r="P4523" i="7"/>
  <c r="O4523" i="7"/>
  <c r="N4523" i="7"/>
  <c r="M4523" i="7"/>
  <c r="L4523" i="7"/>
  <c r="P4522" i="7"/>
  <c r="O4522" i="7"/>
  <c r="N4522" i="7"/>
  <c r="M4522" i="7"/>
  <c r="L4522" i="7"/>
  <c r="P4521" i="7"/>
  <c r="O4521" i="7"/>
  <c r="N4521" i="7"/>
  <c r="M4521" i="7"/>
  <c r="L4521" i="7"/>
  <c r="P4520" i="7"/>
  <c r="O4520" i="7"/>
  <c r="N4520" i="7"/>
  <c r="M4520" i="7"/>
  <c r="L4520" i="7"/>
  <c r="P4519" i="7"/>
  <c r="O4519" i="7"/>
  <c r="N4519" i="7"/>
  <c r="M4519" i="7"/>
  <c r="L4519" i="7"/>
  <c r="P4518" i="7"/>
  <c r="O4518" i="7"/>
  <c r="N4518" i="7"/>
  <c r="M4518" i="7"/>
  <c r="L4518" i="7"/>
  <c r="P4517" i="7"/>
  <c r="O4517" i="7"/>
  <c r="N4517" i="7"/>
  <c r="M4517" i="7"/>
  <c r="L4517" i="7"/>
  <c r="P4516" i="7"/>
  <c r="O4516" i="7"/>
  <c r="N4516" i="7"/>
  <c r="M4516" i="7"/>
  <c r="L4516" i="7"/>
  <c r="P4515" i="7"/>
  <c r="O4515" i="7"/>
  <c r="N4515" i="7"/>
  <c r="M4515" i="7"/>
  <c r="L4515" i="7"/>
  <c r="P4514" i="7"/>
  <c r="O4514" i="7"/>
  <c r="N4514" i="7"/>
  <c r="M4514" i="7"/>
  <c r="L4514" i="7"/>
  <c r="P4513" i="7"/>
  <c r="O4513" i="7"/>
  <c r="N4513" i="7"/>
  <c r="M4513" i="7"/>
  <c r="L4513" i="7"/>
  <c r="P4512" i="7"/>
  <c r="O4512" i="7"/>
  <c r="N4512" i="7"/>
  <c r="M4512" i="7"/>
  <c r="L4512" i="7"/>
  <c r="P4511" i="7"/>
  <c r="O4511" i="7"/>
  <c r="N4511" i="7"/>
  <c r="M4511" i="7"/>
  <c r="L4511" i="7"/>
  <c r="P4510" i="7"/>
  <c r="O4510" i="7"/>
  <c r="N4510" i="7"/>
  <c r="M4510" i="7"/>
  <c r="L4510" i="7"/>
  <c r="P4509" i="7"/>
  <c r="O4509" i="7"/>
  <c r="N4509" i="7"/>
  <c r="M4509" i="7"/>
  <c r="L4509" i="7"/>
  <c r="P4508" i="7"/>
  <c r="O4508" i="7"/>
  <c r="N4508" i="7"/>
  <c r="M4508" i="7"/>
  <c r="L4508" i="7"/>
  <c r="P4507" i="7"/>
  <c r="O4507" i="7"/>
  <c r="N4507" i="7"/>
  <c r="M4507" i="7"/>
  <c r="L4507" i="7"/>
  <c r="P4506" i="7"/>
  <c r="O4506" i="7"/>
  <c r="N4506" i="7"/>
  <c r="M4506" i="7"/>
  <c r="L4506" i="7"/>
  <c r="P4505" i="7"/>
  <c r="O4505" i="7"/>
  <c r="N4505" i="7"/>
  <c r="M4505" i="7"/>
  <c r="L4505" i="7"/>
  <c r="P4504" i="7"/>
  <c r="O4504" i="7"/>
  <c r="N4504" i="7"/>
  <c r="M4504" i="7"/>
  <c r="L4504" i="7"/>
  <c r="P4503" i="7"/>
  <c r="O4503" i="7"/>
  <c r="N4503" i="7"/>
  <c r="M4503" i="7"/>
  <c r="L4503" i="7"/>
  <c r="P4502" i="7"/>
  <c r="O4502" i="7"/>
  <c r="N4502" i="7"/>
  <c r="M4502" i="7"/>
  <c r="L4502" i="7"/>
  <c r="P4501" i="7"/>
  <c r="O4501" i="7"/>
  <c r="N4501" i="7"/>
  <c r="M4501" i="7"/>
  <c r="L4501" i="7"/>
  <c r="P4500" i="7"/>
  <c r="O4500" i="7"/>
  <c r="N4500" i="7"/>
  <c r="M4500" i="7"/>
  <c r="L4500" i="7"/>
  <c r="P4499" i="7"/>
  <c r="O4499" i="7"/>
  <c r="N4499" i="7"/>
  <c r="M4499" i="7"/>
  <c r="L4499" i="7"/>
  <c r="P4498" i="7"/>
  <c r="O4498" i="7"/>
  <c r="N4498" i="7"/>
  <c r="M4498" i="7"/>
  <c r="L4498" i="7"/>
  <c r="P4497" i="7"/>
  <c r="O4497" i="7"/>
  <c r="N4497" i="7"/>
  <c r="M4497" i="7"/>
  <c r="L4497" i="7"/>
  <c r="P4496" i="7"/>
  <c r="O4496" i="7"/>
  <c r="N4496" i="7"/>
  <c r="M4496" i="7"/>
  <c r="L4496" i="7"/>
  <c r="P4495" i="7"/>
  <c r="O4495" i="7"/>
  <c r="N4495" i="7"/>
  <c r="M4495" i="7"/>
  <c r="L4495" i="7"/>
  <c r="P4494" i="7"/>
  <c r="O4494" i="7"/>
  <c r="N4494" i="7"/>
  <c r="M4494" i="7"/>
  <c r="L4494" i="7"/>
  <c r="P4493" i="7"/>
  <c r="O4493" i="7"/>
  <c r="N4493" i="7"/>
  <c r="M4493" i="7"/>
  <c r="L4493" i="7"/>
  <c r="P4492" i="7"/>
  <c r="O4492" i="7"/>
  <c r="N4492" i="7"/>
  <c r="M4492" i="7"/>
  <c r="L4492" i="7"/>
  <c r="P4491" i="7"/>
  <c r="O4491" i="7"/>
  <c r="N4491" i="7"/>
  <c r="M4491" i="7"/>
  <c r="L4491" i="7"/>
  <c r="P4490" i="7"/>
  <c r="O4490" i="7"/>
  <c r="N4490" i="7"/>
  <c r="M4490" i="7"/>
  <c r="L4490" i="7"/>
  <c r="P4489" i="7"/>
  <c r="O4489" i="7"/>
  <c r="N4489" i="7"/>
  <c r="M4489" i="7"/>
  <c r="L4489" i="7"/>
  <c r="P4488" i="7"/>
  <c r="O4488" i="7"/>
  <c r="N4488" i="7"/>
  <c r="M4488" i="7"/>
  <c r="L4488" i="7"/>
  <c r="P4487" i="7"/>
  <c r="O4487" i="7"/>
  <c r="N4487" i="7"/>
  <c r="M4487" i="7"/>
  <c r="L4487" i="7"/>
  <c r="P4486" i="7"/>
  <c r="O4486" i="7"/>
  <c r="N4486" i="7"/>
  <c r="M4486" i="7"/>
  <c r="L4486" i="7"/>
  <c r="P4485" i="7"/>
  <c r="O4485" i="7"/>
  <c r="N4485" i="7"/>
  <c r="M4485" i="7"/>
  <c r="L4485" i="7"/>
  <c r="P4484" i="7"/>
  <c r="O4484" i="7"/>
  <c r="N4484" i="7"/>
  <c r="M4484" i="7"/>
  <c r="L4484" i="7"/>
  <c r="P4483" i="7"/>
  <c r="O4483" i="7"/>
  <c r="N4483" i="7"/>
  <c r="M4483" i="7"/>
  <c r="L4483" i="7"/>
  <c r="P4482" i="7"/>
  <c r="O4482" i="7"/>
  <c r="N4482" i="7"/>
  <c r="M4482" i="7"/>
  <c r="L4482" i="7"/>
  <c r="P4481" i="7"/>
  <c r="O4481" i="7"/>
  <c r="N4481" i="7"/>
  <c r="M4481" i="7"/>
  <c r="L4481" i="7"/>
  <c r="P4480" i="7"/>
  <c r="O4480" i="7"/>
  <c r="N4480" i="7"/>
  <c r="M4480" i="7"/>
  <c r="L4480" i="7"/>
  <c r="P4479" i="7"/>
  <c r="O4479" i="7"/>
  <c r="N4479" i="7"/>
  <c r="M4479" i="7"/>
  <c r="L4479" i="7"/>
  <c r="P4478" i="7"/>
  <c r="O4478" i="7"/>
  <c r="N4478" i="7"/>
  <c r="M4478" i="7"/>
  <c r="L4478" i="7"/>
  <c r="P4477" i="7"/>
  <c r="O4477" i="7"/>
  <c r="N4477" i="7"/>
  <c r="M4477" i="7"/>
  <c r="L4477" i="7"/>
  <c r="P4476" i="7"/>
  <c r="O4476" i="7"/>
  <c r="N4476" i="7"/>
  <c r="M4476" i="7"/>
  <c r="L4476" i="7"/>
  <c r="P4475" i="7"/>
  <c r="O4475" i="7"/>
  <c r="N4475" i="7"/>
  <c r="M4475" i="7"/>
  <c r="L4475" i="7"/>
  <c r="P4474" i="7"/>
  <c r="O4474" i="7"/>
  <c r="N4474" i="7"/>
  <c r="M4474" i="7"/>
  <c r="L4474" i="7"/>
  <c r="P4473" i="7"/>
  <c r="O4473" i="7"/>
  <c r="N4473" i="7"/>
  <c r="M4473" i="7"/>
  <c r="L4473" i="7"/>
  <c r="P4472" i="7"/>
  <c r="O4472" i="7"/>
  <c r="N4472" i="7"/>
  <c r="M4472" i="7"/>
  <c r="L4472" i="7"/>
  <c r="P4471" i="7"/>
  <c r="O4471" i="7"/>
  <c r="N4471" i="7"/>
  <c r="M4471" i="7"/>
  <c r="L4471" i="7"/>
  <c r="P4470" i="7"/>
  <c r="O4470" i="7"/>
  <c r="N4470" i="7"/>
  <c r="M4470" i="7"/>
  <c r="L4470" i="7"/>
  <c r="P4469" i="7"/>
  <c r="O4469" i="7"/>
  <c r="N4469" i="7"/>
  <c r="M4469" i="7"/>
  <c r="L4469" i="7"/>
  <c r="P4468" i="7"/>
  <c r="O4468" i="7"/>
  <c r="N4468" i="7"/>
  <c r="M4468" i="7"/>
  <c r="L4468" i="7"/>
  <c r="P4467" i="7"/>
  <c r="O4467" i="7"/>
  <c r="N4467" i="7"/>
  <c r="M4467" i="7"/>
  <c r="L4467" i="7"/>
  <c r="P4466" i="7"/>
  <c r="O4466" i="7"/>
  <c r="N4466" i="7"/>
  <c r="M4466" i="7"/>
  <c r="L4466" i="7"/>
  <c r="P4465" i="7"/>
  <c r="O4465" i="7"/>
  <c r="N4465" i="7"/>
  <c r="M4465" i="7"/>
  <c r="L4465" i="7"/>
  <c r="P4464" i="7"/>
  <c r="O4464" i="7"/>
  <c r="N4464" i="7"/>
  <c r="M4464" i="7"/>
  <c r="L4464" i="7"/>
  <c r="P4463" i="7"/>
  <c r="O4463" i="7"/>
  <c r="N4463" i="7"/>
  <c r="M4463" i="7"/>
  <c r="L4463" i="7"/>
  <c r="P4462" i="7"/>
  <c r="O4462" i="7"/>
  <c r="N4462" i="7"/>
  <c r="M4462" i="7"/>
  <c r="L4462" i="7"/>
  <c r="P4461" i="7"/>
  <c r="O4461" i="7"/>
  <c r="N4461" i="7"/>
  <c r="M4461" i="7"/>
  <c r="L4461" i="7"/>
  <c r="P4460" i="7"/>
  <c r="O4460" i="7"/>
  <c r="N4460" i="7"/>
  <c r="M4460" i="7"/>
  <c r="L4460" i="7"/>
  <c r="P4459" i="7"/>
  <c r="O4459" i="7"/>
  <c r="N4459" i="7"/>
  <c r="M4459" i="7"/>
  <c r="L4459" i="7"/>
  <c r="P4458" i="7"/>
  <c r="O4458" i="7"/>
  <c r="N4458" i="7"/>
  <c r="M4458" i="7"/>
  <c r="L4458" i="7"/>
  <c r="P4457" i="7"/>
  <c r="O4457" i="7"/>
  <c r="N4457" i="7"/>
  <c r="M4457" i="7"/>
  <c r="L4457" i="7"/>
  <c r="P4456" i="7"/>
  <c r="O4456" i="7"/>
  <c r="N4456" i="7"/>
  <c r="M4456" i="7"/>
  <c r="L4456" i="7"/>
  <c r="P4455" i="7"/>
  <c r="O4455" i="7"/>
  <c r="N4455" i="7"/>
  <c r="M4455" i="7"/>
  <c r="L4455" i="7"/>
  <c r="P4454" i="7"/>
  <c r="O4454" i="7"/>
  <c r="N4454" i="7"/>
  <c r="M4454" i="7"/>
  <c r="L4454" i="7"/>
  <c r="P4453" i="7"/>
  <c r="O4453" i="7"/>
  <c r="N4453" i="7"/>
  <c r="M4453" i="7"/>
  <c r="L4453" i="7"/>
  <c r="P4452" i="7"/>
  <c r="O4452" i="7"/>
  <c r="N4452" i="7"/>
  <c r="M4452" i="7"/>
  <c r="L4452" i="7"/>
  <c r="P4451" i="7"/>
  <c r="O4451" i="7"/>
  <c r="N4451" i="7"/>
  <c r="M4451" i="7"/>
  <c r="L4451" i="7"/>
  <c r="P4450" i="7"/>
  <c r="O4450" i="7"/>
  <c r="N4450" i="7"/>
  <c r="M4450" i="7"/>
  <c r="L4450" i="7"/>
  <c r="P4449" i="7"/>
  <c r="O4449" i="7"/>
  <c r="N4449" i="7"/>
  <c r="M4449" i="7"/>
  <c r="L4449" i="7"/>
  <c r="P4448" i="7"/>
  <c r="O4448" i="7"/>
  <c r="N4448" i="7"/>
  <c r="M4448" i="7"/>
  <c r="L4448" i="7"/>
  <c r="P4447" i="7"/>
  <c r="O4447" i="7"/>
  <c r="N4447" i="7"/>
  <c r="M4447" i="7"/>
  <c r="L4447" i="7"/>
  <c r="P4446" i="7"/>
  <c r="O4446" i="7"/>
  <c r="N4446" i="7"/>
  <c r="M4446" i="7"/>
  <c r="L4446" i="7"/>
  <c r="P4445" i="7"/>
  <c r="O4445" i="7"/>
  <c r="N4445" i="7"/>
  <c r="M4445" i="7"/>
  <c r="L4445" i="7"/>
  <c r="P4444" i="7"/>
  <c r="O4444" i="7"/>
  <c r="N4444" i="7"/>
  <c r="M4444" i="7"/>
  <c r="L4444" i="7"/>
  <c r="P4443" i="7"/>
  <c r="O4443" i="7"/>
  <c r="N4443" i="7"/>
  <c r="M4443" i="7"/>
  <c r="L4443" i="7"/>
  <c r="P4442" i="7"/>
  <c r="O4442" i="7"/>
  <c r="N4442" i="7"/>
  <c r="M4442" i="7"/>
  <c r="L4442" i="7"/>
  <c r="P4441" i="7"/>
  <c r="O4441" i="7"/>
  <c r="N4441" i="7"/>
  <c r="M4441" i="7"/>
  <c r="L4441" i="7"/>
  <c r="P4440" i="7"/>
  <c r="O4440" i="7"/>
  <c r="N4440" i="7"/>
  <c r="M4440" i="7"/>
  <c r="L4440" i="7"/>
  <c r="P4439" i="7"/>
  <c r="O4439" i="7"/>
  <c r="N4439" i="7"/>
  <c r="M4439" i="7"/>
  <c r="L4439" i="7"/>
  <c r="P4438" i="7"/>
  <c r="O4438" i="7"/>
  <c r="N4438" i="7"/>
  <c r="M4438" i="7"/>
  <c r="L4438" i="7"/>
  <c r="P4437" i="7"/>
  <c r="O4437" i="7"/>
  <c r="N4437" i="7"/>
  <c r="M4437" i="7"/>
  <c r="L4437" i="7"/>
  <c r="P4436" i="7"/>
  <c r="O4436" i="7"/>
  <c r="N4436" i="7"/>
  <c r="M4436" i="7"/>
  <c r="L4436" i="7"/>
  <c r="P4435" i="7"/>
  <c r="O4435" i="7"/>
  <c r="N4435" i="7"/>
  <c r="M4435" i="7"/>
  <c r="L4435" i="7"/>
  <c r="P4434" i="7"/>
  <c r="O4434" i="7"/>
  <c r="N4434" i="7"/>
  <c r="M4434" i="7"/>
  <c r="L4434" i="7"/>
  <c r="P4433" i="7"/>
  <c r="O4433" i="7"/>
  <c r="N4433" i="7"/>
  <c r="M4433" i="7"/>
  <c r="L4433" i="7"/>
  <c r="P4432" i="7"/>
  <c r="O4432" i="7"/>
  <c r="N4432" i="7"/>
  <c r="M4432" i="7"/>
  <c r="L4432" i="7"/>
  <c r="P4431" i="7"/>
  <c r="O4431" i="7"/>
  <c r="N4431" i="7"/>
  <c r="M4431" i="7"/>
  <c r="L4431" i="7"/>
  <c r="P4430" i="7"/>
  <c r="O4430" i="7"/>
  <c r="N4430" i="7"/>
  <c r="M4430" i="7"/>
  <c r="L4430" i="7"/>
  <c r="P4429" i="7"/>
  <c r="O4429" i="7"/>
  <c r="N4429" i="7"/>
  <c r="M4429" i="7"/>
  <c r="L4429" i="7"/>
  <c r="P4428" i="7"/>
  <c r="O4428" i="7"/>
  <c r="N4428" i="7"/>
  <c r="M4428" i="7"/>
  <c r="L4428" i="7"/>
  <c r="P4427" i="7"/>
  <c r="O4427" i="7"/>
  <c r="N4427" i="7"/>
  <c r="M4427" i="7"/>
  <c r="L4427" i="7"/>
  <c r="P4426" i="7"/>
  <c r="O4426" i="7"/>
  <c r="N4426" i="7"/>
  <c r="M4426" i="7"/>
  <c r="L4426" i="7"/>
  <c r="P4425" i="7"/>
  <c r="O4425" i="7"/>
  <c r="N4425" i="7"/>
  <c r="M4425" i="7"/>
  <c r="L4425" i="7"/>
  <c r="P4424" i="7"/>
  <c r="O4424" i="7"/>
  <c r="N4424" i="7"/>
  <c r="M4424" i="7"/>
  <c r="L4424" i="7"/>
  <c r="P4423" i="7"/>
  <c r="O4423" i="7"/>
  <c r="N4423" i="7"/>
  <c r="M4423" i="7"/>
  <c r="L4423" i="7"/>
  <c r="P4422" i="7"/>
  <c r="O4422" i="7"/>
  <c r="N4422" i="7"/>
  <c r="M4422" i="7"/>
  <c r="L4422" i="7"/>
  <c r="P4421" i="7"/>
  <c r="O4421" i="7"/>
  <c r="N4421" i="7"/>
  <c r="M4421" i="7"/>
  <c r="L4421" i="7"/>
  <c r="P4420" i="7"/>
  <c r="O4420" i="7"/>
  <c r="N4420" i="7"/>
  <c r="M4420" i="7"/>
  <c r="L4420" i="7"/>
  <c r="P4419" i="7"/>
  <c r="O4419" i="7"/>
  <c r="N4419" i="7"/>
  <c r="M4419" i="7"/>
  <c r="L4419" i="7"/>
  <c r="P4418" i="7"/>
  <c r="O4418" i="7"/>
  <c r="N4418" i="7"/>
  <c r="M4418" i="7"/>
  <c r="L4418" i="7"/>
  <c r="P4417" i="7"/>
  <c r="O4417" i="7"/>
  <c r="N4417" i="7"/>
  <c r="M4417" i="7"/>
  <c r="L4417" i="7"/>
  <c r="P4416" i="7"/>
  <c r="O4416" i="7"/>
  <c r="N4416" i="7"/>
  <c r="M4416" i="7"/>
  <c r="L4416" i="7"/>
  <c r="P4415" i="7"/>
  <c r="O4415" i="7"/>
  <c r="N4415" i="7"/>
  <c r="M4415" i="7"/>
  <c r="L4415" i="7"/>
  <c r="P4414" i="7"/>
  <c r="O4414" i="7"/>
  <c r="N4414" i="7"/>
  <c r="M4414" i="7"/>
  <c r="L4414" i="7"/>
  <c r="P4413" i="7"/>
  <c r="O4413" i="7"/>
  <c r="N4413" i="7"/>
  <c r="M4413" i="7"/>
  <c r="L4413" i="7"/>
  <c r="P4412" i="7"/>
  <c r="O4412" i="7"/>
  <c r="N4412" i="7"/>
  <c r="M4412" i="7"/>
  <c r="L4412" i="7"/>
  <c r="P4411" i="7"/>
  <c r="O4411" i="7"/>
  <c r="N4411" i="7"/>
  <c r="M4411" i="7"/>
  <c r="L4411" i="7"/>
  <c r="P4410" i="7"/>
  <c r="O4410" i="7"/>
  <c r="N4410" i="7"/>
  <c r="M4410" i="7"/>
  <c r="L4410" i="7"/>
  <c r="P4409" i="7"/>
  <c r="O4409" i="7"/>
  <c r="N4409" i="7"/>
  <c r="M4409" i="7"/>
  <c r="L4409" i="7"/>
  <c r="P4408" i="7"/>
  <c r="O4408" i="7"/>
  <c r="N4408" i="7"/>
  <c r="M4408" i="7"/>
  <c r="L4408" i="7"/>
  <c r="P4407" i="7"/>
  <c r="O4407" i="7"/>
  <c r="N4407" i="7"/>
  <c r="M4407" i="7"/>
  <c r="L4407" i="7"/>
  <c r="P4406" i="7"/>
  <c r="O4406" i="7"/>
  <c r="N4406" i="7"/>
  <c r="M4406" i="7"/>
  <c r="L4406" i="7"/>
  <c r="P4405" i="7"/>
  <c r="O4405" i="7"/>
  <c r="N4405" i="7"/>
  <c r="M4405" i="7"/>
  <c r="L4405" i="7"/>
  <c r="P4404" i="7"/>
  <c r="O4404" i="7"/>
  <c r="N4404" i="7"/>
  <c r="M4404" i="7"/>
  <c r="L4404" i="7"/>
  <c r="P4403" i="7"/>
  <c r="O4403" i="7"/>
  <c r="N4403" i="7"/>
  <c r="M4403" i="7"/>
  <c r="L4403" i="7"/>
  <c r="P4402" i="7"/>
  <c r="O4402" i="7"/>
  <c r="N4402" i="7"/>
  <c r="M4402" i="7"/>
  <c r="L4402" i="7"/>
  <c r="P4401" i="7"/>
  <c r="O4401" i="7"/>
  <c r="N4401" i="7"/>
  <c r="M4401" i="7"/>
  <c r="L4401" i="7"/>
  <c r="P4400" i="7"/>
  <c r="O4400" i="7"/>
  <c r="N4400" i="7"/>
  <c r="M4400" i="7"/>
  <c r="L4400" i="7"/>
  <c r="P4399" i="7"/>
  <c r="O4399" i="7"/>
  <c r="N4399" i="7"/>
  <c r="M4399" i="7"/>
  <c r="L4399" i="7"/>
  <c r="P4398" i="7"/>
  <c r="O4398" i="7"/>
  <c r="N4398" i="7"/>
  <c r="M4398" i="7"/>
  <c r="L4398" i="7"/>
  <c r="P4397" i="7"/>
  <c r="O4397" i="7"/>
  <c r="N4397" i="7"/>
  <c r="M4397" i="7"/>
  <c r="L4397" i="7"/>
  <c r="P4396" i="7"/>
  <c r="O4396" i="7"/>
  <c r="N4396" i="7"/>
  <c r="M4396" i="7"/>
  <c r="L4396" i="7"/>
  <c r="P4395" i="7"/>
  <c r="O4395" i="7"/>
  <c r="N4395" i="7"/>
  <c r="M4395" i="7"/>
  <c r="L4395" i="7"/>
  <c r="P4394" i="7"/>
  <c r="O4394" i="7"/>
  <c r="N4394" i="7"/>
  <c r="M4394" i="7"/>
  <c r="L4394" i="7"/>
  <c r="P4393" i="7"/>
  <c r="O4393" i="7"/>
  <c r="N4393" i="7"/>
  <c r="M4393" i="7"/>
  <c r="L4393" i="7"/>
  <c r="P4392" i="7"/>
  <c r="O4392" i="7"/>
  <c r="N4392" i="7"/>
  <c r="M4392" i="7"/>
  <c r="L4392" i="7"/>
  <c r="P4391" i="7"/>
  <c r="O4391" i="7"/>
  <c r="N4391" i="7"/>
  <c r="M4391" i="7"/>
  <c r="L4391" i="7"/>
  <c r="P4390" i="7"/>
  <c r="O4390" i="7"/>
  <c r="N4390" i="7"/>
  <c r="M4390" i="7"/>
  <c r="L4390" i="7"/>
  <c r="P4389" i="7"/>
  <c r="O4389" i="7"/>
  <c r="N4389" i="7"/>
  <c r="M4389" i="7"/>
  <c r="L4389" i="7"/>
  <c r="P4388" i="7"/>
  <c r="O4388" i="7"/>
  <c r="N4388" i="7"/>
  <c r="M4388" i="7"/>
  <c r="L4388" i="7"/>
  <c r="P4387" i="7"/>
  <c r="O4387" i="7"/>
  <c r="N4387" i="7"/>
  <c r="M4387" i="7"/>
  <c r="L4387" i="7"/>
  <c r="P4386" i="7"/>
  <c r="O4386" i="7"/>
  <c r="N4386" i="7"/>
  <c r="M4386" i="7"/>
  <c r="L4386" i="7"/>
  <c r="P4385" i="7"/>
  <c r="O4385" i="7"/>
  <c r="N4385" i="7"/>
  <c r="M4385" i="7"/>
  <c r="L4385" i="7"/>
  <c r="P4384" i="7"/>
  <c r="O4384" i="7"/>
  <c r="N4384" i="7"/>
  <c r="M4384" i="7"/>
  <c r="L4384" i="7"/>
  <c r="P4383" i="7"/>
  <c r="O4383" i="7"/>
  <c r="N4383" i="7"/>
  <c r="M4383" i="7"/>
  <c r="L4383" i="7"/>
  <c r="P4382" i="7"/>
  <c r="O4382" i="7"/>
  <c r="N4382" i="7"/>
  <c r="M4382" i="7"/>
  <c r="L4382" i="7"/>
  <c r="P4381" i="7"/>
  <c r="O4381" i="7"/>
  <c r="N4381" i="7"/>
  <c r="M4381" i="7"/>
  <c r="L4381" i="7"/>
  <c r="P4380" i="7"/>
  <c r="O4380" i="7"/>
  <c r="N4380" i="7"/>
  <c r="M4380" i="7"/>
  <c r="L4380" i="7"/>
  <c r="P4379" i="7"/>
  <c r="O4379" i="7"/>
  <c r="N4379" i="7"/>
  <c r="M4379" i="7"/>
  <c r="L4379" i="7"/>
  <c r="P4378" i="7"/>
  <c r="O4378" i="7"/>
  <c r="N4378" i="7"/>
  <c r="M4378" i="7"/>
  <c r="L4378" i="7"/>
  <c r="P4377" i="7"/>
  <c r="O4377" i="7"/>
  <c r="N4377" i="7"/>
  <c r="M4377" i="7"/>
  <c r="L4377" i="7"/>
  <c r="P4376" i="7"/>
  <c r="O4376" i="7"/>
  <c r="N4376" i="7"/>
  <c r="M4376" i="7"/>
  <c r="L4376" i="7"/>
  <c r="P4375" i="7"/>
  <c r="O4375" i="7"/>
  <c r="N4375" i="7"/>
  <c r="M4375" i="7"/>
  <c r="L4375" i="7"/>
  <c r="P4374" i="7"/>
  <c r="O4374" i="7"/>
  <c r="N4374" i="7"/>
  <c r="M4374" i="7"/>
  <c r="L4374" i="7"/>
  <c r="P4373" i="7"/>
  <c r="O4373" i="7"/>
  <c r="N4373" i="7"/>
  <c r="M4373" i="7"/>
  <c r="L4373" i="7"/>
  <c r="P4372" i="7"/>
  <c r="O4372" i="7"/>
  <c r="N4372" i="7"/>
  <c r="M4372" i="7"/>
  <c r="L4372" i="7"/>
  <c r="P4371" i="7"/>
  <c r="O4371" i="7"/>
  <c r="N4371" i="7"/>
  <c r="M4371" i="7"/>
  <c r="L4371" i="7"/>
  <c r="P4370" i="7"/>
  <c r="O4370" i="7"/>
  <c r="N4370" i="7"/>
  <c r="M4370" i="7"/>
  <c r="L4370" i="7"/>
  <c r="P4369" i="7"/>
  <c r="O4369" i="7"/>
  <c r="N4369" i="7"/>
  <c r="M4369" i="7"/>
  <c r="L4369" i="7"/>
  <c r="P4368" i="7"/>
  <c r="O4368" i="7"/>
  <c r="N4368" i="7"/>
  <c r="M4368" i="7"/>
  <c r="L4368" i="7"/>
  <c r="P4367" i="7"/>
  <c r="O4367" i="7"/>
  <c r="N4367" i="7"/>
  <c r="M4367" i="7"/>
  <c r="L4367" i="7"/>
  <c r="P4366" i="7"/>
  <c r="O4366" i="7"/>
  <c r="N4366" i="7"/>
  <c r="M4366" i="7"/>
  <c r="L4366" i="7"/>
  <c r="P4365" i="7"/>
  <c r="O4365" i="7"/>
  <c r="N4365" i="7"/>
  <c r="M4365" i="7"/>
  <c r="L4365" i="7"/>
  <c r="P4364" i="7"/>
  <c r="O4364" i="7"/>
  <c r="N4364" i="7"/>
  <c r="M4364" i="7"/>
  <c r="L4364" i="7"/>
  <c r="P4363" i="7"/>
  <c r="O4363" i="7"/>
  <c r="N4363" i="7"/>
  <c r="M4363" i="7"/>
  <c r="L4363" i="7"/>
  <c r="P4362" i="7"/>
  <c r="O4362" i="7"/>
  <c r="N4362" i="7"/>
  <c r="M4362" i="7"/>
  <c r="L4362" i="7"/>
  <c r="P4361" i="7"/>
  <c r="O4361" i="7"/>
  <c r="N4361" i="7"/>
  <c r="M4361" i="7"/>
  <c r="L4361" i="7"/>
  <c r="P4360" i="7"/>
  <c r="O4360" i="7"/>
  <c r="N4360" i="7"/>
  <c r="M4360" i="7"/>
  <c r="L4360" i="7"/>
  <c r="P4359" i="7"/>
  <c r="O4359" i="7"/>
  <c r="N4359" i="7"/>
  <c r="M4359" i="7"/>
  <c r="L4359" i="7"/>
  <c r="P4358" i="7"/>
  <c r="O4358" i="7"/>
  <c r="N4358" i="7"/>
  <c r="M4358" i="7"/>
  <c r="L4358" i="7"/>
  <c r="P4357" i="7"/>
  <c r="O4357" i="7"/>
  <c r="N4357" i="7"/>
  <c r="M4357" i="7"/>
  <c r="L4357" i="7"/>
  <c r="P4356" i="7"/>
  <c r="O4356" i="7"/>
  <c r="N4356" i="7"/>
  <c r="M4356" i="7"/>
  <c r="L4356" i="7"/>
  <c r="P4355" i="7"/>
  <c r="O4355" i="7"/>
  <c r="N4355" i="7"/>
  <c r="M4355" i="7"/>
  <c r="L4355" i="7"/>
  <c r="P4354" i="7"/>
  <c r="O4354" i="7"/>
  <c r="N4354" i="7"/>
  <c r="M4354" i="7"/>
  <c r="L4354" i="7"/>
  <c r="P4353" i="7"/>
  <c r="O4353" i="7"/>
  <c r="N4353" i="7"/>
  <c r="M4353" i="7"/>
  <c r="L4353" i="7"/>
  <c r="P4352" i="7"/>
  <c r="O4352" i="7"/>
  <c r="N4352" i="7"/>
  <c r="M4352" i="7"/>
  <c r="L4352" i="7"/>
  <c r="P4351" i="7"/>
  <c r="O4351" i="7"/>
  <c r="N4351" i="7"/>
  <c r="M4351" i="7"/>
  <c r="L4351" i="7"/>
  <c r="P4350" i="7"/>
  <c r="O4350" i="7"/>
  <c r="N4350" i="7"/>
  <c r="M4350" i="7"/>
  <c r="L4350" i="7"/>
  <c r="P4349" i="7"/>
  <c r="O4349" i="7"/>
  <c r="N4349" i="7"/>
  <c r="M4349" i="7"/>
  <c r="L4349" i="7"/>
  <c r="P4348" i="7"/>
  <c r="O4348" i="7"/>
  <c r="N4348" i="7"/>
  <c r="M4348" i="7"/>
  <c r="L4348" i="7"/>
  <c r="P4347" i="7"/>
  <c r="O4347" i="7"/>
  <c r="N4347" i="7"/>
  <c r="M4347" i="7"/>
  <c r="L4347" i="7"/>
  <c r="P4346" i="7"/>
  <c r="O4346" i="7"/>
  <c r="N4346" i="7"/>
  <c r="M4346" i="7"/>
  <c r="L4346" i="7"/>
  <c r="P4345" i="7"/>
  <c r="O4345" i="7"/>
  <c r="N4345" i="7"/>
  <c r="M4345" i="7"/>
  <c r="L4345" i="7"/>
  <c r="P4344" i="7"/>
  <c r="O4344" i="7"/>
  <c r="N4344" i="7"/>
  <c r="M4344" i="7"/>
  <c r="L4344" i="7"/>
  <c r="P4343" i="7"/>
  <c r="O4343" i="7"/>
  <c r="N4343" i="7"/>
  <c r="M4343" i="7"/>
  <c r="L4343" i="7"/>
  <c r="P4342" i="7"/>
  <c r="O4342" i="7"/>
  <c r="N4342" i="7"/>
  <c r="M4342" i="7"/>
  <c r="L4342" i="7"/>
  <c r="P4341" i="7"/>
  <c r="O4341" i="7"/>
  <c r="N4341" i="7"/>
  <c r="M4341" i="7"/>
  <c r="L4341" i="7"/>
  <c r="P4340" i="7"/>
  <c r="O4340" i="7"/>
  <c r="N4340" i="7"/>
  <c r="M4340" i="7"/>
  <c r="L4340" i="7"/>
  <c r="P4339" i="7"/>
  <c r="O4339" i="7"/>
  <c r="N4339" i="7"/>
  <c r="M4339" i="7"/>
  <c r="L4339" i="7"/>
  <c r="P4338" i="7"/>
  <c r="O4338" i="7"/>
  <c r="N4338" i="7"/>
  <c r="M4338" i="7"/>
  <c r="L4338" i="7"/>
  <c r="P4337" i="7"/>
  <c r="O4337" i="7"/>
  <c r="N4337" i="7"/>
  <c r="M4337" i="7"/>
  <c r="L4337" i="7"/>
  <c r="P4336" i="7"/>
  <c r="O4336" i="7"/>
  <c r="N4336" i="7"/>
  <c r="M4336" i="7"/>
  <c r="L4336" i="7"/>
  <c r="P4335" i="7"/>
  <c r="O4335" i="7"/>
  <c r="N4335" i="7"/>
  <c r="M4335" i="7"/>
  <c r="L4335" i="7"/>
  <c r="P4334" i="7"/>
  <c r="O4334" i="7"/>
  <c r="N4334" i="7"/>
  <c r="M4334" i="7"/>
  <c r="L4334" i="7"/>
  <c r="P4333" i="7"/>
  <c r="O4333" i="7"/>
  <c r="N4333" i="7"/>
  <c r="M4333" i="7"/>
  <c r="L4333" i="7"/>
  <c r="P4332" i="7"/>
  <c r="O4332" i="7"/>
  <c r="N4332" i="7"/>
  <c r="M4332" i="7"/>
  <c r="L4332" i="7"/>
  <c r="P4331" i="7"/>
  <c r="O4331" i="7"/>
  <c r="N4331" i="7"/>
  <c r="M4331" i="7"/>
  <c r="L4331" i="7"/>
  <c r="P4330" i="7"/>
  <c r="O4330" i="7"/>
  <c r="N4330" i="7"/>
  <c r="M4330" i="7"/>
  <c r="L4330" i="7"/>
  <c r="P4329" i="7"/>
  <c r="O4329" i="7"/>
  <c r="N4329" i="7"/>
  <c r="M4329" i="7"/>
  <c r="L4329" i="7"/>
  <c r="P4328" i="7"/>
  <c r="O4328" i="7"/>
  <c r="N4328" i="7"/>
  <c r="M4328" i="7"/>
  <c r="L4328" i="7"/>
  <c r="P4327" i="7"/>
  <c r="O4327" i="7"/>
  <c r="N4327" i="7"/>
  <c r="M4327" i="7"/>
  <c r="L4327" i="7"/>
  <c r="P4326" i="7"/>
  <c r="O4326" i="7"/>
  <c r="N4326" i="7"/>
  <c r="M4326" i="7"/>
  <c r="L4326" i="7"/>
  <c r="P4325" i="7"/>
  <c r="O4325" i="7"/>
  <c r="N4325" i="7"/>
  <c r="M4325" i="7"/>
  <c r="L4325" i="7"/>
  <c r="P4324" i="7"/>
  <c r="O4324" i="7"/>
  <c r="N4324" i="7"/>
  <c r="M4324" i="7"/>
  <c r="L4324" i="7"/>
  <c r="P4323" i="7"/>
  <c r="O4323" i="7"/>
  <c r="N4323" i="7"/>
  <c r="M4323" i="7"/>
  <c r="L4323" i="7"/>
  <c r="P4322" i="7"/>
  <c r="O4322" i="7"/>
  <c r="N4322" i="7"/>
  <c r="M4322" i="7"/>
  <c r="L4322" i="7"/>
  <c r="P4321" i="7"/>
  <c r="O4321" i="7"/>
  <c r="N4321" i="7"/>
  <c r="M4321" i="7"/>
  <c r="L4321" i="7"/>
  <c r="P4320" i="7"/>
  <c r="O4320" i="7"/>
  <c r="N4320" i="7"/>
  <c r="M4320" i="7"/>
  <c r="L4320" i="7"/>
  <c r="P4319" i="7"/>
  <c r="O4319" i="7"/>
  <c r="N4319" i="7"/>
  <c r="M4319" i="7"/>
  <c r="L4319" i="7"/>
  <c r="P4318" i="7"/>
  <c r="O4318" i="7"/>
  <c r="N4318" i="7"/>
  <c r="M4318" i="7"/>
  <c r="L4318" i="7"/>
  <c r="P4317" i="7"/>
  <c r="O4317" i="7"/>
  <c r="N4317" i="7"/>
  <c r="M4317" i="7"/>
  <c r="L4317" i="7"/>
  <c r="P4316" i="7"/>
  <c r="O4316" i="7"/>
  <c r="N4316" i="7"/>
  <c r="M4316" i="7"/>
  <c r="L4316" i="7"/>
  <c r="P4315" i="7"/>
  <c r="O4315" i="7"/>
  <c r="N4315" i="7"/>
  <c r="M4315" i="7"/>
  <c r="L4315" i="7"/>
  <c r="P4314" i="7"/>
  <c r="O4314" i="7"/>
  <c r="N4314" i="7"/>
  <c r="M4314" i="7"/>
  <c r="L4314" i="7"/>
  <c r="P4313" i="7"/>
  <c r="O4313" i="7"/>
  <c r="N4313" i="7"/>
  <c r="M4313" i="7"/>
  <c r="L4313" i="7"/>
  <c r="P4312" i="7"/>
  <c r="O4312" i="7"/>
  <c r="N4312" i="7"/>
  <c r="M4312" i="7"/>
  <c r="L4312" i="7"/>
  <c r="P4311" i="7"/>
  <c r="O4311" i="7"/>
  <c r="N4311" i="7"/>
  <c r="M4311" i="7"/>
  <c r="L4311" i="7"/>
  <c r="P4310" i="7"/>
  <c r="O4310" i="7"/>
  <c r="N4310" i="7"/>
  <c r="M4310" i="7"/>
  <c r="L4310" i="7"/>
  <c r="P4309" i="7"/>
  <c r="O4309" i="7"/>
  <c r="N4309" i="7"/>
  <c r="M4309" i="7"/>
  <c r="L4309" i="7"/>
  <c r="P4308" i="7"/>
  <c r="O4308" i="7"/>
  <c r="N4308" i="7"/>
  <c r="M4308" i="7"/>
  <c r="L4308" i="7"/>
  <c r="P4307" i="7"/>
  <c r="O4307" i="7"/>
  <c r="N4307" i="7"/>
  <c r="M4307" i="7"/>
  <c r="L4307" i="7"/>
  <c r="P4306" i="7"/>
  <c r="O4306" i="7"/>
  <c r="N4306" i="7"/>
  <c r="M4306" i="7"/>
  <c r="L4306" i="7"/>
  <c r="P4305" i="7"/>
  <c r="O4305" i="7"/>
  <c r="N4305" i="7"/>
  <c r="M4305" i="7"/>
  <c r="L4305" i="7"/>
  <c r="P4304" i="7"/>
  <c r="O4304" i="7"/>
  <c r="N4304" i="7"/>
  <c r="M4304" i="7"/>
  <c r="L4304" i="7"/>
  <c r="P4303" i="7"/>
  <c r="O4303" i="7"/>
  <c r="N4303" i="7"/>
  <c r="M4303" i="7"/>
  <c r="L4303" i="7"/>
  <c r="P4302" i="7"/>
  <c r="O4302" i="7"/>
  <c r="N4302" i="7"/>
  <c r="M4302" i="7"/>
  <c r="L4302" i="7"/>
  <c r="P4301" i="7"/>
  <c r="O4301" i="7"/>
  <c r="N4301" i="7"/>
  <c r="M4301" i="7"/>
  <c r="L4301" i="7"/>
  <c r="P4300" i="7"/>
  <c r="O4300" i="7"/>
  <c r="N4300" i="7"/>
  <c r="M4300" i="7"/>
  <c r="L4300" i="7"/>
  <c r="P4299" i="7"/>
  <c r="O4299" i="7"/>
  <c r="N4299" i="7"/>
  <c r="M4299" i="7"/>
  <c r="L4299" i="7"/>
  <c r="P4298" i="7"/>
  <c r="O4298" i="7"/>
  <c r="N4298" i="7"/>
  <c r="M4298" i="7"/>
  <c r="L4298" i="7"/>
  <c r="P4297" i="7"/>
  <c r="O4297" i="7"/>
  <c r="N4297" i="7"/>
  <c r="M4297" i="7"/>
  <c r="L4297" i="7"/>
  <c r="P4296" i="7"/>
  <c r="O4296" i="7"/>
  <c r="N4296" i="7"/>
  <c r="M4296" i="7"/>
  <c r="L4296" i="7"/>
  <c r="P4295" i="7"/>
  <c r="O4295" i="7"/>
  <c r="N4295" i="7"/>
  <c r="M4295" i="7"/>
  <c r="L4295" i="7"/>
  <c r="P4294" i="7"/>
  <c r="O4294" i="7"/>
  <c r="N4294" i="7"/>
  <c r="M4294" i="7"/>
  <c r="L4294" i="7"/>
  <c r="P4293" i="7"/>
  <c r="O4293" i="7"/>
  <c r="N4293" i="7"/>
  <c r="M4293" i="7"/>
  <c r="L4293" i="7"/>
  <c r="P4292" i="7"/>
  <c r="O4292" i="7"/>
  <c r="N4292" i="7"/>
  <c r="M4292" i="7"/>
  <c r="L4292" i="7"/>
  <c r="P4291" i="7"/>
  <c r="O4291" i="7"/>
  <c r="N4291" i="7"/>
  <c r="M4291" i="7"/>
  <c r="L4291" i="7"/>
  <c r="P4290" i="7"/>
  <c r="O4290" i="7"/>
  <c r="N4290" i="7"/>
  <c r="M4290" i="7"/>
  <c r="L4290" i="7"/>
  <c r="P4289" i="7"/>
  <c r="O4289" i="7"/>
  <c r="N4289" i="7"/>
  <c r="M4289" i="7"/>
  <c r="L4289" i="7"/>
  <c r="P4288" i="7"/>
  <c r="O4288" i="7"/>
  <c r="N4288" i="7"/>
  <c r="M4288" i="7"/>
  <c r="L4288" i="7"/>
  <c r="P4287" i="7"/>
  <c r="O4287" i="7"/>
  <c r="N4287" i="7"/>
  <c r="M4287" i="7"/>
  <c r="L4287" i="7"/>
  <c r="P4286" i="7"/>
  <c r="O4286" i="7"/>
  <c r="N4286" i="7"/>
  <c r="M4286" i="7"/>
  <c r="L4286" i="7"/>
  <c r="P4285" i="7"/>
  <c r="O4285" i="7"/>
  <c r="N4285" i="7"/>
  <c r="M4285" i="7"/>
  <c r="L4285" i="7"/>
  <c r="P4284" i="7"/>
  <c r="O4284" i="7"/>
  <c r="N4284" i="7"/>
  <c r="M4284" i="7"/>
  <c r="L4284" i="7"/>
  <c r="P4283" i="7"/>
  <c r="O4283" i="7"/>
  <c r="N4283" i="7"/>
  <c r="M4283" i="7"/>
  <c r="L4283" i="7"/>
  <c r="P4282" i="7"/>
  <c r="O4282" i="7"/>
  <c r="N4282" i="7"/>
  <c r="M4282" i="7"/>
  <c r="L4282" i="7"/>
  <c r="P4281" i="7"/>
  <c r="O4281" i="7"/>
  <c r="N4281" i="7"/>
  <c r="M4281" i="7"/>
  <c r="L4281" i="7"/>
  <c r="P4280" i="7"/>
  <c r="O4280" i="7"/>
  <c r="N4280" i="7"/>
  <c r="M4280" i="7"/>
  <c r="L4280" i="7"/>
  <c r="P4279" i="7"/>
  <c r="O4279" i="7"/>
  <c r="N4279" i="7"/>
  <c r="M4279" i="7"/>
  <c r="L4279" i="7"/>
  <c r="P4278" i="7"/>
  <c r="O4278" i="7"/>
  <c r="N4278" i="7"/>
  <c r="M4278" i="7"/>
  <c r="L4278" i="7"/>
  <c r="P4277" i="7"/>
  <c r="O4277" i="7"/>
  <c r="N4277" i="7"/>
  <c r="M4277" i="7"/>
  <c r="L4277" i="7"/>
  <c r="P4276" i="7"/>
  <c r="O4276" i="7"/>
  <c r="N4276" i="7"/>
  <c r="M4276" i="7"/>
  <c r="L4276" i="7"/>
  <c r="P4275" i="7"/>
  <c r="O4275" i="7"/>
  <c r="N4275" i="7"/>
  <c r="M4275" i="7"/>
  <c r="L4275" i="7"/>
  <c r="P4274" i="7"/>
  <c r="O4274" i="7"/>
  <c r="N4274" i="7"/>
  <c r="M4274" i="7"/>
  <c r="L4274" i="7"/>
  <c r="P4273" i="7"/>
  <c r="O4273" i="7"/>
  <c r="N4273" i="7"/>
  <c r="M4273" i="7"/>
  <c r="L4273" i="7"/>
  <c r="P4272" i="7"/>
  <c r="O4272" i="7"/>
  <c r="N4272" i="7"/>
  <c r="M4272" i="7"/>
  <c r="L4272" i="7"/>
  <c r="P4271" i="7"/>
  <c r="O4271" i="7"/>
  <c r="N4271" i="7"/>
  <c r="M4271" i="7"/>
  <c r="L4271" i="7"/>
  <c r="P4270" i="7"/>
  <c r="O4270" i="7"/>
  <c r="N4270" i="7"/>
  <c r="M4270" i="7"/>
  <c r="L4270" i="7"/>
  <c r="P4269" i="7"/>
  <c r="O4269" i="7"/>
  <c r="N4269" i="7"/>
  <c r="M4269" i="7"/>
  <c r="L4269" i="7"/>
  <c r="P4268" i="7"/>
  <c r="O4268" i="7"/>
  <c r="N4268" i="7"/>
  <c r="M4268" i="7"/>
  <c r="L4268" i="7"/>
  <c r="P4267" i="7"/>
  <c r="O4267" i="7"/>
  <c r="N4267" i="7"/>
  <c r="M4267" i="7"/>
  <c r="L4267" i="7"/>
  <c r="P4266" i="7"/>
  <c r="O4266" i="7"/>
  <c r="N4266" i="7"/>
  <c r="M4266" i="7"/>
  <c r="L4266" i="7"/>
  <c r="P4265" i="7"/>
  <c r="O4265" i="7"/>
  <c r="N4265" i="7"/>
  <c r="M4265" i="7"/>
  <c r="L4265" i="7"/>
  <c r="P4264" i="7"/>
  <c r="O4264" i="7"/>
  <c r="N4264" i="7"/>
  <c r="M4264" i="7"/>
  <c r="L4264" i="7"/>
  <c r="P4263" i="7"/>
  <c r="O4263" i="7"/>
  <c r="N4263" i="7"/>
  <c r="M4263" i="7"/>
  <c r="L4263" i="7"/>
  <c r="P4262" i="7"/>
  <c r="O4262" i="7"/>
  <c r="N4262" i="7"/>
  <c r="M4262" i="7"/>
  <c r="L4262" i="7"/>
  <c r="P4261" i="7"/>
  <c r="O4261" i="7"/>
  <c r="N4261" i="7"/>
  <c r="M4261" i="7"/>
  <c r="L4261" i="7"/>
  <c r="P4260" i="7"/>
  <c r="O4260" i="7"/>
  <c r="N4260" i="7"/>
  <c r="M4260" i="7"/>
  <c r="L4260" i="7"/>
  <c r="P4259" i="7"/>
  <c r="O4259" i="7"/>
  <c r="N4259" i="7"/>
  <c r="M4259" i="7"/>
  <c r="L4259" i="7"/>
  <c r="P4258" i="7"/>
  <c r="O4258" i="7"/>
  <c r="N4258" i="7"/>
  <c r="M4258" i="7"/>
  <c r="L4258" i="7"/>
  <c r="P4257" i="7"/>
  <c r="O4257" i="7"/>
  <c r="N4257" i="7"/>
  <c r="M4257" i="7"/>
  <c r="L4257" i="7"/>
  <c r="P4256" i="7"/>
  <c r="O4256" i="7"/>
  <c r="N4256" i="7"/>
  <c r="M4256" i="7"/>
  <c r="L4256" i="7"/>
  <c r="P4255" i="7"/>
  <c r="O4255" i="7"/>
  <c r="N4255" i="7"/>
  <c r="M4255" i="7"/>
  <c r="L4255" i="7"/>
  <c r="P4254" i="7"/>
  <c r="O4254" i="7"/>
  <c r="N4254" i="7"/>
  <c r="M4254" i="7"/>
  <c r="L4254" i="7"/>
  <c r="P4253" i="7"/>
  <c r="O4253" i="7"/>
  <c r="N4253" i="7"/>
  <c r="M4253" i="7"/>
  <c r="L4253" i="7"/>
  <c r="P4252" i="7"/>
  <c r="O4252" i="7"/>
  <c r="N4252" i="7"/>
  <c r="M4252" i="7"/>
  <c r="L4252" i="7"/>
  <c r="P4251" i="7"/>
  <c r="O4251" i="7"/>
  <c r="N4251" i="7"/>
  <c r="M4251" i="7"/>
  <c r="L4251" i="7"/>
  <c r="P4250" i="7"/>
  <c r="O4250" i="7"/>
  <c r="N4250" i="7"/>
  <c r="M4250" i="7"/>
  <c r="L4250" i="7"/>
  <c r="P4249" i="7"/>
  <c r="O4249" i="7"/>
  <c r="N4249" i="7"/>
  <c r="M4249" i="7"/>
  <c r="L4249" i="7"/>
  <c r="P4248" i="7"/>
  <c r="O4248" i="7"/>
  <c r="N4248" i="7"/>
  <c r="M4248" i="7"/>
  <c r="L4248" i="7"/>
  <c r="P4247" i="7"/>
  <c r="O4247" i="7"/>
  <c r="N4247" i="7"/>
  <c r="M4247" i="7"/>
  <c r="L4247" i="7"/>
  <c r="P4246" i="7"/>
  <c r="O4246" i="7"/>
  <c r="N4246" i="7"/>
  <c r="M4246" i="7"/>
  <c r="L4246" i="7"/>
  <c r="P4245" i="7"/>
  <c r="O4245" i="7"/>
  <c r="N4245" i="7"/>
  <c r="M4245" i="7"/>
  <c r="L4245" i="7"/>
  <c r="P4244" i="7"/>
  <c r="O4244" i="7"/>
  <c r="N4244" i="7"/>
  <c r="M4244" i="7"/>
  <c r="L4244" i="7"/>
  <c r="P4243" i="7"/>
  <c r="O4243" i="7"/>
  <c r="N4243" i="7"/>
  <c r="M4243" i="7"/>
  <c r="L4243" i="7"/>
  <c r="P4242" i="7"/>
  <c r="O4242" i="7"/>
  <c r="N4242" i="7"/>
  <c r="M4242" i="7"/>
  <c r="L4242" i="7"/>
  <c r="P4241" i="7"/>
  <c r="O4241" i="7"/>
  <c r="N4241" i="7"/>
  <c r="M4241" i="7"/>
  <c r="L4241" i="7"/>
  <c r="P4240" i="7"/>
  <c r="O4240" i="7"/>
  <c r="N4240" i="7"/>
  <c r="M4240" i="7"/>
  <c r="L4240" i="7"/>
  <c r="P4239" i="7"/>
  <c r="O4239" i="7"/>
  <c r="N4239" i="7"/>
  <c r="M4239" i="7"/>
  <c r="L4239" i="7"/>
  <c r="P4238" i="7"/>
  <c r="O4238" i="7"/>
  <c r="N4238" i="7"/>
  <c r="M4238" i="7"/>
  <c r="L4238" i="7"/>
  <c r="P4237" i="7"/>
  <c r="O4237" i="7"/>
  <c r="N4237" i="7"/>
  <c r="M4237" i="7"/>
  <c r="L4237" i="7"/>
  <c r="P4236" i="7"/>
  <c r="O4236" i="7"/>
  <c r="N4236" i="7"/>
  <c r="M4236" i="7"/>
  <c r="L4236" i="7"/>
  <c r="P4235" i="7"/>
  <c r="O4235" i="7"/>
  <c r="N4235" i="7"/>
  <c r="M4235" i="7"/>
  <c r="L4235" i="7"/>
  <c r="P4234" i="7"/>
  <c r="O4234" i="7"/>
  <c r="N4234" i="7"/>
  <c r="M4234" i="7"/>
  <c r="L4234" i="7"/>
  <c r="P4233" i="7"/>
  <c r="O4233" i="7"/>
  <c r="N4233" i="7"/>
  <c r="M4233" i="7"/>
  <c r="L4233" i="7"/>
  <c r="P4232" i="7"/>
  <c r="O4232" i="7"/>
  <c r="N4232" i="7"/>
  <c r="M4232" i="7"/>
  <c r="L4232" i="7"/>
  <c r="P4231" i="7"/>
  <c r="O4231" i="7"/>
  <c r="N4231" i="7"/>
  <c r="M4231" i="7"/>
  <c r="L4231" i="7"/>
  <c r="P4230" i="7"/>
  <c r="O4230" i="7"/>
  <c r="N4230" i="7"/>
  <c r="M4230" i="7"/>
  <c r="L4230" i="7"/>
  <c r="P4229" i="7"/>
  <c r="O4229" i="7"/>
  <c r="N4229" i="7"/>
  <c r="M4229" i="7"/>
  <c r="L4229" i="7"/>
  <c r="P4228" i="7"/>
  <c r="O4228" i="7"/>
  <c r="N4228" i="7"/>
  <c r="M4228" i="7"/>
  <c r="L4228" i="7"/>
  <c r="P4227" i="7"/>
  <c r="O4227" i="7"/>
  <c r="N4227" i="7"/>
  <c r="M4227" i="7"/>
  <c r="L4227" i="7"/>
  <c r="P4226" i="7"/>
  <c r="O4226" i="7"/>
  <c r="N4226" i="7"/>
  <c r="M4226" i="7"/>
  <c r="L4226" i="7"/>
  <c r="P4225" i="7"/>
  <c r="O4225" i="7"/>
  <c r="N4225" i="7"/>
  <c r="M4225" i="7"/>
  <c r="L4225" i="7"/>
  <c r="P4224" i="7"/>
  <c r="O4224" i="7"/>
  <c r="N4224" i="7"/>
  <c r="M4224" i="7"/>
  <c r="L4224" i="7"/>
  <c r="P4223" i="7"/>
  <c r="O4223" i="7"/>
  <c r="N4223" i="7"/>
  <c r="M4223" i="7"/>
  <c r="L4223" i="7"/>
  <c r="P4222" i="7"/>
  <c r="O4222" i="7"/>
  <c r="N4222" i="7"/>
  <c r="M4222" i="7"/>
  <c r="L4222" i="7"/>
  <c r="P4221" i="7"/>
  <c r="O4221" i="7"/>
  <c r="N4221" i="7"/>
  <c r="M4221" i="7"/>
  <c r="L4221" i="7"/>
  <c r="P4220" i="7"/>
  <c r="O4220" i="7"/>
  <c r="N4220" i="7"/>
  <c r="M4220" i="7"/>
  <c r="L4220" i="7"/>
  <c r="P4219" i="7"/>
  <c r="O4219" i="7"/>
  <c r="N4219" i="7"/>
  <c r="M4219" i="7"/>
  <c r="L4219" i="7"/>
  <c r="P4218" i="7"/>
  <c r="O4218" i="7"/>
  <c r="N4218" i="7"/>
  <c r="M4218" i="7"/>
  <c r="L4218" i="7"/>
  <c r="P4217" i="7"/>
  <c r="O4217" i="7"/>
  <c r="N4217" i="7"/>
  <c r="M4217" i="7"/>
  <c r="L4217" i="7"/>
  <c r="P4216" i="7"/>
  <c r="O4216" i="7"/>
  <c r="N4216" i="7"/>
  <c r="M4216" i="7"/>
  <c r="L4216" i="7"/>
  <c r="P4215" i="7"/>
  <c r="O4215" i="7"/>
  <c r="N4215" i="7"/>
  <c r="M4215" i="7"/>
  <c r="L4215" i="7"/>
  <c r="P4214" i="7"/>
  <c r="O4214" i="7"/>
  <c r="N4214" i="7"/>
  <c r="M4214" i="7"/>
  <c r="L4214" i="7"/>
  <c r="P4213" i="7"/>
  <c r="O4213" i="7"/>
  <c r="N4213" i="7"/>
  <c r="M4213" i="7"/>
  <c r="L4213" i="7"/>
  <c r="P4212" i="7"/>
  <c r="O4212" i="7"/>
  <c r="N4212" i="7"/>
  <c r="M4212" i="7"/>
  <c r="L4212" i="7"/>
  <c r="P4211" i="7"/>
  <c r="O4211" i="7"/>
  <c r="N4211" i="7"/>
  <c r="M4211" i="7"/>
  <c r="L4211" i="7"/>
  <c r="P4210" i="7"/>
  <c r="O4210" i="7"/>
  <c r="N4210" i="7"/>
  <c r="M4210" i="7"/>
  <c r="L4210" i="7"/>
  <c r="P4209" i="7"/>
  <c r="O4209" i="7"/>
  <c r="N4209" i="7"/>
  <c r="M4209" i="7"/>
  <c r="L4209" i="7"/>
  <c r="P4208" i="7"/>
  <c r="O4208" i="7"/>
  <c r="N4208" i="7"/>
  <c r="M4208" i="7"/>
  <c r="L4208" i="7"/>
  <c r="P4207" i="7"/>
  <c r="O4207" i="7"/>
  <c r="N4207" i="7"/>
  <c r="M4207" i="7"/>
  <c r="L4207" i="7"/>
  <c r="P4206" i="7"/>
  <c r="O4206" i="7"/>
  <c r="N4206" i="7"/>
  <c r="M4206" i="7"/>
  <c r="L4206" i="7"/>
  <c r="P4205" i="7"/>
  <c r="O4205" i="7"/>
  <c r="N4205" i="7"/>
  <c r="M4205" i="7"/>
  <c r="L4205" i="7"/>
  <c r="P4204" i="7"/>
  <c r="O4204" i="7"/>
  <c r="N4204" i="7"/>
  <c r="M4204" i="7"/>
  <c r="L4204" i="7"/>
  <c r="P4203" i="7"/>
  <c r="O4203" i="7"/>
  <c r="N4203" i="7"/>
  <c r="M4203" i="7"/>
  <c r="L4203" i="7"/>
  <c r="P4202" i="7"/>
  <c r="O4202" i="7"/>
  <c r="N4202" i="7"/>
  <c r="M4202" i="7"/>
  <c r="L4202" i="7"/>
  <c r="P4201" i="7"/>
  <c r="O4201" i="7"/>
  <c r="N4201" i="7"/>
  <c r="M4201" i="7"/>
  <c r="L4201" i="7"/>
  <c r="P4200" i="7"/>
  <c r="O4200" i="7"/>
  <c r="N4200" i="7"/>
  <c r="M4200" i="7"/>
  <c r="L4200" i="7"/>
  <c r="P4199" i="7"/>
  <c r="O4199" i="7"/>
  <c r="N4199" i="7"/>
  <c r="M4199" i="7"/>
  <c r="L4199" i="7"/>
  <c r="P4198" i="7"/>
  <c r="O4198" i="7"/>
  <c r="N4198" i="7"/>
  <c r="M4198" i="7"/>
  <c r="L4198" i="7"/>
  <c r="P4197" i="7"/>
  <c r="O4197" i="7"/>
  <c r="N4197" i="7"/>
  <c r="M4197" i="7"/>
  <c r="L4197" i="7"/>
  <c r="P4196" i="7"/>
  <c r="O4196" i="7"/>
  <c r="N4196" i="7"/>
  <c r="M4196" i="7"/>
  <c r="L4196" i="7"/>
  <c r="P4195" i="7"/>
  <c r="O4195" i="7"/>
  <c r="N4195" i="7"/>
  <c r="M4195" i="7"/>
  <c r="L4195" i="7"/>
  <c r="P4194" i="7"/>
  <c r="O4194" i="7"/>
  <c r="N4194" i="7"/>
  <c r="M4194" i="7"/>
  <c r="L4194" i="7"/>
  <c r="P4193" i="7"/>
  <c r="O4193" i="7"/>
  <c r="N4193" i="7"/>
  <c r="M4193" i="7"/>
  <c r="L4193" i="7"/>
  <c r="P4192" i="7"/>
  <c r="O4192" i="7"/>
  <c r="N4192" i="7"/>
  <c r="M4192" i="7"/>
  <c r="L4192" i="7"/>
  <c r="P4191" i="7"/>
  <c r="O4191" i="7"/>
  <c r="N4191" i="7"/>
  <c r="M4191" i="7"/>
  <c r="L4191" i="7"/>
  <c r="P4190" i="7"/>
  <c r="O4190" i="7"/>
  <c r="N4190" i="7"/>
  <c r="M4190" i="7"/>
  <c r="L4190" i="7"/>
  <c r="P4189" i="7"/>
  <c r="O4189" i="7"/>
  <c r="N4189" i="7"/>
  <c r="M4189" i="7"/>
  <c r="L4189" i="7"/>
  <c r="P4188" i="7"/>
  <c r="O4188" i="7"/>
  <c r="N4188" i="7"/>
  <c r="M4188" i="7"/>
  <c r="L4188" i="7"/>
  <c r="P4187" i="7"/>
  <c r="O4187" i="7"/>
  <c r="N4187" i="7"/>
  <c r="M4187" i="7"/>
  <c r="L4187" i="7"/>
  <c r="P4186" i="7"/>
  <c r="O4186" i="7"/>
  <c r="N4186" i="7"/>
  <c r="M4186" i="7"/>
  <c r="L4186" i="7"/>
  <c r="P4185" i="7"/>
  <c r="O4185" i="7"/>
  <c r="N4185" i="7"/>
  <c r="M4185" i="7"/>
  <c r="L4185" i="7"/>
  <c r="P4184" i="7"/>
  <c r="O4184" i="7"/>
  <c r="N4184" i="7"/>
  <c r="M4184" i="7"/>
  <c r="L4184" i="7"/>
  <c r="P4183" i="7"/>
  <c r="O4183" i="7"/>
  <c r="N4183" i="7"/>
  <c r="M4183" i="7"/>
  <c r="L4183" i="7"/>
  <c r="P4182" i="7"/>
  <c r="O4182" i="7"/>
  <c r="N4182" i="7"/>
  <c r="M4182" i="7"/>
  <c r="L4182" i="7"/>
  <c r="P4181" i="7"/>
  <c r="O4181" i="7"/>
  <c r="N4181" i="7"/>
  <c r="M4181" i="7"/>
  <c r="L4181" i="7"/>
  <c r="P4180" i="7"/>
  <c r="O4180" i="7"/>
  <c r="N4180" i="7"/>
  <c r="M4180" i="7"/>
  <c r="L4180" i="7"/>
  <c r="P4179" i="7"/>
  <c r="O4179" i="7"/>
  <c r="N4179" i="7"/>
  <c r="M4179" i="7"/>
  <c r="L4179" i="7"/>
  <c r="P4178" i="7"/>
  <c r="O4178" i="7"/>
  <c r="N4178" i="7"/>
  <c r="M4178" i="7"/>
  <c r="L4178" i="7"/>
  <c r="P4177" i="7"/>
  <c r="O4177" i="7"/>
  <c r="N4177" i="7"/>
  <c r="M4177" i="7"/>
  <c r="L4177" i="7"/>
  <c r="P4176" i="7"/>
  <c r="O4176" i="7"/>
  <c r="N4176" i="7"/>
  <c r="M4176" i="7"/>
  <c r="L4176" i="7"/>
  <c r="P4175" i="7"/>
  <c r="O4175" i="7"/>
  <c r="N4175" i="7"/>
  <c r="M4175" i="7"/>
  <c r="L4175" i="7"/>
  <c r="P4174" i="7"/>
  <c r="O4174" i="7"/>
  <c r="N4174" i="7"/>
  <c r="M4174" i="7"/>
  <c r="L4174" i="7"/>
  <c r="P4173" i="7"/>
  <c r="O4173" i="7"/>
  <c r="N4173" i="7"/>
  <c r="M4173" i="7"/>
  <c r="L4173" i="7"/>
  <c r="P4172" i="7"/>
  <c r="O4172" i="7"/>
  <c r="N4172" i="7"/>
  <c r="M4172" i="7"/>
  <c r="L4172" i="7"/>
  <c r="P4171" i="7"/>
  <c r="O4171" i="7"/>
  <c r="N4171" i="7"/>
  <c r="M4171" i="7"/>
  <c r="L4171" i="7"/>
  <c r="P4170" i="7"/>
  <c r="O4170" i="7"/>
  <c r="N4170" i="7"/>
  <c r="M4170" i="7"/>
  <c r="L4170" i="7"/>
  <c r="P4169" i="7"/>
  <c r="O4169" i="7"/>
  <c r="N4169" i="7"/>
  <c r="M4169" i="7"/>
  <c r="L4169" i="7"/>
  <c r="P4168" i="7"/>
  <c r="O4168" i="7"/>
  <c r="N4168" i="7"/>
  <c r="M4168" i="7"/>
  <c r="L4168" i="7"/>
  <c r="P4167" i="7"/>
  <c r="O4167" i="7"/>
  <c r="N4167" i="7"/>
  <c r="M4167" i="7"/>
  <c r="L4167" i="7"/>
  <c r="P4166" i="7"/>
  <c r="O4166" i="7"/>
  <c r="N4166" i="7"/>
  <c r="M4166" i="7"/>
  <c r="L4166" i="7"/>
  <c r="P4165" i="7"/>
  <c r="O4165" i="7"/>
  <c r="N4165" i="7"/>
  <c r="M4165" i="7"/>
  <c r="L4165" i="7"/>
  <c r="P4164" i="7"/>
  <c r="O4164" i="7"/>
  <c r="N4164" i="7"/>
  <c r="M4164" i="7"/>
  <c r="L4164" i="7"/>
  <c r="P4163" i="7"/>
  <c r="O4163" i="7"/>
  <c r="N4163" i="7"/>
  <c r="M4163" i="7"/>
  <c r="L4163" i="7"/>
  <c r="P4162" i="7"/>
  <c r="O4162" i="7"/>
  <c r="N4162" i="7"/>
  <c r="M4162" i="7"/>
  <c r="L4162" i="7"/>
  <c r="P4161" i="7"/>
  <c r="O4161" i="7"/>
  <c r="N4161" i="7"/>
  <c r="M4161" i="7"/>
  <c r="L4161" i="7"/>
  <c r="P4160" i="7"/>
  <c r="O4160" i="7"/>
  <c r="N4160" i="7"/>
  <c r="M4160" i="7"/>
  <c r="L4160" i="7"/>
  <c r="P4159" i="7"/>
  <c r="O4159" i="7"/>
  <c r="N4159" i="7"/>
  <c r="M4159" i="7"/>
  <c r="L4159" i="7"/>
  <c r="P4158" i="7"/>
  <c r="O4158" i="7"/>
  <c r="N4158" i="7"/>
  <c r="M4158" i="7"/>
  <c r="L4158" i="7"/>
  <c r="P4157" i="7"/>
  <c r="O4157" i="7"/>
  <c r="N4157" i="7"/>
  <c r="M4157" i="7"/>
  <c r="L4157" i="7"/>
  <c r="P4156" i="7"/>
  <c r="O4156" i="7"/>
  <c r="N4156" i="7"/>
  <c r="M4156" i="7"/>
  <c r="L4156" i="7"/>
  <c r="P4155" i="7"/>
  <c r="O4155" i="7"/>
  <c r="N4155" i="7"/>
  <c r="M4155" i="7"/>
  <c r="L4155" i="7"/>
  <c r="P4154" i="7"/>
  <c r="O4154" i="7"/>
  <c r="N4154" i="7"/>
  <c r="M4154" i="7"/>
  <c r="L4154" i="7"/>
  <c r="P4153" i="7"/>
  <c r="O4153" i="7"/>
  <c r="N4153" i="7"/>
  <c r="M4153" i="7"/>
  <c r="L4153" i="7"/>
  <c r="P4152" i="7"/>
  <c r="O4152" i="7"/>
  <c r="N4152" i="7"/>
  <c r="M4152" i="7"/>
  <c r="L4152" i="7"/>
  <c r="P4151" i="7"/>
  <c r="O4151" i="7"/>
  <c r="N4151" i="7"/>
  <c r="M4151" i="7"/>
  <c r="L4151" i="7"/>
  <c r="P4150" i="7"/>
  <c r="O4150" i="7"/>
  <c r="N4150" i="7"/>
  <c r="M4150" i="7"/>
  <c r="L4150" i="7"/>
  <c r="P4149" i="7"/>
  <c r="O4149" i="7"/>
  <c r="N4149" i="7"/>
  <c r="M4149" i="7"/>
  <c r="L4149" i="7"/>
  <c r="P4148" i="7"/>
  <c r="O4148" i="7"/>
  <c r="N4148" i="7"/>
  <c r="M4148" i="7"/>
  <c r="L4148" i="7"/>
  <c r="P4147" i="7"/>
  <c r="O4147" i="7"/>
  <c r="N4147" i="7"/>
  <c r="M4147" i="7"/>
  <c r="L4147" i="7"/>
  <c r="P4146" i="7"/>
  <c r="O4146" i="7"/>
  <c r="N4146" i="7"/>
  <c r="M4146" i="7"/>
  <c r="L4146" i="7"/>
  <c r="P4145" i="7"/>
  <c r="O4145" i="7"/>
  <c r="N4145" i="7"/>
  <c r="M4145" i="7"/>
  <c r="L4145" i="7"/>
  <c r="P4144" i="7"/>
  <c r="O4144" i="7"/>
  <c r="N4144" i="7"/>
  <c r="M4144" i="7"/>
  <c r="L4144" i="7"/>
  <c r="P4143" i="7"/>
  <c r="O4143" i="7"/>
  <c r="N4143" i="7"/>
  <c r="M4143" i="7"/>
  <c r="L4143" i="7"/>
  <c r="P4142" i="7"/>
  <c r="O4142" i="7"/>
  <c r="N4142" i="7"/>
  <c r="M4142" i="7"/>
  <c r="L4142" i="7"/>
  <c r="P4141" i="7"/>
  <c r="O4141" i="7"/>
  <c r="N4141" i="7"/>
  <c r="M4141" i="7"/>
  <c r="L4141" i="7"/>
  <c r="P4140" i="7"/>
  <c r="O4140" i="7"/>
  <c r="N4140" i="7"/>
  <c r="M4140" i="7"/>
  <c r="L4140" i="7"/>
  <c r="P4139" i="7"/>
  <c r="O4139" i="7"/>
  <c r="N4139" i="7"/>
  <c r="M4139" i="7"/>
  <c r="L4139" i="7"/>
  <c r="P4138" i="7"/>
  <c r="O4138" i="7"/>
  <c r="N4138" i="7"/>
  <c r="M4138" i="7"/>
  <c r="L4138" i="7"/>
  <c r="P4137" i="7"/>
  <c r="O4137" i="7"/>
  <c r="N4137" i="7"/>
  <c r="M4137" i="7"/>
  <c r="L4137" i="7"/>
  <c r="P4136" i="7"/>
  <c r="O4136" i="7"/>
  <c r="N4136" i="7"/>
  <c r="M4136" i="7"/>
  <c r="L4136" i="7"/>
  <c r="P4135" i="7"/>
  <c r="O4135" i="7"/>
  <c r="N4135" i="7"/>
  <c r="M4135" i="7"/>
  <c r="L4135" i="7"/>
  <c r="P4134" i="7"/>
  <c r="O4134" i="7"/>
  <c r="N4134" i="7"/>
  <c r="M4134" i="7"/>
  <c r="L4134" i="7"/>
  <c r="P4133" i="7"/>
  <c r="O4133" i="7"/>
  <c r="N4133" i="7"/>
  <c r="M4133" i="7"/>
  <c r="L4133" i="7"/>
  <c r="P4132" i="7"/>
  <c r="O4132" i="7"/>
  <c r="N4132" i="7"/>
  <c r="M4132" i="7"/>
  <c r="L4132" i="7"/>
  <c r="P4131" i="7"/>
  <c r="O4131" i="7"/>
  <c r="N4131" i="7"/>
  <c r="M4131" i="7"/>
  <c r="L4131" i="7"/>
  <c r="P4130" i="7"/>
  <c r="O4130" i="7"/>
  <c r="N4130" i="7"/>
  <c r="M4130" i="7"/>
  <c r="L4130" i="7"/>
  <c r="P4129" i="7"/>
  <c r="O4129" i="7"/>
  <c r="N4129" i="7"/>
  <c r="M4129" i="7"/>
  <c r="L4129" i="7"/>
  <c r="P4128" i="7"/>
  <c r="O4128" i="7"/>
  <c r="N4128" i="7"/>
  <c r="M4128" i="7"/>
  <c r="L4128" i="7"/>
  <c r="P4127" i="7"/>
  <c r="O4127" i="7"/>
  <c r="N4127" i="7"/>
  <c r="M4127" i="7"/>
  <c r="L4127" i="7"/>
  <c r="P4126" i="7"/>
  <c r="O4126" i="7"/>
  <c r="N4126" i="7"/>
  <c r="M4126" i="7"/>
  <c r="L4126" i="7"/>
  <c r="P4125" i="7"/>
  <c r="O4125" i="7"/>
  <c r="N4125" i="7"/>
  <c r="M4125" i="7"/>
  <c r="L4125" i="7"/>
  <c r="P4124" i="7"/>
  <c r="O4124" i="7"/>
  <c r="N4124" i="7"/>
  <c r="M4124" i="7"/>
  <c r="L4124" i="7"/>
  <c r="P4123" i="7"/>
  <c r="O4123" i="7"/>
  <c r="N4123" i="7"/>
  <c r="M4123" i="7"/>
  <c r="L4123" i="7"/>
  <c r="P4122" i="7"/>
  <c r="O4122" i="7"/>
  <c r="N4122" i="7"/>
  <c r="M4122" i="7"/>
  <c r="L4122" i="7"/>
  <c r="P4121" i="7"/>
  <c r="O4121" i="7"/>
  <c r="N4121" i="7"/>
  <c r="M4121" i="7"/>
  <c r="L4121" i="7"/>
  <c r="P4120" i="7"/>
  <c r="O4120" i="7"/>
  <c r="N4120" i="7"/>
  <c r="M4120" i="7"/>
  <c r="L4120" i="7"/>
  <c r="P4119" i="7"/>
  <c r="O4119" i="7"/>
  <c r="N4119" i="7"/>
  <c r="M4119" i="7"/>
  <c r="L4119" i="7"/>
  <c r="P4118" i="7"/>
  <c r="O4118" i="7"/>
  <c r="N4118" i="7"/>
  <c r="M4118" i="7"/>
  <c r="L4118" i="7"/>
  <c r="P4117" i="7"/>
  <c r="O4117" i="7"/>
  <c r="N4117" i="7"/>
  <c r="M4117" i="7"/>
  <c r="L4117" i="7"/>
  <c r="P4116" i="7"/>
  <c r="O4116" i="7"/>
  <c r="N4116" i="7"/>
  <c r="M4116" i="7"/>
  <c r="L4116" i="7"/>
  <c r="P4115" i="7"/>
  <c r="O4115" i="7"/>
  <c r="N4115" i="7"/>
  <c r="M4115" i="7"/>
  <c r="L4115" i="7"/>
  <c r="P4114" i="7"/>
  <c r="O4114" i="7"/>
  <c r="N4114" i="7"/>
  <c r="M4114" i="7"/>
  <c r="L4114" i="7"/>
  <c r="P4113" i="7"/>
  <c r="O4113" i="7"/>
  <c r="N4113" i="7"/>
  <c r="M4113" i="7"/>
  <c r="L4113" i="7"/>
  <c r="P4112" i="7"/>
  <c r="O4112" i="7"/>
  <c r="N4112" i="7"/>
  <c r="M4112" i="7"/>
  <c r="L4112" i="7"/>
  <c r="P4111" i="7"/>
  <c r="O4111" i="7"/>
  <c r="N4111" i="7"/>
  <c r="M4111" i="7"/>
  <c r="L4111" i="7"/>
  <c r="P4110" i="7"/>
  <c r="O4110" i="7"/>
  <c r="N4110" i="7"/>
  <c r="M4110" i="7"/>
  <c r="L4110" i="7"/>
  <c r="P4109" i="7"/>
  <c r="O4109" i="7"/>
  <c r="N4109" i="7"/>
  <c r="M4109" i="7"/>
  <c r="L4109" i="7"/>
  <c r="P4108" i="7"/>
  <c r="O4108" i="7"/>
  <c r="N4108" i="7"/>
  <c r="M4108" i="7"/>
  <c r="L4108" i="7"/>
  <c r="P4107" i="7"/>
  <c r="O4107" i="7"/>
  <c r="N4107" i="7"/>
  <c r="M4107" i="7"/>
  <c r="L4107" i="7"/>
  <c r="P4106" i="7"/>
  <c r="O4106" i="7"/>
  <c r="N4106" i="7"/>
  <c r="M4106" i="7"/>
  <c r="L4106" i="7"/>
  <c r="P4105" i="7"/>
  <c r="O4105" i="7"/>
  <c r="N4105" i="7"/>
  <c r="M4105" i="7"/>
  <c r="L4105" i="7"/>
  <c r="P4104" i="7"/>
  <c r="O4104" i="7"/>
  <c r="N4104" i="7"/>
  <c r="M4104" i="7"/>
  <c r="L4104" i="7"/>
  <c r="P4103" i="7"/>
  <c r="O4103" i="7"/>
  <c r="N4103" i="7"/>
  <c r="M4103" i="7"/>
  <c r="L4103" i="7"/>
  <c r="P4102" i="7"/>
  <c r="O4102" i="7"/>
  <c r="N4102" i="7"/>
  <c r="M4102" i="7"/>
  <c r="L4102" i="7"/>
  <c r="P4101" i="7"/>
  <c r="O4101" i="7"/>
  <c r="N4101" i="7"/>
  <c r="M4101" i="7"/>
  <c r="L4101" i="7"/>
  <c r="P4100" i="7"/>
  <c r="O4100" i="7"/>
  <c r="N4100" i="7"/>
  <c r="M4100" i="7"/>
  <c r="L4100" i="7"/>
  <c r="P4099" i="7"/>
  <c r="O4099" i="7"/>
  <c r="N4099" i="7"/>
  <c r="M4099" i="7"/>
  <c r="L4099" i="7"/>
  <c r="P4098" i="7"/>
  <c r="O4098" i="7"/>
  <c r="N4098" i="7"/>
  <c r="M4098" i="7"/>
  <c r="L4098" i="7"/>
  <c r="P4097" i="7"/>
  <c r="O4097" i="7"/>
  <c r="N4097" i="7"/>
  <c r="M4097" i="7"/>
  <c r="L4097" i="7"/>
  <c r="P4096" i="7"/>
  <c r="O4096" i="7"/>
  <c r="N4096" i="7"/>
  <c r="M4096" i="7"/>
  <c r="L4096" i="7"/>
  <c r="P4095" i="7"/>
  <c r="O4095" i="7"/>
  <c r="N4095" i="7"/>
  <c r="M4095" i="7"/>
  <c r="L4095" i="7"/>
  <c r="P4094" i="7"/>
  <c r="O4094" i="7"/>
  <c r="N4094" i="7"/>
  <c r="M4094" i="7"/>
  <c r="L4094" i="7"/>
  <c r="P4093" i="7"/>
  <c r="O4093" i="7"/>
  <c r="N4093" i="7"/>
  <c r="M4093" i="7"/>
  <c r="L4093" i="7"/>
  <c r="P4092" i="7"/>
  <c r="O4092" i="7"/>
  <c r="N4092" i="7"/>
  <c r="M4092" i="7"/>
  <c r="L4092" i="7"/>
  <c r="P4091" i="7"/>
  <c r="O4091" i="7"/>
  <c r="N4091" i="7"/>
  <c r="M4091" i="7"/>
  <c r="L4091" i="7"/>
  <c r="P4090" i="7"/>
  <c r="O4090" i="7"/>
  <c r="N4090" i="7"/>
  <c r="M4090" i="7"/>
  <c r="L4090" i="7"/>
  <c r="P4089" i="7"/>
  <c r="O4089" i="7"/>
  <c r="N4089" i="7"/>
  <c r="M4089" i="7"/>
  <c r="L4089" i="7"/>
  <c r="P4088" i="7"/>
  <c r="O4088" i="7"/>
  <c r="N4088" i="7"/>
  <c r="M4088" i="7"/>
  <c r="L4088" i="7"/>
  <c r="P4087" i="7"/>
  <c r="O4087" i="7"/>
  <c r="N4087" i="7"/>
  <c r="M4087" i="7"/>
  <c r="L4087" i="7"/>
  <c r="P4086" i="7"/>
  <c r="O4086" i="7"/>
  <c r="N4086" i="7"/>
  <c r="M4086" i="7"/>
  <c r="L4086" i="7"/>
  <c r="P4085" i="7"/>
  <c r="O4085" i="7"/>
  <c r="N4085" i="7"/>
  <c r="M4085" i="7"/>
  <c r="L4085" i="7"/>
  <c r="P4084" i="7"/>
  <c r="O4084" i="7"/>
  <c r="N4084" i="7"/>
  <c r="M4084" i="7"/>
  <c r="L4084" i="7"/>
  <c r="P4083" i="7"/>
  <c r="O4083" i="7"/>
  <c r="N4083" i="7"/>
  <c r="M4083" i="7"/>
  <c r="L4083" i="7"/>
  <c r="P4082" i="7"/>
  <c r="O4082" i="7"/>
  <c r="N4082" i="7"/>
  <c r="M4082" i="7"/>
  <c r="L4082" i="7"/>
  <c r="P4081" i="7"/>
  <c r="O4081" i="7"/>
  <c r="N4081" i="7"/>
  <c r="M4081" i="7"/>
  <c r="L4081" i="7"/>
  <c r="P4080" i="7"/>
  <c r="O4080" i="7"/>
  <c r="N4080" i="7"/>
  <c r="M4080" i="7"/>
  <c r="L4080" i="7"/>
  <c r="P4079" i="7"/>
  <c r="O4079" i="7"/>
  <c r="N4079" i="7"/>
  <c r="M4079" i="7"/>
  <c r="L4079" i="7"/>
  <c r="P4078" i="7"/>
  <c r="O4078" i="7"/>
  <c r="N4078" i="7"/>
  <c r="M4078" i="7"/>
  <c r="L4078" i="7"/>
  <c r="P4077" i="7"/>
  <c r="O4077" i="7"/>
  <c r="N4077" i="7"/>
  <c r="M4077" i="7"/>
  <c r="L4077" i="7"/>
  <c r="P4076" i="7"/>
  <c r="O4076" i="7"/>
  <c r="N4076" i="7"/>
  <c r="M4076" i="7"/>
  <c r="L4076" i="7"/>
  <c r="P4075" i="7"/>
  <c r="O4075" i="7"/>
  <c r="N4075" i="7"/>
  <c r="M4075" i="7"/>
  <c r="L4075" i="7"/>
  <c r="P4074" i="7"/>
  <c r="O4074" i="7"/>
  <c r="N4074" i="7"/>
  <c r="M4074" i="7"/>
  <c r="L4074" i="7"/>
  <c r="P4073" i="7"/>
  <c r="O4073" i="7"/>
  <c r="N4073" i="7"/>
  <c r="M4073" i="7"/>
  <c r="L4073" i="7"/>
  <c r="P4072" i="7"/>
  <c r="O4072" i="7"/>
  <c r="N4072" i="7"/>
  <c r="M4072" i="7"/>
  <c r="L4072" i="7"/>
  <c r="P4071" i="7"/>
  <c r="O4071" i="7"/>
  <c r="N4071" i="7"/>
  <c r="M4071" i="7"/>
  <c r="L4071" i="7"/>
  <c r="P4070" i="7"/>
  <c r="O4070" i="7"/>
  <c r="N4070" i="7"/>
  <c r="M4070" i="7"/>
  <c r="L4070" i="7"/>
  <c r="P4069" i="7"/>
  <c r="O4069" i="7"/>
  <c r="N4069" i="7"/>
  <c r="M4069" i="7"/>
  <c r="L4069" i="7"/>
  <c r="P4068" i="7"/>
  <c r="O4068" i="7"/>
  <c r="N4068" i="7"/>
  <c r="M4068" i="7"/>
  <c r="L4068" i="7"/>
  <c r="P4067" i="7"/>
  <c r="O4067" i="7"/>
  <c r="N4067" i="7"/>
  <c r="M4067" i="7"/>
  <c r="L4067" i="7"/>
  <c r="P4066" i="7"/>
  <c r="O4066" i="7"/>
  <c r="N4066" i="7"/>
  <c r="M4066" i="7"/>
  <c r="L4066" i="7"/>
  <c r="P4065" i="7"/>
  <c r="O4065" i="7"/>
  <c r="N4065" i="7"/>
  <c r="M4065" i="7"/>
  <c r="L4065" i="7"/>
  <c r="P4064" i="7"/>
  <c r="O4064" i="7"/>
  <c r="N4064" i="7"/>
  <c r="M4064" i="7"/>
  <c r="L4064" i="7"/>
  <c r="P4063" i="7"/>
  <c r="O4063" i="7"/>
  <c r="N4063" i="7"/>
  <c r="M4063" i="7"/>
  <c r="L4063" i="7"/>
  <c r="P4062" i="7"/>
  <c r="O4062" i="7"/>
  <c r="N4062" i="7"/>
  <c r="M4062" i="7"/>
  <c r="L4062" i="7"/>
  <c r="P4061" i="7"/>
  <c r="O4061" i="7"/>
  <c r="N4061" i="7"/>
  <c r="M4061" i="7"/>
  <c r="L4061" i="7"/>
  <c r="P4060" i="7"/>
  <c r="O4060" i="7"/>
  <c r="N4060" i="7"/>
  <c r="M4060" i="7"/>
  <c r="L4060" i="7"/>
  <c r="P4059" i="7"/>
  <c r="O4059" i="7"/>
  <c r="N4059" i="7"/>
  <c r="M4059" i="7"/>
  <c r="L4059" i="7"/>
  <c r="P4058" i="7"/>
  <c r="O4058" i="7"/>
  <c r="N4058" i="7"/>
  <c r="M4058" i="7"/>
  <c r="L4058" i="7"/>
  <c r="P4057" i="7"/>
  <c r="O4057" i="7"/>
  <c r="N4057" i="7"/>
  <c r="M4057" i="7"/>
  <c r="L4057" i="7"/>
  <c r="P4056" i="7"/>
  <c r="O4056" i="7"/>
  <c r="N4056" i="7"/>
  <c r="M4056" i="7"/>
  <c r="L4056" i="7"/>
  <c r="P4055" i="7"/>
  <c r="O4055" i="7"/>
  <c r="N4055" i="7"/>
  <c r="M4055" i="7"/>
  <c r="L4055" i="7"/>
  <c r="P4054" i="7"/>
  <c r="O4054" i="7"/>
  <c r="N4054" i="7"/>
  <c r="M4054" i="7"/>
  <c r="L4054" i="7"/>
  <c r="P4053" i="7"/>
  <c r="O4053" i="7"/>
  <c r="N4053" i="7"/>
  <c r="M4053" i="7"/>
  <c r="L4053" i="7"/>
  <c r="P4052" i="7"/>
  <c r="O4052" i="7"/>
  <c r="N4052" i="7"/>
  <c r="M4052" i="7"/>
  <c r="L4052" i="7"/>
  <c r="P4051" i="7"/>
  <c r="O4051" i="7"/>
  <c r="N4051" i="7"/>
  <c r="M4051" i="7"/>
  <c r="L4051" i="7"/>
  <c r="P4050" i="7"/>
  <c r="O4050" i="7"/>
  <c r="N4050" i="7"/>
  <c r="M4050" i="7"/>
  <c r="L4050" i="7"/>
  <c r="P4049" i="7"/>
  <c r="O4049" i="7"/>
  <c r="N4049" i="7"/>
  <c r="M4049" i="7"/>
  <c r="L4049" i="7"/>
  <c r="P4048" i="7"/>
  <c r="O4048" i="7"/>
  <c r="N4048" i="7"/>
  <c r="M4048" i="7"/>
  <c r="L4048" i="7"/>
  <c r="P4047" i="7"/>
  <c r="O4047" i="7"/>
  <c r="N4047" i="7"/>
  <c r="M4047" i="7"/>
  <c r="L4047" i="7"/>
  <c r="P4046" i="7"/>
  <c r="O4046" i="7"/>
  <c r="N4046" i="7"/>
  <c r="M4046" i="7"/>
  <c r="L4046" i="7"/>
  <c r="P4045" i="7"/>
  <c r="O4045" i="7"/>
  <c r="N4045" i="7"/>
  <c r="M4045" i="7"/>
  <c r="L4045" i="7"/>
  <c r="P4044" i="7"/>
  <c r="O4044" i="7"/>
  <c r="N4044" i="7"/>
  <c r="M4044" i="7"/>
  <c r="L4044" i="7"/>
  <c r="P4043" i="7"/>
  <c r="O4043" i="7"/>
  <c r="N4043" i="7"/>
  <c r="M4043" i="7"/>
  <c r="L4043" i="7"/>
  <c r="P4042" i="7"/>
  <c r="O4042" i="7"/>
  <c r="N4042" i="7"/>
  <c r="M4042" i="7"/>
  <c r="L4042" i="7"/>
  <c r="P4041" i="7"/>
  <c r="O4041" i="7"/>
  <c r="N4041" i="7"/>
  <c r="M4041" i="7"/>
  <c r="L4041" i="7"/>
  <c r="P4040" i="7"/>
  <c r="O4040" i="7"/>
  <c r="N4040" i="7"/>
  <c r="M4040" i="7"/>
  <c r="L4040" i="7"/>
  <c r="P4039" i="7"/>
  <c r="O4039" i="7"/>
  <c r="N4039" i="7"/>
  <c r="M4039" i="7"/>
  <c r="L4039" i="7"/>
  <c r="P4038" i="7"/>
  <c r="O4038" i="7"/>
  <c r="N4038" i="7"/>
  <c r="M4038" i="7"/>
  <c r="L4038" i="7"/>
  <c r="P4037" i="7"/>
  <c r="O4037" i="7"/>
  <c r="N4037" i="7"/>
  <c r="M4037" i="7"/>
  <c r="L4037" i="7"/>
  <c r="P4036" i="7"/>
  <c r="O4036" i="7"/>
  <c r="N4036" i="7"/>
  <c r="M4036" i="7"/>
  <c r="L4036" i="7"/>
  <c r="P4035" i="7"/>
  <c r="O4035" i="7"/>
  <c r="N4035" i="7"/>
  <c r="M4035" i="7"/>
  <c r="L4035" i="7"/>
  <c r="P4034" i="7"/>
  <c r="O4034" i="7"/>
  <c r="N4034" i="7"/>
  <c r="M4034" i="7"/>
  <c r="L4034" i="7"/>
  <c r="P4033" i="7"/>
  <c r="O4033" i="7"/>
  <c r="N4033" i="7"/>
  <c r="M4033" i="7"/>
  <c r="L4033" i="7"/>
  <c r="P4032" i="7"/>
  <c r="O4032" i="7"/>
  <c r="N4032" i="7"/>
  <c r="M4032" i="7"/>
  <c r="L4032" i="7"/>
  <c r="P4031" i="7"/>
  <c r="O4031" i="7"/>
  <c r="N4031" i="7"/>
  <c r="M4031" i="7"/>
  <c r="L4031" i="7"/>
  <c r="P4030" i="7"/>
  <c r="O4030" i="7"/>
  <c r="N4030" i="7"/>
  <c r="M4030" i="7"/>
  <c r="L4030" i="7"/>
  <c r="P4029" i="7"/>
  <c r="O4029" i="7"/>
  <c r="N4029" i="7"/>
  <c r="M4029" i="7"/>
  <c r="L4029" i="7"/>
  <c r="P4028" i="7"/>
  <c r="O4028" i="7"/>
  <c r="N4028" i="7"/>
  <c r="M4028" i="7"/>
  <c r="L4028" i="7"/>
  <c r="P4027" i="7"/>
  <c r="O4027" i="7"/>
  <c r="N4027" i="7"/>
  <c r="M4027" i="7"/>
  <c r="L4027" i="7"/>
  <c r="P4026" i="7"/>
  <c r="O4026" i="7"/>
  <c r="N4026" i="7"/>
  <c r="M4026" i="7"/>
  <c r="L4026" i="7"/>
  <c r="P4025" i="7"/>
  <c r="O4025" i="7"/>
  <c r="N4025" i="7"/>
  <c r="M4025" i="7"/>
  <c r="L4025" i="7"/>
  <c r="P4024" i="7"/>
  <c r="O4024" i="7"/>
  <c r="N4024" i="7"/>
  <c r="M4024" i="7"/>
  <c r="L4024" i="7"/>
  <c r="P4023" i="7"/>
  <c r="O4023" i="7"/>
  <c r="N4023" i="7"/>
  <c r="M4023" i="7"/>
  <c r="L4023" i="7"/>
  <c r="P4022" i="7"/>
  <c r="O4022" i="7"/>
  <c r="N4022" i="7"/>
  <c r="M4022" i="7"/>
  <c r="L4022" i="7"/>
  <c r="P4021" i="7"/>
  <c r="O4021" i="7"/>
  <c r="N4021" i="7"/>
  <c r="M4021" i="7"/>
  <c r="L4021" i="7"/>
  <c r="P4020" i="7"/>
  <c r="O4020" i="7"/>
  <c r="N4020" i="7"/>
  <c r="M4020" i="7"/>
  <c r="L4020" i="7"/>
  <c r="P4019" i="7"/>
  <c r="O4019" i="7"/>
  <c r="N4019" i="7"/>
  <c r="M4019" i="7"/>
  <c r="L4019" i="7"/>
  <c r="P4018" i="7"/>
  <c r="O4018" i="7"/>
  <c r="N4018" i="7"/>
  <c r="M4018" i="7"/>
  <c r="L4018" i="7"/>
  <c r="P4017" i="7"/>
  <c r="O4017" i="7"/>
  <c r="N4017" i="7"/>
  <c r="M4017" i="7"/>
  <c r="L4017" i="7"/>
  <c r="P4016" i="7"/>
  <c r="O4016" i="7"/>
  <c r="N4016" i="7"/>
  <c r="M4016" i="7"/>
  <c r="L4016" i="7"/>
  <c r="P4015" i="7"/>
  <c r="O4015" i="7"/>
  <c r="N4015" i="7"/>
  <c r="M4015" i="7"/>
  <c r="L4015" i="7"/>
  <c r="P4014" i="7"/>
  <c r="O4014" i="7"/>
  <c r="N4014" i="7"/>
  <c r="M4014" i="7"/>
  <c r="L4014" i="7"/>
  <c r="P4013" i="7"/>
  <c r="O4013" i="7"/>
  <c r="N4013" i="7"/>
  <c r="M4013" i="7"/>
  <c r="L4013" i="7"/>
  <c r="P4012" i="7"/>
  <c r="O4012" i="7"/>
  <c r="N4012" i="7"/>
  <c r="M4012" i="7"/>
  <c r="L4012" i="7"/>
  <c r="P4011" i="7"/>
  <c r="O4011" i="7"/>
  <c r="N4011" i="7"/>
  <c r="M4011" i="7"/>
  <c r="L4011" i="7"/>
  <c r="P4010" i="7"/>
  <c r="O4010" i="7"/>
  <c r="N4010" i="7"/>
  <c r="M4010" i="7"/>
  <c r="L4010" i="7"/>
  <c r="P4009" i="7"/>
  <c r="O4009" i="7"/>
  <c r="N4009" i="7"/>
  <c r="M4009" i="7"/>
  <c r="L4009" i="7"/>
  <c r="P4008" i="7"/>
  <c r="O4008" i="7"/>
  <c r="N4008" i="7"/>
  <c r="M4008" i="7"/>
  <c r="L4008" i="7"/>
  <c r="P4007" i="7"/>
  <c r="O4007" i="7"/>
  <c r="N4007" i="7"/>
  <c r="M4007" i="7"/>
  <c r="L4007" i="7"/>
  <c r="P4006" i="7"/>
  <c r="O4006" i="7"/>
  <c r="N4006" i="7"/>
  <c r="M4006" i="7"/>
  <c r="L4006" i="7"/>
  <c r="P4005" i="7"/>
  <c r="O4005" i="7"/>
  <c r="N4005" i="7"/>
  <c r="M4005" i="7"/>
  <c r="L4005" i="7"/>
  <c r="P4004" i="7"/>
  <c r="O4004" i="7"/>
  <c r="N4004" i="7"/>
  <c r="M4004" i="7"/>
  <c r="L4004" i="7"/>
  <c r="P4003" i="7"/>
  <c r="O4003" i="7"/>
  <c r="N4003" i="7"/>
  <c r="M4003" i="7"/>
  <c r="L4003" i="7"/>
  <c r="P4002" i="7"/>
  <c r="O4002" i="7"/>
  <c r="N4002" i="7"/>
  <c r="M4002" i="7"/>
  <c r="L4002" i="7"/>
  <c r="P4001" i="7"/>
  <c r="O4001" i="7"/>
  <c r="N4001" i="7"/>
  <c r="M4001" i="7"/>
  <c r="L4001" i="7"/>
  <c r="P4000" i="7"/>
  <c r="O4000" i="7"/>
  <c r="N4000" i="7"/>
  <c r="M4000" i="7"/>
  <c r="L4000" i="7"/>
  <c r="P3999" i="7"/>
  <c r="O3999" i="7"/>
  <c r="N3999" i="7"/>
  <c r="M3999" i="7"/>
  <c r="L3999" i="7"/>
  <c r="P3998" i="7"/>
  <c r="O3998" i="7"/>
  <c r="N3998" i="7"/>
  <c r="M3998" i="7"/>
  <c r="L3998" i="7"/>
  <c r="P3997" i="7"/>
  <c r="O3997" i="7"/>
  <c r="N3997" i="7"/>
  <c r="M3997" i="7"/>
  <c r="L3997" i="7"/>
  <c r="P3996" i="7"/>
  <c r="O3996" i="7"/>
  <c r="N3996" i="7"/>
  <c r="M3996" i="7"/>
  <c r="L3996" i="7"/>
  <c r="P3995" i="7"/>
  <c r="O3995" i="7"/>
  <c r="N3995" i="7"/>
  <c r="M3995" i="7"/>
  <c r="L3995" i="7"/>
  <c r="P3994" i="7"/>
  <c r="O3994" i="7"/>
  <c r="N3994" i="7"/>
  <c r="M3994" i="7"/>
  <c r="L3994" i="7"/>
  <c r="P3993" i="7"/>
  <c r="O3993" i="7"/>
  <c r="N3993" i="7"/>
  <c r="M3993" i="7"/>
  <c r="L3993" i="7"/>
  <c r="P3992" i="7"/>
  <c r="O3992" i="7"/>
  <c r="N3992" i="7"/>
  <c r="M3992" i="7"/>
  <c r="L3992" i="7"/>
  <c r="P3991" i="7"/>
  <c r="O3991" i="7"/>
  <c r="N3991" i="7"/>
  <c r="M3991" i="7"/>
  <c r="L3991" i="7"/>
  <c r="P3990" i="7"/>
  <c r="O3990" i="7"/>
  <c r="N3990" i="7"/>
  <c r="M3990" i="7"/>
  <c r="L3990" i="7"/>
  <c r="P3989" i="7"/>
  <c r="O3989" i="7"/>
  <c r="N3989" i="7"/>
  <c r="M3989" i="7"/>
  <c r="L3989" i="7"/>
  <c r="P3988" i="7"/>
  <c r="O3988" i="7"/>
  <c r="N3988" i="7"/>
  <c r="M3988" i="7"/>
  <c r="L3988" i="7"/>
  <c r="P3987" i="7"/>
  <c r="O3987" i="7"/>
  <c r="N3987" i="7"/>
  <c r="M3987" i="7"/>
  <c r="L3987" i="7"/>
  <c r="P3986" i="7"/>
  <c r="O3986" i="7"/>
  <c r="N3986" i="7"/>
  <c r="M3986" i="7"/>
  <c r="L3986" i="7"/>
  <c r="P3985" i="7"/>
  <c r="O3985" i="7"/>
  <c r="N3985" i="7"/>
  <c r="M3985" i="7"/>
  <c r="L3985" i="7"/>
  <c r="P3984" i="7"/>
  <c r="O3984" i="7"/>
  <c r="N3984" i="7"/>
  <c r="M3984" i="7"/>
  <c r="L3984" i="7"/>
  <c r="P3983" i="7"/>
  <c r="O3983" i="7"/>
  <c r="N3983" i="7"/>
  <c r="M3983" i="7"/>
  <c r="L3983" i="7"/>
  <c r="P3982" i="7"/>
  <c r="O3982" i="7"/>
  <c r="N3982" i="7"/>
  <c r="M3982" i="7"/>
  <c r="L3982" i="7"/>
  <c r="P3981" i="7"/>
  <c r="O3981" i="7"/>
  <c r="N3981" i="7"/>
  <c r="M3981" i="7"/>
  <c r="L3981" i="7"/>
  <c r="P3980" i="7"/>
  <c r="O3980" i="7"/>
  <c r="N3980" i="7"/>
  <c r="M3980" i="7"/>
  <c r="L3980" i="7"/>
  <c r="P3979" i="7"/>
  <c r="O3979" i="7"/>
  <c r="N3979" i="7"/>
  <c r="M3979" i="7"/>
  <c r="L3979" i="7"/>
  <c r="P3978" i="7"/>
  <c r="O3978" i="7"/>
  <c r="N3978" i="7"/>
  <c r="M3978" i="7"/>
  <c r="L3978" i="7"/>
  <c r="P3977" i="7"/>
  <c r="O3977" i="7"/>
  <c r="N3977" i="7"/>
  <c r="M3977" i="7"/>
  <c r="L3977" i="7"/>
  <c r="P3976" i="7"/>
  <c r="O3976" i="7"/>
  <c r="N3976" i="7"/>
  <c r="M3976" i="7"/>
  <c r="L3976" i="7"/>
  <c r="P3975" i="7"/>
  <c r="O3975" i="7"/>
  <c r="N3975" i="7"/>
  <c r="M3975" i="7"/>
  <c r="L3975" i="7"/>
  <c r="P3974" i="7"/>
  <c r="O3974" i="7"/>
  <c r="N3974" i="7"/>
  <c r="M3974" i="7"/>
  <c r="L3974" i="7"/>
  <c r="P3973" i="7"/>
  <c r="O3973" i="7"/>
  <c r="N3973" i="7"/>
  <c r="M3973" i="7"/>
  <c r="L3973" i="7"/>
  <c r="P3972" i="7"/>
  <c r="O3972" i="7"/>
  <c r="N3972" i="7"/>
  <c r="M3972" i="7"/>
  <c r="L3972" i="7"/>
  <c r="P3971" i="7"/>
  <c r="O3971" i="7"/>
  <c r="N3971" i="7"/>
  <c r="M3971" i="7"/>
  <c r="L3971" i="7"/>
  <c r="P3970" i="7"/>
  <c r="O3970" i="7"/>
  <c r="N3970" i="7"/>
  <c r="M3970" i="7"/>
  <c r="L3970" i="7"/>
  <c r="P3969" i="7"/>
  <c r="O3969" i="7"/>
  <c r="N3969" i="7"/>
  <c r="M3969" i="7"/>
  <c r="L3969" i="7"/>
  <c r="P3968" i="7"/>
  <c r="O3968" i="7"/>
  <c r="N3968" i="7"/>
  <c r="M3968" i="7"/>
  <c r="L3968" i="7"/>
  <c r="P3967" i="7"/>
  <c r="O3967" i="7"/>
  <c r="N3967" i="7"/>
  <c r="M3967" i="7"/>
  <c r="L3967" i="7"/>
  <c r="P3966" i="7"/>
  <c r="O3966" i="7"/>
  <c r="N3966" i="7"/>
  <c r="M3966" i="7"/>
  <c r="L3966" i="7"/>
  <c r="P3965" i="7"/>
  <c r="O3965" i="7"/>
  <c r="N3965" i="7"/>
  <c r="M3965" i="7"/>
  <c r="L3965" i="7"/>
  <c r="P3964" i="7"/>
  <c r="O3964" i="7"/>
  <c r="N3964" i="7"/>
  <c r="M3964" i="7"/>
  <c r="L3964" i="7"/>
  <c r="P3963" i="7"/>
  <c r="O3963" i="7"/>
  <c r="N3963" i="7"/>
  <c r="M3963" i="7"/>
  <c r="L3963" i="7"/>
  <c r="P3962" i="7"/>
  <c r="O3962" i="7"/>
  <c r="N3962" i="7"/>
  <c r="M3962" i="7"/>
  <c r="L3962" i="7"/>
  <c r="P3961" i="7"/>
  <c r="O3961" i="7"/>
  <c r="N3961" i="7"/>
  <c r="M3961" i="7"/>
  <c r="L3961" i="7"/>
  <c r="P3960" i="7"/>
  <c r="O3960" i="7"/>
  <c r="N3960" i="7"/>
  <c r="M3960" i="7"/>
  <c r="L3960" i="7"/>
  <c r="P3959" i="7"/>
  <c r="O3959" i="7"/>
  <c r="N3959" i="7"/>
  <c r="M3959" i="7"/>
  <c r="L3959" i="7"/>
  <c r="P3958" i="7"/>
  <c r="O3958" i="7"/>
  <c r="N3958" i="7"/>
  <c r="M3958" i="7"/>
  <c r="L3958" i="7"/>
  <c r="P3957" i="7"/>
  <c r="O3957" i="7"/>
  <c r="N3957" i="7"/>
  <c r="M3957" i="7"/>
  <c r="L3957" i="7"/>
  <c r="P3956" i="7"/>
  <c r="O3956" i="7"/>
  <c r="N3956" i="7"/>
  <c r="M3956" i="7"/>
  <c r="L3956" i="7"/>
  <c r="P3955" i="7"/>
  <c r="O3955" i="7"/>
  <c r="N3955" i="7"/>
  <c r="M3955" i="7"/>
  <c r="L3955" i="7"/>
  <c r="P3954" i="7"/>
  <c r="O3954" i="7"/>
  <c r="N3954" i="7"/>
  <c r="M3954" i="7"/>
  <c r="L3954" i="7"/>
  <c r="P3953" i="7"/>
  <c r="O3953" i="7"/>
  <c r="N3953" i="7"/>
  <c r="M3953" i="7"/>
  <c r="L3953" i="7"/>
  <c r="P3952" i="7"/>
  <c r="O3952" i="7"/>
  <c r="N3952" i="7"/>
  <c r="M3952" i="7"/>
  <c r="L3952" i="7"/>
  <c r="P3951" i="7"/>
  <c r="O3951" i="7"/>
  <c r="N3951" i="7"/>
  <c r="M3951" i="7"/>
  <c r="L3951" i="7"/>
  <c r="P3950" i="7"/>
  <c r="O3950" i="7"/>
  <c r="N3950" i="7"/>
  <c r="M3950" i="7"/>
  <c r="L3950" i="7"/>
  <c r="P3949" i="7"/>
  <c r="O3949" i="7"/>
  <c r="N3949" i="7"/>
  <c r="M3949" i="7"/>
  <c r="L3949" i="7"/>
  <c r="P3948" i="7"/>
  <c r="O3948" i="7"/>
  <c r="N3948" i="7"/>
  <c r="M3948" i="7"/>
  <c r="L3948" i="7"/>
  <c r="P3947" i="7"/>
  <c r="O3947" i="7"/>
  <c r="N3947" i="7"/>
  <c r="M3947" i="7"/>
  <c r="L3947" i="7"/>
  <c r="P3946" i="7"/>
  <c r="O3946" i="7"/>
  <c r="N3946" i="7"/>
  <c r="M3946" i="7"/>
  <c r="L3946" i="7"/>
  <c r="P3945" i="7"/>
  <c r="O3945" i="7"/>
  <c r="N3945" i="7"/>
  <c r="M3945" i="7"/>
  <c r="L3945" i="7"/>
  <c r="P3944" i="7"/>
  <c r="O3944" i="7"/>
  <c r="N3944" i="7"/>
  <c r="M3944" i="7"/>
  <c r="L3944" i="7"/>
  <c r="P3943" i="7"/>
  <c r="O3943" i="7"/>
  <c r="N3943" i="7"/>
  <c r="M3943" i="7"/>
  <c r="L3943" i="7"/>
  <c r="P3942" i="7"/>
  <c r="O3942" i="7"/>
  <c r="N3942" i="7"/>
  <c r="M3942" i="7"/>
  <c r="L3942" i="7"/>
  <c r="P3941" i="7"/>
  <c r="O3941" i="7"/>
  <c r="N3941" i="7"/>
  <c r="M3941" i="7"/>
  <c r="L3941" i="7"/>
  <c r="P3940" i="7"/>
  <c r="O3940" i="7"/>
  <c r="N3940" i="7"/>
  <c r="M3940" i="7"/>
  <c r="L3940" i="7"/>
  <c r="P3939" i="7"/>
  <c r="O3939" i="7"/>
  <c r="N3939" i="7"/>
  <c r="M3939" i="7"/>
  <c r="L3939" i="7"/>
  <c r="P3938" i="7"/>
  <c r="O3938" i="7"/>
  <c r="N3938" i="7"/>
  <c r="M3938" i="7"/>
  <c r="L3938" i="7"/>
  <c r="P3937" i="7"/>
  <c r="O3937" i="7"/>
  <c r="N3937" i="7"/>
  <c r="M3937" i="7"/>
  <c r="L3937" i="7"/>
  <c r="P3936" i="7"/>
  <c r="O3936" i="7"/>
  <c r="N3936" i="7"/>
  <c r="M3936" i="7"/>
  <c r="L3936" i="7"/>
  <c r="P3935" i="7"/>
  <c r="O3935" i="7"/>
  <c r="N3935" i="7"/>
  <c r="M3935" i="7"/>
  <c r="L3935" i="7"/>
  <c r="P3934" i="7"/>
  <c r="O3934" i="7"/>
  <c r="N3934" i="7"/>
  <c r="M3934" i="7"/>
  <c r="L3934" i="7"/>
  <c r="P3933" i="7"/>
  <c r="O3933" i="7"/>
  <c r="N3933" i="7"/>
  <c r="M3933" i="7"/>
  <c r="L3933" i="7"/>
  <c r="P3932" i="7"/>
  <c r="O3932" i="7"/>
  <c r="N3932" i="7"/>
  <c r="M3932" i="7"/>
  <c r="L3932" i="7"/>
  <c r="P3931" i="7"/>
  <c r="O3931" i="7"/>
  <c r="N3931" i="7"/>
  <c r="M3931" i="7"/>
  <c r="L3931" i="7"/>
  <c r="P3930" i="7"/>
  <c r="O3930" i="7"/>
  <c r="N3930" i="7"/>
  <c r="M3930" i="7"/>
  <c r="L3930" i="7"/>
  <c r="P3929" i="7"/>
  <c r="O3929" i="7"/>
  <c r="N3929" i="7"/>
  <c r="M3929" i="7"/>
  <c r="L3929" i="7"/>
  <c r="P3928" i="7"/>
  <c r="O3928" i="7"/>
  <c r="N3928" i="7"/>
  <c r="M3928" i="7"/>
  <c r="L3928" i="7"/>
  <c r="P3927" i="7"/>
  <c r="O3927" i="7"/>
  <c r="N3927" i="7"/>
  <c r="M3927" i="7"/>
  <c r="L3927" i="7"/>
  <c r="P3926" i="7"/>
  <c r="O3926" i="7"/>
  <c r="N3926" i="7"/>
  <c r="M3926" i="7"/>
  <c r="L3926" i="7"/>
  <c r="P3925" i="7"/>
  <c r="O3925" i="7"/>
  <c r="N3925" i="7"/>
  <c r="M3925" i="7"/>
  <c r="L3925" i="7"/>
  <c r="P3924" i="7"/>
  <c r="O3924" i="7"/>
  <c r="N3924" i="7"/>
  <c r="M3924" i="7"/>
  <c r="L3924" i="7"/>
  <c r="P3923" i="7"/>
  <c r="O3923" i="7"/>
  <c r="N3923" i="7"/>
  <c r="M3923" i="7"/>
  <c r="L3923" i="7"/>
  <c r="P3922" i="7"/>
  <c r="O3922" i="7"/>
  <c r="N3922" i="7"/>
  <c r="M3922" i="7"/>
  <c r="L3922" i="7"/>
  <c r="P3921" i="7"/>
  <c r="O3921" i="7"/>
  <c r="N3921" i="7"/>
  <c r="M3921" i="7"/>
  <c r="L3921" i="7"/>
  <c r="P3920" i="7"/>
  <c r="O3920" i="7"/>
  <c r="N3920" i="7"/>
  <c r="M3920" i="7"/>
  <c r="L3920" i="7"/>
  <c r="P3919" i="7"/>
  <c r="O3919" i="7"/>
  <c r="N3919" i="7"/>
  <c r="M3919" i="7"/>
  <c r="L3919" i="7"/>
  <c r="P3918" i="7"/>
  <c r="O3918" i="7"/>
  <c r="N3918" i="7"/>
  <c r="M3918" i="7"/>
  <c r="L3918" i="7"/>
  <c r="P3917" i="7"/>
  <c r="O3917" i="7"/>
  <c r="N3917" i="7"/>
  <c r="M3917" i="7"/>
  <c r="L3917" i="7"/>
  <c r="P3916" i="7"/>
  <c r="O3916" i="7"/>
  <c r="N3916" i="7"/>
  <c r="M3916" i="7"/>
  <c r="L3916" i="7"/>
  <c r="P3915" i="7"/>
  <c r="O3915" i="7"/>
  <c r="N3915" i="7"/>
  <c r="M3915" i="7"/>
  <c r="L3915" i="7"/>
  <c r="P3914" i="7"/>
  <c r="O3914" i="7"/>
  <c r="N3914" i="7"/>
  <c r="M3914" i="7"/>
  <c r="L3914" i="7"/>
  <c r="P3913" i="7"/>
  <c r="O3913" i="7"/>
  <c r="N3913" i="7"/>
  <c r="M3913" i="7"/>
  <c r="L3913" i="7"/>
  <c r="P3912" i="7"/>
  <c r="O3912" i="7"/>
  <c r="N3912" i="7"/>
  <c r="M3912" i="7"/>
  <c r="L3912" i="7"/>
  <c r="P3911" i="7"/>
  <c r="O3911" i="7"/>
  <c r="N3911" i="7"/>
  <c r="M3911" i="7"/>
  <c r="L3911" i="7"/>
  <c r="P3910" i="7"/>
  <c r="O3910" i="7"/>
  <c r="N3910" i="7"/>
  <c r="M3910" i="7"/>
  <c r="L3910" i="7"/>
  <c r="P3909" i="7"/>
  <c r="O3909" i="7"/>
  <c r="N3909" i="7"/>
  <c r="M3909" i="7"/>
  <c r="L3909" i="7"/>
  <c r="P3908" i="7"/>
  <c r="O3908" i="7"/>
  <c r="N3908" i="7"/>
  <c r="M3908" i="7"/>
  <c r="L3908" i="7"/>
  <c r="P3907" i="7"/>
  <c r="O3907" i="7"/>
  <c r="N3907" i="7"/>
  <c r="M3907" i="7"/>
  <c r="L3907" i="7"/>
  <c r="P3906" i="7"/>
  <c r="O3906" i="7"/>
  <c r="N3906" i="7"/>
  <c r="M3906" i="7"/>
  <c r="L3906" i="7"/>
  <c r="P3905" i="7"/>
  <c r="O3905" i="7"/>
  <c r="N3905" i="7"/>
  <c r="M3905" i="7"/>
  <c r="L3905" i="7"/>
  <c r="P3904" i="7"/>
  <c r="O3904" i="7"/>
  <c r="N3904" i="7"/>
  <c r="M3904" i="7"/>
  <c r="L3904" i="7"/>
  <c r="P3903" i="7"/>
  <c r="O3903" i="7"/>
  <c r="N3903" i="7"/>
  <c r="M3903" i="7"/>
  <c r="L3903" i="7"/>
  <c r="P3902" i="7"/>
  <c r="O3902" i="7"/>
  <c r="N3902" i="7"/>
  <c r="M3902" i="7"/>
  <c r="L3902" i="7"/>
  <c r="P3901" i="7"/>
  <c r="O3901" i="7"/>
  <c r="N3901" i="7"/>
  <c r="M3901" i="7"/>
  <c r="L3901" i="7"/>
  <c r="P3900" i="7"/>
  <c r="O3900" i="7"/>
  <c r="N3900" i="7"/>
  <c r="M3900" i="7"/>
  <c r="L3900" i="7"/>
  <c r="P3899" i="7"/>
  <c r="O3899" i="7"/>
  <c r="N3899" i="7"/>
  <c r="M3899" i="7"/>
  <c r="L3899" i="7"/>
  <c r="P3898" i="7"/>
  <c r="O3898" i="7"/>
  <c r="N3898" i="7"/>
  <c r="M3898" i="7"/>
  <c r="L3898" i="7"/>
  <c r="P3897" i="7"/>
  <c r="O3897" i="7"/>
  <c r="N3897" i="7"/>
  <c r="M3897" i="7"/>
  <c r="L3897" i="7"/>
  <c r="P3896" i="7"/>
  <c r="O3896" i="7"/>
  <c r="N3896" i="7"/>
  <c r="M3896" i="7"/>
  <c r="L3896" i="7"/>
  <c r="P3895" i="7"/>
  <c r="O3895" i="7"/>
  <c r="N3895" i="7"/>
  <c r="M3895" i="7"/>
  <c r="L3895" i="7"/>
  <c r="P3894" i="7"/>
  <c r="O3894" i="7"/>
  <c r="N3894" i="7"/>
  <c r="M3894" i="7"/>
  <c r="L3894" i="7"/>
  <c r="P3893" i="7"/>
  <c r="O3893" i="7"/>
  <c r="N3893" i="7"/>
  <c r="M3893" i="7"/>
  <c r="L3893" i="7"/>
  <c r="P3892" i="7"/>
  <c r="O3892" i="7"/>
  <c r="N3892" i="7"/>
  <c r="M3892" i="7"/>
  <c r="L3892" i="7"/>
  <c r="P3891" i="7"/>
  <c r="O3891" i="7"/>
  <c r="N3891" i="7"/>
  <c r="M3891" i="7"/>
  <c r="L3891" i="7"/>
  <c r="P3890" i="7"/>
  <c r="O3890" i="7"/>
  <c r="N3890" i="7"/>
  <c r="M3890" i="7"/>
  <c r="L3890" i="7"/>
  <c r="P3889" i="7"/>
  <c r="O3889" i="7"/>
  <c r="N3889" i="7"/>
  <c r="M3889" i="7"/>
  <c r="L3889" i="7"/>
  <c r="P3888" i="7"/>
  <c r="O3888" i="7"/>
  <c r="N3888" i="7"/>
  <c r="M3888" i="7"/>
  <c r="L3888" i="7"/>
  <c r="P3887" i="7"/>
  <c r="O3887" i="7"/>
  <c r="N3887" i="7"/>
  <c r="M3887" i="7"/>
  <c r="L3887" i="7"/>
  <c r="P3886" i="7"/>
  <c r="O3886" i="7"/>
  <c r="N3886" i="7"/>
  <c r="M3886" i="7"/>
  <c r="L3886" i="7"/>
  <c r="P3885" i="7"/>
  <c r="O3885" i="7"/>
  <c r="N3885" i="7"/>
  <c r="M3885" i="7"/>
  <c r="L3885" i="7"/>
  <c r="P3884" i="7"/>
  <c r="O3884" i="7"/>
  <c r="N3884" i="7"/>
  <c r="M3884" i="7"/>
  <c r="L3884" i="7"/>
  <c r="P3883" i="7"/>
  <c r="O3883" i="7"/>
  <c r="N3883" i="7"/>
  <c r="M3883" i="7"/>
  <c r="L3883" i="7"/>
  <c r="P3882" i="7"/>
  <c r="O3882" i="7"/>
  <c r="N3882" i="7"/>
  <c r="M3882" i="7"/>
  <c r="L3882" i="7"/>
  <c r="P3881" i="7"/>
  <c r="O3881" i="7"/>
  <c r="N3881" i="7"/>
  <c r="M3881" i="7"/>
  <c r="L3881" i="7"/>
  <c r="P3880" i="7"/>
  <c r="O3880" i="7"/>
  <c r="N3880" i="7"/>
  <c r="M3880" i="7"/>
  <c r="L3880" i="7"/>
  <c r="P3879" i="7"/>
  <c r="O3879" i="7"/>
  <c r="N3879" i="7"/>
  <c r="M3879" i="7"/>
  <c r="L3879" i="7"/>
  <c r="P3878" i="7"/>
  <c r="O3878" i="7"/>
  <c r="N3878" i="7"/>
  <c r="M3878" i="7"/>
  <c r="L3878" i="7"/>
  <c r="P3877" i="7"/>
  <c r="O3877" i="7"/>
  <c r="N3877" i="7"/>
  <c r="M3877" i="7"/>
  <c r="L3877" i="7"/>
  <c r="P3876" i="7"/>
  <c r="O3876" i="7"/>
  <c r="N3876" i="7"/>
  <c r="M3876" i="7"/>
  <c r="L3876" i="7"/>
  <c r="P3875" i="7"/>
  <c r="O3875" i="7"/>
  <c r="N3875" i="7"/>
  <c r="M3875" i="7"/>
  <c r="L3875" i="7"/>
  <c r="P3874" i="7"/>
  <c r="O3874" i="7"/>
  <c r="N3874" i="7"/>
  <c r="M3874" i="7"/>
  <c r="L3874" i="7"/>
  <c r="P3873" i="7"/>
  <c r="O3873" i="7"/>
  <c r="N3873" i="7"/>
  <c r="M3873" i="7"/>
  <c r="L3873" i="7"/>
  <c r="P3872" i="7"/>
  <c r="O3872" i="7"/>
  <c r="N3872" i="7"/>
  <c r="M3872" i="7"/>
  <c r="L3872" i="7"/>
  <c r="P3871" i="7"/>
  <c r="O3871" i="7"/>
  <c r="N3871" i="7"/>
  <c r="M3871" i="7"/>
  <c r="L3871" i="7"/>
  <c r="P3870" i="7"/>
  <c r="O3870" i="7"/>
  <c r="N3870" i="7"/>
  <c r="M3870" i="7"/>
  <c r="L3870" i="7"/>
  <c r="P3869" i="7"/>
  <c r="O3869" i="7"/>
  <c r="N3869" i="7"/>
  <c r="M3869" i="7"/>
  <c r="L3869" i="7"/>
  <c r="P3868" i="7"/>
  <c r="O3868" i="7"/>
  <c r="N3868" i="7"/>
  <c r="M3868" i="7"/>
  <c r="L3868" i="7"/>
  <c r="P3867" i="7"/>
  <c r="O3867" i="7"/>
  <c r="N3867" i="7"/>
  <c r="M3867" i="7"/>
  <c r="L3867" i="7"/>
  <c r="P3866" i="7"/>
  <c r="O3866" i="7"/>
  <c r="N3866" i="7"/>
  <c r="M3866" i="7"/>
  <c r="L3866" i="7"/>
  <c r="P3865" i="7"/>
  <c r="O3865" i="7"/>
  <c r="N3865" i="7"/>
  <c r="M3865" i="7"/>
  <c r="L3865" i="7"/>
  <c r="P3864" i="7"/>
  <c r="O3864" i="7"/>
  <c r="N3864" i="7"/>
  <c r="M3864" i="7"/>
  <c r="L3864" i="7"/>
  <c r="P3863" i="7"/>
  <c r="O3863" i="7"/>
  <c r="N3863" i="7"/>
  <c r="M3863" i="7"/>
  <c r="L3863" i="7"/>
  <c r="P3862" i="7"/>
  <c r="O3862" i="7"/>
  <c r="N3862" i="7"/>
  <c r="M3862" i="7"/>
  <c r="L3862" i="7"/>
  <c r="P3861" i="7"/>
  <c r="O3861" i="7"/>
  <c r="N3861" i="7"/>
  <c r="M3861" i="7"/>
  <c r="L3861" i="7"/>
  <c r="P3860" i="7"/>
  <c r="O3860" i="7"/>
  <c r="N3860" i="7"/>
  <c r="M3860" i="7"/>
  <c r="L3860" i="7"/>
  <c r="P3859" i="7"/>
  <c r="O3859" i="7"/>
  <c r="N3859" i="7"/>
  <c r="M3859" i="7"/>
  <c r="L3859" i="7"/>
  <c r="P3858" i="7"/>
  <c r="O3858" i="7"/>
  <c r="N3858" i="7"/>
  <c r="M3858" i="7"/>
  <c r="L3858" i="7"/>
  <c r="P3857" i="7"/>
  <c r="O3857" i="7"/>
  <c r="N3857" i="7"/>
  <c r="M3857" i="7"/>
  <c r="L3857" i="7"/>
  <c r="P3856" i="7"/>
  <c r="O3856" i="7"/>
  <c r="N3856" i="7"/>
  <c r="M3856" i="7"/>
  <c r="L3856" i="7"/>
  <c r="P3855" i="7"/>
  <c r="O3855" i="7"/>
  <c r="N3855" i="7"/>
  <c r="M3855" i="7"/>
  <c r="L3855" i="7"/>
  <c r="P3854" i="7"/>
  <c r="O3854" i="7"/>
  <c r="N3854" i="7"/>
  <c r="M3854" i="7"/>
  <c r="L3854" i="7"/>
  <c r="P3853" i="7"/>
  <c r="O3853" i="7"/>
  <c r="N3853" i="7"/>
  <c r="M3853" i="7"/>
  <c r="L3853" i="7"/>
  <c r="P3852" i="7"/>
  <c r="O3852" i="7"/>
  <c r="N3852" i="7"/>
  <c r="M3852" i="7"/>
  <c r="L3852" i="7"/>
  <c r="P3851" i="7"/>
  <c r="O3851" i="7"/>
  <c r="N3851" i="7"/>
  <c r="M3851" i="7"/>
  <c r="L3851" i="7"/>
  <c r="P3850" i="7"/>
  <c r="O3850" i="7"/>
  <c r="N3850" i="7"/>
  <c r="M3850" i="7"/>
  <c r="L3850" i="7"/>
  <c r="P3849" i="7"/>
  <c r="O3849" i="7"/>
  <c r="N3849" i="7"/>
  <c r="M3849" i="7"/>
  <c r="L3849" i="7"/>
  <c r="P3848" i="7"/>
  <c r="O3848" i="7"/>
  <c r="N3848" i="7"/>
  <c r="M3848" i="7"/>
  <c r="L3848" i="7"/>
  <c r="P3847" i="7"/>
  <c r="O3847" i="7"/>
  <c r="N3847" i="7"/>
  <c r="M3847" i="7"/>
  <c r="L3847" i="7"/>
  <c r="P3846" i="7"/>
  <c r="O3846" i="7"/>
  <c r="N3846" i="7"/>
  <c r="M3846" i="7"/>
  <c r="L3846" i="7"/>
  <c r="P3845" i="7"/>
  <c r="O3845" i="7"/>
  <c r="N3845" i="7"/>
  <c r="M3845" i="7"/>
  <c r="L3845" i="7"/>
  <c r="P3844" i="7"/>
  <c r="O3844" i="7"/>
  <c r="N3844" i="7"/>
  <c r="M3844" i="7"/>
  <c r="L3844" i="7"/>
  <c r="P3843" i="7"/>
  <c r="O3843" i="7"/>
  <c r="N3843" i="7"/>
  <c r="M3843" i="7"/>
  <c r="L3843" i="7"/>
  <c r="P3842" i="7"/>
  <c r="O3842" i="7"/>
  <c r="N3842" i="7"/>
  <c r="M3842" i="7"/>
  <c r="L3842" i="7"/>
  <c r="P3841" i="7"/>
  <c r="O3841" i="7"/>
  <c r="N3841" i="7"/>
  <c r="M3841" i="7"/>
  <c r="L3841" i="7"/>
  <c r="P3840" i="7"/>
  <c r="O3840" i="7"/>
  <c r="N3840" i="7"/>
  <c r="M3840" i="7"/>
  <c r="L3840" i="7"/>
  <c r="P3839" i="7"/>
  <c r="O3839" i="7"/>
  <c r="N3839" i="7"/>
  <c r="M3839" i="7"/>
  <c r="L3839" i="7"/>
  <c r="P3838" i="7"/>
  <c r="O3838" i="7"/>
  <c r="N3838" i="7"/>
  <c r="M3838" i="7"/>
  <c r="L3838" i="7"/>
  <c r="P3837" i="7"/>
  <c r="O3837" i="7"/>
  <c r="N3837" i="7"/>
  <c r="M3837" i="7"/>
  <c r="L3837" i="7"/>
  <c r="P3836" i="7"/>
  <c r="O3836" i="7"/>
  <c r="N3836" i="7"/>
  <c r="M3836" i="7"/>
  <c r="L3836" i="7"/>
  <c r="P3835" i="7"/>
  <c r="O3835" i="7"/>
  <c r="N3835" i="7"/>
  <c r="M3835" i="7"/>
  <c r="L3835" i="7"/>
  <c r="P3834" i="7"/>
  <c r="O3834" i="7"/>
  <c r="N3834" i="7"/>
  <c r="M3834" i="7"/>
  <c r="L3834" i="7"/>
  <c r="P3833" i="7"/>
  <c r="O3833" i="7"/>
  <c r="N3833" i="7"/>
  <c r="M3833" i="7"/>
  <c r="L3833" i="7"/>
  <c r="P3832" i="7"/>
  <c r="O3832" i="7"/>
  <c r="N3832" i="7"/>
  <c r="M3832" i="7"/>
  <c r="L3832" i="7"/>
  <c r="P3831" i="7"/>
  <c r="O3831" i="7"/>
  <c r="N3831" i="7"/>
  <c r="M3831" i="7"/>
  <c r="L3831" i="7"/>
  <c r="P3830" i="7"/>
  <c r="O3830" i="7"/>
  <c r="N3830" i="7"/>
  <c r="M3830" i="7"/>
  <c r="L3830" i="7"/>
  <c r="P3829" i="7"/>
  <c r="O3829" i="7"/>
  <c r="N3829" i="7"/>
  <c r="M3829" i="7"/>
  <c r="L3829" i="7"/>
  <c r="P3828" i="7"/>
  <c r="O3828" i="7"/>
  <c r="N3828" i="7"/>
  <c r="M3828" i="7"/>
  <c r="L3828" i="7"/>
  <c r="P3827" i="7"/>
  <c r="O3827" i="7"/>
  <c r="N3827" i="7"/>
  <c r="M3827" i="7"/>
  <c r="L3827" i="7"/>
  <c r="P3826" i="7"/>
  <c r="O3826" i="7"/>
  <c r="N3826" i="7"/>
  <c r="M3826" i="7"/>
  <c r="L3826" i="7"/>
  <c r="P3825" i="7"/>
  <c r="O3825" i="7"/>
  <c r="N3825" i="7"/>
  <c r="M3825" i="7"/>
  <c r="L3825" i="7"/>
  <c r="P3824" i="7"/>
  <c r="O3824" i="7"/>
  <c r="N3824" i="7"/>
  <c r="M3824" i="7"/>
  <c r="L3824" i="7"/>
  <c r="P3823" i="7"/>
  <c r="O3823" i="7"/>
  <c r="N3823" i="7"/>
  <c r="M3823" i="7"/>
  <c r="L3823" i="7"/>
  <c r="P3822" i="7"/>
  <c r="O3822" i="7"/>
  <c r="N3822" i="7"/>
  <c r="M3822" i="7"/>
  <c r="L3822" i="7"/>
  <c r="P3821" i="7"/>
  <c r="O3821" i="7"/>
  <c r="N3821" i="7"/>
  <c r="M3821" i="7"/>
  <c r="L3821" i="7"/>
  <c r="P3820" i="7"/>
  <c r="O3820" i="7"/>
  <c r="N3820" i="7"/>
  <c r="M3820" i="7"/>
  <c r="L3820" i="7"/>
  <c r="P3819" i="7"/>
  <c r="O3819" i="7"/>
  <c r="N3819" i="7"/>
  <c r="M3819" i="7"/>
  <c r="L3819" i="7"/>
  <c r="P3818" i="7"/>
  <c r="O3818" i="7"/>
  <c r="N3818" i="7"/>
  <c r="M3818" i="7"/>
  <c r="L3818" i="7"/>
  <c r="P3817" i="7"/>
  <c r="O3817" i="7"/>
  <c r="N3817" i="7"/>
  <c r="M3817" i="7"/>
  <c r="L3817" i="7"/>
  <c r="P3816" i="7"/>
  <c r="O3816" i="7"/>
  <c r="N3816" i="7"/>
  <c r="M3816" i="7"/>
  <c r="L3816" i="7"/>
  <c r="P3815" i="7"/>
  <c r="O3815" i="7"/>
  <c r="N3815" i="7"/>
  <c r="M3815" i="7"/>
  <c r="L3815" i="7"/>
  <c r="P3814" i="7"/>
  <c r="O3814" i="7"/>
  <c r="N3814" i="7"/>
  <c r="M3814" i="7"/>
  <c r="L3814" i="7"/>
  <c r="P3813" i="7"/>
  <c r="O3813" i="7"/>
  <c r="N3813" i="7"/>
  <c r="M3813" i="7"/>
  <c r="L3813" i="7"/>
  <c r="P3812" i="7"/>
  <c r="O3812" i="7"/>
  <c r="N3812" i="7"/>
  <c r="M3812" i="7"/>
  <c r="L3812" i="7"/>
  <c r="P3811" i="7"/>
  <c r="O3811" i="7"/>
  <c r="N3811" i="7"/>
  <c r="M3811" i="7"/>
  <c r="L3811" i="7"/>
  <c r="P3810" i="7"/>
  <c r="O3810" i="7"/>
  <c r="N3810" i="7"/>
  <c r="M3810" i="7"/>
  <c r="L3810" i="7"/>
  <c r="P3809" i="7"/>
  <c r="O3809" i="7"/>
  <c r="N3809" i="7"/>
  <c r="M3809" i="7"/>
  <c r="L3809" i="7"/>
  <c r="P3808" i="7"/>
  <c r="O3808" i="7"/>
  <c r="N3808" i="7"/>
  <c r="M3808" i="7"/>
  <c r="L3808" i="7"/>
  <c r="P3807" i="7"/>
  <c r="O3807" i="7"/>
  <c r="N3807" i="7"/>
  <c r="M3807" i="7"/>
  <c r="L3807" i="7"/>
  <c r="P3806" i="7"/>
  <c r="O3806" i="7"/>
  <c r="N3806" i="7"/>
  <c r="M3806" i="7"/>
  <c r="L3806" i="7"/>
  <c r="P3805" i="7"/>
  <c r="O3805" i="7"/>
  <c r="N3805" i="7"/>
  <c r="M3805" i="7"/>
  <c r="L3805" i="7"/>
  <c r="P3804" i="7"/>
  <c r="O3804" i="7"/>
  <c r="N3804" i="7"/>
  <c r="M3804" i="7"/>
  <c r="L3804" i="7"/>
  <c r="P3803" i="7"/>
  <c r="O3803" i="7"/>
  <c r="N3803" i="7"/>
  <c r="M3803" i="7"/>
  <c r="L3803" i="7"/>
  <c r="P3802" i="7"/>
  <c r="O3802" i="7"/>
  <c r="N3802" i="7"/>
  <c r="M3802" i="7"/>
  <c r="L3802" i="7"/>
  <c r="P3801" i="7"/>
  <c r="O3801" i="7"/>
  <c r="N3801" i="7"/>
  <c r="M3801" i="7"/>
  <c r="L3801" i="7"/>
  <c r="P3800" i="7"/>
  <c r="O3800" i="7"/>
  <c r="N3800" i="7"/>
  <c r="M3800" i="7"/>
  <c r="L3800" i="7"/>
  <c r="P3799" i="7"/>
  <c r="O3799" i="7"/>
  <c r="N3799" i="7"/>
  <c r="M3799" i="7"/>
  <c r="L3799" i="7"/>
  <c r="P3798" i="7"/>
  <c r="O3798" i="7"/>
  <c r="N3798" i="7"/>
  <c r="M3798" i="7"/>
  <c r="L3798" i="7"/>
  <c r="P3797" i="7"/>
  <c r="O3797" i="7"/>
  <c r="N3797" i="7"/>
  <c r="M3797" i="7"/>
  <c r="L3797" i="7"/>
  <c r="P3796" i="7"/>
  <c r="O3796" i="7"/>
  <c r="N3796" i="7"/>
  <c r="M3796" i="7"/>
  <c r="L3796" i="7"/>
  <c r="P3795" i="7"/>
  <c r="O3795" i="7"/>
  <c r="N3795" i="7"/>
  <c r="M3795" i="7"/>
  <c r="L3795" i="7"/>
  <c r="P3794" i="7"/>
  <c r="O3794" i="7"/>
  <c r="N3794" i="7"/>
  <c r="M3794" i="7"/>
  <c r="L3794" i="7"/>
  <c r="P3793" i="7"/>
  <c r="O3793" i="7"/>
  <c r="N3793" i="7"/>
  <c r="M3793" i="7"/>
  <c r="L3793" i="7"/>
  <c r="P3792" i="7"/>
  <c r="O3792" i="7"/>
  <c r="N3792" i="7"/>
  <c r="M3792" i="7"/>
  <c r="L3792" i="7"/>
  <c r="P3791" i="7"/>
  <c r="O3791" i="7"/>
  <c r="N3791" i="7"/>
  <c r="M3791" i="7"/>
  <c r="L3791" i="7"/>
  <c r="P3790" i="7"/>
  <c r="O3790" i="7"/>
  <c r="N3790" i="7"/>
  <c r="M3790" i="7"/>
  <c r="L3790" i="7"/>
  <c r="P3789" i="7"/>
  <c r="O3789" i="7"/>
  <c r="N3789" i="7"/>
  <c r="M3789" i="7"/>
  <c r="L3789" i="7"/>
  <c r="P3788" i="7"/>
  <c r="O3788" i="7"/>
  <c r="N3788" i="7"/>
  <c r="M3788" i="7"/>
  <c r="L3788" i="7"/>
  <c r="P3787" i="7"/>
  <c r="O3787" i="7"/>
  <c r="N3787" i="7"/>
  <c r="M3787" i="7"/>
  <c r="L3787" i="7"/>
  <c r="P3786" i="7"/>
  <c r="O3786" i="7"/>
  <c r="N3786" i="7"/>
  <c r="M3786" i="7"/>
  <c r="L3786" i="7"/>
  <c r="P3785" i="7"/>
  <c r="O3785" i="7"/>
  <c r="N3785" i="7"/>
  <c r="M3785" i="7"/>
  <c r="L3785" i="7"/>
  <c r="P3784" i="7"/>
  <c r="O3784" i="7"/>
  <c r="N3784" i="7"/>
  <c r="M3784" i="7"/>
  <c r="L3784" i="7"/>
  <c r="P3783" i="7"/>
  <c r="O3783" i="7"/>
  <c r="N3783" i="7"/>
  <c r="M3783" i="7"/>
  <c r="L3783" i="7"/>
  <c r="P3782" i="7"/>
  <c r="O3782" i="7"/>
  <c r="N3782" i="7"/>
  <c r="M3782" i="7"/>
  <c r="L3782" i="7"/>
  <c r="P3781" i="7"/>
  <c r="O3781" i="7"/>
  <c r="N3781" i="7"/>
  <c r="M3781" i="7"/>
  <c r="L3781" i="7"/>
  <c r="P3780" i="7"/>
  <c r="O3780" i="7"/>
  <c r="N3780" i="7"/>
  <c r="M3780" i="7"/>
  <c r="L3780" i="7"/>
  <c r="P3779" i="7"/>
  <c r="O3779" i="7"/>
  <c r="N3779" i="7"/>
  <c r="M3779" i="7"/>
  <c r="L3779" i="7"/>
  <c r="P3778" i="7"/>
  <c r="O3778" i="7"/>
  <c r="N3778" i="7"/>
  <c r="M3778" i="7"/>
  <c r="L3778" i="7"/>
  <c r="P3777" i="7"/>
  <c r="O3777" i="7"/>
  <c r="N3777" i="7"/>
  <c r="M3777" i="7"/>
  <c r="L3777" i="7"/>
  <c r="P3776" i="7"/>
  <c r="O3776" i="7"/>
  <c r="N3776" i="7"/>
  <c r="M3776" i="7"/>
  <c r="L3776" i="7"/>
  <c r="P3775" i="7"/>
  <c r="O3775" i="7"/>
  <c r="N3775" i="7"/>
  <c r="M3775" i="7"/>
  <c r="L3775" i="7"/>
  <c r="P3774" i="7"/>
  <c r="O3774" i="7"/>
  <c r="N3774" i="7"/>
  <c r="M3774" i="7"/>
  <c r="L3774" i="7"/>
  <c r="P3773" i="7"/>
  <c r="O3773" i="7"/>
  <c r="N3773" i="7"/>
  <c r="M3773" i="7"/>
  <c r="L3773" i="7"/>
  <c r="P3772" i="7"/>
  <c r="O3772" i="7"/>
  <c r="N3772" i="7"/>
  <c r="M3772" i="7"/>
  <c r="L3772" i="7"/>
  <c r="P3771" i="7"/>
  <c r="O3771" i="7"/>
  <c r="N3771" i="7"/>
  <c r="M3771" i="7"/>
  <c r="L3771" i="7"/>
  <c r="P3770" i="7"/>
  <c r="O3770" i="7"/>
  <c r="N3770" i="7"/>
  <c r="M3770" i="7"/>
  <c r="L3770" i="7"/>
  <c r="P3769" i="7"/>
  <c r="O3769" i="7"/>
  <c r="N3769" i="7"/>
  <c r="M3769" i="7"/>
  <c r="L3769" i="7"/>
  <c r="P3768" i="7"/>
  <c r="O3768" i="7"/>
  <c r="N3768" i="7"/>
  <c r="M3768" i="7"/>
  <c r="L3768" i="7"/>
  <c r="P3767" i="7"/>
  <c r="O3767" i="7"/>
  <c r="N3767" i="7"/>
  <c r="M3767" i="7"/>
  <c r="L3767" i="7"/>
  <c r="P3766" i="7"/>
  <c r="O3766" i="7"/>
  <c r="N3766" i="7"/>
  <c r="M3766" i="7"/>
  <c r="L3766" i="7"/>
  <c r="P3765" i="7"/>
  <c r="O3765" i="7"/>
  <c r="N3765" i="7"/>
  <c r="M3765" i="7"/>
  <c r="L3765" i="7"/>
  <c r="P3764" i="7"/>
  <c r="O3764" i="7"/>
  <c r="N3764" i="7"/>
  <c r="M3764" i="7"/>
  <c r="L3764" i="7"/>
  <c r="P3763" i="7"/>
  <c r="O3763" i="7"/>
  <c r="N3763" i="7"/>
  <c r="M3763" i="7"/>
  <c r="L3763" i="7"/>
  <c r="P3762" i="7"/>
  <c r="O3762" i="7"/>
  <c r="N3762" i="7"/>
  <c r="M3762" i="7"/>
  <c r="L3762" i="7"/>
  <c r="P3761" i="7"/>
  <c r="O3761" i="7"/>
  <c r="N3761" i="7"/>
  <c r="M3761" i="7"/>
  <c r="L3761" i="7"/>
  <c r="P3760" i="7"/>
  <c r="O3760" i="7"/>
  <c r="N3760" i="7"/>
  <c r="M3760" i="7"/>
  <c r="L3760" i="7"/>
  <c r="P3759" i="7"/>
  <c r="O3759" i="7"/>
  <c r="N3759" i="7"/>
  <c r="M3759" i="7"/>
  <c r="L3759" i="7"/>
  <c r="P3758" i="7"/>
  <c r="O3758" i="7"/>
  <c r="N3758" i="7"/>
  <c r="M3758" i="7"/>
  <c r="L3758" i="7"/>
  <c r="P3757" i="7"/>
  <c r="O3757" i="7"/>
  <c r="N3757" i="7"/>
  <c r="M3757" i="7"/>
  <c r="L3757" i="7"/>
  <c r="P3756" i="7"/>
  <c r="O3756" i="7"/>
  <c r="N3756" i="7"/>
  <c r="M3756" i="7"/>
  <c r="L3756" i="7"/>
  <c r="P3755" i="7"/>
  <c r="O3755" i="7"/>
  <c r="N3755" i="7"/>
  <c r="M3755" i="7"/>
  <c r="L3755" i="7"/>
  <c r="P3754" i="7"/>
  <c r="O3754" i="7"/>
  <c r="N3754" i="7"/>
  <c r="M3754" i="7"/>
  <c r="L3754" i="7"/>
  <c r="P3753" i="7"/>
  <c r="O3753" i="7"/>
  <c r="N3753" i="7"/>
  <c r="M3753" i="7"/>
  <c r="L3753" i="7"/>
  <c r="P3752" i="7"/>
  <c r="O3752" i="7"/>
  <c r="N3752" i="7"/>
  <c r="M3752" i="7"/>
  <c r="L3752" i="7"/>
  <c r="P3751" i="7"/>
  <c r="O3751" i="7"/>
  <c r="N3751" i="7"/>
  <c r="M3751" i="7"/>
  <c r="L3751" i="7"/>
  <c r="P3750" i="7"/>
  <c r="O3750" i="7"/>
  <c r="N3750" i="7"/>
  <c r="M3750" i="7"/>
  <c r="L3750" i="7"/>
  <c r="P3749" i="7"/>
  <c r="O3749" i="7"/>
  <c r="N3749" i="7"/>
  <c r="M3749" i="7"/>
  <c r="L3749" i="7"/>
  <c r="P3748" i="7"/>
  <c r="O3748" i="7"/>
  <c r="N3748" i="7"/>
  <c r="M3748" i="7"/>
  <c r="L3748" i="7"/>
  <c r="P3747" i="7"/>
  <c r="O3747" i="7"/>
  <c r="N3747" i="7"/>
  <c r="M3747" i="7"/>
  <c r="L3747" i="7"/>
  <c r="P3746" i="7"/>
  <c r="O3746" i="7"/>
  <c r="N3746" i="7"/>
  <c r="M3746" i="7"/>
  <c r="L3746" i="7"/>
  <c r="P3745" i="7"/>
  <c r="O3745" i="7"/>
  <c r="N3745" i="7"/>
  <c r="M3745" i="7"/>
  <c r="L3745" i="7"/>
  <c r="P3744" i="7"/>
  <c r="O3744" i="7"/>
  <c r="N3744" i="7"/>
  <c r="M3744" i="7"/>
  <c r="L3744" i="7"/>
  <c r="P3743" i="7"/>
  <c r="O3743" i="7"/>
  <c r="N3743" i="7"/>
  <c r="M3743" i="7"/>
  <c r="L3743" i="7"/>
  <c r="P3742" i="7"/>
  <c r="O3742" i="7"/>
  <c r="N3742" i="7"/>
  <c r="M3742" i="7"/>
  <c r="L3742" i="7"/>
  <c r="P3741" i="7"/>
  <c r="O3741" i="7"/>
  <c r="N3741" i="7"/>
  <c r="M3741" i="7"/>
  <c r="L3741" i="7"/>
  <c r="P3740" i="7"/>
  <c r="O3740" i="7"/>
  <c r="N3740" i="7"/>
  <c r="M3740" i="7"/>
  <c r="L3740" i="7"/>
  <c r="P3739" i="7"/>
  <c r="O3739" i="7"/>
  <c r="N3739" i="7"/>
  <c r="M3739" i="7"/>
  <c r="L3739" i="7"/>
  <c r="P3738" i="7"/>
  <c r="O3738" i="7"/>
  <c r="N3738" i="7"/>
  <c r="M3738" i="7"/>
  <c r="L3738" i="7"/>
  <c r="P3737" i="7"/>
  <c r="O3737" i="7"/>
  <c r="N3737" i="7"/>
  <c r="M3737" i="7"/>
  <c r="L3737" i="7"/>
  <c r="P3736" i="7"/>
  <c r="O3736" i="7"/>
  <c r="N3736" i="7"/>
  <c r="M3736" i="7"/>
  <c r="L3736" i="7"/>
  <c r="P3735" i="7"/>
  <c r="O3735" i="7"/>
  <c r="N3735" i="7"/>
  <c r="M3735" i="7"/>
  <c r="L3735" i="7"/>
  <c r="P3734" i="7"/>
  <c r="O3734" i="7"/>
  <c r="N3734" i="7"/>
  <c r="M3734" i="7"/>
  <c r="L3734" i="7"/>
  <c r="P3733" i="7"/>
  <c r="O3733" i="7"/>
  <c r="N3733" i="7"/>
  <c r="M3733" i="7"/>
  <c r="L3733" i="7"/>
  <c r="P3732" i="7"/>
  <c r="O3732" i="7"/>
  <c r="N3732" i="7"/>
  <c r="M3732" i="7"/>
  <c r="L3732" i="7"/>
  <c r="P3731" i="7"/>
  <c r="O3731" i="7"/>
  <c r="N3731" i="7"/>
  <c r="M3731" i="7"/>
  <c r="L3731" i="7"/>
  <c r="P3730" i="7"/>
  <c r="O3730" i="7"/>
  <c r="N3730" i="7"/>
  <c r="M3730" i="7"/>
  <c r="L3730" i="7"/>
  <c r="P3729" i="7"/>
  <c r="O3729" i="7"/>
  <c r="N3729" i="7"/>
  <c r="M3729" i="7"/>
  <c r="L3729" i="7"/>
  <c r="P3728" i="7"/>
  <c r="O3728" i="7"/>
  <c r="N3728" i="7"/>
  <c r="M3728" i="7"/>
  <c r="L3728" i="7"/>
  <c r="P3727" i="7"/>
  <c r="O3727" i="7"/>
  <c r="N3727" i="7"/>
  <c r="M3727" i="7"/>
  <c r="L3727" i="7"/>
  <c r="P3726" i="7"/>
  <c r="O3726" i="7"/>
  <c r="N3726" i="7"/>
  <c r="M3726" i="7"/>
  <c r="L3726" i="7"/>
  <c r="P3725" i="7"/>
  <c r="O3725" i="7"/>
  <c r="N3725" i="7"/>
  <c r="M3725" i="7"/>
  <c r="L3725" i="7"/>
  <c r="P3724" i="7"/>
  <c r="O3724" i="7"/>
  <c r="N3724" i="7"/>
  <c r="M3724" i="7"/>
  <c r="L3724" i="7"/>
  <c r="P3723" i="7"/>
  <c r="O3723" i="7"/>
  <c r="N3723" i="7"/>
  <c r="M3723" i="7"/>
  <c r="L3723" i="7"/>
  <c r="P3722" i="7"/>
  <c r="O3722" i="7"/>
  <c r="N3722" i="7"/>
  <c r="M3722" i="7"/>
  <c r="L3722" i="7"/>
  <c r="P3721" i="7"/>
  <c r="O3721" i="7"/>
  <c r="N3721" i="7"/>
  <c r="M3721" i="7"/>
  <c r="L3721" i="7"/>
  <c r="P3720" i="7"/>
  <c r="O3720" i="7"/>
  <c r="N3720" i="7"/>
  <c r="M3720" i="7"/>
  <c r="L3720" i="7"/>
  <c r="P3719" i="7"/>
  <c r="O3719" i="7"/>
  <c r="N3719" i="7"/>
  <c r="M3719" i="7"/>
  <c r="L3719" i="7"/>
  <c r="P3718" i="7"/>
  <c r="O3718" i="7"/>
  <c r="N3718" i="7"/>
  <c r="M3718" i="7"/>
  <c r="L3718" i="7"/>
  <c r="P3717" i="7"/>
  <c r="O3717" i="7"/>
  <c r="N3717" i="7"/>
  <c r="M3717" i="7"/>
  <c r="L3717" i="7"/>
  <c r="P3716" i="7"/>
  <c r="O3716" i="7"/>
  <c r="N3716" i="7"/>
  <c r="M3716" i="7"/>
  <c r="L3716" i="7"/>
  <c r="P3715" i="7"/>
  <c r="O3715" i="7"/>
  <c r="N3715" i="7"/>
  <c r="M3715" i="7"/>
  <c r="L3715" i="7"/>
  <c r="P3714" i="7"/>
  <c r="O3714" i="7"/>
  <c r="N3714" i="7"/>
  <c r="M3714" i="7"/>
  <c r="L3714" i="7"/>
  <c r="P3713" i="7"/>
  <c r="O3713" i="7"/>
  <c r="N3713" i="7"/>
  <c r="M3713" i="7"/>
  <c r="L3713" i="7"/>
  <c r="P3712" i="7"/>
  <c r="O3712" i="7"/>
  <c r="N3712" i="7"/>
  <c r="M3712" i="7"/>
  <c r="L3712" i="7"/>
  <c r="P3711" i="7"/>
  <c r="O3711" i="7"/>
  <c r="N3711" i="7"/>
  <c r="M3711" i="7"/>
  <c r="L3711" i="7"/>
  <c r="P3710" i="7"/>
  <c r="O3710" i="7"/>
  <c r="N3710" i="7"/>
  <c r="M3710" i="7"/>
  <c r="L3710" i="7"/>
  <c r="P3709" i="7"/>
  <c r="O3709" i="7"/>
  <c r="N3709" i="7"/>
  <c r="M3709" i="7"/>
  <c r="L3709" i="7"/>
  <c r="P3708" i="7"/>
  <c r="O3708" i="7"/>
  <c r="N3708" i="7"/>
  <c r="M3708" i="7"/>
  <c r="L3708" i="7"/>
  <c r="P3707" i="7"/>
  <c r="O3707" i="7"/>
  <c r="N3707" i="7"/>
  <c r="M3707" i="7"/>
  <c r="L3707" i="7"/>
  <c r="P3706" i="7"/>
  <c r="O3706" i="7"/>
  <c r="N3706" i="7"/>
  <c r="M3706" i="7"/>
  <c r="L3706" i="7"/>
  <c r="P3705" i="7"/>
  <c r="O3705" i="7"/>
  <c r="N3705" i="7"/>
  <c r="M3705" i="7"/>
  <c r="L3705" i="7"/>
  <c r="P3704" i="7"/>
  <c r="O3704" i="7"/>
  <c r="N3704" i="7"/>
  <c r="M3704" i="7"/>
  <c r="L3704" i="7"/>
  <c r="P3703" i="7"/>
  <c r="O3703" i="7"/>
  <c r="N3703" i="7"/>
  <c r="M3703" i="7"/>
  <c r="L3703" i="7"/>
  <c r="P3702" i="7"/>
  <c r="O3702" i="7"/>
  <c r="N3702" i="7"/>
  <c r="M3702" i="7"/>
  <c r="L3702" i="7"/>
  <c r="P3701" i="7"/>
  <c r="O3701" i="7"/>
  <c r="N3701" i="7"/>
  <c r="M3701" i="7"/>
  <c r="L3701" i="7"/>
  <c r="P3700" i="7"/>
  <c r="O3700" i="7"/>
  <c r="N3700" i="7"/>
  <c r="M3700" i="7"/>
  <c r="L3700" i="7"/>
  <c r="P3699" i="7"/>
  <c r="O3699" i="7"/>
  <c r="N3699" i="7"/>
  <c r="M3699" i="7"/>
  <c r="L3699" i="7"/>
  <c r="P3698" i="7"/>
  <c r="O3698" i="7"/>
  <c r="N3698" i="7"/>
  <c r="M3698" i="7"/>
  <c r="L3698" i="7"/>
  <c r="P3697" i="7"/>
  <c r="O3697" i="7"/>
  <c r="N3697" i="7"/>
  <c r="M3697" i="7"/>
  <c r="L3697" i="7"/>
  <c r="P3696" i="7"/>
  <c r="O3696" i="7"/>
  <c r="N3696" i="7"/>
  <c r="M3696" i="7"/>
  <c r="L3696" i="7"/>
  <c r="P3695" i="7"/>
  <c r="O3695" i="7"/>
  <c r="N3695" i="7"/>
  <c r="M3695" i="7"/>
  <c r="L3695" i="7"/>
  <c r="P3694" i="7"/>
  <c r="O3694" i="7"/>
  <c r="N3694" i="7"/>
  <c r="M3694" i="7"/>
  <c r="L3694" i="7"/>
  <c r="P3693" i="7"/>
  <c r="O3693" i="7"/>
  <c r="N3693" i="7"/>
  <c r="M3693" i="7"/>
  <c r="L3693" i="7"/>
  <c r="P3692" i="7"/>
  <c r="O3692" i="7"/>
  <c r="N3692" i="7"/>
  <c r="M3692" i="7"/>
  <c r="L3692" i="7"/>
  <c r="P3691" i="7"/>
  <c r="O3691" i="7"/>
  <c r="N3691" i="7"/>
  <c r="M3691" i="7"/>
  <c r="L3691" i="7"/>
  <c r="P3690" i="7"/>
  <c r="O3690" i="7"/>
  <c r="N3690" i="7"/>
  <c r="M3690" i="7"/>
  <c r="L3690" i="7"/>
  <c r="P3689" i="7"/>
  <c r="O3689" i="7"/>
  <c r="N3689" i="7"/>
  <c r="M3689" i="7"/>
  <c r="L3689" i="7"/>
  <c r="P3688" i="7"/>
  <c r="O3688" i="7"/>
  <c r="N3688" i="7"/>
  <c r="M3688" i="7"/>
  <c r="L3688" i="7"/>
  <c r="P3687" i="7"/>
  <c r="O3687" i="7"/>
  <c r="N3687" i="7"/>
  <c r="M3687" i="7"/>
  <c r="L3687" i="7"/>
  <c r="P3686" i="7"/>
  <c r="O3686" i="7"/>
  <c r="N3686" i="7"/>
  <c r="M3686" i="7"/>
  <c r="L3686" i="7"/>
  <c r="P3685" i="7"/>
  <c r="O3685" i="7"/>
  <c r="N3685" i="7"/>
  <c r="M3685" i="7"/>
  <c r="L3685" i="7"/>
  <c r="P3684" i="7"/>
  <c r="O3684" i="7"/>
  <c r="N3684" i="7"/>
  <c r="M3684" i="7"/>
  <c r="L3684" i="7"/>
  <c r="P3683" i="7"/>
  <c r="O3683" i="7"/>
  <c r="N3683" i="7"/>
  <c r="M3683" i="7"/>
  <c r="L3683" i="7"/>
  <c r="P3682" i="7"/>
  <c r="O3682" i="7"/>
  <c r="N3682" i="7"/>
  <c r="M3682" i="7"/>
  <c r="L3682" i="7"/>
  <c r="P3681" i="7"/>
  <c r="O3681" i="7"/>
  <c r="N3681" i="7"/>
  <c r="M3681" i="7"/>
  <c r="L3681" i="7"/>
  <c r="P3680" i="7"/>
  <c r="O3680" i="7"/>
  <c r="N3680" i="7"/>
  <c r="M3680" i="7"/>
  <c r="L3680" i="7"/>
  <c r="P3679" i="7"/>
  <c r="O3679" i="7"/>
  <c r="N3679" i="7"/>
  <c r="M3679" i="7"/>
  <c r="L3679" i="7"/>
  <c r="P3678" i="7"/>
  <c r="O3678" i="7"/>
  <c r="N3678" i="7"/>
  <c r="M3678" i="7"/>
  <c r="L3678" i="7"/>
  <c r="P3677" i="7"/>
  <c r="O3677" i="7"/>
  <c r="N3677" i="7"/>
  <c r="M3677" i="7"/>
  <c r="L3677" i="7"/>
  <c r="P3676" i="7"/>
  <c r="O3676" i="7"/>
  <c r="N3676" i="7"/>
  <c r="M3676" i="7"/>
  <c r="L3676" i="7"/>
  <c r="P3675" i="7"/>
  <c r="O3675" i="7"/>
  <c r="N3675" i="7"/>
  <c r="M3675" i="7"/>
  <c r="L3675" i="7"/>
  <c r="P3674" i="7"/>
  <c r="O3674" i="7"/>
  <c r="N3674" i="7"/>
  <c r="M3674" i="7"/>
  <c r="L3674" i="7"/>
  <c r="P3673" i="7"/>
  <c r="O3673" i="7"/>
  <c r="N3673" i="7"/>
  <c r="M3673" i="7"/>
  <c r="L3673" i="7"/>
  <c r="P3672" i="7"/>
  <c r="O3672" i="7"/>
  <c r="N3672" i="7"/>
  <c r="M3672" i="7"/>
  <c r="L3672" i="7"/>
  <c r="P3671" i="7"/>
  <c r="O3671" i="7"/>
  <c r="N3671" i="7"/>
  <c r="M3671" i="7"/>
  <c r="L3671" i="7"/>
  <c r="P3670" i="7"/>
  <c r="O3670" i="7"/>
  <c r="N3670" i="7"/>
  <c r="M3670" i="7"/>
  <c r="L3670" i="7"/>
  <c r="P3669" i="7"/>
  <c r="O3669" i="7"/>
  <c r="N3669" i="7"/>
  <c r="M3669" i="7"/>
  <c r="L3669" i="7"/>
  <c r="P3668" i="7"/>
  <c r="O3668" i="7"/>
  <c r="N3668" i="7"/>
  <c r="M3668" i="7"/>
  <c r="L3668" i="7"/>
  <c r="P3667" i="7"/>
  <c r="O3667" i="7"/>
  <c r="N3667" i="7"/>
  <c r="M3667" i="7"/>
  <c r="L3667" i="7"/>
  <c r="P3666" i="7"/>
  <c r="O3666" i="7"/>
  <c r="N3666" i="7"/>
  <c r="M3666" i="7"/>
  <c r="L3666" i="7"/>
  <c r="P3665" i="7"/>
  <c r="O3665" i="7"/>
  <c r="N3665" i="7"/>
  <c r="M3665" i="7"/>
  <c r="L3665" i="7"/>
  <c r="P3664" i="7"/>
  <c r="O3664" i="7"/>
  <c r="N3664" i="7"/>
  <c r="M3664" i="7"/>
  <c r="L3664" i="7"/>
  <c r="P3663" i="7"/>
  <c r="O3663" i="7"/>
  <c r="N3663" i="7"/>
  <c r="M3663" i="7"/>
  <c r="L3663" i="7"/>
  <c r="P3662" i="7"/>
  <c r="O3662" i="7"/>
  <c r="N3662" i="7"/>
  <c r="M3662" i="7"/>
  <c r="L3662" i="7"/>
  <c r="P3661" i="7"/>
  <c r="O3661" i="7"/>
  <c r="N3661" i="7"/>
  <c r="M3661" i="7"/>
  <c r="L3661" i="7"/>
  <c r="P3660" i="7"/>
  <c r="O3660" i="7"/>
  <c r="N3660" i="7"/>
  <c r="M3660" i="7"/>
  <c r="L3660" i="7"/>
  <c r="P3659" i="7"/>
  <c r="O3659" i="7"/>
  <c r="N3659" i="7"/>
  <c r="M3659" i="7"/>
  <c r="L3659" i="7"/>
  <c r="P3658" i="7"/>
  <c r="O3658" i="7"/>
  <c r="N3658" i="7"/>
  <c r="M3658" i="7"/>
  <c r="L3658" i="7"/>
  <c r="P3657" i="7"/>
  <c r="O3657" i="7"/>
  <c r="N3657" i="7"/>
  <c r="M3657" i="7"/>
  <c r="L3657" i="7"/>
  <c r="P3656" i="7"/>
  <c r="O3656" i="7"/>
  <c r="N3656" i="7"/>
  <c r="M3656" i="7"/>
  <c r="L3656" i="7"/>
  <c r="P3655" i="7"/>
  <c r="O3655" i="7"/>
  <c r="N3655" i="7"/>
  <c r="M3655" i="7"/>
  <c r="L3655" i="7"/>
  <c r="P3654" i="7"/>
  <c r="O3654" i="7"/>
  <c r="N3654" i="7"/>
  <c r="M3654" i="7"/>
  <c r="L3654" i="7"/>
  <c r="P3653" i="7"/>
  <c r="O3653" i="7"/>
  <c r="N3653" i="7"/>
  <c r="M3653" i="7"/>
  <c r="L3653" i="7"/>
  <c r="P3652" i="7"/>
  <c r="O3652" i="7"/>
  <c r="N3652" i="7"/>
  <c r="M3652" i="7"/>
  <c r="L3652" i="7"/>
  <c r="P3651" i="7"/>
  <c r="O3651" i="7"/>
  <c r="N3651" i="7"/>
  <c r="M3651" i="7"/>
  <c r="L3651" i="7"/>
  <c r="P3650" i="7"/>
  <c r="O3650" i="7"/>
  <c r="N3650" i="7"/>
  <c r="M3650" i="7"/>
  <c r="L3650" i="7"/>
  <c r="P3649" i="7"/>
  <c r="O3649" i="7"/>
  <c r="N3649" i="7"/>
  <c r="M3649" i="7"/>
  <c r="L3649" i="7"/>
  <c r="P3648" i="7"/>
  <c r="O3648" i="7"/>
  <c r="N3648" i="7"/>
  <c r="M3648" i="7"/>
  <c r="L3648" i="7"/>
  <c r="P3647" i="7"/>
  <c r="O3647" i="7"/>
  <c r="N3647" i="7"/>
  <c r="M3647" i="7"/>
  <c r="L3647" i="7"/>
  <c r="P3646" i="7"/>
  <c r="O3646" i="7"/>
  <c r="N3646" i="7"/>
  <c r="M3646" i="7"/>
  <c r="L3646" i="7"/>
  <c r="P3645" i="7"/>
  <c r="O3645" i="7"/>
  <c r="N3645" i="7"/>
  <c r="M3645" i="7"/>
  <c r="L3645" i="7"/>
  <c r="P3644" i="7"/>
  <c r="O3644" i="7"/>
  <c r="N3644" i="7"/>
  <c r="M3644" i="7"/>
  <c r="L3644" i="7"/>
  <c r="P3643" i="7"/>
  <c r="O3643" i="7"/>
  <c r="N3643" i="7"/>
  <c r="M3643" i="7"/>
  <c r="L3643" i="7"/>
  <c r="P3642" i="7"/>
  <c r="O3642" i="7"/>
  <c r="N3642" i="7"/>
  <c r="M3642" i="7"/>
  <c r="L3642" i="7"/>
  <c r="P3641" i="7"/>
  <c r="O3641" i="7"/>
  <c r="N3641" i="7"/>
  <c r="M3641" i="7"/>
  <c r="L3641" i="7"/>
  <c r="P3640" i="7"/>
  <c r="O3640" i="7"/>
  <c r="N3640" i="7"/>
  <c r="M3640" i="7"/>
  <c r="L3640" i="7"/>
  <c r="P3639" i="7"/>
  <c r="O3639" i="7"/>
  <c r="N3639" i="7"/>
  <c r="M3639" i="7"/>
  <c r="L3639" i="7"/>
  <c r="P3638" i="7"/>
  <c r="O3638" i="7"/>
  <c r="N3638" i="7"/>
  <c r="M3638" i="7"/>
  <c r="L3638" i="7"/>
  <c r="P3637" i="7"/>
  <c r="O3637" i="7"/>
  <c r="N3637" i="7"/>
  <c r="M3637" i="7"/>
  <c r="L3637" i="7"/>
  <c r="P3636" i="7"/>
  <c r="O3636" i="7"/>
  <c r="N3636" i="7"/>
  <c r="M3636" i="7"/>
  <c r="L3636" i="7"/>
  <c r="P3635" i="7"/>
  <c r="O3635" i="7"/>
  <c r="N3635" i="7"/>
  <c r="M3635" i="7"/>
  <c r="L3635" i="7"/>
  <c r="P3634" i="7"/>
  <c r="O3634" i="7"/>
  <c r="N3634" i="7"/>
  <c r="M3634" i="7"/>
  <c r="L3634" i="7"/>
  <c r="P3633" i="7"/>
  <c r="O3633" i="7"/>
  <c r="N3633" i="7"/>
  <c r="M3633" i="7"/>
  <c r="L3633" i="7"/>
  <c r="P3632" i="7"/>
  <c r="O3632" i="7"/>
  <c r="N3632" i="7"/>
  <c r="M3632" i="7"/>
  <c r="L3632" i="7"/>
  <c r="P3631" i="7"/>
  <c r="O3631" i="7"/>
  <c r="N3631" i="7"/>
  <c r="M3631" i="7"/>
  <c r="L3631" i="7"/>
  <c r="P3630" i="7"/>
  <c r="O3630" i="7"/>
  <c r="N3630" i="7"/>
  <c r="M3630" i="7"/>
  <c r="L3630" i="7"/>
  <c r="P3629" i="7"/>
  <c r="O3629" i="7"/>
  <c r="N3629" i="7"/>
  <c r="M3629" i="7"/>
  <c r="L3629" i="7"/>
  <c r="P3628" i="7"/>
  <c r="O3628" i="7"/>
  <c r="N3628" i="7"/>
  <c r="M3628" i="7"/>
  <c r="L3628" i="7"/>
  <c r="P3627" i="7"/>
  <c r="O3627" i="7"/>
  <c r="N3627" i="7"/>
  <c r="M3627" i="7"/>
  <c r="L3627" i="7"/>
  <c r="P3626" i="7"/>
  <c r="O3626" i="7"/>
  <c r="N3626" i="7"/>
  <c r="M3626" i="7"/>
  <c r="L3626" i="7"/>
  <c r="P3625" i="7"/>
  <c r="O3625" i="7"/>
  <c r="N3625" i="7"/>
  <c r="M3625" i="7"/>
  <c r="L3625" i="7"/>
  <c r="P3624" i="7"/>
  <c r="O3624" i="7"/>
  <c r="N3624" i="7"/>
  <c r="M3624" i="7"/>
  <c r="L3624" i="7"/>
  <c r="P3623" i="7"/>
  <c r="O3623" i="7"/>
  <c r="N3623" i="7"/>
  <c r="M3623" i="7"/>
  <c r="L3623" i="7"/>
  <c r="P3622" i="7"/>
  <c r="O3622" i="7"/>
  <c r="N3622" i="7"/>
  <c r="M3622" i="7"/>
  <c r="L3622" i="7"/>
  <c r="P3621" i="7"/>
  <c r="O3621" i="7"/>
  <c r="N3621" i="7"/>
  <c r="M3621" i="7"/>
  <c r="L3621" i="7"/>
  <c r="P3620" i="7"/>
  <c r="O3620" i="7"/>
  <c r="N3620" i="7"/>
  <c r="M3620" i="7"/>
  <c r="L3620" i="7"/>
  <c r="P3619" i="7"/>
  <c r="O3619" i="7"/>
  <c r="N3619" i="7"/>
  <c r="M3619" i="7"/>
  <c r="L3619" i="7"/>
  <c r="P3618" i="7"/>
  <c r="O3618" i="7"/>
  <c r="N3618" i="7"/>
  <c r="M3618" i="7"/>
  <c r="L3618" i="7"/>
  <c r="P3617" i="7"/>
  <c r="O3617" i="7"/>
  <c r="N3617" i="7"/>
  <c r="M3617" i="7"/>
  <c r="L3617" i="7"/>
  <c r="P3616" i="7"/>
  <c r="O3616" i="7"/>
  <c r="N3616" i="7"/>
  <c r="M3616" i="7"/>
  <c r="L3616" i="7"/>
  <c r="P3615" i="7"/>
  <c r="O3615" i="7"/>
  <c r="N3615" i="7"/>
  <c r="M3615" i="7"/>
  <c r="L3615" i="7"/>
  <c r="P3614" i="7"/>
  <c r="O3614" i="7"/>
  <c r="N3614" i="7"/>
  <c r="M3614" i="7"/>
  <c r="L3614" i="7"/>
  <c r="P3613" i="7"/>
  <c r="O3613" i="7"/>
  <c r="N3613" i="7"/>
  <c r="M3613" i="7"/>
  <c r="L3613" i="7"/>
  <c r="P3612" i="7"/>
  <c r="O3612" i="7"/>
  <c r="N3612" i="7"/>
  <c r="M3612" i="7"/>
  <c r="L3612" i="7"/>
  <c r="P3611" i="7"/>
  <c r="O3611" i="7"/>
  <c r="N3611" i="7"/>
  <c r="M3611" i="7"/>
  <c r="L3611" i="7"/>
  <c r="P3610" i="7"/>
  <c r="O3610" i="7"/>
  <c r="N3610" i="7"/>
  <c r="M3610" i="7"/>
  <c r="L3610" i="7"/>
  <c r="P3609" i="7"/>
  <c r="O3609" i="7"/>
  <c r="N3609" i="7"/>
  <c r="M3609" i="7"/>
  <c r="L3609" i="7"/>
  <c r="P3608" i="7"/>
  <c r="O3608" i="7"/>
  <c r="N3608" i="7"/>
  <c r="M3608" i="7"/>
  <c r="L3608" i="7"/>
  <c r="P3607" i="7"/>
  <c r="O3607" i="7"/>
  <c r="N3607" i="7"/>
  <c r="M3607" i="7"/>
  <c r="L3607" i="7"/>
  <c r="P3606" i="7"/>
  <c r="O3606" i="7"/>
  <c r="N3606" i="7"/>
  <c r="M3606" i="7"/>
  <c r="L3606" i="7"/>
  <c r="P3605" i="7"/>
  <c r="O3605" i="7"/>
  <c r="N3605" i="7"/>
  <c r="M3605" i="7"/>
  <c r="L3605" i="7"/>
  <c r="P3604" i="7"/>
  <c r="O3604" i="7"/>
  <c r="N3604" i="7"/>
  <c r="M3604" i="7"/>
  <c r="L3604" i="7"/>
  <c r="P3603" i="7"/>
  <c r="O3603" i="7"/>
  <c r="N3603" i="7"/>
  <c r="M3603" i="7"/>
  <c r="L3603" i="7"/>
  <c r="P3602" i="7"/>
  <c r="O3602" i="7"/>
  <c r="N3602" i="7"/>
  <c r="M3602" i="7"/>
  <c r="L3602" i="7"/>
  <c r="P3601" i="7"/>
  <c r="O3601" i="7"/>
  <c r="N3601" i="7"/>
  <c r="M3601" i="7"/>
  <c r="L3601" i="7"/>
  <c r="P3600" i="7"/>
  <c r="O3600" i="7"/>
  <c r="N3600" i="7"/>
  <c r="M3600" i="7"/>
  <c r="L3600" i="7"/>
  <c r="P3599" i="7"/>
  <c r="O3599" i="7"/>
  <c r="N3599" i="7"/>
  <c r="M3599" i="7"/>
  <c r="L3599" i="7"/>
  <c r="P3598" i="7"/>
  <c r="O3598" i="7"/>
  <c r="N3598" i="7"/>
  <c r="M3598" i="7"/>
  <c r="L3598" i="7"/>
  <c r="P3597" i="7"/>
  <c r="O3597" i="7"/>
  <c r="N3597" i="7"/>
  <c r="M3597" i="7"/>
  <c r="L3597" i="7"/>
  <c r="P3596" i="7"/>
  <c r="O3596" i="7"/>
  <c r="N3596" i="7"/>
  <c r="M3596" i="7"/>
  <c r="L3596" i="7"/>
  <c r="P3595" i="7"/>
  <c r="O3595" i="7"/>
  <c r="N3595" i="7"/>
  <c r="M3595" i="7"/>
  <c r="L3595" i="7"/>
  <c r="P3594" i="7"/>
  <c r="O3594" i="7"/>
  <c r="N3594" i="7"/>
  <c r="M3594" i="7"/>
  <c r="L3594" i="7"/>
  <c r="P3593" i="7"/>
  <c r="O3593" i="7"/>
  <c r="N3593" i="7"/>
  <c r="M3593" i="7"/>
  <c r="L3593" i="7"/>
  <c r="P3592" i="7"/>
  <c r="O3592" i="7"/>
  <c r="N3592" i="7"/>
  <c r="M3592" i="7"/>
  <c r="L3592" i="7"/>
  <c r="P3591" i="7"/>
  <c r="O3591" i="7"/>
  <c r="N3591" i="7"/>
  <c r="M3591" i="7"/>
  <c r="L3591" i="7"/>
  <c r="P3590" i="7"/>
  <c r="O3590" i="7"/>
  <c r="N3590" i="7"/>
  <c r="M3590" i="7"/>
  <c r="L3590" i="7"/>
  <c r="P3589" i="7"/>
  <c r="O3589" i="7"/>
  <c r="N3589" i="7"/>
  <c r="M3589" i="7"/>
  <c r="L3589" i="7"/>
  <c r="P3588" i="7"/>
  <c r="O3588" i="7"/>
  <c r="N3588" i="7"/>
  <c r="M3588" i="7"/>
  <c r="L3588" i="7"/>
  <c r="P3587" i="7"/>
  <c r="O3587" i="7"/>
  <c r="N3587" i="7"/>
  <c r="M3587" i="7"/>
  <c r="L3587" i="7"/>
  <c r="P3586" i="7"/>
  <c r="O3586" i="7"/>
  <c r="N3586" i="7"/>
  <c r="M3586" i="7"/>
  <c r="L3586" i="7"/>
  <c r="P3585" i="7"/>
  <c r="O3585" i="7"/>
  <c r="N3585" i="7"/>
  <c r="M3585" i="7"/>
  <c r="L3585" i="7"/>
  <c r="P3584" i="7"/>
  <c r="O3584" i="7"/>
  <c r="N3584" i="7"/>
  <c r="M3584" i="7"/>
  <c r="L3584" i="7"/>
  <c r="P3583" i="7"/>
  <c r="O3583" i="7"/>
  <c r="N3583" i="7"/>
  <c r="M3583" i="7"/>
  <c r="L3583" i="7"/>
  <c r="P3582" i="7"/>
  <c r="O3582" i="7"/>
  <c r="N3582" i="7"/>
  <c r="M3582" i="7"/>
  <c r="L3582" i="7"/>
  <c r="P3581" i="7"/>
  <c r="O3581" i="7"/>
  <c r="N3581" i="7"/>
  <c r="M3581" i="7"/>
  <c r="L3581" i="7"/>
  <c r="P3580" i="7"/>
  <c r="O3580" i="7"/>
  <c r="N3580" i="7"/>
  <c r="M3580" i="7"/>
  <c r="L3580" i="7"/>
  <c r="P3579" i="7"/>
  <c r="O3579" i="7"/>
  <c r="N3579" i="7"/>
  <c r="M3579" i="7"/>
  <c r="L3579" i="7"/>
  <c r="P3578" i="7"/>
  <c r="O3578" i="7"/>
  <c r="N3578" i="7"/>
  <c r="M3578" i="7"/>
  <c r="L3578" i="7"/>
  <c r="P3577" i="7"/>
  <c r="O3577" i="7"/>
  <c r="N3577" i="7"/>
  <c r="M3577" i="7"/>
  <c r="L3577" i="7"/>
  <c r="P3576" i="7"/>
  <c r="O3576" i="7"/>
  <c r="N3576" i="7"/>
  <c r="M3576" i="7"/>
  <c r="L3576" i="7"/>
  <c r="P3575" i="7"/>
  <c r="O3575" i="7"/>
  <c r="N3575" i="7"/>
  <c r="M3575" i="7"/>
  <c r="L3575" i="7"/>
  <c r="P3574" i="7"/>
  <c r="O3574" i="7"/>
  <c r="N3574" i="7"/>
  <c r="M3574" i="7"/>
  <c r="L3574" i="7"/>
  <c r="P3573" i="7"/>
  <c r="O3573" i="7"/>
  <c r="N3573" i="7"/>
  <c r="M3573" i="7"/>
  <c r="L3573" i="7"/>
  <c r="P3572" i="7"/>
  <c r="O3572" i="7"/>
  <c r="N3572" i="7"/>
  <c r="M3572" i="7"/>
  <c r="L3572" i="7"/>
  <c r="P3571" i="7"/>
  <c r="O3571" i="7"/>
  <c r="N3571" i="7"/>
  <c r="M3571" i="7"/>
  <c r="L3571" i="7"/>
  <c r="P3570" i="7"/>
  <c r="O3570" i="7"/>
  <c r="N3570" i="7"/>
  <c r="M3570" i="7"/>
  <c r="L3570" i="7"/>
  <c r="P3569" i="7"/>
  <c r="O3569" i="7"/>
  <c r="N3569" i="7"/>
  <c r="M3569" i="7"/>
  <c r="L3569" i="7"/>
  <c r="P3568" i="7"/>
  <c r="O3568" i="7"/>
  <c r="N3568" i="7"/>
  <c r="M3568" i="7"/>
  <c r="L3568" i="7"/>
  <c r="P3567" i="7"/>
  <c r="O3567" i="7"/>
  <c r="N3567" i="7"/>
  <c r="M3567" i="7"/>
  <c r="L3567" i="7"/>
  <c r="P3566" i="7"/>
  <c r="O3566" i="7"/>
  <c r="N3566" i="7"/>
  <c r="M3566" i="7"/>
  <c r="L3566" i="7"/>
  <c r="P3565" i="7"/>
  <c r="O3565" i="7"/>
  <c r="N3565" i="7"/>
  <c r="M3565" i="7"/>
  <c r="L3565" i="7"/>
  <c r="P3564" i="7"/>
  <c r="O3564" i="7"/>
  <c r="N3564" i="7"/>
  <c r="M3564" i="7"/>
  <c r="L3564" i="7"/>
  <c r="P3563" i="7"/>
  <c r="O3563" i="7"/>
  <c r="N3563" i="7"/>
  <c r="M3563" i="7"/>
  <c r="L3563" i="7"/>
  <c r="P3562" i="7"/>
  <c r="O3562" i="7"/>
  <c r="N3562" i="7"/>
  <c r="M3562" i="7"/>
  <c r="L3562" i="7"/>
  <c r="P3561" i="7"/>
  <c r="O3561" i="7"/>
  <c r="N3561" i="7"/>
  <c r="M3561" i="7"/>
  <c r="L3561" i="7"/>
  <c r="P3560" i="7"/>
  <c r="O3560" i="7"/>
  <c r="N3560" i="7"/>
  <c r="M3560" i="7"/>
  <c r="L3560" i="7"/>
  <c r="P3559" i="7"/>
  <c r="O3559" i="7"/>
  <c r="N3559" i="7"/>
  <c r="M3559" i="7"/>
  <c r="L3559" i="7"/>
  <c r="P3558" i="7"/>
  <c r="O3558" i="7"/>
  <c r="N3558" i="7"/>
  <c r="M3558" i="7"/>
  <c r="L3558" i="7"/>
  <c r="P3557" i="7"/>
  <c r="O3557" i="7"/>
  <c r="N3557" i="7"/>
  <c r="M3557" i="7"/>
  <c r="L3557" i="7"/>
  <c r="P3556" i="7"/>
  <c r="O3556" i="7"/>
  <c r="N3556" i="7"/>
  <c r="M3556" i="7"/>
  <c r="L3556" i="7"/>
  <c r="P3555" i="7"/>
  <c r="O3555" i="7"/>
  <c r="N3555" i="7"/>
  <c r="M3555" i="7"/>
  <c r="L3555" i="7"/>
  <c r="P3554" i="7"/>
  <c r="O3554" i="7"/>
  <c r="N3554" i="7"/>
  <c r="M3554" i="7"/>
  <c r="L3554" i="7"/>
  <c r="P3553" i="7"/>
  <c r="O3553" i="7"/>
  <c r="N3553" i="7"/>
  <c r="M3553" i="7"/>
  <c r="L3553" i="7"/>
  <c r="P3552" i="7"/>
  <c r="O3552" i="7"/>
  <c r="N3552" i="7"/>
  <c r="M3552" i="7"/>
  <c r="L3552" i="7"/>
  <c r="P3551" i="7"/>
  <c r="O3551" i="7"/>
  <c r="N3551" i="7"/>
  <c r="M3551" i="7"/>
  <c r="L3551" i="7"/>
  <c r="P3550" i="7"/>
  <c r="O3550" i="7"/>
  <c r="N3550" i="7"/>
  <c r="M3550" i="7"/>
  <c r="L3550" i="7"/>
  <c r="P3549" i="7"/>
  <c r="O3549" i="7"/>
  <c r="N3549" i="7"/>
  <c r="M3549" i="7"/>
  <c r="L3549" i="7"/>
  <c r="P3548" i="7"/>
  <c r="O3548" i="7"/>
  <c r="N3548" i="7"/>
  <c r="M3548" i="7"/>
  <c r="L3548" i="7"/>
  <c r="P3547" i="7"/>
  <c r="O3547" i="7"/>
  <c r="N3547" i="7"/>
  <c r="M3547" i="7"/>
  <c r="L3547" i="7"/>
  <c r="P3546" i="7"/>
  <c r="O3546" i="7"/>
  <c r="N3546" i="7"/>
  <c r="M3546" i="7"/>
  <c r="L3546" i="7"/>
  <c r="P3545" i="7"/>
  <c r="O3545" i="7"/>
  <c r="N3545" i="7"/>
  <c r="M3545" i="7"/>
  <c r="L3545" i="7"/>
  <c r="P3544" i="7"/>
  <c r="O3544" i="7"/>
  <c r="N3544" i="7"/>
  <c r="M3544" i="7"/>
  <c r="L3544" i="7"/>
  <c r="P3543" i="7"/>
  <c r="O3543" i="7"/>
  <c r="N3543" i="7"/>
  <c r="M3543" i="7"/>
  <c r="L3543" i="7"/>
  <c r="P3542" i="7"/>
  <c r="O3542" i="7"/>
  <c r="N3542" i="7"/>
  <c r="M3542" i="7"/>
  <c r="L3542" i="7"/>
  <c r="P3541" i="7"/>
  <c r="O3541" i="7"/>
  <c r="N3541" i="7"/>
  <c r="M3541" i="7"/>
  <c r="L3541" i="7"/>
  <c r="P3540" i="7"/>
  <c r="O3540" i="7"/>
  <c r="N3540" i="7"/>
  <c r="M3540" i="7"/>
  <c r="L3540" i="7"/>
  <c r="P3539" i="7"/>
  <c r="O3539" i="7"/>
  <c r="N3539" i="7"/>
  <c r="M3539" i="7"/>
  <c r="L3539" i="7"/>
  <c r="P3538" i="7"/>
  <c r="O3538" i="7"/>
  <c r="N3538" i="7"/>
  <c r="M3538" i="7"/>
  <c r="L3538" i="7"/>
  <c r="P3537" i="7"/>
  <c r="O3537" i="7"/>
  <c r="N3537" i="7"/>
  <c r="M3537" i="7"/>
  <c r="L3537" i="7"/>
  <c r="P3536" i="7"/>
  <c r="O3536" i="7"/>
  <c r="N3536" i="7"/>
  <c r="M3536" i="7"/>
  <c r="L3536" i="7"/>
  <c r="P3535" i="7"/>
  <c r="O3535" i="7"/>
  <c r="N3535" i="7"/>
  <c r="M3535" i="7"/>
  <c r="L3535" i="7"/>
  <c r="P3534" i="7"/>
  <c r="O3534" i="7"/>
  <c r="N3534" i="7"/>
  <c r="M3534" i="7"/>
  <c r="L3534" i="7"/>
  <c r="P3533" i="7"/>
  <c r="O3533" i="7"/>
  <c r="N3533" i="7"/>
  <c r="M3533" i="7"/>
  <c r="L3533" i="7"/>
  <c r="P3532" i="7"/>
  <c r="O3532" i="7"/>
  <c r="N3532" i="7"/>
  <c r="M3532" i="7"/>
  <c r="L3532" i="7"/>
  <c r="P3531" i="7"/>
  <c r="O3531" i="7"/>
  <c r="N3531" i="7"/>
  <c r="M3531" i="7"/>
  <c r="L3531" i="7"/>
  <c r="P3530" i="7"/>
  <c r="O3530" i="7"/>
  <c r="N3530" i="7"/>
  <c r="M3530" i="7"/>
  <c r="L3530" i="7"/>
  <c r="P3529" i="7"/>
  <c r="O3529" i="7"/>
  <c r="N3529" i="7"/>
  <c r="M3529" i="7"/>
  <c r="L3529" i="7"/>
  <c r="P3528" i="7"/>
  <c r="O3528" i="7"/>
  <c r="N3528" i="7"/>
  <c r="M3528" i="7"/>
  <c r="L3528" i="7"/>
  <c r="P3527" i="7"/>
  <c r="O3527" i="7"/>
  <c r="N3527" i="7"/>
  <c r="M3527" i="7"/>
  <c r="L3527" i="7"/>
  <c r="P3526" i="7"/>
  <c r="O3526" i="7"/>
  <c r="N3526" i="7"/>
  <c r="M3526" i="7"/>
  <c r="L3526" i="7"/>
  <c r="P3525" i="7"/>
  <c r="O3525" i="7"/>
  <c r="N3525" i="7"/>
  <c r="M3525" i="7"/>
  <c r="L3525" i="7"/>
  <c r="P3524" i="7"/>
  <c r="O3524" i="7"/>
  <c r="N3524" i="7"/>
  <c r="M3524" i="7"/>
  <c r="L3524" i="7"/>
  <c r="P3523" i="7"/>
  <c r="O3523" i="7"/>
  <c r="N3523" i="7"/>
  <c r="M3523" i="7"/>
  <c r="L3523" i="7"/>
  <c r="P3522" i="7"/>
  <c r="O3522" i="7"/>
  <c r="N3522" i="7"/>
  <c r="M3522" i="7"/>
  <c r="L3522" i="7"/>
  <c r="P3521" i="7"/>
  <c r="O3521" i="7"/>
  <c r="N3521" i="7"/>
  <c r="M3521" i="7"/>
  <c r="L3521" i="7"/>
  <c r="P3520" i="7"/>
  <c r="O3520" i="7"/>
  <c r="N3520" i="7"/>
  <c r="M3520" i="7"/>
  <c r="L3520" i="7"/>
  <c r="P3519" i="7"/>
  <c r="O3519" i="7"/>
  <c r="N3519" i="7"/>
  <c r="M3519" i="7"/>
  <c r="L3519" i="7"/>
  <c r="P3518" i="7"/>
  <c r="O3518" i="7"/>
  <c r="N3518" i="7"/>
  <c r="M3518" i="7"/>
  <c r="L3518" i="7"/>
  <c r="P3517" i="7"/>
  <c r="O3517" i="7"/>
  <c r="N3517" i="7"/>
  <c r="M3517" i="7"/>
  <c r="L3517" i="7"/>
  <c r="P3516" i="7"/>
  <c r="O3516" i="7"/>
  <c r="N3516" i="7"/>
  <c r="M3516" i="7"/>
  <c r="L3516" i="7"/>
  <c r="P3515" i="7"/>
  <c r="O3515" i="7"/>
  <c r="N3515" i="7"/>
  <c r="M3515" i="7"/>
  <c r="L3515" i="7"/>
  <c r="P3514" i="7"/>
  <c r="O3514" i="7"/>
  <c r="N3514" i="7"/>
  <c r="M3514" i="7"/>
  <c r="L3514" i="7"/>
  <c r="P3513" i="7"/>
  <c r="O3513" i="7"/>
  <c r="N3513" i="7"/>
  <c r="M3513" i="7"/>
  <c r="L3513" i="7"/>
  <c r="P3512" i="7"/>
  <c r="O3512" i="7"/>
  <c r="N3512" i="7"/>
  <c r="M3512" i="7"/>
  <c r="L3512" i="7"/>
  <c r="P3511" i="7"/>
  <c r="O3511" i="7"/>
  <c r="N3511" i="7"/>
  <c r="M3511" i="7"/>
  <c r="L3511" i="7"/>
  <c r="P3510" i="7"/>
  <c r="O3510" i="7"/>
  <c r="N3510" i="7"/>
  <c r="M3510" i="7"/>
  <c r="L3510" i="7"/>
  <c r="P3509" i="7"/>
  <c r="O3509" i="7"/>
  <c r="N3509" i="7"/>
  <c r="M3509" i="7"/>
  <c r="L3509" i="7"/>
  <c r="P3508" i="7"/>
  <c r="O3508" i="7"/>
  <c r="N3508" i="7"/>
  <c r="M3508" i="7"/>
  <c r="L3508" i="7"/>
  <c r="P3507" i="7"/>
  <c r="O3507" i="7"/>
  <c r="N3507" i="7"/>
  <c r="M3507" i="7"/>
  <c r="L3507" i="7"/>
  <c r="P3506" i="7"/>
  <c r="O3506" i="7"/>
  <c r="N3506" i="7"/>
  <c r="M3506" i="7"/>
  <c r="L3506" i="7"/>
  <c r="P3505" i="7"/>
  <c r="O3505" i="7"/>
  <c r="N3505" i="7"/>
  <c r="M3505" i="7"/>
  <c r="L3505" i="7"/>
  <c r="P3504" i="7"/>
  <c r="O3504" i="7"/>
  <c r="N3504" i="7"/>
  <c r="M3504" i="7"/>
  <c r="L3504" i="7"/>
  <c r="P3503" i="7"/>
  <c r="O3503" i="7"/>
  <c r="N3503" i="7"/>
  <c r="M3503" i="7"/>
  <c r="L3503" i="7"/>
  <c r="P3502" i="7"/>
  <c r="O3502" i="7"/>
  <c r="N3502" i="7"/>
  <c r="M3502" i="7"/>
  <c r="L3502" i="7"/>
  <c r="P3501" i="7"/>
  <c r="O3501" i="7"/>
  <c r="N3501" i="7"/>
  <c r="M3501" i="7"/>
  <c r="L3501" i="7"/>
  <c r="P3500" i="7"/>
  <c r="O3500" i="7"/>
  <c r="N3500" i="7"/>
  <c r="M3500" i="7"/>
  <c r="L3500" i="7"/>
  <c r="P3499" i="7"/>
  <c r="O3499" i="7"/>
  <c r="N3499" i="7"/>
  <c r="M3499" i="7"/>
  <c r="L3499" i="7"/>
  <c r="P3498" i="7"/>
  <c r="O3498" i="7"/>
  <c r="N3498" i="7"/>
  <c r="M3498" i="7"/>
  <c r="L3498" i="7"/>
  <c r="P3497" i="7"/>
  <c r="O3497" i="7"/>
  <c r="N3497" i="7"/>
  <c r="M3497" i="7"/>
  <c r="L3497" i="7"/>
  <c r="P3496" i="7"/>
  <c r="O3496" i="7"/>
  <c r="N3496" i="7"/>
  <c r="M3496" i="7"/>
  <c r="L3496" i="7"/>
  <c r="P3495" i="7"/>
  <c r="O3495" i="7"/>
  <c r="N3495" i="7"/>
  <c r="M3495" i="7"/>
  <c r="L3495" i="7"/>
  <c r="P3494" i="7"/>
  <c r="O3494" i="7"/>
  <c r="N3494" i="7"/>
  <c r="M3494" i="7"/>
  <c r="L3494" i="7"/>
  <c r="P3493" i="7"/>
  <c r="O3493" i="7"/>
  <c r="N3493" i="7"/>
  <c r="M3493" i="7"/>
  <c r="L3493" i="7"/>
  <c r="P3492" i="7"/>
  <c r="O3492" i="7"/>
  <c r="N3492" i="7"/>
  <c r="M3492" i="7"/>
  <c r="L3492" i="7"/>
  <c r="P3491" i="7"/>
  <c r="O3491" i="7"/>
  <c r="N3491" i="7"/>
  <c r="M3491" i="7"/>
  <c r="L3491" i="7"/>
  <c r="P3490" i="7"/>
  <c r="O3490" i="7"/>
  <c r="N3490" i="7"/>
  <c r="M3490" i="7"/>
  <c r="L3490" i="7"/>
  <c r="P3489" i="7"/>
  <c r="O3489" i="7"/>
  <c r="N3489" i="7"/>
  <c r="M3489" i="7"/>
  <c r="L3489" i="7"/>
  <c r="P3488" i="7"/>
  <c r="O3488" i="7"/>
  <c r="N3488" i="7"/>
  <c r="M3488" i="7"/>
  <c r="L3488" i="7"/>
  <c r="P3487" i="7"/>
  <c r="O3487" i="7"/>
  <c r="N3487" i="7"/>
  <c r="M3487" i="7"/>
  <c r="L3487" i="7"/>
  <c r="P3486" i="7"/>
  <c r="O3486" i="7"/>
  <c r="N3486" i="7"/>
  <c r="M3486" i="7"/>
  <c r="L3486" i="7"/>
  <c r="P3485" i="7"/>
  <c r="O3485" i="7"/>
  <c r="N3485" i="7"/>
  <c r="M3485" i="7"/>
  <c r="L3485" i="7"/>
  <c r="P3484" i="7"/>
  <c r="O3484" i="7"/>
  <c r="N3484" i="7"/>
  <c r="M3484" i="7"/>
  <c r="L3484" i="7"/>
  <c r="P3483" i="7"/>
  <c r="O3483" i="7"/>
  <c r="N3483" i="7"/>
  <c r="M3483" i="7"/>
  <c r="L3483" i="7"/>
  <c r="P3482" i="7"/>
  <c r="O3482" i="7"/>
  <c r="N3482" i="7"/>
  <c r="M3482" i="7"/>
  <c r="L3482" i="7"/>
  <c r="P3481" i="7"/>
  <c r="O3481" i="7"/>
  <c r="N3481" i="7"/>
  <c r="M3481" i="7"/>
  <c r="L3481" i="7"/>
  <c r="P3480" i="7"/>
  <c r="O3480" i="7"/>
  <c r="N3480" i="7"/>
  <c r="M3480" i="7"/>
  <c r="L3480" i="7"/>
  <c r="P3479" i="7"/>
  <c r="O3479" i="7"/>
  <c r="N3479" i="7"/>
  <c r="M3479" i="7"/>
  <c r="L3479" i="7"/>
  <c r="P3478" i="7"/>
  <c r="O3478" i="7"/>
  <c r="N3478" i="7"/>
  <c r="M3478" i="7"/>
  <c r="L3478" i="7"/>
  <c r="P3477" i="7"/>
  <c r="O3477" i="7"/>
  <c r="N3477" i="7"/>
  <c r="M3477" i="7"/>
  <c r="L3477" i="7"/>
  <c r="P3476" i="7"/>
  <c r="O3476" i="7"/>
  <c r="N3476" i="7"/>
  <c r="M3476" i="7"/>
  <c r="L3476" i="7"/>
  <c r="P3475" i="7"/>
  <c r="O3475" i="7"/>
  <c r="N3475" i="7"/>
  <c r="M3475" i="7"/>
  <c r="L3475" i="7"/>
  <c r="P3474" i="7"/>
  <c r="O3474" i="7"/>
  <c r="N3474" i="7"/>
  <c r="M3474" i="7"/>
  <c r="L3474" i="7"/>
  <c r="P3473" i="7"/>
  <c r="O3473" i="7"/>
  <c r="N3473" i="7"/>
  <c r="M3473" i="7"/>
  <c r="L3473" i="7"/>
  <c r="P3472" i="7"/>
  <c r="O3472" i="7"/>
  <c r="N3472" i="7"/>
  <c r="M3472" i="7"/>
  <c r="L3472" i="7"/>
  <c r="P3471" i="7"/>
  <c r="O3471" i="7"/>
  <c r="N3471" i="7"/>
  <c r="M3471" i="7"/>
  <c r="L3471" i="7"/>
  <c r="P3470" i="7"/>
  <c r="O3470" i="7"/>
  <c r="N3470" i="7"/>
  <c r="M3470" i="7"/>
  <c r="L3470" i="7"/>
  <c r="P3469" i="7"/>
  <c r="O3469" i="7"/>
  <c r="N3469" i="7"/>
  <c r="M3469" i="7"/>
  <c r="L3469" i="7"/>
  <c r="P3468" i="7"/>
  <c r="O3468" i="7"/>
  <c r="N3468" i="7"/>
  <c r="M3468" i="7"/>
  <c r="L3468" i="7"/>
  <c r="P3467" i="7"/>
  <c r="O3467" i="7"/>
  <c r="N3467" i="7"/>
  <c r="M3467" i="7"/>
  <c r="L3467" i="7"/>
  <c r="P3466" i="7"/>
  <c r="O3466" i="7"/>
  <c r="N3466" i="7"/>
  <c r="M3466" i="7"/>
  <c r="L3466" i="7"/>
  <c r="P3465" i="7"/>
  <c r="O3465" i="7"/>
  <c r="N3465" i="7"/>
  <c r="M3465" i="7"/>
  <c r="L3465" i="7"/>
  <c r="P3464" i="7"/>
  <c r="O3464" i="7"/>
  <c r="N3464" i="7"/>
  <c r="M3464" i="7"/>
  <c r="L3464" i="7"/>
  <c r="P3463" i="7"/>
  <c r="O3463" i="7"/>
  <c r="N3463" i="7"/>
  <c r="M3463" i="7"/>
  <c r="L3463" i="7"/>
  <c r="P3462" i="7"/>
  <c r="O3462" i="7"/>
  <c r="N3462" i="7"/>
  <c r="M3462" i="7"/>
  <c r="L3462" i="7"/>
  <c r="P3461" i="7"/>
  <c r="O3461" i="7"/>
  <c r="N3461" i="7"/>
  <c r="M3461" i="7"/>
  <c r="L3461" i="7"/>
  <c r="P3460" i="7"/>
  <c r="O3460" i="7"/>
  <c r="N3460" i="7"/>
  <c r="M3460" i="7"/>
  <c r="L3460" i="7"/>
  <c r="P3459" i="7"/>
  <c r="O3459" i="7"/>
  <c r="N3459" i="7"/>
  <c r="M3459" i="7"/>
  <c r="L3459" i="7"/>
  <c r="P3458" i="7"/>
  <c r="O3458" i="7"/>
  <c r="N3458" i="7"/>
  <c r="M3458" i="7"/>
  <c r="L3458" i="7"/>
  <c r="P3457" i="7"/>
  <c r="O3457" i="7"/>
  <c r="N3457" i="7"/>
  <c r="M3457" i="7"/>
  <c r="L3457" i="7"/>
  <c r="P3456" i="7"/>
  <c r="O3456" i="7"/>
  <c r="N3456" i="7"/>
  <c r="M3456" i="7"/>
  <c r="L3456" i="7"/>
  <c r="P3455" i="7"/>
  <c r="O3455" i="7"/>
  <c r="N3455" i="7"/>
  <c r="M3455" i="7"/>
  <c r="L3455" i="7"/>
  <c r="P3454" i="7"/>
  <c r="O3454" i="7"/>
  <c r="N3454" i="7"/>
  <c r="M3454" i="7"/>
  <c r="L3454" i="7"/>
  <c r="P3453" i="7"/>
  <c r="O3453" i="7"/>
  <c r="N3453" i="7"/>
  <c r="M3453" i="7"/>
  <c r="L3453" i="7"/>
  <c r="P3452" i="7"/>
  <c r="O3452" i="7"/>
  <c r="N3452" i="7"/>
  <c r="M3452" i="7"/>
  <c r="L3452" i="7"/>
  <c r="P3451" i="7"/>
  <c r="O3451" i="7"/>
  <c r="N3451" i="7"/>
  <c r="M3451" i="7"/>
  <c r="L3451" i="7"/>
  <c r="P3450" i="7"/>
  <c r="O3450" i="7"/>
  <c r="N3450" i="7"/>
  <c r="M3450" i="7"/>
  <c r="L3450" i="7"/>
  <c r="P3449" i="7"/>
  <c r="O3449" i="7"/>
  <c r="N3449" i="7"/>
  <c r="M3449" i="7"/>
  <c r="L3449" i="7"/>
  <c r="P3448" i="7"/>
  <c r="O3448" i="7"/>
  <c r="N3448" i="7"/>
  <c r="M3448" i="7"/>
  <c r="L3448" i="7"/>
  <c r="P3447" i="7"/>
  <c r="O3447" i="7"/>
  <c r="N3447" i="7"/>
  <c r="M3447" i="7"/>
  <c r="L3447" i="7"/>
  <c r="P3446" i="7"/>
  <c r="O3446" i="7"/>
  <c r="N3446" i="7"/>
  <c r="M3446" i="7"/>
  <c r="L3446" i="7"/>
  <c r="P3445" i="7"/>
  <c r="O3445" i="7"/>
  <c r="N3445" i="7"/>
  <c r="M3445" i="7"/>
  <c r="L3445" i="7"/>
  <c r="P3444" i="7"/>
  <c r="O3444" i="7"/>
  <c r="N3444" i="7"/>
  <c r="M3444" i="7"/>
  <c r="L3444" i="7"/>
  <c r="P3443" i="7"/>
  <c r="O3443" i="7"/>
  <c r="N3443" i="7"/>
  <c r="M3443" i="7"/>
  <c r="L3443" i="7"/>
  <c r="P3442" i="7"/>
  <c r="O3442" i="7"/>
  <c r="N3442" i="7"/>
  <c r="M3442" i="7"/>
  <c r="L3442" i="7"/>
  <c r="P3441" i="7"/>
  <c r="O3441" i="7"/>
  <c r="N3441" i="7"/>
  <c r="M3441" i="7"/>
  <c r="L3441" i="7"/>
  <c r="P3440" i="7"/>
  <c r="O3440" i="7"/>
  <c r="N3440" i="7"/>
  <c r="M3440" i="7"/>
  <c r="L3440" i="7"/>
  <c r="P3439" i="7"/>
  <c r="O3439" i="7"/>
  <c r="N3439" i="7"/>
  <c r="M3439" i="7"/>
  <c r="L3439" i="7"/>
  <c r="P3438" i="7"/>
  <c r="O3438" i="7"/>
  <c r="N3438" i="7"/>
  <c r="M3438" i="7"/>
  <c r="L3438" i="7"/>
  <c r="P3437" i="7"/>
  <c r="O3437" i="7"/>
  <c r="N3437" i="7"/>
  <c r="M3437" i="7"/>
  <c r="L3437" i="7"/>
  <c r="P3436" i="7"/>
  <c r="O3436" i="7"/>
  <c r="N3436" i="7"/>
  <c r="M3436" i="7"/>
  <c r="L3436" i="7"/>
  <c r="P3435" i="7"/>
  <c r="O3435" i="7"/>
  <c r="N3435" i="7"/>
  <c r="M3435" i="7"/>
  <c r="L3435" i="7"/>
  <c r="P3434" i="7"/>
  <c r="O3434" i="7"/>
  <c r="N3434" i="7"/>
  <c r="M3434" i="7"/>
  <c r="L3434" i="7"/>
  <c r="P3433" i="7"/>
  <c r="O3433" i="7"/>
  <c r="N3433" i="7"/>
  <c r="M3433" i="7"/>
  <c r="L3433" i="7"/>
  <c r="P3432" i="7"/>
  <c r="O3432" i="7"/>
  <c r="N3432" i="7"/>
  <c r="M3432" i="7"/>
  <c r="L3432" i="7"/>
  <c r="P3431" i="7"/>
  <c r="O3431" i="7"/>
  <c r="N3431" i="7"/>
  <c r="M3431" i="7"/>
  <c r="L3431" i="7"/>
  <c r="P3430" i="7"/>
  <c r="O3430" i="7"/>
  <c r="N3430" i="7"/>
  <c r="M3430" i="7"/>
  <c r="L3430" i="7"/>
  <c r="P3429" i="7"/>
  <c r="O3429" i="7"/>
  <c r="N3429" i="7"/>
  <c r="M3429" i="7"/>
  <c r="L3429" i="7"/>
  <c r="P3428" i="7"/>
  <c r="O3428" i="7"/>
  <c r="N3428" i="7"/>
  <c r="M3428" i="7"/>
  <c r="L3428" i="7"/>
  <c r="P3427" i="7"/>
  <c r="O3427" i="7"/>
  <c r="N3427" i="7"/>
  <c r="M3427" i="7"/>
  <c r="L3427" i="7"/>
  <c r="P3426" i="7"/>
  <c r="O3426" i="7"/>
  <c r="N3426" i="7"/>
  <c r="M3426" i="7"/>
  <c r="L3426" i="7"/>
  <c r="P3425" i="7"/>
  <c r="O3425" i="7"/>
  <c r="N3425" i="7"/>
  <c r="M3425" i="7"/>
  <c r="L3425" i="7"/>
  <c r="P3424" i="7"/>
  <c r="O3424" i="7"/>
  <c r="N3424" i="7"/>
  <c r="M3424" i="7"/>
  <c r="L3424" i="7"/>
  <c r="P3423" i="7"/>
  <c r="O3423" i="7"/>
  <c r="N3423" i="7"/>
  <c r="M3423" i="7"/>
  <c r="L3423" i="7"/>
  <c r="P3422" i="7"/>
  <c r="O3422" i="7"/>
  <c r="N3422" i="7"/>
  <c r="M3422" i="7"/>
  <c r="L3422" i="7"/>
  <c r="P3421" i="7"/>
  <c r="O3421" i="7"/>
  <c r="N3421" i="7"/>
  <c r="M3421" i="7"/>
  <c r="L3421" i="7"/>
  <c r="P3420" i="7"/>
  <c r="O3420" i="7"/>
  <c r="N3420" i="7"/>
  <c r="M3420" i="7"/>
  <c r="L3420" i="7"/>
  <c r="P3419" i="7"/>
  <c r="O3419" i="7"/>
  <c r="N3419" i="7"/>
  <c r="M3419" i="7"/>
  <c r="L3419" i="7"/>
  <c r="P3418" i="7"/>
  <c r="O3418" i="7"/>
  <c r="N3418" i="7"/>
  <c r="M3418" i="7"/>
  <c r="L3418" i="7"/>
  <c r="P3417" i="7"/>
  <c r="O3417" i="7"/>
  <c r="N3417" i="7"/>
  <c r="M3417" i="7"/>
  <c r="L3417" i="7"/>
  <c r="P3416" i="7"/>
  <c r="O3416" i="7"/>
  <c r="N3416" i="7"/>
  <c r="M3416" i="7"/>
  <c r="L3416" i="7"/>
  <c r="P3415" i="7"/>
  <c r="O3415" i="7"/>
  <c r="N3415" i="7"/>
  <c r="M3415" i="7"/>
  <c r="L3415" i="7"/>
  <c r="P3414" i="7"/>
  <c r="O3414" i="7"/>
  <c r="N3414" i="7"/>
  <c r="M3414" i="7"/>
  <c r="L3414" i="7"/>
  <c r="P3413" i="7"/>
  <c r="O3413" i="7"/>
  <c r="N3413" i="7"/>
  <c r="M3413" i="7"/>
  <c r="L3413" i="7"/>
  <c r="P3412" i="7"/>
  <c r="O3412" i="7"/>
  <c r="N3412" i="7"/>
  <c r="M3412" i="7"/>
  <c r="L3412" i="7"/>
  <c r="P3411" i="7"/>
  <c r="O3411" i="7"/>
  <c r="N3411" i="7"/>
  <c r="M3411" i="7"/>
  <c r="L3411" i="7"/>
  <c r="P3410" i="7"/>
  <c r="O3410" i="7"/>
  <c r="N3410" i="7"/>
  <c r="M3410" i="7"/>
  <c r="L3410" i="7"/>
  <c r="P3409" i="7"/>
  <c r="O3409" i="7"/>
  <c r="N3409" i="7"/>
  <c r="M3409" i="7"/>
  <c r="L3409" i="7"/>
  <c r="P3408" i="7"/>
  <c r="O3408" i="7"/>
  <c r="N3408" i="7"/>
  <c r="M3408" i="7"/>
  <c r="L3408" i="7"/>
  <c r="P3407" i="7"/>
  <c r="O3407" i="7"/>
  <c r="N3407" i="7"/>
  <c r="M3407" i="7"/>
  <c r="L3407" i="7"/>
  <c r="P3406" i="7"/>
  <c r="O3406" i="7"/>
  <c r="N3406" i="7"/>
  <c r="M3406" i="7"/>
  <c r="L3406" i="7"/>
  <c r="P3405" i="7"/>
  <c r="O3405" i="7"/>
  <c r="N3405" i="7"/>
  <c r="M3405" i="7"/>
  <c r="L3405" i="7"/>
  <c r="P3404" i="7"/>
  <c r="O3404" i="7"/>
  <c r="N3404" i="7"/>
  <c r="M3404" i="7"/>
  <c r="L3404" i="7"/>
  <c r="P3403" i="7"/>
  <c r="O3403" i="7"/>
  <c r="N3403" i="7"/>
  <c r="M3403" i="7"/>
  <c r="L3403" i="7"/>
  <c r="P3402" i="7"/>
  <c r="O3402" i="7"/>
  <c r="N3402" i="7"/>
  <c r="M3402" i="7"/>
  <c r="L3402" i="7"/>
  <c r="P3401" i="7"/>
  <c r="O3401" i="7"/>
  <c r="N3401" i="7"/>
  <c r="M3401" i="7"/>
  <c r="L3401" i="7"/>
  <c r="P3400" i="7"/>
  <c r="O3400" i="7"/>
  <c r="N3400" i="7"/>
  <c r="M3400" i="7"/>
  <c r="L3400" i="7"/>
  <c r="P3399" i="7"/>
  <c r="O3399" i="7"/>
  <c r="N3399" i="7"/>
  <c r="M3399" i="7"/>
  <c r="L3399" i="7"/>
  <c r="P3398" i="7"/>
  <c r="O3398" i="7"/>
  <c r="N3398" i="7"/>
  <c r="M3398" i="7"/>
  <c r="L3398" i="7"/>
  <c r="P3397" i="7"/>
  <c r="O3397" i="7"/>
  <c r="N3397" i="7"/>
  <c r="M3397" i="7"/>
  <c r="L3397" i="7"/>
  <c r="P3396" i="7"/>
  <c r="O3396" i="7"/>
  <c r="N3396" i="7"/>
  <c r="M3396" i="7"/>
  <c r="L3396" i="7"/>
  <c r="P3395" i="7"/>
  <c r="O3395" i="7"/>
  <c r="N3395" i="7"/>
  <c r="M3395" i="7"/>
  <c r="L3395" i="7"/>
  <c r="P3394" i="7"/>
  <c r="O3394" i="7"/>
  <c r="N3394" i="7"/>
  <c r="M3394" i="7"/>
  <c r="L3394" i="7"/>
  <c r="P3393" i="7"/>
  <c r="O3393" i="7"/>
  <c r="N3393" i="7"/>
  <c r="M3393" i="7"/>
  <c r="L3393" i="7"/>
  <c r="P3392" i="7"/>
  <c r="O3392" i="7"/>
  <c r="N3392" i="7"/>
  <c r="M3392" i="7"/>
  <c r="L3392" i="7"/>
  <c r="P3391" i="7"/>
  <c r="O3391" i="7"/>
  <c r="N3391" i="7"/>
  <c r="M3391" i="7"/>
  <c r="L3391" i="7"/>
  <c r="P3390" i="7"/>
  <c r="O3390" i="7"/>
  <c r="N3390" i="7"/>
  <c r="M3390" i="7"/>
  <c r="L3390" i="7"/>
  <c r="P3389" i="7"/>
  <c r="O3389" i="7"/>
  <c r="N3389" i="7"/>
  <c r="M3389" i="7"/>
  <c r="L3389" i="7"/>
  <c r="P3388" i="7"/>
  <c r="O3388" i="7"/>
  <c r="N3388" i="7"/>
  <c r="M3388" i="7"/>
  <c r="L3388" i="7"/>
  <c r="P3387" i="7"/>
  <c r="O3387" i="7"/>
  <c r="N3387" i="7"/>
  <c r="M3387" i="7"/>
  <c r="L3387" i="7"/>
  <c r="P3386" i="7"/>
  <c r="O3386" i="7"/>
  <c r="N3386" i="7"/>
  <c r="M3386" i="7"/>
  <c r="L3386" i="7"/>
  <c r="P3385" i="7"/>
  <c r="O3385" i="7"/>
  <c r="N3385" i="7"/>
  <c r="M3385" i="7"/>
  <c r="L3385" i="7"/>
  <c r="P3384" i="7"/>
  <c r="O3384" i="7"/>
  <c r="N3384" i="7"/>
  <c r="M3384" i="7"/>
  <c r="L3384" i="7"/>
  <c r="P3383" i="7"/>
  <c r="O3383" i="7"/>
  <c r="N3383" i="7"/>
  <c r="M3383" i="7"/>
  <c r="L3383" i="7"/>
  <c r="P3382" i="7"/>
  <c r="O3382" i="7"/>
  <c r="N3382" i="7"/>
  <c r="M3382" i="7"/>
  <c r="L3382" i="7"/>
  <c r="P3381" i="7"/>
  <c r="O3381" i="7"/>
  <c r="N3381" i="7"/>
  <c r="M3381" i="7"/>
  <c r="L3381" i="7"/>
  <c r="P3380" i="7"/>
  <c r="O3380" i="7"/>
  <c r="N3380" i="7"/>
  <c r="M3380" i="7"/>
  <c r="L3380" i="7"/>
  <c r="P3379" i="7"/>
  <c r="O3379" i="7"/>
  <c r="N3379" i="7"/>
  <c r="M3379" i="7"/>
  <c r="L3379" i="7"/>
  <c r="P3378" i="7"/>
  <c r="O3378" i="7"/>
  <c r="N3378" i="7"/>
  <c r="M3378" i="7"/>
  <c r="L3378" i="7"/>
  <c r="P3377" i="7"/>
  <c r="O3377" i="7"/>
  <c r="N3377" i="7"/>
  <c r="M3377" i="7"/>
  <c r="L3377" i="7"/>
  <c r="P3376" i="7"/>
  <c r="O3376" i="7"/>
  <c r="N3376" i="7"/>
  <c r="M3376" i="7"/>
  <c r="L3376" i="7"/>
  <c r="P3375" i="7"/>
  <c r="O3375" i="7"/>
  <c r="N3375" i="7"/>
  <c r="M3375" i="7"/>
  <c r="L3375" i="7"/>
  <c r="P3374" i="7"/>
  <c r="O3374" i="7"/>
  <c r="N3374" i="7"/>
  <c r="M3374" i="7"/>
  <c r="L3374" i="7"/>
  <c r="P3373" i="7"/>
  <c r="O3373" i="7"/>
  <c r="N3373" i="7"/>
  <c r="M3373" i="7"/>
  <c r="L3373" i="7"/>
  <c r="P3372" i="7"/>
  <c r="O3372" i="7"/>
  <c r="N3372" i="7"/>
  <c r="M3372" i="7"/>
  <c r="L3372" i="7"/>
  <c r="P3371" i="7"/>
  <c r="O3371" i="7"/>
  <c r="N3371" i="7"/>
  <c r="M3371" i="7"/>
  <c r="L3371" i="7"/>
  <c r="P3370" i="7"/>
  <c r="O3370" i="7"/>
  <c r="N3370" i="7"/>
  <c r="M3370" i="7"/>
  <c r="L3370" i="7"/>
  <c r="P3369" i="7"/>
  <c r="O3369" i="7"/>
  <c r="N3369" i="7"/>
  <c r="M3369" i="7"/>
  <c r="L3369" i="7"/>
  <c r="P3368" i="7"/>
  <c r="O3368" i="7"/>
  <c r="N3368" i="7"/>
  <c r="M3368" i="7"/>
  <c r="L3368" i="7"/>
  <c r="P3367" i="7"/>
  <c r="O3367" i="7"/>
  <c r="N3367" i="7"/>
  <c r="M3367" i="7"/>
  <c r="L3367" i="7"/>
  <c r="P3366" i="7"/>
  <c r="O3366" i="7"/>
  <c r="N3366" i="7"/>
  <c r="M3366" i="7"/>
  <c r="L3366" i="7"/>
  <c r="P3365" i="7"/>
  <c r="O3365" i="7"/>
  <c r="N3365" i="7"/>
  <c r="M3365" i="7"/>
  <c r="L3365" i="7"/>
  <c r="P3364" i="7"/>
  <c r="O3364" i="7"/>
  <c r="N3364" i="7"/>
  <c r="M3364" i="7"/>
  <c r="L3364" i="7"/>
  <c r="P3363" i="7"/>
  <c r="O3363" i="7"/>
  <c r="N3363" i="7"/>
  <c r="M3363" i="7"/>
  <c r="L3363" i="7"/>
  <c r="P3362" i="7"/>
  <c r="O3362" i="7"/>
  <c r="N3362" i="7"/>
  <c r="M3362" i="7"/>
  <c r="L3362" i="7"/>
  <c r="P3361" i="7"/>
  <c r="O3361" i="7"/>
  <c r="N3361" i="7"/>
  <c r="M3361" i="7"/>
  <c r="L3361" i="7"/>
  <c r="P3360" i="7"/>
  <c r="O3360" i="7"/>
  <c r="N3360" i="7"/>
  <c r="M3360" i="7"/>
  <c r="L3360" i="7"/>
  <c r="P3359" i="7"/>
  <c r="O3359" i="7"/>
  <c r="N3359" i="7"/>
  <c r="M3359" i="7"/>
  <c r="L3359" i="7"/>
  <c r="P3358" i="7"/>
  <c r="O3358" i="7"/>
  <c r="N3358" i="7"/>
  <c r="M3358" i="7"/>
  <c r="L3358" i="7"/>
  <c r="P3357" i="7"/>
  <c r="O3357" i="7"/>
  <c r="N3357" i="7"/>
  <c r="M3357" i="7"/>
  <c r="L3357" i="7"/>
  <c r="P3356" i="7"/>
  <c r="O3356" i="7"/>
  <c r="N3356" i="7"/>
  <c r="M3356" i="7"/>
  <c r="L3356" i="7"/>
  <c r="P3355" i="7"/>
  <c r="O3355" i="7"/>
  <c r="N3355" i="7"/>
  <c r="M3355" i="7"/>
  <c r="L3355" i="7"/>
  <c r="P3354" i="7"/>
  <c r="O3354" i="7"/>
  <c r="N3354" i="7"/>
  <c r="M3354" i="7"/>
  <c r="L3354" i="7"/>
  <c r="P3353" i="7"/>
  <c r="O3353" i="7"/>
  <c r="N3353" i="7"/>
  <c r="M3353" i="7"/>
  <c r="L3353" i="7"/>
  <c r="P3352" i="7"/>
  <c r="O3352" i="7"/>
  <c r="N3352" i="7"/>
  <c r="M3352" i="7"/>
  <c r="L3352" i="7"/>
  <c r="P3351" i="7"/>
  <c r="O3351" i="7"/>
  <c r="N3351" i="7"/>
  <c r="M3351" i="7"/>
  <c r="L3351" i="7"/>
  <c r="P3350" i="7"/>
  <c r="O3350" i="7"/>
  <c r="N3350" i="7"/>
  <c r="M3350" i="7"/>
  <c r="L3350" i="7"/>
  <c r="P3349" i="7"/>
  <c r="O3349" i="7"/>
  <c r="N3349" i="7"/>
  <c r="M3349" i="7"/>
  <c r="L3349" i="7"/>
  <c r="P3348" i="7"/>
  <c r="O3348" i="7"/>
  <c r="N3348" i="7"/>
  <c r="M3348" i="7"/>
  <c r="L3348" i="7"/>
  <c r="P3347" i="7"/>
  <c r="O3347" i="7"/>
  <c r="N3347" i="7"/>
  <c r="M3347" i="7"/>
  <c r="L3347" i="7"/>
  <c r="P3346" i="7"/>
  <c r="O3346" i="7"/>
  <c r="N3346" i="7"/>
  <c r="M3346" i="7"/>
  <c r="L3346" i="7"/>
  <c r="P3345" i="7"/>
  <c r="O3345" i="7"/>
  <c r="N3345" i="7"/>
  <c r="M3345" i="7"/>
  <c r="L3345" i="7"/>
  <c r="P3344" i="7"/>
  <c r="O3344" i="7"/>
  <c r="N3344" i="7"/>
  <c r="M3344" i="7"/>
  <c r="L3344" i="7"/>
  <c r="P3343" i="7"/>
  <c r="O3343" i="7"/>
  <c r="N3343" i="7"/>
  <c r="M3343" i="7"/>
  <c r="L3343" i="7"/>
  <c r="P3342" i="7"/>
  <c r="O3342" i="7"/>
  <c r="N3342" i="7"/>
  <c r="M3342" i="7"/>
  <c r="L3342" i="7"/>
  <c r="P3341" i="7"/>
  <c r="O3341" i="7"/>
  <c r="N3341" i="7"/>
  <c r="M3341" i="7"/>
  <c r="L3341" i="7"/>
  <c r="P3340" i="7"/>
  <c r="O3340" i="7"/>
  <c r="N3340" i="7"/>
  <c r="M3340" i="7"/>
  <c r="L3340" i="7"/>
  <c r="P3339" i="7"/>
  <c r="O3339" i="7"/>
  <c r="N3339" i="7"/>
  <c r="M3339" i="7"/>
  <c r="L3339" i="7"/>
  <c r="P3338" i="7"/>
  <c r="O3338" i="7"/>
  <c r="N3338" i="7"/>
  <c r="M3338" i="7"/>
  <c r="L3338" i="7"/>
  <c r="P3337" i="7"/>
  <c r="O3337" i="7"/>
  <c r="N3337" i="7"/>
  <c r="M3337" i="7"/>
  <c r="L3337" i="7"/>
  <c r="P3336" i="7"/>
  <c r="O3336" i="7"/>
  <c r="N3336" i="7"/>
  <c r="M3336" i="7"/>
  <c r="L3336" i="7"/>
  <c r="P3335" i="7"/>
  <c r="O3335" i="7"/>
  <c r="N3335" i="7"/>
  <c r="M3335" i="7"/>
  <c r="L3335" i="7"/>
  <c r="P3334" i="7"/>
  <c r="O3334" i="7"/>
  <c r="N3334" i="7"/>
  <c r="M3334" i="7"/>
  <c r="L3334" i="7"/>
  <c r="P3333" i="7"/>
  <c r="O3333" i="7"/>
  <c r="N3333" i="7"/>
  <c r="M3333" i="7"/>
  <c r="L3333" i="7"/>
  <c r="P3332" i="7"/>
  <c r="O3332" i="7"/>
  <c r="N3332" i="7"/>
  <c r="M3332" i="7"/>
  <c r="L3332" i="7"/>
  <c r="P3331" i="7"/>
  <c r="O3331" i="7"/>
  <c r="N3331" i="7"/>
  <c r="M3331" i="7"/>
  <c r="L3331" i="7"/>
  <c r="P3330" i="7"/>
  <c r="O3330" i="7"/>
  <c r="N3330" i="7"/>
  <c r="M3330" i="7"/>
  <c r="L3330" i="7"/>
  <c r="P3329" i="7"/>
  <c r="O3329" i="7"/>
  <c r="N3329" i="7"/>
  <c r="M3329" i="7"/>
  <c r="L3329" i="7"/>
  <c r="P3328" i="7"/>
  <c r="O3328" i="7"/>
  <c r="N3328" i="7"/>
  <c r="M3328" i="7"/>
  <c r="L3328" i="7"/>
  <c r="P3327" i="7"/>
  <c r="O3327" i="7"/>
  <c r="N3327" i="7"/>
  <c r="M3327" i="7"/>
  <c r="L3327" i="7"/>
  <c r="P3326" i="7"/>
  <c r="O3326" i="7"/>
  <c r="N3326" i="7"/>
  <c r="M3326" i="7"/>
  <c r="L3326" i="7"/>
  <c r="P3325" i="7"/>
  <c r="O3325" i="7"/>
  <c r="N3325" i="7"/>
  <c r="M3325" i="7"/>
  <c r="L3325" i="7"/>
  <c r="P3324" i="7"/>
  <c r="O3324" i="7"/>
  <c r="N3324" i="7"/>
  <c r="M3324" i="7"/>
  <c r="L3324" i="7"/>
  <c r="P3323" i="7"/>
  <c r="O3323" i="7"/>
  <c r="N3323" i="7"/>
  <c r="M3323" i="7"/>
  <c r="L3323" i="7"/>
  <c r="P3322" i="7"/>
  <c r="O3322" i="7"/>
  <c r="N3322" i="7"/>
  <c r="M3322" i="7"/>
  <c r="L3322" i="7"/>
  <c r="P3321" i="7"/>
  <c r="O3321" i="7"/>
  <c r="N3321" i="7"/>
  <c r="M3321" i="7"/>
  <c r="L3321" i="7"/>
  <c r="P3320" i="7"/>
  <c r="O3320" i="7"/>
  <c r="N3320" i="7"/>
  <c r="M3320" i="7"/>
  <c r="L3320" i="7"/>
  <c r="P3319" i="7"/>
  <c r="O3319" i="7"/>
  <c r="N3319" i="7"/>
  <c r="M3319" i="7"/>
  <c r="L3319" i="7"/>
  <c r="P3318" i="7"/>
  <c r="O3318" i="7"/>
  <c r="N3318" i="7"/>
  <c r="M3318" i="7"/>
  <c r="L3318" i="7"/>
  <c r="P3317" i="7"/>
  <c r="O3317" i="7"/>
  <c r="N3317" i="7"/>
  <c r="M3317" i="7"/>
  <c r="L3317" i="7"/>
  <c r="P3316" i="7"/>
  <c r="O3316" i="7"/>
  <c r="N3316" i="7"/>
  <c r="M3316" i="7"/>
  <c r="L3316" i="7"/>
  <c r="P3315" i="7"/>
  <c r="O3315" i="7"/>
  <c r="N3315" i="7"/>
  <c r="M3315" i="7"/>
  <c r="L3315" i="7"/>
  <c r="P3314" i="7"/>
  <c r="O3314" i="7"/>
  <c r="N3314" i="7"/>
  <c r="M3314" i="7"/>
  <c r="L3314" i="7"/>
  <c r="P3313" i="7"/>
  <c r="O3313" i="7"/>
  <c r="N3313" i="7"/>
  <c r="M3313" i="7"/>
  <c r="L3313" i="7"/>
  <c r="P3312" i="7"/>
  <c r="O3312" i="7"/>
  <c r="N3312" i="7"/>
  <c r="M3312" i="7"/>
  <c r="L3312" i="7"/>
  <c r="P3311" i="7"/>
  <c r="O3311" i="7"/>
  <c r="N3311" i="7"/>
  <c r="M3311" i="7"/>
  <c r="L3311" i="7"/>
  <c r="P3310" i="7"/>
  <c r="O3310" i="7"/>
  <c r="N3310" i="7"/>
  <c r="M3310" i="7"/>
  <c r="L3310" i="7"/>
  <c r="P3309" i="7"/>
  <c r="O3309" i="7"/>
  <c r="N3309" i="7"/>
  <c r="M3309" i="7"/>
  <c r="L3309" i="7"/>
  <c r="P3308" i="7"/>
  <c r="O3308" i="7"/>
  <c r="N3308" i="7"/>
  <c r="M3308" i="7"/>
  <c r="L3308" i="7"/>
  <c r="P3307" i="7"/>
  <c r="O3307" i="7"/>
  <c r="N3307" i="7"/>
  <c r="M3307" i="7"/>
  <c r="L3307" i="7"/>
  <c r="P3306" i="7"/>
  <c r="O3306" i="7"/>
  <c r="N3306" i="7"/>
  <c r="M3306" i="7"/>
  <c r="L3306" i="7"/>
  <c r="P3305" i="7"/>
  <c r="O3305" i="7"/>
  <c r="N3305" i="7"/>
  <c r="M3305" i="7"/>
  <c r="L3305" i="7"/>
  <c r="P3304" i="7"/>
  <c r="O3304" i="7"/>
  <c r="N3304" i="7"/>
  <c r="M3304" i="7"/>
  <c r="L3304" i="7"/>
  <c r="P3303" i="7"/>
  <c r="O3303" i="7"/>
  <c r="N3303" i="7"/>
  <c r="M3303" i="7"/>
  <c r="L3303" i="7"/>
  <c r="P3302" i="7"/>
  <c r="O3302" i="7"/>
  <c r="N3302" i="7"/>
  <c r="M3302" i="7"/>
  <c r="L3302" i="7"/>
  <c r="P3301" i="7"/>
  <c r="O3301" i="7"/>
  <c r="N3301" i="7"/>
  <c r="M3301" i="7"/>
  <c r="L3301" i="7"/>
  <c r="P3300" i="7"/>
  <c r="O3300" i="7"/>
  <c r="N3300" i="7"/>
  <c r="M3300" i="7"/>
  <c r="L3300" i="7"/>
  <c r="P3299" i="7"/>
  <c r="O3299" i="7"/>
  <c r="N3299" i="7"/>
  <c r="M3299" i="7"/>
  <c r="L3299" i="7"/>
  <c r="P3298" i="7"/>
  <c r="O3298" i="7"/>
  <c r="N3298" i="7"/>
  <c r="M3298" i="7"/>
  <c r="L3298" i="7"/>
  <c r="P3297" i="7"/>
  <c r="O3297" i="7"/>
  <c r="N3297" i="7"/>
  <c r="M3297" i="7"/>
  <c r="L3297" i="7"/>
  <c r="P3296" i="7"/>
  <c r="O3296" i="7"/>
  <c r="N3296" i="7"/>
  <c r="M3296" i="7"/>
  <c r="L3296" i="7"/>
  <c r="P3295" i="7"/>
  <c r="O3295" i="7"/>
  <c r="N3295" i="7"/>
  <c r="M3295" i="7"/>
  <c r="L3295" i="7"/>
  <c r="P3294" i="7"/>
  <c r="O3294" i="7"/>
  <c r="N3294" i="7"/>
  <c r="M3294" i="7"/>
  <c r="L3294" i="7"/>
  <c r="P3293" i="7"/>
  <c r="O3293" i="7"/>
  <c r="N3293" i="7"/>
  <c r="M3293" i="7"/>
  <c r="L3293" i="7"/>
  <c r="P3292" i="7"/>
  <c r="O3292" i="7"/>
  <c r="N3292" i="7"/>
  <c r="M3292" i="7"/>
  <c r="L3292" i="7"/>
  <c r="P3291" i="7"/>
  <c r="O3291" i="7"/>
  <c r="N3291" i="7"/>
  <c r="M3291" i="7"/>
  <c r="L3291" i="7"/>
  <c r="P3290" i="7"/>
  <c r="O3290" i="7"/>
  <c r="N3290" i="7"/>
  <c r="M3290" i="7"/>
  <c r="L3290" i="7"/>
  <c r="P3289" i="7"/>
  <c r="O3289" i="7"/>
  <c r="N3289" i="7"/>
  <c r="M3289" i="7"/>
  <c r="L3289" i="7"/>
  <c r="P3288" i="7"/>
  <c r="O3288" i="7"/>
  <c r="N3288" i="7"/>
  <c r="M3288" i="7"/>
  <c r="L3288" i="7"/>
  <c r="P3287" i="7"/>
  <c r="O3287" i="7"/>
  <c r="N3287" i="7"/>
  <c r="M3287" i="7"/>
  <c r="L3287" i="7"/>
  <c r="P3286" i="7"/>
  <c r="O3286" i="7"/>
  <c r="N3286" i="7"/>
  <c r="M3286" i="7"/>
  <c r="L3286" i="7"/>
  <c r="P3285" i="7"/>
  <c r="O3285" i="7"/>
  <c r="N3285" i="7"/>
  <c r="M3285" i="7"/>
  <c r="L3285" i="7"/>
  <c r="P3284" i="7"/>
  <c r="O3284" i="7"/>
  <c r="N3284" i="7"/>
  <c r="M3284" i="7"/>
  <c r="L3284" i="7"/>
  <c r="P3283" i="7"/>
  <c r="O3283" i="7"/>
  <c r="N3283" i="7"/>
  <c r="M3283" i="7"/>
  <c r="L3283" i="7"/>
  <c r="P3282" i="7"/>
  <c r="O3282" i="7"/>
  <c r="N3282" i="7"/>
  <c r="M3282" i="7"/>
  <c r="L3282" i="7"/>
  <c r="P3281" i="7"/>
  <c r="O3281" i="7"/>
  <c r="N3281" i="7"/>
  <c r="M3281" i="7"/>
  <c r="L3281" i="7"/>
  <c r="P3280" i="7"/>
  <c r="O3280" i="7"/>
  <c r="N3280" i="7"/>
  <c r="M3280" i="7"/>
  <c r="L3280" i="7"/>
  <c r="P3279" i="7"/>
  <c r="O3279" i="7"/>
  <c r="N3279" i="7"/>
  <c r="M3279" i="7"/>
  <c r="L3279" i="7"/>
  <c r="P3278" i="7"/>
  <c r="O3278" i="7"/>
  <c r="N3278" i="7"/>
  <c r="M3278" i="7"/>
  <c r="L3278" i="7"/>
  <c r="P3277" i="7"/>
  <c r="O3277" i="7"/>
  <c r="N3277" i="7"/>
  <c r="M3277" i="7"/>
  <c r="L3277" i="7"/>
  <c r="P3276" i="7"/>
  <c r="O3276" i="7"/>
  <c r="N3276" i="7"/>
  <c r="M3276" i="7"/>
  <c r="L3276" i="7"/>
  <c r="P3275" i="7"/>
  <c r="O3275" i="7"/>
  <c r="N3275" i="7"/>
  <c r="M3275" i="7"/>
  <c r="L3275" i="7"/>
  <c r="P3274" i="7"/>
  <c r="O3274" i="7"/>
  <c r="N3274" i="7"/>
  <c r="M3274" i="7"/>
  <c r="L3274" i="7"/>
  <c r="P3273" i="7"/>
  <c r="O3273" i="7"/>
  <c r="N3273" i="7"/>
  <c r="M3273" i="7"/>
  <c r="L3273" i="7"/>
  <c r="P3272" i="7"/>
  <c r="O3272" i="7"/>
  <c r="N3272" i="7"/>
  <c r="M3272" i="7"/>
  <c r="L3272" i="7"/>
  <c r="P3271" i="7"/>
  <c r="O3271" i="7"/>
  <c r="N3271" i="7"/>
  <c r="M3271" i="7"/>
  <c r="L3271" i="7"/>
  <c r="P3270" i="7"/>
  <c r="O3270" i="7"/>
  <c r="N3270" i="7"/>
  <c r="M3270" i="7"/>
  <c r="L3270" i="7"/>
  <c r="P3269" i="7"/>
  <c r="O3269" i="7"/>
  <c r="N3269" i="7"/>
  <c r="M3269" i="7"/>
  <c r="L3269" i="7"/>
  <c r="P3268" i="7"/>
  <c r="O3268" i="7"/>
  <c r="N3268" i="7"/>
  <c r="M3268" i="7"/>
  <c r="L3268" i="7"/>
  <c r="P3267" i="7"/>
  <c r="O3267" i="7"/>
  <c r="N3267" i="7"/>
  <c r="M3267" i="7"/>
  <c r="L3267" i="7"/>
  <c r="P3266" i="7"/>
  <c r="O3266" i="7"/>
  <c r="N3266" i="7"/>
  <c r="M3266" i="7"/>
  <c r="L3266" i="7"/>
  <c r="P3265" i="7"/>
  <c r="O3265" i="7"/>
  <c r="N3265" i="7"/>
  <c r="M3265" i="7"/>
  <c r="L3265" i="7"/>
  <c r="P3264" i="7"/>
  <c r="O3264" i="7"/>
  <c r="N3264" i="7"/>
  <c r="M3264" i="7"/>
  <c r="L3264" i="7"/>
  <c r="P3263" i="7"/>
  <c r="O3263" i="7"/>
  <c r="N3263" i="7"/>
  <c r="M3263" i="7"/>
  <c r="L3263" i="7"/>
  <c r="P3262" i="7"/>
  <c r="O3262" i="7"/>
  <c r="N3262" i="7"/>
  <c r="M3262" i="7"/>
  <c r="L3262" i="7"/>
  <c r="P3261" i="7"/>
  <c r="O3261" i="7"/>
  <c r="N3261" i="7"/>
  <c r="M3261" i="7"/>
  <c r="L3261" i="7"/>
  <c r="P3260" i="7"/>
  <c r="O3260" i="7"/>
  <c r="N3260" i="7"/>
  <c r="M3260" i="7"/>
  <c r="L3260" i="7"/>
  <c r="P3259" i="7"/>
  <c r="O3259" i="7"/>
  <c r="N3259" i="7"/>
  <c r="M3259" i="7"/>
  <c r="L3259" i="7"/>
  <c r="P3258" i="7"/>
  <c r="O3258" i="7"/>
  <c r="N3258" i="7"/>
  <c r="M3258" i="7"/>
  <c r="L3258" i="7"/>
  <c r="P3257" i="7"/>
  <c r="O3257" i="7"/>
  <c r="N3257" i="7"/>
  <c r="M3257" i="7"/>
  <c r="L3257" i="7"/>
  <c r="P3256" i="7"/>
  <c r="O3256" i="7"/>
  <c r="N3256" i="7"/>
  <c r="M3256" i="7"/>
  <c r="L3256" i="7"/>
  <c r="P3255" i="7"/>
  <c r="O3255" i="7"/>
  <c r="N3255" i="7"/>
  <c r="M3255" i="7"/>
  <c r="L3255" i="7"/>
  <c r="P3254" i="7"/>
  <c r="O3254" i="7"/>
  <c r="N3254" i="7"/>
  <c r="M3254" i="7"/>
  <c r="L3254" i="7"/>
  <c r="P3253" i="7"/>
  <c r="O3253" i="7"/>
  <c r="N3253" i="7"/>
  <c r="M3253" i="7"/>
  <c r="L3253" i="7"/>
  <c r="P3252" i="7"/>
  <c r="O3252" i="7"/>
  <c r="N3252" i="7"/>
  <c r="M3252" i="7"/>
  <c r="L3252" i="7"/>
  <c r="P3251" i="7"/>
  <c r="O3251" i="7"/>
  <c r="N3251" i="7"/>
  <c r="M3251" i="7"/>
  <c r="L3251" i="7"/>
  <c r="P3250" i="7"/>
  <c r="O3250" i="7"/>
  <c r="N3250" i="7"/>
  <c r="M3250" i="7"/>
  <c r="L3250" i="7"/>
  <c r="P3249" i="7"/>
  <c r="O3249" i="7"/>
  <c r="N3249" i="7"/>
  <c r="M3249" i="7"/>
  <c r="L3249" i="7"/>
  <c r="P3248" i="7"/>
  <c r="O3248" i="7"/>
  <c r="N3248" i="7"/>
  <c r="M3248" i="7"/>
  <c r="L3248" i="7"/>
  <c r="P3247" i="7"/>
  <c r="O3247" i="7"/>
  <c r="N3247" i="7"/>
  <c r="M3247" i="7"/>
  <c r="L3247" i="7"/>
  <c r="P3246" i="7"/>
  <c r="O3246" i="7"/>
  <c r="N3246" i="7"/>
  <c r="M3246" i="7"/>
  <c r="L3246" i="7"/>
  <c r="P3245" i="7"/>
  <c r="O3245" i="7"/>
  <c r="N3245" i="7"/>
  <c r="M3245" i="7"/>
  <c r="L3245" i="7"/>
  <c r="P3244" i="7"/>
  <c r="O3244" i="7"/>
  <c r="N3244" i="7"/>
  <c r="M3244" i="7"/>
  <c r="L3244" i="7"/>
  <c r="P3243" i="7"/>
  <c r="O3243" i="7"/>
  <c r="N3243" i="7"/>
  <c r="M3243" i="7"/>
  <c r="L3243" i="7"/>
  <c r="P3242" i="7"/>
  <c r="O3242" i="7"/>
  <c r="N3242" i="7"/>
  <c r="M3242" i="7"/>
  <c r="L3242" i="7"/>
  <c r="P3241" i="7"/>
  <c r="O3241" i="7"/>
  <c r="N3241" i="7"/>
  <c r="M3241" i="7"/>
  <c r="L3241" i="7"/>
  <c r="P3240" i="7"/>
  <c r="O3240" i="7"/>
  <c r="N3240" i="7"/>
  <c r="M3240" i="7"/>
  <c r="L3240" i="7"/>
  <c r="P3239" i="7"/>
  <c r="O3239" i="7"/>
  <c r="N3239" i="7"/>
  <c r="M3239" i="7"/>
  <c r="L3239" i="7"/>
  <c r="P3238" i="7"/>
  <c r="O3238" i="7"/>
  <c r="N3238" i="7"/>
  <c r="M3238" i="7"/>
  <c r="L3238" i="7"/>
  <c r="P3237" i="7"/>
  <c r="O3237" i="7"/>
  <c r="N3237" i="7"/>
  <c r="M3237" i="7"/>
  <c r="L3237" i="7"/>
  <c r="P3236" i="7"/>
  <c r="O3236" i="7"/>
  <c r="N3236" i="7"/>
  <c r="M3236" i="7"/>
  <c r="L3236" i="7"/>
  <c r="P3235" i="7"/>
  <c r="O3235" i="7"/>
  <c r="N3235" i="7"/>
  <c r="M3235" i="7"/>
  <c r="L3235" i="7"/>
  <c r="P3234" i="7"/>
  <c r="O3234" i="7"/>
  <c r="N3234" i="7"/>
  <c r="M3234" i="7"/>
  <c r="L3234" i="7"/>
  <c r="P3233" i="7"/>
  <c r="O3233" i="7"/>
  <c r="N3233" i="7"/>
  <c r="M3233" i="7"/>
  <c r="L3233" i="7"/>
  <c r="P3232" i="7"/>
  <c r="O3232" i="7"/>
  <c r="N3232" i="7"/>
  <c r="M3232" i="7"/>
  <c r="L3232" i="7"/>
  <c r="P3231" i="7"/>
  <c r="O3231" i="7"/>
  <c r="N3231" i="7"/>
  <c r="M3231" i="7"/>
  <c r="L3231" i="7"/>
  <c r="P3230" i="7"/>
  <c r="O3230" i="7"/>
  <c r="N3230" i="7"/>
  <c r="M3230" i="7"/>
  <c r="L3230" i="7"/>
  <c r="P3229" i="7"/>
  <c r="O3229" i="7"/>
  <c r="N3229" i="7"/>
  <c r="M3229" i="7"/>
  <c r="L3229" i="7"/>
  <c r="P3228" i="7"/>
  <c r="O3228" i="7"/>
  <c r="N3228" i="7"/>
  <c r="M3228" i="7"/>
  <c r="L3228" i="7"/>
  <c r="P3227" i="7"/>
  <c r="O3227" i="7"/>
  <c r="N3227" i="7"/>
  <c r="M3227" i="7"/>
  <c r="L3227" i="7"/>
  <c r="P3226" i="7"/>
  <c r="O3226" i="7"/>
  <c r="N3226" i="7"/>
  <c r="M3226" i="7"/>
  <c r="L3226" i="7"/>
  <c r="P3225" i="7"/>
  <c r="O3225" i="7"/>
  <c r="N3225" i="7"/>
  <c r="M3225" i="7"/>
  <c r="L3225" i="7"/>
  <c r="P3224" i="7"/>
  <c r="O3224" i="7"/>
  <c r="N3224" i="7"/>
  <c r="M3224" i="7"/>
  <c r="L3224" i="7"/>
  <c r="P3223" i="7"/>
  <c r="O3223" i="7"/>
  <c r="N3223" i="7"/>
  <c r="M3223" i="7"/>
  <c r="L3223" i="7"/>
  <c r="P3222" i="7"/>
  <c r="O3222" i="7"/>
  <c r="N3222" i="7"/>
  <c r="M3222" i="7"/>
  <c r="L3222" i="7"/>
  <c r="P3221" i="7"/>
  <c r="O3221" i="7"/>
  <c r="N3221" i="7"/>
  <c r="M3221" i="7"/>
  <c r="L3221" i="7"/>
  <c r="P3220" i="7"/>
  <c r="O3220" i="7"/>
  <c r="N3220" i="7"/>
  <c r="M3220" i="7"/>
  <c r="L3220" i="7"/>
  <c r="P3219" i="7"/>
  <c r="O3219" i="7"/>
  <c r="N3219" i="7"/>
  <c r="M3219" i="7"/>
  <c r="L3219" i="7"/>
  <c r="P3218" i="7"/>
  <c r="O3218" i="7"/>
  <c r="N3218" i="7"/>
  <c r="M3218" i="7"/>
  <c r="L3218" i="7"/>
  <c r="P3217" i="7"/>
  <c r="O3217" i="7"/>
  <c r="N3217" i="7"/>
  <c r="M3217" i="7"/>
  <c r="L3217" i="7"/>
  <c r="P3216" i="7"/>
  <c r="O3216" i="7"/>
  <c r="N3216" i="7"/>
  <c r="M3216" i="7"/>
  <c r="L3216" i="7"/>
  <c r="P3215" i="7"/>
  <c r="O3215" i="7"/>
  <c r="N3215" i="7"/>
  <c r="M3215" i="7"/>
  <c r="L3215" i="7"/>
  <c r="P3214" i="7"/>
  <c r="O3214" i="7"/>
  <c r="N3214" i="7"/>
  <c r="M3214" i="7"/>
  <c r="L3214" i="7"/>
  <c r="P3213" i="7"/>
  <c r="O3213" i="7"/>
  <c r="N3213" i="7"/>
  <c r="M3213" i="7"/>
  <c r="L3213" i="7"/>
  <c r="P3212" i="7"/>
  <c r="O3212" i="7"/>
  <c r="N3212" i="7"/>
  <c r="M3212" i="7"/>
  <c r="L3212" i="7"/>
  <c r="P3211" i="7"/>
  <c r="O3211" i="7"/>
  <c r="N3211" i="7"/>
  <c r="M3211" i="7"/>
  <c r="L3211" i="7"/>
  <c r="P3210" i="7"/>
  <c r="O3210" i="7"/>
  <c r="N3210" i="7"/>
  <c r="M3210" i="7"/>
  <c r="L3210" i="7"/>
  <c r="P3209" i="7"/>
  <c r="O3209" i="7"/>
  <c r="N3209" i="7"/>
  <c r="M3209" i="7"/>
  <c r="L3209" i="7"/>
  <c r="P3208" i="7"/>
  <c r="O3208" i="7"/>
  <c r="N3208" i="7"/>
  <c r="M3208" i="7"/>
  <c r="L3208" i="7"/>
  <c r="P3207" i="7"/>
  <c r="O3207" i="7"/>
  <c r="N3207" i="7"/>
  <c r="M3207" i="7"/>
  <c r="L3207" i="7"/>
  <c r="P3206" i="7"/>
  <c r="O3206" i="7"/>
  <c r="N3206" i="7"/>
  <c r="M3206" i="7"/>
  <c r="L3206" i="7"/>
  <c r="P3205" i="7"/>
  <c r="O3205" i="7"/>
  <c r="N3205" i="7"/>
  <c r="M3205" i="7"/>
  <c r="L3205" i="7"/>
  <c r="P3204" i="7"/>
  <c r="O3204" i="7"/>
  <c r="N3204" i="7"/>
  <c r="M3204" i="7"/>
  <c r="L3204" i="7"/>
  <c r="P3203" i="7"/>
  <c r="O3203" i="7"/>
  <c r="N3203" i="7"/>
  <c r="M3203" i="7"/>
  <c r="L3203" i="7"/>
  <c r="P3202" i="7"/>
  <c r="O3202" i="7"/>
  <c r="N3202" i="7"/>
  <c r="M3202" i="7"/>
  <c r="L3202" i="7"/>
  <c r="P3201" i="7"/>
  <c r="O3201" i="7"/>
  <c r="N3201" i="7"/>
  <c r="M3201" i="7"/>
  <c r="L3201" i="7"/>
  <c r="P3200" i="7"/>
  <c r="O3200" i="7"/>
  <c r="N3200" i="7"/>
  <c r="M3200" i="7"/>
  <c r="L3200" i="7"/>
  <c r="P3199" i="7"/>
  <c r="O3199" i="7"/>
  <c r="N3199" i="7"/>
  <c r="M3199" i="7"/>
  <c r="L3199" i="7"/>
  <c r="P3198" i="7"/>
  <c r="O3198" i="7"/>
  <c r="N3198" i="7"/>
  <c r="M3198" i="7"/>
  <c r="L3198" i="7"/>
  <c r="P3197" i="7"/>
  <c r="O3197" i="7"/>
  <c r="N3197" i="7"/>
  <c r="M3197" i="7"/>
  <c r="L3197" i="7"/>
  <c r="P3196" i="7"/>
  <c r="O3196" i="7"/>
  <c r="N3196" i="7"/>
  <c r="M3196" i="7"/>
  <c r="L3196" i="7"/>
  <c r="P3195" i="7"/>
  <c r="O3195" i="7"/>
  <c r="N3195" i="7"/>
  <c r="M3195" i="7"/>
  <c r="L3195" i="7"/>
  <c r="P3194" i="7"/>
  <c r="O3194" i="7"/>
  <c r="N3194" i="7"/>
  <c r="M3194" i="7"/>
  <c r="L3194" i="7"/>
  <c r="P3193" i="7"/>
  <c r="O3193" i="7"/>
  <c r="N3193" i="7"/>
  <c r="M3193" i="7"/>
  <c r="L3193" i="7"/>
  <c r="P3192" i="7"/>
  <c r="O3192" i="7"/>
  <c r="N3192" i="7"/>
  <c r="M3192" i="7"/>
  <c r="L3192" i="7"/>
  <c r="P3191" i="7"/>
  <c r="O3191" i="7"/>
  <c r="N3191" i="7"/>
  <c r="M3191" i="7"/>
  <c r="L3191" i="7"/>
  <c r="P3190" i="7"/>
  <c r="O3190" i="7"/>
  <c r="N3190" i="7"/>
  <c r="M3190" i="7"/>
  <c r="L3190" i="7"/>
  <c r="P3189" i="7"/>
  <c r="O3189" i="7"/>
  <c r="N3189" i="7"/>
  <c r="M3189" i="7"/>
  <c r="L3189" i="7"/>
  <c r="P3188" i="7"/>
  <c r="O3188" i="7"/>
  <c r="N3188" i="7"/>
  <c r="M3188" i="7"/>
  <c r="L3188" i="7"/>
  <c r="P3187" i="7"/>
  <c r="O3187" i="7"/>
  <c r="N3187" i="7"/>
  <c r="M3187" i="7"/>
  <c r="L3187" i="7"/>
  <c r="P3186" i="7"/>
  <c r="O3186" i="7"/>
  <c r="N3186" i="7"/>
  <c r="M3186" i="7"/>
  <c r="L3186" i="7"/>
  <c r="P3185" i="7"/>
  <c r="O3185" i="7"/>
  <c r="N3185" i="7"/>
  <c r="M3185" i="7"/>
  <c r="L3185" i="7"/>
  <c r="P3184" i="7"/>
  <c r="O3184" i="7"/>
  <c r="N3184" i="7"/>
  <c r="M3184" i="7"/>
  <c r="L3184" i="7"/>
  <c r="P3183" i="7"/>
  <c r="O3183" i="7"/>
  <c r="N3183" i="7"/>
  <c r="M3183" i="7"/>
  <c r="L3183" i="7"/>
  <c r="P3182" i="7"/>
  <c r="O3182" i="7"/>
  <c r="N3182" i="7"/>
  <c r="M3182" i="7"/>
  <c r="L3182" i="7"/>
  <c r="P3181" i="7"/>
  <c r="O3181" i="7"/>
  <c r="N3181" i="7"/>
  <c r="M3181" i="7"/>
  <c r="L3181" i="7"/>
  <c r="P3180" i="7"/>
  <c r="O3180" i="7"/>
  <c r="N3180" i="7"/>
  <c r="M3180" i="7"/>
  <c r="L3180" i="7"/>
  <c r="P3179" i="7"/>
  <c r="O3179" i="7"/>
  <c r="N3179" i="7"/>
  <c r="M3179" i="7"/>
  <c r="L3179" i="7"/>
  <c r="P3178" i="7"/>
  <c r="O3178" i="7"/>
  <c r="N3178" i="7"/>
  <c r="M3178" i="7"/>
  <c r="L3178" i="7"/>
  <c r="P3177" i="7"/>
  <c r="O3177" i="7"/>
  <c r="N3177" i="7"/>
  <c r="M3177" i="7"/>
  <c r="L3177" i="7"/>
  <c r="P3176" i="7"/>
  <c r="O3176" i="7"/>
  <c r="N3176" i="7"/>
  <c r="M3176" i="7"/>
  <c r="L3176" i="7"/>
  <c r="P3175" i="7"/>
  <c r="O3175" i="7"/>
  <c r="N3175" i="7"/>
  <c r="M3175" i="7"/>
  <c r="L3175" i="7"/>
  <c r="P3174" i="7"/>
  <c r="O3174" i="7"/>
  <c r="N3174" i="7"/>
  <c r="M3174" i="7"/>
  <c r="L3174" i="7"/>
  <c r="P3173" i="7"/>
  <c r="O3173" i="7"/>
  <c r="N3173" i="7"/>
  <c r="M3173" i="7"/>
  <c r="L3173" i="7"/>
  <c r="P3172" i="7"/>
  <c r="O3172" i="7"/>
  <c r="N3172" i="7"/>
  <c r="M3172" i="7"/>
  <c r="L3172" i="7"/>
  <c r="P3171" i="7"/>
  <c r="O3171" i="7"/>
  <c r="N3171" i="7"/>
  <c r="M3171" i="7"/>
  <c r="L3171" i="7"/>
  <c r="P3170" i="7"/>
  <c r="O3170" i="7"/>
  <c r="N3170" i="7"/>
  <c r="M3170" i="7"/>
  <c r="L3170" i="7"/>
  <c r="P3169" i="7"/>
  <c r="O3169" i="7"/>
  <c r="N3169" i="7"/>
  <c r="M3169" i="7"/>
  <c r="L3169" i="7"/>
  <c r="P3168" i="7"/>
  <c r="O3168" i="7"/>
  <c r="N3168" i="7"/>
  <c r="M3168" i="7"/>
  <c r="L3168" i="7"/>
  <c r="P3167" i="7"/>
  <c r="O3167" i="7"/>
  <c r="N3167" i="7"/>
  <c r="M3167" i="7"/>
  <c r="L3167" i="7"/>
  <c r="P3166" i="7"/>
  <c r="O3166" i="7"/>
  <c r="N3166" i="7"/>
  <c r="M3166" i="7"/>
  <c r="L3166" i="7"/>
  <c r="P3165" i="7"/>
  <c r="O3165" i="7"/>
  <c r="N3165" i="7"/>
  <c r="M3165" i="7"/>
  <c r="L3165" i="7"/>
  <c r="P3164" i="7"/>
  <c r="O3164" i="7"/>
  <c r="N3164" i="7"/>
  <c r="M3164" i="7"/>
  <c r="L3164" i="7"/>
  <c r="P3163" i="7"/>
  <c r="O3163" i="7"/>
  <c r="N3163" i="7"/>
  <c r="M3163" i="7"/>
  <c r="L3163" i="7"/>
  <c r="P3162" i="7"/>
  <c r="O3162" i="7"/>
  <c r="N3162" i="7"/>
  <c r="M3162" i="7"/>
  <c r="L3162" i="7"/>
  <c r="P3161" i="7"/>
  <c r="O3161" i="7"/>
  <c r="N3161" i="7"/>
  <c r="M3161" i="7"/>
  <c r="L3161" i="7"/>
  <c r="P3160" i="7"/>
  <c r="O3160" i="7"/>
  <c r="N3160" i="7"/>
  <c r="M3160" i="7"/>
  <c r="L3160" i="7"/>
  <c r="P3159" i="7"/>
  <c r="O3159" i="7"/>
  <c r="N3159" i="7"/>
  <c r="M3159" i="7"/>
  <c r="L3159" i="7"/>
  <c r="P3158" i="7"/>
  <c r="O3158" i="7"/>
  <c r="N3158" i="7"/>
  <c r="M3158" i="7"/>
  <c r="L3158" i="7"/>
  <c r="P3157" i="7"/>
  <c r="O3157" i="7"/>
  <c r="N3157" i="7"/>
  <c r="M3157" i="7"/>
  <c r="L3157" i="7"/>
  <c r="P3156" i="7"/>
  <c r="O3156" i="7"/>
  <c r="N3156" i="7"/>
  <c r="M3156" i="7"/>
  <c r="L3156" i="7"/>
  <c r="P3155" i="7"/>
  <c r="O3155" i="7"/>
  <c r="N3155" i="7"/>
  <c r="M3155" i="7"/>
  <c r="L3155" i="7"/>
  <c r="P3154" i="7"/>
  <c r="O3154" i="7"/>
  <c r="N3154" i="7"/>
  <c r="M3154" i="7"/>
  <c r="L3154" i="7"/>
  <c r="P3153" i="7"/>
  <c r="O3153" i="7"/>
  <c r="N3153" i="7"/>
  <c r="M3153" i="7"/>
  <c r="L3153" i="7"/>
  <c r="P3152" i="7"/>
  <c r="O3152" i="7"/>
  <c r="N3152" i="7"/>
  <c r="M3152" i="7"/>
  <c r="L3152" i="7"/>
  <c r="P3151" i="7"/>
  <c r="O3151" i="7"/>
  <c r="N3151" i="7"/>
  <c r="M3151" i="7"/>
  <c r="L3151" i="7"/>
  <c r="P3150" i="7"/>
  <c r="O3150" i="7"/>
  <c r="N3150" i="7"/>
  <c r="M3150" i="7"/>
  <c r="L3150" i="7"/>
  <c r="P3149" i="7"/>
  <c r="O3149" i="7"/>
  <c r="N3149" i="7"/>
  <c r="M3149" i="7"/>
  <c r="L3149" i="7"/>
  <c r="P3148" i="7"/>
  <c r="O3148" i="7"/>
  <c r="N3148" i="7"/>
  <c r="M3148" i="7"/>
  <c r="L3148" i="7"/>
  <c r="P3147" i="7"/>
  <c r="O3147" i="7"/>
  <c r="N3147" i="7"/>
  <c r="M3147" i="7"/>
  <c r="L3147" i="7"/>
  <c r="P3146" i="7"/>
  <c r="O3146" i="7"/>
  <c r="N3146" i="7"/>
  <c r="M3146" i="7"/>
  <c r="L3146" i="7"/>
  <c r="P3145" i="7"/>
  <c r="O3145" i="7"/>
  <c r="N3145" i="7"/>
  <c r="M3145" i="7"/>
  <c r="L3145" i="7"/>
  <c r="P3144" i="7"/>
  <c r="O3144" i="7"/>
  <c r="N3144" i="7"/>
  <c r="M3144" i="7"/>
  <c r="L3144" i="7"/>
  <c r="P3143" i="7"/>
  <c r="O3143" i="7"/>
  <c r="N3143" i="7"/>
  <c r="M3143" i="7"/>
  <c r="L3143" i="7"/>
  <c r="P3142" i="7"/>
  <c r="O3142" i="7"/>
  <c r="N3142" i="7"/>
  <c r="M3142" i="7"/>
  <c r="L3142" i="7"/>
  <c r="P3141" i="7"/>
  <c r="O3141" i="7"/>
  <c r="N3141" i="7"/>
  <c r="M3141" i="7"/>
  <c r="L3141" i="7"/>
  <c r="P3140" i="7"/>
  <c r="O3140" i="7"/>
  <c r="N3140" i="7"/>
  <c r="M3140" i="7"/>
  <c r="L3140" i="7"/>
  <c r="P3139" i="7"/>
  <c r="O3139" i="7"/>
  <c r="N3139" i="7"/>
  <c r="M3139" i="7"/>
  <c r="L3139" i="7"/>
  <c r="P3138" i="7"/>
  <c r="O3138" i="7"/>
  <c r="N3138" i="7"/>
  <c r="M3138" i="7"/>
  <c r="L3138" i="7"/>
  <c r="P3137" i="7"/>
  <c r="O3137" i="7"/>
  <c r="N3137" i="7"/>
  <c r="M3137" i="7"/>
  <c r="L3137" i="7"/>
  <c r="P3136" i="7"/>
  <c r="O3136" i="7"/>
  <c r="N3136" i="7"/>
  <c r="M3136" i="7"/>
  <c r="L3136" i="7"/>
  <c r="P3135" i="7"/>
  <c r="O3135" i="7"/>
  <c r="N3135" i="7"/>
  <c r="M3135" i="7"/>
  <c r="L3135" i="7"/>
  <c r="P3134" i="7"/>
  <c r="O3134" i="7"/>
  <c r="N3134" i="7"/>
  <c r="M3134" i="7"/>
  <c r="L3134" i="7"/>
  <c r="P3133" i="7"/>
  <c r="O3133" i="7"/>
  <c r="N3133" i="7"/>
  <c r="M3133" i="7"/>
  <c r="L3133" i="7"/>
  <c r="P3132" i="7"/>
  <c r="O3132" i="7"/>
  <c r="N3132" i="7"/>
  <c r="M3132" i="7"/>
  <c r="L3132" i="7"/>
  <c r="P3131" i="7"/>
  <c r="O3131" i="7"/>
  <c r="N3131" i="7"/>
  <c r="M3131" i="7"/>
  <c r="L3131" i="7"/>
  <c r="P3130" i="7"/>
  <c r="O3130" i="7"/>
  <c r="N3130" i="7"/>
  <c r="M3130" i="7"/>
  <c r="L3130" i="7"/>
  <c r="P3129" i="7"/>
  <c r="O3129" i="7"/>
  <c r="N3129" i="7"/>
  <c r="M3129" i="7"/>
  <c r="L3129" i="7"/>
  <c r="P3128" i="7"/>
  <c r="O3128" i="7"/>
  <c r="N3128" i="7"/>
  <c r="M3128" i="7"/>
  <c r="L3128" i="7"/>
  <c r="P3127" i="7"/>
  <c r="O3127" i="7"/>
  <c r="N3127" i="7"/>
  <c r="M3127" i="7"/>
  <c r="L3127" i="7"/>
  <c r="P3126" i="7"/>
  <c r="O3126" i="7"/>
  <c r="N3126" i="7"/>
  <c r="M3126" i="7"/>
  <c r="L3126" i="7"/>
  <c r="P3125" i="7"/>
  <c r="O3125" i="7"/>
  <c r="N3125" i="7"/>
  <c r="M3125" i="7"/>
  <c r="L3125" i="7"/>
  <c r="P3124" i="7"/>
  <c r="O3124" i="7"/>
  <c r="N3124" i="7"/>
  <c r="M3124" i="7"/>
  <c r="L3124" i="7"/>
  <c r="P3123" i="7"/>
  <c r="O3123" i="7"/>
  <c r="N3123" i="7"/>
  <c r="M3123" i="7"/>
  <c r="L3123" i="7"/>
  <c r="P3122" i="7"/>
  <c r="O3122" i="7"/>
  <c r="N3122" i="7"/>
  <c r="M3122" i="7"/>
  <c r="L3122" i="7"/>
  <c r="P3121" i="7"/>
  <c r="O3121" i="7"/>
  <c r="N3121" i="7"/>
  <c r="M3121" i="7"/>
  <c r="L3121" i="7"/>
  <c r="P3120" i="7"/>
  <c r="O3120" i="7"/>
  <c r="N3120" i="7"/>
  <c r="M3120" i="7"/>
  <c r="L3120" i="7"/>
  <c r="P3119" i="7"/>
  <c r="O3119" i="7"/>
  <c r="N3119" i="7"/>
  <c r="M3119" i="7"/>
  <c r="L3119" i="7"/>
  <c r="P3118" i="7"/>
  <c r="O3118" i="7"/>
  <c r="N3118" i="7"/>
  <c r="M3118" i="7"/>
  <c r="L3118" i="7"/>
  <c r="P3117" i="7"/>
  <c r="O3117" i="7"/>
  <c r="N3117" i="7"/>
  <c r="M3117" i="7"/>
  <c r="L3117" i="7"/>
  <c r="P3116" i="7"/>
  <c r="O3116" i="7"/>
  <c r="N3116" i="7"/>
  <c r="M3116" i="7"/>
  <c r="L3116" i="7"/>
  <c r="P3115" i="7"/>
  <c r="O3115" i="7"/>
  <c r="N3115" i="7"/>
  <c r="M3115" i="7"/>
  <c r="L3115" i="7"/>
  <c r="P3114" i="7"/>
  <c r="O3114" i="7"/>
  <c r="N3114" i="7"/>
  <c r="M3114" i="7"/>
  <c r="L3114" i="7"/>
  <c r="P3113" i="7"/>
  <c r="O3113" i="7"/>
  <c r="N3113" i="7"/>
  <c r="M3113" i="7"/>
  <c r="L3113" i="7"/>
  <c r="P3112" i="7"/>
  <c r="O3112" i="7"/>
  <c r="N3112" i="7"/>
  <c r="M3112" i="7"/>
  <c r="L3112" i="7"/>
  <c r="P3111" i="7"/>
  <c r="O3111" i="7"/>
  <c r="N3111" i="7"/>
  <c r="M3111" i="7"/>
  <c r="L3111" i="7"/>
  <c r="P3110" i="7"/>
  <c r="O3110" i="7"/>
  <c r="N3110" i="7"/>
  <c r="M3110" i="7"/>
  <c r="L3110" i="7"/>
  <c r="P3109" i="7"/>
  <c r="O3109" i="7"/>
  <c r="N3109" i="7"/>
  <c r="M3109" i="7"/>
  <c r="L3109" i="7"/>
  <c r="P3108" i="7"/>
  <c r="O3108" i="7"/>
  <c r="N3108" i="7"/>
  <c r="M3108" i="7"/>
  <c r="L3108" i="7"/>
  <c r="P3107" i="7"/>
  <c r="O3107" i="7"/>
  <c r="N3107" i="7"/>
  <c r="M3107" i="7"/>
  <c r="L3107" i="7"/>
  <c r="P3106" i="7"/>
  <c r="O3106" i="7"/>
  <c r="N3106" i="7"/>
  <c r="M3106" i="7"/>
  <c r="L3106" i="7"/>
  <c r="P3105" i="7"/>
  <c r="O3105" i="7"/>
  <c r="N3105" i="7"/>
  <c r="M3105" i="7"/>
  <c r="L3105" i="7"/>
  <c r="P3104" i="7"/>
  <c r="O3104" i="7"/>
  <c r="N3104" i="7"/>
  <c r="M3104" i="7"/>
  <c r="L3104" i="7"/>
  <c r="P3103" i="7"/>
  <c r="O3103" i="7"/>
  <c r="N3103" i="7"/>
  <c r="M3103" i="7"/>
  <c r="L3103" i="7"/>
  <c r="P3102" i="7"/>
  <c r="O3102" i="7"/>
  <c r="N3102" i="7"/>
  <c r="M3102" i="7"/>
  <c r="L3102" i="7"/>
  <c r="P3101" i="7"/>
  <c r="O3101" i="7"/>
  <c r="N3101" i="7"/>
  <c r="M3101" i="7"/>
  <c r="L3101" i="7"/>
  <c r="P3100" i="7"/>
  <c r="O3100" i="7"/>
  <c r="N3100" i="7"/>
  <c r="M3100" i="7"/>
  <c r="L3100" i="7"/>
  <c r="P3099" i="7"/>
  <c r="O3099" i="7"/>
  <c r="N3099" i="7"/>
  <c r="M3099" i="7"/>
  <c r="L3099" i="7"/>
  <c r="P3098" i="7"/>
  <c r="O3098" i="7"/>
  <c r="N3098" i="7"/>
  <c r="M3098" i="7"/>
  <c r="L3098" i="7"/>
  <c r="P3097" i="7"/>
  <c r="O3097" i="7"/>
  <c r="N3097" i="7"/>
  <c r="M3097" i="7"/>
  <c r="L3097" i="7"/>
  <c r="P3096" i="7"/>
  <c r="O3096" i="7"/>
  <c r="N3096" i="7"/>
  <c r="M3096" i="7"/>
  <c r="L3096" i="7"/>
  <c r="P3095" i="7"/>
  <c r="O3095" i="7"/>
  <c r="N3095" i="7"/>
  <c r="M3095" i="7"/>
  <c r="L3095" i="7"/>
  <c r="P3094" i="7"/>
  <c r="O3094" i="7"/>
  <c r="N3094" i="7"/>
  <c r="M3094" i="7"/>
  <c r="L3094" i="7"/>
  <c r="P3093" i="7"/>
  <c r="O3093" i="7"/>
  <c r="N3093" i="7"/>
  <c r="M3093" i="7"/>
  <c r="L3093" i="7"/>
  <c r="P3092" i="7"/>
  <c r="O3092" i="7"/>
  <c r="N3092" i="7"/>
  <c r="M3092" i="7"/>
  <c r="L3092" i="7"/>
  <c r="P3091" i="7"/>
  <c r="O3091" i="7"/>
  <c r="N3091" i="7"/>
  <c r="M3091" i="7"/>
  <c r="L3091" i="7"/>
  <c r="P3090" i="7"/>
  <c r="O3090" i="7"/>
  <c r="N3090" i="7"/>
  <c r="M3090" i="7"/>
  <c r="L3090" i="7"/>
  <c r="P3089" i="7"/>
  <c r="O3089" i="7"/>
  <c r="N3089" i="7"/>
  <c r="M3089" i="7"/>
  <c r="L3089" i="7"/>
  <c r="P3088" i="7"/>
  <c r="O3088" i="7"/>
  <c r="N3088" i="7"/>
  <c r="M3088" i="7"/>
  <c r="L3088" i="7"/>
  <c r="P3087" i="7"/>
  <c r="O3087" i="7"/>
  <c r="N3087" i="7"/>
  <c r="M3087" i="7"/>
  <c r="L3087" i="7"/>
  <c r="P3086" i="7"/>
  <c r="O3086" i="7"/>
  <c r="N3086" i="7"/>
  <c r="M3086" i="7"/>
  <c r="L3086" i="7"/>
  <c r="P3085" i="7"/>
  <c r="O3085" i="7"/>
  <c r="N3085" i="7"/>
  <c r="M3085" i="7"/>
  <c r="L3085" i="7"/>
  <c r="P3084" i="7"/>
  <c r="O3084" i="7"/>
  <c r="N3084" i="7"/>
  <c r="M3084" i="7"/>
  <c r="L3084" i="7"/>
  <c r="P3083" i="7"/>
  <c r="O3083" i="7"/>
  <c r="N3083" i="7"/>
  <c r="M3083" i="7"/>
  <c r="L3083" i="7"/>
  <c r="P3082" i="7"/>
  <c r="O3082" i="7"/>
  <c r="N3082" i="7"/>
  <c r="M3082" i="7"/>
  <c r="L3082" i="7"/>
  <c r="P3081" i="7"/>
  <c r="O3081" i="7"/>
  <c r="N3081" i="7"/>
  <c r="M3081" i="7"/>
  <c r="L3081" i="7"/>
  <c r="P3080" i="7"/>
  <c r="O3080" i="7"/>
  <c r="N3080" i="7"/>
  <c r="M3080" i="7"/>
  <c r="L3080" i="7"/>
  <c r="P3079" i="7"/>
  <c r="O3079" i="7"/>
  <c r="N3079" i="7"/>
  <c r="M3079" i="7"/>
  <c r="L3079" i="7"/>
  <c r="P3078" i="7"/>
  <c r="O3078" i="7"/>
  <c r="N3078" i="7"/>
  <c r="M3078" i="7"/>
  <c r="L3078" i="7"/>
  <c r="P3077" i="7"/>
  <c r="O3077" i="7"/>
  <c r="N3077" i="7"/>
  <c r="M3077" i="7"/>
  <c r="L3077" i="7"/>
  <c r="P3076" i="7"/>
  <c r="O3076" i="7"/>
  <c r="N3076" i="7"/>
  <c r="M3076" i="7"/>
  <c r="L3076" i="7"/>
  <c r="P3075" i="7"/>
  <c r="O3075" i="7"/>
  <c r="N3075" i="7"/>
  <c r="M3075" i="7"/>
  <c r="L3075" i="7"/>
  <c r="P3074" i="7"/>
  <c r="O3074" i="7"/>
  <c r="N3074" i="7"/>
  <c r="M3074" i="7"/>
  <c r="L3074" i="7"/>
  <c r="P3073" i="7"/>
  <c r="O3073" i="7"/>
  <c r="N3073" i="7"/>
  <c r="M3073" i="7"/>
  <c r="L3073" i="7"/>
  <c r="P3072" i="7"/>
  <c r="O3072" i="7"/>
  <c r="N3072" i="7"/>
  <c r="M3072" i="7"/>
  <c r="L3072" i="7"/>
  <c r="P3071" i="7"/>
  <c r="O3071" i="7"/>
  <c r="N3071" i="7"/>
  <c r="M3071" i="7"/>
  <c r="L3071" i="7"/>
  <c r="P3070" i="7"/>
  <c r="O3070" i="7"/>
  <c r="N3070" i="7"/>
  <c r="M3070" i="7"/>
  <c r="L3070" i="7"/>
  <c r="P3069" i="7"/>
  <c r="O3069" i="7"/>
  <c r="N3069" i="7"/>
  <c r="M3069" i="7"/>
  <c r="L3069" i="7"/>
  <c r="P3068" i="7"/>
  <c r="O3068" i="7"/>
  <c r="N3068" i="7"/>
  <c r="M3068" i="7"/>
  <c r="L3068" i="7"/>
  <c r="P3067" i="7"/>
  <c r="O3067" i="7"/>
  <c r="N3067" i="7"/>
  <c r="M3067" i="7"/>
  <c r="L3067" i="7"/>
  <c r="P3066" i="7"/>
  <c r="O3066" i="7"/>
  <c r="N3066" i="7"/>
  <c r="M3066" i="7"/>
  <c r="L3066" i="7"/>
  <c r="P3065" i="7"/>
  <c r="O3065" i="7"/>
  <c r="N3065" i="7"/>
  <c r="M3065" i="7"/>
  <c r="L3065" i="7"/>
  <c r="P3064" i="7"/>
  <c r="O3064" i="7"/>
  <c r="N3064" i="7"/>
  <c r="M3064" i="7"/>
  <c r="L3064" i="7"/>
  <c r="P3063" i="7"/>
  <c r="O3063" i="7"/>
  <c r="N3063" i="7"/>
  <c r="M3063" i="7"/>
  <c r="L3063" i="7"/>
  <c r="P3062" i="7"/>
  <c r="O3062" i="7"/>
  <c r="N3062" i="7"/>
  <c r="M3062" i="7"/>
  <c r="L3062" i="7"/>
  <c r="P3061" i="7"/>
  <c r="O3061" i="7"/>
  <c r="N3061" i="7"/>
  <c r="M3061" i="7"/>
  <c r="L3061" i="7"/>
  <c r="P3060" i="7"/>
  <c r="O3060" i="7"/>
  <c r="N3060" i="7"/>
  <c r="M3060" i="7"/>
  <c r="L3060" i="7"/>
  <c r="P3059" i="7"/>
  <c r="O3059" i="7"/>
  <c r="N3059" i="7"/>
  <c r="M3059" i="7"/>
  <c r="L3059" i="7"/>
  <c r="P3058" i="7"/>
  <c r="O3058" i="7"/>
  <c r="N3058" i="7"/>
  <c r="M3058" i="7"/>
  <c r="L3058" i="7"/>
  <c r="P3057" i="7"/>
  <c r="O3057" i="7"/>
  <c r="N3057" i="7"/>
  <c r="M3057" i="7"/>
  <c r="L3057" i="7"/>
  <c r="P3056" i="7"/>
  <c r="O3056" i="7"/>
  <c r="N3056" i="7"/>
  <c r="M3056" i="7"/>
  <c r="L3056" i="7"/>
  <c r="P3055" i="7"/>
  <c r="O3055" i="7"/>
  <c r="N3055" i="7"/>
  <c r="M3055" i="7"/>
  <c r="L3055" i="7"/>
  <c r="P3054" i="7"/>
  <c r="O3054" i="7"/>
  <c r="N3054" i="7"/>
  <c r="M3054" i="7"/>
  <c r="L3054" i="7"/>
  <c r="P3053" i="7"/>
  <c r="O3053" i="7"/>
  <c r="N3053" i="7"/>
  <c r="M3053" i="7"/>
  <c r="L3053" i="7"/>
  <c r="P3052" i="7"/>
  <c r="O3052" i="7"/>
  <c r="N3052" i="7"/>
  <c r="M3052" i="7"/>
  <c r="L3052" i="7"/>
  <c r="P3051" i="7"/>
  <c r="O3051" i="7"/>
  <c r="N3051" i="7"/>
  <c r="M3051" i="7"/>
  <c r="L3051" i="7"/>
  <c r="P3050" i="7"/>
  <c r="O3050" i="7"/>
  <c r="N3050" i="7"/>
  <c r="M3050" i="7"/>
  <c r="L3050" i="7"/>
  <c r="P3049" i="7"/>
  <c r="O3049" i="7"/>
  <c r="N3049" i="7"/>
  <c r="M3049" i="7"/>
  <c r="L3049" i="7"/>
  <c r="P3048" i="7"/>
  <c r="O3048" i="7"/>
  <c r="N3048" i="7"/>
  <c r="M3048" i="7"/>
  <c r="L3048" i="7"/>
  <c r="P3047" i="7"/>
  <c r="O3047" i="7"/>
  <c r="N3047" i="7"/>
  <c r="M3047" i="7"/>
  <c r="L3047" i="7"/>
  <c r="P3046" i="7"/>
  <c r="O3046" i="7"/>
  <c r="N3046" i="7"/>
  <c r="M3046" i="7"/>
  <c r="L3046" i="7"/>
  <c r="P3045" i="7"/>
  <c r="O3045" i="7"/>
  <c r="N3045" i="7"/>
  <c r="M3045" i="7"/>
  <c r="L3045" i="7"/>
  <c r="P3044" i="7"/>
  <c r="O3044" i="7"/>
  <c r="N3044" i="7"/>
  <c r="M3044" i="7"/>
  <c r="L3044" i="7"/>
  <c r="P3043" i="7"/>
  <c r="O3043" i="7"/>
  <c r="N3043" i="7"/>
  <c r="M3043" i="7"/>
  <c r="L3043" i="7"/>
  <c r="P3042" i="7"/>
  <c r="O3042" i="7"/>
  <c r="N3042" i="7"/>
  <c r="M3042" i="7"/>
  <c r="L3042" i="7"/>
  <c r="P3041" i="7"/>
  <c r="O3041" i="7"/>
  <c r="N3041" i="7"/>
  <c r="M3041" i="7"/>
  <c r="L3041" i="7"/>
  <c r="P3040" i="7"/>
  <c r="O3040" i="7"/>
  <c r="N3040" i="7"/>
  <c r="M3040" i="7"/>
  <c r="L3040" i="7"/>
  <c r="P3039" i="7"/>
  <c r="O3039" i="7"/>
  <c r="N3039" i="7"/>
  <c r="M3039" i="7"/>
  <c r="L3039" i="7"/>
  <c r="P3038" i="7"/>
  <c r="O3038" i="7"/>
  <c r="N3038" i="7"/>
  <c r="M3038" i="7"/>
  <c r="L3038" i="7"/>
  <c r="P3037" i="7"/>
  <c r="O3037" i="7"/>
  <c r="N3037" i="7"/>
  <c r="M3037" i="7"/>
  <c r="L3037" i="7"/>
  <c r="P3036" i="7"/>
  <c r="O3036" i="7"/>
  <c r="N3036" i="7"/>
  <c r="M3036" i="7"/>
  <c r="L3036" i="7"/>
  <c r="P3035" i="7"/>
  <c r="O3035" i="7"/>
  <c r="N3035" i="7"/>
  <c r="M3035" i="7"/>
  <c r="L3035" i="7"/>
  <c r="P3034" i="7"/>
  <c r="O3034" i="7"/>
  <c r="N3034" i="7"/>
  <c r="M3034" i="7"/>
  <c r="L3034" i="7"/>
  <c r="P3033" i="7"/>
  <c r="O3033" i="7"/>
  <c r="N3033" i="7"/>
  <c r="M3033" i="7"/>
  <c r="L3033" i="7"/>
  <c r="P3032" i="7"/>
  <c r="O3032" i="7"/>
  <c r="N3032" i="7"/>
  <c r="M3032" i="7"/>
  <c r="L3032" i="7"/>
  <c r="P3031" i="7"/>
  <c r="O3031" i="7"/>
  <c r="N3031" i="7"/>
  <c r="M3031" i="7"/>
  <c r="L3031" i="7"/>
  <c r="P3030" i="7"/>
  <c r="O3030" i="7"/>
  <c r="N3030" i="7"/>
  <c r="M3030" i="7"/>
  <c r="L3030" i="7"/>
  <c r="P3029" i="7"/>
  <c r="O3029" i="7"/>
  <c r="N3029" i="7"/>
  <c r="M3029" i="7"/>
  <c r="L3029" i="7"/>
  <c r="P3028" i="7"/>
  <c r="O3028" i="7"/>
  <c r="N3028" i="7"/>
  <c r="M3028" i="7"/>
  <c r="L3028" i="7"/>
  <c r="P3027" i="7"/>
  <c r="O3027" i="7"/>
  <c r="N3027" i="7"/>
  <c r="M3027" i="7"/>
  <c r="L3027" i="7"/>
  <c r="P3026" i="7"/>
  <c r="O3026" i="7"/>
  <c r="N3026" i="7"/>
  <c r="M3026" i="7"/>
  <c r="L3026" i="7"/>
  <c r="P3025" i="7"/>
  <c r="O3025" i="7"/>
  <c r="N3025" i="7"/>
  <c r="M3025" i="7"/>
  <c r="L3025" i="7"/>
  <c r="P3024" i="7"/>
  <c r="O3024" i="7"/>
  <c r="N3024" i="7"/>
  <c r="M3024" i="7"/>
  <c r="L3024" i="7"/>
  <c r="P3023" i="7"/>
  <c r="O3023" i="7"/>
  <c r="N3023" i="7"/>
  <c r="M3023" i="7"/>
  <c r="L3023" i="7"/>
  <c r="P3022" i="7"/>
  <c r="O3022" i="7"/>
  <c r="N3022" i="7"/>
  <c r="M3022" i="7"/>
  <c r="L3022" i="7"/>
  <c r="P3021" i="7"/>
  <c r="O3021" i="7"/>
  <c r="N3021" i="7"/>
  <c r="M3021" i="7"/>
  <c r="L3021" i="7"/>
  <c r="P3020" i="7"/>
  <c r="O3020" i="7"/>
  <c r="N3020" i="7"/>
  <c r="M3020" i="7"/>
  <c r="L3020" i="7"/>
  <c r="P3019" i="7"/>
  <c r="O3019" i="7"/>
  <c r="N3019" i="7"/>
  <c r="M3019" i="7"/>
  <c r="L3019" i="7"/>
  <c r="P3018" i="7"/>
  <c r="O3018" i="7"/>
  <c r="N3018" i="7"/>
  <c r="M3018" i="7"/>
  <c r="L3018" i="7"/>
  <c r="P3017" i="7"/>
  <c r="O3017" i="7"/>
  <c r="N3017" i="7"/>
  <c r="M3017" i="7"/>
  <c r="L3017" i="7"/>
  <c r="P3016" i="7"/>
  <c r="O3016" i="7"/>
  <c r="N3016" i="7"/>
  <c r="M3016" i="7"/>
  <c r="L3016" i="7"/>
  <c r="P3015" i="7"/>
  <c r="O3015" i="7"/>
  <c r="N3015" i="7"/>
  <c r="M3015" i="7"/>
  <c r="L3015" i="7"/>
  <c r="P3014" i="7"/>
  <c r="O3014" i="7"/>
  <c r="N3014" i="7"/>
  <c r="M3014" i="7"/>
  <c r="L3014" i="7"/>
  <c r="P3013" i="7"/>
  <c r="O3013" i="7"/>
  <c r="N3013" i="7"/>
  <c r="M3013" i="7"/>
  <c r="L3013" i="7"/>
  <c r="P3012" i="7"/>
  <c r="O3012" i="7"/>
  <c r="N3012" i="7"/>
  <c r="M3012" i="7"/>
  <c r="L3012" i="7"/>
  <c r="P3011" i="7"/>
  <c r="O3011" i="7"/>
  <c r="N3011" i="7"/>
  <c r="M3011" i="7"/>
  <c r="L3011" i="7"/>
  <c r="P3010" i="7"/>
  <c r="O3010" i="7"/>
  <c r="N3010" i="7"/>
  <c r="M3010" i="7"/>
  <c r="L3010" i="7"/>
  <c r="P3009" i="7"/>
  <c r="O3009" i="7"/>
  <c r="N3009" i="7"/>
  <c r="M3009" i="7"/>
  <c r="L3009" i="7"/>
  <c r="P3008" i="7"/>
  <c r="O3008" i="7"/>
  <c r="N3008" i="7"/>
  <c r="M3008" i="7"/>
  <c r="L3008" i="7"/>
  <c r="P3007" i="7"/>
  <c r="O3007" i="7"/>
  <c r="N3007" i="7"/>
  <c r="M3007" i="7"/>
  <c r="L3007" i="7"/>
  <c r="P3006" i="7"/>
  <c r="O3006" i="7"/>
  <c r="N3006" i="7"/>
  <c r="M3006" i="7"/>
  <c r="L3006" i="7"/>
  <c r="P3005" i="7"/>
  <c r="O3005" i="7"/>
  <c r="N3005" i="7"/>
  <c r="M3005" i="7"/>
  <c r="L3005" i="7"/>
  <c r="P3004" i="7"/>
  <c r="O3004" i="7"/>
  <c r="N3004" i="7"/>
  <c r="M3004" i="7"/>
  <c r="L3004" i="7"/>
  <c r="P3003" i="7"/>
  <c r="O3003" i="7"/>
  <c r="N3003" i="7"/>
  <c r="M3003" i="7"/>
  <c r="L3003" i="7"/>
  <c r="P3002" i="7"/>
  <c r="O3002" i="7"/>
  <c r="N3002" i="7"/>
  <c r="M3002" i="7"/>
  <c r="L3002" i="7"/>
  <c r="P3001" i="7"/>
  <c r="O3001" i="7"/>
  <c r="N3001" i="7"/>
  <c r="M3001" i="7"/>
  <c r="L3001" i="7"/>
  <c r="P3000" i="7"/>
  <c r="O3000" i="7"/>
  <c r="N3000" i="7"/>
  <c r="M3000" i="7"/>
  <c r="L3000" i="7"/>
  <c r="P2999" i="7"/>
  <c r="O2999" i="7"/>
  <c r="N2999" i="7"/>
  <c r="M2999" i="7"/>
  <c r="L2999" i="7"/>
  <c r="P2998" i="7"/>
  <c r="O2998" i="7"/>
  <c r="N2998" i="7"/>
  <c r="M2998" i="7"/>
  <c r="L2998" i="7"/>
  <c r="P2997" i="7"/>
  <c r="O2997" i="7"/>
  <c r="N2997" i="7"/>
  <c r="M2997" i="7"/>
  <c r="L2997" i="7"/>
  <c r="P2996" i="7"/>
  <c r="O2996" i="7"/>
  <c r="N2996" i="7"/>
  <c r="M2996" i="7"/>
  <c r="L2996" i="7"/>
  <c r="P2995" i="7"/>
  <c r="O2995" i="7"/>
  <c r="N2995" i="7"/>
  <c r="M2995" i="7"/>
  <c r="L2995" i="7"/>
  <c r="P2994" i="7"/>
  <c r="O2994" i="7"/>
  <c r="N2994" i="7"/>
  <c r="M2994" i="7"/>
  <c r="L2994" i="7"/>
  <c r="P2993" i="7"/>
  <c r="O2993" i="7"/>
  <c r="N2993" i="7"/>
  <c r="M2993" i="7"/>
  <c r="L2993" i="7"/>
  <c r="P2992" i="7"/>
  <c r="O2992" i="7"/>
  <c r="N2992" i="7"/>
  <c r="M2992" i="7"/>
  <c r="L2992" i="7"/>
  <c r="P2991" i="7"/>
  <c r="O2991" i="7"/>
  <c r="N2991" i="7"/>
  <c r="M2991" i="7"/>
  <c r="L2991" i="7"/>
  <c r="P2990" i="7"/>
  <c r="O2990" i="7"/>
  <c r="N2990" i="7"/>
  <c r="M2990" i="7"/>
  <c r="L2990" i="7"/>
  <c r="P2989" i="7"/>
  <c r="O2989" i="7"/>
  <c r="N2989" i="7"/>
  <c r="M2989" i="7"/>
  <c r="L2989" i="7"/>
  <c r="P2988" i="7"/>
  <c r="O2988" i="7"/>
  <c r="N2988" i="7"/>
  <c r="M2988" i="7"/>
  <c r="L2988" i="7"/>
  <c r="P2987" i="7"/>
  <c r="O2987" i="7"/>
  <c r="N2987" i="7"/>
  <c r="M2987" i="7"/>
  <c r="L2987" i="7"/>
  <c r="P2986" i="7"/>
  <c r="O2986" i="7"/>
  <c r="N2986" i="7"/>
  <c r="M2986" i="7"/>
  <c r="L2986" i="7"/>
  <c r="P2985" i="7"/>
  <c r="O2985" i="7"/>
  <c r="N2985" i="7"/>
  <c r="M2985" i="7"/>
  <c r="L2985" i="7"/>
  <c r="P2984" i="7"/>
  <c r="O2984" i="7"/>
  <c r="N2984" i="7"/>
  <c r="M2984" i="7"/>
  <c r="L2984" i="7"/>
  <c r="P2983" i="7"/>
  <c r="O2983" i="7"/>
  <c r="N2983" i="7"/>
  <c r="M2983" i="7"/>
  <c r="L2983" i="7"/>
  <c r="P2982" i="7"/>
  <c r="O2982" i="7"/>
  <c r="N2982" i="7"/>
  <c r="M2982" i="7"/>
  <c r="L2982" i="7"/>
  <c r="P2981" i="7"/>
  <c r="O2981" i="7"/>
  <c r="N2981" i="7"/>
  <c r="M2981" i="7"/>
  <c r="L2981" i="7"/>
  <c r="P2980" i="7"/>
  <c r="O2980" i="7"/>
  <c r="N2980" i="7"/>
  <c r="M2980" i="7"/>
  <c r="L2980" i="7"/>
  <c r="P2979" i="7"/>
  <c r="O2979" i="7"/>
  <c r="N2979" i="7"/>
  <c r="M2979" i="7"/>
  <c r="L2979" i="7"/>
  <c r="P2978" i="7"/>
  <c r="O2978" i="7"/>
  <c r="N2978" i="7"/>
  <c r="M2978" i="7"/>
  <c r="L2978" i="7"/>
  <c r="P2977" i="7"/>
  <c r="O2977" i="7"/>
  <c r="N2977" i="7"/>
  <c r="M2977" i="7"/>
  <c r="L2977" i="7"/>
  <c r="P2976" i="7"/>
  <c r="O2976" i="7"/>
  <c r="N2976" i="7"/>
  <c r="M2976" i="7"/>
  <c r="L2976" i="7"/>
  <c r="P2975" i="7"/>
  <c r="O2975" i="7"/>
  <c r="N2975" i="7"/>
  <c r="M2975" i="7"/>
  <c r="L2975" i="7"/>
  <c r="P2974" i="7"/>
  <c r="O2974" i="7"/>
  <c r="N2974" i="7"/>
  <c r="M2974" i="7"/>
  <c r="L2974" i="7"/>
  <c r="P2973" i="7"/>
  <c r="O2973" i="7"/>
  <c r="N2973" i="7"/>
  <c r="M2973" i="7"/>
  <c r="L2973" i="7"/>
  <c r="P2972" i="7"/>
  <c r="O2972" i="7"/>
  <c r="N2972" i="7"/>
  <c r="M2972" i="7"/>
  <c r="L2972" i="7"/>
  <c r="P2971" i="7"/>
  <c r="O2971" i="7"/>
  <c r="N2971" i="7"/>
  <c r="M2971" i="7"/>
  <c r="L2971" i="7"/>
  <c r="P2970" i="7"/>
  <c r="O2970" i="7"/>
  <c r="N2970" i="7"/>
  <c r="M2970" i="7"/>
  <c r="L2970" i="7"/>
  <c r="P2969" i="7"/>
  <c r="O2969" i="7"/>
  <c r="N2969" i="7"/>
  <c r="M2969" i="7"/>
  <c r="L2969" i="7"/>
  <c r="P2968" i="7"/>
  <c r="O2968" i="7"/>
  <c r="N2968" i="7"/>
  <c r="M2968" i="7"/>
  <c r="L2968" i="7"/>
  <c r="P2967" i="7"/>
  <c r="O2967" i="7"/>
  <c r="N2967" i="7"/>
  <c r="M2967" i="7"/>
  <c r="L2967" i="7"/>
  <c r="P2966" i="7"/>
  <c r="O2966" i="7"/>
  <c r="N2966" i="7"/>
  <c r="M2966" i="7"/>
  <c r="L2966" i="7"/>
  <c r="P2965" i="7"/>
  <c r="O2965" i="7"/>
  <c r="N2965" i="7"/>
  <c r="M2965" i="7"/>
  <c r="L2965" i="7"/>
  <c r="P2964" i="7"/>
  <c r="O2964" i="7"/>
  <c r="N2964" i="7"/>
  <c r="M2964" i="7"/>
  <c r="L2964" i="7"/>
  <c r="P2963" i="7"/>
  <c r="O2963" i="7"/>
  <c r="N2963" i="7"/>
  <c r="M2963" i="7"/>
  <c r="L2963" i="7"/>
  <c r="P2962" i="7"/>
  <c r="O2962" i="7"/>
  <c r="N2962" i="7"/>
  <c r="M2962" i="7"/>
  <c r="L2962" i="7"/>
  <c r="P2961" i="7"/>
  <c r="O2961" i="7"/>
  <c r="N2961" i="7"/>
  <c r="M2961" i="7"/>
  <c r="L2961" i="7"/>
  <c r="P2960" i="7"/>
  <c r="O2960" i="7"/>
  <c r="N2960" i="7"/>
  <c r="M2960" i="7"/>
  <c r="L2960" i="7"/>
  <c r="P2959" i="7"/>
  <c r="O2959" i="7"/>
  <c r="N2959" i="7"/>
  <c r="M2959" i="7"/>
  <c r="L2959" i="7"/>
  <c r="P2958" i="7"/>
  <c r="O2958" i="7"/>
  <c r="N2958" i="7"/>
  <c r="M2958" i="7"/>
  <c r="L2958" i="7"/>
  <c r="P2957" i="7"/>
  <c r="O2957" i="7"/>
  <c r="N2957" i="7"/>
  <c r="M2957" i="7"/>
  <c r="L2957" i="7"/>
  <c r="P2956" i="7"/>
  <c r="O2956" i="7"/>
  <c r="N2956" i="7"/>
  <c r="M2956" i="7"/>
  <c r="L2956" i="7"/>
  <c r="P2955" i="7"/>
  <c r="O2955" i="7"/>
  <c r="N2955" i="7"/>
  <c r="M2955" i="7"/>
  <c r="L2955" i="7"/>
  <c r="P2954" i="7"/>
  <c r="O2954" i="7"/>
  <c r="N2954" i="7"/>
  <c r="M2954" i="7"/>
  <c r="L2954" i="7"/>
  <c r="P2953" i="7"/>
  <c r="O2953" i="7"/>
  <c r="N2953" i="7"/>
  <c r="M2953" i="7"/>
  <c r="L2953" i="7"/>
  <c r="P2952" i="7"/>
  <c r="O2952" i="7"/>
  <c r="N2952" i="7"/>
  <c r="M2952" i="7"/>
  <c r="L2952" i="7"/>
  <c r="P2951" i="7"/>
  <c r="O2951" i="7"/>
  <c r="N2951" i="7"/>
  <c r="M2951" i="7"/>
  <c r="L2951" i="7"/>
  <c r="P2950" i="7"/>
  <c r="O2950" i="7"/>
  <c r="N2950" i="7"/>
  <c r="M2950" i="7"/>
  <c r="L2950" i="7"/>
  <c r="P2949" i="7"/>
  <c r="O2949" i="7"/>
  <c r="N2949" i="7"/>
  <c r="M2949" i="7"/>
  <c r="L2949" i="7"/>
  <c r="P2948" i="7"/>
  <c r="O2948" i="7"/>
  <c r="N2948" i="7"/>
  <c r="M2948" i="7"/>
  <c r="L2948" i="7"/>
  <c r="P2947" i="7"/>
  <c r="O2947" i="7"/>
  <c r="N2947" i="7"/>
  <c r="M2947" i="7"/>
  <c r="L2947" i="7"/>
  <c r="P2946" i="7"/>
  <c r="O2946" i="7"/>
  <c r="N2946" i="7"/>
  <c r="M2946" i="7"/>
  <c r="L2946" i="7"/>
  <c r="P2945" i="7"/>
  <c r="O2945" i="7"/>
  <c r="N2945" i="7"/>
  <c r="M2945" i="7"/>
  <c r="L2945" i="7"/>
  <c r="P2944" i="7"/>
  <c r="O2944" i="7"/>
  <c r="N2944" i="7"/>
  <c r="M2944" i="7"/>
  <c r="L2944" i="7"/>
  <c r="P2943" i="7"/>
  <c r="O2943" i="7"/>
  <c r="N2943" i="7"/>
  <c r="M2943" i="7"/>
  <c r="L2943" i="7"/>
  <c r="P2942" i="7"/>
  <c r="O2942" i="7"/>
  <c r="N2942" i="7"/>
  <c r="M2942" i="7"/>
  <c r="L2942" i="7"/>
  <c r="P2941" i="7"/>
  <c r="O2941" i="7"/>
  <c r="N2941" i="7"/>
  <c r="M2941" i="7"/>
  <c r="L2941" i="7"/>
  <c r="P2940" i="7"/>
  <c r="O2940" i="7"/>
  <c r="N2940" i="7"/>
  <c r="M2940" i="7"/>
  <c r="L2940" i="7"/>
  <c r="P2939" i="7"/>
  <c r="O2939" i="7"/>
  <c r="N2939" i="7"/>
  <c r="M2939" i="7"/>
  <c r="L2939" i="7"/>
  <c r="P2938" i="7"/>
  <c r="O2938" i="7"/>
  <c r="N2938" i="7"/>
  <c r="M2938" i="7"/>
  <c r="L2938" i="7"/>
  <c r="P2937" i="7"/>
  <c r="O2937" i="7"/>
  <c r="N2937" i="7"/>
  <c r="M2937" i="7"/>
  <c r="L2937" i="7"/>
  <c r="P2936" i="7"/>
  <c r="O2936" i="7"/>
  <c r="N2936" i="7"/>
  <c r="M2936" i="7"/>
  <c r="L2936" i="7"/>
  <c r="P2935" i="7"/>
  <c r="O2935" i="7"/>
  <c r="N2935" i="7"/>
  <c r="M2935" i="7"/>
  <c r="L2935" i="7"/>
  <c r="P2934" i="7"/>
  <c r="O2934" i="7"/>
  <c r="N2934" i="7"/>
  <c r="M2934" i="7"/>
  <c r="L2934" i="7"/>
  <c r="P2933" i="7"/>
  <c r="O2933" i="7"/>
  <c r="N2933" i="7"/>
  <c r="M2933" i="7"/>
  <c r="L2933" i="7"/>
  <c r="P2932" i="7"/>
  <c r="O2932" i="7"/>
  <c r="N2932" i="7"/>
  <c r="M2932" i="7"/>
  <c r="L2932" i="7"/>
  <c r="P2931" i="7"/>
  <c r="O2931" i="7"/>
  <c r="N2931" i="7"/>
  <c r="M2931" i="7"/>
  <c r="L2931" i="7"/>
  <c r="P2930" i="7"/>
  <c r="O2930" i="7"/>
  <c r="N2930" i="7"/>
  <c r="M2930" i="7"/>
  <c r="L2930" i="7"/>
  <c r="P2929" i="7"/>
  <c r="O2929" i="7"/>
  <c r="N2929" i="7"/>
  <c r="M2929" i="7"/>
  <c r="L2929" i="7"/>
  <c r="P2928" i="7"/>
  <c r="O2928" i="7"/>
  <c r="N2928" i="7"/>
  <c r="M2928" i="7"/>
  <c r="L2928" i="7"/>
  <c r="P2927" i="7"/>
  <c r="O2927" i="7"/>
  <c r="N2927" i="7"/>
  <c r="M2927" i="7"/>
  <c r="L2927" i="7"/>
  <c r="P2926" i="7"/>
  <c r="O2926" i="7"/>
  <c r="N2926" i="7"/>
  <c r="M2926" i="7"/>
  <c r="L2926" i="7"/>
  <c r="P2925" i="7"/>
  <c r="O2925" i="7"/>
  <c r="N2925" i="7"/>
  <c r="M2925" i="7"/>
  <c r="L2925" i="7"/>
  <c r="P2924" i="7"/>
  <c r="O2924" i="7"/>
  <c r="N2924" i="7"/>
  <c r="M2924" i="7"/>
  <c r="L2924" i="7"/>
  <c r="P2923" i="7"/>
  <c r="O2923" i="7"/>
  <c r="N2923" i="7"/>
  <c r="M2923" i="7"/>
  <c r="L2923" i="7"/>
  <c r="P2922" i="7"/>
  <c r="O2922" i="7"/>
  <c r="N2922" i="7"/>
  <c r="M2922" i="7"/>
  <c r="L2922" i="7"/>
  <c r="P2921" i="7"/>
  <c r="O2921" i="7"/>
  <c r="N2921" i="7"/>
  <c r="M2921" i="7"/>
  <c r="L2921" i="7"/>
  <c r="P2920" i="7"/>
  <c r="O2920" i="7"/>
  <c r="N2920" i="7"/>
  <c r="M2920" i="7"/>
  <c r="L2920" i="7"/>
  <c r="P2919" i="7"/>
  <c r="O2919" i="7"/>
  <c r="N2919" i="7"/>
  <c r="M2919" i="7"/>
  <c r="L2919" i="7"/>
  <c r="P2918" i="7"/>
  <c r="O2918" i="7"/>
  <c r="N2918" i="7"/>
  <c r="M2918" i="7"/>
  <c r="L2918" i="7"/>
  <c r="P2917" i="7"/>
  <c r="O2917" i="7"/>
  <c r="N2917" i="7"/>
  <c r="M2917" i="7"/>
  <c r="L2917" i="7"/>
  <c r="P2916" i="7"/>
  <c r="O2916" i="7"/>
  <c r="N2916" i="7"/>
  <c r="M2916" i="7"/>
  <c r="L2916" i="7"/>
  <c r="P2915" i="7"/>
  <c r="O2915" i="7"/>
  <c r="N2915" i="7"/>
  <c r="M2915" i="7"/>
  <c r="L2915" i="7"/>
  <c r="P2914" i="7"/>
  <c r="O2914" i="7"/>
  <c r="N2914" i="7"/>
  <c r="M2914" i="7"/>
  <c r="L2914" i="7"/>
  <c r="P2913" i="7"/>
  <c r="O2913" i="7"/>
  <c r="N2913" i="7"/>
  <c r="M2913" i="7"/>
  <c r="L2913" i="7"/>
  <c r="P2912" i="7"/>
  <c r="O2912" i="7"/>
  <c r="N2912" i="7"/>
  <c r="M2912" i="7"/>
  <c r="L2912" i="7"/>
  <c r="P2911" i="7"/>
  <c r="O2911" i="7"/>
  <c r="N2911" i="7"/>
  <c r="M2911" i="7"/>
  <c r="L2911" i="7"/>
  <c r="P2910" i="7"/>
  <c r="O2910" i="7"/>
  <c r="N2910" i="7"/>
  <c r="M2910" i="7"/>
  <c r="L2910" i="7"/>
  <c r="P2909" i="7"/>
  <c r="O2909" i="7"/>
  <c r="N2909" i="7"/>
  <c r="M2909" i="7"/>
  <c r="L2909" i="7"/>
  <c r="P2908" i="7"/>
  <c r="O2908" i="7"/>
  <c r="N2908" i="7"/>
  <c r="M2908" i="7"/>
  <c r="L2908" i="7"/>
  <c r="P2907" i="7"/>
  <c r="O2907" i="7"/>
  <c r="N2907" i="7"/>
  <c r="M2907" i="7"/>
  <c r="L2907" i="7"/>
  <c r="P2906" i="7"/>
  <c r="O2906" i="7"/>
  <c r="N2906" i="7"/>
  <c r="M2906" i="7"/>
  <c r="L2906" i="7"/>
  <c r="P2905" i="7"/>
  <c r="O2905" i="7"/>
  <c r="N2905" i="7"/>
  <c r="M2905" i="7"/>
  <c r="L2905" i="7"/>
  <c r="P2904" i="7"/>
  <c r="O2904" i="7"/>
  <c r="N2904" i="7"/>
  <c r="M2904" i="7"/>
  <c r="L2904" i="7"/>
  <c r="P2903" i="7"/>
  <c r="O2903" i="7"/>
  <c r="N2903" i="7"/>
  <c r="M2903" i="7"/>
  <c r="L2903" i="7"/>
  <c r="P2902" i="7"/>
  <c r="O2902" i="7"/>
  <c r="N2902" i="7"/>
  <c r="M2902" i="7"/>
  <c r="L2902" i="7"/>
  <c r="P2901" i="7"/>
  <c r="O2901" i="7"/>
  <c r="N2901" i="7"/>
  <c r="M2901" i="7"/>
  <c r="L2901" i="7"/>
  <c r="P2900" i="7"/>
  <c r="O2900" i="7"/>
  <c r="N2900" i="7"/>
  <c r="M2900" i="7"/>
  <c r="L2900" i="7"/>
  <c r="P2899" i="7"/>
  <c r="O2899" i="7"/>
  <c r="N2899" i="7"/>
  <c r="M2899" i="7"/>
  <c r="L2899" i="7"/>
  <c r="P2898" i="7"/>
  <c r="O2898" i="7"/>
  <c r="N2898" i="7"/>
  <c r="M2898" i="7"/>
  <c r="L2898" i="7"/>
  <c r="P2897" i="7"/>
  <c r="O2897" i="7"/>
  <c r="N2897" i="7"/>
  <c r="M2897" i="7"/>
  <c r="L2897" i="7"/>
  <c r="P2896" i="7"/>
  <c r="O2896" i="7"/>
  <c r="N2896" i="7"/>
  <c r="M2896" i="7"/>
  <c r="L2896" i="7"/>
  <c r="P2895" i="7"/>
  <c r="O2895" i="7"/>
  <c r="N2895" i="7"/>
  <c r="M2895" i="7"/>
  <c r="L2895" i="7"/>
  <c r="P2894" i="7"/>
  <c r="O2894" i="7"/>
  <c r="N2894" i="7"/>
  <c r="M2894" i="7"/>
  <c r="L2894" i="7"/>
  <c r="P2893" i="7"/>
  <c r="O2893" i="7"/>
  <c r="N2893" i="7"/>
  <c r="M2893" i="7"/>
  <c r="L2893" i="7"/>
  <c r="P2892" i="7"/>
  <c r="O2892" i="7"/>
  <c r="N2892" i="7"/>
  <c r="M2892" i="7"/>
  <c r="L2892" i="7"/>
  <c r="P2891" i="7"/>
  <c r="O2891" i="7"/>
  <c r="N2891" i="7"/>
  <c r="M2891" i="7"/>
  <c r="L2891" i="7"/>
  <c r="P2890" i="7"/>
  <c r="O2890" i="7"/>
  <c r="N2890" i="7"/>
  <c r="M2890" i="7"/>
  <c r="L2890" i="7"/>
  <c r="P2889" i="7"/>
  <c r="O2889" i="7"/>
  <c r="N2889" i="7"/>
  <c r="M2889" i="7"/>
  <c r="L2889" i="7"/>
  <c r="P2888" i="7"/>
  <c r="O2888" i="7"/>
  <c r="N2888" i="7"/>
  <c r="M2888" i="7"/>
  <c r="L2888" i="7"/>
  <c r="P2887" i="7"/>
  <c r="O2887" i="7"/>
  <c r="N2887" i="7"/>
  <c r="M2887" i="7"/>
  <c r="L2887" i="7"/>
  <c r="P2886" i="7"/>
  <c r="O2886" i="7"/>
  <c r="N2886" i="7"/>
  <c r="M2886" i="7"/>
  <c r="L2886" i="7"/>
  <c r="P2885" i="7"/>
  <c r="O2885" i="7"/>
  <c r="N2885" i="7"/>
  <c r="M2885" i="7"/>
  <c r="L2885" i="7"/>
  <c r="P2884" i="7"/>
  <c r="O2884" i="7"/>
  <c r="N2884" i="7"/>
  <c r="M2884" i="7"/>
  <c r="L2884" i="7"/>
  <c r="P2883" i="7"/>
  <c r="O2883" i="7"/>
  <c r="N2883" i="7"/>
  <c r="M2883" i="7"/>
  <c r="L2883" i="7"/>
  <c r="P2882" i="7"/>
  <c r="O2882" i="7"/>
  <c r="N2882" i="7"/>
  <c r="M2882" i="7"/>
  <c r="L2882" i="7"/>
  <c r="P2881" i="7"/>
  <c r="O2881" i="7"/>
  <c r="N2881" i="7"/>
  <c r="M2881" i="7"/>
  <c r="L2881" i="7"/>
  <c r="P2880" i="7"/>
  <c r="O2880" i="7"/>
  <c r="N2880" i="7"/>
  <c r="M2880" i="7"/>
  <c r="L2880" i="7"/>
  <c r="P2879" i="7"/>
  <c r="O2879" i="7"/>
  <c r="N2879" i="7"/>
  <c r="M2879" i="7"/>
  <c r="L2879" i="7"/>
  <c r="P2878" i="7"/>
  <c r="O2878" i="7"/>
  <c r="N2878" i="7"/>
  <c r="M2878" i="7"/>
  <c r="L2878" i="7"/>
  <c r="P2877" i="7"/>
  <c r="O2877" i="7"/>
  <c r="N2877" i="7"/>
  <c r="M2877" i="7"/>
  <c r="L2877" i="7"/>
  <c r="P2876" i="7"/>
  <c r="O2876" i="7"/>
  <c r="N2876" i="7"/>
  <c r="M2876" i="7"/>
  <c r="L2876" i="7"/>
  <c r="P2875" i="7"/>
  <c r="O2875" i="7"/>
  <c r="N2875" i="7"/>
  <c r="M2875" i="7"/>
  <c r="L2875" i="7"/>
  <c r="P2874" i="7"/>
  <c r="O2874" i="7"/>
  <c r="N2874" i="7"/>
  <c r="M2874" i="7"/>
  <c r="L2874" i="7"/>
  <c r="P2873" i="7"/>
  <c r="O2873" i="7"/>
  <c r="N2873" i="7"/>
  <c r="M2873" i="7"/>
  <c r="L2873" i="7"/>
  <c r="P2872" i="7"/>
  <c r="O2872" i="7"/>
  <c r="N2872" i="7"/>
  <c r="M2872" i="7"/>
  <c r="L2872" i="7"/>
  <c r="P2871" i="7"/>
  <c r="O2871" i="7"/>
  <c r="N2871" i="7"/>
  <c r="M2871" i="7"/>
  <c r="L2871" i="7"/>
  <c r="P2870" i="7"/>
  <c r="O2870" i="7"/>
  <c r="N2870" i="7"/>
  <c r="M2870" i="7"/>
  <c r="L2870" i="7"/>
  <c r="P2869" i="7"/>
  <c r="O2869" i="7"/>
  <c r="N2869" i="7"/>
  <c r="M2869" i="7"/>
  <c r="L2869" i="7"/>
  <c r="P2868" i="7"/>
  <c r="O2868" i="7"/>
  <c r="N2868" i="7"/>
  <c r="M2868" i="7"/>
  <c r="L2868" i="7"/>
  <c r="P2867" i="7"/>
  <c r="O2867" i="7"/>
  <c r="N2867" i="7"/>
  <c r="M2867" i="7"/>
  <c r="L2867" i="7"/>
  <c r="P2866" i="7"/>
  <c r="O2866" i="7"/>
  <c r="N2866" i="7"/>
  <c r="M2866" i="7"/>
  <c r="L2866" i="7"/>
  <c r="P2865" i="7"/>
  <c r="O2865" i="7"/>
  <c r="N2865" i="7"/>
  <c r="M2865" i="7"/>
  <c r="L2865" i="7"/>
  <c r="P2864" i="7"/>
  <c r="O2864" i="7"/>
  <c r="N2864" i="7"/>
  <c r="M2864" i="7"/>
  <c r="L2864" i="7"/>
  <c r="P2863" i="7"/>
  <c r="O2863" i="7"/>
  <c r="N2863" i="7"/>
  <c r="M2863" i="7"/>
  <c r="L2863" i="7"/>
  <c r="P2862" i="7"/>
  <c r="O2862" i="7"/>
  <c r="N2862" i="7"/>
  <c r="M2862" i="7"/>
  <c r="L2862" i="7"/>
  <c r="P2861" i="7"/>
  <c r="O2861" i="7"/>
  <c r="N2861" i="7"/>
  <c r="M2861" i="7"/>
  <c r="L2861" i="7"/>
  <c r="P2860" i="7"/>
  <c r="O2860" i="7"/>
  <c r="N2860" i="7"/>
  <c r="M2860" i="7"/>
  <c r="L2860" i="7"/>
  <c r="P2859" i="7"/>
  <c r="O2859" i="7"/>
  <c r="N2859" i="7"/>
  <c r="M2859" i="7"/>
  <c r="L2859" i="7"/>
  <c r="P2858" i="7"/>
  <c r="O2858" i="7"/>
  <c r="N2858" i="7"/>
  <c r="M2858" i="7"/>
  <c r="L2858" i="7"/>
  <c r="P2857" i="7"/>
  <c r="O2857" i="7"/>
  <c r="N2857" i="7"/>
  <c r="M2857" i="7"/>
  <c r="L2857" i="7"/>
  <c r="P2856" i="7"/>
  <c r="O2856" i="7"/>
  <c r="N2856" i="7"/>
  <c r="M2856" i="7"/>
  <c r="L2856" i="7"/>
  <c r="P2855" i="7"/>
  <c r="O2855" i="7"/>
  <c r="N2855" i="7"/>
  <c r="M2855" i="7"/>
  <c r="L2855" i="7"/>
  <c r="P2854" i="7"/>
  <c r="O2854" i="7"/>
  <c r="N2854" i="7"/>
  <c r="M2854" i="7"/>
  <c r="L2854" i="7"/>
  <c r="P2853" i="7"/>
  <c r="O2853" i="7"/>
  <c r="N2853" i="7"/>
  <c r="M2853" i="7"/>
  <c r="L2853" i="7"/>
  <c r="P2852" i="7"/>
  <c r="O2852" i="7"/>
  <c r="N2852" i="7"/>
  <c r="M2852" i="7"/>
  <c r="L2852" i="7"/>
  <c r="P2851" i="7"/>
  <c r="O2851" i="7"/>
  <c r="N2851" i="7"/>
  <c r="M2851" i="7"/>
  <c r="L2851" i="7"/>
  <c r="P2850" i="7"/>
  <c r="O2850" i="7"/>
  <c r="N2850" i="7"/>
  <c r="M2850" i="7"/>
  <c r="L2850" i="7"/>
  <c r="P2849" i="7"/>
  <c r="O2849" i="7"/>
  <c r="N2849" i="7"/>
  <c r="M2849" i="7"/>
  <c r="L2849" i="7"/>
  <c r="P2848" i="7"/>
  <c r="O2848" i="7"/>
  <c r="N2848" i="7"/>
  <c r="M2848" i="7"/>
  <c r="L2848" i="7"/>
  <c r="P2847" i="7"/>
  <c r="O2847" i="7"/>
  <c r="N2847" i="7"/>
  <c r="M2847" i="7"/>
  <c r="L2847" i="7"/>
  <c r="P2846" i="7"/>
  <c r="O2846" i="7"/>
  <c r="N2846" i="7"/>
  <c r="M2846" i="7"/>
  <c r="L2846" i="7"/>
  <c r="P2845" i="7"/>
  <c r="O2845" i="7"/>
  <c r="N2845" i="7"/>
  <c r="M2845" i="7"/>
  <c r="L2845" i="7"/>
  <c r="P2844" i="7"/>
  <c r="O2844" i="7"/>
  <c r="N2844" i="7"/>
  <c r="M2844" i="7"/>
  <c r="L2844" i="7"/>
  <c r="P2843" i="7"/>
  <c r="O2843" i="7"/>
  <c r="N2843" i="7"/>
  <c r="M2843" i="7"/>
  <c r="L2843" i="7"/>
  <c r="P2842" i="7"/>
  <c r="O2842" i="7"/>
  <c r="N2842" i="7"/>
  <c r="M2842" i="7"/>
  <c r="L2842" i="7"/>
  <c r="P2841" i="7"/>
  <c r="O2841" i="7"/>
  <c r="N2841" i="7"/>
  <c r="M2841" i="7"/>
  <c r="L2841" i="7"/>
  <c r="P2840" i="7"/>
  <c r="O2840" i="7"/>
  <c r="N2840" i="7"/>
  <c r="M2840" i="7"/>
  <c r="L2840" i="7"/>
  <c r="P2839" i="7"/>
  <c r="O2839" i="7"/>
  <c r="N2839" i="7"/>
  <c r="M2839" i="7"/>
  <c r="L2839" i="7"/>
  <c r="P2838" i="7"/>
  <c r="O2838" i="7"/>
  <c r="N2838" i="7"/>
  <c r="M2838" i="7"/>
  <c r="L2838" i="7"/>
  <c r="P2837" i="7"/>
  <c r="O2837" i="7"/>
  <c r="N2837" i="7"/>
  <c r="M2837" i="7"/>
  <c r="L2837" i="7"/>
  <c r="P2836" i="7"/>
  <c r="O2836" i="7"/>
  <c r="N2836" i="7"/>
  <c r="M2836" i="7"/>
  <c r="L2836" i="7"/>
  <c r="P2835" i="7"/>
  <c r="O2835" i="7"/>
  <c r="N2835" i="7"/>
  <c r="M2835" i="7"/>
  <c r="L2835" i="7"/>
  <c r="P2834" i="7"/>
  <c r="O2834" i="7"/>
  <c r="N2834" i="7"/>
  <c r="M2834" i="7"/>
  <c r="L2834" i="7"/>
  <c r="P2833" i="7"/>
  <c r="O2833" i="7"/>
  <c r="N2833" i="7"/>
  <c r="M2833" i="7"/>
  <c r="L2833" i="7"/>
  <c r="P2832" i="7"/>
  <c r="O2832" i="7"/>
  <c r="N2832" i="7"/>
  <c r="M2832" i="7"/>
  <c r="L2832" i="7"/>
  <c r="P2831" i="7"/>
  <c r="O2831" i="7"/>
  <c r="N2831" i="7"/>
  <c r="M2831" i="7"/>
  <c r="L2831" i="7"/>
  <c r="P2830" i="7"/>
  <c r="O2830" i="7"/>
  <c r="N2830" i="7"/>
  <c r="M2830" i="7"/>
  <c r="L2830" i="7"/>
  <c r="P2829" i="7"/>
  <c r="O2829" i="7"/>
  <c r="N2829" i="7"/>
  <c r="M2829" i="7"/>
  <c r="L2829" i="7"/>
  <c r="P2828" i="7"/>
  <c r="O2828" i="7"/>
  <c r="N2828" i="7"/>
  <c r="M2828" i="7"/>
  <c r="L2828" i="7"/>
  <c r="P2827" i="7"/>
  <c r="O2827" i="7"/>
  <c r="N2827" i="7"/>
  <c r="M2827" i="7"/>
  <c r="L2827" i="7"/>
  <c r="P2826" i="7"/>
  <c r="O2826" i="7"/>
  <c r="N2826" i="7"/>
  <c r="M2826" i="7"/>
  <c r="L2826" i="7"/>
  <c r="P2825" i="7"/>
  <c r="O2825" i="7"/>
  <c r="N2825" i="7"/>
  <c r="M2825" i="7"/>
  <c r="L2825" i="7"/>
  <c r="P2824" i="7"/>
  <c r="O2824" i="7"/>
  <c r="N2824" i="7"/>
  <c r="M2824" i="7"/>
  <c r="L2824" i="7"/>
  <c r="P2823" i="7"/>
  <c r="O2823" i="7"/>
  <c r="N2823" i="7"/>
  <c r="M2823" i="7"/>
  <c r="L2823" i="7"/>
  <c r="P2822" i="7"/>
  <c r="O2822" i="7"/>
  <c r="N2822" i="7"/>
  <c r="M2822" i="7"/>
  <c r="L2822" i="7"/>
  <c r="P2821" i="7"/>
  <c r="O2821" i="7"/>
  <c r="N2821" i="7"/>
  <c r="M2821" i="7"/>
  <c r="L2821" i="7"/>
  <c r="P2820" i="7"/>
  <c r="O2820" i="7"/>
  <c r="N2820" i="7"/>
  <c r="M2820" i="7"/>
  <c r="L2820" i="7"/>
  <c r="P2819" i="7"/>
  <c r="O2819" i="7"/>
  <c r="N2819" i="7"/>
  <c r="M2819" i="7"/>
  <c r="L2819" i="7"/>
  <c r="P2818" i="7"/>
  <c r="O2818" i="7"/>
  <c r="N2818" i="7"/>
  <c r="M2818" i="7"/>
  <c r="L2818" i="7"/>
  <c r="P2817" i="7"/>
  <c r="O2817" i="7"/>
  <c r="N2817" i="7"/>
  <c r="M2817" i="7"/>
  <c r="L2817" i="7"/>
  <c r="P2816" i="7"/>
  <c r="O2816" i="7"/>
  <c r="N2816" i="7"/>
  <c r="M2816" i="7"/>
  <c r="L2816" i="7"/>
  <c r="P2815" i="7"/>
  <c r="O2815" i="7"/>
  <c r="N2815" i="7"/>
  <c r="M2815" i="7"/>
  <c r="L2815" i="7"/>
  <c r="P2814" i="7"/>
  <c r="O2814" i="7"/>
  <c r="N2814" i="7"/>
  <c r="M2814" i="7"/>
  <c r="L2814" i="7"/>
  <c r="P2813" i="7"/>
  <c r="O2813" i="7"/>
  <c r="N2813" i="7"/>
  <c r="M2813" i="7"/>
  <c r="L2813" i="7"/>
  <c r="P2812" i="7"/>
  <c r="O2812" i="7"/>
  <c r="N2812" i="7"/>
  <c r="M2812" i="7"/>
  <c r="L2812" i="7"/>
  <c r="P2811" i="7"/>
  <c r="O2811" i="7"/>
  <c r="N2811" i="7"/>
  <c r="M2811" i="7"/>
  <c r="L2811" i="7"/>
  <c r="P2810" i="7"/>
  <c r="O2810" i="7"/>
  <c r="N2810" i="7"/>
  <c r="M2810" i="7"/>
  <c r="L2810" i="7"/>
  <c r="P2809" i="7"/>
  <c r="O2809" i="7"/>
  <c r="N2809" i="7"/>
  <c r="M2809" i="7"/>
  <c r="L2809" i="7"/>
  <c r="P2808" i="7"/>
  <c r="O2808" i="7"/>
  <c r="N2808" i="7"/>
  <c r="M2808" i="7"/>
  <c r="L2808" i="7"/>
  <c r="P2807" i="7"/>
  <c r="O2807" i="7"/>
  <c r="N2807" i="7"/>
  <c r="M2807" i="7"/>
  <c r="L2807" i="7"/>
  <c r="P2806" i="7"/>
  <c r="O2806" i="7"/>
  <c r="N2806" i="7"/>
  <c r="M2806" i="7"/>
  <c r="L2806" i="7"/>
  <c r="P2805" i="7"/>
  <c r="O2805" i="7"/>
  <c r="N2805" i="7"/>
  <c r="M2805" i="7"/>
  <c r="L2805" i="7"/>
  <c r="P2804" i="7"/>
  <c r="O2804" i="7"/>
  <c r="N2804" i="7"/>
  <c r="M2804" i="7"/>
  <c r="L2804" i="7"/>
  <c r="P2803" i="7"/>
  <c r="O2803" i="7"/>
  <c r="N2803" i="7"/>
  <c r="M2803" i="7"/>
  <c r="L2803" i="7"/>
  <c r="P2802" i="7"/>
  <c r="O2802" i="7"/>
  <c r="N2802" i="7"/>
  <c r="M2802" i="7"/>
  <c r="L2802" i="7"/>
  <c r="P2801" i="7"/>
  <c r="O2801" i="7"/>
  <c r="N2801" i="7"/>
  <c r="M2801" i="7"/>
  <c r="L2801" i="7"/>
  <c r="P2800" i="7"/>
  <c r="O2800" i="7"/>
  <c r="N2800" i="7"/>
  <c r="M2800" i="7"/>
  <c r="L2800" i="7"/>
  <c r="P2799" i="7"/>
  <c r="O2799" i="7"/>
  <c r="N2799" i="7"/>
  <c r="M2799" i="7"/>
  <c r="L2799" i="7"/>
  <c r="P2798" i="7"/>
  <c r="O2798" i="7"/>
  <c r="N2798" i="7"/>
  <c r="M2798" i="7"/>
  <c r="L2798" i="7"/>
  <c r="P2797" i="7"/>
  <c r="O2797" i="7"/>
  <c r="N2797" i="7"/>
  <c r="M2797" i="7"/>
  <c r="L2797" i="7"/>
  <c r="P2796" i="7"/>
  <c r="O2796" i="7"/>
  <c r="N2796" i="7"/>
  <c r="M2796" i="7"/>
  <c r="L2796" i="7"/>
  <c r="P2795" i="7"/>
  <c r="O2795" i="7"/>
  <c r="N2795" i="7"/>
  <c r="M2795" i="7"/>
  <c r="L2795" i="7"/>
  <c r="P2794" i="7"/>
  <c r="O2794" i="7"/>
  <c r="N2794" i="7"/>
  <c r="M2794" i="7"/>
  <c r="L2794" i="7"/>
  <c r="P2793" i="7"/>
  <c r="O2793" i="7"/>
  <c r="N2793" i="7"/>
  <c r="M2793" i="7"/>
  <c r="L2793" i="7"/>
  <c r="P2792" i="7"/>
  <c r="O2792" i="7"/>
  <c r="N2792" i="7"/>
  <c r="M2792" i="7"/>
  <c r="L2792" i="7"/>
  <c r="P2791" i="7"/>
  <c r="O2791" i="7"/>
  <c r="N2791" i="7"/>
  <c r="M2791" i="7"/>
  <c r="L2791" i="7"/>
  <c r="P2790" i="7"/>
  <c r="O2790" i="7"/>
  <c r="N2790" i="7"/>
  <c r="M2790" i="7"/>
  <c r="L2790" i="7"/>
  <c r="P2789" i="7"/>
  <c r="O2789" i="7"/>
  <c r="N2789" i="7"/>
  <c r="M2789" i="7"/>
  <c r="L2789" i="7"/>
  <c r="P2788" i="7"/>
  <c r="O2788" i="7"/>
  <c r="N2788" i="7"/>
  <c r="M2788" i="7"/>
  <c r="L2788" i="7"/>
  <c r="P2787" i="7"/>
  <c r="O2787" i="7"/>
  <c r="N2787" i="7"/>
  <c r="M2787" i="7"/>
  <c r="L2787" i="7"/>
  <c r="P2786" i="7"/>
  <c r="O2786" i="7"/>
  <c r="N2786" i="7"/>
  <c r="M2786" i="7"/>
  <c r="L2786" i="7"/>
  <c r="P2785" i="7"/>
  <c r="O2785" i="7"/>
  <c r="N2785" i="7"/>
  <c r="M2785" i="7"/>
  <c r="L2785" i="7"/>
  <c r="P2784" i="7"/>
  <c r="O2784" i="7"/>
  <c r="N2784" i="7"/>
  <c r="M2784" i="7"/>
  <c r="L2784" i="7"/>
  <c r="P2783" i="7"/>
  <c r="O2783" i="7"/>
  <c r="N2783" i="7"/>
  <c r="M2783" i="7"/>
  <c r="L2783" i="7"/>
  <c r="P2782" i="7"/>
  <c r="O2782" i="7"/>
  <c r="N2782" i="7"/>
  <c r="M2782" i="7"/>
  <c r="L2782" i="7"/>
  <c r="P2781" i="7"/>
  <c r="O2781" i="7"/>
  <c r="N2781" i="7"/>
  <c r="M2781" i="7"/>
  <c r="L2781" i="7"/>
  <c r="P2780" i="7"/>
  <c r="O2780" i="7"/>
  <c r="N2780" i="7"/>
  <c r="M2780" i="7"/>
  <c r="L2780" i="7"/>
  <c r="P2779" i="7"/>
  <c r="O2779" i="7"/>
  <c r="N2779" i="7"/>
  <c r="M2779" i="7"/>
  <c r="L2779" i="7"/>
  <c r="P2778" i="7"/>
  <c r="O2778" i="7"/>
  <c r="N2778" i="7"/>
  <c r="M2778" i="7"/>
  <c r="L2778" i="7"/>
  <c r="P2777" i="7"/>
  <c r="O2777" i="7"/>
  <c r="N2777" i="7"/>
  <c r="M2777" i="7"/>
  <c r="L2777" i="7"/>
  <c r="P2776" i="7"/>
  <c r="O2776" i="7"/>
  <c r="N2776" i="7"/>
  <c r="M2776" i="7"/>
  <c r="L2776" i="7"/>
  <c r="P2775" i="7"/>
  <c r="O2775" i="7"/>
  <c r="N2775" i="7"/>
  <c r="M2775" i="7"/>
  <c r="L2775" i="7"/>
  <c r="P2774" i="7"/>
  <c r="O2774" i="7"/>
  <c r="N2774" i="7"/>
  <c r="M2774" i="7"/>
  <c r="L2774" i="7"/>
  <c r="P2773" i="7"/>
  <c r="O2773" i="7"/>
  <c r="N2773" i="7"/>
  <c r="M2773" i="7"/>
  <c r="L2773" i="7"/>
  <c r="P2772" i="7"/>
  <c r="O2772" i="7"/>
  <c r="N2772" i="7"/>
  <c r="M2772" i="7"/>
  <c r="L2772" i="7"/>
  <c r="P2771" i="7"/>
  <c r="O2771" i="7"/>
  <c r="N2771" i="7"/>
  <c r="M2771" i="7"/>
  <c r="L2771" i="7"/>
  <c r="P2770" i="7"/>
  <c r="O2770" i="7"/>
  <c r="N2770" i="7"/>
  <c r="M2770" i="7"/>
  <c r="L2770" i="7"/>
  <c r="P2769" i="7"/>
  <c r="O2769" i="7"/>
  <c r="N2769" i="7"/>
  <c r="M2769" i="7"/>
  <c r="L2769" i="7"/>
  <c r="P2768" i="7"/>
  <c r="O2768" i="7"/>
  <c r="N2768" i="7"/>
  <c r="M2768" i="7"/>
  <c r="L2768" i="7"/>
  <c r="P2767" i="7"/>
  <c r="O2767" i="7"/>
  <c r="N2767" i="7"/>
  <c r="M2767" i="7"/>
  <c r="L2767" i="7"/>
  <c r="P2766" i="7"/>
  <c r="O2766" i="7"/>
  <c r="N2766" i="7"/>
  <c r="M2766" i="7"/>
  <c r="L2766" i="7"/>
  <c r="P2765" i="7"/>
  <c r="O2765" i="7"/>
  <c r="N2765" i="7"/>
  <c r="M2765" i="7"/>
  <c r="L2765" i="7"/>
  <c r="P2764" i="7"/>
  <c r="O2764" i="7"/>
  <c r="N2764" i="7"/>
  <c r="M2764" i="7"/>
  <c r="L2764" i="7"/>
  <c r="P2763" i="7"/>
  <c r="O2763" i="7"/>
  <c r="N2763" i="7"/>
  <c r="M2763" i="7"/>
  <c r="L2763" i="7"/>
  <c r="P2762" i="7"/>
  <c r="O2762" i="7"/>
  <c r="N2762" i="7"/>
  <c r="M2762" i="7"/>
  <c r="L2762" i="7"/>
  <c r="P2761" i="7"/>
  <c r="O2761" i="7"/>
  <c r="N2761" i="7"/>
  <c r="M2761" i="7"/>
  <c r="L2761" i="7"/>
  <c r="P2760" i="7"/>
  <c r="O2760" i="7"/>
  <c r="N2760" i="7"/>
  <c r="M2760" i="7"/>
  <c r="L2760" i="7"/>
  <c r="P2759" i="7"/>
  <c r="O2759" i="7"/>
  <c r="N2759" i="7"/>
  <c r="M2759" i="7"/>
  <c r="L2759" i="7"/>
  <c r="P2758" i="7"/>
  <c r="O2758" i="7"/>
  <c r="N2758" i="7"/>
  <c r="M2758" i="7"/>
  <c r="L2758" i="7"/>
  <c r="P2757" i="7"/>
  <c r="O2757" i="7"/>
  <c r="N2757" i="7"/>
  <c r="M2757" i="7"/>
  <c r="L2757" i="7"/>
  <c r="P2756" i="7"/>
  <c r="O2756" i="7"/>
  <c r="N2756" i="7"/>
  <c r="M2756" i="7"/>
  <c r="L2756" i="7"/>
  <c r="P2755" i="7"/>
  <c r="O2755" i="7"/>
  <c r="N2755" i="7"/>
  <c r="M2755" i="7"/>
  <c r="L2755" i="7"/>
  <c r="P2754" i="7"/>
  <c r="O2754" i="7"/>
  <c r="N2754" i="7"/>
  <c r="M2754" i="7"/>
  <c r="L2754" i="7"/>
  <c r="P2753" i="7"/>
  <c r="O2753" i="7"/>
  <c r="N2753" i="7"/>
  <c r="M2753" i="7"/>
  <c r="L2753" i="7"/>
  <c r="P2752" i="7"/>
  <c r="O2752" i="7"/>
  <c r="N2752" i="7"/>
  <c r="M2752" i="7"/>
  <c r="L2752" i="7"/>
  <c r="P2751" i="7"/>
  <c r="O2751" i="7"/>
  <c r="N2751" i="7"/>
  <c r="M2751" i="7"/>
  <c r="L2751" i="7"/>
  <c r="P2750" i="7"/>
  <c r="O2750" i="7"/>
  <c r="N2750" i="7"/>
  <c r="M2750" i="7"/>
  <c r="L2750" i="7"/>
  <c r="P2749" i="7"/>
  <c r="O2749" i="7"/>
  <c r="N2749" i="7"/>
  <c r="M2749" i="7"/>
  <c r="L2749" i="7"/>
  <c r="P2748" i="7"/>
  <c r="O2748" i="7"/>
  <c r="N2748" i="7"/>
  <c r="M2748" i="7"/>
  <c r="L2748" i="7"/>
  <c r="P2747" i="7"/>
  <c r="O2747" i="7"/>
  <c r="N2747" i="7"/>
  <c r="M2747" i="7"/>
  <c r="L2747" i="7"/>
  <c r="P2746" i="7"/>
  <c r="O2746" i="7"/>
  <c r="N2746" i="7"/>
  <c r="M2746" i="7"/>
  <c r="L2746" i="7"/>
  <c r="P2745" i="7"/>
  <c r="O2745" i="7"/>
  <c r="N2745" i="7"/>
  <c r="M2745" i="7"/>
  <c r="L2745" i="7"/>
  <c r="P2744" i="7"/>
  <c r="O2744" i="7"/>
  <c r="N2744" i="7"/>
  <c r="M2744" i="7"/>
  <c r="L2744" i="7"/>
  <c r="P2743" i="7"/>
  <c r="O2743" i="7"/>
  <c r="N2743" i="7"/>
  <c r="M2743" i="7"/>
  <c r="L2743" i="7"/>
  <c r="P2742" i="7"/>
  <c r="O2742" i="7"/>
  <c r="N2742" i="7"/>
  <c r="M2742" i="7"/>
  <c r="L2742" i="7"/>
  <c r="P2741" i="7"/>
  <c r="O2741" i="7"/>
  <c r="N2741" i="7"/>
  <c r="M2741" i="7"/>
  <c r="L2741" i="7"/>
  <c r="P2740" i="7"/>
  <c r="O2740" i="7"/>
  <c r="N2740" i="7"/>
  <c r="M2740" i="7"/>
  <c r="L2740" i="7"/>
  <c r="P2739" i="7"/>
  <c r="O2739" i="7"/>
  <c r="N2739" i="7"/>
  <c r="M2739" i="7"/>
  <c r="L2739" i="7"/>
  <c r="P2738" i="7"/>
  <c r="O2738" i="7"/>
  <c r="N2738" i="7"/>
  <c r="M2738" i="7"/>
  <c r="L2738" i="7"/>
  <c r="P2737" i="7"/>
  <c r="O2737" i="7"/>
  <c r="N2737" i="7"/>
  <c r="M2737" i="7"/>
  <c r="L2737" i="7"/>
  <c r="P2736" i="7"/>
  <c r="O2736" i="7"/>
  <c r="N2736" i="7"/>
  <c r="M2736" i="7"/>
  <c r="L2736" i="7"/>
  <c r="P2735" i="7"/>
  <c r="O2735" i="7"/>
  <c r="N2735" i="7"/>
  <c r="M2735" i="7"/>
  <c r="L2735" i="7"/>
  <c r="P2734" i="7"/>
  <c r="O2734" i="7"/>
  <c r="N2734" i="7"/>
  <c r="M2734" i="7"/>
  <c r="L2734" i="7"/>
  <c r="P2733" i="7"/>
  <c r="O2733" i="7"/>
  <c r="N2733" i="7"/>
  <c r="M2733" i="7"/>
  <c r="L2733" i="7"/>
  <c r="P2732" i="7"/>
  <c r="O2732" i="7"/>
  <c r="N2732" i="7"/>
  <c r="M2732" i="7"/>
  <c r="L2732" i="7"/>
  <c r="P2731" i="7"/>
  <c r="O2731" i="7"/>
  <c r="N2731" i="7"/>
  <c r="M2731" i="7"/>
  <c r="L2731" i="7"/>
  <c r="P2730" i="7"/>
  <c r="O2730" i="7"/>
  <c r="N2730" i="7"/>
  <c r="M2730" i="7"/>
  <c r="L2730" i="7"/>
  <c r="P2729" i="7"/>
  <c r="O2729" i="7"/>
  <c r="N2729" i="7"/>
  <c r="M2729" i="7"/>
  <c r="L2729" i="7"/>
  <c r="P2728" i="7"/>
  <c r="O2728" i="7"/>
  <c r="N2728" i="7"/>
  <c r="M2728" i="7"/>
  <c r="L2728" i="7"/>
  <c r="P2727" i="7"/>
  <c r="O2727" i="7"/>
  <c r="N2727" i="7"/>
  <c r="M2727" i="7"/>
  <c r="L2727" i="7"/>
  <c r="P2726" i="7"/>
  <c r="O2726" i="7"/>
  <c r="N2726" i="7"/>
  <c r="M2726" i="7"/>
  <c r="L2726" i="7"/>
  <c r="P2725" i="7"/>
  <c r="O2725" i="7"/>
  <c r="N2725" i="7"/>
  <c r="M2725" i="7"/>
  <c r="L2725" i="7"/>
  <c r="P2724" i="7"/>
  <c r="O2724" i="7"/>
  <c r="N2724" i="7"/>
  <c r="M2724" i="7"/>
  <c r="L2724" i="7"/>
  <c r="P2723" i="7"/>
  <c r="O2723" i="7"/>
  <c r="N2723" i="7"/>
  <c r="M2723" i="7"/>
  <c r="L2723" i="7"/>
  <c r="P2722" i="7"/>
  <c r="O2722" i="7"/>
  <c r="N2722" i="7"/>
  <c r="M2722" i="7"/>
  <c r="L2722" i="7"/>
  <c r="P2721" i="7"/>
  <c r="O2721" i="7"/>
  <c r="N2721" i="7"/>
  <c r="M2721" i="7"/>
  <c r="L2721" i="7"/>
  <c r="P2720" i="7"/>
  <c r="O2720" i="7"/>
  <c r="N2720" i="7"/>
  <c r="M2720" i="7"/>
  <c r="L2720" i="7"/>
  <c r="P2719" i="7"/>
  <c r="O2719" i="7"/>
  <c r="N2719" i="7"/>
  <c r="M2719" i="7"/>
  <c r="L2719" i="7"/>
  <c r="P2718" i="7"/>
  <c r="O2718" i="7"/>
  <c r="N2718" i="7"/>
  <c r="M2718" i="7"/>
  <c r="L2718" i="7"/>
  <c r="P2717" i="7"/>
  <c r="O2717" i="7"/>
  <c r="N2717" i="7"/>
  <c r="M2717" i="7"/>
  <c r="L2717" i="7"/>
  <c r="P2716" i="7"/>
  <c r="O2716" i="7"/>
  <c r="N2716" i="7"/>
  <c r="M2716" i="7"/>
  <c r="L2716" i="7"/>
  <c r="P2715" i="7"/>
  <c r="O2715" i="7"/>
  <c r="N2715" i="7"/>
  <c r="M2715" i="7"/>
  <c r="L2715" i="7"/>
  <c r="P2714" i="7"/>
  <c r="O2714" i="7"/>
  <c r="N2714" i="7"/>
  <c r="M2714" i="7"/>
  <c r="L2714" i="7"/>
  <c r="P2713" i="7"/>
  <c r="O2713" i="7"/>
  <c r="N2713" i="7"/>
  <c r="M2713" i="7"/>
  <c r="L2713" i="7"/>
  <c r="P2712" i="7"/>
  <c r="O2712" i="7"/>
  <c r="N2712" i="7"/>
  <c r="M2712" i="7"/>
  <c r="L2712" i="7"/>
  <c r="P2711" i="7"/>
  <c r="O2711" i="7"/>
  <c r="N2711" i="7"/>
  <c r="M2711" i="7"/>
  <c r="L2711" i="7"/>
  <c r="P2710" i="7"/>
  <c r="O2710" i="7"/>
  <c r="N2710" i="7"/>
  <c r="M2710" i="7"/>
  <c r="L2710" i="7"/>
  <c r="P2709" i="7"/>
  <c r="O2709" i="7"/>
  <c r="N2709" i="7"/>
  <c r="M2709" i="7"/>
  <c r="L2709" i="7"/>
  <c r="P2708" i="7"/>
  <c r="O2708" i="7"/>
  <c r="N2708" i="7"/>
  <c r="M2708" i="7"/>
  <c r="L2708" i="7"/>
  <c r="P2707" i="7"/>
  <c r="O2707" i="7"/>
  <c r="N2707" i="7"/>
  <c r="M2707" i="7"/>
  <c r="L2707" i="7"/>
  <c r="P2706" i="7"/>
  <c r="O2706" i="7"/>
  <c r="N2706" i="7"/>
  <c r="M2706" i="7"/>
  <c r="L2706" i="7"/>
  <c r="P2705" i="7"/>
  <c r="O2705" i="7"/>
  <c r="N2705" i="7"/>
  <c r="M2705" i="7"/>
  <c r="L2705" i="7"/>
  <c r="P2704" i="7"/>
  <c r="O2704" i="7"/>
  <c r="N2704" i="7"/>
  <c r="M2704" i="7"/>
  <c r="L2704" i="7"/>
  <c r="P2703" i="7"/>
  <c r="O2703" i="7"/>
  <c r="N2703" i="7"/>
  <c r="M2703" i="7"/>
  <c r="L2703" i="7"/>
  <c r="P2702" i="7"/>
  <c r="O2702" i="7"/>
  <c r="N2702" i="7"/>
  <c r="M2702" i="7"/>
  <c r="L2702" i="7"/>
  <c r="P2701" i="7"/>
  <c r="O2701" i="7"/>
  <c r="N2701" i="7"/>
  <c r="M2701" i="7"/>
  <c r="L2701" i="7"/>
  <c r="P2700" i="7"/>
  <c r="O2700" i="7"/>
  <c r="N2700" i="7"/>
  <c r="M2700" i="7"/>
  <c r="L2700" i="7"/>
  <c r="P2699" i="7"/>
  <c r="O2699" i="7"/>
  <c r="N2699" i="7"/>
  <c r="M2699" i="7"/>
  <c r="L2699" i="7"/>
  <c r="P2698" i="7"/>
  <c r="O2698" i="7"/>
  <c r="N2698" i="7"/>
  <c r="M2698" i="7"/>
  <c r="L2698" i="7"/>
  <c r="P2697" i="7"/>
  <c r="O2697" i="7"/>
  <c r="N2697" i="7"/>
  <c r="M2697" i="7"/>
  <c r="L2697" i="7"/>
  <c r="P2696" i="7"/>
  <c r="O2696" i="7"/>
  <c r="N2696" i="7"/>
  <c r="M2696" i="7"/>
  <c r="L2696" i="7"/>
  <c r="P2695" i="7"/>
  <c r="O2695" i="7"/>
  <c r="N2695" i="7"/>
  <c r="M2695" i="7"/>
  <c r="L2695" i="7"/>
  <c r="P2694" i="7"/>
  <c r="O2694" i="7"/>
  <c r="N2694" i="7"/>
  <c r="M2694" i="7"/>
  <c r="L2694" i="7"/>
  <c r="P2693" i="7"/>
  <c r="O2693" i="7"/>
  <c r="N2693" i="7"/>
  <c r="M2693" i="7"/>
  <c r="L2693" i="7"/>
  <c r="P2692" i="7"/>
  <c r="O2692" i="7"/>
  <c r="N2692" i="7"/>
  <c r="M2692" i="7"/>
  <c r="L2692" i="7"/>
  <c r="P2691" i="7"/>
  <c r="O2691" i="7"/>
  <c r="N2691" i="7"/>
  <c r="M2691" i="7"/>
  <c r="L2691" i="7"/>
  <c r="P2690" i="7"/>
  <c r="O2690" i="7"/>
  <c r="N2690" i="7"/>
  <c r="M2690" i="7"/>
  <c r="L2690" i="7"/>
  <c r="P2689" i="7"/>
  <c r="O2689" i="7"/>
  <c r="N2689" i="7"/>
  <c r="M2689" i="7"/>
  <c r="L2689" i="7"/>
  <c r="P2688" i="7"/>
  <c r="O2688" i="7"/>
  <c r="N2688" i="7"/>
  <c r="M2688" i="7"/>
  <c r="L2688" i="7"/>
  <c r="P2687" i="7"/>
  <c r="O2687" i="7"/>
  <c r="N2687" i="7"/>
  <c r="M2687" i="7"/>
  <c r="L2687" i="7"/>
  <c r="P2686" i="7"/>
  <c r="O2686" i="7"/>
  <c r="N2686" i="7"/>
  <c r="M2686" i="7"/>
  <c r="L2686" i="7"/>
  <c r="P2685" i="7"/>
  <c r="O2685" i="7"/>
  <c r="N2685" i="7"/>
  <c r="M2685" i="7"/>
  <c r="L2685" i="7"/>
  <c r="P2684" i="7"/>
  <c r="O2684" i="7"/>
  <c r="N2684" i="7"/>
  <c r="M2684" i="7"/>
  <c r="L2684" i="7"/>
  <c r="P2683" i="7"/>
  <c r="O2683" i="7"/>
  <c r="N2683" i="7"/>
  <c r="M2683" i="7"/>
  <c r="L2683" i="7"/>
  <c r="P2682" i="7"/>
  <c r="O2682" i="7"/>
  <c r="N2682" i="7"/>
  <c r="M2682" i="7"/>
  <c r="L2682" i="7"/>
  <c r="P2681" i="7"/>
  <c r="O2681" i="7"/>
  <c r="N2681" i="7"/>
  <c r="M2681" i="7"/>
  <c r="L2681" i="7"/>
  <c r="P2680" i="7"/>
  <c r="O2680" i="7"/>
  <c r="N2680" i="7"/>
  <c r="M2680" i="7"/>
  <c r="L2680" i="7"/>
  <c r="P2679" i="7"/>
  <c r="O2679" i="7"/>
  <c r="N2679" i="7"/>
  <c r="M2679" i="7"/>
  <c r="L2679" i="7"/>
  <c r="P2678" i="7"/>
  <c r="O2678" i="7"/>
  <c r="N2678" i="7"/>
  <c r="M2678" i="7"/>
  <c r="L2678" i="7"/>
  <c r="P2677" i="7"/>
  <c r="O2677" i="7"/>
  <c r="N2677" i="7"/>
  <c r="M2677" i="7"/>
  <c r="L2677" i="7"/>
  <c r="P2676" i="7"/>
  <c r="O2676" i="7"/>
  <c r="N2676" i="7"/>
  <c r="M2676" i="7"/>
  <c r="L2676" i="7"/>
  <c r="P2675" i="7"/>
  <c r="O2675" i="7"/>
  <c r="N2675" i="7"/>
  <c r="M2675" i="7"/>
  <c r="L2675" i="7"/>
  <c r="P2674" i="7"/>
  <c r="O2674" i="7"/>
  <c r="N2674" i="7"/>
  <c r="M2674" i="7"/>
  <c r="L2674" i="7"/>
  <c r="P2673" i="7"/>
  <c r="O2673" i="7"/>
  <c r="N2673" i="7"/>
  <c r="M2673" i="7"/>
  <c r="L2673" i="7"/>
  <c r="P2672" i="7"/>
  <c r="O2672" i="7"/>
  <c r="N2672" i="7"/>
  <c r="M2672" i="7"/>
  <c r="L2672" i="7"/>
  <c r="P2671" i="7"/>
  <c r="O2671" i="7"/>
  <c r="N2671" i="7"/>
  <c r="M2671" i="7"/>
  <c r="L2671" i="7"/>
  <c r="P2670" i="7"/>
  <c r="O2670" i="7"/>
  <c r="N2670" i="7"/>
  <c r="M2670" i="7"/>
  <c r="L2670" i="7"/>
  <c r="P2669" i="7"/>
  <c r="O2669" i="7"/>
  <c r="N2669" i="7"/>
  <c r="M2669" i="7"/>
  <c r="L2669" i="7"/>
  <c r="P2668" i="7"/>
  <c r="O2668" i="7"/>
  <c r="N2668" i="7"/>
  <c r="M2668" i="7"/>
  <c r="L2668" i="7"/>
  <c r="P2667" i="7"/>
  <c r="O2667" i="7"/>
  <c r="N2667" i="7"/>
  <c r="M2667" i="7"/>
  <c r="L2667" i="7"/>
  <c r="P2666" i="7"/>
  <c r="O2666" i="7"/>
  <c r="N2666" i="7"/>
  <c r="M2666" i="7"/>
  <c r="L2666" i="7"/>
  <c r="P2665" i="7"/>
  <c r="O2665" i="7"/>
  <c r="N2665" i="7"/>
  <c r="M2665" i="7"/>
  <c r="L2665" i="7"/>
  <c r="P2664" i="7"/>
  <c r="O2664" i="7"/>
  <c r="N2664" i="7"/>
  <c r="M2664" i="7"/>
  <c r="L2664" i="7"/>
  <c r="P2663" i="7"/>
  <c r="O2663" i="7"/>
  <c r="N2663" i="7"/>
  <c r="M2663" i="7"/>
  <c r="L2663" i="7"/>
  <c r="P2662" i="7"/>
  <c r="O2662" i="7"/>
  <c r="N2662" i="7"/>
  <c r="M2662" i="7"/>
  <c r="L2662" i="7"/>
  <c r="P2661" i="7"/>
  <c r="O2661" i="7"/>
  <c r="N2661" i="7"/>
  <c r="M2661" i="7"/>
  <c r="L2661" i="7"/>
  <c r="P2660" i="7"/>
  <c r="O2660" i="7"/>
  <c r="N2660" i="7"/>
  <c r="M2660" i="7"/>
  <c r="L2660" i="7"/>
  <c r="P2659" i="7"/>
  <c r="O2659" i="7"/>
  <c r="N2659" i="7"/>
  <c r="M2659" i="7"/>
  <c r="L2659" i="7"/>
  <c r="P2658" i="7"/>
  <c r="O2658" i="7"/>
  <c r="N2658" i="7"/>
  <c r="M2658" i="7"/>
  <c r="L2658" i="7"/>
  <c r="P2657" i="7"/>
  <c r="O2657" i="7"/>
  <c r="N2657" i="7"/>
  <c r="M2657" i="7"/>
  <c r="L2657" i="7"/>
  <c r="P2656" i="7"/>
  <c r="O2656" i="7"/>
  <c r="N2656" i="7"/>
  <c r="M2656" i="7"/>
  <c r="L2656" i="7"/>
  <c r="P2655" i="7"/>
  <c r="O2655" i="7"/>
  <c r="N2655" i="7"/>
  <c r="M2655" i="7"/>
  <c r="L2655" i="7"/>
  <c r="P2654" i="7"/>
  <c r="O2654" i="7"/>
  <c r="N2654" i="7"/>
  <c r="M2654" i="7"/>
  <c r="L2654" i="7"/>
  <c r="P2653" i="7"/>
  <c r="O2653" i="7"/>
  <c r="N2653" i="7"/>
  <c r="M2653" i="7"/>
  <c r="L2653" i="7"/>
  <c r="P2652" i="7"/>
  <c r="O2652" i="7"/>
  <c r="N2652" i="7"/>
  <c r="M2652" i="7"/>
  <c r="L2652" i="7"/>
  <c r="P2651" i="7"/>
  <c r="O2651" i="7"/>
  <c r="N2651" i="7"/>
  <c r="M2651" i="7"/>
  <c r="L2651" i="7"/>
  <c r="P2650" i="7"/>
  <c r="O2650" i="7"/>
  <c r="N2650" i="7"/>
  <c r="M2650" i="7"/>
  <c r="L2650" i="7"/>
  <c r="P2649" i="7"/>
  <c r="O2649" i="7"/>
  <c r="N2649" i="7"/>
  <c r="M2649" i="7"/>
  <c r="L2649" i="7"/>
  <c r="P2648" i="7"/>
  <c r="O2648" i="7"/>
  <c r="N2648" i="7"/>
  <c r="M2648" i="7"/>
  <c r="L2648" i="7"/>
  <c r="P2647" i="7"/>
  <c r="O2647" i="7"/>
  <c r="N2647" i="7"/>
  <c r="M2647" i="7"/>
  <c r="L2647" i="7"/>
  <c r="P2646" i="7"/>
  <c r="O2646" i="7"/>
  <c r="N2646" i="7"/>
  <c r="M2646" i="7"/>
  <c r="L2646" i="7"/>
  <c r="P2645" i="7"/>
  <c r="O2645" i="7"/>
  <c r="N2645" i="7"/>
  <c r="M2645" i="7"/>
  <c r="L2645" i="7"/>
  <c r="P2644" i="7"/>
  <c r="O2644" i="7"/>
  <c r="N2644" i="7"/>
  <c r="M2644" i="7"/>
  <c r="L2644" i="7"/>
  <c r="P2643" i="7"/>
  <c r="O2643" i="7"/>
  <c r="N2643" i="7"/>
  <c r="M2643" i="7"/>
  <c r="L2643" i="7"/>
  <c r="P2642" i="7"/>
  <c r="O2642" i="7"/>
  <c r="N2642" i="7"/>
  <c r="M2642" i="7"/>
  <c r="L2642" i="7"/>
  <c r="P2641" i="7"/>
  <c r="O2641" i="7"/>
  <c r="N2641" i="7"/>
  <c r="M2641" i="7"/>
  <c r="L2641" i="7"/>
  <c r="P2640" i="7"/>
  <c r="O2640" i="7"/>
  <c r="N2640" i="7"/>
  <c r="M2640" i="7"/>
  <c r="L2640" i="7"/>
  <c r="P2639" i="7"/>
  <c r="O2639" i="7"/>
  <c r="N2639" i="7"/>
  <c r="M2639" i="7"/>
  <c r="L2639" i="7"/>
  <c r="P2638" i="7"/>
  <c r="O2638" i="7"/>
  <c r="N2638" i="7"/>
  <c r="M2638" i="7"/>
  <c r="L2638" i="7"/>
  <c r="P2637" i="7"/>
  <c r="O2637" i="7"/>
  <c r="N2637" i="7"/>
  <c r="M2637" i="7"/>
  <c r="L2637" i="7"/>
  <c r="P2636" i="7"/>
  <c r="O2636" i="7"/>
  <c r="N2636" i="7"/>
  <c r="M2636" i="7"/>
  <c r="L2636" i="7"/>
  <c r="P2635" i="7"/>
  <c r="O2635" i="7"/>
  <c r="N2635" i="7"/>
  <c r="M2635" i="7"/>
  <c r="L2635" i="7"/>
  <c r="P2634" i="7"/>
  <c r="O2634" i="7"/>
  <c r="N2634" i="7"/>
  <c r="M2634" i="7"/>
  <c r="L2634" i="7"/>
  <c r="P2633" i="7"/>
  <c r="O2633" i="7"/>
  <c r="N2633" i="7"/>
  <c r="M2633" i="7"/>
  <c r="L2633" i="7"/>
  <c r="P2632" i="7"/>
  <c r="O2632" i="7"/>
  <c r="N2632" i="7"/>
  <c r="M2632" i="7"/>
  <c r="L2632" i="7"/>
  <c r="P2631" i="7"/>
  <c r="O2631" i="7"/>
  <c r="N2631" i="7"/>
  <c r="M2631" i="7"/>
  <c r="L2631" i="7"/>
  <c r="P2630" i="7"/>
  <c r="O2630" i="7"/>
  <c r="N2630" i="7"/>
  <c r="M2630" i="7"/>
  <c r="L2630" i="7"/>
  <c r="P2629" i="7"/>
  <c r="O2629" i="7"/>
  <c r="N2629" i="7"/>
  <c r="M2629" i="7"/>
  <c r="L2629" i="7"/>
  <c r="P2628" i="7"/>
  <c r="O2628" i="7"/>
  <c r="N2628" i="7"/>
  <c r="M2628" i="7"/>
  <c r="L2628" i="7"/>
  <c r="P2627" i="7"/>
  <c r="O2627" i="7"/>
  <c r="N2627" i="7"/>
  <c r="M2627" i="7"/>
  <c r="L2627" i="7"/>
  <c r="P2626" i="7"/>
  <c r="O2626" i="7"/>
  <c r="N2626" i="7"/>
  <c r="M2626" i="7"/>
  <c r="L2626" i="7"/>
  <c r="P2625" i="7"/>
  <c r="O2625" i="7"/>
  <c r="N2625" i="7"/>
  <c r="M2625" i="7"/>
  <c r="L2625" i="7"/>
  <c r="P2624" i="7"/>
  <c r="O2624" i="7"/>
  <c r="N2624" i="7"/>
  <c r="M2624" i="7"/>
  <c r="L2624" i="7"/>
  <c r="P2623" i="7"/>
  <c r="O2623" i="7"/>
  <c r="N2623" i="7"/>
  <c r="M2623" i="7"/>
  <c r="L2623" i="7"/>
  <c r="P2622" i="7"/>
  <c r="O2622" i="7"/>
  <c r="N2622" i="7"/>
  <c r="M2622" i="7"/>
  <c r="L2622" i="7"/>
  <c r="P2621" i="7"/>
  <c r="O2621" i="7"/>
  <c r="N2621" i="7"/>
  <c r="M2621" i="7"/>
  <c r="L2621" i="7"/>
  <c r="P2620" i="7"/>
  <c r="O2620" i="7"/>
  <c r="N2620" i="7"/>
  <c r="M2620" i="7"/>
  <c r="L2620" i="7"/>
  <c r="P2619" i="7"/>
  <c r="O2619" i="7"/>
  <c r="N2619" i="7"/>
  <c r="M2619" i="7"/>
  <c r="L2619" i="7"/>
  <c r="P2618" i="7"/>
  <c r="O2618" i="7"/>
  <c r="N2618" i="7"/>
  <c r="M2618" i="7"/>
  <c r="L2618" i="7"/>
  <c r="P2617" i="7"/>
  <c r="O2617" i="7"/>
  <c r="N2617" i="7"/>
  <c r="M2617" i="7"/>
  <c r="L2617" i="7"/>
  <c r="P2616" i="7"/>
  <c r="O2616" i="7"/>
  <c r="N2616" i="7"/>
  <c r="M2616" i="7"/>
  <c r="L2616" i="7"/>
  <c r="P2615" i="7"/>
  <c r="O2615" i="7"/>
  <c r="N2615" i="7"/>
  <c r="M2615" i="7"/>
  <c r="L2615" i="7"/>
  <c r="P2614" i="7"/>
  <c r="O2614" i="7"/>
  <c r="N2614" i="7"/>
  <c r="M2614" i="7"/>
  <c r="L2614" i="7"/>
  <c r="P2613" i="7"/>
  <c r="O2613" i="7"/>
  <c r="N2613" i="7"/>
  <c r="M2613" i="7"/>
  <c r="L2613" i="7"/>
  <c r="P2612" i="7"/>
  <c r="O2612" i="7"/>
  <c r="N2612" i="7"/>
  <c r="M2612" i="7"/>
  <c r="L2612" i="7"/>
  <c r="P2611" i="7"/>
  <c r="O2611" i="7"/>
  <c r="N2611" i="7"/>
  <c r="M2611" i="7"/>
  <c r="L2611" i="7"/>
  <c r="P2610" i="7"/>
  <c r="O2610" i="7"/>
  <c r="N2610" i="7"/>
  <c r="M2610" i="7"/>
  <c r="L2610" i="7"/>
  <c r="P2609" i="7"/>
  <c r="O2609" i="7"/>
  <c r="N2609" i="7"/>
  <c r="M2609" i="7"/>
  <c r="L2609" i="7"/>
  <c r="P2608" i="7"/>
  <c r="O2608" i="7"/>
  <c r="N2608" i="7"/>
  <c r="M2608" i="7"/>
  <c r="L2608" i="7"/>
  <c r="P2607" i="7"/>
  <c r="O2607" i="7"/>
  <c r="N2607" i="7"/>
  <c r="M2607" i="7"/>
  <c r="L2607" i="7"/>
  <c r="P2606" i="7"/>
  <c r="O2606" i="7"/>
  <c r="N2606" i="7"/>
  <c r="M2606" i="7"/>
  <c r="L2606" i="7"/>
  <c r="P2605" i="7"/>
  <c r="O2605" i="7"/>
  <c r="N2605" i="7"/>
  <c r="M2605" i="7"/>
  <c r="L2605" i="7"/>
  <c r="P2604" i="7"/>
  <c r="O2604" i="7"/>
  <c r="N2604" i="7"/>
  <c r="M2604" i="7"/>
  <c r="L2604" i="7"/>
  <c r="P2603" i="7"/>
  <c r="O2603" i="7"/>
  <c r="N2603" i="7"/>
  <c r="M2603" i="7"/>
  <c r="L2603" i="7"/>
  <c r="P2602" i="7"/>
  <c r="O2602" i="7"/>
  <c r="N2602" i="7"/>
  <c r="M2602" i="7"/>
  <c r="L2602" i="7"/>
  <c r="P2601" i="7"/>
  <c r="O2601" i="7"/>
  <c r="N2601" i="7"/>
  <c r="M2601" i="7"/>
  <c r="L2601" i="7"/>
  <c r="P2600" i="7"/>
  <c r="O2600" i="7"/>
  <c r="N2600" i="7"/>
  <c r="M2600" i="7"/>
  <c r="L2600" i="7"/>
  <c r="P2599" i="7"/>
  <c r="O2599" i="7"/>
  <c r="N2599" i="7"/>
  <c r="M2599" i="7"/>
  <c r="L2599" i="7"/>
  <c r="P2598" i="7"/>
  <c r="O2598" i="7"/>
  <c r="N2598" i="7"/>
  <c r="M2598" i="7"/>
  <c r="L2598" i="7"/>
  <c r="P2597" i="7"/>
  <c r="O2597" i="7"/>
  <c r="N2597" i="7"/>
  <c r="M2597" i="7"/>
  <c r="L2597" i="7"/>
  <c r="P2596" i="7"/>
  <c r="O2596" i="7"/>
  <c r="N2596" i="7"/>
  <c r="M2596" i="7"/>
  <c r="L2596" i="7"/>
  <c r="P2595" i="7"/>
  <c r="O2595" i="7"/>
  <c r="N2595" i="7"/>
  <c r="M2595" i="7"/>
  <c r="L2595" i="7"/>
  <c r="P2594" i="7"/>
  <c r="O2594" i="7"/>
  <c r="N2594" i="7"/>
  <c r="M2594" i="7"/>
  <c r="L2594" i="7"/>
  <c r="P2593" i="7"/>
  <c r="O2593" i="7"/>
  <c r="N2593" i="7"/>
  <c r="M2593" i="7"/>
  <c r="L2593" i="7"/>
  <c r="P2592" i="7"/>
  <c r="O2592" i="7"/>
  <c r="N2592" i="7"/>
  <c r="M2592" i="7"/>
  <c r="L2592" i="7"/>
  <c r="P2591" i="7"/>
  <c r="O2591" i="7"/>
  <c r="N2591" i="7"/>
  <c r="M2591" i="7"/>
  <c r="L2591" i="7"/>
  <c r="P2590" i="7"/>
  <c r="O2590" i="7"/>
  <c r="N2590" i="7"/>
  <c r="M2590" i="7"/>
  <c r="L2590" i="7"/>
  <c r="P2589" i="7"/>
  <c r="O2589" i="7"/>
  <c r="N2589" i="7"/>
  <c r="M2589" i="7"/>
  <c r="L2589" i="7"/>
  <c r="P2588" i="7"/>
  <c r="O2588" i="7"/>
  <c r="N2588" i="7"/>
  <c r="M2588" i="7"/>
  <c r="L2588" i="7"/>
  <c r="P2587" i="7"/>
  <c r="O2587" i="7"/>
  <c r="N2587" i="7"/>
  <c r="M2587" i="7"/>
  <c r="L2587" i="7"/>
  <c r="P2586" i="7"/>
  <c r="O2586" i="7"/>
  <c r="N2586" i="7"/>
  <c r="M2586" i="7"/>
  <c r="L2586" i="7"/>
  <c r="P2585" i="7"/>
  <c r="O2585" i="7"/>
  <c r="N2585" i="7"/>
  <c r="M2585" i="7"/>
  <c r="L2585" i="7"/>
  <c r="P2584" i="7"/>
  <c r="O2584" i="7"/>
  <c r="N2584" i="7"/>
  <c r="M2584" i="7"/>
  <c r="L2584" i="7"/>
  <c r="P2583" i="7"/>
  <c r="O2583" i="7"/>
  <c r="N2583" i="7"/>
  <c r="M2583" i="7"/>
  <c r="L2583" i="7"/>
  <c r="P2582" i="7"/>
  <c r="O2582" i="7"/>
  <c r="N2582" i="7"/>
  <c r="M2582" i="7"/>
  <c r="L2582" i="7"/>
  <c r="P2581" i="7"/>
  <c r="O2581" i="7"/>
  <c r="N2581" i="7"/>
  <c r="M2581" i="7"/>
  <c r="L2581" i="7"/>
  <c r="P2580" i="7"/>
  <c r="O2580" i="7"/>
  <c r="N2580" i="7"/>
  <c r="M2580" i="7"/>
  <c r="L2580" i="7"/>
  <c r="P2579" i="7"/>
  <c r="O2579" i="7"/>
  <c r="N2579" i="7"/>
  <c r="M2579" i="7"/>
  <c r="L2579" i="7"/>
  <c r="P2578" i="7"/>
  <c r="O2578" i="7"/>
  <c r="N2578" i="7"/>
  <c r="M2578" i="7"/>
  <c r="L2578" i="7"/>
  <c r="P2577" i="7"/>
  <c r="O2577" i="7"/>
  <c r="N2577" i="7"/>
  <c r="M2577" i="7"/>
  <c r="L2577" i="7"/>
  <c r="P2576" i="7"/>
  <c r="O2576" i="7"/>
  <c r="N2576" i="7"/>
  <c r="M2576" i="7"/>
  <c r="L2576" i="7"/>
  <c r="P2575" i="7"/>
  <c r="O2575" i="7"/>
  <c r="N2575" i="7"/>
  <c r="M2575" i="7"/>
  <c r="L2575" i="7"/>
  <c r="P2574" i="7"/>
  <c r="O2574" i="7"/>
  <c r="N2574" i="7"/>
  <c r="M2574" i="7"/>
  <c r="L2574" i="7"/>
  <c r="P2573" i="7"/>
  <c r="O2573" i="7"/>
  <c r="N2573" i="7"/>
  <c r="M2573" i="7"/>
  <c r="L2573" i="7"/>
  <c r="P2572" i="7"/>
  <c r="O2572" i="7"/>
  <c r="N2572" i="7"/>
  <c r="M2572" i="7"/>
  <c r="L2572" i="7"/>
  <c r="P2571" i="7"/>
  <c r="O2571" i="7"/>
  <c r="N2571" i="7"/>
  <c r="M2571" i="7"/>
  <c r="L2571" i="7"/>
  <c r="P2570" i="7"/>
  <c r="O2570" i="7"/>
  <c r="N2570" i="7"/>
  <c r="M2570" i="7"/>
  <c r="L2570" i="7"/>
  <c r="P2569" i="7"/>
  <c r="O2569" i="7"/>
  <c r="N2569" i="7"/>
  <c r="M2569" i="7"/>
  <c r="L2569" i="7"/>
  <c r="P2568" i="7"/>
  <c r="O2568" i="7"/>
  <c r="N2568" i="7"/>
  <c r="M2568" i="7"/>
  <c r="L2568" i="7"/>
  <c r="P2567" i="7"/>
  <c r="O2567" i="7"/>
  <c r="N2567" i="7"/>
  <c r="M2567" i="7"/>
  <c r="L2567" i="7"/>
  <c r="P2566" i="7"/>
  <c r="O2566" i="7"/>
  <c r="N2566" i="7"/>
  <c r="M2566" i="7"/>
  <c r="L2566" i="7"/>
  <c r="P2565" i="7"/>
  <c r="O2565" i="7"/>
  <c r="N2565" i="7"/>
  <c r="M2565" i="7"/>
  <c r="L2565" i="7"/>
  <c r="P2564" i="7"/>
  <c r="O2564" i="7"/>
  <c r="N2564" i="7"/>
  <c r="M2564" i="7"/>
  <c r="L2564" i="7"/>
  <c r="P2563" i="7"/>
  <c r="O2563" i="7"/>
  <c r="N2563" i="7"/>
  <c r="M2563" i="7"/>
  <c r="L2563" i="7"/>
  <c r="P2562" i="7"/>
  <c r="O2562" i="7"/>
  <c r="N2562" i="7"/>
  <c r="M2562" i="7"/>
  <c r="L2562" i="7"/>
  <c r="P2561" i="7"/>
  <c r="O2561" i="7"/>
  <c r="N2561" i="7"/>
  <c r="M2561" i="7"/>
  <c r="L2561" i="7"/>
  <c r="P2560" i="7"/>
  <c r="O2560" i="7"/>
  <c r="N2560" i="7"/>
  <c r="M2560" i="7"/>
  <c r="L2560" i="7"/>
  <c r="P2559" i="7"/>
  <c r="O2559" i="7"/>
  <c r="N2559" i="7"/>
  <c r="M2559" i="7"/>
  <c r="L2559" i="7"/>
  <c r="P2558" i="7"/>
  <c r="O2558" i="7"/>
  <c r="N2558" i="7"/>
  <c r="M2558" i="7"/>
  <c r="L2558" i="7"/>
  <c r="P2557" i="7"/>
  <c r="O2557" i="7"/>
  <c r="N2557" i="7"/>
  <c r="M2557" i="7"/>
  <c r="L2557" i="7"/>
  <c r="P2556" i="7"/>
  <c r="O2556" i="7"/>
  <c r="N2556" i="7"/>
  <c r="M2556" i="7"/>
  <c r="L2556" i="7"/>
  <c r="P2555" i="7"/>
  <c r="O2555" i="7"/>
  <c r="N2555" i="7"/>
  <c r="M2555" i="7"/>
  <c r="L2555" i="7"/>
  <c r="P2554" i="7"/>
  <c r="O2554" i="7"/>
  <c r="N2554" i="7"/>
  <c r="M2554" i="7"/>
  <c r="L2554" i="7"/>
  <c r="P2553" i="7"/>
  <c r="O2553" i="7"/>
  <c r="N2553" i="7"/>
  <c r="M2553" i="7"/>
  <c r="L2553" i="7"/>
  <c r="P2552" i="7"/>
  <c r="O2552" i="7"/>
  <c r="N2552" i="7"/>
  <c r="M2552" i="7"/>
  <c r="L2552" i="7"/>
  <c r="P2551" i="7"/>
  <c r="O2551" i="7"/>
  <c r="N2551" i="7"/>
  <c r="M2551" i="7"/>
  <c r="L2551" i="7"/>
  <c r="P2550" i="7"/>
  <c r="O2550" i="7"/>
  <c r="N2550" i="7"/>
  <c r="M2550" i="7"/>
  <c r="L2550" i="7"/>
  <c r="P2549" i="7"/>
  <c r="O2549" i="7"/>
  <c r="N2549" i="7"/>
  <c r="M2549" i="7"/>
  <c r="L2549" i="7"/>
  <c r="P2548" i="7"/>
  <c r="O2548" i="7"/>
  <c r="N2548" i="7"/>
  <c r="M2548" i="7"/>
  <c r="L2548" i="7"/>
  <c r="P2547" i="7"/>
  <c r="O2547" i="7"/>
  <c r="N2547" i="7"/>
  <c r="M2547" i="7"/>
  <c r="L2547" i="7"/>
  <c r="P2546" i="7"/>
  <c r="O2546" i="7"/>
  <c r="N2546" i="7"/>
  <c r="M2546" i="7"/>
  <c r="L2546" i="7"/>
  <c r="P2545" i="7"/>
  <c r="O2545" i="7"/>
  <c r="N2545" i="7"/>
  <c r="M2545" i="7"/>
  <c r="L2545" i="7"/>
  <c r="P2544" i="7"/>
  <c r="O2544" i="7"/>
  <c r="N2544" i="7"/>
  <c r="M2544" i="7"/>
  <c r="L2544" i="7"/>
  <c r="P2543" i="7"/>
  <c r="O2543" i="7"/>
  <c r="N2543" i="7"/>
  <c r="M2543" i="7"/>
  <c r="L2543" i="7"/>
  <c r="P2542" i="7"/>
  <c r="O2542" i="7"/>
  <c r="N2542" i="7"/>
  <c r="M2542" i="7"/>
  <c r="L2542" i="7"/>
  <c r="P2541" i="7"/>
  <c r="O2541" i="7"/>
  <c r="N2541" i="7"/>
  <c r="M2541" i="7"/>
  <c r="L2541" i="7"/>
  <c r="P2540" i="7"/>
  <c r="O2540" i="7"/>
  <c r="N2540" i="7"/>
  <c r="M2540" i="7"/>
  <c r="L2540" i="7"/>
  <c r="P2539" i="7"/>
  <c r="O2539" i="7"/>
  <c r="N2539" i="7"/>
  <c r="M2539" i="7"/>
  <c r="L2539" i="7"/>
  <c r="P2538" i="7"/>
  <c r="O2538" i="7"/>
  <c r="N2538" i="7"/>
  <c r="M2538" i="7"/>
  <c r="L2538" i="7"/>
  <c r="P2537" i="7"/>
  <c r="O2537" i="7"/>
  <c r="N2537" i="7"/>
  <c r="M2537" i="7"/>
  <c r="L2537" i="7"/>
  <c r="P2536" i="7"/>
  <c r="O2536" i="7"/>
  <c r="N2536" i="7"/>
  <c r="M2536" i="7"/>
  <c r="L2536" i="7"/>
  <c r="P2535" i="7"/>
  <c r="O2535" i="7"/>
  <c r="N2535" i="7"/>
  <c r="M2535" i="7"/>
  <c r="L2535" i="7"/>
  <c r="P2534" i="7"/>
  <c r="O2534" i="7"/>
  <c r="N2534" i="7"/>
  <c r="M2534" i="7"/>
  <c r="L2534" i="7"/>
  <c r="P2533" i="7"/>
  <c r="O2533" i="7"/>
  <c r="N2533" i="7"/>
  <c r="M2533" i="7"/>
  <c r="L2533" i="7"/>
  <c r="P2532" i="7"/>
  <c r="O2532" i="7"/>
  <c r="N2532" i="7"/>
  <c r="M2532" i="7"/>
  <c r="L2532" i="7"/>
  <c r="P2531" i="7"/>
  <c r="O2531" i="7"/>
  <c r="N2531" i="7"/>
  <c r="M2531" i="7"/>
  <c r="L2531" i="7"/>
  <c r="P2530" i="7"/>
  <c r="O2530" i="7"/>
  <c r="N2530" i="7"/>
  <c r="M2530" i="7"/>
  <c r="L2530" i="7"/>
  <c r="P2529" i="7"/>
  <c r="O2529" i="7"/>
  <c r="N2529" i="7"/>
  <c r="M2529" i="7"/>
  <c r="L2529" i="7"/>
  <c r="P2528" i="7"/>
  <c r="O2528" i="7"/>
  <c r="N2528" i="7"/>
  <c r="M2528" i="7"/>
  <c r="L2528" i="7"/>
  <c r="P2527" i="7"/>
  <c r="O2527" i="7"/>
  <c r="N2527" i="7"/>
  <c r="M2527" i="7"/>
  <c r="L2527" i="7"/>
  <c r="P2526" i="7"/>
  <c r="O2526" i="7"/>
  <c r="N2526" i="7"/>
  <c r="M2526" i="7"/>
  <c r="L2526" i="7"/>
  <c r="P2525" i="7"/>
  <c r="O2525" i="7"/>
  <c r="N2525" i="7"/>
  <c r="M2525" i="7"/>
  <c r="L2525" i="7"/>
  <c r="P2524" i="7"/>
  <c r="O2524" i="7"/>
  <c r="N2524" i="7"/>
  <c r="M2524" i="7"/>
  <c r="L2524" i="7"/>
  <c r="P2523" i="7"/>
  <c r="O2523" i="7"/>
  <c r="N2523" i="7"/>
  <c r="M2523" i="7"/>
  <c r="L2523" i="7"/>
  <c r="P2522" i="7"/>
  <c r="O2522" i="7"/>
  <c r="N2522" i="7"/>
  <c r="M2522" i="7"/>
  <c r="L2522" i="7"/>
  <c r="P2521" i="7"/>
  <c r="O2521" i="7"/>
  <c r="N2521" i="7"/>
  <c r="M2521" i="7"/>
  <c r="L2521" i="7"/>
  <c r="P2520" i="7"/>
  <c r="O2520" i="7"/>
  <c r="N2520" i="7"/>
  <c r="M2520" i="7"/>
  <c r="L2520" i="7"/>
  <c r="P2519" i="7"/>
  <c r="O2519" i="7"/>
  <c r="N2519" i="7"/>
  <c r="M2519" i="7"/>
  <c r="L2519" i="7"/>
  <c r="P2518" i="7"/>
  <c r="O2518" i="7"/>
  <c r="N2518" i="7"/>
  <c r="M2518" i="7"/>
  <c r="L2518" i="7"/>
  <c r="P2517" i="7"/>
  <c r="O2517" i="7"/>
  <c r="N2517" i="7"/>
  <c r="M2517" i="7"/>
  <c r="L2517" i="7"/>
  <c r="P2516" i="7"/>
  <c r="O2516" i="7"/>
  <c r="N2516" i="7"/>
  <c r="M2516" i="7"/>
  <c r="L2516" i="7"/>
  <c r="P2515" i="7"/>
  <c r="O2515" i="7"/>
  <c r="N2515" i="7"/>
  <c r="M2515" i="7"/>
  <c r="L2515" i="7"/>
  <c r="P2514" i="7"/>
  <c r="O2514" i="7"/>
  <c r="N2514" i="7"/>
  <c r="M2514" i="7"/>
  <c r="L2514" i="7"/>
  <c r="P2513" i="7"/>
  <c r="O2513" i="7"/>
  <c r="N2513" i="7"/>
  <c r="M2513" i="7"/>
  <c r="L2513" i="7"/>
  <c r="P2512" i="7"/>
  <c r="O2512" i="7"/>
  <c r="N2512" i="7"/>
  <c r="M2512" i="7"/>
  <c r="L2512" i="7"/>
  <c r="P2511" i="7"/>
  <c r="O2511" i="7"/>
  <c r="N2511" i="7"/>
  <c r="M2511" i="7"/>
  <c r="L2511" i="7"/>
  <c r="P2510" i="7"/>
  <c r="O2510" i="7"/>
  <c r="N2510" i="7"/>
  <c r="M2510" i="7"/>
  <c r="L2510" i="7"/>
  <c r="P2509" i="7"/>
  <c r="O2509" i="7"/>
  <c r="N2509" i="7"/>
  <c r="M2509" i="7"/>
  <c r="L2509" i="7"/>
  <c r="P2508" i="7"/>
  <c r="O2508" i="7"/>
  <c r="N2508" i="7"/>
  <c r="M2508" i="7"/>
  <c r="L2508" i="7"/>
  <c r="P2507" i="7"/>
  <c r="O2507" i="7"/>
  <c r="N2507" i="7"/>
  <c r="M2507" i="7"/>
  <c r="L2507" i="7"/>
  <c r="P2506" i="7"/>
  <c r="O2506" i="7"/>
  <c r="N2506" i="7"/>
  <c r="M2506" i="7"/>
  <c r="L2506" i="7"/>
  <c r="P2505" i="7"/>
  <c r="O2505" i="7"/>
  <c r="N2505" i="7"/>
  <c r="M2505" i="7"/>
  <c r="L2505" i="7"/>
  <c r="P2504" i="7"/>
  <c r="O2504" i="7"/>
  <c r="N2504" i="7"/>
  <c r="M2504" i="7"/>
  <c r="L2504" i="7"/>
  <c r="P2503" i="7"/>
  <c r="O2503" i="7"/>
  <c r="N2503" i="7"/>
  <c r="M2503" i="7"/>
  <c r="L2503" i="7"/>
  <c r="P2502" i="7"/>
  <c r="O2502" i="7"/>
  <c r="N2502" i="7"/>
  <c r="M2502" i="7"/>
  <c r="L2502" i="7"/>
  <c r="P2501" i="7"/>
  <c r="O2501" i="7"/>
  <c r="N2501" i="7"/>
  <c r="M2501" i="7"/>
  <c r="L2501" i="7"/>
  <c r="P2500" i="7"/>
  <c r="O2500" i="7"/>
  <c r="N2500" i="7"/>
  <c r="M2500" i="7"/>
  <c r="L2500" i="7"/>
  <c r="P2499" i="7"/>
  <c r="O2499" i="7"/>
  <c r="N2499" i="7"/>
  <c r="M2499" i="7"/>
  <c r="L2499" i="7"/>
  <c r="P2498" i="7"/>
  <c r="O2498" i="7"/>
  <c r="N2498" i="7"/>
  <c r="M2498" i="7"/>
  <c r="L2498" i="7"/>
  <c r="P2497" i="7"/>
  <c r="O2497" i="7"/>
  <c r="N2497" i="7"/>
  <c r="M2497" i="7"/>
  <c r="L2497" i="7"/>
  <c r="P2496" i="7"/>
  <c r="O2496" i="7"/>
  <c r="N2496" i="7"/>
  <c r="M2496" i="7"/>
  <c r="L2496" i="7"/>
  <c r="P2495" i="7"/>
  <c r="O2495" i="7"/>
  <c r="N2495" i="7"/>
  <c r="M2495" i="7"/>
  <c r="L2495" i="7"/>
  <c r="P2494" i="7"/>
  <c r="O2494" i="7"/>
  <c r="N2494" i="7"/>
  <c r="M2494" i="7"/>
  <c r="L2494" i="7"/>
  <c r="P2493" i="7"/>
  <c r="O2493" i="7"/>
  <c r="N2493" i="7"/>
  <c r="M2493" i="7"/>
  <c r="L2493" i="7"/>
  <c r="P2492" i="7"/>
  <c r="O2492" i="7"/>
  <c r="N2492" i="7"/>
  <c r="M2492" i="7"/>
  <c r="L2492" i="7"/>
  <c r="P2491" i="7"/>
  <c r="O2491" i="7"/>
  <c r="N2491" i="7"/>
  <c r="M2491" i="7"/>
  <c r="L2491" i="7"/>
  <c r="P2490" i="7"/>
  <c r="O2490" i="7"/>
  <c r="N2490" i="7"/>
  <c r="M2490" i="7"/>
  <c r="L2490" i="7"/>
  <c r="P2489" i="7"/>
  <c r="O2489" i="7"/>
  <c r="N2489" i="7"/>
  <c r="M2489" i="7"/>
  <c r="L2489" i="7"/>
  <c r="P2488" i="7"/>
  <c r="O2488" i="7"/>
  <c r="N2488" i="7"/>
  <c r="M2488" i="7"/>
  <c r="L2488" i="7"/>
  <c r="P2487" i="7"/>
  <c r="O2487" i="7"/>
  <c r="N2487" i="7"/>
  <c r="M2487" i="7"/>
  <c r="L2487" i="7"/>
  <c r="P2486" i="7"/>
  <c r="O2486" i="7"/>
  <c r="N2486" i="7"/>
  <c r="M2486" i="7"/>
  <c r="L2486" i="7"/>
  <c r="P2485" i="7"/>
  <c r="O2485" i="7"/>
  <c r="N2485" i="7"/>
  <c r="M2485" i="7"/>
  <c r="L2485" i="7"/>
  <c r="P2484" i="7"/>
  <c r="O2484" i="7"/>
  <c r="N2484" i="7"/>
  <c r="M2484" i="7"/>
  <c r="L2484" i="7"/>
  <c r="P2483" i="7"/>
  <c r="O2483" i="7"/>
  <c r="N2483" i="7"/>
  <c r="M2483" i="7"/>
  <c r="L2483" i="7"/>
  <c r="P2482" i="7"/>
  <c r="O2482" i="7"/>
  <c r="N2482" i="7"/>
  <c r="M2482" i="7"/>
  <c r="L2482" i="7"/>
  <c r="P2481" i="7"/>
  <c r="O2481" i="7"/>
  <c r="N2481" i="7"/>
  <c r="M2481" i="7"/>
  <c r="L2481" i="7"/>
  <c r="P2480" i="7"/>
  <c r="O2480" i="7"/>
  <c r="N2480" i="7"/>
  <c r="M2480" i="7"/>
  <c r="L2480" i="7"/>
  <c r="P2479" i="7"/>
  <c r="O2479" i="7"/>
  <c r="N2479" i="7"/>
  <c r="M2479" i="7"/>
  <c r="L2479" i="7"/>
  <c r="P2478" i="7"/>
  <c r="O2478" i="7"/>
  <c r="N2478" i="7"/>
  <c r="M2478" i="7"/>
  <c r="L2478" i="7"/>
  <c r="P2477" i="7"/>
  <c r="O2477" i="7"/>
  <c r="N2477" i="7"/>
  <c r="M2477" i="7"/>
  <c r="L2477" i="7"/>
  <c r="P2476" i="7"/>
  <c r="O2476" i="7"/>
  <c r="N2476" i="7"/>
  <c r="M2476" i="7"/>
  <c r="L2476" i="7"/>
  <c r="P2475" i="7"/>
  <c r="O2475" i="7"/>
  <c r="N2475" i="7"/>
  <c r="M2475" i="7"/>
  <c r="L2475" i="7"/>
  <c r="P2474" i="7"/>
  <c r="O2474" i="7"/>
  <c r="N2474" i="7"/>
  <c r="M2474" i="7"/>
  <c r="L2474" i="7"/>
  <c r="P2473" i="7"/>
  <c r="O2473" i="7"/>
  <c r="N2473" i="7"/>
  <c r="M2473" i="7"/>
  <c r="L2473" i="7"/>
  <c r="P2472" i="7"/>
  <c r="O2472" i="7"/>
  <c r="N2472" i="7"/>
  <c r="M2472" i="7"/>
  <c r="L2472" i="7"/>
  <c r="P2471" i="7"/>
  <c r="O2471" i="7"/>
  <c r="N2471" i="7"/>
  <c r="M2471" i="7"/>
  <c r="L2471" i="7"/>
  <c r="P2470" i="7"/>
  <c r="O2470" i="7"/>
  <c r="N2470" i="7"/>
  <c r="M2470" i="7"/>
  <c r="L2470" i="7"/>
  <c r="P2469" i="7"/>
  <c r="O2469" i="7"/>
  <c r="N2469" i="7"/>
  <c r="M2469" i="7"/>
  <c r="L2469" i="7"/>
  <c r="P2468" i="7"/>
  <c r="O2468" i="7"/>
  <c r="N2468" i="7"/>
  <c r="M2468" i="7"/>
  <c r="L2468" i="7"/>
  <c r="P2467" i="7"/>
  <c r="O2467" i="7"/>
  <c r="N2467" i="7"/>
  <c r="M2467" i="7"/>
  <c r="L2467" i="7"/>
  <c r="P2466" i="7"/>
  <c r="O2466" i="7"/>
  <c r="N2466" i="7"/>
  <c r="M2466" i="7"/>
  <c r="L2466" i="7"/>
  <c r="P2465" i="7"/>
  <c r="O2465" i="7"/>
  <c r="N2465" i="7"/>
  <c r="M2465" i="7"/>
  <c r="L2465" i="7"/>
  <c r="P2464" i="7"/>
  <c r="O2464" i="7"/>
  <c r="N2464" i="7"/>
  <c r="M2464" i="7"/>
  <c r="L2464" i="7"/>
  <c r="P2463" i="7"/>
  <c r="O2463" i="7"/>
  <c r="N2463" i="7"/>
  <c r="M2463" i="7"/>
  <c r="L2463" i="7"/>
  <c r="P2462" i="7"/>
  <c r="O2462" i="7"/>
  <c r="N2462" i="7"/>
  <c r="M2462" i="7"/>
  <c r="L2462" i="7"/>
  <c r="P2461" i="7"/>
  <c r="O2461" i="7"/>
  <c r="N2461" i="7"/>
  <c r="M2461" i="7"/>
  <c r="L2461" i="7"/>
  <c r="P2460" i="7"/>
  <c r="O2460" i="7"/>
  <c r="N2460" i="7"/>
  <c r="M2460" i="7"/>
  <c r="L2460" i="7"/>
  <c r="P2459" i="7"/>
  <c r="O2459" i="7"/>
  <c r="N2459" i="7"/>
  <c r="M2459" i="7"/>
  <c r="L2459" i="7"/>
  <c r="P2458" i="7"/>
  <c r="O2458" i="7"/>
  <c r="N2458" i="7"/>
  <c r="M2458" i="7"/>
  <c r="L2458" i="7"/>
  <c r="P2457" i="7"/>
  <c r="O2457" i="7"/>
  <c r="N2457" i="7"/>
  <c r="M2457" i="7"/>
  <c r="L2457" i="7"/>
  <c r="P2456" i="7"/>
  <c r="O2456" i="7"/>
  <c r="N2456" i="7"/>
  <c r="M2456" i="7"/>
  <c r="L2456" i="7"/>
  <c r="P2455" i="7"/>
  <c r="O2455" i="7"/>
  <c r="N2455" i="7"/>
  <c r="M2455" i="7"/>
  <c r="L2455" i="7"/>
  <c r="P2454" i="7"/>
  <c r="O2454" i="7"/>
  <c r="N2454" i="7"/>
  <c r="M2454" i="7"/>
  <c r="L2454" i="7"/>
  <c r="P2453" i="7"/>
  <c r="O2453" i="7"/>
  <c r="N2453" i="7"/>
  <c r="M2453" i="7"/>
  <c r="L2453" i="7"/>
  <c r="P2452" i="7"/>
  <c r="O2452" i="7"/>
  <c r="N2452" i="7"/>
  <c r="M2452" i="7"/>
  <c r="L2452" i="7"/>
  <c r="P2451" i="7"/>
  <c r="O2451" i="7"/>
  <c r="N2451" i="7"/>
  <c r="M2451" i="7"/>
  <c r="L2451" i="7"/>
  <c r="P2450" i="7"/>
  <c r="O2450" i="7"/>
  <c r="N2450" i="7"/>
  <c r="M2450" i="7"/>
  <c r="L2450" i="7"/>
  <c r="P2449" i="7"/>
  <c r="O2449" i="7"/>
  <c r="N2449" i="7"/>
  <c r="M2449" i="7"/>
  <c r="L2449" i="7"/>
  <c r="P2448" i="7"/>
  <c r="O2448" i="7"/>
  <c r="N2448" i="7"/>
  <c r="M2448" i="7"/>
  <c r="L2448" i="7"/>
  <c r="P2447" i="7"/>
  <c r="O2447" i="7"/>
  <c r="N2447" i="7"/>
  <c r="M2447" i="7"/>
  <c r="L2447" i="7"/>
  <c r="P2446" i="7"/>
  <c r="O2446" i="7"/>
  <c r="N2446" i="7"/>
  <c r="M2446" i="7"/>
  <c r="L2446" i="7"/>
  <c r="P2445" i="7"/>
  <c r="O2445" i="7"/>
  <c r="N2445" i="7"/>
  <c r="M2445" i="7"/>
  <c r="L2445" i="7"/>
  <c r="P2444" i="7"/>
  <c r="O2444" i="7"/>
  <c r="N2444" i="7"/>
  <c r="M2444" i="7"/>
  <c r="L2444" i="7"/>
  <c r="P2443" i="7"/>
  <c r="O2443" i="7"/>
  <c r="N2443" i="7"/>
  <c r="M2443" i="7"/>
  <c r="L2443" i="7"/>
  <c r="P2442" i="7"/>
  <c r="O2442" i="7"/>
  <c r="N2442" i="7"/>
  <c r="M2442" i="7"/>
  <c r="L2442" i="7"/>
  <c r="P2441" i="7"/>
  <c r="O2441" i="7"/>
  <c r="N2441" i="7"/>
  <c r="M2441" i="7"/>
  <c r="L2441" i="7"/>
  <c r="P2440" i="7"/>
  <c r="O2440" i="7"/>
  <c r="N2440" i="7"/>
  <c r="M2440" i="7"/>
  <c r="L2440" i="7"/>
  <c r="P2439" i="7"/>
  <c r="O2439" i="7"/>
  <c r="N2439" i="7"/>
  <c r="M2439" i="7"/>
  <c r="L2439" i="7"/>
  <c r="P2438" i="7"/>
  <c r="O2438" i="7"/>
  <c r="N2438" i="7"/>
  <c r="M2438" i="7"/>
  <c r="L2438" i="7"/>
  <c r="P2437" i="7"/>
  <c r="O2437" i="7"/>
  <c r="N2437" i="7"/>
  <c r="M2437" i="7"/>
  <c r="L2437" i="7"/>
  <c r="P2436" i="7"/>
  <c r="O2436" i="7"/>
  <c r="N2436" i="7"/>
  <c r="M2436" i="7"/>
  <c r="L2436" i="7"/>
  <c r="P2435" i="7"/>
  <c r="O2435" i="7"/>
  <c r="N2435" i="7"/>
  <c r="M2435" i="7"/>
  <c r="L2435" i="7"/>
  <c r="P2434" i="7"/>
  <c r="O2434" i="7"/>
  <c r="N2434" i="7"/>
  <c r="M2434" i="7"/>
  <c r="L2434" i="7"/>
  <c r="P2433" i="7"/>
  <c r="O2433" i="7"/>
  <c r="N2433" i="7"/>
  <c r="M2433" i="7"/>
  <c r="L2433" i="7"/>
  <c r="P2432" i="7"/>
  <c r="O2432" i="7"/>
  <c r="N2432" i="7"/>
  <c r="M2432" i="7"/>
  <c r="L2432" i="7"/>
  <c r="P2431" i="7"/>
  <c r="O2431" i="7"/>
  <c r="N2431" i="7"/>
  <c r="M2431" i="7"/>
  <c r="L2431" i="7"/>
  <c r="P2430" i="7"/>
  <c r="O2430" i="7"/>
  <c r="N2430" i="7"/>
  <c r="M2430" i="7"/>
  <c r="L2430" i="7"/>
  <c r="P2429" i="7"/>
  <c r="O2429" i="7"/>
  <c r="N2429" i="7"/>
  <c r="M2429" i="7"/>
  <c r="L2429" i="7"/>
  <c r="P2428" i="7"/>
  <c r="O2428" i="7"/>
  <c r="N2428" i="7"/>
  <c r="M2428" i="7"/>
  <c r="L2428" i="7"/>
  <c r="P2427" i="7"/>
  <c r="O2427" i="7"/>
  <c r="N2427" i="7"/>
  <c r="M2427" i="7"/>
  <c r="L2427" i="7"/>
  <c r="P2426" i="7"/>
  <c r="O2426" i="7"/>
  <c r="N2426" i="7"/>
  <c r="M2426" i="7"/>
  <c r="L2426" i="7"/>
  <c r="P2425" i="7"/>
  <c r="O2425" i="7"/>
  <c r="N2425" i="7"/>
  <c r="M2425" i="7"/>
  <c r="L2425" i="7"/>
  <c r="P2424" i="7"/>
  <c r="O2424" i="7"/>
  <c r="N2424" i="7"/>
  <c r="M2424" i="7"/>
  <c r="L2424" i="7"/>
  <c r="P2423" i="7"/>
  <c r="O2423" i="7"/>
  <c r="N2423" i="7"/>
  <c r="M2423" i="7"/>
  <c r="L2423" i="7"/>
  <c r="P2422" i="7"/>
  <c r="O2422" i="7"/>
  <c r="N2422" i="7"/>
  <c r="M2422" i="7"/>
  <c r="L2422" i="7"/>
  <c r="P2421" i="7"/>
  <c r="O2421" i="7"/>
  <c r="N2421" i="7"/>
  <c r="M2421" i="7"/>
  <c r="L2421" i="7"/>
  <c r="P2420" i="7"/>
  <c r="O2420" i="7"/>
  <c r="N2420" i="7"/>
  <c r="M2420" i="7"/>
  <c r="L2420" i="7"/>
  <c r="P2419" i="7"/>
  <c r="O2419" i="7"/>
  <c r="N2419" i="7"/>
  <c r="M2419" i="7"/>
  <c r="L2419" i="7"/>
  <c r="P2418" i="7"/>
  <c r="O2418" i="7"/>
  <c r="N2418" i="7"/>
  <c r="M2418" i="7"/>
  <c r="L2418" i="7"/>
  <c r="P2417" i="7"/>
  <c r="O2417" i="7"/>
  <c r="N2417" i="7"/>
  <c r="M2417" i="7"/>
  <c r="L2417" i="7"/>
  <c r="P2416" i="7"/>
  <c r="O2416" i="7"/>
  <c r="N2416" i="7"/>
  <c r="M2416" i="7"/>
  <c r="L2416" i="7"/>
  <c r="P2415" i="7"/>
  <c r="O2415" i="7"/>
  <c r="N2415" i="7"/>
  <c r="M2415" i="7"/>
  <c r="L2415" i="7"/>
  <c r="P2414" i="7"/>
  <c r="O2414" i="7"/>
  <c r="N2414" i="7"/>
  <c r="M2414" i="7"/>
  <c r="L2414" i="7"/>
  <c r="P2413" i="7"/>
  <c r="O2413" i="7"/>
  <c r="N2413" i="7"/>
  <c r="M2413" i="7"/>
  <c r="L2413" i="7"/>
  <c r="P2412" i="7"/>
  <c r="O2412" i="7"/>
  <c r="N2412" i="7"/>
  <c r="M2412" i="7"/>
  <c r="L2412" i="7"/>
  <c r="P2411" i="7"/>
  <c r="O2411" i="7"/>
  <c r="N2411" i="7"/>
  <c r="M2411" i="7"/>
  <c r="L2411" i="7"/>
  <c r="P2410" i="7"/>
  <c r="O2410" i="7"/>
  <c r="N2410" i="7"/>
  <c r="M2410" i="7"/>
  <c r="L2410" i="7"/>
  <c r="P2409" i="7"/>
  <c r="O2409" i="7"/>
  <c r="N2409" i="7"/>
  <c r="M2409" i="7"/>
  <c r="L2409" i="7"/>
  <c r="P2408" i="7"/>
  <c r="O2408" i="7"/>
  <c r="N2408" i="7"/>
  <c r="M2408" i="7"/>
  <c r="L2408" i="7"/>
  <c r="P2407" i="7"/>
  <c r="O2407" i="7"/>
  <c r="N2407" i="7"/>
  <c r="M2407" i="7"/>
  <c r="L2407" i="7"/>
  <c r="P2406" i="7"/>
  <c r="O2406" i="7"/>
  <c r="N2406" i="7"/>
  <c r="M2406" i="7"/>
  <c r="L2406" i="7"/>
  <c r="P2405" i="7"/>
  <c r="O2405" i="7"/>
  <c r="N2405" i="7"/>
  <c r="M2405" i="7"/>
  <c r="L2405" i="7"/>
  <c r="P2404" i="7"/>
  <c r="O2404" i="7"/>
  <c r="N2404" i="7"/>
  <c r="M2404" i="7"/>
  <c r="L2404" i="7"/>
  <c r="P2403" i="7"/>
  <c r="O2403" i="7"/>
  <c r="N2403" i="7"/>
  <c r="M2403" i="7"/>
  <c r="L2403" i="7"/>
  <c r="P2402" i="7"/>
  <c r="O2402" i="7"/>
  <c r="N2402" i="7"/>
  <c r="M2402" i="7"/>
  <c r="L2402" i="7"/>
  <c r="P2401" i="7"/>
  <c r="O2401" i="7"/>
  <c r="N2401" i="7"/>
  <c r="M2401" i="7"/>
  <c r="L2401" i="7"/>
  <c r="P2400" i="7"/>
  <c r="O2400" i="7"/>
  <c r="N2400" i="7"/>
  <c r="M2400" i="7"/>
  <c r="L2400" i="7"/>
  <c r="P2399" i="7"/>
  <c r="O2399" i="7"/>
  <c r="N2399" i="7"/>
  <c r="M2399" i="7"/>
  <c r="L2399" i="7"/>
  <c r="P2398" i="7"/>
  <c r="O2398" i="7"/>
  <c r="N2398" i="7"/>
  <c r="M2398" i="7"/>
  <c r="L2398" i="7"/>
  <c r="P2397" i="7"/>
  <c r="O2397" i="7"/>
  <c r="N2397" i="7"/>
  <c r="M2397" i="7"/>
  <c r="L2397" i="7"/>
  <c r="P2396" i="7"/>
  <c r="O2396" i="7"/>
  <c r="N2396" i="7"/>
  <c r="M2396" i="7"/>
  <c r="L2396" i="7"/>
  <c r="P2395" i="7"/>
  <c r="O2395" i="7"/>
  <c r="N2395" i="7"/>
  <c r="M2395" i="7"/>
  <c r="L2395" i="7"/>
  <c r="P2394" i="7"/>
  <c r="O2394" i="7"/>
  <c r="N2394" i="7"/>
  <c r="M2394" i="7"/>
  <c r="L2394" i="7"/>
  <c r="P2393" i="7"/>
  <c r="O2393" i="7"/>
  <c r="N2393" i="7"/>
  <c r="M2393" i="7"/>
  <c r="L2393" i="7"/>
  <c r="P2392" i="7"/>
  <c r="O2392" i="7"/>
  <c r="N2392" i="7"/>
  <c r="M2392" i="7"/>
  <c r="L2392" i="7"/>
  <c r="P2391" i="7"/>
  <c r="O2391" i="7"/>
  <c r="N2391" i="7"/>
  <c r="M2391" i="7"/>
  <c r="L2391" i="7"/>
  <c r="P2390" i="7"/>
  <c r="O2390" i="7"/>
  <c r="N2390" i="7"/>
  <c r="M2390" i="7"/>
  <c r="L2390" i="7"/>
  <c r="P2389" i="7"/>
  <c r="O2389" i="7"/>
  <c r="N2389" i="7"/>
  <c r="M2389" i="7"/>
  <c r="L2389" i="7"/>
  <c r="P2388" i="7"/>
  <c r="O2388" i="7"/>
  <c r="N2388" i="7"/>
  <c r="M2388" i="7"/>
  <c r="L2388" i="7"/>
  <c r="P2387" i="7"/>
  <c r="O2387" i="7"/>
  <c r="N2387" i="7"/>
  <c r="M2387" i="7"/>
  <c r="L2387" i="7"/>
  <c r="P2386" i="7"/>
  <c r="O2386" i="7"/>
  <c r="N2386" i="7"/>
  <c r="M2386" i="7"/>
  <c r="L2386" i="7"/>
  <c r="P2385" i="7"/>
  <c r="O2385" i="7"/>
  <c r="N2385" i="7"/>
  <c r="M2385" i="7"/>
  <c r="L2385" i="7"/>
  <c r="P2384" i="7"/>
  <c r="O2384" i="7"/>
  <c r="N2384" i="7"/>
  <c r="M2384" i="7"/>
  <c r="L2384" i="7"/>
  <c r="P2383" i="7"/>
  <c r="O2383" i="7"/>
  <c r="N2383" i="7"/>
  <c r="M2383" i="7"/>
  <c r="L2383" i="7"/>
  <c r="P2382" i="7"/>
  <c r="O2382" i="7"/>
  <c r="N2382" i="7"/>
  <c r="M2382" i="7"/>
  <c r="L2382" i="7"/>
  <c r="P2381" i="7"/>
  <c r="O2381" i="7"/>
  <c r="N2381" i="7"/>
  <c r="M2381" i="7"/>
  <c r="L2381" i="7"/>
  <c r="P2380" i="7"/>
  <c r="O2380" i="7"/>
  <c r="N2380" i="7"/>
  <c r="M2380" i="7"/>
  <c r="L2380" i="7"/>
  <c r="P2379" i="7"/>
  <c r="O2379" i="7"/>
  <c r="N2379" i="7"/>
  <c r="M2379" i="7"/>
  <c r="L2379" i="7"/>
  <c r="P2378" i="7"/>
  <c r="O2378" i="7"/>
  <c r="N2378" i="7"/>
  <c r="M2378" i="7"/>
  <c r="L2378" i="7"/>
  <c r="P2377" i="7"/>
  <c r="O2377" i="7"/>
  <c r="N2377" i="7"/>
  <c r="M2377" i="7"/>
  <c r="L2377" i="7"/>
  <c r="P2376" i="7"/>
  <c r="O2376" i="7"/>
  <c r="N2376" i="7"/>
  <c r="M2376" i="7"/>
  <c r="L2376" i="7"/>
  <c r="P2375" i="7"/>
  <c r="O2375" i="7"/>
  <c r="N2375" i="7"/>
  <c r="M2375" i="7"/>
  <c r="L2375" i="7"/>
  <c r="P2374" i="7"/>
  <c r="O2374" i="7"/>
  <c r="N2374" i="7"/>
  <c r="M2374" i="7"/>
  <c r="L2374" i="7"/>
  <c r="P2373" i="7"/>
  <c r="O2373" i="7"/>
  <c r="N2373" i="7"/>
  <c r="M2373" i="7"/>
  <c r="L2373" i="7"/>
  <c r="P2372" i="7"/>
  <c r="O2372" i="7"/>
  <c r="N2372" i="7"/>
  <c r="M2372" i="7"/>
  <c r="L2372" i="7"/>
  <c r="P2371" i="7"/>
  <c r="O2371" i="7"/>
  <c r="N2371" i="7"/>
  <c r="M2371" i="7"/>
  <c r="L2371" i="7"/>
  <c r="P2370" i="7"/>
  <c r="O2370" i="7"/>
  <c r="N2370" i="7"/>
  <c r="M2370" i="7"/>
  <c r="L2370" i="7"/>
  <c r="P2369" i="7"/>
  <c r="O2369" i="7"/>
  <c r="N2369" i="7"/>
  <c r="M2369" i="7"/>
  <c r="L2369" i="7"/>
  <c r="P2368" i="7"/>
  <c r="O2368" i="7"/>
  <c r="N2368" i="7"/>
  <c r="M2368" i="7"/>
  <c r="L2368" i="7"/>
  <c r="P2367" i="7"/>
  <c r="O2367" i="7"/>
  <c r="N2367" i="7"/>
  <c r="M2367" i="7"/>
  <c r="L2367" i="7"/>
  <c r="P2366" i="7"/>
  <c r="O2366" i="7"/>
  <c r="N2366" i="7"/>
  <c r="M2366" i="7"/>
  <c r="L2366" i="7"/>
  <c r="P2365" i="7"/>
  <c r="O2365" i="7"/>
  <c r="N2365" i="7"/>
  <c r="M2365" i="7"/>
  <c r="L2365" i="7"/>
  <c r="P2364" i="7"/>
  <c r="O2364" i="7"/>
  <c r="N2364" i="7"/>
  <c r="M2364" i="7"/>
  <c r="L2364" i="7"/>
  <c r="P2363" i="7"/>
  <c r="O2363" i="7"/>
  <c r="N2363" i="7"/>
  <c r="M2363" i="7"/>
  <c r="L2363" i="7"/>
  <c r="P2362" i="7"/>
  <c r="O2362" i="7"/>
  <c r="N2362" i="7"/>
  <c r="M2362" i="7"/>
  <c r="L2362" i="7"/>
  <c r="P2361" i="7"/>
  <c r="O2361" i="7"/>
  <c r="N2361" i="7"/>
  <c r="M2361" i="7"/>
  <c r="L2361" i="7"/>
  <c r="P2360" i="7"/>
  <c r="O2360" i="7"/>
  <c r="N2360" i="7"/>
  <c r="M2360" i="7"/>
  <c r="L2360" i="7"/>
  <c r="P2359" i="7"/>
  <c r="O2359" i="7"/>
  <c r="N2359" i="7"/>
  <c r="M2359" i="7"/>
  <c r="L2359" i="7"/>
  <c r="P2358" i="7"/>
  <c r="O2358" i="7"/>
  <c r="N2358" i="7"/>
  <c r="M2358" i="7"/>
  <c r="L2358" i="7"/>
  <c r="P2357" i="7"/>
  <c r="O2357" i="7"/>
  <c r="N2357" i="7"/>
  <c r="M2357" i="7"/>
  <c r="L2357" i="7"/>
  <c r="P2356" i="7"/>
  <c r="O2356" i="7"/>
  <c r="N2356" i="7"/>
  <c r="M2356" i="7"/>
  <c r="L2356" i="7"/>
  <c r="P2355" i="7"/>
  <c r="O2355" i="7"/>
  <c r="N2355" i="7"/>
  <c r="M2355" i="7"/>
  <c r="L2355" i="7"/>
  <c r="P2354" i="7"/>
  <c r="O2354" i="7"/>
  <c r="N2354" i="7"/>
  <c r="M2354" i="7"/>
  <c r="L2354" i="7"/>
  <c r="P2353" i="7"/>
  <c r="O2353" i="7"/>
  <c r="N2353" i="7"/>
  <c r="M2353" i="7"/>
  <c r="L2353" i="7"/>
  <c r="P2352" i="7"/>
  <c r="O2352" i="7"/>
  <c r="N2352" i="7"/>
  <c r="M2352" i="7"/>
  <c r="L2352" i="7"/>
  <c r="P2351" i="7"/>
  <c r="O2351" i="7"/>
  <c r="N2351" i="7"/>
  <c r="M2351" i="7"/>
  <c r="L2351" i="7"/>
  <c r="P2350" i="7"/>
  <c r="O2350" i="7"/>
  <c r="N2350" i="7"/>
  <c r="M2350" i="7"/>
  <c r="L2350" i="7"/>
  <c r="P2349" i="7"/>
  <c r="O2349" i="7"/>
  <c r="N2349" i="7"/>
  <c r="M2349" i="7"/>
  <c r="L2349" i="7"/>
  <c r="P2348" i="7"/>
  <c r="O2348" i="7"/>
  <c r="N2348" i="7"/>
  <c r="M2348" i="7"/>
  <c r="L2348" i="7"/>
  <c r="P2347" i="7"/>
  <c r="O2347" i="7"/>
  <c r="N2347" i="7"/>
  <c r="M2347" i="7"/>
  <c r="L2347" i="7"/>
  <c r="P2346" i="7"/>
  <c r="O2346" i="7"/>
  <c r="N2346" i="7"/>
  <c r="M2346" i="7"/>
  <c r="L2346" i="7"/>
  <c r="P2345" i="7"/>
  <c r="O2345" i="7"/>
  <c r="N2345" i="7"/>
  <c r="M2345" i="7"/>
  <c r="L2345" i="7"/>
  <c r="P2344" i="7"/>
  <c r="O2344" i="7"/>
  <c r="N2344" i="7"/>
  <c r="M2344" i="7"/>
  <c r="L2344" i="7"/>
  <c r="P2343" i="7"/>
  <c r="O2343" i="7"/>
  <c r="N2343" i="7"/>
  <c r="M2343" i="7"/>
  <c r="L2343" i="7"/>
  <c r="P2342" i="7"/>
  <c r="O2342" i="7"/>
  <c r="N2342" i="7"/>
  <c r="M2342" i="7"/>
  <c r="L2342" i="7"/>
  <c r="P2341" i="7"/>
  <c r="O2341" i="7"/>
  <c r="N2341" i="7"/>
  <c r="M2341" i="7"/>
  <c r="L2341" i="7"/>
  <c r="P2340" i="7"/>
  <c r="O2340" i="7"/>
  <c r="N2340" i="7"/>
  <c r="M2340" i="7"/>
  <c r="L2340" i="7"/>
  <c r="P2339" i="7"/>
  <c r="O2339" i="7"/>
  <c r="N2339" i="7"/>
  <c r="M2339" i="7"/>
  <c r="L2339" i="7"/>
  <c r="P2338" i="7"/>
  <c r="O2338" i="7"/>
  <c r="N2338" i="7"/>
  <c r="M2338" i="7"/>
  <c r="L2338" i="7"/>
  <c r="P2337" i="7"/>
  <c r="O2337" i="7"/>
  <c r="N2337" i="7"/>
  <c r="M2337" i="7"/>
  <c r="L2337" i="7"/>
  <c r="P2336" i="7"/>
  <c r="O2336" i="7"/>
  <c r="N2336" i="7"/>
  <c r="M2336" i="7"/>
  <c r="L2336" i="7"/>
  <c r="P2335" i="7"/>
  <c r="O2335" i="7"/>
  <c r="N2335" i="7"/>
  <c r="M2335" i="7"/>
  <c r="L2335" i="7"/>
  <c r="P2334" i="7"/>
  <c r="O2334" i="7"/>
  <c r="N2334" i="7"/>
  <c r="M2334" i="7"/>
  <c r="L2334" i="7"/>
  <c r="P2333" i="7"/>
  <c r="O2333" i="7"/>
  <c r="N2333" i="7"/>
  <c r="M2333" i="7"/>
  <c r="L2333" i="7"/>
  <c r="P2332" i="7"/>
  <c r="O2332" i="7"/>
  <c r="N2332" i="7"/>
  <c r="M2332" i="7"/>
  <c r="L2332" i="7"/>
  <c r="P2331" i="7"/>
  <c r="O2331" i="7"/>
  <c r="N2331" i="7"/>
  <c r="M2331" i="7"/>
  <c r="L2331" i="7"/>
  <c r="P2330" i="7"/>
  <c r="O2330" i="7"/>
  <c r="N2330" i="7"/>
  <c r="M2330" i="7"/>
  <c r="L2330" i="7"/>
  <c r="P2329" i="7"/>
  <c r="O2329" i="7"/>
  <c r="N2329" i="7"/>
  <c r="M2329" i="7"/>
  <c r="L2329" i="7"/>
  <c r="P2328" i="7"/>
  <c r="O2328" i="7"/>
  <c r="N2328" i="7"/>
  <c r="M2328" i="7"/>
  <c r="L2328" i="7"/>
  <c r="P2327" i="7"/>
  <c r="O2327" i="7"/>
  <c r="N2327" i="7"/>
  <c r="M2327" i="7"/>
  <c r="L2327" i="7"/>
  <c r="P2326" i="7"/>
  <c r="O2326" i="7"/>
  <c r="N2326" i="7"/>
  <c r="M2326" i="7"/>
  <c r="L2326" i="7"/>
  <c r="P2325" i="7"/>
  <c r="O2325" i="7"/>
  <c r="N2325" i="7"/>
  <c r="M2325" i="7"/>
  <c r="L2325" i="7"/>
  <c r="P2324" i="7"/>
  <c r="O2324" i="7"/>
  <c r="N2324" i="7"/>
  <c r="M2324" i="7"/>
  <c r="L2324" i="7"/>
  <c r="P2323" i="7"/>
  <c r="O2323" i="7"/>
  <c r="N2323" i="7"/>
  <c r="M2323" i="7"/>
  <c r="L2323" i="7"/>
  <c r="P2322" i="7"/>
  <c r="O2322" i="7"/>
  <c r="N2322" i="7"/>
  <c r="M2322" i="7"/>
  <c r="L2322" i="7"/>
  <c r="P2321" i="7"/>
  <c r="O2321" i="7"/>
  <c r="N2321" i="7"/>
  <c r="M2321" i="7"/>
  <c r="L2321" i="7"/>
  <c r="P2320" i="7"/>
  <c r="O2320" i="7"/>
  <c r="N2320" i="7"/>
  <c r="M2320" i="7"/>
  <c r="L2320" i="7"/>
  <c r="P2319" i="7"/>
  <c r="O2319" i="7"/>
  <c r="N2319" i="7"/>
  <c r="M2319" i="7"/>
  <c r="L2319" i="7"/>
  <c r="P2318" i="7"/>
  <c r="O2318" i="7"/>
  <c r="N2318" i="7"/>
  <c r="M2318" i="7"/>
  <c r="L2318" i="7"/>
  <c r="P2317" i="7"/>
  <c r="O2317" i="7"/>
  <c r="N2317" i="7"/>
  <c r="M2317" i="7"/>
  <c r="L2317" i="7"/>
  <c r="P2316" i="7"/>
  <c r="O2316" i="7"/>
  <c r="N2316" i="7"/>
  <c r="M2316" i="7"/>
  <c r="L2316" i="7"/>
  <c r="P2315" i="7"/>
  <c r="O2315" i="7"/>
  <c r="N2315" i="7"/>
  <c r="M2315" i="7"/>
  <c r="L2315" i="7"/>
  <c r="P2314" i="7"/>
  <c r="O2314" i="7"/>
  <c r="N2314" i="7"/>
  <c r="M2314" i="7"/>
  <c r="L2314" i="7"/>
  <c r="P2313" i="7"/>
  <c r="O2313" i="7"/>
  <c r="N2313" i="7"/>
  <c r="M2313" i="7"/>
  <c r="L2313" i="7"/>
  <c r="P2312" i="7"/>
  <c r="O2312" i="7"/>
  <c r="N2312" i="7"/>
  <c r="M2312" i="7"/>
  <c r="L2312" i="7"/>
  <c r="P2311" i="7"/>
  <c r="O2311" i="7"/>
  <c r="N2311" i="7"/>
  <c r="M2311" i="7"/>
  <c r="L2311" i="7"/>
  <c r="P2310" i="7"/>
  <c r="O2310" i="7"/>
  <c r="N2310" i="7"/>
  <c r="M2310" i="7"/>
  <c r="L2310" i="7"/>
  <c r="P2309" i="7"/>
  <c r="O2309" i="7"/>
  <c r="N2309" i="7"/>
  <c r="M2309" i="7"/>
  <c r="L2309" i="7"/>
  <c r="P2308" i="7"/>
  <c r="O2308" i="7"/>
  <c r="N2308" i="7"/>
  <c r="M2308" i="7"/>
  <c r="L2308" i="7"/>
  <c r="P2307" i="7"/>
  <c r="O2307" i="7"/>
  <c r="N2307" i="7"/>
  <c r="M2307" i="7"/>
  <c r="L2307" i="7"/>
  <c r="P2306" i="7"/>
  <c r="O2306" i="7"/>
  <c r="N2306" i="7"/>
  <c r="M2306" i="7"/>
  <c r="L2306" i="7"/>
  <c r="P2305" i="7"/>
  <c r="O2305" i="7"/>
  <c r="N2305" i="7"/>
  <c r="M2305" i="7"/>
  <c r="L2305" i="7"/>
  <c r="P2304" i="7"/>
  <c r="O2304" i="7"/>
  <c r="N2304" i="7"/>
  <c r="M2304" i="7"/>
  <c r="L2304" i="7"/>
  <c r="P2303" i="7"/>
  <c r="O2303" i="7"/>
  <c r="N2303" i="7"/>
  <c r="M2303" i="7"/>
  <c r="L2303" i="7"/>
  <c r="P2302" i="7"/>
  <c r="O2302" i="7"/>
  <c r="N2302" i="7"/>
  <c r="M2302" i="7"/>
  <c r="L2302" i="7"/>
  <c r="P2301" i="7"/>
  <c r="O2301" i="7"/>
  <c r="N2301" i="7"/>
  <c r="M2301" i="7"/>
  <c r="L2301" i="7"/>
  <c r="P2300" i="7"/>
  <c r="O2300" i="7"/>
  <c r="N2300" i="7"/>
  <c r="M2300" i="7"/>
  <c r="L2300" i="7"/>
  <c r="P2299" i="7"/>
  <c r="O2299" i="7"/>
  <c r="N2299" i="7"/>
  <c r="M2299" i="7"/>
  <c r="L2299" i="7"/>
  <c r="P2298" i="7"/>
  <c r="O2298" i="7"/>
  <c r="N2298" i="7"/>
  <c r="M2298" i="7"/>
  <c r="L2298" i="7"/>
  <c r="P2297" i="7"/>
  <c r="O2297" i="7"/>
  <c r="N2297" i="7"/>
  <c r="M2297" i="7"/>
  <c r="L2297" i="7"/>
  <c r="P2296" i="7"/>
  <c r="O2296" i="7"/>
  <c r="N2296" i="7"/>
  <c r="M2296" i="7"/>
  <c r="L2296" i="7"/>
  <c r="P2295" i="7"/>
  <c r="O2295" i="7"/>
  <c r="N2295" i="7"/>
  <c r="M2295" i="7"/>
  <c r="L2295" i="7"/>
  <c r="P2294" i="7"/>
  <c r="O2294" i="7"/>
  <c r="N2294" i="7"/>
  <c r="M2294" i="7"/>
  <c r="L2294" i="7"/>
  <c r="P2293" i="7"/>
  <c r="O2293" i="7"/>
  <c r="N2293" i="7"/>
  <c r="M2293" i="7"/>
  <c r="L2293" i="7"/>
  <c r="P2292" i="7"/>
  <c r="O2292" i="7"/>
  <c r="N2292" i="7"/>
  <c r="M2292" i="7"/>
  <c r="L2292" i="7"/>
  <c r="P2291" i="7"/>
  <c r="O2291" i="7"/>
  <c r="N2291" i="7"/>
  <c r="M2291" i="7"/>
  <c r="L2291" i="7"/>
  <c r="P2290" i="7"/>
  <c r="O2290" i="7"/>
  <c r="N2290" i="7"/>
  <c r="M2290" i="7"/>
  <c r="L2290" i="7"/>
  <c r="P2289" i="7"/>
  <c r="O2289" i="7"/>
  <c r="N2289" i="7"/>
  <c r="M2289" i="7"/>
  <c r="L2289" i="7"/>
  <c r="P2288" i="7"/>
  <c r="O2288" i="7"/>
  <c r="N2288" i="7"/>
  <c r="M2288" i="7"/>
  <c r="L2288" i="7"/>
  <c r="P2287" i="7"/>
  <c r="O2287" i="7"/>
  <c r="N2287" i="7"/>
  <c r="M2287" i="7"/>
  <c r="L2287" i="7"/>
  <c r="P2286" i="7"/>
  <c r="O2286" i="7"/>
  <c r="N2286" i="7"/>
  <c r="M2286" i="7"/>
  <c r="L2286" i="7"/>
  <c r="P2285" i="7"/>
  <c r="O2285" i="7"/>
  <c r="N2285" i="7"/>
  <c r="M2285" i="7"/>
  <c r="L2285" i="7"/>
  <c r="P2284" i="7"/>
  <c r="O2284" i="7"/>
  <c r="N2284" i="7"/>
  <c r="M2284" i="7"/>
  <c r="L2284" i="7"/>
  <c r="P2283" i="7"/>
  <c r="O2283" i="7"/>
  <c r="N2283" i="7"/>
  <c r="M2283" i="7"/>
  <c r="L2283" i="7"/>
  <c r="P2282" i="7"/>
  <c r="O2282" i="7"/>
  <c r="N2282" i="7"/>
  <c r="M2282" i="7"/>
  <c r="L2282" i="7"/>
  <c r="P2281" i="7"/>
  <c r="O2281" i="7"/>
  <c r="N2281" i="7"/>
  <c r="M2281" i="7"/>
  <c r="L2281" i="7"/>
  <c r="P2280" i="7"/>
  <c r="O2280" i="7"/>
  <c r="N2280" i="7"/>
  <c r="M2280" i="7"/>
  <c r="L2280" i="7"/>
  <c r="P2279" i="7"/>
  <c r="O2279" i="7"/>
  <c r="N2279" i="7"/>
  <c r="M2279" i="7"/>
  <c r="L2279" i="7"/>
  <c r="P2278" i="7"/>
  <c r="O2278" i="7"/>
  <c r="N2278" i="7"/>
  <c r="M2278" i="7"/>
  <c r="L2278" i="7"/>
  <c r="P2277" i="7"/>
  <c r="O2277" i="7"/>
  <c r="N2277" i="7"/>
  <c r="M2277" i="7"/>
  <c r="L2277" i="7"/>
  <c r="P2276" i="7"/>
  <c r="O2276" i="7"/>
  <c r="N2276" i="7"/>
  <c r="M2276" i="7"/>
  <c r="L2276" i="7"/>
  <c r="P2275" i="7"/>
  <c r="O2275" i="7"/>
  <c r="N2275" i="7"/>
  <c r="M2275" i="7"/>
  <c r="L2275" i="7"/>
  <c r="P2274" i="7"/>
  <c r="O2274" i="7"/>
  <c r="N2274" i="7"/>
  <c r="M2274" i="7"/>
  <c r="L2274" i="7"/>
  <c r="P2273" i="7"/>
  <c r="O2273" i="7"/>
  <c r="N2273" i="7"/>
  <c r="M2273" i="7"/>
  <c r="L2273" i="7"/>
  <c r="P2272" i="7"/>
  <c r="O2272" i="7"/>
  <c r="N2272" i="7"/>
  <c r="M2272" i="7"/>
  <c r="L2272" i="7"/>
  <c r="P2271" i="7"/>
  <c r="O2271" i="7"/>
  <c r="N2271" i="7"/>
  <c r="M2271" i="7"/>
  <c r="L2271" i="7"/>
  <c r="P2270" i="7"/>
  <c r="O2270" i="7"/>
  <c r="N2270" i="7"/>
  <c r="M2270" i="7"/>
  <c r="L2270" i="7"/>
  <c r="P2269" i="7"/>
  <c r="O2269" i="7"/>
  <c r="N2269" i="7"/>
  <c r="M2269" i="7"/>
  <c r="L2269" i="7"/>
  <c r="P2268" i="7"/>
  <c r="O2268" i="7"/>
  <c r="N2268" i="7"/>
  <c r="M2268" i="7"/>
  <c r="L2268" i="7"/>
  <c r="P2267" i="7"/>
  <c r="O2267" i="7"/>
  <c r="N2267" i="7"/>
  <c r="M2267" i="7"/>
  <c r="L2267" i="7"/>
  <c r="P2266" i="7"/>
  <c r="O2266" i="7"/>
  <c r="N2266" i="7"/>
  <c r="M2266" i="7"/>
  <c r="L2266" i="7"/>
  <c r="P2265" i="7"/>
  <c r="O2265" i="7"/>
  <c r="N2265" i="7"/>
  <c r="M2265" i="7"/>
  <c r="L2265" i="7"/>
  <c r="P2264" i="7"/>
  <c r="O2264" i="7"/>
  <c r="N2264" i="7"/>
  <c r="M2264" i="7"/>
  <c r="L2264" i="7"/>
  <c r="P2263" i="7"/>
  <c r="O2263" i="7"/>
  <c r="N2263" i="7"/>
  <c r="M2263" i="7"/>
  <c r="L2263" i="7"/>
  <c r="P2262" i="7"/>
  <c r="O2262" i="7"/>
  <c r="N2262" i="7"/>
  <c r="M2262" i="7"/>
  <c r="L2262" i="7"/>
  <c r="P2261" i="7"/>
  <c r="O2261" i="7"/>
  <c r="N2261" i="7"/>
  <c r="M2261" i="7"/>
  <c r="L2261" i="7"/>
  <c r="P2260" i="7"/>
  <c r="O2260" i="7"/>
  <c r="N2260" i="7"/>
  <c r="M2260" i="7"/>
  <c r="L2260" i="7"/>
  <c r="P2259" i="7"/>
  <c r="O2259" i="7"/>
  <c r="N2259" i="7"/>
  <c r="M2259" i="7"/>
  <c r="L2259" i="7"/>
  <c r="P2258" i="7"/>
  <c r="O2258" i="7"/>
  <c r="N2258" i="7"/>
  <c r="M2258" i="7"/>
  <c r="L2258" i="7"/>
  <c r="P2257" i="7"/>
  <c r="O2257" i="7"/>
  <c r="N2257" i="7"/>
  <c r="M2257" i="7"/>
  <c r="L2257" i="7"/>
  <c r="P2256" i="7"/>
  <c r="O2256" i="7"/>
  <c r="N2256" i="7"/>
  <c r="M2256" i="7"/>
  <c r="L2256" i="7"/>
  <c r="P2255" i="7"/>
  <c r="O2255" i="7"/>
  <c r="N2255" i="7"/>
  <c r="M2255" i="7"/>
  <c r="L2255" i="7"/>
  <c r="P2254" i="7"/>
  <c r="O2254" i="7"/>
  <c r="N2254" i="7"/>
  <c r="M2254" i="7"/>
  <c r="L2254" i="7"/>
  <c r="P2253" i="7"/>
  <c r="O2253" i="7"/>
  <c r="N2253" i="7"/>
  <c r="M2253" i="7"/>
  <c r="L2253" i="7"/>
  <c r="P2252" i="7"/>
  <c r="O2252" i="7"/>
  <c r="N2252" i="7"/>
  <c r="M2252" i="7"/>
  <c r="L2252" i="7"/>
  <c r="P2251" i="7"/>
  <c r="O2251" i="7"/>
  <c r="N2251" i="7"/>
  <c r="M2251" i="7"/>
  <c r="L2251" i="7"/>
  <c r="P2250" i="7"/>
  <c r="O2250" i="7"/>
  <c r="N2250" i="7"/>
  <c r="M2250" i="7"/>
  <c r="L2250" i="7"/>
  <c r="P2249" i="7"/>
  <c r="O2249" i="7"/>
  <c r="N2249" i="7"/>
  <c r="M2249" i="7"/>
  <c r="L2249" i="7"/>
  <c r="P2248" i="7"/>
  <c r="O2248" i="7"/>
  <c r="N2248" i="7"/>
  <c r="M2248" i="7"/>
  <c r="L2248" i="7"/>
  <c r="P2247" i="7"/>
  <c r="O2247" i="7"/>
  <c r="N2247" i="7"/>
  <c r="M2247" i="7"/>
  <c r="L2247" i="7"/>
  <c r="P2246" i="7"/>
  <c r="O2246" i="7"/>
  <c r="N2246" i="7"/>
  <c r="M2246" i="7"/>
  <c r="L2246" i="7"/>
  <c r="P2245" i="7"/>
  <c r="O2245" i="7"/>
  <c r="N2245" i="7"/>
  <c r="M2245" i="7"/>
  <c r="L2245" i="7"/>
  <c r="P2244" i="7"/>
  <c r="O2244" i="7"/>
  <c r="N2244" i="7"/>
  <c r="M2244" i="7"/>
  <c r="L2244" i="7"/>
  <c r="P2243" i="7"/>
  <c r="O2243" i="7"/>
  <c r="N2243" i="7"/>
  <c r="M2243" i="7"/>
  <c r="L2243" i="7"/>
  <c r="P2242" i="7"/>
  <c r="O2242" i="7"/>
  <c r="N2242" i="7"/>
  <c r="M2242" i="7"/>
  <c r="L2242" i="7"/>
  <c r="P2241" i="7"/>
  <c r="O2241" i="7"/>
  <c r="N2241" i="7"/>
  <c r="M2241" i="7"/>
  <c r="L2241" i="7"/>
  <c r="P2240" i="7"/>
  <c r="O2240" i="7"/>
  <c r="N2240" i="7"/>
  <c r="M2240" i="7"/>
  <c r="L2240" i="7"/>
  <c r="P2239" i="7"/>
  <c r="O2239" i="7"/>
  <c r="N2239" i="7"/>
  <c r="M2239" i="7"/>
  <c r="L2239" i="7"/>
  <c r="P2238" i="7"/>
  <c r="O2238" i="7"/>
  <c r="N2238" i="7"/>
  <c r="M2238" i="7"/>
  <c r="L2238" i="7"/>
  <c r="P2237" i="7"/>
  <c r="O2237" i="7"/>
  <c r="N2237" i="7"/>
  <c r="M2237" i="7"/>
  <c r="L2237" i="7"/>
  <c r="P2236" i="7"/>
  <c r="O2236" i="7"/>
  <c r="N2236" i="7"/>
  <c r="M2236" i="7"/>
  <c r="L2236" i="7"/>
  <c r="P2235" i="7"/>
  <c r="O2235" i="7"/>
  <c r="N2235" i="7"/>
  <c r="M2235" i="7"/>
  <c r="L2235" i="7"/>
  <c r="P2234" i="7"/>
  <c r="O2234" i="7"/>
  <c r="N2234" i="7"/>
  <c r="M2234" i="7"/>
  <c r="L2234" i="7"/>
  <c r="P2233" i="7"/>
  <c r="O2233" i="7"/>
  <c r="N2233" i="7"/>
  <c r="M2233" i="7"/>
  <c r="L2233" i="7"/>
  <c r="P2232" i="7"/>
  <c r="O2232" i="7"/>
  <c r="N2232" i="7"/>
  <c r="M2232" i="7"/>
  <c r="L2232" i="7"/>
  <c r="P2231" i="7"/>
  <c r="O2231" i="7"/>
  <c r="N2231" i="7"/>
  <c r="M2231" i="7"/>
  <c r="L2231" i="7"/>
  <c r="P2230" i="7"/>
  <c r="O2230" i="7"/>
  <c r="N2230" i="7"/>
  <c r="M2230" i="7"/>
  <c r="L2230" i="7"/>
  <c r="P2229" i="7"/>
  <c r="O2229" i="7"/>
  <c r="N2229" i="7"/>
  <c r="M2229" i="7"/>
  <c r="L2229" i="7"/>
  <c r="P2228" i="7"/>
  <c r="O2228" i="7"/>
  <c r="N2228" i="7"/>
  <c r="M2228" i="7"/>
  <c r="L2228" i="7"/>
  <c r="P2227" i="7"/>
  <c r="O2227" i="7"/>
  <c r="N2227" i="7"/>
  <c r="M2227" i="7"/>
  <c r="L2227" i="7"/>
  <c r="P2226" i="7"/>
  <c r="O2226" i="7"/>
  <c r="N2226" i="7"/>
  <c r="M2226" i="7"/>
  <c r="L2226" i="7"/>
  <c r="P2225" i="7"/>
  <c r="O2225" i="7"/>
  <c r="N2225" i="7"/>
  <c r="M2225" i="7"/>
  <c r="L2225" i="7"/>
  <c r="P2224" i="7"/>
  <c r="O2224" i="7"/>
  <c r="N2224" i="7"/>
  <c r="M2224" i="7"/>
  <c r="L2224" i="7"/>
  <c r="P2223" i="7"/>
  <c r="O2223" i="7"/>
  <c r="N2223" i="7"/>
  <c r="M2223" i="7"/>
  <c r="L2223" i="7"/>
  <c r="P2222" i="7"/>
  <c r="O2222" i="7"/>
  <c r="N2222" i="7"/>
  <c r="M2222" i="7"/>
  <c r="L2222" i="7"/>
  <c r="P2221" i="7"/>
  <c r="O2221" i="7"/>
  <c r="N2221" i="7"/>
  <c r="M2221" i="7"/>
  <c r="L2221" i="7"/>
  <c r="P2220" i="7"/>
  <c r="O2220" i="7"/>
  <c r="N2220" i="7"/>
  <c r="M2220" i="7"/>
  <c r="L2220" i="7"/>
  <c r="P2219" i="7"/>
  <c r="O2219" i="7"/>
  <c r="N2219" i="7"/>
  <c r="M2219" i="7"/>
  <c r="L2219" i="7"/>
  <c r="P2218" i="7"/>
  <c r="O2218" i="7"/>
  <c r="N2218" i="7"/>
  <c r="M2218" i="7"/>
  <c r="L2218" i="7"/>
  <c r="P2217" i="7"/>
  <c r="O2217" i="7"/>
  <c r="N2217" i="7"/>
  <c r="M2217" i="7"/>
  <c r="L2217" i="7"/>
  <c r="P2216" i="7"/>
  <c r="O2216" i="7"/>
  <c r="N2216" i="7"/>
  <c r="M2216" i="7"/>
  <c r="L2216" i="7"/>
  <c r="P2215" i="7"/>
  <c r="O2215" i="7"/>
  <c r="N2215" i="7"/>
  <c r="M2215" i="7"/>
  <c r="L2215" i="7"/>
  <c r="P2214" i="7"/>
  <c r="O2214" i="7"/>
  <c r="N2214" i="7"/>
  <c r="M2214" i="7"/>
  <c r="L2214" i="7"/>
  <c r="P2213" i="7"/>
  <c r="O2213" i="7"/>
  <c r="N2213" i="7"/>
  <c r="M2213" i="7"/>
  <c r="L2213" i="7"/>
  <c r="P2212" i="7"/>
  <c r="O2212" i="7"/>
  <c r="N2212" i="7"/>
  <c r="M2212" i="7"/>
  <c r="L2212" i="7"/>
  <c r="P2211" i="7"/>
  <c r="O2211" i="7"/>
  <c r="N2211" i="7"/>
  <c r="M2211" i="7"/>
  <c r="L2211" i="7"/>
  <c r="P2210" i="7"/>
  <c r="O2210" i="7"/>
  <c r="N2210" i="7"/>
  <c r="M2210" i="7"/>
  <c r="L2210" i="7"/>
  <c r="P2209" i="7"/>
  <c r="O2209" i="7"/>
  <c r="N2209" i="7"/>
  <c r="M2209" i="7"/>
  <c r="L2209" i="7"/>
  <c r="P2208" i="7"/>
  <c r="O2208" i="7"/>
  <c r="N2208" i="7"/>
  <c r="M2208" i="7"/>
  <c r="L2208" i="7"/>
  <c r="P2207" i="7"/>
  <c r="O2207" i="7"/>
  <c r="N2207" i="7"/>
  <c r="M2207" i="7"/>
  <c r="L2207" i="7"/>
  <c r="P2206" i="7"/>
  <c r="O2206" i="7"/>
  <c r="N2206" i="7"/>
  <c r="M2206" i="7"/>
  <c r="L2206" i="7"/>
  <c r="P2205" i="7"/>
  <c r="O2205" i="7"/>
  <c r="N2205" i="7"/>
  <c r="M2205" i="7"/>
  <c r="L2205" i="7"/>
  <c r="P2204" i="7"/>
  <c r="O2204" i="7"/>
  <c r="N2204" i="7"/>
  <c r="M2204" i="7"/>
  <c r="L2204" i="7"/>
  <c r="P2203" i="7"/>
  <c r="O2203" i="7"/>
  <c r="N2203" i="7"/>
  <c r="M2203" i="7"/>
  <c r="L2203" i="7"/>
  <c r="P2202" i="7"/>
  <c r="O2202" i="7"/>
  <c r="N2202" i="7"/>
  <c r="M2202" i="7"/>
  <c r="L2202" i="7"/>
  <c r="P2201" i="7"/>
  <c r="O2201" i="7"/>
  <c r="N2201" i="7"/>
  <c r="M2201" i="7"/>
  <c r="L2201" i="7"/>
  <c r="P2200" i="7"/>
  <c r="O2200" i="7"/>
  <c r="N2200" i="7"/>
  <c r="M2200" i="7"/>
  <c r="L2200" i="7"/>
  <c r="P2199" i="7"/>
  <c r="O2199" i="7"/>
  <c r="N2199" i="7"/>
  <c r="M2199" i="7"/>
  <c r="L2199" i="7"/>
  <c r="P2198" i="7"/>
  <c r="O2198" i="7"/>
  <c r="N2198" i="7"/>
  <c r="M2198" i="7"/>
  <c r="L2198" i="7"/>
  <c r="P2197" i="7"/>
  <c r="O2197" i="7"/>
  <c r="N2197" i="7"/>
  <c r="M2197" i="7"/>
  <c r="L2197" i="7"/>
  <c r="P2196" i="7"/>
  <c r="O2196" i="7"/>
  <c r="N2196" i="7"/>
  <c r="M2196" i="7"/>
  <c r="L2196" i="7"/>
  <c r="P2195" i="7"/>
  <c r="O2195" i="7"/>
  <c r="N2195" i="7"/>
  <c r="M2195" i="7"/>
  <c r="L2195" i="7"/>
  <c r="P2194" i="7"/>
  <c r="O2194" i="7"/>
  <c r="N2194" i="7"/>
  <c r="M2194" i="7"/>
  <c r="L2194" i="7"/>
  <c r="P2193" i="7"/>
  <c r="O2193" i="7"/>
  <c r="N2193" i="7"/>
  <c r="M2193" i="7"/>
  <c r="L2193" i="7"/>
  <c r="P2192" i="7"/>
  <c r="O2192" i="7"/>
  <c r="N2192" i="7"/>
  <c r="M2192" i="7"/>
  <c r="L2192" i="7"/>
  <c r="P2191" i="7"/>
  <c r="O2191" i="7"/>
  <c r="N2191" i="7"/>
  <c r="M2191" i="7"/>
  <c r="L2191" i="7"/>
  <c r="P2190" i="7"/>
  <c r="O2190" i="7"/>
  <c r="N2190" i="7"/>
  <c r="M2190" i="7"/>
  <c r="L2190" i="7"/>
  <c r="P2189" i="7"/>
  <c r="O2189" i="7"/>
  <c r="N2189" i="7"/>
  <c r="M2189" i="7"/>
  <c r="L2189" i="7"/>
  <c r="P2188" i="7"/>
  <c r="O2188" i="7"/>
  <c r="N2188" i="7"/>
  <c r="M2188" i="7"/>
  <c r="L2188" i="7"/>
  <c r="P2187" i="7"/>
  <c r="O2187" i="7"/>
  <c r="N2187" i="7"/>
  <c r="M2187" i="7"/>
  <c r="L2187" i="7"/>
  <c r="P2186" i="7"/>
  <c r="O2186" i="7"/>
  <c r="N2186" i="7"/>
  <c r="M2186" i="7"/>
  <c r="L2186" i="7"/>
  <c r="P2185" i="7"/>
  <c r="O2185" i="7"/>
  <c r="N2185" i="7"/>
  <c r="M2185" i="7"/>
  <c r="L2185" i="7"/>
  <c r="P2184" i="7"/>
  <c r="O2184" i="7"/>
  <c r="N2184" i="7"/>
  <c r="M2184" i="7"/>
  <c r="L2184" i="7"/>
  <c r="P2183" i="7"/>
  <c r="O2183" i="7"/>
  <c r="N2183" i="7"/>
  <c r="M2183" i="7"/>
  <c r="L2183" i="7"/>
  <c r="P2182" i="7"/>
  <c r="O2182" i="7"/>
  <c r="N2182" i="7"/>
  <c r="M2182" i="7"/>
  <c r="L2182" i="7"/>
  <c r="P2181" i="7"/>
  <c r="O2181" i="7"/>
  <c r="N2181" i="7"/>
  <c r="M2181" i="7"/>
  <c r="L2181" i="7"/>
  <c r="P2180" i="7"/>
  <c r="O2180" i="7"/>
  <c r="N2180" i="7"/>
  <c r="M2180" i="7"/>
  <c r="L2180" i="7"/>
  <c r="P2179" i="7"/>
  <c r="O2179" i="7"/>
  <c r="N2179" i="7"/>
  <c r="M2179" i="7"/>
  <c r="L2179" i="7"/>
  <c r="P2178" i="7"/>
  <c r="O2178" i="7"/>
  <c r="N2178" i="7"/>
  <c r="M2178" i="7"/>
  <c r="L2178" i="7"/>
  <c r="P2177" i="7"/>
  <c r="O2177" i="7"/>
  <c r="N2177" i="7"/>
  <c r="M2177" i="7"/>
  <c r="L2177" i="7"/>
  <c r="P2176" i="7"/>
  <c r="O2176" i="7"/>
  <c r="N2176" i="7"/>
  <c r="M2176" i="7"/>
  <c r="L2176" i="7"/>
  <c r="P2175" i="7"/>
  <c r="O2175" i="7"/>
  <c r="N2175" i="7"/>
  <c r="M2175" i="7"/>
  <c r="L2175" i="7"/>
  <c r="P2174" i="7"/>
  <c r="O2174" i="7"/>
  <c r="N2174" i="7"/>
  <c r="M2174" i="7"/>
  <c r="L2174" i="7"/>
  <c r="P2173" i="7"/>
  <c r="O2173" i="7"/>
  <c r="N2173" i="7"/>
  <c r="M2173" i="7"/>
  <c r="L2173" i="7"/>
  <c r="P2172" i="7"/>
  <c r="O2172" i="7"/>
  <c r="N2172" i="7"/>
  <c r="M2172" i="7"/>
  <c r="L2172" i="7"/>
  <c r="P2171" i="7"/>
  <c r="O2171" i="7"/>
  <c r="N2171" i="7"/>
  <c r="M2171" i="7"/>
  <c r="L2171" i="7"/>
  <c r="P2170" i="7"/>
  <c r="O2170" i="7"/>
  <c r="N2170" i="7"/>
  <c r="M2170" i="7"/>
  <c r="L2170" i="7"/>
  <c r="P2169" i="7"/>
  <c r="O2169" i="7"/>
  <c r="N2169" i="7"/>
  <c r="M2169" i="7"/>
  <c r="L2169" i="7"/>
  <c r="P2168" i="7"/>
  <c r="O2168" i="7"/>
  <c r="N2168" i="7"/>
  <c r="M2168" i="7"/>
  <c r="L2168" i="7"/>
  <c r="P2167" i="7"/>
  <c r="O2167" i="7"/>
  <c r="N2167" i="7"/>
  <c r="M2167" i="7"/>
  <c r="L2167" i="7"/>
  <c r="P2166" i="7"/>
  <c r="O2166" i="7"/>
  <c r="N2166" i="7"/>
  <c r="M2166" i="7"/>
  <c r="L2166" i="7"/>
  <c r="P2165" i="7"/>
  <c r="O2165" i="7"/>
  <c r="N2165" i="7"/>
  <c r="M2165" i="7"/>
  <c r="L2165" i="7"/>
  <c r="P2164" i="7"/>
  <c r="O2164" i="7"/>
  <c r="N2164" i="7"/>
  <c r="M2164" i="7"/>
  <c r="L2164" i="7"/>
  <c r="P2163" i="7"/>
  <c r="O2163" i="7"/>
  <c r="N2163" i="7"/>
  <c r="M2163" i="7"/>
  <c r="L2163" i="7"/>
  <c r="P2162" i="7"/>
  <c r="O2162" i="7"/>
  <c r="N2162" i="7"/>
  <c r="M2162" i="7"/>
  <c r="L2162" i="7"/>
  <c r="P2161" i="7"/>
  <c r="O2161" i="7"/>
  <c r="N2161" i="7"/>
  <c r="M2161" i="7"/>
  <c r="L2161" i="7"/>
  <c r="P2160" i="7"/>
  <c r="O2160" i="7"/>
  <c r="N2160" i="7"/>
  <c r="M2160" i="7"/>
  <c r="L2160" i="7"/>
  <c r="P2159" i="7"/>
  <c r="O2159" i="7"/>
  <c r="N2159" i="7"/>
  <c r="M2159" i="7"/>
  <c r="L2159" i="7"/>
  <c r="P2158" i="7"/>
  <c r="O2158" i="7"/>
  <c r="N2158" i="7"/>
  <c r="M2158" i="7"/>
  <c r="L2158" i="7"/>
  <c r="P2157" i="7"/>
  <c r="O2157" i="7"/>
  <c r="N2157" i="7"/>
  <c r="M2157" i="7"/>
  <c r="L2157" i="7"/>
  <c r="P2156" i="7"/>
  <c r="O2156" i="7"/>
  <c r="N2156" i="7"/>
  <c r="M2156" i="7"/>
  <c r="L2156" i="7"/>
  <c r="P2155" i="7"/>
  <c r="O2155" i="7"/>
  <c r="N2155" i="7"/>
  <c r="M2155" i="7"/>
  <c r="L2155" i="7"/>
  <c r="P2154" i="7"/>
  <c r="O2154" i="7"/>
  <c r="N2154" i="7"/>
  <c r="M2154" i="7"/>
  <c r="L2154" i="7"/>
  <c r="P2153" i="7"/>
  <c r="O2153" i="7"/>
  <c r="N2153" i="7"/>
  <c r="M2153" i="7"/>
  <c r="L2153" i="7"/>
  <c r="P2152" i="7"/>
  <c r="O2152" i="7"/>
  <c r="N2152" i="7"/>
  <c r="M2152" i="7"/>
  <c r="L2152" i="7"/>
  <c r="P2151" i="7"/>
  <c r="O2151" i="7"/>
  <c r="N2151" i="7"/>
  <c r="M2151" i="7"/>
  <c r="L2151" i="7"/>
  <c r="P2150" i="7"/>
  <c r="O2150" i="7"/>
  <c r="N2150" i="7"/>
  <c r="M2150" i="7"/>
  <c r="L2150" i="7"/>
  <c r="P2149" i="7"/>
  <c r="O2149" i="7"/>
  <c r="N2149" i="7"/>
  <c r="M2149" i="7"/>
  <c r="L2149" i="7"/>
  <c r="P2148" i="7"/>
  <c r="O2148" i="7"/>
  <c r="N2148" i="7"/>
  <c r="M2148" i="7"/>
  <c r="L2148" i="7"/>
  <c r="P2147" i="7"/>
  <c r="O2147" i="7"/>
  <c r="N2147" i="7"/>
  <c r="M2147" i="7"/>
  <c r="L2147" i="7"/>
  <c r="P2146" i="7"/>
  <c r="O2146" i="7"/>
  <c r="N2146" i="7"/>
  <c r="M2146" i="7"/>
  <c r="L2146" i="7"/>
  <c r="P2145" i="7"/>
  <c r="O2145" i="7"/>
  <c r="N2145" i="7"/>
  <c r="M2145" i="7"/>
  <c r="L2145" i="7"/>
  <c r="P2144" i="7"/>
  <c r="O2144" i="7"/>
  <c r="N2144" i="7"/>
  <c r="M2144" i="7"/>
  <c r="L2144" i="7"/>
  <c r="P2143" i="7"/>
  <c r="O2143" i="7"/>
  <c r="N2143" i="7"/>
  <c r="M2143" i="7"/>
  <c r="L2143" i="7"/>
  <c r="P2142" i="7"/>
  <c r="O2142" i="7"/>
  <c r="N2142" i="7"/>
  <c r="M2142" i="7"/>
  <c r="L2142" i="7"/>
  <c r="P2141" i="7"/>
  <c r="O2141" i="7"/>
  <c r="N2141" i="7"/>
  <c r="M2141" i="7"/>
  <c r="L2141" i="7"/>
  <c r="P2140" i="7"/>
  <c r="O2140" i="7"/>
  <c r="N2140" i="7"/>
  <c r="M2140" i="7"/>
  <c r="L2140" i="7"/>
  <c r="P2139" i="7"/>
  <c r="O2139" i="7"/>
  <c r="N2139" i="7"/>
  <c r="M2139" i="7"/>
  <c r="L2139" i="7"/>
  <c r="P2138" i="7"/>
  <c r="O2138" i="7"/>
  <c r="N2138" i="7"/>
  <c r="M2138" i="7"/>
  <c r="L2138" i="7"/>
  <c r="P2137" i="7"/>
  <c r="O2137" i="7"/>
  <c r="N2137" i="7"/>
  <c r="M2137" i="7"/>
  <c r="L2137" i="7"/>
  <c r="P2136" i="7"/>
  <c r="O2136" i="7"/>
  <c r="N2136" i="7"/>
  <c r="M2136" i="7"/>
  <c r="L2136" i="7"/>
  <c r="P2135" i="7"/>
  <c r="O2135" i="7"/>
  <c r="N2135" i="7"/>
  <c r="M2135" i="7"/>
  <c r="L2135" i="7"/>
  <c r="P2134" i="7"/>
  <c r="O2134" i="7"/>
  <c r="N2134" i="7"/>
  <c r="M2134" i="7"/>
  <c r="L2134" i="7"/>
  <c r="P2133" i="7"/>
  <c r="O2133" i="7"/>
  <c r="N2133" i="7"/>
  <c r="M2133" i="7"/>
  <c r="L2133" i="7"/>
  <c r="P2132" i="7"/>
  <c r="O2132" i="7"/>
  <c r="N2132" i="7"/>
  <c r="M2132" i="7"/>
  <c r="L2132" i="7"/>
  <c r="P2131" i="7"/>
  <c r="O2131" i="7"/>
  <c r="N2131" i="7"/>
  <c r="M2131" i="7"/>
  <c r="L2131" i="7"/>
  <c r="P2130" i="7"/>
  <c r="O2130" i="7"/>
  <c r="N2130" i="7"/>
  <c r="M2130" i="7"/>
  <c r="L2130" i="7"/>
  <c r="P2129" i="7"/>
  <c r="O2129" i="7"/>
  <c r="N2129" i="7"/>
  <c r="M2129" i="7"/>
  <c r="L2129" i="7"/>
  <c r="P2128" i="7"/>
  <c r="O2128" i="7"/>
  <c r="N2128" i="7"/>
  <c r="M2128" i="7"/>
  <c r="L2128" i="7"/>
  <c r="P2127" i="7"/>
  <c r="O2127" i="7"/>
  <c r="N2127" i="7"/>
  <c r="M2127" i="7"/>
  <c r="L2127" i="7"/>
  <c r="P2126" i="7"/>
  <c r="O2126" i="7"/>
  <c r="N2126" i="7"/>
  <c r="M2126" i="7"/>
  <c r="L2126" i="7"/>
  <c r="P2125" i="7"/>
  <c r="O2125" i="7"/>
  <c r="N2125" i="7"/>
  <c r="M2125" i="7"/>
  <c r="L2125" i="7"/>
  <c r="P2124" i="7"/>
  <c r="O2124" i="7"/>
  <c r="N2124" i="7"/>
  <c r="M2124" i="7"/>
  <c r="L2124" i="7"/>
  <c r="P2123" i="7"/>
  <c r="O2123" i="7"/>
  <c r="N2123" i="7"/>
  <c r="M2123" i="7"/>
  <c r="L2123" i="7"/>
  <c r="P2122" i="7"/>
  <c r="O2122" i="7"/>
  <c r="N2122" i="7"/>
  <c r="M2122" i="7"/>
  <c r="L2122" i="7"/>
  <c r="P2121" i="7"/>
  <c r="O2121" i="7"/>
  <c r="N2121" i="7"/>
  <c r="M2121" i="7"/>
  <c r="L2121" i="7"/>
  <c r="P2120" i="7"/>
  <c r="O2120" i="7"/>
  <c r="N2120" i="7"/>
  <c r="M2120" i="7"/>
  <c r="L2120" i="7"/>
  <c r="P2119" i="7"/>
  <c r="O2119" i="7"/>
  <c r="N2119" i="7"/>
  <c r="M2119" i="7"/>
  <c r="L2119" i="7"/>
  <c r="P2118" i="7"/>
  <c r="O2118" i="7"/>
  <c r="N2118" i="7"/>
  <c r="M2118" i="7"/>
  <c r="L2118" i="7"/>
  <c r="P2117" i="7"/>
  <c r="O2117" i="7"/>
  <c r="N2117" i="7"/>
  <c r="M2117" i="7"/>
  <c r="L2117" i="7"/>
  <c r="P2116" i="7"/>
  <c r="O2116" i="7"/>
  <c r="N2116" i="7"/>
  <c r="M2116" i="7"/>
  <c r="L2116" i="7"/>
  <c r="P2115" i="7"/>
  <c r="O2115" i="7"/>
  <c r="N2115" i="7"/>
  <c r="M2115" i="7"/>
  <c r="L2115" i="7"/>
  <c r="P2114" i="7"/>
  <c r="O2114" i="7"/>
  <c r="N2114" i="7"/>
  <c r="M2114" i="7"/>
  <c r="L2114" i="7"/>
  <c r="P2113" i="7"/>
  <c r="O2113" i="7"/>
  <c r="N2113" i="7"/>
  <c r="M2113" i="7"/>
  <c r="L2113" i="7"/>
  <c r="P2112" i="7"/>
  <c r="O2112" i="7"/>
  <c r="N2112" i="7"/>
  <c r="M2112" i="7"/>
  <c r="L2112" i="7"/>
  <c r="P2111" i="7"/>
  <c r="O2111" i="7"/>
  <c r="N2111" i="7"/>
  <c r="M2111" i="7"/>
  <c r="L2111" i="7"/>
  <c r="P2110" i="7"/>
  <c r="O2110" i="7"/>
  <c r="N2110" i="7"/>
  <c r="M2110" i="7"/>
  <c r="L2110" i="7"/>
  <c r="P2109" i="7"/>
  <c r="O2109" i="7"/>
  <c r="N2109" i="7"/>
  <c r="M2109" i="7"/>
  <c r="L2109" i="7"/>
  <c r="P2108" i="7"/>
  <c r="O2108" i="7"/>
  <c r="N2108" i="7"/>
  <c r="M2108" i="7"/>
  <c r="L2108" i="7"/>
  <c r="P2107" i="7"/>
  <c r="O2107" i="7"/>
  <c r="N2107" i="7"/>
  <c r="M2107" i="7"/>
  <c r="L2107" i="7"/>
  <c r="P2106" i="7"/>
  <c r="O2106" i="7"/>
  <c r="N2106" i="7"/>
  <c r="M2106" i="7"/>
  <c r="L2106" i="7"/>
  <c r="P2105" i="7"/>
  <c r="O2105" i="7"/>
  <c r="N2105" i="7"/>
  <c r="M2105" i="7"/>
  <c r="L2105" i="7"/>
  <c r="P2104" i="7"/>
  <c r="O2104" i="7"/>
  <c r="N2104" i="7"/>
  <c r="M2104" i="7"/>
  <c r="L2104" i="7"/>
  <c r="P2103" i="7"/>
  <c r="O2103" i="7"/>
  <c r="N2103" i="7"/>
  <c r="M2103" i="7"/>
  <c r="L2103" i="7"/>
  <c r="P2102" i="7"/>
  <c r="O2102" i="7"/>
  <c r="N2102" i="7"/>
  <c r="M2102" i="7"/>
  <c r="L2102" i="7"/>
  <c r="P2101" i="7"/>
  <c r="O2101" i="7"/>
  <c r="N2101" i="7"/>
  <c r="M2101" i="7"/>
  <c r="L2101" i="7"/>
  <c r="P2100" i="7"/>
  <c r="O2100" i="7"/>
  <c r="N2100" i="7"/>
  <c r="M2100" i="7"/>
  <c r="L2100" i="7"/>
  <c r="P2099" i="7"/>
  <c r="O2099" i="7"/>
  <c r="N2099" i="7"/>
  <c r="M2099" i="7"/>
  <c r="L2099" i="7"/>
  <c r="P2098" i="7"/>
  <c r="O2098" i="7"/>
  <c r="N2098" i="7"/>
  <c r="M2098" i="7"/>
  <c r="L2098" i="7"/>
  <c r="P2097" i="7"/>
  <c r="O2097" i="7"/>
  <c r="N2097" i="7"/>
  <c r="M2097" i="7"/>
  <c r="L2097" i="7"/>
  <c r="P2096" i="7"/>
  <c r="O2096" i="7"/>
  <c r="N2096" i="7"/>
  <c r="M2096" i="7"/>
  <c r="L2096" i="7"/>
  <c r="P2095" i="7"/>
  <c r="O2095" i="7"/>
  <c r="N2095" i="7"/>
  <c r="M2095" i="7"/>
  <c r="L2095" i="7"/>
  <c r="P2094" i="7"/>
  <c r="O2094" i="7"/>
  <c r="N2094" i="7"/>
  <c r="M2094" i="7"/>
  <c r="L2094" i="7"/>
  <c r="P2093" i="7"/>
  <c r="O2093" i="7"/>
  <c r="N2093" i="7"/>
  <c r="M2093" i="7"/>
  <c r="L2093" i="7"/>
  <c r="P2092" i="7"/>
  <c r="O2092" i="7"/>
  <c r="N2092" i="7"/>
  <c r="M2092" i="7"/>
  <c r="L2092" i="7"/>
  <c r="P2091" i="7"/>
  <c r="O2091" i="7"/>
  <c r="N2091" i="7"/>
  <c r="M2091" i="7"/>
  <c r="L2091" i="7"/>
  <c r="P2090" i="7"/>
  <c r="O2090" i="7"/>
  <c r="N2090" i="7"/>
  <c r="M2090" i="7"/>
  <c r="L2090" i="7"/>
  <c r="P2089" i="7"/>
  <c r="O2089" i="7"/>
  <c r="N2089" i="7"/>
  <c r="M2089" i="7"/>
  <c r="L2089" i="7"/>
  <c r="P2088" i="7"/>
  <c r="O2088" i="7"/>
  <c r="N2088" i="7"/>
  <c r="M2088" i="7"/>
  <c r="L2088" i="7"/>
  <c r="P2087" i="7"/>
  <c r="O2087" i="7"/>
  <c r="N2087" i="7"/>
  <c r="M2087" i="7"/>
  <c r="L2087" i="7"/>
  <c r="P2086" i="7"/>
  <c r="O2086" i="7"/>
  <c r="N2086" i="7"/>
  <c r="M2086" i="7"/>
  <c r="L2086" i="7"/>
  <c r="P2085" i="7"/>
  <c r="O2085" i="7"/>
  <c r="N2085" i="7"/>
  <c r="M2085" i="7"/>
  <c r="L2085" i="7"/>
  <c r="P2084" i="7"/>
  <c r="O2084" i="7"/>
  <c r="N2084" i="7"/>
  <c r="M2084" i="7"/>
  <c r="L2084" i="7"/>
  <c r="P2083" i="7"/>
  <c r="O2083" i="7"/>
  <c r="N2083" i="7"/>
  <c r="M2083" i="7"/>
  <c r="L2083" i="7"/>
  <c r="P2082" i="7"/>
  <c r="O2082" i="7"/>
  <c r="N2082" i="7"/>
  <c r="M2082" i="7"/>
  <c r="L2082" i="7"/>
  <c r="P2081" i="7"/>
  <c r="O2081" i="7"/>
  <c r="N2081" i="7"/>
  <c r="M2081" i="7"/>
  <c r="L2081" i="7"/>
  <c r="P2080" i="7"/>
  <c r="O2080" i="7"/>
  <c r="N2080" i="7"/>
  <c r="M2080" i="7"/>
  <c r="L2080" i="7"/>
  <c r="P2079" i="7"/>
  <c r="O2079" i="7"/>
  <c r="N2079" i="7"/>
  <c r="M2079" i="7"/>
  <c r="L2079" i="7"/>
  <c r="P2078" i="7"/>
  <c r="O2078" i="7"/>
  <c r="N2078" i="7"/>
  <c r="M2078" i="7"/>
  <c r="L2078" i="7"/>
  <c r="P2077" i="7"/>
  <c r="O2077" i="7"/>
  <c r="N2077" i="7"/>
  <c r="M2077" i="7"/>
  <c r="L2077" i="7"/>
  <c r="P2076" i="7"/>
  <c r="O2076" i="7"/>
  <c r="N2076" i="7"/>
  <c r="M2076" i="7"/>
  <c r="L2076" i="7"/>
  <c r="P2075" i="7"/>
  <c r="O2075" i="7"/>
  <c r="N2075" i="7"/>
  <c r="M2075" i="7"/>
  <c r="L2075" i="7"/>
  <c r="P2074" i="7"/>
  <c r="O2074" i="7"/>
  <c r="N2074" i="7"/>
  <c r="M2074" i="7"/>
  <c r="L2074" i="7"/>
  <c r="P2073" i="7"/>
  <c r="O2073" i="7"/>
  <c r="N2073" i="7"/>
  <c r="M2073" i="7"/>
  <c r="L2073" i="7"/>
  <c r="P2072" i="7"/>
  <c r="O2072" i="7"/>
  <c r="N2072" i="7"/>
  <c r="M2072" i="7"/>
  <c r="L2072" i="7"/>
  <c r="P2071" i="7"/>
  <c r="O2071" i="7"/>
  <c r="N2071" i="7"/>
  <c r="M2071" i="7"/>
  <c r="L2071" i="7"/>
  <c r="P2070" i="7"/>
  <c r="O2070" i="7"/>
  <c r="N2070" i="7"/>
  <c r="M2070" i="7"/>
  <c r="L2070" i="7"/>
  <c r="P2069" i="7"/>
  <c r="O2069" i="7"/>
  <c r="N2069" i="7"/>
  <c r="M2069" i="7"/>
  <c r="L2069" i="7"/>
  <c r="P2068" i="7"/>
  <c r="O2068" i="7"/>
  <c r="N2068" i="7"/>
  <c r="M2068" i="7"/>
  <c r="L2068" i="7"/>
  <c r="P2067" i="7"/>
  <c r="O2067" i="7"/>
  <c r="N2067" i="7"/>
  <c r="M2067" i="7"/>
  <c r="L2067" i="7"/>
  <c r="P2066" i="7"/>
  <c r="O2066" i="7"/>
  <c r="N2066" i="7"/>
  <c r="M2066" i="7"/>
  <c r="L2066" i="7"/>
  <c r="P2065" i="7"/>
  <c r="O2065" i="7"/>
  <c r="N2065" i="7"/>
  <c r="M2065" i="7"/>
  <c r="L2065" i="7"/>
  <c r="P2064" i="7"/>
  <c r="O2064" i="7"/>
  <c r="N2064" i="7"/>
  <c r="M2064" i="7"/>
  <c r="L2064" i="7"/>
  <c r="P2063" i="7"/>
  <c r="O2063" i="7"/>
  <c r="N2063" i="7"/>
  <c r="M2063" i="7"/>
  <c r="L2063" i="7"/>
  <c r="P2062" i="7"/>
  <c r="O2062" i="7"/>
  <c r="N2062" i="7"/>
  <c r="M2062" i="7"/>
  <c r="L2062" i="7"/>
  <c r="P2061" i="7"/>
  <c r="O2061" i="7"/>
  <c r="N2061" i="7"/>
  <c r="M2061" i="7"/>
  <c r="L2061" i="7"/>
  <c r="P2060" i="7"/>
  <c r="O2060" i="7"/>
  <c r="N2060" i="7"/>
  <c r="M2060" i="7"/>
  <c r="L2060" i="7"/>
  <c r="P2059" i="7"/>
  <c r="O2059" i="7"/>
  <c r="N2059" i="7"/>
  <c r="M2059" i="7"/>
  <c r="L2059" i="7"/>
  <c r="P2058" i="7"/>
  <c r="O2058" i="7"/>
  <c r="N2058" i="7"/>
  <c r="M2058" i="7"/>
  <c r="L2058" i="7"/>
  <c r="P2057" i="7"/>
  <c r="O2057" i="7"/>
  <c r="N2057" i="7"/>
  <c r="M2057" i="7"/>
  <c r="L2057" i="7"/>
  <c r="P2056" i="7"/>
  <c r="O2056" i="7"/>
  <c r="N2056" i="7"/>
  <c r="M2056" i="7"/>
  <c r="L2056" i="7"/>
  <c r="P2055" i="7"/>
  <c r="O2055" i="7"/>
  <c r="N2055" i="7"/>
  <c r="M2055" i="7"/>
  <c r="L2055" i="7"/>
  <c r="P2054" i="7"/>
  <c r="O2054" i="7"/>
  <c r="N2054" i="7"/>
  <c r="M2054" i="7"/>
  <c r="L2054" i="7"/>
  <c r="P2053" i="7"/>
  <c r="O2053" i="7"/>
  <c r="N2053" i="7"/>
  <c r="M2053" i="7"/>
  <c r="L2053" i="7"/>
  <c r="P2052" i="7"/>
  <c r="O2052" i="7"/>
  <c r="N2052" i="7"/>
  <c r="M2052" i="7"/>
  <c r="L2052" i="7"/>
  <c r="P2051" i="7"/>
  <c r="O2051" i="7"/>
  <c r="N2051" i="7"/>
  <c r="M2051" i="7"/>
  <c r="L2051" i="7"/>
  <c r="P2050" i="7"/>
  <c r="O2050" i="7"/>
  <c r="N2050" i="7"/>
  <c r="M2050" i="7"/>
  <c r="L2050" i="7"/>
  <c r="P2049" i="7"/>
  <c r="O2049" i="7"/>
  <c r="N2049" i="7"/>
  <c r="M2049" i="7"/>
  <c r="L2049" i="7"/>
  <c r="P2048" i="7"/>
  <c r="O2048" i="7"/>
  <c r="N2048" i="7"/>
  <c r="M2048" i="7"/>
  <c r="L2048" i="7"/>
  <c r="P2047" i="7"/>
  <c r="O2047" i="7"/>
  <c r="N2047" i="7"/>
  <c r="M2047" i="7"/>
  <c r="L2047" i="7"/>
  <c r="P2046" i="7"/>
  <c r="O2046" i="7"/>
  <c r="N2046" i="7"/>
  <c r="M2046" i="7"/>
  <c r="L2046" i="7"/>
  <c r="P2045" i="7"/>
  <c r="O2045" i="7"/>
  <c r="N2045" i="7"/>
  <c r="M2045" i="7"/>
  <c r="L2045" i="7"/>
  <c r="P2044" i="7"/>
  <c r="O2044" i="7"/>
  <c r="N2044" i="7"/>
  <c r="M2044" i="7"/>
  <c r="L2044" i="7"/>
  <c r="P2043" i="7"/>
  <c r="O2043" i="7"/>
  <c r="N2043" i="7"/>
  <c r="M2043" i="7"/>
  <c r="L2043" i="7"/>
  <c r="P2042" i="7"/>
  <c r="O2042" i="7"/>
  <c r="N2042" i="7"/>
  <c r="M2042" i="7"/>
  <c r="L2042" i="7"/>
  <c r="P2041" i="7"/>
  <c r="O2041" i="7"/>
  <c r="N2041" i="7"/>
  <c r="M2041" i="7"/>
  <c r="L2041" i="7"/>
  <c r="P2040" i="7"/>
  <c r="O2040" i="7"/>
  <c r="N2040" i="7"/>
  <c r="M2040" i="7"/>
  <c r="L2040" i="7"/>
  <c r="P2039" i="7"/>
  <c r="O2039" i="7"/>
  <c r="N2039" i="7"/>
  <c r="M2039" i="7"/>
  <c r="L2039" i="7"/>
  <c r="P2038" i="7"/>
  <c r="O2038" i="7"/>
  <c r="N2038" i="7"/>
  <c r="M2038" i="7"/>
  <c r="L2038" i="7"/>
  <c r="P2037" i="7"/>
  <c r="O2037" i="7"/>
  <c r="N2037" i="7"/>
  <c r="M2037" i="7"/>
  <c r="L2037" i="7"/>
  <c r="P2036" i="7"/>
  <c r="O2036" i="7"/>
  <c r="N2036" i="7"/>
  <c r="M2036" i="7"/>
  <c r="L2036" i="7"/>
  <c r="P2035" i="7"/>
  <c r="O2035" i="7"/>
  <c r="N2035" i="7"/>
  <c r="M2035" i="7"/>
  <c r="L2035" i="7"/>
  <c r="P2034" i="7"/>
  <c r="O2034" i="7"/>
  <c r="N2034" i="7"/>
  <c r="M2034" i="7"/>
  <c r="L2034" i="7"/>
  <c r="P2033" i="7"/>
  <c r="O2033" i="7"/>
  <c r="N2033" i="7"/>
  <c r="M2033" i="7"/>
  <c r="L2033" i="7"/>
  <c r="P2032" i="7"/>
  <c r="O2032" i="7"/>
  <c r="N2032" i="7"/>
  <c r="M2032" i="7"/>
  <c r="L2032" i="7"/>
  <c r="P2031" i="7"/>
  <c r="O2031" i="7"/>
  <c r="N2031" i="7"/>
  <c r="M2031" i="7"/>
  <c r="L2031" i="7"/>
  <c r="P2030" i="7"/>
  <c r="O2030" i="7"/>
  <c r="N2030" i="7"/>
  <c r="M2030" i="7"/>
  <c r="L2030" i="7"/>
  <c r="P2029" i="7"/>
  <c r="O2029" i="7"/>
  <c r="N2029" i="7"/>
  <c r="M2029" i="7"/>
  <c r="L2029" i="7"/>
  <c r="P2028" i="7"/>
  <c r="O2028" i="7"/>
  <c r="N2028" i="7"/>
  <c r="M2028" i="7"/>
  <c r="L2028" i="7"/>
  <c r="P2027" i="7"/>
  <c r="O2027" i="7"/>
  <c r="N2027" i="7"/>
  <c r="M2027" i="7"/>
  <c r="L2027" i="7"/>
  <c r="P2026" i="7"/>
  <c r="O2026" i="7"/>
  <c r="N2026" i="7"/>
  <c r="M2026" i="7"/>
  <c r="L2026" i="7"/>
  <c r="P2025" i="7"/>
  <c r="O2025" i="7"/>
  <c r="N2025" i="7"/>
  <c r="M2025" i="7"/>
  <c r="L2025" i="7"/>
  <c r="P2024" i="7"/>
  <c r="O2024" i="7"/>
  <c r="N2024" i="7"/>
  <c r="M2024" i="7"/>
  <c r="L2024" i="7"/>
  <c r="P2023" i="7"/>
  <c r="O2023" i="7"/>
  <c r="N2023" i="7"/>
  <c r="M2023" i="7"/>
  <c r="L2023" i="7"/>
  <c r="P2022" i="7"/>
  <c r="O2022" i="7"/>
  <c r="N2022" i="7"/>
  <c r="M2022" i="7"/>
  <c r="L2022" i="7"/>
  <c r="P2021" i="7"/>
  <c r="O2021" i="7"/>
  <c r="N2021" i="7"/>
  <c r="M2021" i="7"/>
  <c r="L2021" i="7"/>
  <c r="P2020" i="7"/>
  <c r="O2020" i="7"/>
  <c r="N2020" i="7"/>
  <c r="M2020" i="7"/>
  <c r="L2020" i="7"/>
  <c r="P2019" i="7"/>
  <c r="O2019" i="7"/>
  <c r="N2019" i="7"/>
  <c r="M2019" i="7"/>
  <c r="L2019" i="7"/>
  <c r="P2018" i="7"/>
  <c r="O2018" i="7"/>
  <c r="N2018" i="7"/>
  <c r="M2018" i="7"/>
  <c r="L2018" i="7"/>
  <c r="P2017" i="7"/>
  <c r="O2017" i="7"/>
  <c r="N2017" i="7"/>
  <c r="M2017" i="7"/>
  <c r="L2017" i="7"/>
  <c r="P2016" i="7"/>
  <c r="O2016" i="7"/>
  <c r="N2016" i="7"/>
  <c r="M2016" i="7"/>
  <c r="L2016" i="7"/>
  <c r="P2015" i="7"/>
  <c r="O2015" i="7"/>
  <c r="N2015" i="7"/>
  <c r="M2015" i="7"/>
  <c r="L2015" i="7"/>
  <c r="P2014" i="7"/>
  <c r="O2014" i="7"/>
  <c r="N2014" i="7"/>
  <c r="M2014" i="7"/>
  <c r="L2014" i="7"/>
  <c r="P2013" i="7"/>
  <c r="O2013" i="7"/>
  <c r="N2013" i="7"/>
  <c r="M2013" i="7"/>
  <c r="L2013" i="7"/>
  <c r="P2012" i="7"/>
  <c r="O2012" i="7"/>
  <c r="N2012" i="7"/>
  <c r="M2012" i="7"/>
  <c r="L2012" i="7"/>
  <c r="P2011" i="7"/>
  <c r="O2011" i="7"/>
  <c r="N2011" i="7"/>
  <c r="M2011" i="7"/>
  <c r="L2011" i="7"/>
  <c r="P2010" i="7"/>
  <c r="O2010" i="7"/>
  <c r="N2010" i="7"/>
  <c r="M2010" i="7"/>
  <c r="L2010" i="7"/>
  <c r="P2009" i="7"/>
  <c r="O2009" i="7"/>
  <c r="N2009" i="7"/>
  <c r="M2009" i="7"/>
  <c r="L2009" i="7"/>
  <c r="P2008" i="7"/>
  <c r="O2008" i="7"/>
  <c r="N2008" i="7"/>
  <c r="M2008" i="7"/>
  <c r="L2008" i="7"/>
  <c r="P2007" i="7"/>
  <c r="O2007" i="7"/>
  <c r="N2007" i="7"/>
  <c r="M2007" i="7"/>
  <c r="L2007" i="7"/>
  <c r="P2006" i="7"/>
  <c r="O2006" i="7"/>
  <c r="N2006" i="7"/>
  <c r="M2006" i="7"/>
  <c r="L2006" i="7"/>
  <c r="P2005" i="7"/>
  <c r="O2005" i="7"/>
  <c r="N2005" i="7"/>
  <c r="M2005" i="7"/>
  <c r="L2005" i="7"/>
  <c r="P2004" i="7"/>
  <c r="O2004" i="7"/>
  <c r="N2004" i="7"/>
  <c r="M2004" i="7"/>
  <c r="L2004" i="7"/>
  <c r="P2003" i="7"/>
  <c r="O2003" i="7"/>
  <c r="N2003" i="7"/>
  <c r="M2003" i="7"/>
  <c r="L2003" i="7"/>
  <c r="P2002" i="7"/>
  <c r="O2002" i="7"/>
  <c r="N2002" i="7"/>
  <c r="M2002" i="7"/>
  <c r="L2002" i="7"/>
  <c r="P2001" i="7"/>
  <c r="O2001" i="7"/>
  <c r="N2001" i="7"/>
  <c r="M2001" i="7"/>
  <c r="L2001" i="7"/>
  <c r="P2000" i="7"/>
  <c r="O2000" i="7"/>
  <c r="N2000" i="7"/>
  <c r="M2000" i="7"/>
  <c r="L2000" i="7"/>
  <c r="P1999" i="7"/>
  <c r="O1999" i="7"/>
  <c r="N1999" i="7"/>
  <c r="M1999" i="7"/>
  <c r="L1999" i="7"/>
  <c r="P1998" i="7"/>
  <c r="O1998" i="7"/>
  <c r="N1998" i="7"/>
  <c r="M1998" i="7"/>
  <c r="L1998" i="7"/>
  <c r="P1997" i="7"/>
  <c r="O1997" i="7"/>
  <c r="N1997" i="7"/>
  <c r="M1997" i="7"/>
  <c r="L1997" i="7"/>
  <c r="P1996" i="7"/>
  <c r="O1996" i="7"/>
  <c r="N1996" i="7"/>
  <c r="M1996" i="7"/>
  <c r="L1996" i="7"/>
  <c r="P1995" i="7"/>
  <c r="O1995" i="7"/>
  <c r="N1995" i="7"/>
  <c r="M1995" i="7"/>
  <c r="L1995" i="7"/>
  <c r="P1994" i="7"/>
  <c r="O1994" i="7"/>
  <c r="N1994" i="7"/>
  <c r="M1994" i="7"/>
  <c r="L1994" i="7"/>
  <c r="P1993" i="7"/>
  <c r="O1993" i="7"/>
  <c r="N1993" i="7"/>
  <c r="M1993" i="7"/>
  <c r="L1993" i="7"/>
  <c r="P1992" i="7"/>
  <c r="O1992" i="7"/>
  <c r="N1992" i="7"/>
  <c r="M1992" i="7"/>
  <c r="L1992" i="7"/>
  <c r="P1991" i="7"/>
  <c r="O1991" i="7"/>
  <c r="N1991" i="7"/>
  <c r="M1991" i="7"/>
  <c r="L1991" i="7"/>
  <c r="P1990" i="7"/>
  <c r="O1990" i="7"/>
  <c r="N1990" i="7"/>
  <c r="M1990" i="7"/>
  <c r="L1990" i="7"/>
  <c r="P1989" i="7"/>
  <c r="O1989" i="7"/>
  <c r="N1989" i="7"/>
  <c r="M1989" i="7"/>
  <c r="L1989" i="7"/>
  <c r="P1988" i="7"/>
  <c r="O1988" i="7"/>
  <c r="N1988" i="7"/>
  <c r="M1988" i="7"/>
  <c r="L1988" i="7"/>
  <c r="P1987" i="7"/>
  <c r="O1987" i="7"/>
  <c r="N1987" i="7"/>
  <c r="M1987" i="7"/>
  <c r="L1987" i="7"/>
  <c r="P1986" i="7"/>
  <c r="O1986" i="7"/>
  <c r="N1986" i="7"/>
  <c r="M1986" i="7"/>
  <c r="L1986" i="7"/>
  <c r="P1985" i="7"/>
  <c r="O1985" i="7"/>
  <c r="N1985" i="7"/>
  <c r="M1985" i="7"/>
  <c r="L1985" i="7"/>
  <c r="P1984" i="7"/>
  <c r="O1984" i="7"/>
  <c r="N1984" i="7"/>
  <c r="M1984" i="7"/>
  <c r="L1984" i="7"/>
  <c r="P1983" i="7"/>
  <c r="O1983" i="7"/>
  <c r="N1983" i="7"/>
  <c r="M1983" i="7"/>
  <c r="L1983" i="7"/>
  <c r="P1982" i="7"/>
  <c r="O1982" i="7"/>
  <c r="N1982" i="7"/>
  <c r="M1982" i="7"/>
  <c r="L1982" i="7"/>
  <c r="P1981" i="7"/>
  <c r="O1981" i="7"/>
  <c r="N1981" i="7"/>
  <c r="M1981" i="7"/>
  <c r="L1981" i="7"/>
  <c r="P1980" i="7"/>
  <c r="O1980" i="7"/>
  <c r="N1980" i="7"/>
  <c r="M1980" i="7"/>
  <c r="L1980" i="7"/>
  <c r="P1979" i="7"/>
  <c r="O1979" i="7"/>
  <c r="N1979" i="7"/>
  <c r="M1979" i="7"/>
  <c r="L1979" i="7"/>
  <c r="P1978" i="7"/>
  <c r="O1978" i="7"/>
  <c r="N1978" i="7"/>
  <c r="M1978" i="7"/>
  <c r="L1978" i="7"/>
  <c r="P1977" i="7"/>
  <c r="O1977" i="7"/>
  <c r="N1977" i="7"/>
  <c r="M1977" i="7"/>
  <c r="L1977" i="7"/>
  <c r="P1976" i="7"/>
  <c r="O1976" i="7"/>
  <c r="N1976" i="7"/>
  <c r="M1976" i="7"/>
  <c r="L1976" i="7"/>
  <c r="P1975" i="7"/>
  <c r="O1975" i="7"/>
  <c r="N1975" i="7"/>
  <c r="M1975" i="7"/>
  <c r="L1975" i="7"/>
  <c r="P1974" i="7"/>
  <c r="O1974" i="7"/>
  <c r="N1974" i="7"/>
  <c r="M1974" i="7"/>
  <c r="L1974" i="7"/>
  <c r="P1973" i="7"/>
  <c r="O1973" i="7"/>
  <c r="N1973" i="7"/>
  <c r="M1973" i="7"/>
  <c r="L1973" i="7"/>
  <c r="P1972" i="7"/>
  <c r="O1972" i="7"/>
  <c r="N1972" i="7"/>
  <c r="M1972" i="7"/>
  <c r="L1972" i="7"/>
  <c r="P1971" i="7"/>
  <c r="O1971" i="7"/>
  <c r="N1971" i="7"/>
  <c r="M1971" i="7"/>
  <c r="L1971" i="7"/>
  <c r="P1970" i="7"/>
  <c r="O1970" i="7"/>
  <c r="N1970" i="7"/>
  <c r="M1970" i="7"/>
  <c r="L1970" i="7"/>
  <c r="P1969" i="7"/>
  <c r="O1969" i="7"/>
  <c r="N1969" i="7"/>
  <c r="M1969" i="7"/>
  <c r="L1969" i="7"/>
  <c r="P1968" i="7"/>
  <c r="O1968" i="7"/>
  <c r="N1968" i="7"/>
  <c r="M1968" i="7"/>
  <c r="L1968" i="7"/>
  <c r="P1967" i="7"/>
  <c r="O1967" i="7"/>
  <c r="N1967" i="7"/>
  <c r="M1967" i="7"/>
  <c r="L1967" i="7"/>
  <c r="P1966" i="7"/>
  <c r="O1966" i="7"/>
  <c r="N1966" i="7"/>
  <c r="M1966" i="7"/>
  <c r="L1966" i="7"/>
  <c r="P1965" i="7"/>
  <c r="O1965" i="7"/>
  <c r="N1965" i="7"/>
  <c r="M1965" i="7"/>
  <c r="L1965" i="7"/>
  <c r="P1964" i="7"/>
  <c r="O1964" i="7"/>
  <c r="N1964" i="7"/>
  <c r="M1964" i="7"/>
  <c r="L1964" i="7"/>
  <c r="P1963" i="7"/>
  <c r="O1963" i="7"/>
  <c r="N1963" i="7"/>
  <c r="M1963" i="7"/>
  <c r="L1963" i="7"/>
  <c r="P1962" i="7"/>
  <c r="O1962" i="7"/>
  <c r="N1962" i="7"/>
  <c r="M1962" i="7"/>
  <c r="L1962" i="7"/>
  <c r="P1961" i="7"/>
  <c r="O1961" i="7"/>
  <c r="N1961" i="7"/>
  <c r="M1961" i="7"/>
  <c r="L1961" i="7"/>
  <c r="P1960" i="7"/>
  <c r="O1960" i="7"/>
  <c r="N1960" i="7"/>
  <c r="M1960" i="7"/>
  <c r="L1960" i="7"/>
  <c r="P1959" i="7"/>
  <c r="O1959" i="7"/>
  <c r="N1959" i="7"/>
  <c r="M1959" i="7"/>
  <c r="L1959" i="7"/>
  <c r="P1958" i="7"/>
  <c r="O1958" i="7"/>
  <c r="N1958" i="7"/>
  <c r="M1958" i="7"/>
  <c r="L1958" i="7"/>
  <c r="P1957" i="7"/>
  <c r="O1957" i="7"/>
  <c r="N1957" i="7"/>
  <c r="M1957" i="7"/>
  <c r="L1957" i="7"/>
  <c r="P1956" i="7"/>
  <c r="O1956" i="7"/>
  <c r="N1956" i="7"/>
  <c r="M1956" i="7"/>
  <c r="L1956" i="7"/>
  <c r="P1955" i="7"/>
  <c r="O1955" i="7"/>
  <c r="N1955" i="7"/>
  <c r="M1955" i="7"/>
  <c r="L1955" i="7"/>
  <c r="P1954" i="7"/>
  <c r="O1954" i="7"/>
  <c r="N1954" i="7"/>
  <c r="M1954" i="7"/>
  <c r="L1954" i="7"/>
  <c r="P1953" i="7"/>
  <c r="O1953" i="7"/>
  <c r="N1953" i="7"/>
  <c r="M1953" i="7"/>
  <c r="L1953" i="7"/>
  <c r="P1952" i="7"/>
  <c r="O1952" i="7"/>
  <c r="N1952" i="7"/>
  <c r="M1952" i="7"/>
  <c r="L1952" i="7"/>
  <c r="P1951" i="7"/>
  <c r="O1951" i="7"/>
  <c r="N1951" i="7"/>
  <c r="M1951" i="7"/>
  <c r="L1951" i="7"/>
  <c r="P1950" i="7"/>
  <c r="O1950" i="7"/>
  <c r="N1950" i="7"/>
  <c r="M1950" i="7"/>
  <c r="L1950" i="7"/>
  <c r="P1949" i="7"/>
  <c r="O1949" i="7"/>
  <c r="N1949" i="7"/>
  <c r="M1949" i="7"/>
  <c r="L1949" i="7"/>
  <c r="P1948" i="7"/>
  <c r="O1948" i="7"/>
  <c r="N1948" i="7"/>
  <c r="M1948" i="7"/>
  <c r="L1948" i="7"/>
  <c r="P1947" i="7"/>
  <c r="O1947" i="7"/>
  <c r="N1947" i="7"/>
  <c r="M1947" i="7"/>
  <c r="L1947" i="7"/>
  <c r="P1946" i="7"/>
  <c r="O1946" i="7"/>
  <c r="N1946" i="7"/>
  <c r="M1946" i="7"/>
  <c r="L1946" i="7"/>
  <c r="P1945" i="7"/>
  <c r="O1945" i="7"/>
  <c r="N1945" i="7"/>
  <c r="M1945" i="7"/>
  <c r="L1945" i="7"/>
  <c r="P1944" i="7"/>
  <c r="O1944" i="7"/>
  <c r="N1944" i="7"/>
  <c r="M1944" i="7"/>
  <c r="L1944" i="7"/>
  <c r="P1943" i="7"/>
  <c r="O1943" i="7"/>
  <c r="N1943" i="7"/>
  <c r="M1943" i="7"/>
  <c r="L1943" i="7"/>
  <c r="P1942" i="7"/>
  <c r="O1942" i="7"/>
  <c r="N1942" i="7"/>
  <c r="M1942" i="7"/>
  <c r="L1942" i="7"/>
  <c r="P1941" i="7"/>
  <c r="O1941" i="7"/>
  <c r="N1941" i="7"/>
  <c r="M1941" i="7"/>
  <c r="L1941" i="7"/>
  <c r="P1940" i="7"/>
  <c r="O1940" i="7"/>
  <c r="N1940" i="7"/>
  <c r="M1940" i="7"/>
  <c r="L1940" i="7"/>
  <c r="P1939" i="7"/>
  <c r="O1939" i="7"/>
  <c r="N1939" i="7"/>
  <c r="M1939" i="7"/>
  <c r="L1939" i="7"/>
  <c r="P1938" i="7"/>
  <c r="O1938" i="7"/>
  <c r="N1938" i="7"/>
  <c r="M1938" i="7"/>
  <c r="L1938" i="7"/>
  <c r="P1937" i="7"/>
  <c r="O1937" i="7"/>
  <c r="N1937" i="7"/>
  <c r="M1937" i="7"/>
  <c r="L1937" i="7"/>
  <c r="P1936" i="7"/>
  <c r="O1936" i="7"/>
  <c r="N1936" i="7"/>
  <c r="M1936" i="7"/>
  <c r="L1936" i="7"/>
  <c r="P1935" i="7"/>
  <c r="O1935" i="7"/>
  <c r="N1935" i="7"/>
  <c r="M1935" i="7"/>
  <c r="L1935" i="7"/>
  <c r="P1934" i="7"/>
  <c r="O1934" i="7"/>
  <c r="N1934" i="7"/>
  <c r="M1934" i="7"/>
  <c r="L1934" i="7"/>
  <c r="P1933" i="7"/>
  <c r="O1933" i="7"/>
  <c r="N1933" i="7"/>
  <c r="M1933" i="7"/>
  <c r="L1933" i="7"/>
  <c r="P1932" i="7"/>
  <c r="O1932" i="7"/>
  <c r="N1932" i="7"/>
  <c r="M1932" i="7"/>
  <c r="L1932" i="7"/>
  <c r="P1931" i="7"/>
  <c r="O1931" i="7"/>
  <c r="N1931" i="7"/>
  <c r="M1931" i="7"/>
  <c r="L1931" i="7"/>
  <c r="P1930" i="7"/>
  <c r="O1930" i="7"/>
  <c r="N1930" i="7"/>
  <c r="M1930" i="7"/>
  <c r="L1930" i="7"/>
  <c r="P1929" i="7"/>
  <c r="O1929" i="7"/>
  <c r="N1929" i="7"/>
  <c r="M1929" i="7"/>
  <c r="L1929" i="7"/>
  <c r="P1928" i="7"/>
  <c r="O1928" i="7"/>
  <c r="N1928" i="7"/>
  <c r="M1928" i="7"/>
  <c r="L1928" i="7"/>
  <c r="P1927" i="7"/>
  <c r="O1927" i="7"/>
  <c r="N1927" i="7"/>
  <c r="M1927" i="7"/>
  <c r="L1927" i="7"/>
  <c r="P1926" i="7"/>
  <c r="O1926" i="7"/>
  <c r="N1926" i="7"/>
  <c r="M1926" i="7"/>
  <c r="L1926" i="7"/>
  <c r="P1925" i="7"/>
  <c r="O1925" i="7"/>
  <c r="N1925" i="7"/>
  <c r="M1925" i="7"/>
  <c r="L1925" i="7"/>
  <c r="P1924" i="7"/>
  <c r="O1924" i="7"/>
  <c r="N1924" i="7"/>
  <c r="M1924" i="7"/>
  <c r="L1924" i="7"/>
  <c r="P1923" i="7"/>
  <c r="O1923" i="7"/>
  <c r="N1923" i="7"/>
  <c r="M1923" i="7"/>
  <c r="L1923" i="7"/>
  <c r="P1922" i="7"/>
  <c r="O1922" i="7"/>
  <c r="N1922" i="7"/>
  <c r="M1922" i="7"/>
  <c r="L1922" i="7"/>
  <c r="P1921" i="7"/>
  <c r="O1921" i="7"/>
  <c r="N1921" i="7"/>
  <c r="M1921" i="7"/>
  <c r="L1921" i="7"/>
  <c r="P1920" i="7"/>
  <c r="O1920" i="7"/>
  <c r="N1920" i="7"/>
  <c r="M1920" i="7"/>
  <c r="L1920" i="7"/>
  <c r="P1919" i="7"/>
  <c r="O1919" i="7"/>
  <c r="N1919" i="7"/>
  <c r="M1919" i="7"/>
  <c r="L1919" i="7"/>
  <c r="P1918" i="7"/>
  <c r="O1918" i="7"/>
  <c r="N1918" i="7"/>
  <c r="M1918" i="7"/>
  <c r="L1918" i="7"/>
  <c r="P1917" i="7"/>
  <c r="O1917" i="7"/>
  <c r="N1917" i="7"/>
  <c r="M1917" i="7"/>
  <c r="L1917" i="7"/>
  <c r="P1916" i="7"/>
  <c r="O1916" i="7"/>
  <c r="N1916" i="7"/>
  <c r="M1916" i="7"/>
  <c r="L1916" i="7"/>
  <c r="P1915" i="7"/>
  <c r="O1915" i="7"/>
  <c r="N1915" i="7"/>
  <c r="M1915" i="7"/>
  <c r="L1915" i="7"/>
  <c r="P1914" i="7"/>
  <c r="O1914" i="7"/>
  <c r="N1914" i="7"/>
  <c r="M1914" i="7"/>
  <c r="L1914" i="7"/>
  <c r="P1913" i="7"/>
  <c r="O1913" i="7"/>
  <c r="N1913" i="7"/>
  <c r="M1913" i="7"/>
  <c r="L1913" i="7"/>
  <c r="P1912" i="7"/>
  <c r="O1912" i="7"/>
  <c r="N1912" i="7"/>
  <c r="M1912" i="7"/>
  <c r="L1912" i="7"/>
  <c r="P1911" i="7"/>
  <c r="O1911" i="7"/>
  <c r="N1911" i="7"/>
  <c r="M1911" i="7"/>
  <c r="L1911" i="7"/>
  <c r="P1910" i="7"/>
  <c r="O1910" i="7"/>
  <c r="N1910" i="7"/>
  <c r="M1910" i="7"/>
  <c r="L1910" i="7"/>
  <c r="P1909" i="7"/>
  <c r="O1909" i="7"/>
  <c r="N1909" i="7"/>
  <c r="M1909" i="7"/>
  <c r="L1909" i="7"/>
  <c r="P1908" i="7"/>
  <c r="O1908" i="7"/>
  <c r="N1908" i="7"/>
  <c r="M1908" i="7"/>
  <c r="L1908" i="7"/>
  <c r="P1907" i="7"/>
  <c r="O1907" i="7"/>
  <c r="N1907" i="7"/>
  <c r="M1907" i="7"/>
  <c r="L1907" i="7"/>
  <c r="P1906" i="7"/>
  <c r="O1906" i="7"/>
  <c r="N1906" i="7"/>
  <c r="M1906" i="7"/>
  <c r="L1906" i="7"/>
  <c r="P1905" i="7"/>
  <c r="O1905" i="7"/>
  <c r="N1905" i="7"/>
  <c r="M1905" i="7"/>
  <c r="L1905" i="7"/>
  <c r="P1904" i="7"/>
  <c r="O1904" i="7"/>
  <c r="N1904" i="7"/>
  <c r="M1904" i="7"/>
  <c r="L1904" i="7"/>
  <c r="P1903" i="7"/>
  <c r="O1903" i="7"/>
  <c r="N1903" i="7"/>
  <c r="M1903" i="7"/>
  <c r="L1903" i="7"/>
  <c r="P1902" i="7"/>
  <c r="O1902" i="7"/>
  <c r="N1902" i="7"/>
  <c r="M1902" i="7"/>
  <c r="L1902" i="7"/>
  <c r="P1901" i="7"/>
  <c r="O1901" i="7"/>
  <c r="N1901" i="7"/>
  <c r="M1901" i="7"/>
  <c r="L1901" i="7"/>
  <c r="P1900" i="7"/>
  <c r="O1900" i="7"/>
  <c r="N1900" i="7"/>
  <c r="M1900" i="7"/>
  <c r="L1900" i="7"/>
  <c r="P1899" i="7"/>
  <c r="O1899" i="7"/>
  <c r="N1899" i="7"/>
  <c r="M1899" i="7"/>
  <c r="L1899" i="7"/>
  <c r="P1898" i="7"/>
  <c r="O1898" i="7"/>
  <c r="N1898" i="7"/>
  <c r="M1898" i="7"/>
  <c r="L1898" i="7"/>
  <c r="P1897" i="7"/>
  <c r="O1897" i="7"/>
  <c r="N1897" i="7"/>
  <c r="M1897" i="7"/>
  <c r="L1897" i="7"/>
  <c r="P1896" i="7"/>
  <c r="O1896" i="7"/>
  <c r="N1896" i="7"/>
  <c r="M1896" i="7"/>
  <c r="L1896" i="7"/>
  <c r="P1895" i="7"/>
  <c r="O1895" i="7"/>
  <c r="N1895" i="7"/>
  <c r="M1895" i="7"/>
  <c r="L1895" i="7"/>
  <c r="P1894" i="7"/>
  <c r="O1894" i="7"/>
  <c r="N1894" i="7"/>
  <c r="M1894" i="7"/>
  <c r="L1894" i="7"/>
  <c r="P1893" i="7"/>
  <c r="O1893" i="7"/>
  <c r="N1893" i="7"/>
  <c r="M1893" i="7"/>
  <c r="L1893" i="7"/>
  <c r="P1892" i="7"/>
  <c r="O1892" i="7"/>
  <c r="N1892" i="7"/>
  <c r="M1892" i="7"/>
  <c r="L1892" i="7"/>
  <c r="P1891" i="7"/>
  <c r="O1891" i="7"/>
  <c r="N1891" i="7"/>
  <c r="M1891" i="7"/>
  <c r="L1891" i="7"/>
  <c r="P1890" i="7"/>
  <c r="O1890" i="7"/>
  <c r="N1890" i="7"/>
  <c r="M1890" i="7"/>
  <c r="L1890" i="7"/>
  <c r="P1889" i="7"/>
  <c r="O1889" i="7"/>
  <c r="N1889" i="7"/>
  <c r="M1889" i="7"/>
  <c r="L1889" i="7"/>
  <c r="P1888" i="7"/>
  <c r="O1888" i="7"/>
  <c r="N1888" i="7"/>
  <c r="M1888" i="7"/>
  <c r="L1888" i="7"/>
  <c r="P1887" i="7"/>
  <c r="O1887" i="7"/>
  <c r="N1887" i="7"/>
  <c r="M1887" i="7"/>
  <c r="L1887" i="7"/>
  <c r="P1886" i="7"/>
  <c r="O1886" i="7"/>
  <c r="N1886" i="7"/>
  <c r="M1886" i="7"/>
  <c r="L1886" i="7"/>
  <c r="P1885" i="7"/>
  <c r="O1885" i="7"/>
  <c r="N1885" i="7"/>
  <c r="M1885" i="7"/>
  <c r="L1885" i="7"/>
  <c r="P1884" i="7"/>
  <c r="O1884" i="7"/>
  <c r="N1884" i="7"/>
  <c r="M1884" i="7"/>
  <c r="L1884" i="7"/>
  <c r="P1883" i="7"/>
  <c r="O1883" i="7"/>
  <c r="N1883" i="7"/>
  <c r="M1883" i="7"/>
  <c r="L1883" i="7"/>
  <c r="P1882" i="7"/>
  <c r="O1882" i="7"/>
  <c r="N1882" i="7"/>
  <c r="M1882" i="7"/>
  <c r="L1882" i="7"/>
  <c r="P1881" i="7"/>
  <c r="O1881" i="7"/>
  <c r="N1881" i="7"/>
  <c r="M1881" i="7"/>
  <c r="L1881" i="7"/>
  <c r="P1880" i="7"/>
  <c r="O1880" i="7"/>
  <c r="N1880" i="7"/>
  <c r="M1880" i="7"/>
  <c r="L1880" i="7"/>
  <c r="P1879" i="7"/>
  <c r="O1879" i="7"/>
  <c r="N1879" i="7"/>
  <c r="M1879" i="7"/>
  <c r="L1879" i="7"/>
  <c r="P1878" i="7"/>
  <c r="O1878" i="7"/>
  <c r="N1878" i="7"/>
  <c r="M1878" i="7"/>
  <c r="L1878" i="7"/>
  <c r="P1877" i="7"/>
  <c r="O1877" i="7"/>
  <c r="N1877" i="7"/>
  <c r="M1877" i="7"/>
  <c r="L1877" i="7"/>
  <c r="P1876" i="7"/>
  <c r="O1876" i="7"/>
  <c r="N1876" i="7"/>
  <c r="M1876" i="7"/>
  <c r="L1876" i="7"/>
  <c r="P1875" i="7"/>
  <c r="O1875" i="7"/>
  <c r="N1875" i="7"/>
  <c r="M1875" i="7"/>
  <c r="L1875" i="7"/>
  <c r="P1874" i="7"/>
  <c r="O1874" i="7"/>
  <c r="N1874" i="7"/>
  <c r="M1874" i="7"/>
  <c r="L1874" i="7"/>
  <c r="P1873" i="7"/>
  <c r="O1873" i="7"/>
  <c r="N1873" i="7"/>
  <c r="M1873" i="7"/>
  <c r="L1873" i="7"/>
  <c r="P1872" i="7"/>
  <c r="O1872" i="7"/>
  <c r="N1872" i="7"/>
  <c r="M1872" i="7"/>
  <c r="L1872" i="7"/>
  <c r="P1871" i="7"/>
  <c r="O1871" i="7"/>
  <c r="N1871" i="7"/>
  <c r="M1871" i="7"/>
  <c r="L1871" i="7"/>
  <c r="P1870" i="7"/>
  <c r="O1870" i="7"/>
  <c r="N1870" i="7"/>
  <c r="M1870" i="7"/>
  <c r="L1870" i="7"/>
  <c r="P1869" i="7"/>
  <c r="O1869" i="7"/>
  <c r="N1869" i="7"/>
  <c r="M1869" i="7"/>
  <c r="L1869" i="7"/>
  <c r="P1868" i="7"/>
  <c r="O1868" i="7"/>
  <c r="N1868" i="7"/>
  <c r="M1868" i="7"/>
  <c r="L1868" i="7"/>
  <c r="P1867" i="7"/>
  <c r="O1867" i="7"/>
  <c r="N1867" i="7"/>
  <c r="M1867" i="7"/>
  <c r="L1867" i="7"/>
  <c r="P1866" i="7"/>
  <c r="O1866" i="7"/>
  <c r="N1866" i="7"/>
  <c r="M1866" i="7"/>
  <c r="L1866" i="7"/>
  <c r="P1865" i="7"/>
  <c r="O1865" i="7"/>
  <c r="N1865" i="7"/>
  <c r="M1865" i="7"/>
  <c r="L1865" i="7"/>
  <c r="P1864" i="7"/>
  <c r="O1864" i="7"/>
  <c r="N1864" i="7"/>
  <c r="M1864" i="7"/>
  <c r="L1864" i="7"/>
  <c r="P1863" i="7"/>
  <c r="O1863" i="7"/>
  <c r="N1863" i="7"/>
  <c r="M1863" i="7"/>
  <c r="L1863" i="7"/>
  <c r="P1862" i="7"/>
  <c r="O1862" i="7"/>
  <c r="N1862" i="7"/>
  <c r="M1862" i="7"/>
  <c r="L1862" i="7"/>
  <c r="P1861" i="7"/>
  <c r="O1861" i="7"/>
  <c r="N1861" i="7"/>
  <c r="M1861" i="7"/>
  <c r="L1861" i="7"/>
  <c r="P1860" i="7"/>
  <c r="O1860" i="7"/>
  <c r="N1860" i="7"/>
  <c r="M1860" i="7"/>
  <c r="L1860" i="7"/>
  <c r="P1859" i="7"/>
  <c r="O1859" i="7"/>
  <c r="N1859" i="7"/>
  <c r="M1859" i="7"/>
  <c r="L1859" i="7"/>
  <c r="P1858" i="7"/>
  <c r="O1858" i="7"/>
  <c r="N1858" i="7"/>
  <c r="M1858" i="7"/>
  <c r="L1858" i="7"/>
  <c r="P1857" i="7"/>
  <c r="O1857" i="7"/>
  <c r="N1857" i="7"/>
  <c r="M1857" i="7"/>
  <c r="L1857" i="7"/>
  <c r="P1856" i="7"/>
  <c r="O1856" i="7"/>
  <c r="N1856" i="7"/>
  <c r="M1856" i="7"/>
  <c r="L1856" i="7"/>
  <c r="P1855" i="7"/>
  <c r="O1855" i="7"/>
  <c r="N1855" i="7"/>
  <c r="M1855" i="7"/>
  <c r="L1855" i="7"/>
  <c r="P1854" i="7"/>
  <c r="O1854" i="7"/>
  <c r="N1854" i="7"/>
  <c r="M1854" i="7"/>
  <c r="L1854" i="7"/>
  <c r="P1853" i="7"/>
  <c r="O1853" i="7"/>
  <c r="N1853" i="7"/>
  <c r="M1853" i="7"/>
  <c r="L1853" i="7"/>
  <c r="P1852" i="7"/>
  <c r="O1852" i="7"/>
  <c r="N1852" i="7"/>
  <c r="M1852" i="7"/>
  <c r="L1852" i="7"/>
  <c r="P1851" i="7"/>
  <c r="O1851" i="7"/>
  <c r="N1851" i="7"/>
  <c r="M1851" i="7"/>
  <c r="L1851" i="7"/>
  <c r="P1850" i="7"/>
  <c r="O1850" i="7"/>
  <c r="N1850" i="7"/>
  <c r="M1850" i="7"/>
  <c r="L1850" i="7"/>
  <c r="P1849" i="7"/>
  <c r="O1849" i="7"/>
  <c r="N1849" i="7"/>
  <c r="M1849" i="7"/>
  <c r="L1849" i="7"/>
  <c r="P1848" i="7"/>
  <c r="O1848" i="7"/>
  <c r="N1848" i="7"/>
  <c r="M1848" i="7"/>
  <c r="L1848" i="7"/>
  <c r="P1847" i="7"/>
  <c r="O1847" i="7"/>
  <c r="N1847" i="7"/>
  <c r="M1847" i="7"/>
  <c r="L1847" i="7"/>
  <c r="P1846" i="7"/>
  <c r="O1846" i="7"/>
  <c r="N1846" i="7"/>
  <c r="M1846" i="7"/>
  <c r="L1846" i="7"/>
  <c r="P1845" i="7"/>
  <c r="O1845" i="7"/>
  <c r="N1845" i="7"/>
  <c r="M1845" i="7"/>
  <c r="L1845" i="7"/>
  <c r="P1844" i="7"/>
  <c r="O1844" i="7"/>
  <c r="N1844" i="7"/>
  <c r="M1844" i="7"/>
  <c r="L1844" i="7"/>
  <c r="P1843" i="7"/>
  <c r="O1843" i="7"/>
  <c r="N1843" i="7"/>
  <c r="M1843" i="7"/>
  <c r="L1843" i="7"/>
  <c r="P1842" i="7"/>
  <c r="O1842" i="7"/>
  <c r="N1842" i="7"/>
  <c r="M1842" i="7"/>
  <c r="L1842" i="7"/>
  <c r="P1841" i="7"/>
  <c r="O1841" i="7"/>
  <c r="N1841" i="7"/>
  <c r="M1841" i="7"/>
  <c r="L1841" i="7"/>
  <c r="P1840" i="7"/>
  <c r="O1840" i="7"/>
  <c r="N1840" i="7"/>
  <c r="M1840" i="7"/>
  <c r="L1840" i="7"/>
  <c r="P1839" i="7"/>
  <c r="O1839" i="7"/>
  <c r="N1839" i="7"/>
  <c r="M1839" i="7"/>
  <c r="L1839" i="7"/>
  <c r="P1838" i="7"/>
  <c r="O1838" i="7"/>
  <c r="N1838" i="7"/>
  <c r="M1838" i="7"/>
  <c r="L1838" i="7"/>
  <c r="P1837" i="7"/>
  <c r="O1837" i="7"/>
  <c r="N1837" i="7"/>
  <c r="M1837" i="7"/>
  <c r="L1837" i="7"/>
  <c r="P1836" i="7"/>
  <c r="O1836" i="7"/>
  <c r="N1836" i="7"/>
  <c r="M1836" i="7"/>
  <c r="L1836" i="7"/>
  <c r="P1835" i="7"/>
  <c r="O1835" i="7"/>
  <c r="N1835" i="7"/>
  <c r="M1835" i="7"/>
  <c r="L1835" i="7"/>
  <c r="P1834" i="7"/>
  <c r="O1834" i="7"/>
  <c r="N1834" i="7"/>
  <c r="M1834" i="7"/>
  <c r="L1834" i="7"/>
  <c r="P1833" i="7"/>
  <c r="O1833" i="7"/>
  <c r="N1833" i="7"/>
  <c r="M1833" i="7"/>
  <c r="L1833" i="7"/>
  <c r="P1832" i="7"/>
  <c r="O1832" i="7"/>
  <c r="N1832" i="7"/>
  <c r="M1832" i="7"/>
  <c r="L1832" i="7"/>
  <c r="P1831" i="7"/>
  <c r="O1831" i="7"/>
  <c r="N1831" i="7"/>
  <c r="M1831" i="7"/>
  <c r="L1831" i="7"/>
  <c r="P1830" i="7"/>
  <c r="O1830" i="7"/>
  <c r="N1830" i="7"/>
  <c r="M1830" i="7"/>
  <c r="L1830" i="7"/>
  <c r="P1829" i="7"/>
  <c r="O1829" i="7"/>
  <c r="N1829" i="7"/>
  <c r="M1829" i="7"/>
  <c r="L1829" i="7"/>
  <c r="P1828" i="7"/>
  <c r="O1828" i="7"/>
  <c r="N1828" i="7"/>
  <c r="M1828" i="7"/>
  <c r="L1828" i="7"/>
  <c r="P1827" i="7"/>
  <c r="O1827" i="7"/>
  <c r="N1827" i="7"/>
  <c r="M1827" i="7"/>
  <c r="L1827" i="7"/>
  <c r="P1826" i="7"/>
  <c r="O1826" i="7"/>
  <c r="N1826" i="7"/>
  <c r="M1826" i="7"/>
  <c r="L1826" i="7"/>
  <c r="P1825" i="7"/>
  <c r="O1825" i="7"/>
  <c r="N1825" i="7"/>
  <c r="M1825" i="7"/>
  <c r="L1825" i="7"/>
  <c r="P1824" i="7"/>
  <c r="O1824" i="7"/>
  <c r="N1824" i="7"/>
  <c r="M1824" i="7"/>
  <c r="L1824" i="7"/>
  <c r="P1823" i="7"/>
  <c r="O1823" i="7"/>
  <c r="N1823" i="7"/>
  <c r="M1823" i="7"/>
  <c r="L1823" i="7"/>
  <c r="P1822" i="7"/>
  <c r="O1822" i="7"/>
  <c r="N1822" i="7"/>
  <c r="M1822" i="7"/>
  <c r="L1822" i="7"/>
  <c r="P1821" i="7"/>
  <c r="O1821" i="7"/>
  <c r="N1821" i="7"/>
  <c r="M1821" i="7"/>
  <c r="L1821" i="7"/>
  <c r="P1820" i="7"/>
  <c r="O1820" i="7"/>
  <c r="N1820" i="7"/>
  <c r="M1820" i="7"/>
  <c r="L1820" i="7"/>
  <c r="P1819" i="7"/>
  <c r="O1819" i="7"/>
  <c r="N1819" i="7"/>
  <c r="M1819" i="7"/>
  <c r="L1819" i="7"/>
  <c r="P1818" i="7"/>
  <c r="O1818" i="7"/>
  <c r="N1818" i="7"/>
  <c r="M1818" i="7"/>
  <c r="L1818" i="7"/>
  <c r="P1817" i="7"/>
  <c r="O1817" i="7"/>
  <c r="N1817" i="7"/>
  <c r="M1817" i="7"/>
  <c r="L1817" i="7"/>
  <c r="P1816" i="7"/>
  <c r="O1816" i="7"/>
  <c r="N1816" i="7"/>
  <c r="M1816" i="7"/>
  <c r="L1816" i="7"/>
  <c r="P1815" i="7"/>
  <c r="O1815" i="7"/>
  <c r="N1815" i="7"/>
  <c r="M1815" i="7"/>
  <c r="L1815" i="7"/>
  <c r="P1814" i="7"/>
  <c r="O1814" i="7"/>
  <c r="N1814" i="7"/>
  <c r="M1814" i="7"/>
  <c r="L1814" i="7"/>
  <c r="P1813" i="7"/>
  <c r="O1813" i="7"/>
  <c r="N1813" i="7"/>
  <c r="M1813" i="7"/>
  <c r="L1813" i="7"/>
  <c r="P1812" i="7"/>
  <c r="O1812" i="7"/>
  <c r="N1812" i="7"/>
  <c r="M1812" i="7"/>
  <c r="L1812" i="7"/>
  <c r="P1811" i="7"/>
  <c r="O1811" i="7"/>
  <c r="N1811" i="7"/>
  <c r="M1811" i="7"/>
  <c r="L1811" i="7"/>
  <c r="P1810" i="7"/>
  <c r="O1810" i="7"/>
  <c r="N1810" i="7"/>
  <c r="M1810" i="7"/>
  <c r="L1810" i="7"/>
  <c r="P1809" i="7"/>
  <c r="O1809" i="7"/>
  <c r="N1809" i="7"/>
  <c r="M1809" i="7"/>
  <c r="L1809" i="7"/>
  <c r="P1808" i="7"/>
  <c r="O1808" i="7"/>
  <c r="N1808" i="7"/>
  <c r="M1808" i="7"/>
  <c r="L1808" i="7"/>
  <c r="P1807" i="7"/>
  <c r="O1807" i="7"/>
  <c r="N1807" i="7"/>
  <c r="M1807" i="7"/>
  <c r="L1807" i="7"/>
  <c r="P1806" i="7"/>
  <c r="O1806" i="7"/>
  <c r="N1806" i="7"/>
  <c r="M1806" i="7"/>
  <c r="L1806" i="7"/>
  <c r="P1805" i="7"/>
  <c r="O1805" i="7"/>
  <c r="N1805" i="7"/>
  <c r="M1805" i="7"/>
  <c r="L1805" i="7"/>
  <c r="P1804" i="7"/>
  <c r="O1804" i="7"/>
  <c r="N1804" i="7"/>
  <c r="M1804" i="7"/>
  <c r="L1804" i="7"/>
  <c r="P1803" i="7"/>
  <c r="O1803" i="7"/>
  <c r="N1803" i="7"/>
  <c r="M1803" i="7"/>
  <c r="L1803" i="7"/>
  <c r="P1802" i="7"/>
  <c r="O1802" i="7"/>
  <c r="N1802" i="7"/>
  <c r="M1802" i="7"/>
  <c r="L1802" i="7"/>
  <c r="P1801" i="7"/>
  <c r="O1801" i="7"/>
  <c r="N1801" i="7"/>
  <c r="M1801" i="7"/>
  <c r="L1801" i="7"/>
  <c r="P1800" i="7"/>
  <c r="O1800" i="7"/>
  <c r="N1800" i="7"/>
  <c r="M1800" i="7"/>
  <c r="L1800" i="7"/>
  <c r="P1799" i="7"/>
  <c r="O1799" i="7"/>
  <c r="N1799" i="7"/>
  <c r="M1799" i="7"/>
  <c r="L1799" i="7"/>
  <c r="P1798" i="7"/>
  <c r="O1798" i="7"/>
  <c r="N1798" i="7"/>
  <c r="M1798" i="7"/>
  <c r="L1798" i="7"/>
  <c r="P1797" i="7"/>
  <c r="O1797" i="7"/>
  <c r="N1797" i="7"/>
  <c r="M1797" i="7"/>
  <c r="L1797" i="7"/>
  <c r="P1796" i="7"/>
  <c r="O1796" i="7"/>
  <c r="N1796" i="7"/>
  <c r="M1796" i="7"/>
  <c r="L1796" i="7"/>
  <c r="P1795" i="7"/>
  <c r="O1795" i="7"/>
  <c r="N1795" i="7"/>
  <c r="M1795" i="7"/>
  <c r="L1795" i="7"/>
  <c r="P1794" i="7"/>
  <c r="O1794" i="7"/>
  <c r="N1794" i="7"/>
  <c r="M1794" i="7"/>
  <c r="L1794" i="7"/>
  <c r="P1793" i="7"/>
  <c r="O1793" i="7"/>
  <c r="N1793" i="7"/>
  <c r="M1793" i="7"/>
  <c r="L1793" i="7"/>
  <c r="P1792" i="7"/>
  <c r="O1792" i="7"/>
  <c r="N1792" i="7"/>
  <c r="M1792" i="7"/>
  <c r="L1792" i="7"/>
  <c r="P1791" i="7"/>
  <c r="O1791" i="7"/>
  <c r="N1791" i="7"/>
  <c r="M1791" i="7"/>
  <c r="L1791" i="7"/>
  <c r="P1790" i="7"/>
  <c r="O1790" i="7"/>
  <c r="N1790" i="7"/>
  <c r="M1790" i="7"/>
  <c r="L1790" i="7"/>
  <c r="P1789" i="7"/>
  <c r="O1789" i="7"/>
  <c r="N1789" i="7"/>
  <c r="M1789" i="7"/>
  <c r="L1789" i="7"/>
  <c r="P1788" i="7"/>
  <c r="O1788" i="7"/>
  <c r="N1788" i="7"/>
  <c r="M1788" i="7"/>
  <c r="L1788" i="7"/>
  <c r="P1787" i="7"/>
  <c r="O1787" i="7"/>
  <c r="N1787" i="7"/>
  <c r="M1787" i="7"/>
  <c r="L1787" i="7"/>
  <c r="P1786" i="7"/>
  <c r="O1786" i="7"/>
  <c r="N1786" i="7"/>
  <c r="M1786" i="7"/>
  <c r="L1786" i="7"/>
  <c r="P1785" i="7"/>
  <c r="O1785" i="7"/>
  <c r="N1785" i="7"/>
  <c r="M1785" i="7"/>
  <c r="L1785" i="7"/>
  <c r="P1784" i="7"/>
  <c r="O1784" i="7"/>
  <c r="N1784" i="7"/>
  <c r="M1784" i="7"/>
  <c r="L1784" i="7"/>
  <c r="P1783" i="7"/>
  <c r="O1783" i="7"/>
  <c r="N1783" i="7"/>
  <c r="M1783" i="7"/>
  <c r="L1783" i="7"/>
  <c r="P1782" i="7"/>
  <c r="O1782" i="7"/>
  <c r="N1782" i="7"/>
  <c r="M1782" i="7"/>
  <c r="L1782" i="7"/>
  <c r="P1781" i="7"/>
  <c r="O1781" i="7"/>
  <c r="N1781" i="7"/>
  <c r="M1781" i="7"/>
  <c r="L1781" i="7"/>
  <c r="P1780" i="7"/>
  <c r="O1780" i="7"/>
  <c r="N1780" i="7"/>
  <c r="M1780" i="7"/>
  <c r="L1780" i="7"/>
  <c r="P1779" i="7"/>
  <c r="O1779" i="7"/>
  <c r="N1779" i="7"/>
  <c r="M1779" i="7"/>
  <c r="L1779" i="7"/>
  <c r="P1778" i="7"/>
  <c r="O1778" i="7"/>
  <c r="N1778" i="7"/>
  <c r="M1778" i="7"/>
  <c r="L1778" i="7"/>
  <c r="P1777" i="7"/>
  <c r="O1777" i="7"/>
  <c r="N1777" i="7"/>
  <c r="M1777" i="7"/>
  <c r="L1777" i="7"/>
  <c r="P1776" i="7"/>
  <c r="O1776" i="7"/>
  <c r="N1776" i="7"/>
  <c r="M1776" i="7"/>
  <c r="L1776" i="7"/>
  <c r="P1775" i="7"/>
  <c r="O1775" i="7"/>
  <c r="N1775" i="7"/>
  <c r="M1775" i="7"/>
  <c r="L1775" i="7"/>
  <c r="P1774" i="7"/>
  <c r="O1774" i="7"/>
  <c r="N1774" i="7"/>
  <c r="M1774" i="7"/>
  <c r="L1774" i="7"/>
  <c r="P1773" i="7"/>
  <c r="O1773" i="7"/>
  <c r="N1773" i="7"/>
  <c r="M1773" i="7"/>
  <c r="L1773" i="7"/>
  <c r="P1772" i="7"/>
  <c r="O1772" i="7"/>
  <c r="N1772" i="7"/>
  <c r="M1772" i="7"/>
  <c r="L1772" i="7"/>
  <c r="P1771" i="7"/>
  <c r="O1771" i="7"/>
  <c r="N1771" i="7"/>
  <c r="M1771" i="7"/>
  <c r="L1771" i="7"/>
  <c r="P1770" i="7"/>
  <c r="O1770" i="7"/>
  <c r="N1770" i="7"/>
  <c r="M1770" i="7"/>
  <c r="L1770" i="7"/>
  <c r="P1769" i="7"/>
  <c r="O1769" i="7"/>
  <c r="N1769" i="7"/>
  <c r="M1769" i="7"/>
  <c r="L1769" i="7"/>
  <c r="P1768" i="7"/>
  <c r="O1768" i="7"/>
  <c r="N1768" i="7"/>
  <c r="M1768" i="7"/>
  <c r="L1768" i="7"/>
  <c r="P1767" i="7"/>
  <c r="O1767" i="7"/>
  <c r="N1767" i="7"/>
  <c r="M1767" i="7"/>
  <c r="L1767" i="7"/>
  <c r="P1766" i="7"/>
  <c r="O1766" i="7"/>
  <c r="N1766" i="7"/>
  <c r="M1766" i="7"/>
  <c r="L1766" i="7"/>
  <c r="P1765" i="7"/>
  <c r="O1765" i="7"/>
  <c r="N1765" i="7"/>
  <c r="M1765" i="7"/>
  <c r="L1765" i="7"/>
  <c r="P1764" i="7"/>
  <c r="O1764" i="7"/>
  <c r="N1764" i="7"/>
  <c r="M1764" i="7"/>
  <c r="L1764" i="7"/>
  <c r="P1763" i="7"/>
  <c r="O1763" i="7"/>
  <c r="N1763" i="7"/>
  <c r="M1763" i="7"/>
  <c r="L1763" i="7"/>
  <c r="P1762" i="7"/>
  <c r="O1762" i="7"/>
  <c r="N1762" i="7"/>
  <c r="M1762" i="7"/>
  <c r="L1762" i="7"/>
  <c r="P1761" i="7"/>
  <c r="O1761" i="7"/>
  <c r="N1761" i="7"/>
  <c r="M1761" i="7"/>
  <c r="L1761" i="7"/>
  <c r="P1760" i="7"/>
  <c r="O1760" i="7"/>
  <c r="N1760" i="7"/>
  <c r="M1760" i="7"/>
  <c r="L1760" i="7"/>
  <c r="P1759" i="7"/>
  <c r="O1759" i="7"/>
  <c r="N1759" i="7"/>
  <c r="M1759" i="7"/>
  <c r="L1759" i="7"/>
  <c r="P1758" i="7"/>
  <c r="O1758" i="7"/>
  <c r="N1758" i="7"/>
  <c r="M1758" i="7"/>
  <c r="L1758" i="7"/>
  <c r="P1757" i="7"/>
  <c r="O1757" i="7"/>
  <c r="N1757" i="7"/>
  <c r="M1757" i="7"/>
  <c r="L1757" i="7"/>
  <c r="P1756" i="7"/>
  <c r="O1756" i="7"/>
  <c r="N1756" i="7"/>
  <c r="M1756" i="7"/>
  <c r="L1756" i="7"/>
  <c r="P1755" i="7"/>
  <c r="O1755" i="7"/>
  <c r="N1755" i="7"/>
  <c r="M1755" i="7"/>
  <c r="L1755" i="7"/>
  <c r="P1754" i="7"/>
  <c r="O1754" i="7"/>
  <c r="N1754" i="7"/>
  <c r="M1754" i="7"/>
  <c r="L1754" i="7"/>
  <c r="P1753" i="7"/>
  <c r="O1753" i="7"/>
  <c r="N1753" i="7"/>
  <c r="M1753" i="7"/>
  <c r="L1753" i="7"/>
  <c r="P1752" i="7"/>
  <c r="O1752" i="7"/>
  <c r="N1752" i="7"/>
  <c r="M1752" i="7"/>
  <c r="L1752" i="7"/>
  <c r="P1751" i="7"/>
  <c r="O1751" i="7"/>
  <c r="N1751" i="7"/>
  <c r="M1751" i="7"/>
  <c r="L1751" i="7"/>
  <c r="P1750" i="7"/>
  <c r="O1750" i="7"/>
  <c r="N1750" i="7"/>
  <c r="M1750" i="7"/>
  <c r="L1750" i="7"/>
  <c r="P1749" i="7"/>
  <c r="O1749" i="7"/>
  <c r="N1749" i="7"/>
  <c r="M1749" i="7"/>
  <c r="L1749" i="7"/>
  <c r="P1748" i="7"/>
  <c r="O1748" i="7"/>
  <c r="N1748" i="7"/>
  <c r="M1748" i="7"/>
  <c r="L1748" i="7"/>
  <c r="P1747" i="7"/>
  <c r="O1747" i="7"/>
  <c r="N1747" i="7"/>
  <c r="M1747" i="7"/>
  <c r="L1747" i="7"/>
  <c r="P1746" i="7"/>
  <c r="O1746" i="7"/>
  <c r="N1746" i="7"/>
  <c r="M1746" i="7"/>
  <c r="L1746" i="7"/>
  <c r="P1745" i="7"/>
  <c r="O1745" i="7"/>
  <c r="N1745" i="7"/>
  <c r="M1745" i="7"/>
  <c r="L1745" i="7"/>
  <c r="P1744" i="7"/>
  <c r="O1744" i="7"/>
  <c r="N1744" i="7"/>
  <c r="M1744" i="7"/>
  <c r="L1744" i="7"/>
  <c r="P1743" i="7"/>
  <c r="O1743" i="7"/>
  <c r="N1743" i="7"/>
  <c r="M1743" i="7"/>
  <c r="L1743" i="7"/>
  <c r="P1742" i="7"/>
  <c r="O1742" i="7"/>
  <c r="N1742" i="7"/>
  <c r="M1742" i="7"/>
  <c r="L1742" i="7"/>
  <c r="P1741" i="7"/>
  <c r="O1741" i="7"/>
  <c r="N1741" i="7"/>
  <c r="M1741" i="7"/>
  <c r="L1741" i="7"/>
  <c r="P1740" i="7"/>
  <c r="O1740" i="7"/>
  <c r="N1740" i="7"/>
  <c r="M1740" i="7"/>
  <c r="L1740" i="7"/>
  <c r="P1739" i="7"/>
  <c r="O1739" i="7"/>
  <c r="N1739" i="7"/>
  <c r="M1739" i="7"/>
  <c r="L1739" i="7"/>
  <c r="P1738" i="7"/>
  <c r="O1738" i="7"/>
  <c r="N1738" i="7"/>
  <c r="M1738" i="7"/>
  <c r="L1738" i="7"/>
  <c r="P1737" i="7"/>
  <c r="O1737" i="7"/>
  <c r="N1737" i="7"/>
  <c r="M1737" i="7"/>
  <c r="L1737" i="7"/>
  <c r="P1736" i="7"/>
  <c r="O1736" i="7"/>
  <c r="N1736" i="7"/>
  <c r="M1736" i="7"/>
  <c r="L1736" i="7"/>
  <c r="P1735" i="7"/>
  <c r="O1735" i="7"/>
  <c r="N1735" i="7"/>
  <c r="M1735" i="7"/>
  <c r="L1735" i="7"/>
  <c r="P1734" i="7"/>
  <c r="O1734" i="7"/>
  <c r="N1734" i="7"/>
  <c r="M1734" i="7"/>
  <c r="L1734" i="7"/>
  <c r="P1733" i="7"/>
  <c r="O1733" i="7"/>
  <c r="N1733" i="7"/>
  <c r="M1733" i="7"/>
  <c r="L1733" i="7"/>
  <c r="P1732" i="7"/>
  <c r="O1732" i="7"/>
  <c r="N1732" i="7"/>
  <c r="M1732" i="7"/>
  <c r="L1732" i="7"/>
  <c r="P1731" i="7"/>
  <c r="O1731" i="7"/>
  <c r="N1731" i="7"/>
  <c r="M1731" i="7"/>
  <c r="L1731" i="7"/>
  <c r="P1730" i="7"/>
  <c r="O1730" i="7"/>
  <c r="N1730" i="7"/>
  <c r="M1730" i="7"/>
  <c r="L1730" i="7"/>
  <c r="P1729" i="7"/>
  <c r="O1729" i="7"/>
  <c r="N1729" i="7"/>
  <c r="M1729" i="7"/>
  <c r="L1729" i="7"/>
  <c r="P1728" i="7"/>
  <c r="O1728" i="7"/>
  <c r="N1728" i="7"/>
  <c r="M1728" i="7"/>
  <c r="L1728" i="7"/>
  <c r="P1727" i="7"/>
  <c r="O1727" i="7"/>
  <c r="N1727" i="7"/>
  <c r="M1727" i="7"/>
  <c r="L1727" i="7"/>
  <c r="P1726" i="7"/>
  <c r="O1726" i="7"/>
  <c r="N1726" i="7"/>
  <c r="M1726" i="7"/>
  <c r="L1726" i="7"/>
  <c r="P1725" i="7"/>
  <c r="O1725" i="7"/>
  <c r="N1725" i="7"/>
  <c r="M1725" i="7"/>
  <c r="L1725" i="7"/>
  <c r="P1724" i="7"/>
  <c r="O1724" i="7"/>
  <c r="N1724" i="7"/>
  <c r="M1724" i="7"/>
  <c r="L1724" i="7"/>
  <c r="P1723" i="7"/>
  <c r="O1723" i="7"/>
  <c r="N1723" i="7"/>
  <c r="M1723" i="7"/>
  <c r="L1723" i="7"/>
  <c r="P1722" i="7"/>
  <c r="O1722" i="7"/>
  <c r="N1722" i="7"/>
  <c r="M1722" i="7"/>
  <c r="L1722" i="7"/>
  <c r="P1721" i="7"/>
  <c r="O1721" i="7"/>
  <c r="N1721" i="7"/>
  <c r="M1721" i="7"/>
  <c r="L1721" i="7"/>
  <c r="P1720" i="7"/>
  <c r="O1720" i="7"/>
  <c r="N1720" i="7"/>
  <c r="M1720" i="7"/>
  <c r="L1720" i="7"/>
  <c r="P1719" i="7"/>
  <c r="O1719" i="7"/>
  <c r="N1719" i="7"/>
  <c r="M1719" i="7"/>
  <c r="L1719" i="7"/>
  <c r="P1718" i="7"/>
  <c r="O1718" i="7"/>
  <c r="N1718" i="7"/>
  <c r="M1718" i="7"/>
  <c r="L1718" i="7"/>
  <c r="P1717" i="7"/>
  <c r="O1717" i="7"/>
  <c r="N1717" i="7"/>
  <c r="M1717" i="7"/>
  <c r="L1717" i="7"/>
  <c r="P1716" i="7"/>
  <c r="O1716" i="7"/>
  <c r="N1716" i="7"/>
  <c r="M1716" i="7"/>
  <c r="L1716" i="7"/>
  <c r="P1715" i="7"/>
  <c r="O1715" i="7"/>
  <c r="N1715" i="7"/>
  <c r="M1715" i="7"/>
  <c r="L1715" i="7"/>
  <c r="P1714" i="7"/>
  <c r="O1714" i="7"/>
  <c r="N1714" i="7"/>
  <c r="M1714" i="7"/>
  <c r="L1714" i="7"/>
  <c r="P1713" i="7"/>
  <c r="O1713" i="7"/>
  <c r="N1713" i="7"/>
  <c r="M1713" i="7"/>
  <c r="L1713" i="7"/>
  <c r="P1712" i="7"/>
  <c r="O1712" i="7"/>
  <c r="N1712" i="7"/>
  <c r="M1712" i="7"/>
  <c r="L1712" i="7"/>
  <c r="P1711" i="7"/>
  <c r="O1711" i="7"/>
  <c r="N1711" i="7"/>
  <c r="M1711" i="7"/>
  <c r="L1711" i="7"/>
  <c r="P1710" i="7"/>
  <c r="O1710" i="7"/>
  <c r="N1710" i="7"/>
  <c r="M1710" i="7"/>
  <c r="L1710" i="7"/>
  <c r="P1709" i="7"/>
  <c r="O1709" i="7"/>
  <c r="N1709" i="7"/>
  <c r="M1709" i="7"/>
  <c r="L1709" i="7"/>
  <c r="P1708" i="7"/>
  <c r="O1708" i="7"/>
  <c r="N1708" i="7"/>
  <c r="M1708" i="7"/>
  <c r="L1708" i="7"/>
  <c r="P1707" i="7"/>
  <c r="O1707" i="7"/>
  <c r="N1707" i="7"/>
  <c r="M1707" i="7"/>
  <c r="L1707" i="7"/>
  <c r="P1706" i="7"/>
  <c r="O1706" i="7"/>
  <c r="N1706" i="7"/>
  <c r="M1706" i="7"/>
  <c r="L1706" i="7"/>
  <c r="P1705" i="7"/>
  <c r="O1705" i="7"/>
  <c r="N1705" i="7"/>
  <c r="M1705" i="7"/>
  <c r="L1705" i="7"/>
  <c r="P1704" i="7"/>
  <c r="O1704" i="7"/>
  <c r="N1704" i="7"/>
  <c r="M1704" i="7"/>
  <c r="L1704" i="7"/>
  <c r="P1703" i="7"/>
  <c r="O1703" i="7"/>
  <c r="N1703" i="7"/>
  <c r="M1703" i="7"/>
  <c r="L1703" i="7"/>
  <c r="P1702" i="7"/>
  <c r="O1702" i="7"/>
  <c r="N1702" i="7"/>
  <c r="M1702" i="7"/>
  <c r="L1702" i="7"/>
  <c r="P1701" i="7"/>
  <c r="O1701" i="7"/>
  <c r="N1701" i="7"/>
  <c r="M1701" i="7"/>
  <c r="L1701" i="7"/>
  <c r="P1700" i="7"/>
  <c r="O1700" i="7"/>
  <c r="N1700" i="7"/>
  <c r="M1700" i="7"/>
  <c r="L1700" i="7"/>
  <c r="P1699" i="7"/>
  <c r="O1699" i="7"/>
  <c r="N1699" i="7"/>
  <c r="M1699" i="7"/>
  <c r="L1699" i="7"/>
  <c r="P1698" i="7"/>
  <c r="O1698" i="7"/>
  <c r="N1698" i="7"/>
  <c r="M1698" i="7"/>
  <c r="L1698" i="7"/>
  <c r="P1697" i="7"/>
  <c r="O1697" i="7"/>
  <c r="N1697" i="7"/>
  <c r="M1697" i="7"/>
  <c r="L1697" i="7"/>
  <c r="P1696" i="7"/>
  <c r="O1696" i="7"/>
  <c r="N1696" i="7"/>
  <c r="M1696" i="7"/>
  <c r="L1696" i="7"/>
  <c r="P1695" i="7"/>
  <c r="O1695" i="7"/>
  <c r="N1695" i="7"/>
  <c r="M1695" i="7"/>
  <c r="L1695" i="7"/>
  <c r="P1694" i="7"/>
  <c r="O1694" i="7"/>
  <c r="N1694" i="7"/>
  <c r="M1694" i="7"/>
  <c r="L1694" i="7"/>
  <c r="P1693" i="7"/>
  <c r="O1693" i="7"/>
  <c r="N1693" i="7"/>
  <c r="M1693" i="7"/>
  <c r="L1693" i="7"/>
  <c r="P1692" i="7"/>
  <c r="O1692" i="7"/>
  <c r="N1692" i="7"/>
  <c r="M1692" i="7"/>
  <c r="L1692" i="7"/>
  <c r="P1691" i="7"/>
  <c r="O1691" i="7"/>
  <c r="N1691" i="7"/>
  <c r="M1691" i="7"/>
  <c r="L1691" i="7"/>
  <c r="P1690" i="7"/>
  <c r="O1690" i="7"/>
  <c r="N1690" i="7"/>
  <c r="M1690" i="7"/>
  <c r="L1690" i="7"/>
  <c r="P1689" i="7"/>
  <c r="O1689" i="7"/>
  <c r="N1689" i="7"/>
  <c r="M1689" i="7"/>
  <c r="L1689" i="7"/>
  <c r="P1688" i="7"/>
  <c r="O1688" i="7"/>
  <c r="N1688" i="7"/>
  <c r="M1688" i="7"/>
  <c r="L1688" i="7"/>
  <c r="P1687" i="7"/>
  <c r="O1687" i="7"/>
  <c r="N1687" i="7"/>
  <c r="M1687" i="7"/>
  <c r="L1687" i="7"/>
  <c r="P1686" i="7"/>
  <c r="O1686" i="7"/>
  <c r="N1686" i="7"/>
  <c r="M1686" i="7"/>
  <c r="L1686" i="7"/>
  <c r="P1685" i="7"/>
  <c r="O1685" i="7"/>
  <c r="N1685" i="7"/>
  <c r="M1685" i="7"/>
  <c r="L1685" i="7"/>
  <c r="P1684" i="7"/>
  <c r="O1684" i="7"/>
  <c r="N1684" i="7"/>
  <c r="M1684" i="7"/>
  <c r="L1684" i="7"/>
  <c r="P1683" i="7"/>
  <c r="O1683" i="7"/>
  <c r="N1683" i="7"/>
  <c r="M1683" i="7"/>
  <c r="L1683" i="7"/>
  <c r="P1682" i="7"/>
  <c r="O1682" i="7"/>
  <c r="N1682" i="7"/>
  <c r="M1682" i="7"/>
  <c r="L1682" i="7"/>
  <c r="P1681" i="7"/>
  <c r="O1681" i="7"/>
  <c r="N1681" i="7"/>
  <c r="M1681" i="7"/>
  <c r="L1681" i="7"/>
  <c r="P1680" i="7"/>
  <c r="O1680" i="7"/>
  <c r="N1680" i="7"/>
  <c r="M1680" i="7"/>
  <c r="L1680" i="7"/>
  <c r="P1679" i="7"/>
  <c r="O1679" i="7"/>
  <c r="N1679" i="7"/>
  <c r="M1679" i="7"/>
  <c r="L1679" i="7"/>
  <c r="P1678" i="7"/>
  <c r="O1678" i="7"/>
  <c r="N1678" i="7"/>
  <c r="M1678" i="7"/>
  <c r="L1678" i="7"/>
  <c r="P1677" i="7"/>
  <c r="O1677" i="7"/>
  <c r="N1677" i="7"/>
  <c r="M1677" i="7"/>
  <c r="L1677" i="7"/>
  <c r="P1676" i="7"/>
  <c r="O1676" i="7"/>
  <c r="N1676" i="7"/>
  <c r="M1676" i="7"/>
  <c r="L1676" i="7"/>
  <c r="P1675" i="7"/>
  <c r="O1675" i="7"/>
  <c r="N1675" i="7"/>
  <c r="M1675" i="7"/>
  <c r="L1675" i="7"/>
  <c r="P1674" i="7"/>
  <c r="O1674" i="7"/>
  <c r="N1674" i="7"/>
  <c r="M1674" i="7"/>
  <c r="L1674" i="7"/>
  <c r="P1673" i="7"/>
  <c r="O1673" i="7"/>
  <c r="N1673" i="7"/>
  <c r="M1673" i="7"/>
  <c r="L1673" i="7"/>
  <c r="P1672" i="7"/>
  <c r="O1672" i="7"/>
  <c r="N1672" i="7"/>
  <c r="M1672" i="7"/>
  <c r="L1672" i="7"/>
  <c r="P1671" i="7"/>
  <c r="O1671" i="7"/>
  <c r="N1671" i="7"/>
  <c r="M1671" i="7"/>
  <c r="L1671" i="7"/>
  <c r="P1670" i="7"/>
  <c r="O1670" i="7"/>
  <c r="N1670" i="7"/>
  <c r="M1670" i="7"/>
  <c r="L1670" i="7"/>
  <c r="P1669" i="7"/>
  <c r="O1669" i="7"/>
  <c r="N1669" i="7"/>
  <c r="M1669" i="7"/>
  <c r="L1669" i="7"/>
  <c r="P1668" i="7"/>
  <c r="O1668" i="7"/>
  <c r="N1668" i="7"/>
  <c r="M1668" i="7"/>
  <c r="L1668" i="7"/>
  <c r="P1667" i="7"/>
  <c r="O1667" i="7"/>
  <c r="N1667" i="7"/>
  <c r="M1667" i="7"/>
  <c r="L1667" i="7"/>
  <c r="P1666" i="7"/>
  <c r="O1666" i="7"/>
  <c r="N1666" i="7"/>
  <c r="M1666" i="7"/>
  <c r="L1666" i="7"/>
  <c r="P1665" i="7"/>
  <c r="O1665" i="7"/>
  <c r="N1665" i="7"/>
  <c r="M1665" i="7"/>
  <c r="L1665" i="7"/>
  <c r="P1664" i="7"/>
  <c r="O1664" i="7"/>
  <c r="N1664" i="7"/>
  <c r="M1664" i="7"/>
  <c r="L1664" i="7"/>
  <c r="P1663" i="7"/>
  <c r="O1663" i="7"/>
  <c r="N1663" i="7"/>
  <c r="M1663" i="7"/>
  <c r="L1663" i="7"/>
  <c r="P1662" i="7"/>
  <c r="O1662" i="7"/>
  <c r="N1662" i="7"/>
  <c r="M1662" i="7"/>
  <c r="L1662" i="7"/>
  <c r="P1661" i="7"/>
  <c r="O1661" i="7"/>
  <c r="N1661" i="7"/>
  <c r="M1661" i="7"/>
  <c r="L1661" i="7"/>
  <c r="P1660" i="7"/>
  <c r="O1660" i="7"/>
  <c r="N1660" i="7"/>
  <c r="M1660" i="7"/>
  <c r="L1660" i="7"/>
  <c r="P1659" i="7"/>
  <c r="O1659" i="7"/>
  <c r="N1659" i="7"/>
  <c r="M1659" i="7"/>
  <c r="L1659" i="7"/>
  <c r="P1658" i="7"/>
  <c r="O1658" i="7"/>
  <c r="N1658" i="7"/>
  <c r="M1658" i="7"/>
  <c r="L1658" i="7"/>
  <c r="P1657" i="7"/>
  <c r="O1657" i="7"/>
  <c r="N1657" i="7"/>
  <c r="M1657" i="7"/>
  <c r="L1657" i="7"/>
  <c r="P1656" i="7"/>
  <c r="O1656" i="7"/>
  <c r="N1656" i="7"/>
  <c r="M1656" i="7"/>
  <c r="L1656" i="7"/>
  <c r="P1655" i="7"/>
  <c r="O1655" i="7"/>
  <c r="N1655" i="7"/>
  <c r="M1655" i="7"/>
  <c r="L1655" i="7"/>
  <c r="P1654" i="7"/>
  <c r="O1654" i="7"/>
  <c r="N1654" i="7"/>
  <c r="M1654" i="7"/>
  <c r="L1654" i="7"/>
  <c r="P1653" i="7"/>
  <c r="O1653" i="7"/>
  <c r="N1653" i="7"/>
  <c r="M1653" i="7"/>
  <c r="L1653" i="7"/>
  <c r="P1652" i="7"/>
  <c r="O1652" i="7"/>
  <c r="N1652" i="7"/>
  <c r="M1652" i="7"/>
  <c r="L1652" i="7"/>
  <c r="P1651" i="7"/>
  <c r="O1651" i="7"/>
  <c r="N1651" i="7"/>
  <c r="M1651" i="7"/>
  <c r="L1651" i="7"/>
  <c r="P1650" i="7"/>
  <c r="O1650" i="7"/>
  <c r="N1650" i="7"/>
  <c r="M1650" i="7"/>
  <c r="L1650" i="7"/>
  <c r="P1649" i="7"/>
  <c r="O1649" i="7"/>
  <c r="N1649" i="7"/>
  <c r="M1649" i="7"/>
  <c r="L1649" i="7"/>
  <c r="P1648" i="7"/>
  <c r="O1648" i="7"/>
  <c r="N1648" i="7"/>
  <c r="M1648" i="7"/>
  <c r="L1648" i="7"/>
  <c r="P1647" i="7"/>
  <c r="O1647" i="7"/>
  <c r="N1647" i="7"/>
  <c r="M1647" i="7"/>
  <c r="L1647" i="7"/>
  <c r="P1646" i="7"/>
  <c r="O1646" i="7"/>
  <c r="N1646" i="7"/>
  <c r="M1646" i="7"/>
  <c r="L1646" i="7"/>
  <c r="P1645" i="7"/>
  <c r="O1645" i="7"/>
  <c r="N1645" i="7"/>
  <c r="M1645" i="7"/>
  <c r="L1645" i="7"/>
  <c r="P1644" i="7"/>
  <c r="O1644" i="7"/>
  <c r="N1644" i="7"/>
  <c r="M1644" i="7"/>
  <c r="L1644" i="7"/>
  <c r="P1643" i="7"/>
  <c r="O1643" i="7"/>
  <c r="N1643" i="7"/>
  <c r="M1643" i="7"/>
  <c r="L1643" i="7"/>
  <c r="P1642" i="7"/>
  <c r="O1642" i="7"/>
  <c r="N1642" i="7"/>
  <c r="M1642" i="7"/>
  <c r="L1642" i="7"/>
  <c r="P1641" i="7"/>
  <c r="O1641" i="7"/>
  <c r="N1641" i="7"/>
  <c r="M1641" i="7"/>
  <c r="L1641" i="7"/>
  <c r="P1640" i="7"/>
  <c r="O1640" i="7"/>
  <c r="N1640" i="7"/>
  <c r="M1640" i="7"/>
  <c r="L1640" i="7"/>
  <c r="P1639" i="7"/>
  <c r="O1639" i="7"/>
  <c r="N1639" i="7"/>
  <c r="M1639" i="7"/>
  <c r="L1639" i="7"/>
  <c r="P1638" i="7"/>
  <c r="O1638" i="7"/>
  <c r="N1638" i="7"/>
  <c r="M1638" i="7"/>
  <c r="L1638" i="7"/>
  <c r="P1637" i="7"/>
  <c r="O1637" i="7"/>
  <c r="N1637" i="7"/>
  <c r="M1637" i="7"/>
  <c r="L1637" i="7"/>
  <c r="P1636" i="7"/>
  <c r="O1636" i="7"/>
  <c r="N1636" i="7"/>
  <c r="M1636" i="7"/>
  <c r="L1636" i="7"/>
  <c r="P1635" i="7"/>
  <c r="O1635" i="7"/>
  <c r="N1635" i="7"/>
  <c r="M1635" i="7"/>
  <c r="L1635" i="7"/>
  <c r="P1634" i="7"/>
  <c r="O1634" i="7"/>
  <c r="N1634" i="7"/>
  <c r="M1634" i="7"/>
  <c r="L1634" i="7"/>
  <c r="P1633" i="7"/>
  <c r="O1633" i="7"/>
  <c r="N1633" i="7"/>
  <c r="M1633" i="7"/>
  <c r="L1633" i="7"/>
  <c r="P1632" i="7"/>
  <c r="O1632" i="7"/>
  <c r="N1632" i="7"/>
  <c r="M1632" i="7"/>
  <c r="L1632" i="7"/>
  <c r="P1631" i="7"/>
  <c r="O1631" i="7"/>
  <c r="N1631" i="7"/>
  <c r="M1631" i="7"/>
  <c r="L1631" i="7"/>
  <c r="P1630" i="7"/>
  <c r="O1630" i="7"/>
  <c r="N1630" i="7"/>
  <c r="M1630" i="7"/>
  <c r="L1630" i="7"/>
  <c r="P1629" i="7"/>
  <c r="O1629" i="7"/>
  <c r="N1629" i="7"/>
  <c r="M1629" i="7"/>
  <c r="L1629" i="7"/>
  <c r="P1628" i="7"/>
  <c r="O1628" i="7"/>
  <c r="N1628" i="7"/>
  <c r="M1628" i="7"/>
  <c r="L1628" i="7"/>
  <c r="P1627" i="7"/>
  <c r="O1627" i="7"/>
  <c r="N1627" i="7"/>
  <c r="M1627" i="7"/>
  <c r="L1627" i="7"/>
  <c r="P1626" i="7"/>
  <c r="O1626" i="7"/>
  <c r="N1626" i="7"/>
  <c r="M1626" i="7"/>
  <c r="L1626" i="7"/>
  <c r="P1625" i="7"/>
  <c r="O1625" i="7"/>
  <c r="N1625" i="7"/>
  <c r="M1625" i="7"/>
  <c r="L1625" i="7"/>
  <c r="P1624" i="7"/>
  <c r="O1624" i="7"/>
  <c r="N1624" i="7"/>
  <c r="M1624" i="7"/>
  <c r="L1624" i="7"/>
  <c r="P1623" i="7"/>
  <c r="O1623" i="7"/>
  <c r="N1623" i="7"/>
  <c r="M1623" i="7"/>
  <c r="L1623" i="7"/>
  <c r="P1622" i="7"/>
  <c r="O1622" i="7"/>
  <c r="N1622" i="7"/>
  <c r="M1622" i="7"/>
  <c r="L1622" i="7"/>
  <c r="P1621" i="7"/>
  <c r="O1621" i="7"/>
  <c r="N1621" i="7"/>
  <c r="M1621" i="7"/>
  <c r="L1621" i="7"/>
  <c r="P1620" i="7"/>
  <c r="O1620" i="7"/>
  <c r="N1620" i="7"/>
  <c r="M1620" i="7"/>
  <c r="L1620" i="7"/>
  <c r="P1619" i="7"/>
  <c r="O1619" i="7"/>
  <c r="N1619" i="7"/>
  <c r="M1619" i="7"/>
  <c r="L1619" i="7"/>
  <c r="P1618" i="7"/>
  <c r="O1618" i="7"/>
  <c r="N1618" i="7"/>
  <c r="M1618" i="7"/>
  <c r="L1618" i="7"/>
  <c r="P1617" i="7"/>
  <c r="O1617" i="7"/>
  <c r="N1617" i="7"/>
  <c r="M1617" i="7"/>
  <c r="L1617" i="7"/>
  <c r="P1616" i="7"/>
  <c r="O1616" i="7"/>
  <c r="N1616" i="7"/>
  <c r="M1616" i="7"/>
  <c r="L1616" i="7"/>
  <c r="P1615" i="7"/>
  <c r="O1615" i="7"/>
  <c r="N1615" i="7"/>
  <c r="M1615" i="7"/>
  <c r="L1615" i="7"/>
  <c r="P1614" i="7"/>
  <c r="O1614" i="7"/>
  <c r="N1614" i="7"/>
  <c r="M1614" i="7"/>
  <c r="L1614" i="7"/>
  <c r="P1613" i="7"/>
  <c r="O1613" i="7"/>
  <c r="N1613" i="7"/>
  <c r="M1613" i="7"/>
  <c r="L1613" i="7"/>
  <c r="P1612" i="7"/>
  <c r="O1612" i="7"/>
  <c r="N1612" i="7"/>
  <c r="M1612" i="7"/>
  <c r="L1612" i="7"/>
  <c r="P1611" i="7"/>
  <c r="O1611" i="7"/>
  <c r="N1611" i="7"/>
  <c r="M1611" i="7"/>
  <c r="L1611" i="7"/>
  <c r="P1610" i="7"/>
  <c r="O1610" i="7"/>
  <c r="N1610" i="7"/>
  <c r="M1610" i="7"/>
  <c r="L1610" i="7"/>
  <c r="P1609" i="7"/>
  <c r="O1609" i="7"/>
  <c r="N1609" i="7"/>
  <c r="M1609" i="7"/>
  <c r="L1609" i="7"/>
  <c r="P1608" i="7"/>
  <c r="O1608" i="7"/>
  <c r="N1608" i="7"/>
  <c r="M1608" i="7"/>
  <c r="L1608" i="7"/>
  <c r="P1607" i="7"/>
  <c r="O1607" i="7"/>
  <c r="N1607" i="7"/>
  <c r="M1607" i="7"/>
  <c r="L1607" i="7"/>
  <c r="P1606" i="7"/>
  <c r="O1606" i="7"/>
  <c r="N1606" i="7"/>
  <c r="M1606" i="7"/>
  <c r="L1606" i="7"/>
  <c r="P1605" i="7"/>
  <c r="O1605" i="7"/>
  <c r="N1605" i="7"/>
  <c r="M1605" i="7"/>
  <c r="L1605" i="7"/>
  <c r="P1604" i="7"/>
  <c r="O1604" i="7"/>
  <c r="N1604" i="7"/>
  <c r="M1604" i="7"/>
  <c r="L1604" i="7"/>
  <c r="P1603" i="7"/>
  <c r="O1603" i="7"/>
  <c r="N1603" i="7"/>
  <c r="M1603" i="7"/>
  <c r="L1603" i="7"/>
  <c r="P1602" i="7"/>
  <c r="O1602" i="7"/>
  <c r="N1602" i="7"/>
  <c r="M1602" i="7"/>
  <c r="L1602" i="7"/>
  <c r="P1601" i="7"/>
  <c r="O1601" i="7"/>
  <c r="N1601" i="7"/>
  <c r="M1601" i="7"/>
  <c r="L1601" i="7"/>
  <c r="P1600" i="7"/>
  <c r="O1600" i="7"/>
  <c r="N1600" i="7"/>
  <c r="M1600" i="7"/>
  <c r="L1600" i="7"/>
  <c r="P1599" i="7"/>
  <c r="O1599" i="7"/>
  <c r="N1599" i="7"/>
  <c r="M1599" i="7"/>
  <c r="L1599" i="7"/>
  <c r="P1598" i="7"/>
  <c r="O1598" i="7"/>
  <c r="N1598" i="7"/>
  <c r="M1598" i="7"/>
  <c r="L1598" i="7"/>
  <c r="P1597" i="7"/>
  <c r="O1597" i="7"/>
  <c r="N1597" i="7"/>
  <c r="M1597" i="7"/>
  <c r="L1597" i="7"/>
  <c r="P1596" i="7"/>
  <c r="O1596" i="7"/>
  <c r="N1596" i="7"/>
  <c r="M1596" i="7"/>
  <c r="L1596" i="7"/>
  <c r="P1595" i="7"/>
  <c r="O1595" i="7"/>
  <c r="N1595" i="7"/>
  <c r="M1595" i="7"/>
  <c r="L1595" i="7"/>
  <c r="P1594" i="7"/>
  <c r="O1594" i="7"/>
  <c r="N1594" i="7"/>
  <c r="M1594" i="7"/>
  <c r="L1594" i="7"/>
  <c r="P1593" i="7"/>
  <c r="O1593" i="7"/>
  <c r="N1593" i="7"/>
  <c r="M1593" i="7"/>
  <c r="L1593" i="7"/>
  <c r="P1592" i="7"/>
  <c r="O1592" i="7"/>
  <c r="N1592" i="7"/>
  <c r="M1592" i="7"/>
  <c r="L1592" i="7"/>
  <c r="P1591" i="7"/>
  <c r="O1591" i="7"/>
  <c r="N1591" i="7"/>
  <c r="M1591" i="7"/>
  <c r="L1591" i="7"/>
  <c r="P1590" i="7"/>
  <c r="O1590" i="7"/>
  <c r="N1590" i="7"/>
  <c r="M1590" i="7"/>
  <c r="L1590" i="7"/>
  <c r="P1589" i="7"/>
  <c r="O1589" i="7"/>
  <c r="N1589" i="7"/>
  <c r="M1589" i="7"/>
  <c r="L1589" i="7"/>
  <c r="P1588" i="7"/>
  <c r="O1588" i="7"/>
  <c r="N1588" i="7"/>
  <c r="M1588" i="7"/>
  <c r="L1588" i="7"/>
  <c r="P1587" i="7"/>
  <c r="O1587" i="7"/>
  <c r="N1587" i="7"/>
  <c r="M1587" i="7"/>
  <c r="L1587" i="7"/>
  <c r="P1586" i="7"/>
  <c r="O1586" i="7"/>
  <c r="N1586" i="7"/>
  <c r="M1586" i="7"/>
  <c r="L1586" i="7"/>
  <c r="P1585" i="7"/>
  <c r="O1585" i="7"/>
  <c r="N1585" i="7"/>
  <c r="M1585" i="7"/>
  <c r="L1585" i="7"/>
  <c r="P1584" i="7"/>
  <c r="O1584" i="7"/>
  <c r="N1584" i="7"/>
  <c r="M1584" i="7"/>
  <c r="L1584" i="7"/>
  <c r="P1583" i="7"/>
  <c r="O1583" i="7"/>
  <c r="N1583" i="7"/>
  <c r="M1583" i="7"/>
  <c r="L1583" i="7"/>
  <c r="P1582" i="7"/>
  <c r="O1582" i="7"/>
  <c r="N1582" i="7"/>
  <c r="M1582" i="7"/>
  <c r="L1582" i="7"/>
  <c r="P1581" i="7"/>
  <c r="O1581" i="7"/>
  <c r="N1581" i="7"/>
  <c r="M1581" i="7"/>
  <c r="L1581" i="7"/>
  <c r="P1580" i="7"/>
  <c r="O1580" i="7"/>
  <c r="N1580" i="7"/>
  <c r="M1580" i="7"/>
  <c r="L1580" i="7"/>
  <c r="P1579" i="7"/>
  <c r="O1579" i="7"/>
  <c r="N1579" i="7"/>
  <c r="M1579" i="7"/>
  <c r="L1579" i="7"/>
  <c r="P1578" i="7"/>
  <c r="O1578" i="7"/>
  <c r="N1578" i="7"/>
  <c r="M1578" i="7"/>
  <c r="L1578" i="7"/>
  <c r="P1577" i="7"/>
  <c r="O1577" i="7"/>
  <c r="N1577" i="7"/>
  <c r="M1577" i="7"/>
  <c r="L1577" i="7"/>
  <c r="P1576" i="7"/>
  <c r="O1576" i="7"/>
  <c r="N1576" i="7"/>
  <c r="M1576" i="7"/>
  <c r="L1576" i="7"/>
  <c r="P1575" i="7"/>
  <c r="O1575" i="7"/>
  <c r="N1575" i="7"/>
  <c r="M1575" i="7"/>
  <c r="L1575" i="7"/>
  <c r="P1574" i="7"/>
  <c r="O1574" i="7"/>
  <c r="N1574" i="7"/>
  <c r="M1574" i="7"/>
  <c r="L1574" i="7"/>
  <c r="P1573" i="7"/>
  <c r="O1573" i="7"/>
  <c r="N1573" i="7"/>
  <c r="M1573" i="7"/>
  <c r="L1573" i="7"/>
  <c r="P1572" i="7"/>
  <c r="O1572" i="7"/>
  <c r="N1572" i="7"/>
  <c r="M1572" i="7"/>
  <c r="L1572" i="7"/>
  <c r="P1571" i="7"/>
  <c r="O1571" i="7"/>
  <c r="N1571" i="7"/>
  <c r="M1571" i="7"/>
  <c r="L1571" i="7"/>
  <c r="P1570" i="7"/>
  <c r="O1570" i="7"/>
  <c r="N1570" i="7"/>
  <c r="M1570" i="7"/>
  <c r="L1570" i="7"/>
  <c r="P1569" i="7"/>
  <c r="O1569" i="7"/>
  <c r="N1569" i="7"/>
  <c r="M1569" i="7"/>
  <c r="L1569" i="7"/>
  <c r="P1568" i="7"/>
  <c r="O1568" i="7"/>
  <c r="N1568" i="7"/>
  <c r="M1568" i="7"/>
  <c r="L1568" i="7"/>
  <c r="P1567" i="7"/>
  <c r="O1567" i="7"/>
  <c r="N1567" i="7"/>
  <c r="M1567" i="7"/>
  <c r="L1567" i="7"/>
  <c r="P1566" i="7"/>
  <c r="O1566" i="7"/>
  <c r="N1566" i="7"/>
  <c r="M1566" i="7"/>
  <c r="L1566" i="7"/>
  <c r="P1565" i="7"/>
  <c r="O1565" i="7"/>
  <c r="N1565" i="7"/>
  <c r="M1565" i="7"/>
  <c r="L1565" i="7"/>
  <c r="P1564" i="7"/>
  <c r="O1564" i="7"/>
  <c r="N1564" i="7"/>
  <c r="M1564" i="7"/>
  <c r="L1564" i="7"/>
  <c r="P1563" i="7"/>
  <c r="O1563" i="7"/>
  <c r="N1563" i="7"/>
  <c r="M1563" i="7"/>
  <c r="L1563" i="7"/>
  <c r="P1562" i="7"/>
  <c r="O1562" i="7"/>
  <c r="N1562" i="7"/>
  <c r="M1562" i="7"/>
  <c r="L1562" i="7"/>
  <c r="P1561" i="7"/>
  <c r="O1561" i="7"/>
  <c r="N1561" i="7"/>
  <c r="M1561" i="7"/>
  <c r="L1561" i="7"/>
  <c r="P1560" i="7"/>
  <c r="O1560" i="7"/>
  <c r="N1560" i="7"/>
  <c r="M1560" i="7"/>
  <c r="L1560" i="7"/>
  <c r="P1559" i="7"/>
  <c r="O1559" i="7"/>
  <c r="N1559" i="7"/>
  <c r="M1559" i="7"/>
  <c r="L1559" i="7"/>
  <c r="P1558" i="7"/>
  <c r="O1558" i="7"/>
  <c r="N1558" i="7"/>
  <c r="M1558" i="7"/>
  <c r="L1558" i="7"/>
  <c r="P1557" i="7"/>
  <c r="O1557" i="7"/>
  <c r="N1557" i="7"/>
  <c r="M1557" i="7"/>
  <c r="L1557" i="7"/>
  <c r="P1556" i="7"/>
  <c r="O1556" i="7"/>
  <c r="N1556" i="7"/>
  <c r="M1556" i="7"/>
  <c r="L1556" i="7"/>
  <c r="P1555" i="7"/>
  <c r="O1555" i="7"/>
  <c r="N1555" i="7"/>
  <c r="M1555" i="7"/>
  <c r="L1555" i="7"/>
  <c r="P1554" i="7"/>
  <c r="O1554" i="7"/>
  <c r="N1554" i="7"/>
  <c r="M1554" i="7"/>
  <c r="L1554" i="7"/>
  <c r="P1553" i="7"/>
  <c r="O1553" i="7"/>
  <c r="N1553" i="7"/>
  <c r="M1553" i="7"/>
  <c r="L1553" i="7"/>
  <c r="P1552" i="7"/>
  <c r="O1552" i="7"/>
  <c r="N1552" i="7"/>
  <c r="M1552" i="7"/>
  <c r="L1552" i="7"/>
  <c r="P1551" i="7"/>
  <c r="O1551" i="7"/>
  <c r="N1551" i="7"/>
  <c r="M1551" i="7"/>
  <c r="L1551" i="7"/>
  <c r="P1550" i="7"/>
  <c r="O1550" i="7"/>
  <c r="N1550" i="7"/>
  <c r="M1550" i="7"/>
  <c r="L1550" i="7"/>
  <c r="P1549" i="7"/>
  <c r="O1549" i="7"/>
  <c r="N1549" i="7"/>
  <c r="M1549" i="7"/>
  <c r="L1549" i="7"/>
  <c r="P1548" i="7"/>
  <c r="O1548" i="7"/>
  <c r="N1548" i="7"/>
  <c r="M1548" i="7"/>
  <c r="L1548" i="7"/>
  <c r="P1547" i="7"/>
  <c r="O1547" i="7"/>
  <c r="N1547" i="7"/>
  <c r="M1547" i="7"/>
  <c r="L1547" i="7"/>
  <c r="P1546" i="7"/>
  <c r="O1546" i="7"/>
  <c r="N1546" i="7"/>
  <c r="M1546" i="7"/>
  <c r="L1546" i="7"/>
  <c r="P1545" i="7"/>
  <c r="O1545" i="7"/>
  <c r="N1545" i="7"/>
  <c r="M1545" i="7"/>
  <c r="L1545" i="7"/>
  <c r="P1544" i="7"/>
  <c r="O1544" i="7"/>
  <c r="N1544" i="7"/>
  <c r="M1544" i="7"/>
  <c r="L1544" i="7"/>
  <c r="P1543" i="7"/>
  <c r="O1543" i="7"/>
  <c r="N1543" i="7"/>
  <c r="M1543" i="7"/>
  <c r="L1543" i="7"/>
  <c r="P1542" i="7"/>
  <c r="O1542" i="7"/>
  <c r="N1542" i="7"/>
  <c r="M1542" i="7"/>
  <c r="L1542" i="7"/>
  <c r="P1541" i="7"/>
  <c r="O1541" i="7"/>
  <c r="N1541" i="7"/>
  <c r="M1541" i="7"/>
  <c r="L1541" i="7"/>
  <c r="P1540" i="7"/>
  <c r="O1540" i="7"/>
  <c r="N1540" i="7"/>
  <c r="M1540" i="7"/>
  <c r="L1540" i="7"/>
  <c r="P1539" i="7"/>
  <c r="O1539" i="7"/>
  <c r="N1539" i="7"/>
  <c r="M1539" i="7"/>
  <c r="L1539" i="7"/>
  <c r="P1538" i="7"/>
  <c r="O1538" i="7"/>
  <c r="N1538" i="7"/>
  <c r="M1538" i="7"/>
  <c r="L1538" i="7"/>
  <c r="P1537" i="7"/>
  <c r="O1537" i="7"/>
  <c r="N1537" i="7"/>
  <c r="M1537" i="7"/>
  <c r="L1537" i="7"/>
  <c r="P1536" i="7"/>
  <c r="O1536" i="7"/>
  <c r="N1536" i="7"/>
  <c r="M1536" i="7"/>
  <c r="L1536" i="7"/>
  <c r="P1535" i="7"/>
  <c r="O1535" i="7"/>
  <c r="N1535" i="7"/>
  <c r="M1535" i="7"/>
  <c r="L1535" i="7"/>
  <c r="P1534" i="7"/>
  <c r="O1534" i="7"/>
  <c r="N1534" i="7"/>
  <c r="M1534" i="7"/>
  <c r="L1534" i="7"/>
  <c r="P1533" i="7"/>
  <c r="O1533" i="7"/>
  <c r="N1533" i="7"/>
  <c r="M1533" i="7"/>
  <c r="L1533" i="7"/>
  <c r="P1532" i="7"/>
  <c r="O1532" i="7"/>
  <c r="N1532" i="7"/>
  <c r="M1532" i="7"/>
  <c r="L1532" i="7"/>
  <c r="P1531" i="7"/>
  <c r="O1531" i="7"/>
  <c r="N1531" i="7"/>
  <c r="M1531" i="7"/>
  <c r="L1531" i="7"/>
  <c r="P1530" i="7"/>
  <c r="O1530" i="7"/>
  <c r="N1530" i="7"/>
  <c r="M1530" i="7"/>
  <c r="L1530" i="7"/>
  <c r="P1529" i="7"/>
  <c r="O1529" i="7"/>
  <c r="N1529" i="7"/>
  <c r="M1529" i="7"/>
  <c r="L1529" i="7"/>
  <c r="P1528" i="7"/>
  <c r="O1528" i="7"/>
  <c r="N1528" i="7"/>
  <c r="M1528" i="7"/>
  <c r="L1528" i="7"/>
  <c r="P1527" i="7"/>
  <c r="O1527" i="7"/>
  <c r="N1527" i="7"/>
  <c r="M1527" i="7"/>
  <c r="L1527" i="7"/>
  <c r="P1526" i="7"/>
  <c r="O1526" i="7"/>
  <c r="N1526" i="7"/>
  <c r="M1526" i="7"/>
  <c r="L1526" i="7"/>
  <c r="P1525" i="7"/>
  <c r="O1525" i="7"/>
  <c r="N1525" i="7"/>
  <c r="M1525" i="7"/>
  <c r="L1525" i="7"/>
  <c r="P1524" i="7"/>
  <c r="O1524" i="7"/>
  <c r="N1524" i="7"/>
  <c r="M1524" i="7"/>
  <c r="L1524" i="7"/>
  <c r="P1523" i="7"/>
  <c r="O1523" i="7"/>
  <c r="N1523" i="7"/>
  <c r="M1523" i="7"/>
  <c r="L1523" i="7"/>
  <c r="P1522" i="7"/>
  <c r="O1522" i="7"/>
  <c r="N1522" i="7"/>
  <c r="M1522" i="7"/>
  <c r="L1522" i="7"/>
  <c r="P1521" i="7"/>
  <c r="O1521" i="7"/>
  <c r="N1521" i="7"/>
  <c r="M1521" i="7"/>
  <c r="L1521" i="7"/>
  <c r="P1520" i="7"/>
  <c r="O1520" i="7"/>
  <c r="N1520" i="7"/>
  <c r="M1520" i="7"/>
  <c r="L1520" i="7"/>
  <c r="P1519" i="7"/>
  <c r="O1519" i="7"/>
  <c r="N1519" i="7"/>
  <c r="M1519" i="7"/>
  <c r="L1519" i="7"/>
  <c r="P1518" i="7"/>
  <c r="O1518" i="7"/>
  <c r="N1518" i="7"/>
  <c r="M1518" i="7"/>
  <c r="L1518" i="7"/>
  <c r="P1517" i="7"/>
  <c r="O1517" i="7"/>
  <c r="N1517" i="7"/>
  <c r="M1517" i="7"/>
  <c r="L1517" i="7"/>
  <c r="P1516" i="7"/>
  <c r="O1516" i="7"/>
  <c r="N1516" i="7"/>
  <c r="M1516" i="7"/>
  <c r="L1516" i="7"/>
  <c r="P1515" i="7"/>
  <c r="O1515" i="7"/>
  <c r="N1515" i="7"/>
  <c r="M1515" i="7"/>
  <c r="L1515" i="7"/>
  <c r="P1514" i="7"/>
  <c r="O1514" i="7"/>
  <c r="N1514" i="7"/>
  <c r="M1514" i="7"/>
  <c r="L1514" i="7"/>
  <c r="P1513" i="7"/>
  <c r="O1513" i="7"/>
  <c r="N1513" i="7"/>
  <c r="M1513" i="7"/>
  <c r="L1513" i="7"/>
  <c r="P1512" i="7"/>
  <c r="O1512" i="7"/>
  <c r="N1512" i="7"/>
  <c r="M1512" i="7"/>
  <c r="L1512" i="7"/>
  <c r="P1511" i="7"/>
  <c r="O1511" i="7"/>
  <c r="N1511" i="7"/>
  <c r="M1511" i="7"/>
  <c r="L1511" i="7"/>
  <c r="P1510" i="7"/>
  <c r="O1510" i="7"/>
  <c r="N1510" i="7"/>
  <c r="M1510" i="7"/>
  <c r="L1510" i="7"/>
  <c r="P1509" i="7"/>
  <c r="O1509" i="7"/>
  <c r="N1509" i="7"/>
  <c r="M1509" i="7"/>
  <c r="L1509" i="7"/>
  <c r="P1508" i="7"/>
  <c r="O1508" i="7"/>
  <c r="N1508" i="7"/>
  <c r="M1508" i="7"/>
  <c r="L1508" i="7"/>
  <c r="P1507" i="7"/>
  <c r="O1507" i="7"/>
  <c r="N1507" i="7"/>
  <c r="M1507" i="7"/>
  <c r="L1507" i="7"/>
  <c r="P1506" i="7"/>
  <c r="O1506" i="7"/>
  <c r="N1506" i="7"/>
  <c r="M1506" i="7"/>
  <c r="L1506" i="7"/>
  <c r="P1505" i="7"/>
  <c r="O1505" i="7"/>
  <c r="N1505" i="7"/>
  <c r="M1505" i="7"/>
  <c r="L1505" i="7"/>
  <c r="P1504" i="7"/>
  <c r="O1504" i="7"/>
  <c r="N1504" i="7"/>
  <c r="M1504" i="7"/>
  <c r="L1504" i="7"/>
  <c r="P1503" i="7"/>
  <c r="O1503" i="7"/>
  <c r="N1503" i="7"/>
  <c r="M1503" i="7"/>
  <c r="L1503" i="7"/>
  <c r="P1502" i="7"/>
  <c r="O1502" i="7"/>
  <c r="N1502" i="7"/>
  <c r="M1502" i="7"/>
  <c r="L1502" i="7"/>
  <c r="P1501" i="7"/>
  <c r="O1501" i="7"/>
  <c r="N1501" i="7"/>
  <c r="M1501" i="7"/>
  <c r="L1501" i="7"/>
  <c r="P1500" i="7"/>
  <c r="O1500" i="7"/>
  <c r="N1500" i="7"/>
  <c r="M1500" i="7"/>
  <c r="L1500" i="7"/>
  <c r="P1499" i="7"/>
  <c r="O1499" i="7"/>
  <c r="N1499" i="7"/>
  <c r="M1499" i="7"/>
  <c r="L1499" i="7"/>
  <c r="P1498" i="7"/>
  <c r="O1498" i="7"/>
  <c r="N1498" i="7"/>
  <c r="M1498" i="7"/>
  <c r="L1498" i="7"/>
  <c r="P1497" i="7"/>
  <c r="O1497" i="7"/>
  <c r="N1497" i="7"/>
  <c r="M1497" i="7"/>
  <c r="L1497" i="7"/>
  <c r="P1496" i="7"/>
  <c r="O1496" i="7"/>
  <c r="N1496" i="7"/>
  <c r="M1496" i="7"/>
  <c r="L1496" i="7"/>
  <c r="P1495" i="7"/>
  <c r="O1495" i="7"/>
  <c r="N1495" i="7"/>
  <c r="M1495" i="7"/>
  <c r="L1495" i="7"/>
  <c r="P1494" i="7"/>
  <c r="O1494" i="7"/>
  <c r="N1494" i="7"/>
  <c r="M1494" i="7"/>
  <c r="L1494" i="7"/>
  <c r="P1493" i="7"/>
  <c r="O1493" i="7"/>
  <c r="N1493" i="7"/>
  <c r="M1493" i="7"/>
  <c r="L1493" i="7"/>
  <c r="P1492" i="7"/>
  <c r="O1492" i="7"/>
  <c r="N1492" i="7"/>
  <c r="M1492" i="7"/>
  <c r="L1492" i="7"/>
  <c r="P1491" i="7"/>
  <c r="O1491" i="7"/>
  <c r="N1491" i="7"/>
  <c r="M1491" i="7"/>
  <c r="L1491" i="7"/>
  <c r="P1490" i="7"/>
  <c r="O1490" i="7"/>
  <c r="N1490" i="7"/>
  <c r="M1490" i="7"/>
  <c r="L1490" i="7"/>
  <c r="P1489" i="7"/>
  <c r="O1489" i="7"/>
  <c r="N1489" i="7"/>
  <c r="M1489" i="7"/>
  <c r="L1489" i="7"/>
  <c r="P1488" i="7"/>
  <c r="O1488" i="7"/>
  <c r="N1488" i="7"/>
  <c r="M1488" i="7"/>
  <c r="L1488" i="7"/>
  <c r="P1487" i="7"/>
  <c r="O1487" i="7"/>
  <c r="N1487" i="7"/>
  <c r="M1487" i="7"/>
  <c r="L1487" i="7"/>
  <c r="P1486" i="7"/>
  <c r="O1486" i="7"/>
  <c r="N1486" i="7"/>
  <c r="M1486" i="7"/>
  <c r="L1486" i="7"/>
  <c r="P1485" i="7"/>
  <c r="O1485" i="7"/>
  <c r="N1485" i="7"/>
  <c r="M1485" i="7"/>
  <c r="L1485" i="7"/>
  <c r="P1484" i="7"/>
  <c r="O1484" i="7"/>
  <c r="N1484" i="7"/>
  <c r="M1484" i="7"/>
  <c r="L1484" i="7"/>
  <c r="P1483" i="7"/>
  <c r="O1483" i="7"/>
  <c r="N1483" i="7"/>
  <c r="M1483" i="7"/>
  <c r="L1483" i="7"/>
  <c r="P1482" i="7"/>
  <c r="O1482" i="7"/>
  <c r="N1482" i="7"/>
  <c r="M1482" i="7"/>
  <c r="L1482" i="7"/>
  <c r="P1481" i="7"/>
  <c r="O1481" i="7"/>
  <c r="N1481" i="7"/>
  <c r="M1481" i="7"/>
  <c r="L1481" i="7"/>
  <c r="P1480" i="7"/>
  <c r="O1480" i="7"/>
  <c r="N1480" i="7"/>
  <c r="M1480" i="7"/>
  <c r="L1480" i="7"/>
  <c r="P1479" i="7"/>
  <c r="O1479" i="7"/>
  <c r="N1479" i="7"/>
  <c r="M1479" i="7"/>
  <c r="L1479" i="7"/>
  <c r="P1478" i="7"/>
  <c r="O1478" i="7"/>
  <c r="N1478" i="7"/>
  <c r="M1478" i="7"/>
  <c r="L1478" i="7"/>
  <c r="P1477" i="7"/>
  <c r="O1477" i="7"/>
  <c r="N1477" i="7"/>
  <c r="M1477" i="7"/>
  <c r="L1477" i="7"/>
  <c r="P1476" i="7"/>
  <c r="O1476" i="7"/>
  <c r="N1476" i="7"/>
  <c r="M1476" i="7"/>
  <c r="L1476" i="7"/>
  <c r="P1475" i="7"/>
  <c r="O1475" i="7"/>
  <c r="N1475" i="7"/>
  <c r="M1475" i="7"/>
  <c r="L1475" i="7"/>
  <c r="P1474" i="7"/>
  <c r="O1474" i="7"/>
  <c r="N1474" i="7"/>
  <c r="M1474" i="7"/>
  <c r="L1474" i="7"/>
  <c r="P1473" i="7"/>
  <c r="O1473" i="7"/>
  <c r="N1473" i="7"/>
  <c r="M1473" i="7"/>
  <c r="L1473" i="7"/>
  <c r="P1472" i="7"/>
  <c r="O1472" i="7"/>
  <c r="N1472" i="7"/>
  <c r="M1472" i="7"/>
  <c r="L1472" i="7"/>
  <c r="P1471" i="7"/>
  <c r="O1471" i="7"/>
  <c r="N1471" i="7"/>
  <c r="M1471" i="7"/>
  <c r="L1471" i="7"/>
  <c r="P1470" i="7"/>
  <c r="O1470" i="7"/>
  <c r="N1470" i="7"/>
  <c r="M1470" i="7"/>
  <c r="L1470" i="7"/>
  <c r="P1469" i="7"/>
  <c r="O1469" i="7"/>
  <c r="N1469" i="7"/>
  <c r="M1469" i="7"/>
  <c r="L1469" i="7"/>
  <c r="P1468" i="7"/>
  <c r="O1468" i="7"/>
  <c r="N1468" i="7"/>
  <c r="M1468" i="7"/>
  <c r="L1468" i="7"/>
  <c r="P1467" i="7"/>
  <c r="O1467" i="7"/>
  <c r="N1467" i="7"/>
  <c r="M1467" i="7"/>
  <c r="L1467" i="7"/>
  <c r="P1466" i="7"/>
  <c r="O1466" i="7"/>
  <c r="N1466" i="7"/>
  <c r="M1466" i="7"/>
  <c r="L1466" i="7"/>
  <c r="P1465" i="7"/>
  <c r="O1465" i="7"/>
  <c r="N1465" i="7"/>
  <c r="M1465" i="7"/>
  <c r="L1465" i="7"/>
  <c r="P1464" i="7"/>
  <c r="O1464" i="7"/>
  <c r="N1464" i="7"/>
  <c r="M1464" i="7"/>
  <c r="L1464" i="7"/>
  <c r="P1463" i="7"/>
  <c r="O1463" i="7"/>
  <c r="N1463" i="7"/>
  <c r="M1463" i="7"/>
  <c r="L1463" i="7"/>
  <c r="P1462" i="7"/>
  <c r="O1462" i="7"/>
  <c r="N1462" i="7"/>
  <c r="M1462" i="7"/>
  <c r="L1462" i="7"/>
  <c r="P1461" i="7"/>
  <c r="O1461" i="7"/>
  <c r="N1461" i="7"/>
  <c r="M1461" i="7"/>
  <c r="L1461" i="7"/>
  <c r="P1460" i="7"/>
  <c r="O1460" i="7"/>
  <c r="N1460" i="7"/>
  <c r="M1460" i="7"/>
  <c r="L1460" i="7"/>
  <c r="P1459" i="7"/>
  <c r="O1459" i="7"/>
  <c r="N1459" i="7"/>
  <c r="M1459" i="7"/>
  <c r="L1459" i="7"/>
  <c r="P1458" i="7"/>
  <c r="O1458" i="7"/>
  <c r="N1458" i="7"/>
  <c r="M1458" i="7"/>
  <c r="L1458" i="7"/>
  <c r="P1457" i="7"/>
  <c r="O1457" i="7"/>
  <c r="N1457" i="7"/>
  <c r="M1457" i="7"/>
  <c r="L1457" i="7"/>
  <c r="P1456" i="7"/>
  <c r="O1456" i="7"/>
  <c r="N1456" i="7"/>
  <c r="M1456" i="7"/>
  <c r="L1456" i="7"/>
  <c r="P1455" i="7"/>
  <c r="O1455" i="7"/>
  <c r="N1455" i="7"/>
  <c r="M1455" i="7"/>
  <c r="L1455" i="7"/>
  <c r="P1454" i="7"/>
  <c r="O1454" i="7"/>
  <c r="N1454" i="7"/>
  <c r="M1454" i="7"/>
  <c r="L1454" i="7"/>
  <c r="P1453" i="7"/>
  <c r="O1453" i="7"/>
  <c r="N1453" i="7"/>
  <c r="M1453" i="7"/>
  <c r="L1453" i="7"/>
  <c r="P1452" i="7"/>
  <c r="O1452" i="7"/>
  <c r="N1452" i="7"/>
  <c r="M1452" i="7"/>
  <c r="L1452" i="7"/>
  <c r="P1451" i="7"/>
  <c r="O1451" i="7"/>
  <c r="N1451" i="7"/>
  <c r="M1451" i="7"/>
  <c r="L1451" i="7"/>
  <c r="P1450" i="7"/>
  <c r="O1450" i="7"/>
  <c r="N1450" i="7"/>
  <c r="M1450" i="7"/>
  <c r="L1450" i="7"/>
  <c r="P1449" i="7"/>
  <c r="O1449" i="7"/>
  <c r="N1449" i="7"/>
  <c r="M1449" i="7"/>
  <c r="L1449" i="7"/>
  <c r="P1448" i="7"/>
  <c r="O1448" i="7"/>
  <c r="N1448" i="7"/>
  <c r="M1448" i="7"/>
  <c r="L1448" i="7"/>
  <c r="P1447" i="7"/>
  <c r="O1447" i="7"/>
  <c r="N1447" i="7"/>
  <c r="M1447" i="7"/>
  <c r="L1447" i="7"/>
  <c r="P1446" i="7"/>
  <c r="O1446" i="7"/>
  <c r="N1446" i="7"/>
  <c r="M1446" i="7"/>
  <c r="L1446" i="7"/>
  <c r="P1445" i="7"/>
  <c r="O1445" i="7"/>
  <c r="N1445" i="7"/>
  <c r="M1445" i="7"/>
  <c r="L1445" i="7"/>
  <c r="P1444" i="7"/>
  <c r="O1444" i="7"/>
  <c r="N1444" i="7"/>
  <c r="M1444" i="7"/>
  <c r="L1444" i="7"/>
  <c r="P1443" i="7"/>
  <c r="O1443" i="7"/>
  <c r="N1443" i="7"/>
  <c r="M1443" i="7"/>
  <c r="L1443" i="7"/>
  <c r="P1442" i="7"/>
  <c r="O1442" i="7"/>
  <c r="N1442" i="7"/>
  <c r="M1442" i="7"/>
  <c r="L1442" i="7"/>
  <c r="P1441" i="7"/>
  <c r="O1441" i="7"/>
  <c r="N1441" i="7"/>
  <c r="M1441" i="7"/>
  <c r="L1441" i="7"/>
  <c r="P1440" i="7"/>
  <c r="O1440" i="7"/>
  <c r="N1440" i="7"/>
  <c r="M1440" i="7"/>
  <c r="L1440" i="7"/>
  <c r="P1439" i="7"/>
  <c r="O1439" i="7"/>
  <c r="N1439" i="7"/>
  <c r="M1439" i="7"/>
  <c r="L1439" i="7"/>
  <c r="P1438" i="7"/>
  <c r="O1438" i="7"/>
  <c r="N1438" i="7"/>
  <c r="M1438" i="7"/>
  <c r="L1438" i="7"/>
  <c r="P1437" i="7"/>
  <c r="O1437" i="7"/>
  <c r="N1437" i="7"/>
  <c r="M1437" i="7"/>
  <c r="L1437" i="7"/>
  <c r="P1436" i="7"/>
  <c r="O1436" i="7"/>
  <c r="N1436" i="7"/>
  <c r="M1436" i="7"/>
  <c r="L1436" i="7"/>
  <c r="P1435" i="7"/>
  <c r="O1435" i="7"/>
  <c r="N1435" i="7"/>
  <c r="M1435" i="7"/>
  <c r="L1435" i="7"/>
  <c r="P1434" i="7"/>
  <c r="O1434" i="7"/>
  <c r="N1434" i="7"/>
  <c r="M1434" i="7"/>
  <c r="L1434" i="7"/>
  <c r="P1433" i="7"/>
  <c r="O1433" i="7"/>
  <c r="N1433" i="7"/>
  <c r="M1433" i="7"/>
  <c r="L1433" i="7"/>
  <c r="P1432" i="7"/>
  <c r="O1432" i="7"/>
  <c r="N1432" i="7"/>
  <c r="M1432" i="7"/>
  <c r="L1432" i="7"/>
  <c r="P1431" i="7"/>
  <c r="O1431" i="7"/>
  <c r="N1431" i="7"/>
  <c r="M1431" i="7"/>
  <c r="L1431" i="7"/>
  <c r="P1430" i="7"/>
  <c r="O1430" i="7"/>
  <c r="N1430" i="7"/>
  <c r="M1430" i="7"/>
  <c r="L1430" i="7"/>
  <c r="P1429" i="7"/>
  <c r="O1429" i="7"/>
  <c r="N1429" i="7"/>
  <c r="M1429" i="7"/>
  <c r="L1429" i="7"/>
  <c r="P1428" i="7"/>
  <c r="O1428" i="7"/>
  <c r="N1428" i="7"/>
  <c r="M1428" i="7"/>
  <c r="L1428" i="7"/>
  <c r="P1427" i="7"/>
  <c r="O1427" i="7"/>
  <c r="N1427" i="7"/>
  <c r="M1427" i="7"/>
  <c r="L1427" i="7"/>
  <c r="P1426" i="7"/>
  <c r="O1426" i="7"/>
  <c r="N1426" i="7"/>
  <c r="M1426" i="7"/>
  <c r="L1426" i="7"/>
  <c r="P1425" i="7"/>
  <c r="O1425" i="7"/>
  <c r="N1425" i="7"/>
  <c r="M1425" i="7"/>
  <c r="L1425" i="7"/>
  <c r="P1424" i="7"/>
  <c r="O1424" i="7"/>
  <c r="N1424" i="7"/>
  <c r="M1424" i="7"/>
  <c r="L1424" i="7"/>
  <c r="P1423" i="7"/>
  <c r="O1423" i="7"/>
  <c r="N1423" i="7"/>
  <c r="M1423" i="7"/>
  <c r="L1423" i="7"/>
  <c r="P1422" i="7"/>
  <c r="O1422" i="7"/>
  <c r="N1422" i="7"/>
  <c r="M1422" i="7"/>
  <c r="L1422" i="7"/>
  <c r="P1421" i="7"/>
  <c r="O1421" i="7"/>
  <c r="N1421" i="7"/>
  <c r="M1421" i="7"/>
  <c r="L1421" i="7"/>
  <c r="P1420" i="7"/>
  <c r="O1420" i="7"/>
  <c r="N1420" i="7"/>
  <c r="M1420" i="7"/>
  <c r="L1420" i="7"/>
  <c r="P1419" i="7"/>
  <c r="O1419" i="7"/>
  <c r="N1419" i="7"/>
  <c r="M1419" i="7"/>
  <c r="L1419" i="7"/>
  <c r="P1418" i="7"/>
  <c r="O1418" i="7"/>
  <c r="N1418" i="7"/>
  <c r="M1418" i="7"/>
  <c r="L1418" i="7"/>
  <c r="P1417" i="7"/>
  <c r="O1417" i="7"/>
  <c r="N1417" i="7"/>
  <c r="M1417" i="7"/>
  <c r="L1417" i="7"/>
  <c r="P1416" i="7"/>
  <c r="O1416" i="7"/>
  <c r="N1416" i="7"/>
  <c r="M1416" i="7"/>
  <c r="L1416" i="7"/>
  <c r="P1415" i="7"/>
  <c r="O1415" i="7"/>
  <c r="N1415" i="7"/>
  <c r="M1415" i="7"/>
  <c r="L1415" i="7"/>
  <c r="P1414" i="7"/>
  <c r="O1414" i="7"/>
  <c r="N1414" i="7"/>
  <c r="M1414" i="7"/>
  <c r="L1414" i="7"/>
  <c r="P1413" i="7"/>
  <c r="O1413" i="7"/>
  <c r="N1413" i="7"/>
  <c r="M1413" i="7"/>
  <c r="L1413" i="7"/>
  <c r="P1412" i="7"/>
  <c r="O1412" i="7"/>
  <c r="N1412" i="7"/>
  <c r="M1412" i="7"/>
  <c r="L1412" i="7"/>
  <c r="P1411" i="7"/>
  <c r="O1411" i="7"/>
  <c r="N1411" i="7"/>
  <c r="M1411" i="7"/>
  <c r="L1411" i="7"/>
  <c r="P1410" i="7"/>
  <c r="O1410" i="7"/>
  <c r="N1410" i="7"/>
  <c r="M1410" i="7"/>
  <c r="L1410" i="7"/>
  <c r="P1409" i="7"/>
  <c r="O1409" i="7"/>
  <c r="N1409" i="7"/>
  <c r="M1409" i="7"/>
  <c r="L1409" i="7"/>
  <c r="P1408" i="7"/>
  <c r="O1408" i="7"/>
  <c r="N1408" i="7"/>
  <c r="M1408" i="7"/>
  <c r="L1408" i="7"/>
  <c r="P1407" i="7"/>
  <c r="O1407" i="7"/>
  <c r="N1407" i="7"/>
  <c r="M1407" i="7"/>
  <c r="L1407" i="7"/>
  <c r="P1406" i="7"/>
  <c r="O1406" i="7"/>
  <c r="N1406" i="7"/>
  <c r="M1406" i="7"/>
  <c r="L1406" i="7"/>
  <c r="P1405" i="7"/>
  <c r="O1405" i="7"/>
  <c r="N1405" i="7"/>
  <c r="M1405" i="7"/>
  <c r="L1405" i="7"/>
  <c r="P1404" i="7"/>
  <c r="O1404" i="7"/>
  <c r="N1404" i="7"/>
  <c r="M1404" i="7"/>
  <c r="L1404" i="7"/>
  <c r="P1403" i="7"/>
  <c r="O1403" i="7"/>
  <c r="N1403" i="7"/>
  <c r="M1403" i="7"/>
  <c r="L1403" i="7"/>
  <c r="P1402" i="7"/>
  <c r="O1402" i="7"/>
  <c r="N1402" i="7"/>
  <c r="M1402" i="7"/>
  <c r="L1402" i="7"/>
  <c r="P1401" i="7"/>
  <c r="O1401" i="7"/>
  <c r="N1401" i="7"/>
  <c r="M1401" i="7"/>
  <c r="L1401" i="7"/>
  <c r="P1400" i="7"/>
  <c r="O1400" i="7"/>
  <c r="N1400" i="7"/>
  <c r="M1400" i="7"/>
  <c r="L1400" i="7"/>
  <c r="P1399" i="7"/>
  <c r="O1399" i="7"/>
  <c r="N1399" i="7"/>
  <c r="M1399" i="7"/>
  <c r="L1399" i="7"/>
  <c r="P1398" i="7"/>
  <c r="O1398" i="7"/>
  <c r="N1398" i="7"/>
  <c r="M1398" i="7"/>
  <c r="L1398" i="7"/>
  <c r="P1397" i="7"/>
  <c r="O1397" i="7"/>
  <c r="N1397" i="7"/>
  <c r="M1397" i="7"/>
  <c r="L1397" i="7"/>
  <c r="P1396" i="7"/>
  <c r="O1396" i="7"/>
  <c r="N1396" i="7"/>
  <c r="M1396" i="7"/>
  <c r="L1396" i="7"/>
  <c r="P1395" i="7"/>
  <c r="O1395" i="7"/>
  <c r="N1395" i="7"/>
  <c r="M1395" i="7"/>
  <c r="L1395" i="7"/>
  <c r="P1394" i="7"/>
  <c r="O1394" i="7"/>
  <c r="N1394" i="7"/>
  <c r="M1394" i="7"/>
  <c r="L1394" i="7"/>
  <c r="P1393" i="7"/>
  <c r="O1393" i="7"/>
  <c r="N1393" i="7"/>
  <c r="M1393" i="7"/>
  <c r="L1393" i="7"/>
  <c r="P1392" i="7"/>
  <c r="O1392" i="7"/>
  <c r="N1392" i="7"/>
  <c r="M1392" i="7"/>
  <c r="L1392" i="7"/>
  <c r="P1391" i="7"/>
  <c r="O1391" i="7"/>
  <c r="N1391" i="7"/>
  <c r="M1391" i="7"/>
  <c r="L1391" i="7"/>
  <c r="P1390" i="7"/>
  <c r="O1390" i="7"/>
  <c r="N1390" i="7"/>
  <c r="M1390" i="7"/>
  <c r="L1390" i="7"/>
  <c r="P1389" i="7"/>
  <c r="O1389" i="7"/>
  <c r="N1389" i="7"/>
  <c r="M1389" i="7"/>
  <c r="L1389" i="7"/>
  <c r="P1388" i="7"/>
  <c r="O1388" i="7"/>
  <c r="N1388" i="7"/>
  <c r="M1388" i="7"/>
  <c r="L1388" i="7"/>
  <c r="P1387" i="7"/>
  <c r="O1387" i="7"/>
  <c r="N1387" i="7"/>
  <c r="M1387" i="7"/>
  <c r="L1387" i="7"/>
  <c r="P1386" i="7"/>
  <c r="O1386" i="7"/>
  <c r="N1386" i="7"/>
  <c r="M1386" i="7"/>
  <c r="L1386" i="7"/>
  <c r="P1385" i="7"/>
  <c r="O1385" i="7"/>
  <c r="N1385" i="7"/>
  <c r="M1385" i="7"/>
  <c r="L1385" i="7"/>
  <c r="P1384" i="7"/>
  <c r="O1384" i="7"/>
  <c r="N1384" i="7"/>
  <c r="M1384" i="7"/>
  <c r="L1384" i="7"/>
  <c r="P1383" i="7"/>
  <c r="O1383" i="7"/>
  <c r="N1383" i="7"/>
  <c r="M1383" i="7"/>
  <c r="L1383" i="7"/>
  <c r="P1382" i="7"/>
  <c r="O1382" i="7"/>
  <c r="N1382" i="7"/>
  <c r="M1382" i="7"/>
  <c r="L1382" i="7"/>
  <c r="P1381" i="7"/>
  <c r="O1381" i="7"/>
  <c r="N1381" i="7"/>
  <c r="M1381" i="7"/>
  <c r="L1381" i="7"/>
  <c r="P1380" i="7"/>
  <c r="O1380" i="7"/>
  <c r="N1380" i="7"/>
  <c r="M1380" i="7"/>
  <c r="L1380" i="7"/>
  <c r="P1379" i="7"/>
  <c r="O1379" i="7"/>
  <c r="N1379" i="7"/>
  <c r="M1379" i="7"/>
  <c r="L1379" i="7"/>
  <c r="P1378" i="7"/>
  <c r="O1378" i="7"/>
  <c r="N1378" i="7"/>
  <c r="M1378" i="7"/>
  <c r="L1378" i="7"/>
  <c r="P1377" i="7"/>
  <c r="O1377" i="7"/>
  <c r="N1377" i="7"/>
  <c r="M1377" i="7"/>
  <c r="L1377" i="7"/>
  <c r="P1376" i="7"/>
  <c r="O1376" i="7"/>
  <c r="N1376" i="7"/>
  <c r="M1376" i="7"/>
  <c r="L1376" i="7"/>
  <c r="P1375" i="7"/>
  <c r="O1375" i="7"/>
  <c r="N1375" i="7"/>
  <c r="M1375" i="7"/>
  <c r="L1375" i="7"/>
  <c r="P1374" i="7"/>
  <c r="O1374" i="7"/>
  <c r="N1374" i="7"/>
  <c r="M1374" i="7"/>
  <c r="L1374" i="7"/>
  <c r="P1373" i="7"/>
  <c r="O1373" i="7"/>
  <c r="N1373" i="7"/>
  <c r="M1373" i="7"/>
  <c r="L1373" i="7"/>
  <c r="P1372" i="7"/>
  <c r="O1372" i="7"/>
  <c r="N1372" i="7"/>
  <c r="M1372" i="7"/>
  <c r="L1372" i="7"/>
  <c r="P1371" i="7"/>
  <c r="O1371" i="7"/>
  <c r="N1371" i="7"/>
  <c r="M1371" i="7"/>
  <c r="L1371" i="7"/>
  <c r="P1370" i="7"/>
  <c r="O1370" i="7"/>
  <c r="N1370" i="7"/>
  <c r="M1370" i="7"/>
  <c r="L1370" i="7"/>
  <c r="P1369" i="7"/>
  <c r="O1369" i="7"/>
  <c r="N1369" i="7"/>
  <c r="M1369" i="7"/>
  <c r="L1369" i="7"/>
  <c r="P1368" i="7"/>
  <c r="O1368" i="7"/>
  <c r="N1368" i="7"/>
  <c r="M1368" i="7"/>
  <c r="L1368" i="7"/>
  <c r="P1367" i="7"/>
  <c r="O1367" i="7"/>
  <c r="N1367" i="7"/>
  <c r="M1367" i="7"/>
  <c r="L1367" i="7"/>
  <c r="P1366" i="7"/>
  <c r="O1366" i="7"/>
  <c r="N1366" i="7"/>
  <c r="M1366" i="7"/>
  <c r="L1366" i="7"/>
  <c r="P1365" i="7"/>
  <c r="O1365" i="7"/>
  <c r="N1365" i="7"/>
  <c r="M1365" i="7"/>
  <c r="L1365" i="7"/>
  <c r="P1364" i="7"/>
  <c r="O1364" i="7"/>
  <c r="N1364" i="7"/>
  <c r="M1364" i="7"/>
  <c r="L1364" i="7"/>
  <c r="P1363" i="7"/>
  <c r="O1363" i="7"/>
  <c r="N1363" i="7"/>
  <c r="M1363" i="7"/>
  <c r="L1363" i="7"/>
  <c r="P1362" i="7"/>
  <c r="O1362" i="7"/>
  <c r="N1362" i="7"/>
  <c r="M1362" i="7"/>
  <c r="L1362" i="7"/>
  <c r="P1361" i="7"/>
  <c r="O1361" i="7"/>
  <c r="N1361" i="7"/>
  <c r="M1361" i="7"/>
  <c r="L1361" i="7"/>
  <c r="P1360" i="7"/>
  <c r="O1360" i="7"/>
  <c r="N1360" i="7"/>
  <c r="M1360" i="7"/>
  <c r="L1360" i="7"/>
  <c r="P1359" i="7"/>
  <c r="O1359" i="7"/>
  <c r="N1359" i="7"/>
  <c r="M1359" i="7"/>
  <c r="L1359" i="7"/>
  <c r="P1358" i="7"/>
  <c r="O1358" i="7"/>
  <c r="N1358" i="7"/>
  <c r="M1358" i="7"/>
  <c r="L1358" i="7"/>
  <c r="P1357" i="7"/>
  <c r="O1357" i="7"/>
  <c r="N1357" i="7"/>
  <c r="M1357" i="7"/>
  <c r="L1357" i="7"/>
  <c r="P1356" i="7"/>
  <c r="O1356" i="7"/>
  <c r="N1356" i="7"/>
  <c r="M1356" i="7"/>
  <c r="L1356" i="7"/>
  <c r="P1355" i="7"/>
  <c r="O1355" i="7"/>
  <c r="N1355" i="7"/>
  <c r="M1355" i="7"/>
  <c r="L1355" i="7"/>
  <c r="P1354" i="7"/>
  <c r="O1354" i="7"/>
  <c r="N1354" i="7"/>
  <c r="M1354" i="7"/>
  <c r="L1354" i="7"/>
  <c r="P1353" i="7"/>
  <c r="O1353" i="7"/>
  <c r="N1353" i="7"/>
  <c r="M1353" i="7"/>
  <c r="L1353" i="7"/>
  <c r="P1352" i="7"/>
  <c r="O1352" i="7"/>
  <c r="N1352" i="7"/>
  <c r="M1352" i="7"/>
  <c r="L1352" i="7"/>
  <c r="P1351" i="7"/>
  <c r="O1351" i="7"/>
  <c r="N1351" i="7"/>
  <c r="M1351" i="7"/>
  <c r="L1351" i="7"/>
  <c r="P1350" i="7"/>
  <c r="O1350" i="7"/>
  <c r="N1350" i="7"/>
  <c r="M1350" i="7"/>
  <c r="L1350" i="7"/>
  <c r="P1349" i="7"/>
  <c r="O1349" i="7"/>
  <c r="N1349" i="7"/>
  <c r="M1349" i="7"/>
  <c r="L1349" i="7"/>
  <c r="P1348" i="7"/>
  <c r="O1348" i="7"/>
  <c r="N1348" i="7"/>
  <c r="M1348" i="7"/>
  <c r="L1348" i="7"/>
  <c r="P1347" i="7"/>
  <c r="O1347" i="7"/>
  <c r="N1347" i="7"/>
  <c r="M1347" i="7"/>
  <c r="L1347" i="7"/>
  <c r="P1346" i="7"/>
  <c r="O1346" i="7"/>
  <c r="N1346" i="7"/>
  <c r="M1346" i="7"/>
  <c r="L1346" i="7"/>
  <c r="P1345" i="7"/>
  <c r="O1345" i="7"/>
  <c r="N1345" i="7"/>
  <c r="M1345" i="7"/>
  <c r="L1345" i="7"/>
  <c r="P1344" i="7"/>
  <c r="O1344" i="7"/>
  <c r="N1344" i="7"/>
  <c r="M1344" i="7"/>
  <c r="L1344" i="7"/>
  <c r="P1343" i="7"/>
  <c r="O1343" i="7"/>
  <c r="N1343" i="7"/>
  <c r="M1343" i="7"/>
  <c r="L1343" i="7"/>
  <c r="P1342" i="7"/>
  <c r="O1342" i="7"/>
  <c r="N1342" i="7"/>
  <c r="M1342" i="7"/>
  <c r="L1342" i="7"/>
  <c r="P1341" i="7"/>
  <c r="O1341" i="7"/>
  <c r="N1341" i="7"/>
  <c r="M1341" i="7"/>
  <c r="L1341" i="7"/>
  <c r="P1340" i="7"/>
  <c r="O1340" i="7"/>
  <c r="N1340" i="7"/>
  <c r="M1340" i="7"/>
  <c r="L1340" i="7"/>
  <c r="P1339" i="7"/>
  <c r="O1339" i="7"/>
  <c r="N1339" i="7"/>
  <c r="M1339" i="7"/>
  <c r="L1339" i="7"/>
  <c r="P1338" i="7"/>
  <c r="O1338" i="7"/>
  <c r="N1338" i="7"/>
  <c r="M1338" i="7"/>
  <c r="L1338" i="7"/>
  <c r="P1337" i="7"/>
  <c r="O1337" i="7"/>
  <c r="N1337" i="7"/>
  <c r="M1337" i="7"/>
  <c r="L1337" i="7"/>
  <c r="P1336" i="7"/>
  <c r="O1336" i="7"/>
  <c r="N1336" i="7"/>
  <c r="M1336" i="7"/>
  <c r="L1336" i="7"/>
  <c r="P1335" i="7"/>
  <c r="O1335" i="7"/>
  <c r="N1335" i="7"/>
  <c r="M1335" i="7"/>
  <c r="L1335" i="7"/>
  <c r="P1334" i="7"/>
  <c r="O1334" i="7"/>
  <c r="N1334" i="7"/>
  <c r="M1334" i="7"/>
  <c r="L1334" i="7"/>
  <c r="P1333" i="7"/>
  <c r="O1333" i="7"/>
  <c r="N1333" i="7"/>
  <c r="M1333" i="7"/>
  <c r="L1333" i="7"/>
  <c r="P1332" i="7"/>
  <c r="O1332" i="7"/>
  <c r="N1332" i="7"/>
  <c r="M1332" i="7"/>
  <c r="L1332" i="7"/>
  <c r="P1331" i="7"/>
  <c r="O1331" i="7"/>
  <c r="N1331" i="7"/>
  <c r="M1331" i="7"/>
  <c r="L1331" i="7"/>
  <c r="P1330" i="7"/>
  <c r="O1330" i="7"/>
  <c r="N1330" i="7"/>
  <c r="M1330" i="7"/>
  <c r="L1330" i="7"/>
  <c r="P1329" i="7"/>
  <c r="O1329" i="7"/>
  <c r="N1329" i="7"/>
  <c r="M1329" i="7"/>
  <c r="L1329" i="7"/>
  <c r="P1328" i="7"/>
  <c r="O1328" i="7"/>
  <c r="N1328" i="7"/>
  <c r="M1328" i="7"/>
  <c r="L1328" i="7"/>
  <c r="P1327" i="7"/>
  <c r="O1327" i="7"/>
  <c r="N1327" i="7"/>
  <c r="M1327" i="7"/>
  <c r="L1327" i="7"/>
  <c r="P1326" i="7"/>
  <c r="O1326" i="7"/>
  <c r="N1326" i="7"/>
  <c r="M1326" i="7"/>
  <c r="L1326" i="7"/>
  <c r="P1325" i="7"/>
  <c r="O1325" i="7"/>
  <c r="N1325" i="7"/>
  <c r="M1325" i="7"/>
  <c r="L1325" i="7"/>
  <c r="P1324" i="7"/>
  <c r="O1324" i="7"/>
  <c r="N1324" i="7"/>
  <c r="M1324" i="7"/>
  <c r="L1324" i="7"/>
  <c r="P1323" i="7"/>
  <c r="O1323" i="7"/>
  <c r="N1323" i="7"/>
  <c r="M1323" i="7"/>
  <c r="L1323" i="7"/>
  <c r="P1322" i="7"/>
  <c r="O1322" i="7"/>
  <c r="N1322" i="7"/>
  <c r="M1322" i="7"/>
  <c r="L1322" i="7"/>
  <c r="P1321" i="7"/>
  <c r="O1321" i="7"/>
  <c r="N1321" i="7"/>
  <c r="M1321" i="7"/>
  <c r="L1321" i="7"/>
  <c r="P1320" i="7"/>
  <c r="O1320" i="7"/>
  <c r="N1320" i="7"/>
  <c r="M1320" i="7"/>
  <c r="L1320" i="7"/>
  <c r="P1319" i="7"/>
  <c r="O1319" i="7"/>
  <c r="N1319" i="7"/>
  <c r="M1319" i="7"/>
  <c r="L1319" i="7"/>
  <c r="P1318" i="7"/>
  <c r="O1318" i="7"/>
  <c r="N1318" i="7"/>
  <c r="M1318" i="7"/>
  <c r="L1318" i="7"/>
  <c r="P1317" i="7"/>
  <c r="O1317" i="7"/>
  <c r="N1317" i="7"/>
  <c r="M1317" i="7"/>
  <c r="L1317" i="7"/>
  <c r="P1316" i="7"/>
  <c r="O1316" i="7"/>
  <c r="N1316" i="7"/>
  <c r="M1316" i="7"/>
  <c r="L1316" i="7"/>
  <c r="P1315" i="7"/>
  <c r="O1315" i="7"/>
  <c r="N1315" i="7"/>
  <c r="M1315" i="7"/>
  <c r="L1315" i="7"/>
  <c r="P1314" i="7"/>
  <c r="O1314" i="7"/>
  <c r="N1314" i="7"/>
  <c r="M1314" i="7"/>
  <c r="L1314" i="7"/>
  <c r="P1313" i="7"/>
  <c r="O1313" i="7"/>
  <c r="N1313" i="7"/>
  <c r="M1313" i="7"/>
  <c r="L1313" i="7"/>
  <c r="P1312" i="7"/>
  <c r="O1312" i="7"/>
  <c r="N1312" i="7"/>
  <c r="M1312" i="7"/>
  <c r="L1312" i="7"/>
  <c r="P1311" i="7"/>
  <c r="O1311" i="7"/>
  <c r="N1311" i="7"/>
  <c r="M1311" i="7"/>
  <c r="L1311" i="7"/>
  <c r="P1310" i="7"/>
  <c r="O1310" i="7"/>
  <c r="N1310" i="7"/>
  <c r="M1310" i="7"/>
  <c r="L1310" i="7"/>
  <c r="P1309" i="7"/>
  <c r="O1309" i="7"/>
  <c r="N1309" i="7"/>
  <c r="M1309" i="7"/>
  <c r="L1309" i="7"/>
  <c r="P1308" i="7"/>
  <c r="O1308" i="7"/>
  <c r="N1308" i="7"/>
  <c r="M1308" i="7"/>
  <c r="L1308" i="7"/>
  <c r="P1307" i="7"/>
  <c r="O1307" i="7"/>
  <c r="N1307" i="7"/>
  <c r="M1307" i="7"/>
  <c r="L1307" i="7"/>
  <c r="P1306" i="7"/>
  <c r="O1306" i="7"/>
  <c r="N1306" i="7"/>
  <c r="M1306" i="7"/>
  <c r="L1306" i="7"/>
  <c r="P1305" i="7"/>
  <c r="O1305" i="7"/>
  <c r="N1305" i="7"/>
  <c r="M1305" i="7"/>
  <c r="L1305" i="7"/>
  <c r="P1304" i="7"/>
  <c r="O1304" i="7"/>
  <c r="N1304" i="7"/>
  <c r="M1304" i="7"/>
  <c r="L1304" i="7"/>
  <c r="P1303" i="7"/>
  <c r="O1303" i="7"/>
  <c r="N1303" i="7"/>
  <c r="M1303" i="7"/>
  <c r="L1303" i="7"/>
  <c r="P1302" i="7"/>
  <c r="O1302" i="7"/>
  <c r="N1302" i="7"/>
  <c r="M1302" i="7"/>
  <c r="L1302" i="7"/>
  <c r="P1301" i="7"/>
  <c r="O1301" i="7"/>
  <c r="N1301" i="7"/>
  <c r="M1301" i="7"/>
  <c r="L1301" i="7"/>
  <c r="P1300" i="7"/>
  <c r="O1300" i="7"/>
  <c r="N1300" i="7"/>
  <c r="M1300" i="7"/>
  <c r="L1300" i="7"/>
  <c r="P1299" i="7"/>
  <c r="O1299" i="7"/>
  <c r="N1299" i="7"/>
  <c r="M1299" i="7"/>
  <c r="L1299" i="7"/>
  <c r="P1298" i="7"/>
  <c r="O1298" i="7"/>
  <c r="N1298" i="7"/>
  <c r="M1298" i="7"/>
  <c r="L1298" i="7"/>
  <c r="P1297" i="7"/>
  <c r="O1297" i="7"/>
  <c r="N1297" i="7"/>
  <c r="M1297" i="7"/>
  <c r="L1297" i="7"/>
  <c r="P1296" i="7"/>
  <c r="O1296" i="7"/>
  <c r="N1296" i="7"/>
  <c r="M1296" i="7"/>
  <c r="L1296" i="7"/>
  <c r="P1295" i="7"/>
  <c r="O1295" i="7"/>
  <c r="N1295" i="7"/>
  <c r="M1295" i="7"/>
  <c r="L1295" i="7"/>
  <c r="P1294" i="7"/>
  <c r="O1294" i="7"/>
  <c r="N1294" i="7"/>
  <c r="M1294" i="7"/>
  <c r="L1294" i="7"/>
  <c r="P1293" i="7"/>
  <c r="O1293" i="7"/>
  <c r="N1293" i="7"/>
  <c r="M1293" i="7"/>
  <c r="L1293" i="7"/>
  <c r="P1292" i="7"/>
  <c r="O1292" i="7"/>
  <c r="N1292" i="7"/>
  <c r="M1292" i="7"/>
  <c r="L1292" i="7"/>
  <c r="P1291" i="7"/>
  <c r="O1291" i="7"/>
  <c r="N1291" i="7"/>
  <c r="M1291" i="7"/>
  <c r="L1291" i="7"/>
  <c r="P1290" i="7"/>
  <c r="O1290" i="7"/>
  <c r="N1290" i="7"/>
  <c r="M1290" i="7"/>
  <c r="L1290" i="7"/>
  <c r="P1289" i="7"/>
  <c r="O1289" i="7"/>
  <c r="N1289" i="7"/>
  <c r="M1289" i="7"/>
  <c r="L1289" i="7"/>
  <c r="P1288" i="7"/>
  <c r="O1288" i="7"/>
  <c r="N1288" i="7"/>
  <c r="M1288" i="7"/>
  <c r="L1288" i="7"/>
  <c r="P1287" i="7"/>
  <c r="O1287" i="7"/>
  <c r="N1287" i="7"/>
  <c r="M1287" i="7"/>
  <c r="L1287" i="7"/>
  <c r="P1286" i="7"/>
  <c r="O1286" i="7"/>
  <c r="N1286" i="7"/>
  <c r="M1286" i="7"/>
  <c r="L1286" i="7"/>
  <c r="P1285" i="7"/>
  <c r="O1285" i="7"/>
  <c r="N1285" i="7"/>
  <c r="M1285" i="7"/>
  <c r="L1285" i="7"/>
  <c r="P1284" i="7"/>
  <c r="O1284" i="7"/>
  <c r="N1284" i="7"/>
  <c r="M1284" i="7"/>
  <c r="L1284" i="7"/>
  <c r="P1283" i="7"/>
  <c r="O1283" i="7"/>
  <c r="N1283" i="7"/>
  <c r="M1283" i="7"/>
  <c r="L1283" i="7"/>
  <c r="P1282" i="7"/>
  <c r="O1282" i="7"/>
  <c r="N1282" i="7"/>
  <c r="M1282" i="7"/>
  <c r="L1282" i="7"/>
  <c r="P1281" i="7"/>
  <c r="O1281" i="7"/>
  <c r="N1281" i="7"/>
  <c r="M1281" i="7"/>
  <c r="L1281" i="7"/>
  <c r="P1280" i="7"/>
  <c r="O1280" i="7"/>
  <c r="N1280" i="7"/>
  <c r="M1280" i="7"/>
  <c r="L1280" i="7"/>
  <c r="P1279" i="7"/>
  <c r="O1279" i="7"/>
  <c r="N1279" i="7"/>
  <c r="M1279" i="7"/>
  <c r="L1279" i="7"/>
  <c r="P1278" i="7"/>
  <c r="O1278" i="7"/>
  <c r="N1278" i="7"/>
  <c r="M1278" i="7"/>
  <c r="L1278" i="7"/>
  <c r="P1277" i="7"/>
  <c r="O1277" i="7"/>
  <c r="N1277" i="7"/>
  <c r="M1277" i="7"/>
  <c r="L1277" i="7"/>
  <c r="P1276" i="7"/>
  <c r="O1276" i="7"/>
  <c r="N1276" i="7"/>
  <c r="M1276" i="7"/>
  <c r="L1276" i="7"/>
  <c r="P1275" i="7"/>
  <c r="O1275" i="7"/>
  <c r="N1275" i="7"/>
  <c r="M1275" i="7"/>
  <c r="L1275" i="7"/>
  <c r="P1274" i="7"/>
  <c r="O1274" i="7"/>
  <c r="N1274" i="7"/>
  <c r="M1274" i="7"/>
  <c r="L1274" i="7"/>
  <c r="P1273" i="7"/>
  <c r="O1273" i="7"/>
  <c r="N1273" i="7"/>
  <c r="M1273" i="7"/>
  <c r="L1273" i="7"/>
  <c r="P1272" i="7"/>
  <c r="O1272" i="7"/>
  <c r="N1272" i="7"/>
  <c r="M1272" i="7"/>
  <c r="L1272" i="7"/>
  <c r="P1271" i="7"/>
  <c r="O1271" i="7"/>
  <c r="N1271" i="7"/>
  <c r="M1271" i="7"/>
  <c r="L1271" i="7"/>
  <c r="P1270" i="7"/>
  <c r="O1270" i="7"/>
  <c r="N1270" i="7"/>
  <c r="M1270" i="7"/>
  <c r="L1270" i="7"/>
  <c r="P1269" i="7"/>
  <c r="O1269" i="7"/>
  <c r="N1269" i="7"/>
  <c r="M1269" i="7"/>
  <c r="L1269" i="7"/>
  <c r="P1268" i="7"/>
  <c r="O1268" i="7"/>
  <c r="N1268" i="7"/>
  <c r="M1268" i="7"/>
  <c r="L1268" i="7"/>
  <c r="P1267" i="7"/>
  <c r="O1267" i="7"/>
  <c r="N1267" i="7"/>
  <c r="M1267" i="7"/>
  <c r="L1267" i="7"/>
  <c r="P1266" i="7"/>
  <c r="O1266" i="7"/>
  <c r="N1266" i="7"/>
  <c r="M1266" i="7"/>
  <c r="L1266" i="7"/>
  <c r="P1265" i="7"/>
  <c r="O1265" i="7"/>
  <c r="N1265" i="7"/>
  <c r="M1265" i="7"/>
  <c r="L1265" i="7"/>
  <c r="P1264" i="7"/>
  <c r="O1264" i="7"/>
  <c r="N1264" i="7"/>
  <c r="M1264" i="7"/>
  <c r="L1264" i="7"/>
  <c r="P1263" i="7"/>
  <c r="O1263" i="7"/>
  <c r="N1263" i="7"/>
  <c r="M1263" i="7"/>
  <c r="L1263" i="7"/>
  <c r="P1262" i="7"/>
  <c r="O1262" i="7"/>
  <c r="N1262" i="7"/>
  <c r="M1262" i="7"/>
  <c r="L1262" i="7"/>
  <c r="P1261" i="7"/>
  <c r="O1261" i="7"/>
  <c r="N1261" i="7"/>
  <c r="M1261" i="7"/>
  <c r="L1261" i="7"/>
  <c r="P1260" i="7"/>
  <c r="O1260" i="7"/>
  <c r="N1260" i="7"/>
  <c r="M1260" i="7"/>
  <c r="L1260" i="7"/>
  <c r="P1259" i="7"/>
  <c r="O1259" i="7"/>
  <c r="N1259" i="7"/>
  <c r="M1259" i="7"/>
  <c r="L1259" i="7"/>
  <c r="P1258" i="7"/>
  <c r="O1258" i="7"/>
  <c r="N1258" i="7"/>
  <c r="M1258" i="7"/>
  <c r="L1258" i="7"/>
  <c r="P1257" i="7"/>
  <c r="O1257" i="7"/>
  <c r="N1257" i="7"/>
  <c r="M1257" i="7"/>
  <c r="L1257" i="7"/>
  <c r="P1256" i="7"/>
  <c r="O1256" i="7"/>
  <c r="N1256" i="7"/>
  <c r="M1256" i="7"/>
  <c r="L1256" i="7"/>
  <c r="P1255" i="7"/>
  <c r="O1255" i="7"/>
  <c r="N1255" i="7"/>
  <c r="M1255" i="7"/>
  <c r="L1255" i="7"/>
  <c r="P1254" i="7"/>
  <c r="O1254" i="7"/>
  <c r="N1254" i="7"/>
  <c r="M1254" i="7"/>
  <c r="L1254" i="7"/>
  <c r="P1253" i="7"/>
  <c r="O1253" i="7"/>
  <c r="N1253" i="7"/>
  <c r="M1253" i="7"/>
  <c r="L1253" i="7"/>
  <c r="P1252" i="7"/>
  <c r="O1252" i="7"/>
  <c r="N1252" i="7"/>
  <c r="M1252" i="7"/>
  <c r="L1252" i="7"/>
  <c r="P1251" i="7"/>
  <c r="O1251" i="7"/>
  <c r="N1251" i="7"/>
  <c r="M1251" i="7"/>
  <c r="L1251" i="7"/>
  <c r="P1250" i="7"/>
  <c r="O1250" i="7"/>
  <c r="N1250" i="7"/>
  <c r="M1250" i="7"/>
  <c r="L1250" i="7"/>
  <c r="P1249" i="7"/>
  <c r="O1249" i="7"/>
  <c r="N1249" i="7"/>
  <c r="M1249" i="7"/>
  <c r="L1249" i="7"/>
  <c r="P1248" i="7"/>
  <c r="O1248" i="7"/>
  <c r="N1248" i="7"/>
  <c r="M1248" i="7"/>
  <c r="L1248" i="7"/>
  <c r="P1247" i="7"/>
  <c r="O1247" i="7"/>
  <c r="N1247" i="7"/>
  <c r="M1247" i="7"/>
  <c r="L1247" i="7"/>
  <c r="P1246" i="7"/>
  <c r="O1246" i="7"/>
  <c r="N1246" i="7"/>
  <c r="M1246" i="7"/>
  <c r="L1246" i="7"/>
  <c r="P1245" i="7"/>
  <c r="O1245" i="7"/>
  <c r="N1245" i="7"/>
  <c r="M1245" i="7"/>
  <c r="L1245" i="7"/>
  <c r="P1244" i="7"/>
  <c r="O1244" i="7"/>
  <c r="N1244" i="7"/>
  <c r="M1244" i="7"/>
  <c r="L1244" i="7"/>
  <c r="P1243" i="7"/>
  <c r="O1243" i="7"/>
  <c r="N1243" i="7"/>
  <c r="M1243" i="7"/>
  <c r="L1243" i="7"/>
  <c r="P1242" i="7"/>
  <c r="O1242" i="7"/>
  <c r="N1242" i="7"/>
  <c r="M1242" i="7"/>
  <c r="L1242" i="7"/>
  <c r="P1241" i="7"/>
  <c r="O1241" i="7"/>
  <c r="N1241" i="7"/>
  <c r="M1241" i="7"/>
  <c r="L1241" i="7"/>
  <c r="P1240" i="7"/>
  <c r="O1240" i="7"/>
  <c r="N1240" i="7"/>
  <c r="M1240" i="7"/>
  <c r="L1240" i="7"/>
  <c r="P1239" i="7"/>
  <c r="O1239" i="7"/>
  <c r="N1239" i="7"/>
  <c r="M1239" i="7"/>
  <c r="L1239" i="7"/>
  <c r="P1238" i="7"/>
  <c r="O1238" i="7"/>
  <c r="N1238" i="7"/>
  <c r="M1238" i="7"/>
  <c r="L1238" i="7"/>
  <c r="P1237" i="7"/>
  <c r="O1237" i="7"/>
  <c r="N1237" i="7"/>
  <c r="M1237" i="7"/>
  <c r="L1237" i="7"/>
  <c r="P1236" i="7"/>
  <c r="O1236" i="7"/>
  <c r="N1236" i="7"/>
  <c r="M1236" i="7"/>
  <c r="L1236" i="7"/>
  <c r="P1235" i="7"/>
  <c r="O1235" i="7"/>
  <c r="N1235" i="7"/>
  <c r="M1235" i="7"/>
  <c r="L1235" i="7"/>
  <c r="P1234" i="7"/>
  <c r="O1234" i="7"/>
  <c r="N1234" i="7"/>
  <c r="M1234" i="7"/>
  <c r="L1234" i="7"/>
  <c r="P1233" i="7"/>
  <c r="O1233" i="7"/>
  <c r="N1233" i="7"/>
  <c r="M1233" i="7"/>
  <c r="L1233" i="7"/>
  <c r="P1232" i="7"/>
  <c r="O1232" i="7"/>
  <c r="N1232" i="7"/>
  <c r="M1232" i="7"/>
  <c r="L1232" i="7"/>
  <c r="P1231" i="7"/>
  <c r="O1231" i="7"/>
  <c r="N1231" i="7"/>
  <c r="M1231" i="7"/>
  <c r="L1231" i="7"/>
  <c r="P1230" i="7"/>
  <c r="O1230" i="7"/>
  <c r="N1230" i="7"/>
  <c r="M1230" i="7"/>
  <c r="L1230" i="7"/>
  <c r="P1229" i="7"/>
  <c r="O1229" i="7"/>
  <c r="N1229" i="7"/>
  <c r="M1229" i="7"/>
  <c r="L1229" i="7"/>
  <c r="P1228" i="7"/>
  <c r="O1228" i="7"/>
  <c r="N1228" i="7"/>
  <c r="M1228" i="7"/>
  <c r="L1228" i="7"/>
  <c r="P1227" i="7"/>
  <c r="O1227" i="7"/>
  <c r="N1227" i="7"/>
  <c r="M1227" i="7"/>
  <c r="L1227" i="7"/>
  <c r="P1226" i="7"/>
  <c r="O1226" i="7"/>
  <c r="N1226" i="7"/>
  <c r="M1226" i="7"/>
  <c r="L1226" i="7"/>
  <c r="P1225" i="7"/>
  <c r="O1225" i="7"/>
  <c r="N1225" i="7"/>
  <c r="M1225" i="7"/>
  <c r="L1225" i="7"/>
  <c r="P1224" i="7"/>
  <c r="O1224" i="7"/>
  <c r="N1224" i="7"/>
  <c r="M1224" i="7"/>
  <c r="L1224" i="7"/>
  <c r="P1223" i="7"/>
  <c r="O1223" i="7"/>
  <c r="N1223" i="7"/>
  <c r="M1223" i="7"/>
  <c r="L1223" i="7"/>
  <c r="P1222" i="7"/>
  <c r="O1222" i="7"/>
  <c r="N1222" i="7"/>
  <c r="M1222" i="7"/>
  <c r="L1222" i="7"/>
  <c r="P1221" i="7"/>
  <c r="O1221" i="7"/>
  <c r="N1221" i="7"/>
  <c r="M1221" i="7"/>
  <c r="L1221" i="7"/>
  <c r="P1220" i="7"/>
  <c r="O1220" i="7"/>
  <c r="N1220" i="7"/>
  <c r="M1220" i="7"/>
  <c r="L1220" i="7"/>
  <c r="P1219" i="7"/>
  <c r="O1219" i="7"/>
  <c r="N1219" i="7"/>
  <c r="M1219" i="7"/>
  <c r="L1219" i="7"/>
  <c r="P1218" i="7"/>
  <c r="O1218" i="7"/>
  <c r="N1218" i="7"/>
  <c r="M1218" i="7"/>
  <c r="L1218" i="7"/>
  <c r="P1217" i="7"/>
  <c r="O1217" i="7"/>
  <c r="N1217" i="7"/>
  <c r="M1217" i="7"/>
  <c r="L1217" i="7"/>
  <c r="P1216" i="7"/>
  <c r="O1216" i="7"/>
  <c r="N1216" i="7"/>
  <c r="M1216" i="7"/>
  <c r="L1216" i="7"/>
  <c r="P1215" i="7"/>
  <c r="O1215" i="7"/>
  <c r="N1215" i="7"/>
  <c r="M1215" i="7"/>
  <c r="L1215" i="7"/>
  <c r="P1214" i="7"/>
  <c r="O1214" i="7"/>
  <c r="N1214" i="7"/>
  <c r="M1214" i="7"/>
  <c r="L1214" i="7"/>
  <c r="P1213" i="7"/>
  <c r="O1213" i="7"/>
  <c r="N1213" i="7"/>
  <c r="M1213" i="7"/>
  <c r="L1213" i="7"/>
  <c r="P1212" i="7"/>
  <c r="O1212" i="7"/>
  <c r="N1212" i="7"/>
  <c r="M1212" i="7"/>
  <c r="L1212" i="7"/>
  <c r="P1211" i="7"/>
  <c r="O1211" i="7"/>
  <c r="N1211" i="7"/>
  <c r="M1211" i="7"/>
  <c r="L1211" i="7"/>
  <c r="P1210" i="7"/>
  <c r="O1210" i="7"/>
  <c r="N1210" i="7"/>
  <c r="M1210" i="7"/>
  <c r="L1210" i="7"/>
  <c r="P1209" i="7"/>
  <c r="O1209" i="7"/>
  <c r="N1209" i="7"/>
  <c r="M1209" i="7"/>
  <c r="L1209" i="7"/>
  <c r="P1208" i="7"/>
  <c r="O1208" i="7"/>
  <c r="N1208" i="7"/>
  <c r="M1208" i="7"/>
  <c r="L1208" i="7"/>
  <c r="P1207" i="7"/>
  <c r="O1207" i="7"/>
  <c r="N1207" i="7"/>
  <c r="M1207" i="7"/>
  <c r="L1207" i="7"/>
  <c r="P1206" i="7"/>
  <c r="O1206" i="7"/>
  <c r="N1206" i="7"/>
  <c r="M1206" i="7"/>
  <c r="L1206" i="7"/>
  <c r="P1205" i="7"/>
  <c r="O1205" i="7"/>
  <c r="N1205" i="7"/>
  <c r="M1205" i="7"/>
  <c r="L1205" i="7"/>
  <c r="P1204" i="7"/>
  <c r="O1204" i="7"/>
  <c r="N1204" i="7"/>
  <c r="M1204" i="7"/>
  <c r="L1204" i="7"/>
  <c r="P1203" i="7"/>
  <c r="O1203" i="7"/>
  <c r="N1203" i="7"/>
  <c r="M1203" i="7"/>
  <c r="L1203" i="7"/>
  <c r="P1202" i="7"/>
  <c r="O1202" i="7"/>
  <c r="N1202" i="7"/>
  <c r="M1202" i="7"/>
  <c r="L1202" i="7"/>
  <c r="P1201" i="7"/>
  <c r="O1201" i="7"/>
  <c r="N1201" i="7"/>
  <c r="M1201" i="7"/>
  <c r="L1201" i="7"/>
  <c r="P1200" i="7"/>
  <c r="O1200" i="7"/>
  <c r="N1200" i="7"/>
  <c r="M1200" i="7"/>
  <c r="L1200" i="7"/>
  <c r="P1199" i="7"/>
  <c r="O1199" i="7"/>
  <c r="N1199" i="7"/>
  <c r="M1199" i="7"/>
  <c r="L1199" i="7"/>
  <c r="P1198" i="7"/>
  <c r="O1198" i="7"/>
  <c r="N1198" i="7"/>
  <c r="M1198" i="7"/>
  <c r="L1198" i="7"/>
  <c r="P1197" i="7"/>
  <c r="O1197" i="7"/>
  <c r="N1197" i="7"/>
  <c r="M1197" i="7"/>
  <c r="L1197" i="7"/>
  <c r="P1196" i="7"/>
  <c r="O1196" i="7"/>
  <c r="N1196" i="7"/>
  <c r="M1196" i="7"/>
  <c r="L1196" i="7"/>
  <c r="P1195" i="7"/>
  <c r="O1195" i="7"/>
  <c r="N1195" i="7"/>
  <c r="M1195" i="7"/>
  <c r="L1195" i="7"/>
  <c r="P1194" i="7"/>
  <c r="O1194" i="7"/>
  <c r="N1194" i="7"/>
  <c r="M1194" i="7"/>
  <c r="L1194" i="7"/>
  <c r="P1193" i="7"/>
  <c r="O1193" i="7"/>
  <c r="N1193" i="7"/>
  <c r="M1193" i="7"/>
  <c r="L1193" i="7"/>
  <c r="P1192" i="7"/>
  <c r="O1192" i="7"/>
  <c r="N1192" i="7"/>
  <c r="M1192" i="7"/>
  <c r="L1192" i="7"/>
  <c r="P1191" i="7"/>
  <c r="O1191" i="7"/>
  <c r="N1191" i="7"/>
  <c r="M1191" i="7"/>
  <c r="L1191" i="7"/>
  <c r="P1190" i="7"/>
  <c r="O1190" i="7"/>
  <c r="N1190" i="7"/>
  <c r="M1190" i="7"/>
  <c r="L1190" i="7"/>
  <c r="P1189" i="7"/>
  <c r="O1189" i="7"/>
  <c r="N1189" i="7"/>
  <c r="M1189" i="7"/>
  <c r="L1189" i="7"/>
  <c r="P1188" i="7"/>
  <c r="O1188" i="7"/>
  <c r="N1188" i="7"/>
  <c r="M1188" i="7"/>
  <c r="L1188" i="7"/>
  <c r="P1187" i="7"/>
  <c r="O1187" i="7"/>
  <c r="N1187" i="7"/>
  <c r="M1187" i="7"/>
  <c r="L1187" i="7"/>
  <c r="P1186" i="7"/>
  <c r="O1186" i="7"/>
  <c r="N1186" i="7"/>
  <c r="M1186" i="7"/>
  <c r="L1186" i="7"/>
  <c r="P1185" i="7"/>
  <c r="O1185" i="7"/>
  <c r="N1185" i="7"/>
  <c r="M1185" i="7"/>
  <c r="L1185" i="7"/>
  <c r="P1184" i="7"/>
  <c r="O1184" i="7"/>
  <c r="N1184" i="7"/>
  <c r="M1184" i="7"/>
  <c r="L1184" i="7"/>
  <c r="P1183" i="7"/>
  <c r="O1183" i="7"/>
  <c r="N1183" i="7"/>
  <c r="M1183" i="7"/>
  <c r="L1183" i="7"/>
  <c r="P1182" i="7"/>
  <c r="O1182" i="7"/>
  <c r="N1182" i="7"/>
  <c r="M1182" i="7"/>
  <c r="L1182" i="7"/>
  <c r="P1181" i="7"/>
  <c r="O1181" i="7"/>
  <c r="N1181" i="7"/>
  <c r="M1181" i="7"/>
  <c r="L1181" i="7"/>
  <c r="P1180" i="7"/>
  <c r="O1180" i="7"/>
  <c r="N1180" i="7"/>
  <c r="M1180" i="7"/>
  <c r="L1180" i="7"/>
  <c r="P1179" i="7"/>
  <c r="O1179" i="7"/>
  <c r="N1179" i="7"/>
  <c r="M1179" i="7"/>
  <c r="L1179" i="7"/>
  <c r="P1178" i="7"/>
  <c r="O1178" i="7"/>
  <c r="N1178" i="7"/>
  <c r="M1178" i="7"/>
  <c r="L1178" i="7"/>
  <c r="P1177" i="7"/>
  <c r="O1177" i="7"/>
  <c r="N1177" i="7"/>
  <c r="M1177" i="7"/>
  <c r="L1177" i="7"/>
  <c r="P1176" i="7"/>
  <c r="O1176" i="7"/>
  <c r="N1176" i="7"/>
  <c r="M1176" i="7"/>
  <c r="L1176" i="7"/>
  <c r="P1175" i="7"/>
  <c r="O1175" i="7"/>
  <c r="N1175" i="7"/>
  <c r="M1175" i="7"/>
  <c r="L1175" i="7"/>
  <c r="P1174" i="7"/>
  <c r="O1174" i="7"/>
  <c r="N1174" i="7"/>
  <c r="M1174" i="7"/>
  <c r="L1174" i="7"/>
  <c r="P1173" i="7"/>
  <c r="O1173" i="7"/>
  <c r="N1173" i="7"/>
  <c r="M1173" i="7"/>
  <c r="L1173" i="7"/>
  <c r="P1172" i="7"/>
  <c r="O1172" i="7"/>
  <c r="N1172" i="7"/>
  <c r="M1172" i="7"/>
  <c r="L1172" i="7"/>
  <c r="P1171" i="7"/>
  <c r="O1171" i="7"/>
  <c r="N1171" i="7"/>
  <c r="M1171" i="7"/>
  <c r="L1171" i="7"/>
  <c r="P1170" i="7"/>
  <c r="O1170" i="7"/>
  <c r="N1170" i="7"/>
  <c r="M1170" i="7"/>
  <c r="L1170" i="7"/>
  <c r="P1169" i="7"/>
  <c r="O1169" i="7"/>
  <c r="N1169" i="7"/>
  <c r="M1169" i="7"/>
  <c r="L1169" i="7"/>
  <c r="P1168" i="7"/>
  <c r="O1168" i="7"/>
  <c r="N1168" i="7"/>
  <c r="M1168" i="7"/>
  <c r="L1168" i="7"/>
  <c r="P1167" i="7"/>
  <c r="O1167" i="7"/>
  <c r="N1167" i="7"/>
  <c r="M1167" i="7"/>
  <c r="L1167" i="7"/>
  <c r="P1166" i="7"/>
  <c r="O1166" i="7"/>
  <c r="N1166" i="7"/>
  <c r="M1166" i="7"/>
  <c r="L1166" i="7"/>
  <c r="P1165" i="7"/>
  <c r="O1165" i="7"/>
  <c r="N1165" i="7"/>
  <c r="M1165" i="7"/>
  <c r="L1165" i="7"/>
  <c r="P1164" i="7"/>
  <c r="O1164" i="7"/>
  <c r="N1164" i="7"/>
  <c r="M1164" i="7"/>
  <c r="L1164" i="7"/>
  <c r="P1163" i="7"/>
  <c r="O1163" i="7"/>
  <c r="N1163" i="7"/>
  <c r="M1163" i="7"/>
  <c r="L1163" i="7"/>
  <c r="P1162" i="7"/>
  <c r="O1162" i="7"/>
  <c r="N1162" i="7"/>
  <c r="M1162" i="7"/>
  <c r="L1162" i="7"/>
  <c r="P1161" i="7"/>
  <c r="O1161" i="7"/>
  <c r="N1161" i="7"/>
  <c r="M1161" i="7"/>
  <c r="L1161" i="7"/>
  <c r="P1160" i="7"/>
  <c r="O1160" i="7"/>
  <c r="N1160" i="7"/>
  <c r="M1160" i="7"/>
  <c r="L1160" i="7"/>
  <c r="P1159" i="7"/>
  <c r="O1159" i="7"/>
  <c r="N1159" i="7"/>
  <c r="M1159" i="7"/>
  <c r="L1159" i="7"/>
  <c r="P1158" i="7"/>
  <c r="O1158" i="7"/>
  <c r="N1158" i="7"/>
  <c r="M1158" i="7"/>
  <c r="L1158" i="7"/>
  <c r="P1157" i="7"/>
  <c r="O1157" i="7"/>
  <c r="N1157" i="7"/>
  <c r="M1157" i="7"/>
  <c r="L1157" i="7"/>
  <c r="P1156" i="7"/>
  <c r="O1156" i="7"/>
  <c r="N1156" i="7"/>
  <c r="M1156" i="7"/>
  <c r="L1156" i="7"/>
  <c r="P1155" i="7"/>
  <c r="O1155" i="7"/>
  <c r="N1155" i="7"/>
  <c r="M1155" i="7"/>
  <c r="L1155" i="7"/>
  <c r="P1154" i="7"/>
  <c r="O1154" i="7"/>
  <c r="N1154" i="7"/>
  <c r="M1154" i="7"/>
  <c r="L1154" i="7"/>
  <c r="P1153" i="7"/>
  <c r="O1153" i="7"/>
  <c r="N1153" i="7"/>
  <c r="M1153" i="7"/>
  <c r="L1153" i="7"/>
  <c r="P1152" i="7"/>
  <c r="O1152" i="7"/>
  <c r="N1152" i="7"/>
  <c r="M1152" i="7"/>
  <c r="L1152" i="7"/>
  <c r="P1151" i="7"/>
  <c r="O1151" i="7"/>
  <c r="N1151" i="7"/>
  <c r="M1151" i="7"/>
  <c r="L1151" i="7"/>
  <c r="P1150" i="7"/>
  <c r="O1150" i="7"/>
  <c r="N1150" i="7"/>
  <c r="M1150" i="7"/>
  <c r="L1150" i="7"/>
  <c r="P1149" i="7"/>
  <c r="O1149" i="7"/>
  <c r="N1149" i="7"/>
  <c r="M1149" i="7"/>
  <c r="L1149" i="7"/>
  <c r="P1148" i="7"/>
  <c r="O1148" i="7"/>
  <c r="N1148" i="7"/>
  <c r="M1148" i="7"/>
  <c r="L1148" i="7"/>
  <c r="P1147" i="7"/>
  <c r="O1147" i="7"/>
  <c r="N1147" i="7"/>
  <c r="M1147" i="7"/>
  <c r="L1147" i="7"/>
  <c r="P1146" i="7"/>
  <c r="O1146" i="7"/>
  <c r="N1146" i="7"/>
  <c r="M1146" i="7"/>
  <c r="L1146" i="7"/>
  <c r="P1145" i="7"/>
  <c r="O1145" i="7"/>
  <c r="N1145" i="7"/>
  <c r="M1145" i="7"/>
  <c r="L1145" i="7"/>
  <c r="P1144" i="7"/>
  <c r="O1144" i="7"/>
  <c r="N1144" i="7"/>
  <c r="M1144" i="7"/>
  <c r="L1144" i="7"/>
  <c r="P1143" i="7"/>
  <c r="O1143" i="7"/>
  <c r="N1143" i="7"/>
  <c r="M1143" i="7"/>
  <c r="L1143" i="7"/>
  <c r="P1142" i="7"/>
  <c r="O1142" i="7"/>
  <c r="N1142" i="7"/>
  <c r="M1142" i="7"/>
  <c r="L1142" i="7"/>
  <c r="P1141" i="7"/>
  <c r="O1141" i="7"/>
  <c r="N1141" i="7"/>
  <c r="M1141" i="7"/>
  <c r="L1141" i="7"/>
  <c r="P1140" i="7"/>
  <c r="O1140" i="7"/>
  <c r="N1140" i="7"/>
  <c r="M1140" i="7"/>
  <c r="L1140" i="7"/>
  <c r="P1139" i="7"/>
  <c r="O1139" i="7"/>
  <c r="N1139" i="7"/>
  <c r="M1139" i="7"/>
  <c r="L1139" i="7"/>
  <c r="P1138" i="7"/>
  <c r="O1138" i="7"/>
  <c r="N1138" i="7"/>
  <c r="M1138" i="7"/>
  <c r="L1138" i="7"/>
  <c r="P1137" i="7"/>
  <c r="O1137" i="7"/>
  <c r="N1137" i="7"/>
  <c r="M1137" i="7"/>
  <c r="L1137" i="7"/>
  <c r="P1136" i="7"/>
  <c r="O1136" i="7"/>
  <c r="N1136" i="7"/>
  <c r="M1136" i="7"/>
  <c r="L1136" i="7"/>
  <c r="P1135" i="7"/>
  <c r="O1135" i="7"/>
  <c r="N1135" i="7"/>
  <c r="M1135" i="7"/>
  <c r="L1135" i="7"/>
  <c r="P1134" i="7"/>
  <c r="O1134" i="7"/>
  <c r="N1134" i="7"/>
  <c r="M1134" i="7"/>
  <c r="L1134" i="7"/>
  <c r="P1133" i="7"/>
  <c r="O1133" i="7"/>
  <c r="N1133" i="7"/>
  <c r="M1133" i="7"/>
  <c r="L1133" i="7"/>
  <c r="P1132" i="7"/>
  <c r="O1132" i="7"/>
  <c r="N1132" i="7"/>
  <c r="M1132" i="7"/>
  <c r="L1132" i="7"/>
  <c r="P1131" i="7"/>
  <c r="O1131" i="7"/>
  <c r="N1131" i="7"/>
  <c r="M1131" i="7"/>
  <c r="L1131" i="7"/>
  <c r="P1130" i="7"/>
  <c r="O1130" i="7"/>
  <c r="N1130" i="7"/>
  <c r="M1130" i="7"/>
  <c r="L1130" i="7"/>
  <c r="P1129" i="7"/>
  <c r="O1129" i="7"/>
  <c r="N1129" i="7"/>
  <c r="M1129" i="7"/>
  <c r="L1129" i="7"/>
  <c r="P1128" i="7"/>
  <c r="O1128" i="7"/>
  <c r="N1128" i="7"/>
  <c r="M1128" i="7"/>
  <c r="L1128" i="7"/>
  <c r="P1127" i="7"/>
  <c r="O1127" i="7"/>
  <c r="N1127" i="7"/>
  <c r="M1127" i="7"/>
  <c r="L1127" i="7"/>
  <c r="P1126" i="7"/>
  <c r="O1126" i="7"/>
  <c r="N1126" i="7"/>
  <c r="M1126" i="7"/>
  <c r="L1126" i="7"/>
  <c r="P1125" i="7"/>
  <c r="O1125" i="7"/>
  <c r="N1125" i="7"/>
  <c r="M1125" i="7"/>
  <c r="L1125" i="7"/>
  <c r="P1124" i="7"/>
  <c r="O1124" i="7"/>
  <c r="N1124" i="7"/>
  <c r="M1124" i="7"/>
  <c r="L1124" i="7"/>
  <c r="P1123" i="7"/>
  <c r="O1123" i="7"/>
  <c r="N1123" i="7"/>
  <c r="M1123" i="7"/>
  <c r="L1123" i="7"/>
  <c r="P1122" i="7"/>
  <c r="O1122" i="7"/>
  <c r="N1122" i="7"/>
  <c r="M1122" i="7"/>
  <c r="L1122" i="7"/>
  <c r="P1121" i="7"/>
  <c r="O1121" i="7"/>
  <c r="N1121" i="7"/>
  <c r="M1121" i="7"/>
  <c r="L1121" i="7"/>
  <c r="P1120" i="7"/>
  <c r="O1120" i="7"/>
  <c r="N1120" i="7"/>
  <c r="M1120" i="7"/>
  <c r="L1120" i="7"/>
  <c r="P1119" i="7"/>
  <c r="O1119" i="7"/>
  <c r="N1119" i="7"/>
  <c r="M1119" i="7"/>
  <c r="L1119" i="7"/>
  <c r="P1118" i="7"/>
  <c r="O1118" i="7"/>
  <c r="N1118" i="7"/>
  <c r="M1118" i="7"/>
  <c r="L1118" i="7"/>
  <c r="P1117" i="7"/>
  <c r="O1117" i="7"/>
  <c r="N1117" i="7"/>
  <c r="M1117" i="7"/>
  <c r="L1117" i="7"/>
  <c r="P1116" i="7"/>
  <c r="O1116" i="7"/>
  <c r="N1116" i="7"/>
  <c r="M1116" i="7"/>
  <c r="L1116" i="7"/>
  <c r="P1115" i="7"/>
  <c r="O1115" i="7"/>
  <c r="N1115" i="7"/>
  <c r="M1115" i="7"/>
  <c r="L1115" i="7"/>
  <c r="P1114" i="7"/>
  <c r="O1114" i="7"/>
  <c r="N1114" i="7"/>
  <c r="M1114" i="7"/>
  <c r="L1114" i="7"/>
  <c r="P1113" i="7"/>
  <c r="O1113" i="7"/>
  <c r="N1113" i="7"/>
  <c r="M1113" i="7"/>
  <c r="L1113" i="7"/>
  <c r="P1112" i="7"/>
  <c r="O1112" i="7"/>
  <c r="N1112" i="7"/>
  <c r="M1112" i="7"/>
  <c r="L1112" i="7"/>
  <c r="P1111" i="7"/>
  <c r="O1111" i="7"/>
  <c r="N1111" i="7"/>
  <c r="M1111" i="7"/>
  <c r="L1111" i="7"/>
  <c r="P1110" i="7"/>
  <c r="O1110" i="7"/>
  <c r="N1110" i="7"/>
  <c r="M1110" i="7"/>
  <c r="L1110" i="7"/>
  <c r="P1109" i="7"/>
  <c r="O1109" i="7"/>
  <c r="N1109" i="7"/>
  <c r="M1109" i="7"/>
  <c r="L1109" i="7"/>
  <c r="P1108" i="7"/>
  <c r="O1108" i="7"/>
  <c r="N1108" i="7"/>
  <c r="M1108" i="7"/>
  <c r="L1108" i="7"/>
  <c r="P1107" i="7"/>
  <c r="O1107" i="7"/>
  <c r="N1107" i="7"/>
  <c r="M1107" i="7"/>
  <c r="L1107" i="7"/>
  <c r="P1106" i="7"/>
  <c r="O1106" i="7"/>
  <c r="N1106" i="7"/>
  <c r="M1106" i="7"/>
  <c r="L1106" i="7"/>
  <c r="P1105" i="7"/>
  <c r="O1105" i="7"/>
  <c r="N1105" i="7"/>
  <c r="M1105" i="7"/>
  <c r="L1105" i="7"/>
  <c r="P1104" i="7"/>
  <c r="O1104" i="7"/>
  <c r="N1104" i="7"/>
  <c r="M1104" i="7"/>
  <c r="L1104" i="7"/>
  <c r="P1103" i="7"/>
  <c r="O1103" i="7"/>
  <c r="N1103" i="7"/>
  <c r="M1103" i="7"/>
  <c r="L1103" i="7"/>
  <c r="P1102" i="7"/>
  <c r="O1102" i="7"/>
  <c r="N1102" i="7"/>
  <c r="M1102" i="7"/>
  <c r="L1102" i="7"/>
  <c r="P1101" i="7"/>
  <c r="O1101" i="7"/>
  <c r="N1101" i="7"/>
  <c r="M1101" i="7"/>
  <c r="L1101" i="7"/>
  <c r="P1100" i="7"/>
  <c r="O1100" i="7"/>
  <c r="N1100" i="7"/>
  <c r="M1100" i="7"/>
  <c r="L1100" i="7"/>
  <c r="P1099" i="7"/>
  <c r="O1099" i="7"/>
  <c r="N1099" i="7"/>
  <c r="M1099" i="7"/>
  <c r="L1099" i="7"/>
  <c r="P1098" i="7"/>
  <c r="O1098" i="7"/>
  <c r="N1098" i="7"/>
  <c r="M1098" i="7"/>
  <c r="L1098" i="7"/>
  <c r="P1097" i="7"/>
  <c r="O1097" i="7"/>
  <c r="N1097" i="7"/>
  <c r="M1097" i="7"/>
  <c r="L1097" i="7"/>
  <c r="P1096" i="7"/>
  <c r="O1096" i="7"/>
  <c r="N1096" i="7"/>
  <c r="M1096" i="7"/>
  <c r="L1096" i="7"/>
  <c r="P1095" i="7"/>
  <c r="O1095" i="7"/>
  <c r="N1095" i="7"/>
  <c r="M1095" i="7"/>
  <c r="L1095" i="7"/>
  <c r="P1094" i="7"/>
  <c r="O1094" i="7"/>
  <c r="N1094" i="7"/>
  <c r="M1094" i="7"/>
  <c r="L1094" i="7"/>
  <c r="P1093" i="7"/>
  <c r="O1093" i="7"/>
  <c r="N1093" i="7"/>
  <c r="M1093" i="7"/>
  <c r="L1093" i="7"/>
  <c r="P1092" i="7"/>
  <c r="O1092" i="7"/>
  <c r="N1092" i="7"/>
  <c r="M1092" i="7"/>
  <c r="L1092" i="7"/>
  <c r="P1091" i="7"/>
  <c r="O1091" i="7"/>
  <c r="N1091" i="7"/>
  <c r="M1091" i="7"/>
  <c r="L1091" i="7"/>
  <c r="P1090" i="7"/>
  <c r="O1090" i="7"/>
  <c r="N1090" i="7"/>
  <c r="M1090" i="7"/>
  <c r="L1090" i="7"/>
  <c r="P1089" i="7"/>
  <c r="O1089" i="7"/>
  <c r="N1089" i="7"/>
  <c r="M1089" i="7"/>
  <c r="L1089" i="7"/>
  <c r="P1088" i="7"/>
  <c r="O1088" i="7"/>
  <c r="N1088" i="7"/>
  <c r="M1088" i="7"/>
  <c r="L1088" i="7"/>
  <c r="P1087" i="7"/>
  <c r="O1087" i="7"/>
  <c r="N1087" i="7"/>
  <c r="M1087" i="7"/>
  <c r="L1087" i="7"/>
  <c r="P1086" i="7"/>
  <c r="O1086" i="7"/>
  <c r="N1086" i="7"/>
  <c r="M1086" i="7"/>
  <c r="L1086" i="7"/>
  <c r="P1085" i="7"/>
  <c r="O1085" i="7"/>
  <c r="N1085" i="7"/>
  <c r="M1085" i="7"/>
  <c r="L1085" i="7"/>
  <c r="P1084" i="7"/>
  <c r="O1084" i="7"/>
  <c r="N1084" i="7"/>
  <c r="M1084" i="7"/>
  <c r="L1084" i="7"/>
  <c r="P1083" i="7"/>
  <c r="O1083" i="7"/>
  <c r="N1083" i="7"/>
  <c r="M1083" i="7"/>
  <c r="L1083" i="7"/>
  <c r="P1082" i="7"/>
  <c r="O1082" i="7"/>
  <c r="N1082" i="7"/>
  <c r="M1082" i="7"/>
  <c r="L1082" i="7"/>
  <c r="P1081" i="7"/>
  <c r="O1081" i="7"/>
  <c r="N1081" i="7"/>
  <c r="M1081" i="7"/>
  <c r="L1081" i="7"/>
  <c r="P1080" i="7"/>
  <c r="O1080" i="7"/>
  <c r="N1080" i="7"/>
  <c r="M1080" i="7"/>
  <c r="L1080" i="7"/>
  <c r="P1079" i="7"/>
  <c r="O1079" i="7"/>
  <c r="N1079" i="7"/>
  <c r="M1079" i="7"/>
  <c r="L1079" i="7"/>
  <c r="P1078" i="7"/>
  <c r="O1078" i="7"/>
  <c r="N1078" i="7"/>
  <c r="M1078" i="7"/>
  <c r="L1078" i="7"/>
  <c r="P1077" i="7"/>
  <c r="O1077" i="7"/>
  <c r="N1077" i="7"/>
  <c r="M1077" i="7"/>
  <c r="L1077" i="7"/>
  <c r="P1076" i="7"/>
  <c r="O1076" i="7"/>
  <c r="N1076" i="7"/>
  <c r="M1076" i="7"/>
  <c r="L1076" i="7"/>
  <c r="P1075" i="7"/>
  <c r="O1075" i="7"/>
  <c r="N1075" i="7"/>
  <c r="M1075" i="7"/>
  <c r="L1075" i="7"/>
  <c r="P1074" i="7"/>
  <c r="O1074" i="7"/>
  <c r="N1074" i="7"/>
  <c r="M1074" i="7"/>
  <c r="L1074" i="7"/>
  <c r="P1073" i="7"/>
  <c r="O1073" i="7"/>
  <c r="N1073" i="7"/>
  <c r="M1073" i="7"/>
  <c r="L1073" i="7"/>
  <c r="P1072" i="7"/>
  <c r="O1072" i="7"/>
  <c r="N1072" i="7"/>
  <c r="M1072" i="7"/>
  <c r="L1072" i="7"/>
  <c r="P1071" i="7"/>
  <c r="O1071" i="7"/>
  <c r="N1071" i="7"/>
  <c r="M1071" i="7"/>
  <c r="L1071" i="7"/>
  <c r="P1070" i="7"/>
  <c r="O1070" i="7"/>
  <c r="N1070" i="7"/>
  <c r="M1070" i="7"/>
  <c r="L1070" i="7"/>
  <c r="P1069" i="7"/>
  <c r="O1069" i="7"/>
  <c r="N1069" i="7"/>
  <c r="M1069" i="7"/>
  <c r="L1069" i="7"/>
  <c r="P1068" i="7"/>
  <c r="O1068" i="7"/>
  <c r="N1068" i="7"/>
  <c r="M1068" i="7"/>
  <c r="L1068" i="7"/>
  <c r="P1067" i="7"/>
  <c r="O1067" i="7"/>
  <c r="N1067" i="7"/>
  <c r="M1067" i="7"/>
  <c r="L1067" i="7"/>
  <c r="P1066" i="7"/>
  <c r="O1066" i="7"/>
  <c r="N1066" i="7"/>
  <c r="M1066" i="7"/>
  <c r="L1066" i="7"/>
  <c r="P1065" i="7"/>
  <c r="O1065" i="7"/>
  <c r="N1065" i="7"/>
  <c r="M1065" i="7"/>
  <c r="L1065" i="7"/>
  <c r="P1064" i="7"/>
  <c r="O1064" i="7"/>
  <c r="N1064" i="7"/>
  <c r="M1064" i="7"/>
  <c r="L1064" i="7"/>
  <c r="P1063" i="7"/>
  <c r="O1063" i="7"/>
  <c r="N1063" i="7"/>
  <c r="M1063" i="7"/>
  <c r="L1063" i="7"/>
  <c r="P1062" i="7"/>
  <c r="O1062" i="7"/>
  <c r="N1062" i="7"/>
  <c r="M1062" i="7"/>
  <c r="L1062" i="7"/>
  <c r="P1061" i="7"/>
  <c r="O1061" i="7"/>
  <c r="N1061" i="7"/>
  <c r="M1061" i="7"/>
  <c r="L1061" i="7"/>
  <c r="P1060" i="7"/>
  <c r="O1060" i="7"/>
  <c r="N1060" i="7"/>
  <c r="M1060" i="7"/>
  <c r="L1060" i="7"/>
  <c r="P1059" i="7"/>
  <c r="O1059" i="7"/>
  <c r="N1059" i="7"/>
  <c r="M1059" i="7"/>
  <c r="L1059" i="7"/>
  <c r="P1058" i="7"/>
  <c r="O1058" i="7"/>
  <c r="N1058" i="7"/>
  <c r="M1058" i="7"/>
  <c r="L1058" i="7"/>
  <c r="P1057" i="7"/>
  <c r="O1057" i="7"/>
  <c r="N1057" i="7"/>
  <c r="M1057" i="7"/>
  <c r="L1057" i="7"/>
  <c r="P1056" i="7"/>
  <c r="O1056" i="7"/>
  <c r="N1056" i="7"/>
  <c r="M1056" i="7"/>
  <c r="L1056" i="7"/>
  <c r="P1055" i="7"/>
  <c r="O1055" i="7"/>
  <c r="N1055" i="7"/>
  <c r="M1055" i="7"/>
  <c r="L1055" i="7"/>
  <c r="P1054" i="7"/>
  <c r="O1054" i="7"/>
  <c r="N1054" i="7"/>
  <c r="M1054" i="7"/>
  <c r="L1054" i="7"/>
  <c r="P1053" i="7"/>
  <c r="O1053" i="7"/>
  <c r="N1053" i="7"/>
  <c r="M1053" i="7"/>
  <c r="L1053" i="7"/>
  <c r="P1052" i="7"/>
  <c r="O1052" i="7"/>
  <c r="N1052" i="7"/>
  <c r="M1052" i="7"/>
  <c r="L1052" i="7"/>
  <c r="P1051" i="7"/>
  <c r="O1051" i="7"/>
  <c r="N1051" i="7"/>
  <c r="M1051" i="7"/>
  <c r="L1051" i="7"/>
  <c r="P1050" i="7"/>
  <c r="O1050" i="7"/>
  <c r="N1050" i="7"/>
  <c r="M1050" i="7"/>
  <c r="L1050" i="7"/>
  <c r="P1049" i="7"/>
  <c r="O1049" i="7"/>
  <c r="N1049" i="7"/>
  <c r="M1049" i="7"/>
  <c r="L1049" i="7"/>
  <c r="P1048" i="7"/>
  <c r="O1048" i="7"/>
  <c r="N1048" i="7"/>
  <c r="M1048" i="7"/>
  <c r="L1048" i="7"/>
  <c r="P1047" i="7"/>
  <c r="O1047" i="7"/>
  <c r="N1047" i="7"/>
  <c r="M1047" i="7"/>
  <c r="L1047" i="7"/>
  <c r="P1046" i="7"/>
  <c r="O1046" i="7"/>
  <c r="N1046" i="7"/>
  <c r="M1046" i="7"/>
  <c r="L1046" i="7"/>
  <c r="P1045" i="7"/>
  <c r="O1045" i="7"/>
  <c r="N1045" i="7"/>
  <c r="M1045" i="7"/>
  <c r="L1045" i="7"/>
  <c r="P1044" i="7"/>
  <c r="O1044" i="7"/>
  <c r="N1044" i="7"/>
  <c r="M1044" i="7"/>
  <c r="L1044" i="7"/>
  <c r="P1043" i="7"/>
  <c r="O1043" i="7"/>
  <c r="N1043" i="7"/>
  <c r="M1043" i="7"/>
  <c r="L1043" i="7"/>
  <c r="P1042" i="7"/>
  <c r="O1042" i="7"/>
  <c r="N1042" i="7"/>
  <c r="M1042" i="7"/>
  <c r="L1042" i="7"/>
  <c r="P1041" i="7"/>
  <c r="O1041" i="7"/>
  <c r="N1041" i="7"/>
  <c r="M1041" i="7"/>
  <c r="L1041" i="7"/>
  <c r="P1040" i="7"/>
  <c r="O1040" i="7"/>
  <c r="N1040" i="7"/>
  <c r="M1040" i="7"/>
  <c r="L1040" i="7"/>
  <c r="P1039" i="7"/>
  <c r="O1039" i="7"/>
  <c r="N1039" i="7"/>
  <c r="M1039" i="7"/>
  <c r="L1039" i="7"/>
  <c r="P1038" i="7"/>
  <c r="O1038" i="7"/>
  <c r="N1038" i="7"/>
  <c r="M1038" i="7"/>
  <c r="L1038" i="7"/>
  <c r="P1037" i="7"/>
  <c r="O1037" i="7"/>
  <c r="N1037" i="7"/>
  <c r="M1037" i="7"/>
  <c r="L1037" i="7"/>
  <c r="P1036" i="7"/>
  <c r="O1036" i="7"/>
  <c r="N1036" i="7"/>
  <c r="M1036" i="7"/>
  <c r="L1036" i="7"/>
  <c r="P1035" i="7"/>
  <c r="O1035" i="7"/>
  <c r="N1035" i="7"/>
  <c r="M1035" i="7"/>
  <c r="L1035" i="7"/>
  <c r="P1034" i="7"/>
  <c r="O1034" i="7"/>
  <c r="N1034" i="7"/>
  <c r="M1034" i="7"/>
  <c r="L1034" i="7"/>
  <c r="P1033" i="7"/>
  <c r="O1033" i="7"/>
  <c r="N1033" i="7"/>
  <c r="M1033" i="7"/>
  <c r="L1033" i="7"/>
  <c r="P1032" i="7"/>
  <c r="O1032" i="7"/>
  <c r="N1032" i="7"/>
  <c r="M1032" i="7"/>
  <c r="L1032" i="7"/>
  <c r="P1031" i="7"/>
  <c r="O1031" i="7"/>
  <c r="N1031" i="7"/>
  <c r="M1031" i="7"/>
  <c r="L1031" i="7"/>
  <c r="P1030" i="7"/>
  <c r="O1030" i="7"/>
  <c r="N1030" i="7"/>
  <c r="M1030" i="7"/>
  <c r="L1030" i="7"/>
  <c r="P1029" i="7"/>
  <c r="O1029" i="7"/>
  <c r="N1029" i="7"/>
  <c r="M1029" i="7"/>
  <c r="L1029" i="7"/>
  <c r="P1028" i="7"/>
  <c r="O1028" i="7"/>
  <c r="N1028" i="7"/>
  <c r="M1028" i="7"/>
  <c r="L1028" i="7"/>
  <c r="P1027" i="7"/>
  <c r="O1027" i="7"/>
  <c r="N1027" i="7"/>
  <c r="M1027" i="7"/>
  <c r="L1027" i="7"/>
  <c r="P1026" i="7"/>
  <c r="O1026" i="7"/>
  <c r="N1026" i="7"/>
  <c r="M1026" i="7"/>
  <c r="L1026" i="7"/>
  <c r="P1025" i="7"/>
  <c r="O1025" i="7"/>
  <c r="N1025" i="7"/>
  <c r="M1025" i="7"/>
  <c r="L1025" i="7"/>
  <c r="P1024" i="7"/>
  <c r="O1024" i="7"/>
  <c r="N1024" i="7"/>
  <c r="M1024" i="7"/>
  <c r="L1024" i="7"/>
  <c r="P1023" i="7"/>
  <c r="O1023" i="7"/>
  <c r="N1023" i="7"/>
  <c r="M1023" i="7"/>
  <c r="L1023" i="7"/>
  <c r="P1022" i="7"/>
  <c r="O1022" i="7"/>
  <c r="N1022" i="7"/>
  <c r="M1022" i="7"/>
  <c r="L1022" i="7"/>
  <c r="P1021" i="7"/>
  <c r="O1021" i="7"/>
  <c r="N1021" i="7"/>
  <c r="M1021" i="7"/>
  <c r="L1021" i="7"/>
  <c r="P1020" i="7"/>
  <c r="O1020" i="7"/>
  <c r="N1020" i="7"/>
  <c r="M1020" i="7"/>
  <c r="L1020" i="7"/>
  <c r="P1019" i="7"/>
  <c r="O1019" i="7"/>
  <c r="N1019" i="7"/>
  <c r="M1019" i="7"/>
  <c r="L1019" i="7"/>
  <c r="P1018" i="7"/>
  <c r="O1018" i="7"/>
  <c r="N1018" i="7"/>
  <c r="M1018" i="7"/>
  <c r="L1018" i="7"/>
  <c r="P1017" i="7"/>
  <c r="O1017" i="7"/>
  <c r="N1017" i="7"/>
  <c r="M1017" i="7"/>
  <c r="L1017" i="7"/>
  <c r="P1016" i="7"/>
  <c r="O1016" i="7"/>
  <c r="N1016" i="7"/>
  <c r="M1016" i="7"/>
  <c r="L1016" i="7"/>
  <c r="P1015" i="7"/>
  <c r="O1015" i="7"/>
  <c r="N1015" i="7"/>
  <c r="M1015" i="7"/>
  <c r="L1015" i="7"/>
  <c r="P1014" i="7"/>
  <c r="O1014" i="7"/>
  <c r="N1014" i="7"/>
  <c r="M1014" i="7"/>
  <c r="L1014" i="7"/>
  <c r="P1013" i="7"/>
  <c r="O1013" i="7"/>
  <c r="N1013" i="7"/>
  <c r="M1013" i="7"/>
  <c r="L1013" i="7"/>
  <c r="P1012" i="7"/>
  <c r="O1012" i="7"/>
  <c r="N1012" i="7"/>
  <c r="M1012" i="7"/>
  <c r="L1012" i="7"/>
  <c r="P1011" i="7"/>
  <c r="O1011" i="7"/>
  <c r="N1011" i="7"/>
  <c r="M1011" i="7"/>
  <c r="L1011" i="7"/>
  <c r="P1010" i="7"/>
  <c r="O1010" i="7"/>
  <c r="N1010" i="7"/>
  <c r="M1010" i="7"/>
  <c r="L1010" i="7"/>
  <c r="P1009" i="7"/>
  <c r="O1009" i="7"/>
  <c r="N1009" i="7"/>
  <c r="M1009" i="7"/>
  <c r="L1009" i="7"/>
  <c r="P1008" i="7"/>
  <c r="O1008" i="7"/>
  <c r="N1008" i="7"/>
  <c r="M1008" i="7"/>
  <c r="L1008" i="7"/>
  <c r="P1007" i="7"/>
  <c r="O1007" i="7"/>
  <c r="N1007" i="7"/>
  <c r="M1007" i="7"/>
  <c r="L1007" i="7"/>
  <c r="P1006" i="7"/>
  <c r="O1006" i="7"/>
  <c r="N1006" i="7"/>
  <c r="M1006" i="7"/>
  <c r="L1006" i="7"/>
  <c r="P1005" i="7"/>
  <c r="O1005" i="7"/>
  <c r="N1005" i="7"/>
  <c r="M1005" i="7"/>
  <c r="L1005" i="7"/>
  <c r="P1004" i="7"/>
  <c r="O1004" i="7"/>
  <c r="N1004" i="7"/>
  <c r="M1004" i="7"/>
  <c r="L1004" i="7"/>
  <c r="P1003" i="7"/>
  <c r="O1003" i="7"/>
  <c r="N1003" i="7"/>
  <c r="M1003" i="7"/>
  <c r="L1003" i="7"/>
  <c r="P1002" i="7"/>
  <c r="O1002" i="7"/>
  <c r="N1002" i="7"/>
  <c r="M1002" i="7"/>
  <c r="L1002" i="7"/>
  <c r="P1001" i="7"/>
  <c r="O1001" i="7"/>
  <c r="N1001" i="7"/>
  <c r="M1001" i="7"/>
  <c r="L1001" i="7"/>
  <c r="P1000" i="7"/>
  <c r="O1000" i="7"/>
  <c r="N1000" i="7"/>
  <c r="M1000" i="7"/>
  <c r="L1000" i="7"/>
  <c r="P999" i="7"/>
  <c r="O999" i="7"/>
  <c r="N999" i="7"/>
  <c r="M999" i="7"/>
  <c r="L999" i="7"/>
  <c r="P998" i="7"/>
  <c r="O998" i="7"/>
  <c r="N998" i="7"/>
  <c r="M998" i="7"/>
  <c r="L998" i="7"/>
  <c r="P997" i="7"/>
  <c r="O997" i="7"/>
  <c r="N997" i="7"/>
  <c r="M997" i="7"/>
  <c r="L997" i="7"/>
  <c r="P996" i="7"/>
  <c r="O996" i="7"/>
  <c r="N996" i="7"/>
  <c r="M996" i="7"/>
  <c r="L996" i="7"/>
  <c r="P995" i="7"/>
  <c r="O995" i="7"/>
  <c r="N995" i="7"/>
  <c r="M995" i="7"/>
  <c r="L995" i="7"/>
  <c r="P994" i="7"/>
  <c r="O994" i="7"/>
  <c r="N994" i="7"/>
  <c r="M994" i="7"/>
  <c r="L994" i="7"/>
  <c r="P993" i="7"/>
  <c r="O993" i="7"/>
  <c r="N993" i="7"/>
  <c r="M993" i="7"/>
  <c r="L993" i="7"/>
  <c r="P992" i="7"/>
  <c r="O992" i="7"/>
  <c r="N992" i="7"/>
  <c r="M992" i="7"/>
  <c r="L992" i="7"/>
  <c r="P991" i="7"/>
  <c r="O991" i="7"/>
  <c r="N991" i="7"/>
  <c r="M991" i="7"/>
  <c r="L991" i="7"/>
  <c r="P990" i="7"/>
  <c r="O990" i="7"/>
  <c r="N990" i="7"/>
  <c r="M990" i="7"/>
  <c r="L990" i="7"/>
  <c r="P989" i="7"/>
  <c r="O989" i="7"/>
  <c r="N989" i="7"/>
  <c r="M989" i="7"/>
  <c r="L989" i="7"/>
  <c r="P988" i="7"/>
  <c r="O988" i="7"/>
  <c r="N988" i="7"/>
  <c r="M988" i="7"/>
  <c r="L988" i="7"/>
  <c r="P987" i="7"/>
  <c r="O987" i="7"/>
  <c r="N987" i="7"/>
  <c r="M987" i="7"/>
  <c r="L987" i="7"/>
  <c r="P986" i="7"/>
  <c r="O986" i="7"/>
  <c r="N986" i="7"/>
  <c r="M986" i="7"/>
  <c r="L986" i="7"/>
  <c r="P985" i="7"/>
  <c r="O985" i="7"/>
  <c r="N985" i="7"/>
  <c r="M985" i="7"/>
  <c r="L985" i="7"/>
  <c r="P984" i="7"/>
  <c r="O984" i="7"/>
  <c r="N984" i="7"/>
  <c r="M984" i="7"/>
  <c r="L984" i="7"/>
  <c r="P983" i="7"/>
  <c r="O983" i="7"/>
  <c r="N983" i="7"/>
  <c r="M983" i="7"/>
  <c r="L983" i="7"/>
  <c r="P982" i="7"/>
  <c r="O982" i="7"/>
  <c r="N982" i="7"/>
  <c r="M982" i="7"/>
  <c r="L982" i="7"/>
  <c r="P981" i="7"/>
  <c r="O981" i="7"/>
  <c r="N981" i="7"/>
  <c r="M981" i="7"/>
  <c r="L981" i="7"/>
  <c r="P980" i="7"/>
  <c r="O980" i="7"/>
  <c r="N980" i="7"/>
  <c r="M980" i="7"/>
  <c r="L980" i="7"/>
  <c r="P979" i="7"/>
  <c r="O979" i="7"/>
  <c r="N979" i="7"/>
  <c r="M979" i="7"/>
  <c r="L979" i="7"/>
  <c r="P978" i="7"/>
  <c r="O978" i="7"/>
  <c r="N978" i="7"/>
  <c r="M978" i="7"/>
  <c r="L978" i="7"/>
  <c r="P977" i="7"/>
  <c r="O977" i="7"/>
  <c r="N977" i="7"/>
  <c r="M977" i="7"/>
  <c r="L977" i="7"/>
  <c r="P976" i="7"/>
  <c r="O976" i="7"/>
  <c r="N976" i="7"/>
  <c r="M976" i="7"/>
  <c r="L976" i="7"/>
  <c r="P975" i="7"/>
  <c r="O975" i="7"/>
  <c r="N975" i="7"/>
  <c r="M975" i="7"/>
  <c r="L975" i="7"/>
  <c r="P974" i="7"/>
  <c r="O974" i="7"/>
  <c r="N974" i="7"/>
  <c r="M974" i="7"/>
  <c r="L974" i="7"/>
  <c r="P973" i="7"/>
  <c r="O973" i="7"/>
  <c r="N973" i="7"/>
  <c r="M973" i="7"/>
  <c r="L973" i="7"/>
  <c r="P972" i="7"/>
  <c r="O972" i="7"/>
  <c r="N972" i="7"/>
  <c r="M972" i="7"/>
  <c r="L972" i="7"/>
  <c r="P971" i="7"/>
  <c r="O971" i="7"/>
  <c r="N971" i="7"/>
  <c r="M971" i="7"/>
  <c r="L971" i="7"/>
  <c r="P970" i="7"/>
  <c r="O970" i="7"/>
  <c r="N970" i="7"/>
  <c r="M970" i="7"/>
  <c r="L970" i="7"/>
  <c r="P969" i="7"/>
  <c r="O969" i="7"/>
  <c r="N969" i="7"/>
  <c r="M969" i="7"/>
  <c r="L969" i="7"/>
  <c r="P968" i="7"/>
  <c r="O968" i="7"/>
  <c r="N968" i="7"/>
  <c r="M968" i="7"/>
  <c r="L968" i="7"/>
  <c r="P967" i="7"/>
  <c r="O967" i="7"/>
  <c r="N967" i="7"/>
  <c r="M967" i="7"/>
  <c r="L967" i="7"/>
  <c r="P966" i="7"/>
  <c r="O966" i="7"/>
  <c r="N966" i="7"/>
  <c r="M966" i="7"/>
  <c r="L966" i="7"/>
  <c r="P965" i="7"/>
  <c r="O965" i="7"/>
  <c r="N965" i="7"/>
  <c r="M965" i="7"/>
  <c r="L965" i="7"/>
  <c r="P964" i="7"/>
  <c r="O964" i="7"/>
  <c r="N964" i="7"/>
  <c r="M964" i="7"/>
  <c r="L964" i="7"/>
  <c r="P963" i="7"/>
  <c r="O963" i="7"/>
  <c r="N963" i="7"/>
  <c r="M963" i="7"/>
  <c r="L963" i="7"/>
  <c r="P962" i="7"/>
  <c r="O962" i="7"/>
  <c r="N962" i="7"/>
  <c r="M962" i="7"/>
  <c r="L962" i="7"/>
  <c r="P961" i="7"/>
  <c r="O961" i="7"/>
  <c r="N961" i="7"/>
  <c r="M961" i="7"/>
  <c r="L961" i="7"/>
  <c r="P960" i="7"/>
  <c r="O960" i="7"/>
  <c r="N960" i="7"/>
  <c r="M960" i="7"/>
  <c r="L960" i="7"/>
  <c r="P959" i="7"/>
  <c r="O959" i="7"/>
  <c r="N959" i="7"/>
  <c r="M959" i="7"/>
  <c r="L959" i="7"/>
  <c r="P958" i="7"/>
  <c r="O958" i="7"/>
  <c r="N958" i="7"/>
  <c r="M958" i="7"/>
  <c r="L958" i="7"/>
  <c r="P957" i="7"/>
  <c r="O957" i="7"/>
  <c r="N957" i="7"/>
  <c r="M957" i="7"/>
  <c r="L957" i="7"/>
  <c r="P956" i="7"/>
  <c r="O956" i="7"/>
  <c r="N956" i="7"/>
  <c r="M956" i="7"/>
  <c r="L956" i="7"/>
  <c r="P955" i="7"/>
  <c r="O955" i="7"/>
  <c r="N955" i="7"/>
  <c r="M955" i="7"/>
  <c r="L955" i="7"/>
  <c r="P954" i="7"/>
  <c r="O954" i="7"/>
  <c r="N954" i="7"/>
  <c r="M954" i="7"/>
  <c r="L954" i="7"/>
  <c r="P953" i="7"/>
  <c r="O953" i="7"/>
  <c r="N953" i="7"/>
  <c r="M953" i="7"/>
  <c r="L953" i="7"/>
  <c r="P952" i="7"/>
  <c r="O952" i="7"/>
  <c r="N952" i="7"/>
  <c r="M952" i="7"/>
  <c r="L952" i="7"/>
  <c r="P951" i="7"/>
  <c r="O951" i="7"/>
  <c r="N951" i="7"/>
  <c r="M951" i="7"/>
  <c r="L951" i="7"/>
  <c r="P950" i="7"/>
  <c r="O950" i="7"/>
  <c r="N950" i="7"/>
  <c r="M950" i="7"/>
  <c r="L950" i="7"/>
  <c r="P949" i="7"/>
  <c r="O949" i="7"/>
  <c r="N949" i="7"/>
  <c r="M949" i="7"/>
  <c r="L949" i="7"/>
  <c r="P948" i="7"/>
  <c r="O948" i="7"/>
  <c r="N948" i="7"/>
  <c r="M948" i="7"/>
  <c r="L948" i="7"/>
  <c r="P947" i="7"/>
  <c r="O947" i="7"/>
  <c r="N947" i="7"/>
  <c r="M947" i="7"/>
  <c r="L947" i="7"/>
  <c r="P946" i="7"/>
  <c r="O946" i="7"/>
  <c r="N946" i="7"/>
  <c r="M946" i="7"/>
  <c r="L946" i="7"/>
  <c r="P945" i="7"/>
  <c r="O945" i="7"/>
  <c r="N945" i="7"/>
  <c r="M945" i="7"/>
  <c r="L945" i="7"/>
  <c r="P944" i="7"/>
  <c r="O944" i="7"/>
  <c r="N944" i="7"/>
  <c r="M944" i="7"/>
  <c r="L944" i="7"/>
  <c r="P943" i="7"/>
  <c r="O943" i="7"/>
  <c r="N943" i="7"/>
  <c r="M943" i="7"/>
  <c r="L943" i="7"/>
  <c r="P942" i="7"/>
  <c r="O942" i="7"/>
  <c r="N942" i="7"/>
  <c r="M942" i="7"/>
  <c r="L942" i="7"/>
  <c r="P941" i="7"/>
  <c r="O941" i="7"/>
  <c r="N941" i="7"/>
  <c r="M941" i="7"/>
  <c r="L941" i="7"/>
  <c r="P940" i="7"/>
  <c r="O940" i="7"/>
  <c r="N940" i="7"/>
  <c r="M940" i="7"/>
  <c r="L940" i="7"/>
  <c r="P939" i="7"/>
  <c r="O939" i="7"/>
  <c r="N939" i="7"/>
  <c r="M939" i="7"/>
  <c r="L939" i="7"/>
  <c r="P938" i="7"/>
  <c r="O938" i="7"/>
  <c r="N938" i="7"/>
  <c r="M938" i="7"/>
  <c r="L938" i="7"/>
  <c r="P937" i="7"/>
  <c r="O937" i="7"/>
  <c r="N937" i="7"/>
  <c r="M937" i="7"/>
  <c r="L937" i="7"/>
  <c r="P936" i="7"/>
  <c r="O936" i="7"/>
  <c r="N936" i="7"/>
  <c r="M936" i="7"/>
  <c r="L936" i="7"/>
  <c r="P935" i="7"/>
  <c r="O935" i="7"/>
  <c r="N935" i="7"/>
  <c r="M935" i="7"/>
  <c r="L935" i="7"/>
  <c r="P934" i="7"/>
  <c r="O934" i="7"/>
  <c r="N934" i="7"/>
  <c r="M934" i="7"/>
  <c r="L934" i="7"/>
  <c r="P933" i="7"/>
  <c r="O933" i="7"/>
  <c r="N933" i="7"/>
  <c r="M933" i="7"/>
  <c r="L933" i="7"/>
  <c r="P932" i="7"/>
  <c r="O932" i="7"/>
  <c r="N932" i="7"/>
  <c r="M932" i="7"/>
  <c r="L932" i="7"/>
  <c r="P931" i="7"/>
  <c r="O931" i="7"/>
  <c r="N931" i="7"/>
  <c r="M931" i="7"/>
  <c r="L931" i="7"/>
  <c r="P930" i="7"/>
  <c r="O930" i="7"/>
  <c r="N930" i="7"/>
  <c r="M930" i="7"/>
  <c r="L930" i="7"/>
  <c r="P929" i="7"/>
  <c r="O929" i="7"/>
  <c r="N929" i="7"/>
  <c r="M929" i="7"/>
  <c r="L929" i="7"/>
  <c r="P928" i="7"/>
  <c r="O928" i="7"/>
  <c r="N928" i="7"/>
  <c r="M928" i="7"/>
  <c r="L928" i="7"/>
  <c r="P927" i="7"/>
  <c r="O927" i="7"/>
  <c r="N927" i="7"/>
  <c r="M927" i="7"/>
  <c r="L927" i="7"/>
  <c r="P926" i="7"/>
  <c r="O926" i="7"/>
  <c r="N926" i="7"/>
  <c r="M926" i="7"/>
  <c r="L926" i="7"/>
  <c r="P925" i="7"/>
  <c r="O925" i="7"/>
  <c r="N925" i="7"/>
  <c r="M925" i="7"/>
  <c r="L925" i="7"/>
  <c r="P924" i="7"/>
  <c r="O924" i="7"/>
  <c r="N924" i="7"/>
  <c r="M924" i="7"/>
  <c r="L924" i="7"/>
  <c r="P923" i="7"/>
  <c r="O923" i="7"/>
  <c r="N923" i="7"/>
  <c r="M923" i="7"/>
  <c r="L923" i="7"/>
  <c r="P922" i="7"/>
  <c r="O922" i="7"/>
  <c r="N922" i="7"/>
  <c r="M922" i="7"/>
  <c r="L922" i="7"/>
  <c r="P921" i="7"/>
  <c r="O921" i="7"/>
  <c r="N921" i="7"/>
  <c r="M921" i="7"/>
  <c r="L921" i="7"/>
  <c r="P920" i="7"/>
  <c r="O920" i="7"/>
  <c r="N920" i="7"/>
  <c r="M920" i="7"/>
  <c r="L920" i="7"/>
  <c r="P919" i="7"/>
  <c r="O919" i="7"/>
  <c r="N919" i="7"/>
  <c r="M919" i="7"/>
  <c r="L919" i="7"/>
  <c r="P918" i="7"/>
  <c r="O918" i="7"/>
  <c r="N918" i="7"/>
  <c r="M918" i="7"/>
  <c r="L918" i="7"/>
  <c r="P917" i="7"/>
  <c r="O917" i="7"/>
  <c r="N917" i="7"/>
  <c r="M917" i="7"/>
  <c r="L917" i="7"/>
  <c r="P916" i="7"/>
  <c r="O916" i="7"/>
  <c r="N916" i="7"/>
  <c r="M916" i="7"/>
  <c r="L916" i="7"/>
  <c r="P915" i="7"/>
  <c r="O915" i="7"/>
  <c r="N915" i="7"/>
  <c r="M915" i="7"/>
  <c r="L915" i="7"/>
  <c r="P914" i="7"/>
  <c r="O914" i="7"/>
  <c r="N914" i="7"/>
  <c r="M914" i="7"/>
  <c r="L914" i="7"/>
  <c r="P913" i="7"/>
  <c r="O913" i="7"/>
  <c r="N913" i="7"/>
  <c r="M913" i="7"/>
  <c r="L913" i="7"/>
  <c r="P912" i="7"/>
  <c r="O912" i="7"/>
  <c r="N912" i="7"/>
  <c r="M912" i="7"/>
  <c r="L912" i="7"/>
  <c r="P911" i="7"/>
  <c r="O911" i="7"/>
  <c r="N911" i="7"/>
  <c r="M911" i="7"/>
  <c r="L911" i="7"/>
  <c r="P910" i="7"/>
  <c r="O910" i="7"/>
  <c r="N910" i="7"/>
  <c r="M910" i="7"/>
  <c r="L910" i="7"/>
  <c r="P909" i="7"/>
  <c r="O909" i="7"/>
  <c r="N909" i="7"/>
  <c r="M909" i="7"/>
  <c r="L909" i="7"/>
  <c r="P908" i="7"/>
  <c r="O908" i="7"/>
  <c r="N908" i="7"/>
  <c r="M908" i="7"/>
  <c r="L908" i="7"/>
  <c r="P907" i="7"/>
  <c r="O907" i="7"/>
  <c r="N907" i="7"/>
  <c r="M907" i="7"/>
  <c r="L907" i="7"/>
  <c r="P906" i="7"/>
  <c r="O906" i="7"/>
  <c r="N906" i="7"/>
  <c r="M906" i="7"/>
  <c r="L906" i="7"/>
  <c r="P905" i="7"/>
  <c r="O905" i="7"/>
  <c r="N905" i="7"/>
  <c r="M905" i="7"/>
  <c r="L905" i="7"/>
  <c r="P904" i="7"/>
  <c r="O904" i="7"/>
  <c r="N904" i="7"/>
  <c r="M904" i="7"/>
  <c r="L904" i="7"/>
  <c r="P903" i="7"/>
  <c r="O903" i="7"/>
  <c r="N903" i="7"/>
  <c r="M903" i="7"/>
  <c r="L903" i="7"/>
  <c r="P902" i="7"/>
  <c r="O902" i="7"/>
  <c r="N902" i="7"/>
  <c r="M902" i="7"/>
  <c r="L902" i="7"/>
  <c r="P901" i="7"/>
  <c r="O901" i="7"/>
  <c r="N901" i="7"/>
  <c r="M901" i="7"/>
  <c r="L901" i="7"/>
  <c r="P900" i="7"/>
  <c r="O900" i="7"/>
  <c r="N900" i="7"/>
  <c r="M900" i="7"/>
  <c r="L900" i="7"/>
  <c r="P899" i="7"/>
  <c r="O899" i="7"/>
  <c r="N899" i="7"/>
  <c r="M899" i="7"/>
  <c r="L899" i="7"/>
  <c r="P898" i="7"/>
  <c r="O898" i="7"/>
  <c r="N898" i="7"/>
  <c r="M898" i="7"/>
  <c r="L898" i="7"/>
  <c r="P897" i="7"/>
  <c r="O897" i="7"/>
  <c r="N897" i="7"/>
  <c r="M897" i="7"/>
  <c r="L897" i="7"/>
  <c r="P896" i="7"/>
  <c r="O896" i="7"/>
  <c r="N896" i="7"/>
  <c r="M896" i="7"/>
  <c r="L896" i="7"/>
  <c r="P895" i="7"/>
  <c r="O895" i="7"/>
  <c r="N895" i="7"/>
  <c r="M895" i="7"/>
  <c r="L895" i="7"/>
  <c r="P894" i="7"/>
  <c r="O894" i="7"/>
  <c r="N894" i="7"/>
  <c r="M894" i="7"/>
  <c r="L894" i="7"/>
  <c r="P893" i="7"/>
  <c r="O893" i="7"/>
  <c r="N893" i="7"/>
  <c r="M893" i="7"/>
  <c r="L893" i="7"/>
  <c r="P892" i="7"/>
  <c r="O892" i="7"/>
  <c r="N892" i="7"/>
  <c r="M892" i="7"/>
  <c r="L892" i="7"/>
  <c r="P891" i="7"/>
  <c r="O891" i="7"/>
  <c r="N891" i="7"/>
  <c r="M891" i="7"/>
  <c r="L891" i="7"/>
  <c r="P890" i="7"/>
  <c r="O890" i="7"/>
  <c r="N890" i="7"/>
  <c r="M890" i="7"/>
  <c r="L890" i="7"/>
  <c r="P889" i="7"/>
  <c r="O889" i="7"/>
  <c r="N889" i="7"/>
  <c r="M889" i="7"/>
  <c r="L889" i="7"/>
  <c r="P888" i="7"/>
  <c r="O888" i="7"/>
  <c r="N888" i="7"/>
  <c r="M888" i="7"/>
  <c r="L888" i="7"/>
  <c r="P887" i="7"/>
  <c r="O887" i="7"/>
  <c r="N887" i="7"/>
  <c r="M887" i="7"/>
  <c r="L887" i="7"/>
  <c r="P886" i="7"/>
  <c r="O886" i="7"/>
  <c r="N886" i="7"/>
  <c r="M886" i="7"/>
  <c r="L886" i="7"/>
  <c r="P885" i="7"/>
  <c r="O885" i="7"/>
  <c r="N885" i="7"/>
  <c r="M885" i="7"/>
  <c r="L885" i="7"/>
  <c r="P884" i="7"/>
  <c r="O884" i="7"/>
  <c r="N884" i="7"/>
  <c r="M884" i="7"/>
  <c r="L884" i="7"/>
  <c r="P883" i="7"/>
  <c r="O883" i="7"/>
  <c r="N883" i="7"/>
  <c r="M883" i="7"/>
  <c r="L883" i="7"/>
  <c r="P882" i="7"/>
  <c r="O882" i="7"/>
  <c r="N882" i="7"/>
  <c r="M882" i="7"/>
  <c r="L882" i="7"/>
  <c r="P881" i="7"/>
  <c r="O881" i="7"/>
  <c r="N881" i="7"/>
  <c r="M881" i="7"/>
  <c r="L881" i="7"/>
  <c r="P880" i="7"/>
  <c r="O880" i="7"/>
  <c r="N880" i="7"/>
  <c r="M880" i="7"/>
  <c r="L880" i="7"/>
  <c r="P879" i="7"/>
  <c r="O879" i="7"/>
  <c r="N879" i="7"/>
  <c r="M879" i="7"/>
  <c r="L879" i="7"/>
  <c r="P878" i="7"/>
  <c r="O878" i="7"/>
  <c r="N878" i="7"/>
  <c r="M878" i="7"/>
  <c r="L878" i="7"/>
  <c r="P877" i="7"/>
  <c r="O877" i="7"/>
  <c r="N877" i="7"/>
  <c r="M877" i="7"/>
  <c r="L877" i="7"/>
  <c r="P876" i="7"/>
  <c r="O876" i="7"/>
  <c r="N876" i="7"/>
  <c r="M876" i="7"/>
  <c r="L876" i="7"/>
  <c r="P875" i="7"/>
  <c r="O875" i="7"/>
  <c r="N875" i="7"/>
  <c r="M875" i="7"/>
  <c r="L875" i="7"/>
  <c r="P874" i="7"/>
  <c r="O874" i="7"/>
  <c r="N874" i="7"/>
  <c r="M874" i="7"/>
  <c r="L874" i="7"/>
  <c r="P873" i="7"/>
  <c r="O873" i="7"/>
  <c r="N873" i="7"/>
  <c r="M873" i="7"/>
  <c r="L873" i="7"/>
  <c r="P872" i="7"/>
  <c r="O872" i="7"/>
  <c r="N872" i="7"/>
  <c r="M872" i="7"/>
  <c r="L872" i="7"/>
  <c r="P871" i="7"/>
  <c r="O871" i="7"/>
  <c r="N871" i="7"/>
  <c r="M871" i="7"/>
  <c r="L871" i="7"/>
  <c r="P870" i="7"/>
  <c r="O870" i="7"/>
  <c r="N870" i="7"/>
  <c r="M870" i="7"/>
  <c r="L870" i="7"/>
  <c r="P869" i="7"/>
  <c r="O869" i="7"/>
  <c r="N869" i="7"/>
  <c r="M869" i="7"/>
  <c r="L869" i="7"/>
  <c r="P868" i="7"/>
  <c r="O868" i="7"/>
  <c r="N868" i="7"/>
  <c r="M868" i="7"/>
  <c r="L868" i="7"/>
  <c r="P867" i="7"/>
  <c r="O867" i="7"/>
  <c r="N867" i="7"/>
  <c r="M867" i="7"/>
  <c r="L867" i="7"/>
  <c r="P866" i="7"/>
  <c r="O866" i="7"/>
  <c r="N866" i="7"/>
  <c r="M866" i="7"/>
  <c r="L866" i="7"/>
  <c r="P865" i="7"/>
  <c r="O865" i="7"/>
  <c r="N865" i="7"/>
  <c r="M865" i="7"/>
  <c r="L865" i="7"/>
  <c r="P864" i="7"/>
  <c r="O864" i="7"/>
  <c r="N864" i="7"/>
  <c r="M864" i="7"/>
  <c r="L864" i="7"/>
  <c r="P863" i="7"/>
  <c r="O863" i="7"/>
  <c r="N863" i="7"/>
  <c r="M863" i="7"/>
  <c r="L863" i="7"/>
  <c r="P862" i="7"/>
  <c r="O862" i="7"/>
  <c r="N862" i="7"/>
  <c r="M862" i="7"/>
  <c r="L862" i="7"/>
  <c r="P861" i="7"/>
  <c r="O861" i="7"/>
  <c r="N861" i="7"/>
  <c r="M861" i="7"/>
  <c r="L861" i="7"/>
  <c r="P860" i="7"/>
  <c r="O860" i="7"/>
  <c r="N860" i="7"/>
  <c r="M860" i="7"/>
  <c r="L860" i="7"/>
  <c r="P859" i="7"/>
  <c r="O859" i="7"/>
  <c r="N859" i="7"/>
  <c r="M859" i="7"/>
  <c r="L859" i="7"/>
  <c r="P858" i="7"/>
  <c r="O858" i="7"/>
  <c r="N858" i="7"/>
  <c r="M858" i="7"/>
  <c r="L858" i="7"/>
  <c r="P857" i="7"/>
  <c r="O857" i="7"/>
  <c r="N857" i="7"/>
  <c r="M857" i="7"/>
  <c r="L857" i="7"/>
  <c r="P856" i="7"/>
  <c r="O856" i="7"/>
  <c r="N856" i="7"/>
  <c r="M856" i="7"/>
  <c r="L856" i="7"/>
  <c r="P855" i="7"/>
  <c r="O855" i="7"/>
  <c r="N855" i="7"/>
  <c r="M855" i="7"/>
  <c r="L855" i="7"/>
  <c r="P854" i="7"/>
  <c r="O854" i="7"/>
  <c r="N854" i="7"/>
  <c r="M854" i="7"/>
  <c r="L854" i="7"/>
  <c r="P853" i="7"/>
  <c r="O853" i="7"/>
  <c r="N853" i="7"/>
  <c r="M853" i="7"/>
  <c r="L853" i="7"/>
  <c r="P852" i="7"/>
  <c r="O852" i="7"/>
  <c r="N852" i="7"/>
  <c r="M852" i="7"/>
  <c r="L852" i="7"/>
  <c r="P851" i="7"/>
  <c r="O851" i="7"/>
  <c r="N851" i="7"/>
  <c r="M851" i="7"/>
  <c r="L851" i="7"/>
  <c r="P850" i="7"/>
  <c r="O850" i="7"/>
  <c r="N850" i="7"/>
  <c r="M850" i="7"/>
  <c r="L850" i="7"/>
  <c r="P849" i="7"/>
  <c r="O849" i="7"/>
  <c r="N849" i="7"/>
  <c r="M849" i="7"/>
  <c r="L849" i="7"/>
  <c r="P848" i="7"/>
  <c r="O848" i="7"/>
  <c r="N848" i="7"/>
  <c r="M848" i="7"/>
  <c r="L848" i="7"/>
  <c r="P847" i="7"/>
  <c r="O847" i="7"/>
  <c r="N847" i="7"/>
  <c r="M847" i="7"/>
  <c r="L847" i="7"/>
  <c r="P846" i="7"/>
  <c r="O846" i="7"/>
  <c r="N846" i="7"/>
  <c r="M846" i="7"/>
  <c r="L846" i="7"/>
  <c r="P845" i="7"/>
  <c r="O845" i="7"/>
  <c r="N845" i="7"/>
  <c r="M845" i="7"/>
  <c r="L845" i="7"/>
  <c r="P844" i="7"/>
  <c r="O844" i="7"/>
  <c r="N844" i="7"/>
  <c r="M844" i="7"/>
  <c r="L844" i="7"/>
  <c r="P843" i="7"/>
  <c r="O843" i="7"/>
  <c r="N843" i="7"/>
  <c r="M843" i="7"/>
  <c r="L843" i="7"/>
  <c r="P842" i="7"/>
  <c r="O842" i="7"/>
  <c r="N842" i="7"/>
  <c r="M842" i="7"/>
  <c r="L842" i="7"/>
  <c r="P841" i="7"/>
  <c r="O841" i="7"/>
  <c r="N841" i="7"/>
  <c r="M841" i="7"/>
  <c r="L841" i="7"/>
  <c r="P840" i="7"/>
  <c r="O840" i="7"/>
  <c r="N840" i="7"/>
  <c r="M840" i="7"/>
  <c r="L840" i="7"/>
  <c r="P839" i="7"/>
  <c r="O839" i="7"/>
  <c r="N839" i="7"/>
  <c r="M839" i="7"/>
  <c r="L839" i="7"/>
  <c r="P838" i="7"/>
  <c r="O838" i="7"/>
  <c r="N838" i="7"/>
  <c r="M838" i="7"/>
  <c r="L838" i="7"/>
  <c r="P837" i="7"/>
  <c r="O837" i="7"/>
  <c r="N837" i="7"/>
  <c r="M837" i="7"/>
  <c r="L837" i="7"/>
  <c r="P836" i="7"/>
  <c r="O836" i="7"/>
  <c r="N836" i="7"/>
  <c r="M836" i="7"/>
  <c r="L836" i="7"/>
  <c r="P835" i="7"/>
  <c r="O835" i="7"/>
  <c r="N835" i="7"/>
  <c r="M835" i="7"/>
  <c r="L835" i="7"/>
  <c r="P834" i="7"/>
  <c r="O834" i="7"/>
  <c r="N834" i="7"/>
  <c r="M834" i="7"/>
  <c r="L834" i="7"/>
  <c r="P833" i="7"/>
  <c r="O833" i="7"/>
  <c r="N833" i="7"/>
  <c r="M833" i="7"/>
  <c r="L833" i="7"/>
  <c r="P832" i="7"/>
  <c r="O832" i="7"/>
  <c r="N832" i="7"/>
  <c r="M832" i="7"/>
  <c r="L832" i="7"/>
  <c r="P831" i="7"/>
  <c r="O831" i="7"/>
  <c r="N831" i="7"/>
  <c r="M831" i="7"/>
  <c r="L831" i="7"/>
  <c r="P830" i="7"/>
  <c r="O830" i="7"/>
  <c r="N830" i="7"/>
  <c r="M830" i="7"/>
  <c r="L830" i="7"/>
  <c r="P829" i="7"/>
  <c r="O829" i="7"/>
  <c r="N829" i="7"/>
  <c r="M829" i="7"/>
  <c r="L829" i="7"/>
  <c r="P828" i="7"/>
  <c r="O828" i="7"/>
  <c r="N828" i="7"/>
  <c r="M828" i="7"/>
  <c r="L828" i="7"/>
  <c r="P827" i="7"/>
  <c r="O827" i="7"/>
  <c r="N827" i="7"/>
  <c r="M827" i="7"/>
  <c r="L827" i="7"/>
  <c r="P826" i="7"/>
  <c r="O826" i="7"/>
  <c r="N826" i="7"/>
  <c r="M826" i="7"/>
  <c r="L826" i="7"/>
  <c r="P825" i="7"/>
  <c r="O825" i="7"/>
  <c r="N825" i="7"/>
  <c r="M825" i="7"/>
  <c r="L825" i="7"/>
  <c r="P824" i="7"/>
  <c r="O824" i="7"/>
  <c r="N824" i="7"/>
  <c r="M824" i="7"/>
  <c r="L824" i="7"/>
  <c r="P823" i="7"/>
  <c r="O823" i="7"/>
  <c r="N823" i="7"/>
  <c r="M823" i="7"/>
  <c r="L823" i="7"/>
  <c r="P822" i="7"/>
  <c r="O822" i="7"/>
  <c r="N822" i="7"/>
  <c r="M822" i="7"/>
  <c r="L822" i="7"/>
  <c r="P821" i="7"/>
  <c r="O821" i="7"/>
  <c r="N821" i="7"/>
  <c r="M821" i="7"/>
  <c r="L821" i="7"/>
  <c r="P820" i="7"/>
  <c r="O820" i="7"/>
  <c r="N820" i="7"/>
  <c r="M820" i="7"/>
  <c r="L820" i="7"/>
  <c r="P819" i="7"/>
  <c r="O819" i="7"/>
  <c r="N819" i="7"/>
  <c r="M819" i="7"/>
  <c r="L819" i="7"/>
  <c r="P818" i="7"/>
  <c r="O818" i="7"/>
  <c r="N818" i="7"/>
  <c r="M818" i="7"/>
  <c r="L818" i="7"/>
  <c r="P817" i="7"/>
  <c r="O817" i="7"/>
  <c r="N817" i="7"/>
  <c r="M817" i="7"/>
  <c r="L817" i="7"/>
  <c r="P816" i="7"/>
  <c r="O816" i="7"/>
  <c r="N816" i="7"/>
  <c r="M816" i="7"/>
  <c r="L816" i="7"/>
  <c r="P815" i="7"/>
  <c r="O815" i="7"/>
  <c r="N815" i="7"/>
  <c r="M815" i="7"/>
  <c r="L815" i="7"/>
  <c r="P814" i="7"/>
  <c r="O814" i="7"/>
  <c r="N814" i="7"/>
  <c r="M814" i="7"/>
  <c r="L814" i="7"/>
  <c r="P813" i="7"/>
  <c r="O813" i="7"/>
  <c r="N813" i="7"/>
  <c r="M813" i="7"/>
  <c r="L813" i="7"/>
  <c r="P812" i="7"/>
  <c r="O812" i="7"/>
  <c r="N812" i="7"/>
  <c r="M812" i="7"/>
  <c r="L812" i="7"/>
  <c r="P811" i="7"/>
  <c r="O811" i="7"/>
  <c r="N811" i="7"/>
  <c r="M811" i="7"/>
  <c r="L811" i="7"/>
  <c r="P810" i="7"/>
  <c r="O810" i="7"/>
  <c r="N810" i="7"/>
  <c r="M810" i="7"/>
  <c r="L810" i="7"/>
  <c r="P809" i="7"/>
  <c r="O809" i="7"/>
  <c r="N809" i="7"/>
  <c r="M809" i="7"/>
  <c r="L809" i="7"/>
  <c r="P808" i="7"/>
  <c r="O808" i="7"/>
  <c r="N808" i="7"/>
  <c r="M808" i="7"/>
  <c r="L808" i="7"/>
  <c r="P807" i="7"/>
  <c r="O807" i="7"/>
  <c r="N807" i="7"/>
  <c r="M807" i="7"/>
  <c r="L807" i="7"/>
  <c r="P806" i="7"/>
  <c r="O806" i="7"/>
  <c r="N806" i="7"/>
  <c r="M806" i="7"/>
  <c r="L806" i="7"/>
  <c r="P805" i="7"/>
  <c r="O805" i="7"/>
  <c r="N805" i="7"/>
  <c r="M805" i="7"/>
  <c r="L805" i="7"/>
  <c r="P804" i="7"/>
  <c r="O804" i="7"/>
  <c r="N804" i="7"/>
  <c r="M804" i="7"/>
  <c r="L804" i="7"/>
  <c r="P803" i="7"/>
  <c r="O803" i="7"/>
  <c r="N803" i="7"/>
  <c r="M803" i="7"/>
  <c r="L803" i="7"/>
  <c r="P802" i="7"/>
  <c r="O802" i="7"/>
  <c r="N802" i="7"/>
  <c r="M802" i="7"/>
  <c r="L802" i="7"/>
  <c r="P801" i="7"/>
  <c r="O801" i="7"/>
  <c r="N801" i="7"/>
  <c r="M801" i="7"/>
  <c r="L801" i="7"/>
  <c r="P800" i="7"/>
  <c r="O800" i="7"/>
  <c r="N800" i="7"/>
  <c r="M800" i="7"/>
  <c r="L800" i="7"/>
  <c r="P799" i="7"/>
  <c r="O799" i="7"/>
  <c r="N799" i="7"/>
  <c r="M799" i="7"/>
  <c r="L799" i="7"/>
  <c r="P798" i="7"/>
  <c r="O798" i="7"/>
  <c r="N798" i="7"/>
  <c r="M798" i="7"/>
  <c r="L798" i="7"/>
  <c r="P797" i="7"/>
  <c r="O797" i="7"/>
  <c r="N797" i="7"/>
  <c r="M797" i="7"/>
  <c r="L797" i="7"/>
  <c r="P796" i="7"/>
  <c r="O796" i="7"/>
  <c r="N796" i="7"/>
  <c r="M796" i="7"/>
  <c r="L796" i="7"/>
  <c r="P795" i="7"/>
  <c r="O795" i="7"/>
  <c r="N795" i="7"/>
  <c r="M795" i="7"/>
  <c r="L795" i="7"/>
  <c r="P794" i="7"/>
  <c r="O794" i="7"/>
  <c r="N794" i="7"/>
  <c r="M794" i="7"/>
  <c r="L794" i="7"/>
  <c r="P793" i="7"/>
  <c r="O793" i="7"/>
  <c r="N793" i="7"/>
  <c r="M793" i="7"/>
  <c r="L793" i="7"/>
  <c r="P792" i="7"/>
  <c r="O792" i="7"/>
  <c r="N792" i="7"/>
  <c r="M792" i="7"/>
  <c r="L792" i="7"/>
  <c r="P791" i="7"/>
  <c r="O791" i="7"/>
  <c r="N791" i="7"/>
  <c r="M791" i="7"/>
  <c r="L791" i="7"/>
  <c r="P790" i="7"/>
  <c r="O790" i="7"/>
  <c r="N790" i="7"/>
  <c r="M790" i="7"/>
  <c r="L790" i="7"/>
  <c r="P789" i="7"/>
  <c r="O789" i="7"/>
  <c r="N789" i="7"/>
  <c r="M789" i="7"/>
  <c r="L789" i="7"/>
  <c r="P788" i="7"/>
  <c r="O788" i="7"/>
  <c r="N788" i="7"/>
  <c r="M788" i="7"/>
  <c r="L788" i="7"/>
  <c r="P787" i="7"/>
  <c r="O787" i="7"/>
  <c r="N787" i="7"/>
  <c r="M787" i="7"/>
  <c r="L787" i="7"/>
  <c r="P786" i="7"/>
  <c r="O786" i="7"/>
  <c r="N786" i="7"/>
  <c r="M786" i="7"/>
  <c r="L786" i="7"/>
  <c r="P785" i="7"/>
  <c r="O785" i="7"/>
  <c r="N785" i="7"/>
  <c r="M785" i="7"/>
  <c r="L785" i="7"/>
  <c r="P784" i="7"/>
  <c r="O784" i="7"/>
  <c r="N784" i="7"/>
  <c r="M784" i="7"/>
  <c r="L784" i="7"/>
  <c r="P783" i="7"/>
  <c r="O783" i="7"/>
  <c r="N783" i="7"/>
  <c r="M783" i="7"/>
  <c r="L783" i="7"/>
  <c r="P782" i="7"/>
  <c r="O782" i="7"/>
  <c r="N782" i="7"/>
  <c r="M782" i="7"/>
  <c r="L782" i="7"/>
  <c r="P781" i="7"/>
  <c r="O781" i="7"/>
  <c r="N781" i="7"/>
  <c r="M781" i="7"/>
  <c r="L781" i="7"/>
  <c r="P780" i="7"/>
  <c r="O780" i="7"/>
  <c r="N780" i="7"/>
  <c r="M780" i="7"/>
  <c r="L780" i="7"/>
  <c r="P779" i="7"/>
  <c r="O779" i="7"/>
  <c r="N779" i="7"/>
  <c r="M779" i="7"/>
  <c r="L779" i="7"/>
  <c r="P778" i="7"/>
  <c r="O778" i="7"/>
  <c r="N778" i="7"/>
  <c r="M778" i="7"/>
  <c r="L778" i="7"/>
  <c r="P777" i="7"/>
  <c r="O777" i="7"/>
  <c r="N777" i="7"/>
  <c r="M777" i="7"/>
  <c r="L777" i="7"/>
  <c r="P776" i="7"/>
  <c r="O776" i="7"/>
  <c r="N776" i="7"/>
  <c r="M776" i="7"/>
  <c r="L776" i="7"/>
  <c r="P775" i="7"/>
  <c r="O775" i="7"/>
  <c r="N775" i="7"/>
  <c r="M775" i="7"/>
  <c r="L775" i="7"/>
  <c r="P774" i="7"/>
  <c r="O774" i="7"/>
  <c r="N774" i="7"/>
  <c r="M774" i="7"/>
  <c r="L774" i="7"/>
  <c r="P773" i="7"/>
  <c r="O773" i="7"/>
  <c r="N773" i="7"/>
  <c r="M773" i="7"/>
  <c r="L773" i="7"/>
  <c r="P772" i="7"/>
  <c r="O772" i="7"/>
  <c r="N772" i="7"/>
  <c r="M772" i="7"/>
  <c r="L772" i="7"/>
  <c r="P771" i="7"/>
  <c r="O771" i="7"/>
  <c r="N771" i="7"/>
  <c r="M771" i="7"/>
  <c r="L771" i="7"/>
  <c r="P770" i="7"/>
  <c r="O770" i="7"/>
  <c r="N770" i="7"/>
  <c r="M770" i="7"/>
  <c r="L770" i="7"/>
  <c r="P769" i="7"/>
  <c r="O769" i="7"/>
  <c r="N769" i="7"/>
  <c r="M769" i="7"/>
  <c r="L769" i="7"/>
  <c r="P768" i="7"/>
  <c r="O768" i="7"/>
  <c r="N768" i="7"/>
  <c r="M768" i="7"/>
  <c r="L768" i="7"/>
  <c r="P767" i="7"/>
  <c r="O767" i="7"/>
  <c r="N767" i="7"/>
  <c r="M767" i="7"/>
  <c r="L767" i="7"/>
  <c r="P766" i="7"/>
  <c r="O766" i="7"/>
  <c r="N766" i="7"/>
  <c r="M766" i="7"/>
  <c r="L766" i="7"/>
  <c r="P765" i="7"/>
  <c r="O765" i="7"/>
  <c r="N765" i="7"/>
  <c r="M765" i="7"/>
  <c r="L765" i="7"/>
  <c r="P764" i="7"/>
  <c r="O764" i="7"/>
  <c r="N764" i="7"/>
  <c r="M764" i="7"/>
  <c r="L764" i="7"/>
  <c r="P763" i="7"/>
  <c r="O763" i="7"/>
  <c r="N763" i="7"/>
  <c r="M763" i="7"/>
  <c r="L763" i="7"/>
  <c r="P762" i="7"/>
  <c r="O762" i="7"/>
  <c r="N762" i="7"/>
  <c r="M762" i="7"/>
  <c r="L762" i="7"/>
  <c r="P761" i="7"/>
  <c r="O761" i="7"/>
  <c r="N761" i="7"/>
  <c r="M761" i="7"/>
  <c r="L761" i="7"/>
  <c r="P760" i="7"/>
  <c r="O760" i="7"/>
  <c r="N760" i="7"/>
  <c r="M760" i="7"/>
  <c r="L760" i="7"/>
  <c r="P759" i="7"/>
  <c r="O759" i="7"/>
  <c r="N759" i="7"/>
  <c r="M759" i="7"/>
  <c r="L759" i="7"/>
  <c r="P758" i="7"/>
  <c r="O758" i="7"/>
  <c r="N758" i="7"/>
  <c r="M758" i="7"/>
  <c r="L758" i="7"/>
  <c r="P757" i="7"/>
  <c r="O757" i="7"/>
  <c r="N757" i="7"/>
  <c r="M757" i="7"/>
  <c r="L757" i="7"/>
  <c r="P756" i="7"/>
  <c r="O756" i="7"/>
  <c r="N756" i="7"/>
  <c r="M756" i="7"/>
  <c r="L756" i="7"/>
  <c r="P755" i="7"/>
  <c r="O755" i="7"/>
  <c r="N755" i="7"/>
  <c r="M755" i="7"/>
  <c r="L755" i="7"/>
  <c r="P754" i="7"/>
  <c r="O754" i="7"/>
  <c r="N754" i="7"/>
  <c r="M754" i="7"/>
  <c r="L754" i="7"/>
  <c r="P753" i="7"/>
  <c r="O753" i="7"/>
  <c r="N753" i="7"/>
  <c r="M753" i="7"/>
  <c r="L753" i="7"/>
  <c r="P752" i="7"/>
  <c r="O752" i="7"/>
  <c r="N752" i="7"/>
  <c r="M752" i="7"/>
  <c r="L752" i="7"/>
  <c r="P751" i="7"/>
  <c r="O751" i="7"/>
  <c r="N751" i="7"/>
  <c r="M751" i="7"/>
  <c r="L751" i="7"/>
  <c r="P750" i="7"/>
  <c r="O750" i="7"/>
  <c r="N750" i="7"/>
  <c r="M750" i="7"/>
  <c r="L750" i="7"/>
  <c r="P749" i="7"/>
  <c r="O749" i="7"/>
  <c r="N749" i="7"/>
  <c r="M749" i="7"/>
  <c r="L749" i="7"/>
  <c r="P748" i="7"/>
  <c r="O748" i="7"/>
  <c r="N748" i="7"/>
  <c r="M748" i="7"/>
  <c r="L748" i="7"/>
  <c r="P747" i="7"/>
  <c r="O747" i="7"/>
  <c r="N747" i="7"/>
  <c r="M747" i="7"/>
  <c r="L747" i="7"/>
  <c r="P746" i="7"/>
  <c r="O746" i="7"/>
  <c r="N746" i="7"/>
  <c r="M746" i="7"/>
  <c r="L746" i="7"/>
  <c r="P745" i="7"/>
  <c r="O745" i="7"/>
  <c r="N745" i="7"/>
  <c r="M745" i="7"/>
  <c r="L745" i="7"/>
  <c r="P744" i="7"/>
  <c r="O744" i="7"/>
  <c r="N744" i="7"/>
  <c r="M744" i="7"/>
  <c r="L744" i="7"/>
  <c r="P743" i="7"/>
  <c r="O743" i="7"/>
  <c r="N743" i="7"/>
  <c r="M743" i="7"/>
  <c r="L743" i="7"/>
  <c r="P742" i="7"/>
  <c r="O742" i="7"/>
  <c r="N742" i="7"/>
  <c r="M742" i="7"/>
  <c r="L742" i="7"/>
  <c r="P741" i="7"/>
  <c r="O741" i="7"/>
  <c r="N741" i="7"/>
  <c r="M741" i="7"/>
  <c r="L741" i="7"/>
  <c r="P740" i="7"/>
  <c r="O740" i="7"/>
  <c r="N740" i="7"/>
  <c r="M740" i="7"/>
  <c r="L740" i="7"/>
  <c r="P739" i="7"/>
  <c r="O739" i="7"/>
  <c r="N739" i="7"/>
  <c r="M739" i="7"/>
  <c r="L739" i="7"/>
  <c r="P738" i="7"/>
  <c r="O738" i="7"/>
  <c r="N738" i="7"/>
  <c r="M738" i="7"/>
  <c r="L738" i="7"/>
  <c r="P737" i="7"/>
  <c r="O737" i="7"/>
  <c r="N737" i="7"/>
  <c r="M737" i="7"/>
  <c r="L737" i="7"/>
  <c r="P736" i="7"/>
  <c r="O736" i="7"/>
  <c r="N736" i="7"/>
  <c r="M736" i="7"/>
  <c r="L736" i="7"/>
  <c r="P735" i="7"/>
  <c r="O735" i="7"/>
  <c r="N735" i="7"/>
  <c r="M735" i="7"/>
  <c r="L735" i="7"/>
  <c r="P734" i="7"/>
  <c r="O734" i="7"/>
  <c r="N734" i="7"/>
  <c r="M734" i="7"/>
  <c r="L734" i="7"/>
  <c r="P733" i="7"/>
  <c r="O733" i="7"/>
  <c r="N733" i="7"/>
  <c r="M733" i="7"/>
  <c r="L733" i="7"/>
  <c r="P732" i="7"/>
  <c r="O732" i="7"/>
  <c r="N732" i="7"/>
  <c r="M732" i="7"/>
  <c r="L732" i="7"/>
  <c r="P731" i="7"/>
  <c r="O731" i="7"/>
  <c r="N731" i="7"/>
  <c r="M731" i="7"/>
  <c r="L731" i="7"/>
  <c r="P730" i="7"/>
  <c r="O730" i="7"/>
  <c r="N730" i="7"/>
  <c r="M730" i="7"/>
  <c r="L730" i="7"/>
  <c r="P729" i="7"/>
  <c r="O729" i="7"/>
  <c r="N729" i="7"/>
  <c r="M729" i="7"/>
  <c r="L729" i="7"/>
  <c r="P728" i="7"/>
  <c r="O728" i="7"/>
  <c r="N728" i="7"/>
  <c r="M728" i="7"/>
  <c r="L728" i="7"/>
  <c r="P727" i="7"/>
  <c r="O727" i="7"/>
  <c r="N727" i="7"/>
  <c r="M727" i="7"/>
  <c r="L727" i="7"/>
  <c r="P726" i="7"/>
  <c r="O726" i="7"/>
  <c r="N726" i="7"/>
  <c r="M726" i="7"/>
  <c r="L726" i="7"/>
  <c r="P725" i="7"/>
  <c r="O725" i="7"/>
  <c r="N725" i="7"/>
  <c r="M725" i="7"/>
  <c r="L725" i="7"/>
  <c r="P724" i="7"/>
  <c r="O724" i="7"/>
  <c r="N724" i="7"/>
  <c r="M724" i="7"/>
  <c r="L724" i="7"/>
  <c r="P723" i="7"/>
  <c r="O723" i="7"/>
  <c r="N723" i="7"/>
  <c r="M723" i="7"/>
  <c r="L723" i="7"/>
  <c r="P722" i="7"/>
  <c r="O722" i="7"/>
  <c r="N722" i="7"/>
  <c r="M722" i="7"/>
  <c r="L722" i="7"/>
  <c r="P721" i="7"/>
  <c r="O721" i="7"/>
  <c r="N721" i="7"/>
  <c r="M721" i="7"/>
  <c r="L721" i="7"/>
  <c r="P720" i="7"/>
  <c r="O720" i="7"/>
  <c r="N720" i="7"/>
  <c r="M720" i="7"/>
  <c r="L720" i="7"/>
  <c r="P719" i="7"/>
  <c r="O719" i="7"/>
  <c r="N719" i="7"/>
  <c r="M719" i="7"/>
  <c r="L719" i="7"/>
  <c r="P718" i="7"/>
  <c r="O718" i="7"/>
  <c r="N718" i="7"/>
  <c r="M718" i="7"/>
  <c r="L718" i="7"/>
  <c r="P717" i="7"/>
  <c r="O717" i="7"/>
  <c r="N717" i="7"/>
  <c r="M717" i="7"/>
  <c r="L717" i="7"/>
  <c r="P716" i="7"/>
  <c r="O716" i="7"/>
  <c r="N716" i="7"/>
  <c r="M716" i="7"/>
  <c r="L716" i="7"/>
  <c r="P715" i="7"/>
  <c r="O715" i="7"/>
  <c r="N715" i="7"/>
  <c r="M715" i="7"/>
  <c r="L715" i="7"/>
  <c r="P714" i="7"/>
  <c r="O714" i="7"/>
  <c r="N714" i="7"/>
  <c r="M714" i="7"/>
  <c r="L714" i="7"/>
  <c r="P713" i="7"/>
  <c r="O713" i="7"/>
  <c r="N713" i="7"/>
  <c r="M713" i="7"/>
  <c r="L713" i="7"/>
  <c r="P712" i="7"/>
  <c r="O712" i="7"/>
  <c r="N712" i="7"/>
  <c r="M712" i="7"/>
  <c r="L712" i="7"/>
  <c r="P711" i="7"/>
  <c r="O711" i="7"/>
  <c r="N711" i="7"/>
  <c r="M711" i="7"/>
  <c r="L711" i="7"/>
  <c r="P710" i="7"/>
  <c r="O710" i="7"/>
  <c r="N710" i="7"/>
  <c r="M710" i="7"/>
  <c r="L710" i="7"/>
  <c r="P709" i="7"/>
  <c r="O709" i="7"/>
  <c r="N709" i="7"/>
  <c r="M709" i="7"/>
  <c r="L709" i="7"/>
  <c r="P708" i="7"/>
  <c r="O708" i="7"/>
  <c r="N708" i="7"/>
  <c r="M708" i="7"/>
  <c r="L708" i="7"/>
  <c r="P707" i="7"/>
  <c r="O707" i="7"/>
  <c r="N707" i="7"/>
  <c r="M707" i="7"/>
  <c r="L707" i="7"/>
  <c r="P706" i="7"/>
  <c r="O706" i="7"/>
  <c r="N706" i="7"/>
  <c r="M706" i="7"/>
  <c r="L706" i="7"/>
  <c r="P705" i="7"/>
  <c r="O705" i="7"/>
  <c r="N705" i="7"/>
  <c r="M705" i="7"/>
  <c r="L705" i="7"/>
  <c r="P704" i="7"/>
  <c r="O704" i="7"/>
  <c r="N704" i="7"/>
  <c r="M704" i="7"/>
  <c r="L704" i="7"/>
  <c r="P703" i="7"/>
  <c r="O703" i="7"/>
  <c r="N703" i="7"/>
  <c r="M703" i="7"/>
  <c r="L703" i="7"/>
  <c r="P702" i="7"/>
  <c r="O702" i="7"/>
  <c r="N702" i="7"/>
  <c r="M702" i="7"/>
  <c r="L702" i="7"/>
  <c r="P701" i="7"/>
  <c r="O701" i="7"/>
  <c r="N701" i="7"/>
  <c r="M701" i="7"/>
  <c r="L701" i="7"/>
  <c r="P700" i="7"/>
  <c r="O700" i="7"/>
  <c r="N700" i="7"/>
  <c r="M700" i="7"/>
  <c r="L700" i="7"/>
  <c r="P699" i="7"/>
  <c r="O699" i="7"/>
  <c r="N699" i="7"/>
  <c r="M699" i="7"/>
  <c r="L699" i="7"/>
  <c r="P698" i="7"/>
  <c r="O698" i="7"/>
  <c r="N698" i="7"/>
  <c r="M698" i="7"/>
  <c r="L698" i="7"/>
  <c r="P697" i="7"/>
  <c r="O697" i="7"/>
  <c r="N697" i="7"/>
  <c r="M697" i="7"/>
  <c r="L697" i="7"/>
  <c r="P696" i="7"/>
  <c r="O696" i="7"/>
  <c r="N696" i="7"/>
  <c r="M696" i="7"/>
  <c r="L696" i="7"/>
  <c r="P695" i="7"/>
  <c r="O695" i="7"/>
  <c r="N695" i="7"/>
  <c r="M695" i="7"/>
  <c r="L695" i="7"/>
  <c r="P694" i="7"/>
  <c r="O694" i="7"/>
  <c r="N694" i="7"/>
  <c r="M694" i="7"/>
  <c r="L694" i="7"/>
  <c r="P693" i="7"/>
  <c r="O693" i="7"/>
  <c r="N693" i="7"/>
  <c r="M693" i="7"/>
  <c r="L693" i="7"/>
  <c r="P692" i="7"/>
  <c r="O692" i="7"/>
  <c r="N692" i="7"/>
  <c r="M692" i="7"/>
  <c r="L692" i="7"/>
  <c r="P691" i="7"/>
  <c r="O691" i="7"/>
  <c r="N691" i="7"/>
  <c r="M691" i="7"/>
  <c r="L691" i="7"/>
  <c r="P690" i="7"/>
  <c r="O690" i="7"/>
  <c r="N690" i="7"/>
  <c r="M690" i="7"/>
  <c r="L690" i="7"/>
  <c r="P689" i="7"/>
  <c r="O689" i="7"/>
  <c r="N689" i="7"/>
  <c r="M689" i="7"/>
  <c r="L689" i="7"/>
  <c r="P688" i="7"/>
  <c r="O688" i="7"/>
  <c r="N688" i="7"/>
  <c r="M688" i="7"/>
  <c r="L688" i="7"/>
  <c r="P687" i="7"/>
  <c r="O687" i="7"/>
  <c r="N687" i="7"/>
  <c r="M687" i="7"/>
  <c r="L687" i="7"/>
  <c r="P686" i="7"/>
  <c r="O686" i="7"/>
  <c r="N686" i="7"/>
  <c r="M686" i="7"/>
  <c r="L686" i="7"/>
  <c r="P685" i="7"/>
  <c r="O685" i="7"/>
  <c r="N685" i="7"/>
  <c r="M685" i="7"/>
  <c r="L685" i="7"/>
  <c r="P684" i="7"/>
  <c r="O684" i="7"/>
  <c r="N684" i="7"/>
  <c r="M684" i="7"/>
  <c r="L684" i="7"/>
  <c r="P683" i="7"/>
  <c r="O683" i="7"/>
  <c r="N683" i="7"/>
  <c r="M683" i="7"/>
  <c r="L683" i="7"/>
  <c r="P682" i="7"/>
  <c r="O682" i="7"/>
  <c r="N682" i="7"/>
  <c r="M682" i="7"/>
  <c r="L682" i="7"/>
  <c r="P681" i="7"/>
  <c r="O681" i="7"/>
  <c r="N681" i="7"/>
  <c r="M681" i="7"/>
  <c r="L681" i="7"/>
  <c r="P680" i="7"/>
  <c r="O680" i="7"/>
  <c r="N680" i="7"/>
  <c r="M680" i="7"/>
  <c r="L680" i="7"/>
  <c r="P679" i="7"/>
  <c r="O679" i="7"/>
  <c r="N679" i="7"/>
  <c r="M679" i="7"/>
  <c r="L679" i="7"/>
  <c r="P678" i="7"/>
  <c r="O678" i="7"/>
  <c r="N678" i="7"/>
  <c r="M678" i="7"/>
  <c r="L678" i="7"/>
  <c r="P677" i="7"/>
  <c r="O677" i="7"/>
  <c r="N677" i="7"/>
  <c r="M677" i="7"/>
  <c r="L677" i="7"/>
  <c r="P676" i="7"/>
  <c r="O676" i="7"/>
  <c r="N676" i="7"/>
  <c r="M676" i="7"/>
  <c r="L676" i="7"/>
  <c r="P675" i="7"/>
  <c r="O675" i="7"/>
  <c r="N675" i="7"/>
  <c r="M675" i="7"/>
  <c r="L675" i="7"/>
  <c r="P674" i="7"/>
  <c r="O674" i="7"/>
  <c r="N674" i="7"/>
  <c r="M674" i="7"/>
  <c r="L674" i="7"/>
  <c r="P673" i="7"/>
  <c r="O673" i="7"/>
  <c r="N673" i="7"/>
  <c r="M673" i="7"/>
  <c r="L673" i="7"/>
  <c r="P672" i="7"/>
  <c r="O672" i="7"/>
  <c r="N672" i="7"/>
  <c r="M672" i="7"/>
  <c r="L672" i="7"/>
  <c r="P671" i="7"/>
  <c r="O671" i="7"/>
  <c r="N671" i="7"/>
  <c r="M671" i="7"/>
  <c r="L671" i="7"/>
  <c r="P670" i="7"/>
  <c r="O670" i="7"/>
  <c r="N670" i="7"/>
  <c r="M670" i="7"/>
  <c r="L670" i="7"/>
  <c r="P669" i="7"/>
  <c r="O669" i="7"/>
  <c r="N669" i="7"/>
  <c r="M669" i="7"/>
  <c r="L669" i="7"/>
  <c r="P668" i="7"/>
  <c r="O668" i="7"/>
  <c r="N668" i="7"/>
  <c r="M668" i="7"/>
  <c r="L668" i="7"/>
  <c r="P667" i="7"/>
  <c r="O667" i="7"/>
  <c r="N667" i="7"/>
  <c r="M667" i="7"/>
  <c r="L667" i="7"/>
  <c r="P666" i="7"/>
  <c r="O666" i="7"/>
  <c r="N666" i="7"/>
  <c r="M666" i="7"/>
  <c r="L666" i="7"/>
  <c r="P665" i="7"/>
  <c r="O665" i="7"/>
  <c r="N665" i="7"/>
  <c r="M665" i="7"/>
  <c r="L665" i="7"/>
  <c r="P664" i="7"/>
  <c r="O664" i="7"/>
  <c r="N664" i="7"/>
  <c r="M664" i="7"/>
  <c r="L664" i="7"/>
  <c r="P663" i="7"/>
  <c r="O663" i="7"/>
  <c r="N663" i="7"/>
  <c r="M663" i="7"/>
  <c r="L663" i="7"/>
  <c r="P662" i="7"/>
  <c r="O662" i="7"/>
  <c r="N662" i="7"/>
  <c r="M662" i="7"/>
  <c r="L662" i="7"/>
  <c r="P661" i="7"/>
  <c r="O661" i="7"/>
  <c r="N661" i="7"/>
  <c r="M661" i="7"/>
  <c r="L661" i="7"/>
  <c r="P660" i="7"/>
  <c r="O660" i="7"/>
  <c r="N660" i="7"/>
  <c r="M660" i="7"/>
  <c r="L660" i="7"/>
  <c r="P659" i="7"/>
  <c r="O659" i="7"/>
  <c r="N659" i="7"/>
  <c r="M659" i="7"/>
  <c r="L659" i="7"/>
  <c r="P658" i="7"/>
  <c r="O658" i="7"/>
  <c r="N658" i="7"/>
  <c r="M658" i="7"/>
  <c r="L658" i="7"/>
  <c r="P657" i="7"/>
  <c r="O657" i="7"/>
  <c r="N657" i="7"/>
  <c r="M657" i="7"/>
  <c r="L657" i="7"/>
  <c r="P656" i="7"/>
  <c r="O656" i="7"/>
  <c r="N656" i="7"/>
  <c r="M656" i="7"/>
  <c r="L656" i="7"/>
  <c r="P655" i="7"/>
  <c r="O655" i="7"/>
  <c r="N655" i="7"/>
  <c r="M655" i="7"/>
  <c r="L655" i="7"/>
  <c r="P654" i="7"/>
  <c r="O654" i="7"/>
  <c r="N654" i="7"/>
  <c r="M654" i="7"/>
  <c r="L654" i="7"/>
  <c r="P653" i="7"/>
  <c r="O653" i="7"/>
  <c r="N653" i="7"/>
  <c r="M653" i="7"/>
  <c r="L653" i="7"/>
  <c r="P652" i="7"/>
  <c r="O652" i="7"/>
  <c r="N652" i="7"/>
  <c r="M652" i="7"/>
  <c r="L652" i="7"/>
  <c r="P651" i="7"/>
  <c r="O651" i="7"/>
  <c r="N651" i="7"/>
  <c r="M651" i="7"/>
  <c r="L651" i="7"/>
  <c r="P650" i="7"/>
  <c r="O650" i="7"/>
  <c r="N650" i="7"/>
  <c r="M650" i="7"/>
  <c r="L650" i="7"/>
  <c r="P649" i="7"/>
  <c r="O649" i="7"/>
  <c r="N649" i="7"/>
  <c r="M649" i="7"/>
  <c r="L649" i="7"/>
  <c r="P648" i="7"/>
  <c r="O648" i="7"/>
  <c r="N648" i="7"/>
  <c r="M648" i="7"/>
  <c r="L648" i="7"/>
  <c r="P647" i="7"/>
  <c r="O647" i="7"/>
  <c r="N647" i="7"/>
  <c r="M647" i="7"/>
  <c r="L647" i="7"/>
  <c r="P646" i="7"/>
  <c r="O646" i="7"/>
  <c r="N646" i="7"/>
  <c r="M646" i="7"/>
  <c r="L646" i="7"/>
  <c r="P645" i="7"/>
  <c r="O645" i="7"/>
  <c r="N645" i="7"/>
  <c r="M645" i="7"/>
  <c r="L645" i="7"/>
  <c r="P644" i="7"/>
  <c r="O644" i="7"/>
  <c r="N644" i="7"/>
  <c r="M644" i="7"/>
  <c r="L644" i="7"/>
  <c r="P643" i="7"/>
  <c r="O643" i="7"/>
  <c r="N643" i="7"/>
  <c r="M643" i="7"/>
  <c r="L643" i="7"/>
  <c r="P642" i="7"/>
  <c r="O642" i="7"/>
  <c r="N642" i="7"/>
  <c r="M642" i="7"/>
  <c r="L642" i="7"/>
  <c r="P641" i="7"/>
  <c r="O641" i="7"/>
  <c r="N641" i="7"/>
  <c r="M641" i="7"/>
  <c r="L641" i="7"/>
  <c r="P640" i="7"/>
  <c r="O640" i="7"/>
  <c r="N640" i="7"/>
  <c r="M640" i="7"/>
  <c r="L640" i="7"/>
  <c r="P639" i="7"/>
  <c r="O639" i="7"/>
  <c r="N639" i="7"/>
  <c r="M639" i="7"/>
  <c r="L639" i="7"/>
  <c r="P638" i="7"/>
  <c r="O638" i="7"/>
  <c r="N638" i="7"/>
  <c r="M638" i="7"/>
  <c r="L638" i="7"/>
  <c r="P637" i="7"/>
  <c r="O637" i="7"/>
  <c r="N637" i="7"/>
  <c r="M637" i="7"/>
  <c r="L637" i="7"/>
  <c r="P636" i="7"/>
  <c r="O636" i="7"/>
  <c r="N636" i="7"/>
  <c r="M636" i="7"/>
  <c r="L636" i="7"/>
  <c r="P635" i="7"/>
  <c r="O635" i="7"/>
  <c r="N635" i="7"/>
  <c r="M635" i="7"/>
  <c r="L635" i="7"/>
  <c r="P634" i="7"/>
  <c r="O634" i="7"/>
  <c r="N634" i="7"/>
  <c r="M634" i="7"/>
  <c r="L634" i="7"/>
  <c r="P633" i="7"/>
  <c r="O633" i="7"/>
  <c r="N633" i="7"/>
  <c r="M633" i="7"/>
  <c r="L633" i="7"/>
  <c r="P632" i="7"/>
  <c r="O632" i="7"/>
  <c r="N632" i="7"/>
  <c r="M632" i="7"/>
  <c r="L632" i="7"/>
  <c r="P631" i="7"/>
  <c r="O631" i="7"/>
  <c r="N631" i="7"/>
  <c r="M631" i="7"/>
  <c r="L631" i="7"/>
  <c r="P630" i="7"/>
  <c r="O630" i="7"/>
  <c r="N630" i="7"/>
  <c r="M630" i="7"/>
  <c r="L630" i="7"/>
  <c r="P629" i="7"/>
  <c r="O629" i="7"/>
  <c r="N629" i="7"/>
  <c r="M629" i="7"/>
  <c r="L629" i="7"/>
  <c r="P628" i="7"/>
  <c r="O628" i="7"/>
  <c r="N628" i="7"/>
  <c r="M628" i="7"/>
  <c r="L628" i="7"/>
  <c r="P627" i="7"/>
  <c r="O627" i="7"/>
  <c r="N627" i="7"/>
  <c r="M627" i="7"/>
  <c r="L627" i="7"/>
  <c r="P626" i="7"/>
  <c r="O626" i="7"/>
  <c r="N626" i="7"/>
  <c r="M626" i="7"/>
  <c r="L626" i="7"/>
  <c r="P625" i="7"/>
  <c r="O625" i="7"/>
  <c r="N625" i="7"/>
  <c r="M625" i="7"/>
  <c r="L625" i="7"/>
  <c r="P624" i="7"/>
  <c r="O624" i="7"/>
  <c r="N624" i="7"/>
  <c r="M624" i="7"/>
  <c r="L624" i="7"/>
  <c r="P623" i="7"/>
  <c r="O623" i="7"/>
  <c r="N623" i="7"/>
  <c r="M623" i="7"/>
  <c r="L623" i="7"/>
  <c r="P622" i="7"/>
  <c r="O622" i="7"/>
  <c r="N622" i="7"/>
  <c r="M622" i="7"/>
  <c r="L622" i="7"/>
  <c r="P621" i="7"/>
  <c r="O621" i="7"/>
  <c r="N621" i="7"/>
  <c r="M621" i="7"/>
  <c r="L621" i="7"/>
  <c r="P620" i="7"/>
  <c r="O620" i="7"/>
  <c r="N620" i="7"/>
  <c r="M620" i="7"/>
  <c r="L620" i="7"/>
  <c r="P619" i="7"/>
  <c r="O619" i="7"/>
  <c r="N619" i="7"/>
  <c r="M619" i="7"/>
  <c r="L619" i="7"/>
  <c r="P618" i="7"/>
  <c r="O618" i="7"/>
  <c r="N618" i="7"/>
  <c r="M618" i="7"/>
  <c r="L618" i="7"/>
  <c r="P617" i="7"/>
  <c r="O617" i="7"/>
  <c r="N617" i="7"/>
  <c r="M617" i="7"/>
  <c r="L617" i="7"/>
  <c r="P616" i="7"/>
  <c r="O616" i="7"/>
  <c r="N616" i="7"/>
  <c r="M616" i="7"/>
  <c r="L616" i="7"/>
  <c r="P615" i="7"/>
  <c r="O615" i="7"/>
  <c r="N615" i="7"/>
  <c r="M615" i="7"/>
  <c r="L615" i="7"/>
  <c r="P614" i="7"/>
  <c r="O614" i="7"/>
  <c r="N614" i="7"/>
  <c r="M614" i="7"/>
  <c r="L614" i="7"/>
  <c r="P613" i="7"/>
  <c r="O613" i="7"/>
  <c r="N613" i="7"/>
  <c r="M613" i="7"/>
  <c r="L613" i="7"/>
  <c r="P612" i="7"/>
  <c r="O612" i="7"/>
  <c r="N612" i="7"/>
  <c r="M612" i="7"/>
  <c r="L612" i="7"/>
  <c r="P611" i="7"/>
  <c r="O611" i="7"/>
  <c r="N611" i="7"/>
  <c r="M611" i="7"/>
  <c r="L611" i="7"/>
  <c r="P610" i="7"/>
  <c r="O610" i="7"/>
  <c r="N610" i="7"/>
  <c r="M610" i="7"/>
  <c r="L610" i="7"/>
  <c r="P609" i="7"/>
  <c r="O609" i="7"/>
  <c r="N609" i="7"/>
  <c r="M609" i="7"/>
  <c r="L609" i="7"/>
  <c r="P608" i="7"/>
  <c r="O608" i="7"/>
  <c r="N608" i="7"/>
  <c r="M608" i="7"/>
  <c r="L608" i="7"/>
  <c r="P607" i="7"/>
  <c r="O607" i="7"/>
  <c r="N607" i="7"/>
  <c r="M607" i="7"/>
  <c r="L607" i="7"/>
  <c r="P606" i="7"/>
  <c r="O606" i="7"/>
  <c r="N606" i="7"/>
  <c r="M606" i="7"/>
  <c r="L606" i="7"/>
  <c r="P605" i="7"/>
  <c r="O605" i="7"/>
  <c r="N605" i="7"/>
  <c r="M605" i="7"/>
  <c r="L605" i="7"/>
  <c r="P604" i="7"/>
  <c r="O604" i="7"/>
  <c r="N604" i="7"/>
  <c r="M604" i="7"/>
  <c r="L604" i="7"/>
  <c r="P603" i="7"/>
  <c r="O603" i="7"/>
  <c r="N603" i="7"/>
  <c r="M603" i="7"/>
  <c r="L603" i="7"/>
  <c r="P602" i="7"/>
  <c r="O602" i="7"/>
  <c r="N602" i="7"/>
  <c r="M602" i="7"/>
  <c r="L602" i="7"/>
  <c r="P601" i="7"/>
  <c r="O601" i="7"/>
  <c r="N601" i="7"/>
  <c r="M601" i="7"/>
  <c r="L601" i="7"/>
  <c r="P600" i="7"/>
  <c r="O600" i="7"/>
  <c r="N600" i="7"/>
  <c r="M600" i="7"/>
  <c r="L600" i="7"/>
  <c r="P599" i="7"/>
  <c r="O599" i="7"/>
  <c r="N599" i="7"/>
  <c r="M599" i="7"/>
  <c r="L599" i="7"/>
  <c r="P598" i="7"/>
  <c r="O598" i="7"/>
  <c r="N598" i="7"/>
  <c r="M598" i="7"/>
  <c r="L598" i="7"/>
  <c r="P597" i="7"/>
  <c r="O597" i="7"/>
  <c r="N597" i="7"/>
  <c r="M597" i="7"/>
  <c r="L597" i="7"/>
  <c r="P596" i="7"/>
  <c r="O596" i="7"/>
  <c r="N596" i="7"/>
  <c r="M596" i="7"/>
  <c r="L596" i="7"/>
  <c r="P595" i="7"/>
  <c r="O595" i="7"/>
  <c r="N595" i="7"/>
  <c r="M595" i="7"/>
  <c r="L595" i="7"/>
  <c r="P594" i="7"/>
  <c r="O594" i="7"/>
  <c r="N594" i="7"/>
  <c r="M594" i="7"/>
  <c r="L594" i="7"/>
  <c r="P593" i="7"/>
  <c r="O593" i="7"/>
  <c r="N593" i="7"/>
  <c r="M593" i="7"/>
  <c r="L593" i="7"/>
  <c r="P592" i="7"/>
  <c r="O592" i="7"/>
  <c r="N592" i="7"/>
  <c r="M592" i="7"/>
  <c r="L592" i="7"/>
  <c r="P591" i="7"/>
  <c r="O591" i="7"/>
  <c r="N591" i="7"/>
  <c r="M591" i="7"/>
  <c r="L591" i="7"/>
  <c r="P590" i="7"/>
  <c r="O590" i="7"/>
  <c r="N590" i="7"/>
  <c r="M590" i="7"/>
  <c r="L590" i="7"/>
  <c r="P589" i="7"/>
  <c r="O589" i="7"/>
  <c r="N589" i="7"/>
  <c r="M589" i="7"/>
  <c r="L589" i="7"/>
  <c r="P588" i="7"/>
  <c r="O588" i="7"/>
  <c r="N588" i="7"/>
  <c r="M588" i="7"/>
  <c r="L588" i="7"/>
  <c r="P587" i="7"/>
  <c r="O587" i="7"/>
  <c r="N587" i="7"/>
  <c r="M587" i="7"/>
  <c r="L587" i="7"/>
  <c r="P586" i="7"/>
  <c r="O586" i="7"/>
  <c r="N586" i="7"/>
  <c r="M586" i="7"/>
  <c r="L586" i="7"/>
  <c r="P585" i="7"/>
  <c r="O585" i="7"/>
  <c r="N585" i="7"/>
  <c r="M585" i="7"/>
  <c r="L585" i="7"/>
  <c r="P584" i="7"/>
  <c r="O584" i="7"/>
  <c r="N584" i="7"/>
  <c r="M584" i="7"/>
  <c r="L584" i="7"/>
  <c r="P583" i="7"/>
  <c r="O583" i="7"/>
  <c r="N583" i="7"/>
  <c r="M583" i="7"/>
  <c r="L583" i="7"/>
  <c r="P582" i="7"/>
  <c r="O582" i="7"/>
  <c r="N582" i="7"/>
  <c r="M582" i="7"/>
  <c r="L582" i="7"/>
  <c r="P581" i="7"/>
  <c r="O581" i="7"/>
  <c r="N581" i="7"/>
  <c r="M581" i="7"/>
  <c r="L581" i="7"/>
  <c r="P580" i="7"/>
  <c r="O580" i="7"/>
  <c r="N580" i="7"/>
  <c r="M580" i="7"/>
  <c r="L580" i="7"/>
  <c r="P579" i="7"/>
  <c r="O579" i="7"/>
  <c r="N579" i="7"/>
  <c r="M579" i="7"/>
  <c r="L579" i="7"/>
  <c r="P578" i="7"/>
  <c r="O578" i="7"/>
  <c r="N578" i="7"/>
  <c r="M578" i="7"/>
  <c r="L578" i="7"/>
  <c r="P577" i="7"/>
  <c r="O577" i="7"/>
  <c r="N577" i="7"/>
  <c r="M577" i="7"/>
  <c r="L577" i="7"/>
  <c r="P576" i="7"/>
  <c r="O576" i="7"/>
  <c r="N576" i="7"/>
  <c r="M576" i="7"/>
  <c r="L576" i="7"/>
  <c r="P575" i="7"/>
  <c r="O575" i="7"/>
  <c r="N575" i="7"/>
  <c r="M575" i="7"/>
  <c r="L575" i="7"/>
  <c r="P574" i="7"/>
  <c r="O574" i="7"/>
  <c r="N574" i="7"/>
  <c r="M574" i="7"/>
  <c r="L574" i="7"/>
  <c r="P573" i="7"/>
  <c r="O573" i="7"/>
  <c r="N573" i="7"/>
  <c r="M573" i="7"/>
  <c r="L573" i="7"/>
  <c r="P572" i="7"/>
  <c r="O572" i="7"/>
  <c r="N572" i="7"/>
  <c r="M572" i="7"/>
  <c r="L572" i="7"/>
  <c r="P571" i="7"/>
  <c r="O571" i="7"/>
  <c r="N571" i="7"/>
  <c r="M571" i="7"/>
  <c r="L571" i="7"/>
  <c r="P570" i="7"/>
  <c r="O570" i="7"/>
  <c r="N570" i="7"/>
  <c r="M570" i="7"/>
  <c r="L570" i="7"/>
  <c r="P569" i="7"/>
  <c r="O569" i="7"/>
  <c r="N569" i="7"/>
  <c r="M569" i="7"/>
  <c r="L569" i="7"/>
  <c r="P568" i="7"/>
  <c r="O568" i="7"/>
  <c r="N568" i="7"/>
  <c r="M568" i="7"/>
  <c r="L568" i="7"/>
  <c r="P567" i="7"/>
  <c r="O567" i="7"/>
  <c r="N567" i="7"/>
  <c r="M567" i="7"/>
  <c r="L567" i="7"/>
  <c r="P566" i="7"/>
  <c r="O566" i="7"/>
  <c r="N566" i="7"/>
  <c r="M566" i="7"/>
  <c r="L566" i="7"/>
  <c r="P565" i="7"/>
  <c r="O565" i="7"/>
  <c r="N565" i="7"/>
  <c r="M565" i="7"/>
  <c r="L565" i="7"/>
  <c r="P564" i="7"/>
  <c r="O564" i="7"/>
  <c r="N564" i="7"/>
  <c r="M564" i="7"/>
  <c r="L564" i="7"/>
  <c r="P563" i="7"/>
  <c r="O563" i="7"/>
  <c r="N563" i="7"/>
  <c r="M563" i="7"/>
  <c r="L563" i="7"/>
  <c r="P562" i="7"/>
  <c r="O562" i="7"/>
  <c r="N562" i="7"/>
  <c r="M562" i="7"/>
  <c r="L562" i="7"/>
  <c r="P561" i="7"/>
  <c r="O561" i="7"/>
  <c r="N561" i="7"/>
  <c r="M561" i="7"/>
  <c r="L561" i="7"/>
  <c r="P560" i="7"/>
  <c r="O560" i="7"/>
  <c r="N560" i="7"/>
  <c r="M560" i="7"/>
  <c r="L560" i="7"/>
  <c r="P559" i="7"/>
  <c r="O559" i="7"/>
  <c r="N559" i="7"/>
  <c r="M559" i="7"/>
  <c r="L559" i="7"/>
  <c r="P558" i="7"/>
  <c r="O558" i="7"/>
  <c r="N558" i="7"/>
  <c r="M558" i="7"/>
  <c r="L558" i="7"/>
  <c r="P557" i="7"/>
  <c r="O557" i="7"/>
  <c r="N557" i="7"/>
  <c r="M557" i="7"/>
  <c r="L557" i="7"/>
  <c r="P556" i="7"/>
  <c r="O556" i="7"/>
  <c r="N556" i="7"/>
  <c r="M556" i="7"/>
  <c r="L556" i="7"/>
  <c r="P555" i="7"/>
  <c r="O555" i="7"/>
  <c r="N555" i="7"/>
  <c r="M555" i="7"/>
  <c r="L555" i="7"/>
  <c r="P554" i="7"/>
  <c r="O554" i="7"/>
  <c r="N554" i="7"/>
  <c r="M554" i="7"/>
  <c r="L554" i="7"/>
  <c r="P553" i="7"/>
  <c r="O553" i="7"/>
  <c r="N553" i="7"/>
  <c r="M553" i="7"/>
  <c r="L553" i="7"/>
  <c r="P552" i="7"/>
  <c r="O552" i="7"/>
  <c r="N552" i="7"/>
  <c r="M552" i="7"/>
  <c r="L552" i="7"/>
  <c r="P551" i="7"/>
  <c r="O551" i="7"/>
  <c r="N551" i="7"/>
  <c r="M551" i="7"/>
  <c r="L551" i="7"/>
  <c r="P550" i="7"/>
  <c r="O550" i="7"/>
  <c r="N550" i="7"/>
  <c r="M550" i="7"/>
  <c r="L550" i="7"/>
  <c r="P549" i="7"/>
  <c r="O549" i="7"/>
  <c r="N549" i="7"/>
  <c r="M549" i="7"/>
  <c r="L549" i="7"/>
  <c r="P548" i="7"/>
  <c r="O548" i="7"/>
  <c r="N548" i="7"/>
  <c r="M548" i="7"/>
  <c r="L548" i="7"/>
  <c r="P547" i="7"/>
  <c r="O547" i="7"/>
  <c r="N547" i="7"/>
  <c r="M547" i="7"/>
  <c r="L547" i="7"/>
  <c r="P546" i="7"/>
  <c r="O546" i="7"/>
  <c r="N546" i="7"/>
  <c r="M546" i="7"/>
  <c r="L546" i="7"/>
  <c r="P545" i="7"/>
  <c r="O545" i="7"/>
  <c r="N545" i="7"/>
  <c r="M545" i="7"/>
  <c r="L545" i="7"/>
  <c r="P544" i="7"/>
  <c r="O544" i="7"/>
  <c r="N544" i="7"/>
  <c r="M544" i="7"/>
  <c r="L544" i="7"/>
  <c r="P543" i="7"/>
  <c r="O543" i="7"/>
  <c r="N543" i="7"/>
  <c r="M543" i="7"/>
  <c r="L543" i="7"/>
  <c r="P542" i="7"/>
  <c r="O542" i="7"/>
  <c r="N542" i="7"/>
  <c r="M542" i="7"/>
  <c r="L542" i="7"/>
  <c r="P541" i="7"/>
  <c r="O541" i="7"/>
  <c r="N541" i="7"/>
  <c r="M541" i="7"/>
  <c r="L541" i="7"/>
  <c r="P540" i="7"/>
  <c r="O540" i="7"/>
  <c r="N540" i="7"/>
  <c r="M540" i="7"/>
  <c r="L540" i="7"/>
  <c r="P539" i="7"/>
  <c r="O539" i="7"/>
  <c r="N539" i="7"/>
  <c r="M539" i="7"/>
  <c r="L539" i="7"/>
  <c r="P538" i="7"/>
  <c r="O538" i="7"/>
  <c r="N538" i="7"/>
  <c r="M538" i="7"/>
  <c r="L538" i="7"/>
  <c r="P537" i="7"/>
  <c r="O537" i="7"/>
  <c r="N537" i="7"/>
  <c r="M537" i="7"/>
  <c r="L537" i="7"/>
  <c r="P536" i="7"/>
  <c r="O536" i="7"/>
  <c r="N536" i="7"/>
  <c r="M536" i="7"/>
  <c r="L536" i="7"/>
  <c r="P535" i="7"/>
  <c r="O535" i="7"/>
  <c r="N535" i="7"/>
  <c r="M535" i="7"/>
  <c r="L535" i="7"/>
  <c r="P534" i="7"/>
  <c r="O534" i="7"/>
  <c r="N534" i="7"/>
  <c r="M534" i="7"/>
  <c r="L534" i="7"/>
  <c r="P533" i="7"/>
  <c r="O533" i="7"/>
  <c r="N533" i="7"/>
  <c r="M533" i="7"/>
  <c r="L533" i="7"/>
  <c r="P532" i="7"/>
  <c r="O532" i="7"/>
  <c r="N532" i="7"/>
  <c r="M532" i="7"/>
  <c r="L532" i="7"/>
  <c r="P531" i="7"/>
  <c r="O531" i="7"/>
  <c r="N531" i="7"/>
  <c r="M531" i="7"/>
  <c r="L531" i="7"/>
  <c r="P530" i="7"/>
  <c r="O530" i="7"/>
  <c r="N530" i="7"/>
  <c r="M530" i="7"/>
  <c r="L530" i="7"/>
  <c r="P529" i="7"/>
  <c r="O529" i="7"/>
  <c r="N529" i="7"/>
  <c r="M529" i="7"/>
  <c r="L529" i="7"/>
  <c r="P528" i="7"/>
  <c r="O528" i="7"/>
  <c r="N528" i="7"/>
  <c r="M528" i="7"/>
  <c r="L528" i="7"/>
  <c r="P527" i="7"/>
  <c r="O527" i="7"/>
  <c r="N527" i="7"/>
  <c r="M527" i="7"/>
  <c r="L527" i="7"/>
  <c r="P526" i="7"/>
  <c r="O526" i="7"/>
  <c r="N526" i="7"/>
  <c r="M526" i="7"/>
  <c r="L526" i="7"/>
  <c r="P525" i="7"/>
  <c r="O525" i="7"/>
  <c r="N525" i="7"/>
  <c r="M525" i="7"/>
  <c r="L525" i="7"/>
  <c r="P524" i="7"/>
  <c r="O524" i="7"/>
  <c r="N524" i="7"/>
  <c r="M524" i="7"/>
  <c r="L524" i="7"/>
  <c r="P523" i="7"/>
  <c r="O523" i="7"/>
  <c r="N523" i="7"/>
  <c r="M523" i="7"/>
  <c r="L523" i="7"/>
  <c r="P522" i="7"/>
  <c r="O522" i="7"/>
  <c r="N522" i="7"/>
  <c r="M522" i="7"/>
  <c r="L522" i="7"/>
  <c r="P521" i="7"/>
  <c r="O521" i="7"/>
  <c r="N521" i="7"/>
  <c r="M521" i="7"/>
  <c r="L521" i="7"/>
  <c r="P520" i="7"/>
  <c r="O520" i="7"/>
  <c r="N520" i="7"/>
  <c r="M520" i="7"/>
  <c r="L520" i="7"/>
  <c r="P519" i="7"/>
  <c r="O519" i="7"/>
  <c r="N519" i="7"/>
  <c r="M519" i="7"/>
  <c r="L519" i="7"/>
  <c r="P518" i="7"/>
  <c r="O518" i="7"/>
  <c r="N518" i="7"/>
  <c r="M518" i="7"/>
  <c r="L518" i="7"/>
  <c r="P517" i="7"/>
  <c r="O517" i="7"/>
  <c r="N517" i="7"/>
  <c r="M517" i="7"/>
  <c r="L517" i="7"/>
  <c r="P516" i="7"/>
  <c r="O516" i="7"/>
  <c r="N516" i="7"/>
  <c r="M516" i="7"/>
  <c r="L516" i="7"/>
  <c r="P515" i="7"/>
  <c r="O515" i="7"/>
  <c r="N515" i="7"/>
  <c r="M515" i="7"/>
  <c r="L515" i="7"/>
  <c r="P514" i="7"/>
  <c r="O514" i="7"/>
  <c r="N514" i="7"/>
  <c r="M514" i="7"/>
  <c r="L514" i="7"/>
  <c r="P513" i="7"/>
  <c r="O513" i="7"/>
  <c r="N513" i="7"/>
  <c r="M513" i="7"/>
  <c r="L513" i="7"/>
  <c r="P512" i="7"/>
  <c r="O512" i="7"/>
  <c r="N512" i="7"/>
  <c r="M512" i="7"/>
  <c r="L512" i="7"/>
  <c r="P511" i="7"/>
  <c r="O511" i="7"/>
  <c r="N511" i="7"/>
  <c r="M511" i="7"/>
  <c r="L511" i="7"/>
  <c r="P510" i="7"/>
  <c r="O510" i="7"/>
  <c r="N510" i="7"/>
  <c r="M510" i="7"/>
  <c r="L510" i="7"/>
  <c r="P509" i="7"/>
  <c r="O509" i="7"/>
  <c r="N509" i="7"/>
  <c r="M509" i="7"/>
  <c r="L509" i="7"/>
  <c r="P508" i="7"/>
  <c r="O508" i="7"/>
  <c r="N508" i="7"/>
  <c r="M508" i="7"/>
  <c r="L508" i="7"/>
  <c r="P507" i="7"/>
  <c r="O507" i="7"/>
  <c r="N507" i="7"/>
  <c r="M507" i="7"/>
  <c r="L507" i="7"/>
  <c r="P506" i="7"/>
  <c r="O506" i="7"/>
  <c r="N506" i="7"/>
  <c r="M506" i="7"/>
  <c r="L506" i="7"/>
  <c r="P505" i="7"/>
  <c r="O505" i="7"/>
  <c r="N505" i="7"/>
  <c r="M505" i="7"/>
  <c r="L505" i="7"/>
  <c r="P504" i="7"/>
  <c r="O504" i="7"/>
  <c r="N504" i="7"/>
  <c r="M504" i="7"/>
  <c r="L504" i="7"/>
  <c r="P503" i="7"/>
  <c r="O503" i="7"/>
  <c r="N503" i="7"/>
  <c r="M503" i="7"/>
  <c r="L503" i="7"/>
  <c r="P502" i="7"/>
  <c r="O502" i="7"/>
  <c r="N502" i="7"/>
  <c r="M502" i="7"/>
  <c r="L502" i="7"/>
  <c r="P501" i="7"/>
  <c r="O501" i="7"/>
  <c r="N501" i="7"/>
  <c r="M501" i="7"/>
  <c r="L501" i="7"/>
  <c r="P500" i="7"/>
  <c r="O500" i="7"/>
  <c r="N500" i="7"/>
  <c r="M500" i="7"/>
  <c r="L500" i="7"/>
  <c r="P499" i="7"/>
  <c r="O499" i="7"/>
  <c r="N499" i="7"/>
  <c r="M499" i="7"/>
  <c r="L499" i="7"/>
  <c r="P498" i="7"/>
  <c r="O498" i="7"/>
  <c r="N498" i="7"/>
  <c r="M498" i="7"/>
  <c r="L498" i="7"/>
  <c r="P497" i="7"/>
  <c r="O497" i="7"/>
  <c r="N497" i="7"/>
  <c r="M497" i="7"/>
  <c r="L497" i="7"/>
  <c r="P496" i="7"/>
  <c r="O496" i="7"/>
  <c r="N496" i="7"/>
  <c r="M496" i="7"/>
  <c r="L496" i="7"/>
  <c r="P495" i="7"/>
  <c r="O495" i="7"/>
  <c r="N495" i="7"/>
  <c r="M495" i="7"/>
  <c r="L495" i="7"/>
  <c r="P494" i="7"/>
  <c r="O494" i="7"/>
  <c r="N494" i="7"/>
  <c r="M494" i="7"/>
  <c r="L494" i="7"/>
  <c r="P493" i="7"/>
  <c r="O493" i="7"/>
  <c r="N493" i="7"/>
  <c r="M493" i="7"/>
  <c r="L493" i="7"/>
  <c r="P492" i="7"/>
  <c r="O492" i="7"/>
  <c r="N492" i="7"/>
  <c r="M492" i="7"/>
  <c r="L492" i="7"/>
  <c r="P491" i="7"/>
  <c r="O491" i="7"/>
  <c r="N491" i="7"/>
  <c r="M491" i="7"/>
  <c r="L491" i="7"/>
  <c r="P490" i="7"/>
  <c r="O490" i="7"/>
  <c r="N490" i="7"/>
  <c r="M490" i="7"/>
  <c r="L490" i="7"/>
  <c r="P489" i="7"/>
  <c r="O489" i="7"/>
  <c r="N489" i="7"/>
  <c r="M489" i="7"/>
  <c r="L489" i="7"/>
  <c r="P488" i="7"/>
  <c r="O488" i="7"/>
  <c r="N488" i="7"/>
  <c r="M488" i="7"/>
  <c r="L488" i="7"/>
  <c r="P487" i="7"/>
  <c r="O487" i="7"/>
  <c r="N487" i="7"/>
  <c r="M487" i="7"/>
  <c r="L487" i="7"/>
  <c r="P486" i="7"/>
  <c r="O486" i="7"/>
  <c r="N486" i="7"/>
  <c r="M486" i="7"/>
  <c r="L486" i="7"/>
  <c r="P485" i="7"/>
  <c r="O485" i="7"/>
  <c r="N485" i="7"/>
  <c r="M485" i="7"/>
  <c r="L485" i="7"/>
  <c r="P484" i="7"/>
  <c r="O484" i="7"/>
  <c r="N484" i="7"/>
  <c r="M484" i="7"/>
  <c r="L484" i="7"/>
  <c r="P483" i="7"/>
  <c r="O483" i="7"/>
  <c r="N483" i="7"/>
  <c r="M483" i="7"/>
  <c r="L483" i="7"/>
  <c r="P482" i="7"/>
  <c r="O482" i="7"/>
  <c r="N482" i="7"/>
  <c r="M482" i="7"/>
  <c r="L482" i="7"/>
  <c r="P481" i="7"/>
  <c r="O481" i="7"/>
  <c r="N481" i="7"/>
  <c r="M481" i="7"/>
  <c r="L481" i="7"/>
  <c r="P480" i="7"/>
  <c r="O480" i="7"/>
  <c r="N480" i="7"/>
  <c r="M480" i="7"/>
  <c r="L480" i="7"/>
  <c r="P479" i="7"/>
  <c r="O479" i="7"/>
  <c r="N479" i="7"/>
  <c r="M479" i="7"/>
  <c r="L479" i="7"/>
  <c r="P478" i="7"/>
  <c r="O478" i="7"/>
  <c r="N478" i="7"/>
  <c r="M478" i="7"/>
  <c r="L478" i="7"/>
  <c r="P477" i="7"/>
  <c r="O477" i="7"/>
  <c r="N477" i="7"/>
  <c r="M477" i="7"/>
  <c r="L477" i="7"/>
  <c r="P476" i="7"/>
  <c r="O476" i="7"/>
  <c r="N476" i="7"/>
  <c r="M476" i="7"/>
  <c r="L476" i="7"/>
  <c r="P475" i="7"/>
  <c r="O475" i="7"/>
  <c r="N475" i="7"/>
  <c r="M475" i="7"/>
  <c r="L475" i="7"/>
  <c r="P474" i="7"/>
  <c r="O474" i="7"/>
  <c r="N474" i="7"/>
  <c r="M474" i="7"/>
  <c r="L474" i="7"/>
  <c r="P473" i="7"/>
  <c r="O473" i="7"/>
  <c r="N473" i="7"/>
  <c r="M473" i="7"/>
  <c r="L473" i="7"/>
  <c r="P472" i="7"/>
  <c r="O472" i="7"/>
  <c r="N472" i="7"/>
  <c r="M472" i="7"/>
  <c r="L472" i="7"/>
  <c r="P471" i="7"/>
  <c r="O471" i="7"/>
  <c r="N471" i="7"/>
  <c r="M471" i="7"/>
  <c r="L471" i="7"/>
  <c r="P470" i="7"/>
  <c r="O470" i="7"/>
  <c r="N470" i="7"/>
  <c r="M470" i="7"/>
  <c r="L470" i="7"/>
  <c r="P469" i="7"/>
  <c r="O469" i="7"/>
  <c r="N469" i="7"/>
  <c r="M469" i="7"/>
  <c r="L469" i="7"/>
  <c r="P468" i="7"/>
  <c r="O468" i="7"/>
  <c r="N468" i="7"/>
  <c r="M468" i="7"/>
  <c r="L468" i="7"/>
  <c r="P467" i="7"/>
  <c r="O467" i="7"/>
  <c r="N467" i="7"/>
  <c r="M467" i="7"/>
  <c r="L467" i="7"/>
  <c r="P466" i="7"/>
  <c r="O466" i="7"/>
  <c r="N466" i="7"/>
  <c r="M466" i="7"/>
  <c r="L466" i="7"/>
  <c r="P465" i="7"/>
  <c r="O465" i="7"/>
  <c r="N465" i="7"/>
  <c r="M465" i="7"/>
  <c r="L465" i="7"/>
  <c r="P464" i="7"/>
  <c r="O464" i="7"/>
  <c r="N464" i="7"/>
  <c r="M464" i="7"/>
  <c r="L464" i="7"/>
  <c r="P463" i="7"/>
  <c r="O463" i="7"/>
  <c r="N463" i="7"/>
  <c r="M463" i="7"/>
  <c r="L463" i="7"/>
  <c r="P462" i="7"/>
  <c r="O462" i="7"/>
  <c r="N462" i="7"/>
  <c r="M462" i="7"/>
  <c r="L462" i="7"/>
  <c r="P461" i="7"/>
  <c r="O461" i="7"/>
  <c r="N461" i="7"/>
  <c r="M461" i="7"/>
  <c r="L461" i="7"/>
  <c r="P460" i="7"/>
  <c r="O460" i="7"/>
  <c r="N460" i="7"/>
  <c r="M460" i="7"/>
  <c r="L460" i="7"/>
  <c r="P459" i="7"/>
  <c r="O459" i="7"/>
  <c r="N459" i="7"/>
  <c r="M459" i="7"/>
  <c r="L459" i="7"/>
  <c r="P458" i="7"/>
  <c r="O458" i="7"/>
  <c r="N458" i="7"/>
  <c r="M458" i="7"/>
  <c r="L458" i="7"/>
  <c r="P457" i="7"/>
  <c r="O457" i="7"/>
  <c r="N457" i="7"/>
  <c r="M457" i="7"/>
  <c r="L457" i="7"/>
  <c r="P456" i="7"/>
  <c r="O456" i="7"/>
  <c r="N456" i="7"/>
  <c r="M456" i="7"/>
  <c r="L456" i="7"/>
  <c r="P455" i="7"/>
  <c r="O455" i="7"/>
  <c r="N455" i="7"/>
  <c r="M455" i="7"/>
  <c r="L455" i="7"/>
  <c r="P454" i="7"/>
  <c r="O454" i="7"/>
  <c r="N454" i="7"/>
  <c r="M454" i="7"/>
  <c r="L454" i="7"/>
  <c r="P453" i="7"/>
  <c r="O453" i="7"/>
  <c r="N453" i="7"/>
  <c r="M453" i="7"/>
  <c r="L453" i="7"/>
  <c r="P452" i="7"/>
  <c r="O452" i="7"/>
  <c r="N452" i="7"/>
  <c r="M452" i="7"/>
  <c r="L452" i="7"/>
  <c r="P451" i="7"/>
  <c r="O451" i="7"/>
  <c r="N451" i="7"/>
  <c r="M451" i="7"/>
  <c r="L451" i="7"/>
  <c r="P450" i="7"/>
  <c r="O450" i="7"/>
  <c r="N450" i="7"/>
  <c r="M450" i="7"/>
  <c r="L450" i="7"/>
  <c r="P449" i="7"/>
  <c r="O449" i="7"/>
  <c r="N449" i="7"/>
  <c r="M449" i="7"/>
  <c r="L449" i="7"/>
  <c r="P448" i="7"/>
  <c r="O448" i="7"/>
  <c r="N448" i="7"/>
  <c r="M448" i="7"/>
  <c r="L448" i="7"/>
  <c r="P447" i="7"/>
  <c r="O447" i="7"/>
  <c r="N447" i="7"/>
  <c r="M447" i="7"/>
  <c r="L447" i="7"/>
  <c r="P446" i="7"/>
  <c r="O446" i="7"/>
  <c r="N446" i="7"/>
  <c r="M446" i="7"/>
  <c r="L446" i="7"/>
  <c r="P445" i="7"/>
  <c r="O445" i="7"/>
  <c r="N445" i="7"/>
  <c r="M445" i="7"/>
  <c r="L445" i="7"/>
  <c r="P444" i="7"/>
  <c r="O444" i="7"/>
  <c r="N444" i="7"/>
  <c r="M444" i="7"/>
  <c r="L444" i="7"/>
  <c r="P443" i="7"/>
  <c r="O443" i="7"/>
  <c r="N443" i="7"/>
  <c r="M443" i="7"/>
  <c r="L443" i="7"/>
  <c r="P442" i="7"/>
  <c r="O442" i="7"/>
  <c r="N442" i="7"/>
  <c r="M442" i="7"/>
  <c r="L442" i="7"/>
  <c r="P441" i="7"/>
  <c r="O441" i="7"/>
  <c r="N441" i="7"/>
  <c r="M441" i="7"/>
  <c r="L441" i="7"/>
  <c r="P440" i="7"/>
  <c r="O440" i="7"/>
  <c r="N440" i="7"/>
  <c r="M440" i="7"/>
  <c r="L440" i="7"/>
  <c r="P439" i="7"/>
  <c r="O439" i="7"/>
  <c r="N439" i="7"/>
  <c r="M439" i="7"/>
  <c r="L439" i="7"/>
  <c r="P438" i="7"/>
  <c r="O438" i="7"/>
  <c r="N438" i="7"/>
  <c r="M438" i="7"/>
  <c r="L438" i="7"/>
  <c r="P437" i="7"/>
  <c r="O437" i="7"/>
  <c r="N437" i="7"/>
  <c r="M437" i="7"/>
  <c r="L437" i="7"/>
  <c r="P436" i="7"/>
  <c r="O436" i="7"/>
  <c r="N436" i="7"/>
  <c r="M436" i="7"/>
  <c r="L436" i="7"/>
  <c r="P435" i="7"/>
  <c r="O435" i="7"/>
  <c r="N435" i="7"/>
  <c r="M435" i="7"/>
  <c r="L435" i="7"/>
  <c r="P434" i="7"/>
  <c r="O434" i="7"/>
  <c r="N434" i="7"/>
  <c r="M434" i="7"/>
  <c r="L434" i="7"/>
  <c r="P433" i="7"/>
  <c r="O433" i="7"/>
  <c r="N433" i="7"/>
  <c r="M433" i="7"/>
  <c r="L433" i="7"/>
  <c r="P432" i="7"/>
  <c r="O432" i="7"/>
  <c r="N432" i="7"/>
  <c r="M432" i="7"/>
  <c r="L432" i="7"/>
  <c r="P431" i="7"/>
  <c r="O431" i="7"/>
  <c r="N431" i="7"/>
  <c r="M431" i="7"/>
  <c r="L431" i="7"/>
  <c r="P430" i="7"/>
  <c r="O430" i="7"/>
  <c r="N430" i="7"/>
  <c r="M430" i="7"/>
  <c r="L430" i="7"/>
  <c r="P429" i="7"/>
  <c r="O429" i="7"/>
  <c r="N429" i="7"/>
  <c r="M429" i="7"/>
  <c r="L429" i="7"/>
  <c r="P428" i="7"/>
  <c r="O428" i="7"/>
  <c r="N428" i="7"/>
  <c r="M428" i="7"/>
  <c r="L428" i="7"/>
  <c r="P427" i="7"/>
  <c r="O427" i="7"/>
  <c r="N427" i="7"/>
  <c r="M427" i="7"/>
  <c r="L427" i="7"/>
  <c r="P426" i="7"/>
  <c r="O426" i="7"/>
  <c r="N426" i="7"/>
  <c r="M426" i="7"/>
  <c r="L426" i="7"/>
  <c r="P425" i="7"/>
  <c r="O425" i="7"/>
  <c r="N425" i="7"/>
  <c r="M425" i="7"/>
  <c r="L425" i="7"/>
  <c r="P424" i="7"/>
  <c r="O424" i="7"/>
  <c r="N424" i="7"/>
  <c r="M424" i="7"/>
  <c r="L424" i="7"/>
  <c r="P423" i="7"/>
  <c r="O423" i="7"/>
  <c r="N423" i="7"/>
  <c r="M423" i="7"/>
  <c r="L423" i="7"/>
  <c r="P422" i="7"/>
  <c r="O422" i="7"/>
  <c r="N422" i="7"/>
  <c r="M422" i="7"/>
  <c r="L422" i="7"/>
  <c r="P421" i="7"/>
  <c r="O421" i="7"/>
  <c r="N421" i="7"/>
  <c r="M421" i="7"/>
  <c r="L421" i="7"/>
  <c r="P420" i="7"/>
  <c r="O420" i="7"/>
  <c r="N420" i="7"/>
  <c r="M420" i="7"/>
  <c r="L420" i="7"/>
  <c r="P419" i="7"/>
  <c r="O419" i="7"/>
  <c r="N419" i="7"/>
  <c r="M419" i="7"/>
  <c r="L419" i="7"/>
  <c r="P418" i="7"/>
  <c r="O418" i="7"/>
  <c r="N418" i="7"/>
  <c r="M418" i="7"/>
  <c r="L418" i="7"/>
  <c r="P417" i="7"/>
  <c r="O417" i="7"/>
  <c r="N417" i="7"/>
  <c r="M417" i="7"/>
  <c r="L417" i="7"/>
  <c r="P416" i="7"/>
  <c r="O416" i="7"/>
  <c r="N416" i="7"/>
  <c r="M416" i="7"/>
  <c r="L416" i="7"/>
  <c r="P415" i="7"/>
  <c r="O415" i="7"/>
  <c r="N415" i="7"/>
  <c r="M415" i="7"/>
  <c r="L415" i="7"/>
  <c r="P414" i="7"/>
  <c r="O414" i="7"/>
  <c r="N414" i="7"/>
  <c r="M414" i="7"/>
  <c r="L414" i="7"/>
  <c r="P413" i="7"/>
  <c r="O413" i="7"/>
  <c r="N413" i="7"/>
  <c r="M413" i="7"/>
  <c r="L413" i="7"/>
  <c r="P412" i="7"/>
  <c r="O412" i="7"/>
  <c r="N412" i="7"/>
  <c r="M412" i="7"/>
  <c r="L412" i="7"/>
  <c r="P411" i="7"/>
  <c r="O411" i="7"/>
  <c r="N411" i="7"/>
  <c r="M411" i="7"/>
  <c r="L411" i="7"/>
  <c r="P410" i="7"/>
  <c r="O410" i="7"/>
  <c r="N410" i="7"/>
  <c r="M410" i="7"/>
  <c r="L410" i="7"/>
  <c r="P409" i="7"/>
  <c r="O409" i="7"/>
  <c r="N409" i="7"/>
  <c r="M409" i="7"/>
  <c r="L409" i="7"/>
  <c r="P408" i="7"/>
  <c r="O408" i="7"/>
  <c r="N408" i="7"/>
  <c r="M408" i="7"/>
  <c r="L408" i="7"/>
  <c r="P407" i="7"/>
  <c r="O407" i="7"/>
  <c r="N407" i="7"/>
  <c r="M407" i="7"/>
  <c r="L407" i="7"/>
  <c r="P406" i="7"/>
  <c r="O406" i="7"/>
  <c r="N406" i="7"/>
  <c r="M406" i="7"/>
  <c r="L406" i="7"/>
  <c r="P405" i="7"/>
  <c r="O405" i="7"/>
  <c r="N405" i="7"/>
  <c r="M405" i="7"/>
  <c r="L405" i="7"/>
  <c r="P404" i="7"/>
  <c r="O404" i="7"/>
  <c r="N404" i="7"/>
  <c r="M404" i="7"/>
  <c r="L404" i="7"/>
  <c r="P403" i="7"/>
  <c r="O403" i="7"/>
  <c r="N403" i="7"/>
  <c r="M403" i="7"/>
  <c r="L403" i="7"/>
  <c r="P402" i="7"/>
  <c r="O402" i="7"/>
  <c r="N402" i="7"/>
  <c r="M402" i="7"/>
  <c r="L402" i="7"/>
  <c r="P401" i="7"/>
  <c r="O401" i="7"/>
  <c r="N401" i="7"/>
  <c r="M401" i="7"/>
  <c r="L401" i="7"/>
  <c r="P400" i="7"/>
  <c r="O400" i="7"/>
  <c r="N400" i="7"/>
  <c r="M400" i="7"/>
  <c r="L400" i="7"/>
  <c r="P399" i="7"/>
  <c r="O399" i="7"/>
  <c r="N399" i="7"/>
  <c r="M399" i="7"/>
  <c r="L399" i="7"/>
  <c r="P398" i="7"/>
  <c r="O398" i="7"/>
  <c r="N398" i="7"/>
  <c r="M398" i="7"/>
  <c r="L398" i="7"/>
  <c r="P397" i="7"/>
  <c r="O397" i="7"/>
  <c r="N397" i="7"/>
  <c r="M397" i="7"/>
  <c r="L397" i="7"/>
  <c r="P396" i="7"/>
  <c r="O396" i="7"/>
  <c r="N396" i="7"/>
  <c r="M396" i="7"/>
  <c r="L396" i="7"/>
  <c r="P395" i="7"/>
  <c r="O395" i="7"/>
  <c r="N395" i="7"/>
  <c r="M395" i="7"/>
  <c r="L395" i="7"/>
  <c r="P394" i="7"/>
  <c r="O394" i="7"/>
  <c r="N394" i="7"/>
  <c r="M394" i="7"/>
  <c r="L394" i="7"/>
  <c r="P393" i="7"/>
  <c r="O393" i="7"/>
  <c r="N393" i="7"/>
  <c r="M393" i="7"/>
  <c r="L393" i="7"/>
  <c r="P392" i="7"/>
  <c r="O392" i="7"/>
  <c r="N392" i="7"/>
  <c r="M392" i="7"/>
  <c r="L392" i="7"/>
  <c r="P391" i="7"/>
  <c r="O391" i="7"/>
  <c r="N391" i="7"/>
  <c r="M391" i="7"/>
  <c r="L391" i="7"/>
  <c r="P390" i="7"/>
  <c r="O390" i="7"/>
  <c r="N390" i="7"/>
  <c r="M390" i="7"/>
  <c r="L390" i="7"/>
  <c r="P389" i="7"/>
  <c r="O389" i="7"/>
  <c r="N389" i="7"/>
  <c r="M389" i="7"/>
  <c r="L389" i="7"/>
  <c r="P388" i="7"/>
  <c r="O388" i="7"/>
  <c r="N388" i="7"/>
  <c r="M388" i="7"/>
  <c r="L388" i="7"/>
  <c r="P387" i="7"/>
  <c r="O387" i="7"/>
  <c r="N387" i="7"/>
  <c r="M387" i="7"/>
  <c r="L387" i="7"/>
  <c r="P386" i="7"/>
  <c r="O386" i="7"/>
  <c r="N386" i="7"/>
  <c r="M386" i="7"/>
  <c r="L386" i="7"/>
  <c r="P385" i="7"/>
  <c r="O385" i="7"/>
  <c r="N385" i="7"/>
  <c r="M385" i="7"/>
  <c r="L385" i="7"/>
  <c r="P384" i="7"/>
  <c r="O384" i="7"/>
  <c r="N384" i="7"/>
  <c r="M384" i="7"/>
  <c r="L384" i="7"/>
  <c r="P383" i="7"/>
  <c r="O383" i="7"/>
  <c r="N383" i="7"/>
  <c r="M383" i="7"/>
  <c r="L383" i="7"/>
  <c r="P382" i="7"/>
  <c r="O382" i="7"/>
  <c r="N382" i="7"/>
  <c r="M382" i="7"/>
  <c r="L382" i="7"/>
  <c r="P381" i="7"/>
  <c r="O381" i="7"/>
  <c r="N381" i="7"/>
  <c r="M381" i="7"/>
  <c r="L381" i="7"/>
  <c r="P380" i="7"/>
  <c r="O380" i="7"/>
  <c r="N380" i="7"/>
  <c r="M380" i="7"/>
  <c r="L380" i="7"/>
  <c r="P379" i="7"/>
  <c r="O379" i="7"/>
  <c r="N379" i="7"/>
  <c r="M379" i="7"/>
  <c r="L379" i="7"/>
  <c r="P378" i="7"/>
  <c r="O378" i="7"/>
  <c r="N378" i="7"/>
  <c r="M378" i="7"/>
  <c r="L378" i="7"/>
  <c r="P377" i="7"/>
  <c r="O377" i="7"/>
  <c r="N377" i="7"/>
  <c r="M377" i="7"/>
  <c r="L377" i="7"/>
  <c r="P376" i="7"/>
  <c r="O376" i="7"/>
  <c r="N376" i="7"/>
  <c r="M376" i="7"/>
  <c r="L376" i="7"/>
  <c r="P375" i="7"/>
  <c r="O375" i="7"/>
  <c r="N375" i="7"/>
  <c r="M375" i="7"/>
  <c r="L375" i="7"/>
  <c r="P374" i="7"/>
  <c r="O374" i="7"/>
  <c r="N374" i="7"/>
  <c r="M374" i="7"/>
  <c r="L374" i="7"/>
  <c r="P373" i="7"/>
  <c r="O373" i="7"/>
  <c r="N373" i="7"/>
  <c r="M373" i="7"/>
  <c r="L373" i="7"/>
  <c r="P372" i="7"/>
  <c r="O372" i="7"/>
  <c r="N372" i="7"/>
  <c r="M372" i="7"/>
  <c r="L372" i="7"/>
  <c r="P371" i="7"/>
  <c r="O371" i="7"/>
  <c r="N371" i="7"/>
  <c r="M371" i="7"/>
  <c r="L371" i="7"/>
  <c r="P370" i="7"/>
  <c r="O370" i="7"/>
  <c r="N370" i="7"/>
  <c r="M370" i="7"/>
  <c r="L370" i="7"/>
  <c r="P369" i="7"/>
  <c r="O369" i="7"/>
  <c r="N369" i="7"/>
  <c r="M369" i="7"/>
  <c r="L369" i="7"/>
  <c r="P368" i="7"/>
  <c r="O368" i="7"/>
  <c r="N368" i="7"/>
  <c r="M368" i="7"/>
  <c r="L368" i="7"/>
  <c r="P367" i="7"/>
  <c r="O367" i="7"/>
  <c r="N367" i="7"/>
  <c r="M367" i="7"/>
  <c r="L367" i="7"/>
  <c r="P366" i="7"/>
  <c r="O366" i="7"/>
  <c r="N366" i="7"/>
  <c r="M366" i="7"/>
  <c r="L366" i="7"/>
  <c r="P365" i="7"/>
  <c r="O365" i="7"/>
  <c r="N365" i="7"/>
  <c r="M365" i="7"/>
  <c r="L365" i="7"/>
  <c r="P364" i="7"/>
  <c r="O364" i="7"/>
  <c r="N364" i="7"/>
  <c r="M364" i="7"/>
  <c r="L364" i="7"/>
  <c r="P363" i="7"/>
  <c r="O363" i="7"/>
  <c r="N363" i="7"/>
  <c r="M363" i="7"/>
  <c r="L363" i="7"/>
  <c r="P362" i="7"/>
  <c r="O362" i="7"/>
  <c r="N362" i="7"/>
  <c r="M362" i="7"/>
  <c r="L362" i="7"/>
  <c r="P361" i="7"/>
  <c r="O361" i="7"/>
  <c r="N361" i="7"/>
  <c r="M361" i="7"/>
  <c r="L361" i="7"/>
  <c r="P360" i="7"/>
  <c r="O360" i="7"/>
  <c r="N360" i="7"/>
  <c r="M360" i="7"/>
  <c r="L360" i="7"/>
  <c r="P359" i="7"/>
  <c r="O359" i="7"/>
  <c r="N359" i="7"/>
  <c r="M359" i="7"/>
  <c r="L359" i="7"/>
  <c r="P358" i="7"/>
  <c r="O358" i="7"/>
  <c r="N358" i="7"/>
  <c r="M358" i="7"/>
  <c r="L358" i="7"/>
  <c r="P357" i="7"/>
  <c r="O357" i="7"/>
  <c r="N357" i="7"/>
  <c r="M357" i="7"/>
  <c r="L357" i="7"/>
  <c r="P356" i="7"/>
  <c r="O356" i="7"/>
  <c r="N356" i="7"/>
  <c r="M356" i="7"/>
  <c r="L356" i="7"/>
  <c r="P355" i="7"/>
  <c r="O355" i="7"/>
  <c r="N355" i="7"/>
  <c r="M355" i="7"/>
  <c r="L355" i="7"/>
  <c r="P354" i="7"/>
  <c r="O354" i="7"/>
  <c r="N354" i="7"/>
  <c r="M354" i="7"/>
  <c r="L354" i="7"/>
  <c r="P353" i="7"/>
  <c r="O353" i="7"/>
  <c r="N353" i="7"/>
  <c r="M353" i="7"/>
  <c r="L353" i="7"/>
  <c r="P352" i="7"/>
  <c r="O352" i="7"/>
  <c r="N352" i="7"/>
  <c r="M352" i="7"/>
  <c r="L352" i="7"/>
  <c r="P351" i="7"/>
  <c r="O351" i="7"/>
  <c r="N351" i="7"/>
  <c r="M351" i="7"/>
  <c r="L351" i="7"/>
  <c r="P350" i="7"/>
  <c r="O350" i="7"/>
  <c r="N350" i="7"/>
  <c r="M350" i="7"/>
  <c r="L350" i="7"/>
  <c r="P349" i="7"/>
  <c r="O349" i="7"/>
  <c r="N349" i="7"/>
  <c r="M349" i="7"/>
  <c r="L349" i="7"/>
  <c r="P348" i="7"/>
  <c r="O348" i="7"/>
  <c r="N348" i="7"/>
  <c r="M348" i="7"/>
  <c r="L348" i="7"/>
  <c r="P347" i="7"/>
  <c r="O347" i="7"/>
  <c r="N347" i="7"/>
  <c r="M347" i="7"/>
  <c r="L347" i="7"/>
  <c r="P346" i="7"/>
  <c r="O346" i="7"/>
  <c r="N346" i="7"/>
  <c r="M346" i="7"/>
  <c r="L346" i="7"/>
  <c r="P345" i="7"/>
  <c r="O345" i="7"/>
  <c r="N345" i="7"/>
  <c r="M345" i="7"/>
  <c r="L345" i="7"/>
  <c r="P344" i="7"/>
  <c r="O344" i="7"/>
  <c r="N344" i="7"/>
  <c r="M344" i="7"/>
  <c r="L344" i="7"/>
  <c r="P343" i="7"/>
  <c r="O343" i="7"/>
  <c r="N343" i="7"/>
  <c r="M343" i="7"/>
  <c r="L343" i="7"/>
  <c r="P342" i="7"/>
  <c r="O342" i="7"/>
  <c r="N342" i="7"/>
  <c r="M342" i="7"/>
  <c r="L342" i="7"/>
  <c r="P341" i="7"/>
  <c r="O341" i="7"/>
  <c r="N341" i="7"/>
  <c r="M341" i="7"/>
  <c r="L341" i="7"/>
  <c r="P340" i="7"/>
  <c r="O340" i="7"/>
  <c r="N340" i="7"/>
  <c r="M340" i="7"/>
  <c r="L340" i="7"/>
  <c r="P339" i="7"/>
  <c r="O339" i="7"/>
  <c r="N339" i="7"/>
  <c r="M339" i="7"/>
  <c r="L339" i="7"/>
  <c r="P338" i="7"/>
  <c r="O338" i="7"/>
  <c r="N338" i="7"/>
  <c r="M338" i="7"/>
  <c r="L338" i="7"/>
  <c r="P337" i="7"/>
  <c r="O337" i="7"/>
  <c r="N337" i="7"/>
  <c r="M337" i="7"/>
  <c r="L337" i="7"/>
  <c r="P336" i="7"/>
  <c r="O336" i="7"/>
  <c r="N336" i="7"/>
  <c r="M336" i="7"/>
  <c r="L336" i="7"/>
  <c r="P335" i="7"/>
  <c r="O335" i="7"/>
  <c r="N335" i="7"/>
  <c r="M335" i="7"/>
  <c r="L335" i="7"/>
  <c r="P334" i="7"/>
  <c r="O334" i="7"/>
  <c r="N334" i="7"/>
  <c r="M334" i="7"/>
  <c r="L334" i="7"/>
  <c r="P333" i="7"/>
  <c r="O333" i="7"/>
  <c r="N333" i="7"/>
  <c r="M333" i="7"/>
  <c r="L333" i="7"/>
  <c r="P332" i="7"/>
  <c r="O332" i="7"/>
  <c r="N332" i="7"/>
  <c r="M332" i="7"/>
  <c r="L332" i="7"/>
  <c r="P331" i="7"/>
  <c r="O331" i="7"/>
  <c r="N331" i="7"/>
  <c r="M331" i="7"/>
  <c r="L331" i="7"/>
  <c r="P330" i="7"/>
  <c r="O330" i="7"/>
  <c r="N330" i="7"/>
  <c r="M330" i="7"/>
  <c r="L330" i="7"/>
  <c r="P329" i="7"/>
  <c r="O329" i="7"/>
  <c r="N329" i="7"/>
  <c r="M329" i="7"/>
  <c r="L329" i="7"/>
  <c r="P328" i="7"/>
  <c r="O328" i="7"/>
  <c r="N328" i="7"/>
  <c r="M328" i="7"/>
  <c r="L328" i="7"/>
  <c r="P327" i="7"/>
  <c r="O327" i="7"/>
  <c r="N327" i="7"/>
  <c r="M327" i="7"/>
  <c r="L327" i="7"/>
  <c r="P326" i="7"/>
  <c r="O326" i="7"/>
  <c r="N326" i="7"/>
  <c r="M326" i="7"/>
  <c r="L326" i="7"/>
  <c r="P325" i="7"/>
  <c r="O325" i="7"/>
  <c r="N325" i="7"/>
  <c r="M325" i="7"/>
  <c r="L325" i="7"/>
  <c r="P324" i="7"/>
  <c r="O324" i="7"/>
  <c r="N324" i="7"/>
  <c r="M324" i="7"/>
  <c r="L324" i="7"/>
  <c r="P323" i="7"/>
  <c r="O323" i="7"/>
  <c r="N323" i="7"/>
  <c r="M323" i="7"/>
  <c r="L323" i="7"/>
  <c r="P322" i="7"/>
  <c r="O322" i="7"/>
  <c r="N322" i="7"/>
  <c r="M322" i="7"/>
  <c r="L322" i="7"/>
  <c r="P321" i="7"/>
  <c r="O321" i="7"/>
  <c r="N321" i="7"/>
  <c r="M321" i="7"/>
  <c r="L321" i="7"/>
  <c r="P320" i="7"/>
  <c r="O320" i="7"/>
  <c r="N320" i="7"/>
  <c r="M320" i="7"/>
  <c r="L320" i="7"/>
  <c r="P319" i="7"/>
  <c r="O319" i="7"/>
  <c r="N319" i="7"/>
  <c r="M319" i="7"/>
  <c r="L319" i="7"/>
  <c r="P318" i="7"/>
  <c r="O318" i="7"/>
  <c r="N318" i="7"/>
  <c r="M318" i="7"/>
  <c r="L318" i="7"/>
  <c r="P317" i="7"/>
  <c r="O317" i="7"/>
  <c r="N317" i="7"/>
  <c r="M317" i="7"/>
  <c r="L317" i="7"/>
  <c r="P316" i="7"/>
  <c r="O316" i="7"/>
  <c r="N316" i="7"/>
  <c r="M316" i="7"/>
  <c r="L316" i="7"/>
  <c r="P315" i="7"/>
  <c r="O315" i="7"/>
  <c r="N315" i="7"/>
  <c r="M315" i="7"/>
  <c r="L315" i="7"/>
  <c r="P314" i="7"/>
  <c r="O314" i="7"/>
  <c r="N314" i="7"/>
  <c r="M314" i="7"/>
  <c r="L314" i="7"/>
  <c r="P313" i="7"/>
  <c r="O313" i="7"/>
  <c r="N313" i="7"/>
  <c r="M313" i="7"/>
  <c r="L313" i="7"/>
  <c r="P312" i="7"/>
  <c r="O312" i="7"/>
  <c r="N312" i="7"/>
  <c r="M312" i="7"/>
  <c r="L312" i="7"/>
  <c r="P311" i="7"/>
  <c r="O311" i="7"/>
  <c r="N311" i="7"/>
  <c r="M311" i="7"/>
  <c r="L311" i="7"/>
  <c r="P310" i="7"/>
  <c r="O310" i="7"/>
  <c r="N310" i="7"/>
  <c r="M310" i="7"/>
  <c r="L310" i="7"/>
  <c r="P309" i="7"/>
  <c r="O309" i="7"/>
  <c r="N309" i="7"/>
  <c r="M309" i="7"/>
  <c r="L309" i="7"/>
  <c r="P308" i="7"/>
  <c r="O308" i="7"/>
  <c r="N308" i="7"/>
  <c r="M308" i="7"/>
  <c r="L308" i="7"/>
  <c r="P307" i="7"/>
  <c r="O307" i="7"/>
  <c r="N307" i="7"/>
  <c r="M307" i="7"/>
  <c r="L307" i="7"/>
  <c r="P306" i="7"/>
  <c r="O306" i="7"/>
  <c r="N306" i="7"/>
  <c r="M306" i="7"/>
  <c r="L306" i="7"/>
  <c r="P305" i="7"/>
  <c r="O305" i="7"/>
  <c r="N305" i="7"/>
  <c r="M305" i="7"/>
  <c r="L305" i="7"/>
  <c r="P304" i="7"/>
  <c r="O304" i="7"/>
  <c r="N304" i="7"/>
  <c r="M304" i="7"/>
  <c r="L304" i="7"/>
  <c r="P303" i="7"/>
  <c r="O303" i="7"/>
  <c r="N303" i="7"/>
  <c r="M303" i="7"/>
  <c r="L303" i="7"/>
  <c r="P302" i="7"/>
  <c r="O302" i="7"/>
  <c r="N302" i="7"/>
  <c r="M302" i="7"/>
  <c r="L302" i="7"/>
  <c r="P301" i="7"/>
  <c r="O301" i="7"/>
  <c r="N301" i="7"/>
  <c r="M301" i="7"/>
  <c r="L301" i="7"/>
  <c r="P300" i="7"/>
  <c r="O300" i="7"/>
  <c r="N300" i="7"/>
  <c r="M300" i="7"/>
  <c r="L300" i="7"/>
  <c r="P299" i="7"/>
  <c r="O299" i="7"/>
  <c r="N299" i="7"/>
  <c r="M299" i="7"/>
  <c r="L299" i="7"/>
  <c r="P298" i="7"/>
  <c r="O298" i="7"/>
  <c r="N298" i="7"/>
  <c r="M298" i="7"/>
  <c r="L298" i="7"/>
  <c r="P297" i="7"/>
  <c r="O297" i="7"/>
  <c r="N297" i="7"/>
  <c r="M297" i="7"/>
  <c r="L297" i="7"/>
  <c r="P296" i="7"/>
  <c r="O296" i="7"/>
  <c r="N296" i="7"/>
  <c r="M296" i="7"/>
  <c r="L296" i="7"/>
  <c r="P295" i="7"/>
  <c r="O295" i="7"/>
  <c r="N295" i="7"/>
  <c r="M295" i="7"/>
  <c r="L295" i="7"/>
  <c r="P294" i="7"/>
  <c r="O294" i="7"/>
  <c r="N294" i="7"/>
  <c r="M294" i="7"/>
  <c r="L294" i="7"/>
  <c r="P293" i="7"/>
  <c r="O293" i="7"/>
  <c r="N293" i="7"/>
  <c r="M293" i="7"/>
  <c r="L293" i="7"/>
  <c r="P292" i="7"/>
  <c r="O292" i="7"/>
  <c r="N292" i="7"/>
  <c r="M292" i="7"/>
  <c r="L292" i="7"/>
  <c r="P291" i="7"/>
  <c r="O291" i="7"/>
  <c r="N291" i="7"/>
  <c r="M291" i="7"/>
  <c r="L291" i="7"/>
  <c r="P290" i="7"/>
  <c r="O290" i="7"/>
  <c r="N290" i="7"/>
  <c r="M290" i="7"/>
  <c r="L290" i="7"/>
  <c r="P289" i="7"/>
  <c r="O289" i="7"/>
  <c r="N289" i="7"/>
  <c r="M289" i="7"/>
  <c r="L289" i="7"/>
  <c r="P288" i="7"/>
  <c r="O288" i="7"/>
  <c r="N288" i="7"/>
  <c r="M288" i="7"/>
  <c r="L288" i="7"/>
  <c r="P287" i="7"/>
  <c r="O287" i="7"/>
  <c r="N287" i="7"/>
  <c r="M287" i="7"/>
  <c r="L287" i="7"/>
  <c r="P286" i="7"/>
  <c r="O286" i="7"/>
  <c r="N286" i="7"/>
  <c r="M286" i="7"/>
  <c r="L286" i="7"/>
  <c r="P285" i="7"/>
  <c r="O285" i="7"/>
  <c r="N285" i="7"/>
  <c r="M285" i="7"/>
  <c r="L285" i="7"/>
  <c r="P284" i="7"/>
  <c r="O284" i="7"/>
  <c r="N284" i="7"/>
  <c r="M284" i="7"/>
  <c r="L284" i="7"/>
  <c r="P283" i="7"/>
  <c r="O283" i="7"/>
  <c r="N283" i="7"/>
  <c r="M283" i="7"/>
  <c r="L283" i="7"/>
  <c r="P282" i="7"/>
  <c r="O282" i="7"/>
  <c r="N282" i="7"/>
  <c r="M282" i="7"/>
  <c r="L282" i="7"/>
  <c r="P281" i="7"/>
  <c r="O281" i="7"/>
  <c r="N281" i="7"/>
  <c r="M281" i="7"/>
  <c r="L281" i="7"/>
  <c r="P280" i="7"/>
  <c r="O280" i="7"/>
  <c r="N280" i="7"/>
  <c r="M280" i="7"/>
  <c r="L280" i="7"/>
  <c r="P279" i="7"/>
  <c r="O279" i="7"/>
  <c r="N279" i="7"/>
  <c r="M279" i="7"/>
  <c r="L279" i="7"/>
  <c r="P278" i="7"/>
  <c r="O278" i="7"/>
  <c r="N278" i="7"/>
  <c r="M278" i="7"/>
  <c r="L278" i="7"/>
  <c r="P277" i="7"/>
  <c r="O277" i="7"/>
  <c r="N277" i="7"/>
  <c r="M277" i="7"/>
  <c r="L277" i="7"/>
  <c r="P276" i="7"/>
  <c r="O276" i="7"/>
  <c r="N276" i="7"/>
  <c r="M276" i="7"/>
  <c r="L276" i="7"/>
  <c r="P275" i="7"/>
  <c r="O275" i="7"/>
  <c r="N275" i="7"/>
  <c r="M275" i="7"/>
  <c r="L275" i="7"/>
  <c r="P274" i="7"/>
  <c r="O274" i="7"/>
  <c r="N274" i="7"/>
  <c r="M274" i="7"/>
  <c r="L274" i="7"/>
  <c r="P273" i="7"/>
  <c r="O273" i="7"/>
  <c r="N273" i="7"/>
  <c r="M273" i="7"/>
  <c r="L273" i="7"/>
  <c r="P272" i="7"/>
  <c r="O272" i="7"/>
  <c r="N272" i="7"/>
  <c r="M272" i="7"/>
  <c r="L272" i="7"/>
  <c r="P271" i="7"/>
  <c r="O271" i="7"/>
  <c r="N271" i="7"/>
  <c r="M271" i="7"/>
  <c r="L271" i="7"/>
  <c r="P270" i="7"/>
  <c r="O270" i="7"/>
  <c r="N270" i="7"/>
  <c r="M270" i="7"/>
  <c r="L270" i="7"/>
  <c r="P269" i="7"/>
  <c r="O269" i="7"/>
  <c r="N269" i="7"/>
  <c r="M269" i="7"/>
  <c r="L269" i="7"/>
  <c r="P268" i="7"/>
  <c r="O268" i="7"/>
  <c r="N268" i="7"/>
  <c r="M268" i="7"/>
  <c r="L268" i="7"/>
  <c r="P267" i="7"/>
  <c r="O267" i="7"/>
  <c r="N267" i="7"/>
  <c r="M267" i="7"/>
  <c r="L267" i="7"/>
  <c r="P266" i="7"/>
  <c r="O266" i="7"/>
  <c r="N266" i="7"/>
  <c r="M266" i="7"/>
  <c r="L266" i="7"/>
  <c r="P265" i="7"/>
  <c r="O265" i="7"/>
  <c r="N265" i="7"/>
  <c r="M265" i="7"/>
  <c r="L265" i="7"/>
  <c r="P264" i="7"/>
  <c r="O264" i="7"/>
  <c r="N264" i="7"/>
  <c r="M264" i="7"/>
  <c r="L264" i="7"/>
  <c r="P263" i="7"/>
  <c r="O263" i="7"/>
  <c r="N263" i="7"/>
  <c r="M263" i="7"/>
  <c r="L263" i="7"/>
  <c r="P262" i="7"/>
  <c r="O262" i="7"/>
  <c r="N262" i="7"/>
  <c r="M262" i="7"/>
  <c r="L262" i="7"/>
  <c r="P261" i="7"/>
  <c r="O261" i="7"/>
  <c r="N261" i="7"/>
  <c r="M261" i="7"/>
  <c r="L261" i="7"/>
  <c r="P260" i="7"/>
  <c r="O260" i="7"/>
  <c r="N260" i="7"/>
  <c r="M260" i="7"/>
  <c r="L260" i="7"/>
  <c r="P259" i="7"/>
  <c r="O259" i="7"/>
  <c r="N259" i="7"/>
  <c r="M259" i="7"/>
  <c r="L259" i="7"/>
  <c r="P258" i="7"/>
  <c r="O258" i="7"/>
  <c r="N258" i="7"/>
  <c r="M258" i="7"/>
  <c r="L258" i="7"/>
  <c r="P257" i="7"/>
  <c r="O257" i="7"/>
  <c r="N257" i="7"/>
  <c r="M257" i="7"/>
  <c r="L257" i="7"/>
  <c r="P256" i="7"/>
  <c r="O256" i="7"/>
  <c r="N256" i="7"/>
  <c r="M256" i="7"/>
  <c r="L256" i="7"/>
  <c r="P255" i="7"/>
  <c r="O255" i="7"/>
  <c r="N255" i="7"/>
  <c r="M255" i="7"/>
  <c r="L255" i="7"/>
  <c r="P254" i="7"/>
  <c r="O254" i="7"/>
  <c r="N254" i="7"/>
  <c r="M254" i="7"/>
  <c r="L254" i="7"/>
  <c r="P253" i="7"/>
  <c r="O253" i="7"/>
  <c r="N253" i="7"/>
  <c r="M253" i="7"/>
  <c r="L253" i="7"/>
  <c r="P252" i="7"/>
  <c r="O252" i="7"/>
  <c r="N252" i="7"/>
  <c r="M252" i="7"/>
  <c r="L252" i="7"/>
  <c r="P251" i="7"/>
  <c r="O251" i="7"/>
  <c r="N251" i="7"/>
  <c r="M251" i="7"/>
  <c r="L251" i="7"/>
  <c r="P250" i="7"/>
  <c r="O250" i="7"/>
  <c r="N250" i="7"/>
  <c r="M250" i="7"/>
  <c r="L250" i="7"/>
  <c r="P249" i="7"/>
  <c r="O249" i="7"/>
  <c r="N249" i="7"/>
  <c r="M249" i="7"/>
  <c r="L249" i="7"/>
  <c r="P248" i="7"/>
  <c r="O248" i="7"/>
  <c r="N248" i="7"/>
  <c r="M248" i="7"/>
  <c r="L248" i="7"/>
  <c r="P247" i="7"/>
  <c r="O247" i="7"/>
  <c r="N247" i="7"/>
  <c r="M247" i="7"/>
  <c r="L247" i="7"/>
  <c r="P246" i="7"/>
  <c r="O246" i="7"/>
  <c r="N246" i="7"/>
  <c r="M246" i="7"/>
  <c r="L246" i="7"/>
  <c r="P245" i="7"/>
  <c r="O245" i="7"/>
  <c r="N245" i="7"/>
  <c r="M245" i="7"/>
  <c r="L245" i="7"/>
  <c r="P244" i="7"/>
  <c r="O244" i="7"/>
  <c r="N244" i="7"/>
  <c r="M244" i="7"/>
  <c r="L244" i="7"/>
  <c r="P243" i="7"/>
  <c r="O243" i="7"/>
  <c r="N243" i="7"/>
  <c r="M243" i="7"/>
  <c r="L243" i="7"/>
  <c r="P242" i="7"/>
  <c r="O242" i="7"/>
  <c r="N242" i="7"/>
  <c r="M242" i="7"/>
  <c r="L242" i="7"/>
  <c r="P241" i="7"/>
  <c r="O241" i="7"/>
  <c r="N241" i="7"/>
  <c r="M241" i="7"/>
  <c r="L241" i="7"/>
  <c r="P240" i="7"/>
  <c r="O240" i="7"/>
  <c r="N240" i="7"/>
  <c r="M240" i="7"/>
  <c r="L240" i="7"/>
  <c r="P239" i="7"/>
  <c r="O239" i="7"/>
  <c r="N239" i="7"/>
  <c r="M239" i="7"/>
  <c r="L239" i="7"/>
  <c r="P238" i="7"/>
  <c r="O238" i="7"/>
  <c r="N238" i="7"/>
  <c r="M238" i="7"/>
  <c r="L238" i="7"/>
  <c r="P237" i="7"/>
  <c r="O237" i="7"/>
  <c r="N237" i="7"/>
  <c r="M237" i="7"/>
  <c r="L237" i="7"/>
  <c r="P236" i="7"/>
  <c r="O236" i="7"/>
  <c r="N236" i="7"/>
  <c r="M236" i="7"/>
  <c r="L236" i="7"/>
  <c r="P235" i="7"/>
  <c r="O235" i="7"/>
  <c r="N235" i="7"/>
  <c r="M235" i="7"/>
  <c r="L235" i="7"/>
  <c r="P234" i="7"/>
  <c r="O234" i="7"/>
  <c r="N234" i="7"/>
  <c r="M234" i="7"/>
  <c r="L234" i="7"/>
  <c r="P233" i="7"/>
  <c r="O233" i="7"/>
  <c r="N233" i="7"/>
  <c r="M233" i="7"/>
  <c r="L233" i="7"/>
  <c r="P232" i="7"/>
  <c r="O232" i="7"/>
  <c r="N232" i="7"/>
  <c r="M232" i="7"/>
  <c r="L232" i="7"/>
  <c r="P231" i="7"/>
  <c r="O231" i="7"/>
  <c r="N231" i="7"/>
  <c r="M231" i="7"/>
  <c r="L231" i="7"/>
  <c r="P230" i="7"/>
  <c r="O230" i="7"/>
  <c r="N230" i="7"/>
  <c r="M230" i="7"/>
  <c r="L230" i="7"/>
  <c r="P229" i="7"/>
  <c r="O229" i="7"/>
  <c r="N229" i="7"/>
  <c r="M229" i="7"/>
  <c r="L229" i="7"/>
  <c r="P228" i="7"/>
  <c r="O228" i="7"/>
  <c r="N228" i="7"/>
  <c r="M228" i="7"/>
  <c r="L228" i="7"/>
  <c r="P227" i="7"/>
  <c r="O227" i="7"/>
  <c r="N227" i="7"/>
  <c r="M227" i="7"/>
  <c r="L227" i="7"/>
  <c r="P226" i="7"/>
  <c r="O226" i="7"/>
  <c r="N226" i="7"/>
  <c r="M226" i="7"/>
  <c r="L226" i="7"/>
  <c r="P225" i="7"/>
  <c r="O225" i="7"/>
  <c r="N225" i="7"/>
  <c r="M225" i="7"/>
  <c r="L225" i="7"/>
  <c r="P224" i="7"/>
  <c r="O224" i="7"/>
  <c r="N224" i="7"/>
  <c r="M224" i="7"/>
  <c r="L224" i="7"/>
  <c r="P223" i="7"/>
  <c r="O223" i="7"/>
  <c r="N223" i="7"/>
  <c r="M223" i="7"/>
  <c r="L223" i="7"/>
  <c r="P222" i="7"/>
  <c r="O222" i="7"/>
  <c r="N222" i="7"/>
  <c r="M222" i="7"/>
  <c r="L222" i="7"/>
  <c r="P221" i="7"/>
  <c r="O221" i="7"/>
  <c r="N221" i="7"/>
  <c r="M221" i="7"/>
  <c r="L221" i="7"/>
  <c r="P220" i="7"/>
  <c r="O220" i="7"/>
  <c r="N220" i="7"/>
  <c r="M220" i="7"/>
  <c r="L220" i="7"/>
  <c r="P219" i="7"/>
  <c r="O219" i="7"/>
  <c r="N219" i="7"/>
  <c r="M219" i="7"/>
  <c r="L219" i="7"/>
  <c r="P218" i="7"/>
  <c r="O218" i="7"/>
  <c r="N218" i="7"/>
  <c r="M218" i="7"/>
  <c r="L218" i="7"/>
  <c r="P217" i="7"/>
  <c r="O217" i="7"/>
  <c r="N217" i="7"/>
  <c r="M217" i="7"/>
  <c r="L217" i="7"/>
  <c r="P216" i="7"/>
  <c r="O216" i="7"/>
  <c r="N216" i="7"/>
  <c r="M216" i="7"/>
  <c r="L216" i="7"/>
  <c r="P215" i="7"/>
  <c r="O215" i="7"/>
  <c r="N215" i="7"/>
  <c r="M215" i="7"/>
  <c r="L215" i="7"/>
  <c r="P214" i="7"/>
  <c r="O214" i="7"/>
  <c r="N214" i="7"/>
  <c r="M214" i="7"/>
  <c r="L214" i="7"/>
  <c r="P213" i="7"/>
  <c r="O213" i="7"/>
  <c r="N213" i="7"/>
  <c r="M213" i="7"/>
  <c r="L213" i="7"/>
  <c r="P212" i="7"/>
  <c r="O212" i="7"/>
  <c r="N212" i="7"/>
  <c r="M212" i="7"/>
  <c r="L212" i="7"/>
  <c r="P211" i="7"/>
  <c r="O211" i="7"/>
  <c r="N211" i="7"/>
  <c r="M211" i="7"/>
  <c r="L211" i="7"/>
  <c r="P210" i="7"/>
  <c r="O210" i="7"/>
  <c r="N210" i="7"/>
  <c r="M210" i="7"/>
  <c r="L210" i="7"/>
  <c r="P209" i="7"/>
  <c r="O209" i="7"/>
  <c r="N209" i="7"/>
  <c r="M209" i="7"/>
  <c r="L209" i="7"/>
  <c r="P208" i="7"/>
  <c r="O208" i="7"/>
  <c r="N208" i="7"/>
  <c r="M208" i="7"/>
  <c r="L208" i="7"/>
  <c r="P207" i="7"/>
  <c r="O207" i="7"/>
  <c r="N207" i="7"/>
  <c r="M207" i="7"/>
  <c r="L207" i="7"/>
  <c r="P206" i="7"/>
  <c r="O206" i="7"/>
  <c r="N206" i="7"/>
  <c r="M206" i="7"/>
  <c r="L206" i="7"/>
  <c r="P205" i="7"/>
  <c r="O205" i="7"/>
  <c r="N205" i="7"/>
  <c r="M205" i="7"/>
  <c r="L205" i="7"/>
  <c r="P204" i="7"/>
  <c r="O204" i="7"/>
  <c r="N204" i="7"/>
  <c r="M204" i="7"/>
  <c r="L204" i="7"/>
  <c r="P203" i="7"/>
  <c r="O203" i="7"/>
  <c r="N203" i="7"/>
  <c r="M203" i="7"/>
  <c r="L203" i="7"/>
  <c r="P202" i="7"/>
  <c r="O202" i="7"/>
  <c r="N202" i="7"/>
  <c r="M202" i="7"/>
  <c r="L202" i="7"/>
  <c r="P201" i="7"/>
  <c r="O201" i="7"/>
  <c r="N201" i="7"/>
  <c r="M201" i="7"/>
  <c r="L201" i="7"/>
  <c r="P200" i="7"/>
  <c r="O200" i="7"/>
  <c r="N200" i="7"/>
  <c r="M200" i="7"/>
  <c r="L200" i="7"/>
  <c r="P199" i="7"/>
  <c r="O199" i="7"/>
  <c r="N199" i="7"/>
  <c r="M199" i="7"/>
  <c r="L199" i="7"/>
  <c r="P198" i="7"/>
  <c r="O198" i="7"/>
  <c r="N198" i="7"/>
  <c r="M198" i="7"/>
  <c r="L198" i="7"/>
  <c r="P197" i="7"/>
  <c r="O197" i="7"/>
  <c r="N197" i="7"/>
  <c r="M197" i="7"/>
  <c r="L197" i="7"/>
  <c r="P196" i="7"/>
  <c r="O196" i="7"/>
  <c r="N196" i="7"/>
  <c r="M196" i="7"/>
  <c r="L196" i="7"/>
  <c r="P195" i="7"/>
  <c r="O195" i="7"/>
  <c r="N195" i="7"/>
  <c r="M195" i="7"/>
  <c r="L195" i="7"/>
  <c r="P194" i="7"/>
  <c r="O194" i="7"/>
  <c r="N194" i="7"/>
  <c r="M194" i="7"/>
  <c r="L194" i="7"/>
  <c r="P193" i="7"/>
  <c r="O193" i="7"/>
  <c r="N193" i="7"/>
  <c r="M193" i="7"/>
  <c r="L193" i="7"/>
  <c r="P192" i="7"/>
  <c r="O192" i="7"/>
  <c r="N192" i="7"/>
  <c r="M192" i="7"/>
  <c r="L192" i="7"/>
  <c r="P191" i="7"/>
  <c r="O191" i="7"/>
  <c r="N191" i="7"/>
  <c r="M191" i="7"/>
  <c r="L191" i="7"/>
  <c r="P190" i="7"/>
  <c r="O190" i="7"/>
  <c r="N190" i="7"/>
  <c r="M190" i="7"/>
  <c r="L190" i="7"/>
  <c r="P189" i="7"/>
  <c r="O189" i="7"/>
  <c r="N189" i="7"/>
  <c r="M189" i="7"/>
  <c r="L189" i="7"/>
  <c r="P188" i="7"/>
  <c r="O188" i="7"/>
  <c r="N188" i="7"/>
  <c r="M188" i="7"/>
  <c r="L188" i="7"/>
  <c r="P187" i="7"/>
  <c r="O187" i="7"/>
  <c r="N187" i="7"/>
  <c r="M187" i="7"/>
  <c r="L187" i="7"/>
  <c r="P186" i="7"/>
  <c r="O186" i="7"/>
  <c r="N186" i="7"/>
  <c r="M186" i="7"/>
  <c r="L186" i="7"/>
  <c r="P185" i="7"/>
  <c r="O185" i="7"/>
  <c r="N185" i="7"/>
  <c r="M185" i="7"/>
  <c r="L185" i="7"/>
  <c r="P184" i="7"/>
  <c r="O184" i="7"/>
  <c r="N184" i="7"/>
  <c r="M184" i="7"/>
  <c r="L184" i="7"/>
  <c r="P183" i="7"/>
  <c r="O183" i="7"/>
  <c r="N183" i="7"/>
  <c r="M183" i="7"/>
  <c r="L183" i="7"/>
  <c r="P182" i="7"/>
  <c r="O182" i="7"/>
  <c r="N182" i="7"/>
  <c r="M182" i="7"/>
  <c r="L182" i="7"/>
  <c r="P181" i="7"/>
  <c r="O181" i="7"/>
  <c r="N181" i="7"/>
  <c r="M181" i="7"/>
  <c r="L181" i="7"/>
  <c r="P180" i="7"/>
  <c r="O180" i="7"/>
  <c r="N180" i="7"/>
  <c r="M180" i="7"/>
  <c r="L180" i="7"/>
  <c r="P179" i="7"/>
  <c r="O179" i="7"/>
  <c r="N179" i="7"/>
  <c r="M179" i="7"/>
  <c r="L179" i="7"/>
  <c r="P178" i="7"/>
  <c r="O178" i="7"/>
  <c r="N178" i="7"/>
  <c r="M178" i="7"/>
  <c r="L178" i="7"/>
  <c r="P177" i="7"/>
  <c r="O177" i="7"/>
  <c r="N177" i="7"/>
  <c r="M177" i="7"/>
  <c r="L177" i="7"/>
  <c r="P176" i="7"/>
  <c r="O176" i="7"/>
  <c r="N176" i="7"/>
  <c r="M176" i="7"/>
  <c r="L176" i="7"/>
  <c r="P175" i="7"/>
  <c r="O175" i="7"/>
  <c r="N175" i="7"/>
  <c r="M175" i="7"/>
  <c r="L175" i="7"/>
  <c r="P174" i="7"/>
  <c r="O174" i="7"/>
  <c r="N174" i="7"/>
  <c r="M174" i="7"/>
  <c r="L174" i="7"/>
  <c r="P173" i="7"/>
  <c r="O173" i="7"/>
  <c r="N173" i="7"/>
  <c r="M173" i="7"/>
  <c r="L173" i="7"/>
  <c r="P172" i="7"/>
  <c r="O172" i="7"/>
  <c r="N172" i="7"/>
  <c r="M172" i="7"/>
  <c r="L172" i="7"/>
  <c r="P171" i="7"/>
  <c r="O171" i="7"/>
  <c r="N171" i="7"/>
  <c r="M171" i="7"/>
  <c r="L171" i="7"/>
  <c r="P170" i="7"/>
  <c r="O170" i="7"/>
  <c r="N170" i="7"/>
  <c r="M170" i="7"/>
  <c r="L170" i="7"/>
  <c r="P169" i="7"/>
  <c r="O169" i="7"/>
  <c r="N169" i="7"/>
  <c r="M169" i="7"/>
  <c r="L169" i="7"/>
  <c r="P168" i="7"/>
  <c r="O168" i="7"/>
  <c r="N168" i="7"/>
  <c r="M168" i="7"/>
  <c r="L168" i="7"/>
  <c r="P167" i="7"/>
  <c r="O167" i="7"/>
  <c r="N167" i="7"/>
  <c r="M167" i="7"/>
  <c r="L167" i="7"/>
  <c r="P166" i="7"/>
  <c r="O166" i="7"/>
  <c r="N166" i="7"/>
  <c r="M166" i="7"/>
  <c r="L166" i="7"/>
  <c r="P165" i="7"/>
  <c r="O165" i="7"/>
  <c r="N165" i="7"/>
  <c r="M165" i="7"/>
  <c r="L165" i="7"/>
  <c r="P164" i="7"/>
  <c r="O164" i="7"/>
  <c r="N164" i="7"/>
  <c r="M164" i="7"/>
  <c r="L164" i="7"/>
  <c r="P163" i="7"/>
  <c r="O163" i="7"/>
  <c r="N163" i="7"/>
  <c r="M163" i="7"/>
  <c r="L163" i="7"/>
  <c r="P162" i="7"/>
  <c r="O162" i="7"/>
  <c r="N162" i="7"/>
  <c r="M162" i="7"/>
  <c r="L162" i="7"/>
  <c r="P161" i="7"/>
  <c r="O161" i="7"/>
  <c r="N161" i="7"/>
  <c r="M161" i="7"/>
  <c r="L161" i="7"/>
  <c r="P160" i="7"/>
  <c r="O160" i="7"/>
  <c r="N160" i="7"/>
  <c r="M160" i="7"/>
  <c r="L160" i="7"/>
  <c r="P159" i="7"/>
  <c r="O159" i="7"/>
  <c r="N159" i="7"/>
  <c r="M159" i="7"/>
  <c r="L159" i="7"/>
  <c r="P158" i="7"/>
  <c r="O158" i="7"/>
  <c r="N158" i="7"/>
  <c r="M158" i="7"/>
  <c r="L158" i="7"/>
  <c r="P157" i="7"/>
  <c r="O157" i="7"/>
  <c r="N157" i="7"/>
  <c r="M157" i="7"/>
  <c r="L157" i="7"/>
  <c r="P156" i="7"/>
  <c r="O156" i="7"/>
  <c r="N156" i="7"/>
  <c r="M156" i="7"/>
  <c r="L156" i="7"/>
  <c r="P155" i="7"/>
  <c r="O155" i="7"/>
  <c r="N155" i="7"/>
  <c r="M155" i="7"/>
  <c r="L155" i="7"/>
  <c r="P154" i="7"/>
  <c r="O154" i="7"/>
  <c r="N154" i="7"/>
  <c r="M154" i="7"/>
  <c r="L154" i="7"/>
  <c r="P153" i="7"/>
  <c r="O153" i="7"/>
  <c r="N153" i="7"/>
  <c r="M153" i="7"/>
  <c r="L153" i="7"/>
  <c r="P152" i="7"/>
  <c r="O152" i="7"/>
  <c r="N152" i="7"/>
  <c r="M152" i="7"/>
  <c r="L152" i="7"/>
  <c r="P151" i="7"/>
  <c r="O151" i="7"/>
  <c r="N151" i="7"/>
  <c r="M151" i="7"/>
  <c r="L151" i="7"/>
  <c r="P150" i="7"/>
  <c r="O150" i="7"/>
  <c r="N150" i="7"/>
  <c r="M150" i="7"/>
  <c r="L150" i="7"/>
  <c r="P149" i="7"/>
  <c r="O149" i="7"/>
  <c r="N149" i="7"/>
  <c r="M149" i="7"/>
  <c r="L149" i="7"/>
  <c r="P148" i="7"/>
  <c r="O148" i="7"/>
  <c r="N148" i="7"/>
  <c r="M148" i="7"/>
  <c r="L148" i="7"/>
  <c r="P147" i="7"/>
  <c r="O147" i="7"/>
  <c r="N147" i="7"/>
  <c r="M147" i="7"/>
  <c r="L147" i="7"/>
  <c r="P146" i="7"/>
  <c r="O146" i="7"/>
  <c r="N146" i="7"/>
  <c r="M146" i="7"/>
  <c r="L146" i="7"/>
  <c r="P145" i="7"/>
  <c r="O145" i="7"/>
  <c r="N145" i="7"/>
  <c r="M145" i="7"/>
  <c r="L145" i="7"/>
  <c r="P144" i="7"/>
  <c r="O144" i="7"/>
  <c r="N144" i="7"/>
  <c r="M144" i="7"/>
  <c r="L144" i="7"/>
  <c r="P143" i="7"/>
  <c r="O143" i="7"/>
  <c r="N143" i="7"/>
  <c r="M143" i="7"/>
  <c r="L143" i="7"/>
  <c r="P142" i="7"/>
  <c r="O142" i="7"/>
  <c r="N142" i="7"/>
  <c r="M142" i="7"/>
  <c r="L142" i="7"/>
  <c r="P141" i="7"/>
  <c r="O141" i="7"/>
  <c r="N141" i="7"/>
  <c r="M141" i="7"/>
  <c r="L141" i="7"/>
  <c r="P140" i="7"/>
  <c r="O140" i="7"/>
  <c r="N140" i="7"/>
  <c r="M140" i="7"/>
  <c r="L140" i="7"/>
  <c r="P139" i="7"/>
  <c r="O139" i="7"/>
  <c r="N139" i="7"/>
  <c r="M139" i="7"/>
  <c r="L139" i="7"/>
  <c r="P138" i="7"/>
  <c r="O138" i="7"/>
  <c r="N138" i="7"/>
  <c r="M138" i="7"/>
  <c r="L138" i="7"/>
  <c r="P137" i="7"/>
  <c r="O137" i="7"/>
  <c r="N137" i="7"/>
  <c r="M137" i="7"/>
  <c r="L137" i="7"/>
  <c r="P136" i="7"/>
  <c r="O136" i="7"/>
  <c r="N136" i="7"/>
  <c r="M136" i="7"/>
  <c r="L136" i="7"/>
  <c r="P135" i="7"/>
  <c r="O135" i="7"/>
  <c r="N135" i="7"/>
  <c r="M135" i="7"/>
  <c r="L135" i="7"/>
  <c r="P134" i="7"/>
  <c r="O134" i="7"/>
  <c r="N134" i="7"/>
  <c r="M134" i="7"/>
  <c r="L134" i="7"/>
  <c r="P133" i="7"/>
  <c r="O133" i="7"/>
  <c r="N133" i="7"/>
  <c r="M133" i="7"/>
  <c r="L133" i="7"/>
  <c r="P132" i="7"/>
  <c r="O132" i="7"/>
  <c r="N132" i="7"/>
  <c r="M132" i="7"/>
  <c r="L132" i="7"/>
  <c r="P131" i="7"/>
  <c r="O131" i="7"/>
  <c r="N131" i="7"/>
  <c r="M131" i="7"/>
  <c r="L131" i="7"/>
  <c r="P130" i="7"/>
  <c r="O130" i="7"/>
  <c r="N130" i="7"/>
  <c r="M130" i="7"/>
  <c r="L130" i="7"/>
  <c r="P129" i="7"/>
  <c r="O129" i="7"/>
  <c r="N129" i="7"/>
  <c r="M129" i="7"/>
  <c r="L129" i="7"/>
  <c r="P128" i="7"/>
  <c r="O128" i="7"/>
  <c r="N128" i="7"/>
  <c r="M128" i="7"/>
  <c r="L128" i="7"/>
  <c r="P127" i="7"/>
  <c r="O127" i="7"/>
  <c r="N127" i="7"/>
  <c r="M127" i="7"/>
  <c r="L127" i="7"/>
  <c r="P126" i="7"/>
  <c r="O126" i="7"/>
  <c r="N126" i="7"/>
  <c r="M126" i="7"/>
  <c r="L126" i="7"/>
  <c r="P125" i="7"/>
  <c r="O125" i="7"/>
  <c r="N125" i="7"/>
  <c r="M125" i="7"/>
  <c r="L125" i="7"/>
  <c r="P124" i="7"/>
  <c r="O124" i="7"/>
  <c r="N124" i="7"/>
  <c r="M124" i="7"/>
  <c r="L124" i="7"/>
  <c r="P123" i="7"/>
  <c r="O123" i="7"/>
  <c r="N123" i="7"/>
  <c r="M123" i="7"/>
  <c r="L123" i="7"/>
  <c r="P122" i="7"/>
  <c r="O122" i="7"/>
  <c r="N122" i="7"/>
  <c r="M122" i="7"/>
  <c r="L122" i="7"/>
  <c r="P121" i="7"/>
  <c r="O121" i="7"/>
  <c r="N121" i="7"/>
  <c r="M121" i="7"/>
  <c r="L121" i="7"/>
  <c r="P120" i="7"/>
  <c r="O120" i="7"/>
  <c r="N120" i="7"/>
  <c r="M120" i="7"/>
  <c r="L120" i="7"/>
  <c r="P119" i="7"/>
  <c r="O119" i="7"/>
  <c r="N119" i="7"/>
  <c r="M119" i="7"/>
  <c r="L119" i="7"/>
  <c r="P118" i="7"/>
  <c r="O118" i="7"/>
  <c r="N118" i="7"/>
  <c r="M118" i="7"/>
  <c r="L118" i="7"/>
  <c r="P117" i="7"/>
  <c r="O117" i="7"/>
  <c r="N117" i="7"/>
  <c r="M117" i="7"/>
  <c r="L117" i="7"/>
  <c r="P116" i="7"/>
  <c r="O116" i="7"/>
  <c r="N116" i="7"/>
  <c r="M116" i="7"/>
  <c r="L116" i="7"/>
  <c r="P115" i="7"/>
  <c r="O115" i="7"/>
  <c r="N115" i="7"/>
  <c r="M115" i="7"/>
  <c r="L115" i="7"/>
  <c r="P114" i="7"/>
  <c r="O114" i="7"/>
  <c r="N114" i="7"/>
  <c r="M114" i="7"/>
  <c r="L114" i="7"/>
  <c r="P113" i="7"/>
  <c r="O113" i="7"/>
  <c r="N113" i="7"/>
  <c r="M113" i="7"/>
  <c r="L113" i="7"/>
  <c r="P112" i="7"/>
  <c r="O112" i="7"/>
  <c r="N112" i="7"/>
  <c r="M112" i="7"/>
  <c r="L112" i="7"/>
  <c r="P111" i="7"/>
  <c r="O111" i="7"/>
  <c r="N111" i="7"/>
  <c r="M111" i="7"/>
  <c r="L111" i="7"/>
  <c r="P110" i="7"/>
  <c r="O110" i="7"/>
  <c r="N110" i="7"/>
  <c r="M110" i="7"/>
  <c r="L110" i="7"/>
  <c r="P109" i="7"/>
  <c r="O109" i="7"/>
  <c r="N109" i="7"/>
  <c r="M109" i="7"/>
  <c r="L109" i="7"/>
  <c r="P108" i="7"/>
  <c r="O108" i="7"/>
  <c r="N108" i="7"/>
  <c r="M108" i="7"/>
  <c r="L108" i="7"/>
  <c r="P107" i="7"/>
  <c r="O107" i="7"/>
  <c r="N107" i="7"/>
  <c r="M107" i="7"/>
  <c r="L107" i="7"/>
  <c r="P106" i="7"/>
  <c r="O106" i="7"/>
  <c r="N106" i="7"/>
  <c r="M106" i="7"/>
  <c r="L106" i="7"/>
  <c r="P105" i="7"/>
  <c r="O105" i="7"/>
  <c r="N105" i="7"/>
  <c r="M105" i="7"/>
  <c r="L105" i="7"/>
  <c r="P104" i="7"/>
  <c r="O104" i="7"/>
  <c r="N104" i="7"/>
  <c r="M104" i="7"/>
  <c r="L104" i="7"/>
  <c r="P103" i="7"/>
  <c r="O103" i="7"/>
  <c r="N103" i="7"/>
  <c r="M103" i="7"/>
  <c r="L103" i="7"/>
  <c r="P102" i="7"/>
  <c r="O102" i="7"/>
  <c r="N102" i="7"/>
  <c r="M102" i="7"/>
  <c r="L102" i="7"/>
  <c r="P101" i="7"/>
  <c r="O101" i="7"/>
  <c r="N101" i="7"/>
  <c r="M101" i="7"/>
  <c r="L101" i="7"/>
  <c r="P100" i="7"/>
  <c r="O100" i="7"/>
  <c r="N100" i="7"/>
  <c r="M100" i="7"/>
  <c r="L100" i="7"/>
  <c r="P99" i="7"/>
  <c r="O99" i="7"/>
  <c r="N99" i="7"/>
  <c r="M99" i="7"/>
  <c r="L99" i="7"/>
  <c r="P98" i="7"/>
  <c r="O98" i="7"/>
  <c r="N98" i="7"/>
  <c r="M98" i="7"/>
  <c r="L98" i="7"/>
  <c r="P97" i="7"/>
  <c r="O97" i="7"/>
  <c r="N97" i="7"/>
  <c r="M97" i="7"/>
  <c r="L97" i="7"/>
  <c r="P96" i="7"/>
  <c r="O96" i="7"/>
  <c r="N96" i="7"/>
  <c r="M96" i="7"/>
  <c r="L96" i="7"/>
  <c r="P95" i="7"/>
  <c r="O95" i="7"/>
  <c r="N95" i="7"/>
  <c r="M95" i="7"/>
  <c r="L95" i="7"/>
  <c r="P94" i="7"/>
  <c r="O94" i="7"/>
  <c r="N94" i="7"/>
  <c r="M94" i="7"/>
  <c r="L94" i="7"/>
  <c r="P93" i="7"/>
  <c r="O93" i="7"/>
  <c r="N93" i="7"/>
  <c r="M93" i="7"/>
  <c r="L93" i="7"/>
  <c r="P92" i="7"/>
  <c r="O92" i="7"/>
  <c r="N92" i="7"/>
  <c r="M92" i="7"/>
  <c r="L92" i="7"/>
  <c r="P91" i="7"/>
  <c r="O91" i="7"/>
  <c r="N91" i="7"/>
  <c r="M91" i="7"/>
  <c r="L91" i="7"/>
  <c r="P90" i="7"/>
  <c r="O90" i="7"/>
  <c r="N90" i="7"/>
  <c r="M90" i="7"/>
  <c r="L90" i="7"/>
  <c r="P89" i="7"/>
  <c r="O89" i="7"/>
  <c r="N89" i="7"/>
  <c r="M89" i="7"/>
  <c r="L89" i="7"/>
  <c r="P88" i="7"/>
  <c r="O88" i="7"/>
  <c r="N88" i="7"/>
  <c r="M88" i="7"/>
  <c r="L88" i="7"/>
  <c r="P87" i="7"/>
  <c r="O87" i="7"/>
  <c r="N87" i="7"/>
  <c r="M87" i="7"/>
  <c r="L87" i="7"/>
  <c r="P86" i="7"/>
  <c r="O86" i="7"/>
  <c r="N86" i="7"/>
  <c r="M86" i="7"/>
  <c r="L86" i="7"/>
  <c r="P85" i="7"/>
  <c r="O85" i="7"/>
  <c r="N85" i="7"/>
  <c r="M85" i="7"/>
  <c r="L85" i="7"/>
  <c r="P84" i="7"/>
  <c r="O84" i="7"/>
  <c r="N84" i="7"/>
  <c r="M84" i="7"/>
  <c r="L84" i="7"/>
  <c r="P83" i="7"/>
  <c r="O83" i="7"/>
  <c r="N83" i="7"/>
  <c r="M83" i="7"/>
  <c r="L83" i="7"/>
  <c r="P82" i="7"/>
  <c r="O82" i="7"/>
  <c r="N82" i="7"/>
  <c r="M82" i="7"/>
  <c r="L82" i="7"/>
  <c r="P81" i="7"/>
  <c r="O81" i="7"/>
  <c r="N81" i="7"/>
  <c r="M81" i="7"/>
  <c r="L81" i="7"/>
  <c r="P80" i="7"/>
  <c r="O80" i="7"/>
  <c r="N80" i="7"/>
  <c r="M80" i="7"/>
  <c r="L80" i="7"/>
  <c r="P79" i="7"/>
  <c r="O79" i="7"/>
  <c r="N79" i="7"/>
  <c r="M79" i="7"/>
  <c r="L79" i="7"/>
  <c r="P78" i="7"/>
  <c r="O78" i="7"/>
  <c r="N78" i="7"/>
  <c r="M78" i="7"/>
  <c r="L78" i="7"/>
  <c r="P77" i="7"/>
  <c r="O77" i="7"/>
  <c r="N77" i="7"/>
  <c r="M77" i="7"/>
  <c r="L77" i="7"/>
  <c r="P76" i="7"/>
  <c r="O76" i="7"/>
  <c r="N76" i="7"/>
  <c r="M76" i="7"/>
  <c r="L76" i="7"/>
  <c r="P75" i="7"/>
  <c r="O75" i="7"/>
  <c r="N75" i="7"/>
  <c r="M75" i="7"/>
  <c r="L75" i="7"/>
  <c r="P74" i="7"/>
  <c r="O74" i="7"/>
  <c r="N74" i="7"/>
  <c r="M74" i="7"/>
  <c r="L74" i="7"/>
  <c r="P73" i="7"/>
  <c r="O73" i="7"/>
  <c r="N73" i="7"/>
  <c r="M73" i="7"/>
  <c r="L73" i="7"/>
  <c r="P72" i="7"/>
  <c r="O72" i="7"/>
  <c r="N72" i="7"/>
  <c r="M72" i="7"/>
  <c r="L72" i="7"/>
  <c r="P71" i="7"/>
  <c r="O71" i="7"/>
  <c r="N71" i="7"/>
  <c r="M71" i="7"/>
  <c r="L71" i="7"/>
  <c r="P70" i="7"/>
  <c r="O70" i="7"/>
  <c r="N70" i="7"/>
  <c r="M70" i="7"/>
  <c r="L70" i="7"/>
  <c r="P69" i="7"/>
  <c r="O69" i="7"/>
  <c r="N69" i="7"/>
  <c r="M69" i="7"/>
  <c r="L69" i="7"/>
  <c r="P68" i="7"/>
  <c r="O68" i="7"/>
  <c r="N68" i="7"/>
  <c r="M68" i="7"/>
  <c r="L68" i="7"/>
  <c r="P67" i="7"/>
  <c r="O67" i="7"/>
  <c r="N67" i="7"/>
  <c r="M67" i="7"/>
  <c r="L67" i="7"/>
  <c r="P66" i="7"/>
  <c r="O66" i="7"/>
  <c r="N66" i="7"/>
  <c r="M66" i="7"/>
  <c r="L66" i="7"/>
  <c r="P65" i="7"/>
  <c r="O65" i="7"/>
  <c r="N65" i="7"/>
  <c r="M65" i="7"/>
  <c r="L65" i="7"/>
  <c r="P64" i="7"/>
  <c r="O64" i="7"/>
  <c r="N64" i="7"/>
  <c r="M64" i="7"/>
  <c r="L64" i="7"/>
  <c r="P63" i="7"/>
  <c r="O63" i="7"/>
  <c r="N63" i="7"/>
  <c r="M63" i="7"/>
  <c r="L63" i="7"/>
  <c r="P62" i="7"/>
  <c r="O62" i="7"/>
  <c r="N62" i="7"/>
  <c r="M62" i="7"/>
  <c r="L62" i="7"/>
  <c r="P61" i="7"/>
  <c r="O61" i="7"/>
  <c r="N61" i="7"/>
  <c r="M61" i="7"/>
  <c r="L61" i="7"/>
  <c r="P60" i="7"/>
  <c r="O60" i="7"/>
  <c r="N60" i="7"/>
  <c r="M60" i="7"/>
  <c r="L60" i="7"/>
  <c r="P59" i="7"/>
  <c r="O59" i="7"/>
  <c r="N59" i="7"/>
  <c r="M59" i="7"/>
  <c r="L59" i="7"/>
  <c r="P58" i="7"/>
  <c r="O58" i="7"/>
  <c r="N58" i="7"/>
  <c r="M58" i="7"/>
  <c r="L58" i="7"/>
  <c r="P57" i="7"/>
  <c r="O57" i="7"/>
  <c r="N57" i="7"/>
  <c r="M57" i="7"/>
  <c r="L57" i="7"/>
  <c r="P56" i="7"/>
  <c r="O56" i="7"/>
  <c r="N56" i="7"/>
  <c r="M56" i="7"/>
  <c r="L56" i="7"/>
  <c r="P55" i="7"/>
  <c r="O55" i="7"/>
  <c r="N55" i="7"/>
  <c r="M55" i="7"/>
  <c r="L55" i="7"/>
  <c r="P54" i="7"/>
  <c r="O54" i="7"/>
  <c r="N54" i="7"/>
  <c r="M54" i="7"/>
  <c r="L54" i="7"/>
  <c r="P53" i="7"/>
  <c r="O53" i="7"/>
  <c r="N53" i="7"/>
  <c r="M53" i="7"/>
  <c r="L53" i="7"/>
  <c r="P52" i="7"/>
  <c r="O52" i="7"/>
  <c r="N52" i="7"/>
  <c r="M52" i="7"/>
  <c r="L52" i="7"/>
  <c r="P51" i="7"/>
  <c r="O51" i="7"/>
  <c r="N51" i="7"/>
  <c r="M51" i="7"/>
  <c r="L51" i="7"/>
  <c r="P50" i="7"/>
  <c r="O50" i="7"/>
  <c r="N50" i="7"/>
  <c r="M50" i="7"/>
  <c r="L50" i="7"/>
  <c r="P49" i="7"/>
  <c r="O49" i="7"/>
  <c r="N49" i="7"/>
  <c r="M49" i="7"/>
  <c r="L49" i="7"/>
  <c r="P48" i="7"/>
  <c r="O48" i="7"/>
  <c r="N48" i="7"/>
  <c r="M48" i="7"/>
  <c r="L48" i="7"/>
  <c r="P47" i="7"/>
  <c r="O47" i="7"/>
  <c r="N47" i="7"/>
  <c r="M47" i="7"/>
  <c r="L47" i="7"/>
  <c r="P46" i="7"/>
  <c r="O46" i="7"/>
  <c r="N46" i="7"/>
  <c r="M46" i="7"/>
  <c r="L46" i="7"/>
  <c r="P45" i="7"/>
  <c r="O45" i="7"/>
  <c r="N45" i="7"/>
  <c r="M45" i="7"/>
  <c r="L45" i="7"/>
  <c r="P44" i="7"/>
  <c r="O44" i="7"/>
  <c r="N44" i="7"/>
  <c r="M44" i="7"/>
  <c r="L44" i="7"/>
  <c r="P43" i="7"/>
  <c r="O43" i="7"/>
  <c r="N43" i="7"/>
  <c r="M43" i="7"/>
  <c r="L43" i="7"/>
  <c r="P42" i="7"/>
  <c r="O42" i="7"/>
  <c r="N42" i="7"/>
  <c r="M42" i="7"/>
  <c r="L42" i="7"/>
  <c r="P41" i="7"/>
  <c r="O41" i="7"/>
  <c r="N41" i="7"/>
  <c r="M41" i="7"/>
  <c r="L41" i="7"/>
  <c r="P40" i="7"/>
  <c r="O40" i="7"/>
  <c r="N40" i="7"/>
  <c r="M40" i="7"/>
  <c r="L40" i="7"/>
  <c r="P39" i="7"/>
  <c r="O39" i="7"/>
  <c r="N39" i="7"/>
  <c r="M39" i="7"/>
  <c r="L39" i="7"/>
  <c r="P38" i="7"/>
  <c r="O38" i="7"/>
  <c r="N38" i="7"/>
  <c r="M38" i="7"/>
  <c r="L38" i="7"/>
  <c r="P37" i="7"/>
  <c r="O37" i="7"/>
  <c r="N37" i="7"/>
  <c r="M37" i="7"/>
  <c r="L37" i="7"/>
  <c r="P36" i="7"/>
  <c r="O36" i="7"/>
  <c r="N36" i="7"/>
  <c r="M36" i="7"/>
  <c r="L36" i="7"/>
  <c r="P35" i="7"/>
  <c r="O35" i="7"/>
  <c r="N35" i="7"/>
  <c r="M35" i="7"/>
  <c r="L35" i="7"/>
  <c r="P34" i="7"/>
  <c r="O34" i="7"/>
  <c r="N34" i="7"/>
  <c r="M34" i="7"/>
  <c r="L34" i="7"/>
  <c r="P33" i="7"/>
  <c r="O33" i="7"/>
  <c r="N33" i="7"/>
  <c r="M33" i="7"/>
  <c r="L33" i="7"/>
  <c r="P32" i="7"/>
  <c r="O32" i="7"/>
  <c r="N32" i="7"/>
  <c r="M32" i="7"/>
  <c r="L32" i="7"/>
  <c r="P31" i="7"/>
  <c r="O31" i="7"/>
  <c r="N31" i="7"/>
  <c r="M31" i="7"/>
  <c r="L31" i="7"/>
  <c r="P30" i="7"/>
  <c r="O30" i="7"/>
  <c r="N30" i="7"/>
  <c r="M30" i="7"/>
  <c r="L30" i="7"/>
  <c r="P29" i="7"/>
  <c r="O29" i="7"/>
  <c r="N29" i="7"/>
  <c r="M29" i="7"/>
  <c r="L29" i="7"/>
  <c r="P28" i="7"/>
  <c r="O28" i="7"/>
  <c r="N28" i="7"/>
  <c r="M28" i="7"/>
  <c r="L28" i="7"/>
  <c r="P27" i="7"/>
  <c r="O27" i="7"/>
  <c r="N27" i="7"/>
  <c r="M27" i="7"/>
  <c r="L27" i="7"/>
  <c r="P26" i="7"/>
  <c r="O26" i="7"/>
  <c r="N26" i="7"/>
  <c r="M26" i="7"/>
  <c r="L26" i="7"/>
  <c r="P25" i="7"/>
  <c r="O25" i="7"/>
  <c r="N25" i="7"/>
  <c r="M25" i="7"/>
  <c r="L25" i="7"/>
  <c r="P24" i="7"/>
  <c r="O24" i="7"/>
  <c r="N24" i="7"/>
  <c r="M24" i="7"/>
  <c r="L24" i="7"/>
  <c r="P23" i="7"/>
  <c r="O23" i="7"/>
  <c r="N23" i="7"/>
  <c r="M23" i="7"/>
  <c r="L23" i="7"/>
  <c r="P22" i="7"/>
  <c r="O22" i="7"/>
  <c r="N22" i="7"/>
  <c r="M22" i="7"/>
  <c r="L22" i="7"/>
  <c r="P21" i="7"/>
  <c r="O21" i="7"/>
  <c r="N21" i="7"/>
  <c r="M21" i="7"/>
  <c r="L21" i="7"/>
  <c r="P20" i="7"/>
  <c r="O20" i="7"/>
  <c r="N20" i="7"/>
  <c r="M20" i="7"/>
  <c r="L20" i="7"/>
  <c r="P19" i="7"/>
  <c r="O19" i="7"/>
  <c r="N19" i="7"/>
  <c r="M19" i="7"/>
  <c r="L19" i="7"/>
  <c r="P18" i="7"/>
  <c r="O18" i="7"/>
  <c r="N18" i="7"/>
  <c r="M18" i="7"/>
  <c r="L18" i="7"/>
  <c r="P17" i="7"/>
  <c r="O17" i="7"/>
  <c r="N17" i="7"/>
  <c r="M17" i="7"/>
  <c r="L17" i="7"/>
  <c r="P16" i="7"/>
  <c r="O16" i="7"/>
  <c r="N16" i="7"/>
  <c r="M16" i="7"/>
  <c r="L16" i="7"/>
  <c r="P15" i="7"/>
  <c r="O15" i="7"/>
  <c r="N15" i="7"/>
  <c r="M15" i="7"/>
  <c r="L15" i="7"/>
  <c r="P14" i="7"/>
  <c r="O14" i="7"/>
  <c r="N14" i="7"/>
  <c r="M14" i="7"/>
  <c r="L14" i="7"/>
  <c r="P13" i="7"/>
  <c r="O13" i="7"/>
  <c r="N13" i="7"/>
  <c r="M13" i="7"/>
  <c r="L13" i="7"/>
  <c r="P12" i="7"/>
  <c r="O12" i="7"/>
  <c r="N12" i="7"/>
  <c r="M12" i="7"/>
  <c r="L12" i="7"/>
  <c r="P11" i="7"/>
  <c r="O11" i="7"/>
  <c r="N11" i="7"/>
  <c r="M11" i="7"/>
  <c r="L11" i="7"/>
  <c r="P10" i="7"/>
  <c r="O10" i="7"/>
  <c r="N10" i="7"/>
  <c r="M10" i="7"/>
  <c r="L10" i="7"/>
  <c r="P9" i="7"/>
  <c r="O9" i="7"/>
  <c r="N9" i="7"/>
  <c r="M9" i="7"/>
  <c r="L9" i="7"/>
  <c r="P8" i="7"/>
  <c r="O8" i="7"/>
  <c r="N8" i="7"/>
  <c r="M8" i="7"/>
  <c r="L8" i="7"/>
  <c r="P7" i="7"/>
  <c r="O7" i="7"/>
  <c r="N7" i="7"/>
  <c r="M7" i="7"/>
  <c r="L7" i="7"/>
  <c r="P6" i="7"/>
  <c r="O6" i="7"/>
  <c r="N6" i="7"/>
  <c r="M6" i="7"/>
  <c r="L6" i="7"/>
  <c r="P5" i="7"/>
  <c r="O5" i="7"/>
  <c r="N5" i="7"/>
  <c r="M5" i="7"/>
  <c r="L5" i="7"/>
  <c r="P4" i="7"/>
  <c r="O4" i="7"/>
  <c r="N4" i="7"/>
  <c r="M4" i="7"/>
  <c r="L4" i="7"/>
  <c r="P3" i="7"/>
  <c r="O3" i="7"/>
  <c r="N3" i="7"/>
  <c r="M3" i="7"/>
  <c r="L3" i="7"/>
  <c r="P2" i="7"/>
  <c r="O2" i="7"/>
  <c r="N2" i="7"/>
  <c r="M2" i="7"/>
  <c r="L2" i="7"/>
  <c r="G8" i="2" l="1"/>
  <c r="G9" i="2"/>
  <c r="F8" i="2"/>
  <c r="E8" i="2"/>
  <c r="D8" i="2" s="1"/>
  <c r="C8" i="2"/>
  <c r="C35" i="2"/>
  <c r="C27" i="2"/>
  <c r="G36" i="2"/>
  <c r="G35" i="2"/>
  <c r="G34" i="2"/>
  <c r="G28" i="2"/>
  <c r="E26" i="2"/>
  <c r="F27" i="2"/>
  <c r="F36" i="2"/>
  <c r="F28" i="2"/>
  <c r="F35" i="2"/>
  <c r="E28" i="2"/>
  <c r="E35" i="2"/>
  <c r="G27" i="2"/>
  <c r="C28" i="2"/>
  <c r="E34" i="2"/>
  <c r="C36" i="2"/>
  <c r="E27" i="2"/>
  <c r="G26" i="2"/>
  <c r="F26" i="2"/>
  <c r="E12" i="2"/>
  <c r="C34" i="2"/>
  <c r="C26" i="2"/>
  <c r="F10" i="2"/>
  <c r="F9" i="2"/>
  <c r="E10" i="2"/>
  <c r="E9" i="2"/>
  <c r="C10" i="2"/>
  <c r="G11" i="2"/>
  <c r="C9" i="2"/>
  <c r="F11" i="2"/>
  <c r="E11" i="2"/>
  <c r="C12" i="2"/>
  <c r="C11" i="2"/>
  <c r="G10" i="2"/>
  <c r="F12" i="2"/>
  <c r="G12" i="2"/>
  <c r="G21" i="2"/>
  <c r="G20" i="2"/>
  <c r="G19" i="2"/>
  <c r="G18" i="2"/>
  <c r="G17" i="2"/>
  <c r="G16" i="2"/>
  <c r="G15" i="2"/>
  <c r="G14" i="2"/>
  <c r="C13" i="2"/>
  <c r="E21" i="2"/>
  <c r="E20" i="2"/>
  <c r="E19" i="2"/>
  <c r="E18" i="2"/>
  <c r="E17" i="2"/>
  <c r="E16" i="2"/>
  <c r="E14" i="2"/>
  <c r="F13" i="2"/>
  <c r="F21" i="2"/>
  <c r="F20" i="2"/>
  <c r="F19" i="2"/>
  <c r="F18" i="2"/>
  <c r="F17" i="2"/>
  <c r="F16" i="2"/>
  <c r="F15" i="2"/>
  <c r="F14" i="2"/>
  <c r="E13" i="2"/>
  <c r="E15" i="2"/>
  <c r="C21" i="2"/>
  <c r="C20" i="2"/>
  <c r="C19" i="2"/>
  <c r="C18" i="2"/>
  <c r="C17" i="2"/>
  <c r="C16" i="2"/>
  <c r="C15" i="2"/>
  <c r="C14" i="2"/>
  <c r="G13" i="2"/>
  <c r="E36" i="2"/>
  <c r="F34" i="2"/>
  <c r="C29" i="2" l="1"/>
  <c r="D9" i="2"/>
  <c r="D12" i="2"/>
  <c r="D11" i="2"/>
  <c r="D10" i="2"/>
  <c r="D15" i="2"/>
  <c r="D13" i="2"/>
  <c r="D17" i="2"/>
  <c r="D21" i="2"/>
  <c r="D16" i="2"/>
  <c r="D18" i="2"/>
  <c r="D20" i="2"/>
  <c r="D14" i="2"/>
  <c r="D19" i="2"/>
  <c r="E29" i="2"/>
  <c r="D27" i="2"/>
  <c r="D28" i="2"/>
  <c r="F29" i="2"/>
  <c r="D26" i="2"/>
  <c r="G29" i="2"/>
  <c r="F37" i="2"/>
  <c r="C16" i="13"/>
  <c r="F16" i="13" s="1"/>
  <c r="C15" i="13"/>
  <c r="F15" i="13" s="1"/>
  <c r="C17" i="13"/>
  <c r="F17" i="13" s="1"/>
  <c r="D35" i="2"/>
  <c r="E37" i="2"/>
  <c r="D34" i="2"/>
  <c r="G37" i="2"/>
  <c r="D36" i="2"/>
  <c r="C37" i="2"/>
  <c r="D29" i="2" l="1"/>
  <c r="E17" i="13"/>
  <c r="E16" i="13"/>
  <c r="E15" i="13"/>
  <c r="E14" i="13"/>
  <c r="D37" i="2"/>
  <c r="Q65" i="13"/>
</calcChain>
</file>

<file path=xl/sharedStrings.xml><?xml version="1.0" encoding="utf-8"?>
<sst xmlns="http://schemas.openxmlformats.org/spreadsheetml/2006/main" count="61198" uniqueCount="1718">
  <si>
    <t>Crime</t>
  </si>
  <si>
    <t>Select Town &gt;&gt;&gt;&gt;&gt;</t>
  </si>
  <si>
    <t>LISBURN CITY</t>
  </si>
  <si>
    <t>Total Crime</t>
  </si>
  <si>
    <t>Crime Type</t>
  </si>
  <si>
    <t>Percentage of Settlement Area Crime</t>
  </si>
  <si>
    <t>Anti-social behaviour</t>
  </si>
  <si>
    <t>Bicycle theft</t>
  </si>
  <si>
    <t>Burglary</t>
  </si>
  <si>
    <t>Criminal damage and arson</t>
  </si>
  <si>
    <t>Drugs</t>
  </si>
  <si>
    <t>Other crime</t>
  </si>
  <si>
    <t>Other theft</t>
  </si>
  <si>
    <t>Possession of weapons</t>
  </si>
  <si>
    <t>Public order</t>
  </si>
  <si>
    <t>Robbery</t>
  </si>
  <si>
    <t>Shoplifting</t>
  </si>
  <si>
    <t>Theft from the person</t>
  </si>
  <si>
    <t>Vehicle crime</t>
  </si>
  <si>
    <t>Violence and sexual offences</t>
  </si>
  <si>
    <t>BALLYMENA</t>
  </si>
  <si>
    <t>Road Traffic Collisions by Year</t>
  </si>
  <si>
    <t>Year</t>
  </si>
  <si>
    <t>Number of Collisions</t>
  </si>
  <si>
    <t>Number of Casualties</t>
  </si>
  <si>
    <t>Killed</t>
  </si>
  <si>
    <t>Seriously Injured</t>
  </si>
  <si>
    <t>Slightly Injured</t>
  </si>
  <si>
    <t>Fatal Collision</t>
  </si>
  <si>
    <t>Serious Collision</t>
  </si>
  <si>
    <t>Slight Collision</t>
  </si>
  <si>
    <t>Total</t>
  </si>
  <si>
    <t>Month</t>
  </si>
  <si>
    <t>All Crime</t>
  </si>
  <si>
    <t>Q2-2015</t>
  </si>
  <si>
    <t>CROSSMAGLEN</t>
  </si>
  <si>
    <t>ARMAGH</t>
  </si>
  <si>
    <t>LISNASKEA</t>
  </si>
  <si>
    <t>CRUMLIN</t>
  </si>
  <si>
    <t>COOKSTOWN</t>
  </si>
  <si>
    <t>CASTLEDERG</t>
  </si>
  <si>
    <t>MAGHERAFELT</t>
  </si>
  <si>
    <t>NEWCASTLE</t>
  </si>
  <si>
    <t>NEWRY</t>
  </si>
  <si>
    <t>NEWTOWNHAMILTON</t>
  </si>
  <si>
    <t>DERRY</t>
  </si>
  <si>
    <t>STRABANE</t>
  </si>
  <si>
    <t>BALLYCLARE</t>
  </si>
  <si>
    <t>MAGHERA</t>
  </si>
  <si>
    <t>BANBRIDGE</t>
  </si>
  <si>
    <t>COLERAINE</t>
  </si>
  <si>
    <t>DOWNPATRICK</t>
  </si>
  <si>
    <t>OMAGH</t>
  </si>
  <si>
    <t>DUNGANNON</t>
  </si>
  <si>
    <t>WARRENPOINT / BURREN</t>
  </si>
  <si>
    <t>BALLYCASTLE</t>
  </si>
  <si>
    <t>RANDALSTOWN</t>
  </si>
  <si>
    <t>ENNISKILLEN</t>
  </si>
  <si>
    <t>COALISLAND</t>
  </si>
  <si>
    <t>PORTSTEWART</t>
  </si>
  <si>
    <t>BANGOR</t>
  </si>
  <si>
    <t>BALLYNAHINCH</t>
  </si>
  <si>
    <t>LARNE</t>
  </si>
  <si>
    <t>IRVINESTOWN</t>
  </si>
  <si>
    <t>PORTRUSH</t>
  </si>
  <si>
    <t>HOLYWOOD</t>
  </si>
  <si>
    <t>LIMAVADY</t>
  </si>
  <si>
    <t>NEWTOWNARDS</t>
  </si>
  <si>
    <t>BALLYMONEY</t>
  </si>
  <si>
    <t>BELFAST CITY</t>
  </si>
  <si>
    <t>KILKEEL</t>
  </si>
  <si>
    <t>DONAGHADEE</t>
  </si>
  <si>
    <t>DROMORE</t>
  </si>
  <si>
    <t>GILFORD</t>
  </si>
  <si>
    <t>CARRICKFERGUS</t>
  </si>
  <si>
    <t>COMBER</t>
  </si>
  <si>
    <t>ANTRIM</t>
  </si>
  <si>
    <t>RATHFRILAND</t>
  </si>
  <si>
    <t>CARRYDUFF</t>
  </si>
  <si>
    <t>PORTADOWN</t>
  </si>
  <si>
    <t>LURGAN</t>
  </si>
  <si>
    <t>CRAIGAVON</t>
  </si>
  <si>
    <t>Town Centre</t>
  </si>
  <si>
    <t>Date</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</si>
  <si>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</si>
  <si>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</si>
  <si>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</si>
  <si>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</si>
  <si>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</si>
  <si>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</si>
  <si>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</si>
  <si>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</si>
  <si>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</si>
  <si>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</si>
  <si>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</si>
  <si>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</si>
  <si>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</si>
  <si>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</si>
  <si>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</si>
  <si>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</si>
  <si>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</si>
  <si>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</si>
  <si>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</si>
  <si>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</si>
  <si>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</si>
  <si>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</si>
  <si>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</si>
  <si>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</si>
  <si>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</si>
  <si>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</si>
  <si>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</si>
  <si>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</si>
  <si>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</si>
  <si>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</si>
  <si>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</si>
  <si>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</si>
  <si>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</si>
  <si>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</si>
  <si>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</si>
  <si>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</si>
  <si>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</si>
  <si>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</si>
  <si>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</si>
  <si>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</si>
  <si>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</si>
  <si>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</si>
  <si>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</si>
  <si>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Public disorder and weapons</t>
  </si>
  <si>
    <t>Violent crime</t>
  </si>
  <si>
    <t>2015-08</t>
  </si>
  <si>
    <t>Settlement</t>
  </si>
  <si>
    <t>CRAIGAVON URBAN AREA including AGHACOMMON</t>
  </si>
  <si>
    <t>DERRY CITY</t>
  </si>
  <si>
    <t>OMAGH TOWN</t>
  </si>
  <si>
    <t>Location</t>
  </si>
  <si>
    <t>Collision_Type</t>
  </si>
  <si>
    <t>Road_Name</t>
  </si>
  <si>
    <t>Police_Area</t>
  </si>
  <si>
    <t>Easting</t>
  </si>
  <si>
    <t>Northing</t>
  </si>
  <si>
    <t>Casualties</t>
  </si>
  <si>
    <t>Injuries</t>
  </si>
  <si>
    <t>The Harbour H'Way</t>
  </si>
  <si>
    <t>Larne</t>
  </si>
  <si>
    <t>3 casualties</t>
  </si>
  <si>
    <t>3 slightly injured</t>
  </si>
  <si>
    <t>Queen St</t>
  </si>
  <si>
    <t>South Belfast</t>
  </si>
  <si>
    <t>1 casualty</t>
  </si>
  <si>
    <t>1 slightly injured</t>
  </si>
  <si>
    <t>Queens Sq</t>
  </si>
  <si>
    <t>Ormeau Rd</t>
  </si>
  <si>
    <t>2 casualties</t>
  </si>
  <si>
    <t>2 slightly injured</t>
  </si>
  <si>
    <t>Thomas St</t>
  </si>
  <si>
    <t>Ballymena</t>
  </si>
  <si>
    <t>Long Commons</t>
  </si>
  <si>
    <t>Coleraine</t>
  </si>
  <si>
    <t>Middlepath St</t>
  </si>
  <si>
    <t>East Belfast</t>
  </si>
  <si>
    <t>Westlink</t>
  </si>
  <si>
    <t>North Belfast</t>
  </si>
  <si>
    <t>Botnaic Ave</t>
  </si>
  <si>
    <t>Millfield</t>
  </si>
  <si>
    <t>West Belfast</t>
  </si>
  <si>
    <t>Queens Rd</t>
  </si>
  <si>
    <t>Lisburn</t>
  </si>
  <si>
    <t>East Bridge St</t>
  </si>
  <si>
    <t>Sedan Ave</t>
  </si>
  <si>
    <t>Omagh</t>
  </si>
  <si>
    <t>Main St</t>
  </si>
  <si>
    <t>Newtownabbey</t>
  </si>
  <si>
    <t>Lakeview Rd</t>
  </si>
  <si>
    <t>Craigavon</t>
  </si>
  <si>
    <t>Nelson St</t>
  </si>
  <si>
    <t>Railway St</t>
  </si>
  <si>
    <t>Antrim</t>
  </si>
  <si>
    <t>Victoria Rd</t>
  </si>
  <si>
    <t>Albert Rd</t>
  </si>
  <si>
    <t>Carrickfergus</t>
  </si>
  <si>
    <t>Divis St</t>
  </si>
  <si>
    <t>1 seriously injured</t>
  </si>
  <si>
    <t>Monaghan St</t>
  </si>
  <si>
    <t>Newry and Mourne</t>
  </si>
  <si>
    <t>Banbridge</t>
  </si>
  <si>
    <t>Patrick St</t>
  </si>
  <si>
    <t>Strabane</t>
  </si>
  <si>
    <t>Kevlin Ave</t>
  </si>
  <si>
    <t>Gaol Sq</t>
  </si>
  <si>
    <t>Armagh</t>
  </si>
  <si>
    <t>Sydenham Rd</t>
  </si>
  <si>
    <t>M3 M'Way</t>
  </si>
  <si>
    <t>Clarendon St</t>
  </si>
  <si>
    <t>Foyle</t>
  </si>
  <si>
    <t>Hamilton Rd</t>
  </si>
  <si>
    <t>North Down</t>
  </si>
  <si>
    <t>Smithfield Square Nth</t>
  </si>
  <si>
    <t>Trevor Hill</t>
  </si>
  <si>
    <t>West St</t>
  </si>
  <si>
    <t>Union St</t>
  </si>
  <si>
    <t>6 casualties</t>
  </si>
  <si>
    <t>6 slightly injured</t>
  </si>
  <si>
    <t>M3 M'Way On Sl Middlepath St</t>
  </si>
  <si>
    <t>Edward St</t>
  </si>
  <si>
    <t>Botanic Ave</t>
  </si>
  <si>
    <t>Irish St</t>
  </si>
  <si>
    <t>Down</t>
  </si>
  <si>
    <t>William St</t>
  </si>
  <si>
    <t>Circular Rd</t>
  </si>
  <si>
    <t>Dungannon and South Tyrone</t>
  </si>
  <si>
    <t>Castle St</t>
  </si>
  <si>
    <t>Hamilton St</t>
  </si>
  <si>
    <t>Foyl Emb</t>
  </si>
  <si>
    <t>The Diamond</t>
  </si>
  <si>
    <t>Market St</t>
  </si>
  <si>
    <t>Ormeau Ave</t>
  </si>
  <si>
    <t>Church St</t>
  </si>
  <si>
    <t>James St</t>
  </si>
  <si>
    <t>Cookstown</t>
  </si>
  <si>
    <t>Victoria St</t>
  </si>
  <si>
    <t>Foyle Emb</t>
  </si>
  <si>
    <t>York St</t>
  </si>
  <si>
    <t xml:space="preserve"> 2 slightly injured</t>
  </si>
  <si>
    <t>Albertbridge Rd</t>
  </si>
  <si>
    <t>May St</t>
  </si>
  <si>
    <t>Castle Pl</t>
  </si>
  <si>
    <t>Blindgate St</t>
  </si>
  <si>
    <t>Kenlis St</t>
  </si>
  <si>
    <t>Henry St</t>
  </si>
  <si>
    <t>Central Way</t>
  </si>
  <si>
    <t>Great Northern Rd</t>
  </si>
  <si>
    <t>High St</t>
  </si>
  <si>
    <t>Linenhall St</t>
  </si>
  <si>
    <t>Limavady Rd</t>
  </si>
  <si>
    <t>5 casualties</t>
  </si>
  <si>
    <t>1 Killed</t>
  </si>
  <si>
    <t xml:space="preserve"> 2 seriously injured</t>
  </si>
  <si>
    <t>Bridge St</t>
  </si>
  <si>
    <t>Short Strand</t>
  </si>
  <si>
    <t>Mill St</t>
  </si>
  <si>
    <t>Strand Rd</t>
  </si>
  <si>
    <t>Dalton St</t>
  </si>
  <si>
    <t>M2 M'Way</t>
  </si>
  <si>
    <t>Dromore Rd</t>
  </si>
  <si>
    <t>Castle Way</t>
  </si>
  <si>
    <t>4 casualties</t>
  </si>
  <si>
    <t>4 slightly injured</t>
  </si>
  <si>
    <t>2 seriously injured</t>
  </si>
  <si>
    <t xml:space="preserve"> 1 slightly injured</t>
  </si>
  <si>
    <t>Oxford St</t>
  </si>
  <si>
    <t>Newry St</t>
  </si>
  <si>
    <t>Great Victoria St</t>
  </si>
  <si>
    <t>Coagh St</t>
  </si>
  <si>
    <t>Broadway</t>
  </si>
  <si>
    <t>Stewart St</t>
  </si>
  <si>
    <t>Darling St</t>
  </si>
  <si>
    <t>Fermanagh</t>
  </si>
  <si>
    <t>Windmill St</t>
  </si>
  <si>
    <t>Queens Br</t>
  </si>
  <si>
    <t>Great George St</t>
  </si>
  <si>
    <t>Friary Rd</t>
  </si>
  <si>
    <t>Shaftesbury Sq</t>
  </si>
  <si>
    <t>St Patricks Ave</t>
  </si>
  <si>
    <t>Bruce St</t>
  </si>
  <si>
    <t>Gloucester Ave</t>
  </si>
  <si>
    <t>Abbey St</t>
  </si>
  <si>
    <t>Governors Rd</t>
  </si>
  <si>
    <t>Seaview</t>
  </si>
  <si>
    <t>Haslems Lane</t>
  </si>
  <si>
    <t>Scotch Street Centre</t>
  </si>
  <si>
    <t>Marine H'Way</t>
  </si>
  <si>
    <t>Alfred St</t>
  </si>
  <si>
    <t>Sandy Row</t>
  </si>
  <si>
    <t>Carlisle Rd</t>
  </si>
  <si>
    <t>Upper Water St</t>
  </si>
  <si>
    <t>Rock Rd</t>
  </si>
  <si>
    <t>Tempo Rd</t>
  </si>
  <si>
    <t>Weslink On Sl Clifton St</t>
  </si>
  <si>
    <t>Frances St</t>
  </si>
  <si>
    <t>Ards</t>
  </si>
  <si>
    <t>Cromac St</t>
  </si>
  <si>
    <t>Hillsborough Rd</t>
  </si>
  <si>
    <t>Carrickhill</t>
  </si>
  <si>
    <t>Bedford St</t>
  </si>
  <si>
    <t>Market Sq</t>
  </si>
  <si>
    <t>Laganbank Rd</t>
  </si>
  <si>
    <t>North Rd</t>
  </si>
  <si>
    <t>Mill Ave</t>
  </si>
  <si>
    <t>Foyleside R'Bout</t>
  </si>
  <si>
    <t>Abercorn Sq</t>
  </si>
  <si>
    <t>Church Pl</t>
  </si>
  <si>
    <t>Foyle St</t>
  </si>
  <si>
    <t>Ballymoney</t>
  </si>
  <si>
    <t>Custom House Sq</t>
  </si>
  <si>
    <t>Donegall Pl</t>
  </si>
  <si>
    <t>John St</t>
  </si>
  <si>
    <t>Waterside</t>
  </si>
  <si>
    <t>Dublin Rd</t>
  </si>
  <si>
    <t>Wardsborough Rd</t>
  </si>
  <si>
    <t>Bridge End</t>
  </si>
  <si>
    <t>John Mitchell Pl</t>
  </si>
  <si>
    <t>Smithfield St</t>
  </si>
  <si>
    <t>Newry Rd</t>
  </si>
  <si>
    <t>Corporation St</t>
  </si>
  <si>
    <t>Brook St</t>
  </si>
  <si>
    <t>Chichester St</t>
  </si>
  <si>
    <t>Lodge Rd</t>
  </si>
  <si>
    <t>Young St</t>
  </si>
  <si>
    <t>Donegall Rd</t>
  </si>
  <si>
    <t>Court St</t>
  </si>
  <si>
    <t>Irish Green St</t>
  </si>
  <si>
    <t>Limavady</t>
  </si>
  <si>
    <t>M3 M'Way On Sl Nelson St</t>
  </si>
  <si>
    <t>5 slightly injured</t>
  </si>
  <si>
    <t>Meadow Lane</t>
  </si>
  <si>
    <t>Magherafelt</t>
  </si>
  <si>
    <t>Demesne Ave</t>
  </si>
  <si>
    <t>Scotch St</t>
  </si>
  <si>
    <t>Saul Way</t>
  </si>
  <si>
    <t>Moyle</t>
  </si>
  <si>
    <t>Albert Basin</t>
  </si>
  <si>
    <t>College Square Nth</t>
  </si>
  <si>
    <t>Westlink On Sl Clifton St</t>
  </si>
  <si>
    <t>7 casualties</t>
  </si>
  <si>
    <t>7 slightly injured</t>
  </si>
  <si>
    <t>Davys St</t>
  </si>
  <si>
    <t>Plunkett Ct</t>
  </si>
  <si>
    <t>College Square Est</t>
  </si>
  <si>
    <t>Perry St</t>
  </si>
  <si>
    <t>Dunbar Lk</t>
  </si>
  <si>
    <t>Pound St</t>
  </si>
  <si>
    <t>Lisanally Lane</t>
  </si>
  <si>
    <t>M3 M'Way Of Sl Middlepath St</t>
  </si>
  <si>
    <t>Frederick St</t>
  </si>
  <si>
    <t>Middlepath Rd</t>
  </si>
  <si>
    <t>Castlerock Rd</t>
  </si>
  <si>
    <t>Railway Rd</t>
  </si>
  <si>
    <t>Wellington Pl</t>
  </si>
  <si>
    <t>Spencer Rd</t>
  </si>
  <si>
    <t>Ballynahinch Rd</t>
  </si>
  <si>
    <t>Castlereagh</t>
  </si>
  <si>
    <t xml:space="preserve"> 3 slightly injured</t>
  </si>
  <si>
    <t>Newlyn Tce</t>
  </si>
  <si>
    <t>College Ave</t>
  </si>
  <si>
    <t>10 casualties</t>
  </si>
  <si>
    <t>10 slightly injured</t>
  </si>
  <si>
    <t>Howard St</t>
  </si>
  <si>
    <t>Greencastle St</t>
  </si>
  <si>
    <t>Central Ave</t>
  </si>
  <si>
    <t>Kilmorey St</t>
  </si>
  <si>
    <t>North Queen St</t>
  </si>
  <si>
    <t>Lower Cross St</t>
  </si>
  <si>
    <t>Galgorm Rd</t>
  </si>
  <si>
    <t>Dungiven Rd</t>
  </si>
  <si>
    <t>Bachelors Wlk</t>
  </si>
  <si>
    <t>Carrick Hill</t>
  </si>
  <si>
    <t>Church Sq</t>
  </si>
  <si>
    <t>Frederick Pl</t>
  </si>
  <si>
    <t>Queens Quay</t>
  </si>
  <si>
    <t>The Parade</t>
  </si>
  <si>
    <t>Cardinal O'Fiaich Sq</t>
  </si>
  <si>
    <t>Francis St</t>
  </si>
  <si>
    <t>Sugar Island</t>
  </si>
  <si>
    <t>Donegall Square Nth</t>
  </si>
  <si>
    <t>Lower Stanfield St</t>
  </si>
  <si>
    <t>Ballykelly Rd</t>
  </si>
  <si>
    <t>York Lk</t>
  </si>
  <si>
    <t>Donegall Square Sth</t>
  </si>
  <si>
    <t>Glendermott Rd</t>
  </si>
  <si>
    <t>Dromore St</t>
  </si>
  <si>
    <t>College St</t>
  </si>
  <si>
    <t>Mountjoy Rd</t>
  </si>
  <si>
    <t>Waveney Rd</t>
  </si>
  <si>
    <t>North St</t>
  </si>
  <si>
    <t>Belmore St</t>
  </si>
  <si>
    <t>Hill St</t>
  </si>
  <si>
    <t>Shipquay St</t>
  </si>
  <si>
    <t>The Sq</t>
  </si>
  <si>
    <t>Greencastle Rd</t>
  </si>
  <si>
    <t>Curran Rd</t>
  </si>
  <si>
    <t>Clifton St</t>
  </si>
  <si>
    <t>Butcher Gate</t>
  </si>
  <si>
    <t>The Harbour H'way</t>
  </si>
  <si>
    <t>Post Office Lane</t>
  </si>
  <si>
    <t>Dobbin St</t>
  </si>
  <si>
    <t>Duke St</t>
  </si>
  <si>
    <t>Waterside Lk</t>
  </si>
  <si>
    <t>Bradbury Pl</t>
  </si>
  <si>
    <t>Cornagrade Rd</t>
  </si>
  <si>
    <t>Waterloo Pl</t>
  </si>
  <si>
    <t>Sloan St</t>
  </si>
  <si>
    <t>Craigavon Br</t>
  </si>
  <si>
    <t>Chapel Rd</t>
  </si>
  <si>
    <t>Northland Rd</t>
  </si>
  <si>
    <t>Franklin St</t>
  </si>
  <si>
    <t>Minorca Pl</t>
  </si>
  <si>
    <t>Abbey Way</t>
  </si>
  <si>
    <t>Asylum Rd</t>
  </si>
  <si>
    <t>Greenwell St</t>
  </si>
  <si>
    <t>Bank Brae</t>
  </si>
  <si>
    <t>Point St</t>
  </si>
  <si>
    <t>Creggan St</t>
  </si>
  <si>
    <t>Donegal Quay</t>
  </si>
  <si>
    <t>Scarva St</t>
  </si>
  <si>
    <t>Brunswick St</t>
  </si>
  <si>
    <t>Queens Pde</t>
  </si>
  <si>
    <t>Antrim St</t>
  </si>
  <si>
    <t>The Mall</t>
  </si>
  <si>
    <t>Brooke St</t>
  </si>
  <si>
    <t>Donegal Square Sth</t>
  </si>
  <si>
    <t>Eglinton St</t>
  </si>
  <si>
    <t>Meeting House Ave</t>
  </si>
  <si>
    <t>Wellington Rd</t>
  </si>
  <si>
    <t>St Marys St</t>
  </si>
  <si>
    <t>Ferryquay St</t>
  </si>
  <si>
    <t>Connell St</t>
  </si>
  <si>
    <t>Fisherwick Pl</t>
  </si>
  <si>
    <t>Great Partick St</t>
  </si>
  <si>
    <t>Bannfield Rd</t>
  </si>
  <si>
    <t>Shipquay Pl</t>
  </si>
  <si>
    <t>Great Georges St</t>
  </si>
  <si>
    <t>Clooney Tce</t>
  </si>
  <si>
    <t>Craigavon Bridge Slip Road Victoria Rd</t>
  </si>
  <si>
    <t>Queens St</t>
  </si>
  <si>
    <t>Campsie Rd</t>
  </si>
  <si>
    <t>Circular Road R'Bout</t>
  </si>
  <si>
    <t>Lonsdale Rd</t>
  </si>
  <si>
    <t>Talbot St</t>
  </si>
  <si>
    <t>Sandys St</t>
  </si>
  <si>
    <t>Ballydugan Rd</t>
  </si>
  <si>
    <t>Quay Pass</t>
  </si>
  <si>
    <t>Barrack St</t>
  </si>
  <si>
    <t>Buttercrane Quay</t>
  </si>
  <si>
    <t>Harbour Rd</t>
  </si>
  <si>
    <t>Forthill St</t>
  </si>
  <si>
    <t>Church Rd</t>
  </si>
  <si>
    <t>New Market St</t>
  </si>
  <si>
    <t>Sugar Island Rd</t>
  </si>
  <si>
    <t>Catherine St</t>
  </si>
  <si>
    <t>Grosvenor Rd</t>
  </si>
  <si>
    <t>The Three Spires R'Bout</t>
  </si>
  <si>
    <t>Donegall St</t>
  </si>
  <si>
    <t>Carnegie St</t>
  </si>
  <si>
    <t>John Mitchel Pl</t>
  </si>
  <si>
    <t>Lower English St</t>
  </si>
  <si>
    <t>Northland Pl</t>
  </si>
  <si>
    <t>Great Patrick St</t>
  </si>
  <si>
    <t>Bond St</t>
  </si>
  <si>
    <t>Ann St</t>
  </si>
  <si>
    <t>Westlink Of Sl Clifton St</t>
  </si>
  <si>
    <t>Corn Market</t>
  </si>
  <si>
    <t>Westlink On Sl Divis St</t>
  </si>
  <si>
    <t>Hope St</t>
  </si>
  <si>
    <t>Donegall Pass</t>
  </si>
  <si>
    <t>Fountain St</t>
  </si>
  <si>
    <t>Ballymena Rd</t>
  </si>
  <si>
    <t>Albert Pl</t>
  </si>
  <si>
    <t>Burn Rd</t>
  </si>
  <si>
    <t>Broughshane St</t>
  </si>
  <si>
    <t>Little James St</t>
  </si>
  <si>
    <t>Peter Hill</t>
  </si>
  <si>
    <t>Bridge End Flyover</t>
  </si>
  <si>
    <t>Mark St</t>
  </si>
  <si>
    <t>Quay St</t>
  </si>
  <si>
    <t>Little Patrick St</t>
  </si>
  <si>
    <t>Merchants Quay</t>
  </si>
  <si>
    <t>Simpsons Brae</t>
  </si>
  <si>
    <t>Fountain Hill</t>
  </si>
  <si>
    <t>Callender St</t>
  </si>
  <si>
    <t>Castlegore Rd</t>
  </si>
  <si>
    <t>Great James St</t>
  </si>
  <si>
    <t>Commercial Rd</t>
  </si>
  <si>
    <t>Linen Hall St</t>
  </si>
  <si>
    <t>Donegall Quay</t>
  </si>
  <si>
    <t>Bradley Pl</t>
  </si>
  <si>
    <t>Foyle Rd</t>
  </si>
  <si>
    <t>Mills Rd</t>
  </si>
  <si>
    <t>Frith's Pass</t>
  </si>
  <si>
    <t>Water St</t>
  </si>
  <si>
    <t>Larne Link Rd</t>
  </si>
  <si>
    <t>Kevlin Rd</t>
  </si>
  <si>
    <t>Agnew St</t>
  </si>
  <si>
    <t>Ebrington Tce</t>
  </si>
  <si>
    <t>Qrmeau Rd</t>
  </si>
  <si>
    <t xml:space="preserve"> 5 slightly injured</t>
  </si>
  <si>
    <t>Fairhill Rd</t>
  </si>
  <si>
    <t>Barrick St</t>
  </si>
  <si>
    <t>Clonney Tce</t>
  </si>
  <si>
    <t>Barrack Hill</t>
  </si>
  <si>
    <t>Oldtown St</t>
  </si>
  <si>
    <t>Garvaghy Rd</t>
  </si>
  <si>
    <t>George St</t>
  </si>
  <si>
    <t>Seymour St</t>
  </si>
  <si>
    <t>Upper Queen St</t>
  </si>
  <si>
    <t>Bachelors Wk</t>
  </si>
  <si>
    <t>Waring St</t>
  </si>
  <si>
    <t>Firth's Pass</t>
  </si>
  <si>
    <t>Meadowbank Ave</t>
  </si>
  <si>
    <t>McClintock St</t>
  </si>
  <si>
    <t>Rossville St</t>
  </si>
  <si>
    <t>Gallows St</t>
  </si>
  <si>
    <t>Peters Hill</t>
  </si>
  <si>
    <t>Bradley Way</t>
  </si>
  <si>
    <t>Wallace Ave</t>
  </si>
  <si>
    <t>Washingford Row</t>
  </si>
  <si>
    <t>Westlinl On Sl Clifton St</t>
  </si>
  <si>
    <t>Posnett St</t>
  </si>
  <si>
    <t>Inver Rd</t>
  </si>
  <si>
    <t>Westlink Of Sl Divis St</t>
  </si>
  <si>
    <t>Athol St</t>
  </si>
  <si>
    <t>Ballygawley Rd</t>
  </si>
  <si>
    <t>Lineside</t>
  </si>
  <si>
    <t>King Street</t>
  </si>
  <si>
    <t>Montgomery St</t>
  </si>
  <si>
    <t>William Street R'Bout</t>
  </si>
  <si>
    <t>M3 M'Way Of Sl Sydenham Rd</t>
  </si>
  <si>
    <t>Donegall Square Wst</t>
  </si>
  <si>
    <t>Boating Club Lane</t>
  </si>
  <si>
    <t>Carisle Rd</t>
  </si>
  <si>
    <t>Molesworth St</t>
  </si>
  <si>
    <t>Queen Street</t>
  </si>
  <si>
    <t>Dungannon Rd</t>
  </si>
  <si>
    <t>Marine Crt</t>
  </si>
  <si>
    <t>Queen's Bridge</t>
  </si>
  <si>
    <t>Catherine Street</t>
  </si>
  <si>
    <t>Regent St</t>
  </si>
  <si>
    <t>Upper Edward St</t>
  </si>
  <si>
    <t>Durham St</t>
  </si>
  <si>
    <t>1 killed</t>
  </si>
  <si>
    <t xml:space="preserve"> 4 slightly injured</t>
  </si>
  <si>
    <t>Joy St</t>
  </si>
  <si>
    <t>Cromac Pl</t>
  </si>
  <si>
    <t>Greenvale St</t>
  </si>
  <si>
    <t>Upper Ballynahinch Rd</t>
  </si>
  <si>
    <t>Lower Violet St</t>
  </si>
  <si>
    <t>Fredwick St</t>
  </si>
  <si>
    <t>Market Street Nth</t>
  </si>
  <si>
    <t>Cardinal Ofiaich Sq</t>
  </si>
  <si>
    <t>The Mall Est</t>
  </si>
  <si>
    <t>Harmony Rd</t>
  </si>
  <si>
    <t>Warrenpoint Rd</t>
  </si>
  <si>
    <t>Park Rd</t>
  </si>
  <si>
    <t>Belfast Rd</t>
  </si>
  <si>
    <t>Raphael St</t>
  </si>
  <si>
    <t>Ventry St</t>
  </si>
  <si>
    <t>Railway Ave</t>
  </si>
  <si>
    <t>Harbour Square R'Bout</t>
  </si>
  <si>
    <t>Market Pl</t>
  </si>
  <si>
    <t>Donegal Square Est</t>
  </si>
  <si>
    <t>River St</t>
  </si>
  <si>
    <t>Rashee Rd</t>
  </si>
  <si>
    <t>Craigavon Br-Upper Deck</t>
  </si>
  <si>
    <t>Royal Ave</t>
  </si>
  <si>
    <t>Upper Irish St</t>
  </si>
  <si>
    <t>Shaftsbury Sq</t>
  </si>
  <si>
    <t>Donegal Pass</t>
  </si>
  <si>
    <t>Queen Elizabeth Rd</t>
  </si>
  <si>
    <t>Donard St</t>
  </si>
  <si>
    <t>Meeting St</t>
  </si>
  <si>
    <t>Lever Rd</t>
  </si>
  <si>
    <t>St Brides St</t>
  </si>
  <si>
    <t>Knockchree Ave</t>
  </si>
  <si>
    <t>English St</t>
  </si>
  <si>
    <t>Mandeville St</t>
  </si>
  <si>
    <t>M3 M'Way Of Sl Nelson St</t>
  </si>
  <si>
    <t>Chapel Lane</t>
  </si>
  <si>
    <t>Wellwood St</t>
  </si>
  <si>
    <t>Moy Rd</t>
  </si>
  <si>
    <t>Georges St</t>
  </si>
  <si>
    <t>Park Dr</t>
  </si>
  <si>
    <t>Rathfriland St</t>
  </si>
  <si>
    <t>Corperation St</t>
  </si>
  <si>
    <t>Bonds St</t>
  </si>
  <si>
    <t>Albion St</t>
  </si>
  <si>
    <t>Glengall St</t>
  </si>
  <si>
    <t>Ruby St</t>
  </si>
  <si>
    <t>Duncreggan Rd</t>
  </si>
  <si>
    <t>College Hill</t>
  </si>
  <si>
    <t>Mountain Rd</t>
  </si>
  <si>
    <t>Duke Street R'Bout</t>
  </si>
  <si>
    <t>Shepherds Glen</t>
  </si>
  <si>
    <t>Fountain Pl</t>
  </si>
  <si>
    <t>King St</t>
  </si>
  <si>
    <t>Adelaide St</t>
  </si>
  <si>
    <t>Banbrook Hill</t>
  </si>
  <si>
    <t>Railway Lk</t>
  </si>
  <si>
    <t>Dock St</t>
  </si>
  <si>
    <t>Russell St</t>
  </si>
  <si>
    <t>Central Prom</t>
  </si>
  <si>
    <t>Larne Road Lk</t>
  </si>
  <si>
    <t>Dufferin Ave</t>
  </si>
  <si>
    <t>Bingham St</t>
  </si>
  <si>
    <t>Wesley St</t>
  </si>
  <si>
    <t>Donegall Square Est</t>
  </si>
  <si>
    <t>Granges St</t>
  </si>
  <si>
    <t>Donegal Rd</t>
  </si>
  <si>
    <t>Clifton Rd</t>
  </si>
  <si>
    <t>The Harbour Highway Of Sl Circula</t>
  </si>
  <si>
    <t>Queens Quay R'Bout</t>
  </si>
  <si>
    <t>Maritime Dr</t>
  </si>
  <si>
    <t>Waterloo St</t>
  </si>
  <si>
    <t>Railway Pl</t>
  </si>
  <si>
    <t>Ballyeaston Rd</t>
  </si>
  <si>
    <t>3 seriously injured</t>
  </si>
  <si>
    <t>New St</t>
  </si>
  <si>
    <t>Samuel St</t>
  </si>
  <si>
    <t>Craigavon Bridge Top</t>
  </si>
  <si>
    <t>Washingbay Rd</t>
  </si>
  <si>
    <t>Downshire Rd</t>
  </si>
  <si>
    <t>Sandy Rd</t>
  </si>
  <si>
    <t>Harbour Highway</t>
  </si>
  <si>
    <t>St Patrick's Ave</t>
  </si>
  <si>
    <t>Craigavon Bridge Lower</t>
  </si>
  <si>
    <t>Grovenor Rd</t>
  </si>
  <si>
    <t>Creggan Rd</t>
  </si>
  <si>
    <t>Lancasterian St</t>
  </si>
  <si>
    <t>Central Promenade</t>
  </si>
  <si>
    <t>Ballymoney Rd</t>
  </si>
  <si>
    <t>Clarence St</t>
  </si>
  <si>
    <t>Ravenhill Rd</t>
  </si>
  <si>
    <t>Marine Highway</t>
  </si>
  <si>
    <t>Northland Row</t>
  </si>
  <si>
    <t>laganbank Rd</t>
  </si>
  <si>
    <t>Court Sq</t>
  </si>
  <si>
    <t>Friths Pass</t>
  </si>
  <si>
    <t>Newcastle St</t>
  </si>
  <si>
    <t>Drumragh Ave</t>
  </si>
  <si>
    <t>Queen's Sq</t>
  </si>
  <si>
    <t>Old Cross St</t>
  </si>
  <si>
    <t>Donegall Sqaure Wst</t>
  </si>
  <si>
    <t>Loughgall Rd</t>
  </si>
  <si>
    <t>York Street</t>
  </si>
  <si>
    <t>Townhall St</t>
  </si>
  <si>
    <t>Shepherds Way</t>
  </si>
  <si>
    <t>Peterhill Rd</t>
  </si>
  <si>
    <t>Library St</t>
  </si>
  <si>
    <t>Clare St</t>
  </si>
  <si>
    <t>Lancaster St</t>
  </si>
  <si>
    <t>Fredrick St</t>
  </si>
  <si>
    <t>Upper English St</t>
  </si>
  <si>
    <t>Downpatrick St</t>
  </si>
  <si>
    <t>Chapel Hill</t>
  </si>
  <si>
    <t>Union Rd</t>
  </si>
  <si>
    <t>Cullaville Rd</t>
  </si>
  <si>
    <t>Coleraine Rd</t>
  </si>
  <si>
    <t>Coleraine Br</t>
  </si>
  <si>
    <t>Bachelors Walk</t>
  </si>
  <si>
    <t>Broad St</t>
  </si>
  <si>
    <t>Berry St</t>
  </si>
  <si>
    <t>Stanhope St</t>
  </si>
  <si>
    <t>Dundalk St</t>
  </si>
  <si>
    <t>Upper Church St</t>
  </si>
  <si>
    <t>Craigavon Bridge Lower Deck</t>
  </si>
  <si>
    <t>Little Donegall St</t>
  </si>
  <si>
    <t>Newmarket St</t>
  </si>
  <si>
    <t>Lower Strabane Rd</t>
  </si>
  <si>
    <t>Old Market Pl</t>
  </si>
  <si>
    <t>Society St</t>
  </si>
  <si>
    <t>Captain Street Lower</t>
  </si>
  <si>
    <t>University Rd</t>
  </si>
  <si>
    <t>Cameron Pl</t>
  </si>
  <si>
    <t>Saint Bridges St</t>
  </si>
  <si>
    <t>Dunbarton Rd</t>
  </si>
  <si>
    <t>Bishop Street Within</t>
  </si>
  <si>
    <t>Joymount Rd</t>
  </si>
  <si>
    <t>Barnett St</t>
  </si>
  <si>
    <t>Market pl</t>
  </si>
  <si>
    <t>Gilmore St</t>
  </si>
  <si>
    <t>32 casualties</t>
  </si>
  <si>
    <t xml:space="preserve"> 31 slightly injured</t>
  </si>
  <si>
    <t>Lisburn Rd</t>
  </si>
  <si>
    <t>Fountian St</t>
  </si>
  <si>
    <t>Bank Pl</t>
  </si>
  <si>
    <t>Winetavern St</t>
  </si>
  <si>
    <t>Orritor Rd</t>
  </si>
  <si>
    <t>Horace St</t>
  </si>
  <si>
    <t>Kelvin Rd</t>
  </si>
  <si>
    <t>M2 M'Way Of Sl Nelson St</t>
  </si>
  <si>
    <t>Tavanagh Ave</t>
  </si>
  <si>
    <t>Kings Lane</t>
  </si>
  <si>
    <t>Abbey Lane</t>
  </si>
  <si>
    <t>Mays Meadow</t>
  </si>
  <si>
    <t>Verner St</t>
  </si>
  <si>
    <t>The Mall Wst</t>
  </si>
  <si>
    <t>Upper Main St</t>
  </si>
  <si>
    <t>Lisburn Sq</t>
  </si>
  <si>
    <t>Ogle St</t>
  </si>
  <si>
    <t>Castle Park Ave</t>
  </si>
  <si>
    <t>Greers Rd</t>
  </si>
  <si>
    <t>Doagh Rd</t>
  </si>
  <si>
    <t>Kildare St</t>
  </si>
  <si>
    <t>Larne St</t>
  </si>
  <si>
    <t>Apsley St</t>
  </si>
  <si>
    <t>The Three Trees R'Bout</t>
  </si>
  <si>
    <t>Graham Gdns</t>
  </si>
  <si>
    <t>Kings St</t>
  </si>
  <si>
    <t>Mcclintock St</t>
  </si>
  <si>
    <t>Dunluce St</t>
  </si>
  <si>
    <t>Charles St</t>
  </si>
  <si>
    <t>Highfield Gve</t>
  </si>
  <si>
    <t>Cathedral Rd</t>
  </si>
  <si>
    <t>High ST</t>
  </si>
  <si>
    <t>Ballynure Rd</t>
  </si>
  <si>
    <t>Good Shepherd Glen</t>
  </si>
  <si>
    <t>Bridge Street Sth</t>
  </si>
  <si>
    <t>Salisbury St</t>
  </si>
  <si>
    <t>Forthill Rd</t>
  </si>
  <si>
    <t>Corn Mkt</t>
  </si>
  <si>
    <t>Longstone Rd</t>
  </si>
  <si>
    <t>Newtownards Rd</t>
  </si>
  <si>
    <t>Albert Br</t>
  </si>
  <si>
    <t>Kennedy St</t>
  </si>
  <si>
    <t>Kilclean Rd</t>
  </si>
  <si>
    <t>Cornmarket</t>
  </si>
  <si>
    <t>Bishop St</t>
  </si>
  <si>
    <t>Meetinghouse Lane</t>
  </si>
  <si>
    <t>Orritor St</t>
  </si>
  <si>
    <t>Windmill Row</t>
  </si>
  <si>
    <t>Eden St</t>
  </si>
  <si>
    <t>Harbour Rd On sl</t>
  </si>
  <si>
    <t>Distillery Brae</t>
  </si>
  <si>
    <t>Railwayview St</t>
  </si>
  <si>
    <t>Factory Lane</t>
  </si>
  <si>
    <t>Stream St</t>
  </si>
  <si>
    <t>Tomb St</t>
  </si>
  <si>
    <t>St Paticks Ave</t>
  </si>
  <si>
    <t>Campsie Dr</t>
  </si>
  <si>
    <t>Emerson St</t>
  </si>
  <si>
    <t>Falls Rd</t>
  </si>
  <si>
    <t>Ellis St</t>
  </si>
  <si>
    <t>Baronet St</t>
  </si>
  <si>
    <t>9 casualties</t>
  </si>
  <si>
    <t>9 slightly injured</t>
  </si>
  <si>
    <t>Princes St</t>
  </si>
  <si>
    <t>Moore St</t>
  </si>
  <si>
    <t>Meetinghouse St</t>
  </si>
  <si>
    <t>Brown St</t>
  </si>
  <si>
    <t>New Row</t>
  </si>
  <si>
    <t>Dobbin Street Lane</t>
  </si>
  <si>
    <t>Wellington St</t>
  </si>
  <si>
    <t>Dunmore St</t>
  </si>
  <si>
    <t>Scarva Rd</t>
  </si>
  <si>
    <t>Clarence Rd</t>
  </si>
  <si>
    <t>Corporation Sq</t>
  </si>
  <si>
    <t>Havelock Pl</t>
  </si>
  <si>
    <t>Hillsborough Old Rd</t>
  </si>
  <si>
    <t>Station Street Flyover</t>
  </si>
  <si>
    <t>Rainey St</t>
  </si>
  <si>
    <t>Ballyclose St</t>
  </si>
  <si>
    <t>Malcolm Rd</t>
  </si>
  <si>
    <t>Infirmary Rd</t>
  </si>
  <si>
    <t>Fairgreen St</t>
  </si>
  <si>
    <t>Blondin St</t>
  </si>
  <si>
    <t>Nicholson Tce</t>
  </si>
  <si>
    <t>Fairhill Lane</t>
  </si>
  <si>
    <t>South St</t>
  </si>
  <si>
    <t>Gosford Pl</t>
  </si>
  <si>
    <t>Queen Elizabeth Br</t>
  </si>
  <si>
    <t>Phillips St</t>
  </si>
  <si>
    <t>Fairmount Rd</t>
  </si>
  <si>
    <t>The Square</t>
  </si>
  <si>
    <t>Fathom Line</t>
  </si>
  <si>
    <t>Eliza Street Tce</t>
  </si>
  <si>
    <t>Ferry Quay Gate</t>
  </si>
  <si>
    <t>Church Lane</t>
  </si>
  <si>
    <t>Bow St</t>
  </si>
  <si>
    <t>Broughshane Rd</t>
  </si>
  <si>
    <t>Brewery Lane</t>
  </si>
  <si>
    <t>Marcus Ward St</t>
  </si>
  <si>
    <t>Woodhouse St</t>
  </si>
  <si>
    <t>The Promenade</t>
  </si>
  <si>
    <t>Governors Rd R'Bout</t>
  </si>
  <si>
    <t>Friary Road Of Sl</t>
  </si>
  <si>
    <t>Larne Road Link</t>
  </si>
  <si>
    <t>York Link</t>
  </si>
  <si>
    <t>Castledawson Rd</t>
  </si>
  <si>
    <t>Ballymoney St</t>
  </si>
  <si>
    <t>Dunbar Link</t>
  </si>
  <si>
    <t>Irvinestown Rd</t>
  </si>
  <si>
    <t>Needham Br</t>
  </si>
  <si>
    <t>Clooney Rd</t>
  </si>
  <si>
    <t>Mary St</t>
  </si>
  <si>
    <t>Protestant St</t>
  </si>
  <si>
    <t>Paget Lane</t>
  </si>
  <si>
    <t>Sullivan Pl</t>
  </si>
  <si>
    <t>McConnell Pl</t>
  </si>
  <si>
    <t>Park St</t>
  </si>
  <si>
    <t>Pattons Lane</t>
  </si>
  <si>
    <t>Pakenham St</t>
  </si>
  <si>
    <t>Northway</t>
  </si>
  <si>
    <t>Shillington St</t>
  </si>
  <si>
    <t>Harbour H'Way</t>
  </si>
  <si>
    <t>Waterside R'Bout</t>
  </si>
  <si>
    <t>Westlink Of Sl</t>
  </si>
  <si>
    <t>Donegall Road R'Bout</t>
  </si>
  <si>
    <t>Canal Bank</t>
  </si>
  <si>
    <t>M3 M'Way On Sl</t>
  </si>
  <si>
    <t>Castle Lane</t>
  </si>
  <si>
    <t>Clifton St Of Sl</t>
  </si>
  <si>
    <t xml:space="preserve"> 1 seriously injured</t>
  </si>
  <si>
    <t>Rodgers Quay</t>
  </si>
  <si>
    <t>Cross St</t>
  </si>
  <si>
    <t>Holborn Ave</t>
  </si>
  <si>
    <t>Lower Main St</t>
  </si>
  <si>
    <t>Marlborough Rd</t>
  </si>
  <si>
    <t>Glenburn Alley</t>
  </si>
  <si>
    <t>Grays Hill</t>
  </si>
  <si>
    <t>Carleton St</t>
  </si>
  <si>
    <t>Alelaide St</t>
  </si>
  <si>
    <t>Narrow Gauge St</t>
  </si>
  <si>
    <t>Derrychara Rd</t>
  </si>
  <si>
    <t>Millenium Way</t>
  </si>
  <si>
    <t>Circular Rd R'Bout</t>
  </si>
  <si>
    <t>Armagh St</t>
  </si>
  <si>
    <t>Broadfield Rd</t>
  </si>
  <si>
    <t>Boat St</t>
  </si>
  <si>
    <t>Pakenham Cl</t>
  </si>
  <si>
    <t>Castlewellan Rd</t>
  </si>
  <si>
    <t>Lower Captain St</t>
  </si>
  <si>
    <t>Westlink On Sl Divis</t>
  </si>
  <si>
    <t>Eureka Dr</t>
  </si>
  <si>
    <t>Shore Rd</t>
  </si>
  <si>
    <t>St Mary St</t>
  </si>
  <si>
    <t>Lough Rd</t>
  </si>
  <si>
    <t>Gardiner St</t>
  </si>
  <si>
    <t>Lombard St</t>
  </si>
  <si>
    <t>Donaghmore Rd</t>
  </si>
  <si>
    <t>Lake View Rd</t>
  </si>
  <si>
    <t>Hollyhill Link Rd</t>
  </si>
  <si>
    <t>Eastbridge St</t>
  </si>
  <si>
    <t>William St R'Bout</t>
  </si>
  <si>
    <t>College Square Nrth</t>
  </si>
  <si>
    <t>Upper Arthur St</t>
  </si>
  <si>
    <t>Pound Lane</t>
  </si>
  <si>
    <t>Donegall Square Nrth</t>
  </si>
  <si>
    <t>Bankmore St</t>
  </si>
  <si>
    <t>London St</t>
  </si>
  <si>
    <t>M3 East Bound</t>
  </si>
  <si>
    <t>Shambles Lane</t>
  </si>
  <si>
    <t>John Mitchel Place</t>
  </si>
  <si>
    <t>Charlotte St</t>
  </si>
  <si>
    <t>Hall St</t>
  </si>
  <si>
    <t>Thomas St R'Bout</t>
  </si>
  <si>
    <t>Queens Quay R'About</t>
  </si>
  <si>
    <t>Mall Wst</t>
  </si>
  <si>
    <t>West Link</t>
  </si>
  <si>
    <t>Butcher St</t>
  </si>
  <si>
    <t>Carigavon Br (Top Deck)</t>
  </si>
  <si>
    <t>Grt Victoria St</t>
  </si>
  <si>
    <t>Greatt Northern Rd</t>
  </si>
  <si>
    <t>Donegall Sq Est</t>
  </si>
  <si>
    <t>Lower Mary St</t>
  </si>
  <si>
    <t>Benvarden Ave</t>
  </si>
  <si>
    <t>Donegall Sq Nth</t>
  </si>
  <si>
    <t>Conway Sq</t>
  </si>
  <si>
    <t>Lisburn St</t>
  </si>
  <si>
    <t>Laveview Rd</t>
  </si>
  <si>
    <t>Bingham Lane</t>
  </si>
  <si>
    <t>Primrose St</t>
  </si>
  <si>
    <t>Howard St Sth</t>
  </si>
  <si>
    <t>Tyrone St</t>
  </si>
  <si>
    <t>Larne Rd Link</t>
  </si>
  <si>
    <t>Lower Catherine St</t>
  </si>
  <si>
    <t>Fairhill St</t>
  </si>
  <si>
    <t>Stone Row</t>
  </si>
  <si>
    <t>Antrim Rd</t>
  </si>
  <si>
    <t>Beresford Rd</t>
  </si>
  <si>
    <t>Loy St</t>
  </si>
  <si>
    <t>Craigavon Br Lower Deck</t>
  </si>
  <si>
    <t>Mall West</t>
  </si>
  <si>
    <t>Smithfield Sq</t>
  </si>
  <si>
    <t>Ballyclose Rd</t>
  </si>
  <si>
    <t>Longstone St R'Bout</t>
  </si>
  <si>
    <t>Basin Wlk</t>
  </si>
  <si>
    <t>Molesworth Rd</t>
  </si>
  <si>
    <t>Upp Edward St</t>
  </si>
  <si>
    <t>Abercorn Rd</t>
  </si>
  <si>
    <t>4 seriously injured</t>
  </si>
  <si>
    <t>Westlink On Sl</t>
  </si>
  <si>
    <t>Bishop St Within</t>
  </si>
  <si>
    <t>Paget Sq</t>
  </si>
  <si>
    <t>Savings Bank St</t>
  </si>
  <si>
    <t>Bryansford Ave</t>
  </si>
  <si>
    <t>Cullybackey Rd</t>
  </si>
  <si>
    <t>Killough Rd</t>
  </si>
  <si>
    <t>Friendly St</t>
  </si>
  <si>
    <t>Trostan Ave</t>
  </si>
  <si>
    <t>Upp English St</t>
  </si>
  <si>
    <t>Bridge St Sth</t>
  </si>
  <si>
    <t>Halls Lane</t>
  </si>
  <si>
    <t>Bryan St</t>
  </si>
  <si>
    <t>College Ct</t>
  </si>
  <si>
    <t>Harrier Way</t>
  </si>
  <si>
    <t>Brownhill Link Rd</t>
  </si>
  <si>
    <t>Oak St</t>
  </si>
  <si>
    <t>Pump St</t>
  </si>
  <si>
    <t>Aberfoyle Tce</t>
  </si>
  <si>
    <t>Mechants Quay</t>
  </si>
  <si>
    <t>Browns Sq</t>
  </si>
  <si>
    <t>Ventry Lane</t>
  </si>
  <si>
    <t>Haslem Lane</t>
  </si>
  <si>
    <t>Butchers Gate</t>
  </si>
  <si>
    <t>Bus Loop Rushmere</t>
  </si>
  <si>
    <t>Queens Bridge</t>
  </si>
  <si>
    <t>Irsh Quarter Sth</t>
  </si>
  <si>
    <t>Masserene St</t>
  </si>
  <si>
    <t>Joymount</t>
  </si>
  <si>
    <t>Sackville St</t>
  </si>
  <si>
    <t>Castle Pk Ave</t>
  </si>
  <si>
    <t>Westlink Off Sl</t>
  </si>
  <si>
    <t>Borad St</t>
  </si>
  <si>
    <t>Rooney Rd</t>
  </si>
  <si>
    <t>Cardinal Ofaich Sq</t>
  </si>
  <si>
    <t>Needham Bridge</t>
  </si>
  <si>
    <t>Pount St</t>
  </si>
  <si>
    <t>Hawkin St</t>
  </si>
  <si>
    <t>Omeath Line</t>
  </si>
  <si>
    <t>Donegal Square Wst</t>
  </si>
  <si>
    <t>Saul Link</t>
  </si>
  <si>
    <t>Gt Victoria St</t>
  </si>
  <si>
    <t>Cathedral Cl</t>
  </si>
  <si>
    <t>Bradburly Pl</t>
  </si>
  <si>
    <t>College Sq Est</t>
  </si>
  <si>
    <t>College Sq Nth</t>
  </si>
  <si>
    <t>Cross Lane</t>
  </si>
  <si>
    <t>Patrick Pl</t>
  </si>
  <si>
    <t>Clarence St Wst</t>
  </si>
  <si>
    <t>Killowen St</t>
  </si>
  <si>
    <t>Glenarm Rd</t>
  </si>
  <si>
    <t>Donegall Sq Wst</t>
  </si>
  <si>
    <t>Westlink Countrybound</t>
  </si>
  <si>
    <t>12 casualties</t>
  </si>
  <si>
    <t xml:space="preserve"> 11 slightly injured</t>
  </si>
  <si>
    <t>Church Walk</t>
  </si>
  <si>
    <t>Iona Tce</t>
  </si>
  <si>
    <t>Riverdale</t>
  </si>
  <si>
    <t>Craigavon Br (Lower Deck)</t>
  </si>
  <si>
    <t>Westlink Offslip</t>
  </si>
  <si>
    <t>M3 On Sl Countrybound</t>
  </si>
  <si>
    <t>Magazine St</t>
  </si>
  <si>
    <t>Cardinal O'Fiach Sq</t>
  </si>
  <si>
    <t>Terrace Row</t>
  </si>
  <si>
    <t>M3 M'Way Off Sl</t>
  </si>
  <si>
    <t>Bishop St Without</t>
  </si>
  <si>
    <t>Craigavon Bridge Lwr</t>
  </si>
  <si>
    <t>Meeting House Rd</t>
  </si>
  <si>
    <t>Prince Albert Quay</t>
  </si>
  <si>
    <t>Market Lane</t>
  </si>
  <si>
    <t>M3 On Sl</t>
  </si>
  <si>
    <t>High St (Portadown)</t>
  </si>
  <si>
    <t>Donegall Sq Sth</t>
  </si>
  <si>
    <t>Glynn Rd</t>
  </si>
  <si>
    <t>Down St</t>
  </si>
  <si>
    <t>Castlefields</t>
  </si>
  <si>
    <t>Canal St</t>
  </si>
  <si>
    <t>Lowerr Mount St</t>
  </si>
  <si>
    <t>DEMOGRAPHY</t>
  </si>
  <si>
    <t>CRIME DATE LIST</t>
  </si>
  <si>
    <t>RTC DATE LIST</t>
  </si>
  <si>
    <t>BENEFITS YEAR LIST</t>
  </si>
  <si>
    <t>Planning Applications List</t>
  </si>
  <si>
    <t>Picture Name</t>
  </si>
  <si>
    <t>CLASS</t>
  </si>
  <si>
    <t>CLASS DESC</t>
  </si>
  <si>
    <t>YEAR</t>
  </si>
  <si>
    <t>MONTH</t>
  </si>
  <si>
    <t>C</t>
  </si>
  <si>
    <t>LARGE TOWN</t>
  </si>
  <si>
    <t>Q1-2012</t>
  </si>
  <si>
    <t>January</t>
  </si>
  <si>
    <t>2011-12</t>
  </si>
  <si>
    <t>D</t>
  </si>
  <si>
    <t>MEDIUM TOWN</t>
  </si>
  <si>
    <t>Q2-2012</t>
  </si>
  <si>
    <t>February</t>
  </si>
  <si>
    <t>2012-13</t>
  </si>
  <si>
    <t>E</t>
  </si>
  <si>
    <t>SMALL TOWN</t>
  </si>
  <si>
    <t>Q3-2012</t>
  </si>
  <si>
    <t>March</t>
  </si>
  <si>
    <t>2013-14</t>
  </si>
  <si>
    <t>Q4-2012</t>
  </si>
  <si>
    <t>April</t>
  </si>
  <si>
    <t>2014-15</t>
  </si>
  <si>
    <t>Q1-2013</t>
  </si>
  <si>
    <t>May</t>
  </si>
  <si>
    <t>Q2-2013</t>
  </si>
  <si>
    <t>June</t>
  </si>
  <si>
    <t>Q3-2013</t>
  </si>
  <si>
    <t>July</t>
  </si>
  <si>
    <t>Q4-2013</t>
  </si>
  <si>
    <t>August</t>
  </si>
  <si>
    <t>Q1-2014</t>
  </si>
  <si>
    <t>September</t>
  </si>
  <si>
    <t>BELFAST_CITY</t>
  </si>
  <si>
    <t>A</t>
  </si>
  <si>
    <t>BELFAST URBAN AREA</t>
  </si>
  <si>
    <t>Q2-2014</t>
  </si>
  <si>
    <t>October</t>
  </si>
  <si>
    <t>Q3-2014</t>
  </si>
  <si>
    <t>November</t>
  </si>
  <si>
    <t>Q4-2014</t>
  </si>
  <si>
    <t>December</t>
  </si>
  <si>
    <t>Q1-2015</t>
  </si>
  <si>
    <t>Q3-2015</t>
  </si>
  <si>
    <t>B</t>
  </si>
  <si>
    <t>DERRY URBAN AREA</t>
  </si>
  <si>
    <t>LISBURN_CITY</t>
  </si>
  <si>
    <t>WARRENPOINT___BURREN</t>
  </si>
  <si>
    <t>Q4-2015</t>
  </si>
  <si>
    <t>All Persons</t>
  </si>
  <si>
    <t>Males</t>
  </si>
  <si>
    <t>Females</t>
  </si>
  <si>
    <t>Persons 0-15 years</t>
  </si>
  <si>
    <t>Persons 16-64 years</t>
  </si>
  <si>
    <t>persons 65+ years</t>
  </si>
  <si>
    <t>Age 0-4 years</t>
  </si>
  <si>
    <t>Age 5-7 years</t>
  </si>
  <si>
    <t>Age 8-9 years</t>
  </si>
  <si>
    <t>Age 10-14 years</t>
  </si>
  <si>
    <t>Age 15 years</t>
  </si>
  <si>
    <t>Age 16-17 years</t>
  </si>
  <si>
    <t>Age 18-19 years</t>
  </si>
  <si>
    <t>Age 20-24 years</t>
  </si>
  <si>
    <t>Age 25-29 years</t>
  </si>
  <si>
    <t>Age 30-44 years</t>
  </si>
  <si>
    <t>Age 45-59 years</t>
  </si>
  <si>
    <t>Age 60-64 years</t>
  </si>
  <si>
    <t>Age 65-74 years</t>
  </si>
  <si>
    <t>Age 75-84 years</t>
  </si>
  <si>
    <t>Age 85-89 years</t>
  </si>
  <si>
    <t>Age 90+ years</t>
  </si>
  <si>
    <t>Mean age of population</t>
  </si>
  <si>
    <t>Median age of population</t>
  </si>
  <si>
    <t>F</t>
  </si>
  <si>
    <t>G</t>
  </si>
  <si>
    <t>H</t>
  </si>
  <si>
    <t>MENU</t>
  </si>
  <si>
    <t>William Street R'bout</t>
  </si>
  <si>
    <t>Bridge Street</t>
  </si>
  <si>
    <t>North End</t>
  </si>
  <si>
    <t>The Cut</t>
  </si>
  <si>
    <t>Abbey Yard R'bout</t>
  </si>
  <si>
    <t>Railway Link</t>
  </si>
  <si>
    <t>Philip St</t>
  </si>
  <si>
    <t>Brownhill Lk</t>
  </si>
  <si>
    <t>Marine Highway R'bout</t>
  </si>
  <si>
    <t>Linenhall Street R'Bout</t>
  </si>
  <si>
    <t>Clarendon Rd</t>
  </si>
  <si>
    <t>Artillery St</t>
  </si>
  <si>
    <t>Margaret St</t>
  </si>
  <si>
    <t>Lawrence Hill</t>
  </si>
  <si>
    <t>Stewartstown Rd</t>
  </si>
  <si>
    <t>Batchelors Wlk</t>
  </si>
  <si>
    <t>Maryville St</t>
  </si>
  <si>
    <t>Fahan St</t>
  </si>
  <si>
    <t>Bank St</t>
  </si>
  <si>
    <t>O'Hagan St</t>
  </si>
  <si>
    <t>Friary Road Of Sl Irish St</t>
  </si>
  <si>
    <t>Braidwater R'Bout</t>
  </si>
  <si>
    <t>Mill Rd</t>
  </si>
  <si>
    <t>Downpartrick St</t>
  </si>
  <si>
    <t>Amelia St</t>
  </si>
  <si>
    <t>The Harbour Highway Of Sl Circular Rd</t>
  </si>
  <si>
    <t>Roulston Ave</t>
  </si>
  <si>
    <t>Causeway St</t>
  </si>
  <si>
    <t>Foyle R'Bout</t>
  </si>
  <si>
    <t>Crawford Sq</t>
  </si>
  <si>
    <t>Foundry St</t>
  </si>
  <si>
    <t>Oxford Street</t>
  </si>
  <si>
    <t>Church Ave</t>
  </si>
  <si>
    <t>Tamlaght Rd</t>
  </si>
  <si>
    <t>High Street</t>
  </si>
  <si>
    <t>Lodge Lane</t>
  </si>
  <si>
    <t>Albertbridge Road</t>
  </si>
  <si>
    <t>Union Pl</t>
  </si>
  <si>
    <t>Cockle Row</t>
  </si>
  <si>
    <t>Killinchy St</t>
  </si>
  <si>
    <t>Queen Elizabeth R'Bout</t>
  </si>
  <si>
    <t>Broadway Ave</t>
  </si>
  <si>
    <t>Millfield Rd</t>
  </si>
  <si>
    <t>Howard Street Sth</t>
  </si>
  <si>
    <t>Castle Street</t>
  </si>
  <si>
    <t>Bellhouse Lane</t>
  </si>
  <si>
    <t>Corry Sq</t>
  </si>
  <si>
    <t>Woodleigh Tce</t>
  </si>
  <si>
    <t>Dawson St</t>
  </si>
  <si>
    <t>Waterside St</t>
  </si>
  <si>
    <t>Aberfoyle Cres</t>
  </si>
  <si>
    <t>Union Br</t>
  </si>
  <si>
    <t>Saul St</t>
  </si>
  <si>
    <t>Whittaker St</t>
  </si>
  <si>
    <t>8 casualties</t>
  </si>
  <si>
    <t>8 slightly injured</t>
  </si>
  <si>
    <t xml:space="preserve"> 3 seriously injured</t>
  </si>
  <si>
    <t>RETURN TO MENU</t>
  </si>
  <si>
    <t>year</t>
  </si>
  <si>
    <t>Town/City</t>
  </si>
  <si>
    <t>Crime metadata</t>
  </si>
  <si>
    <t>Total crimes by town/city centre</t>
  </si>
  <si>
    <t>Road Traffic Collisions by Month</t>
  </si>
  <si>
    <t xml:space="preserve">Road Traffic Collisions </t>
  </si>
  <si>
    <t>Total road traffic collisions by town/city centre</t>
  </si>
  <si>
    <t>Total crimes by type</t>
  </si>
  <si>
    <t>Road Traffic Collisions by town/city centre</t>
  </si>
  <si>
    <t>Road Traffic Collision Metadata</t>
  </si>
  <si>
    <t>Select Town &gt;&gt;&gt;&gt;&gt;&gt;&gt;&gt;</t>
  </si>
  <si>
    <t>Crime Metadata</t>
  </si>
  <si>
    <t>Crime Summary</t>
  </si>
  <si>
    <t>Road Traffic Collision Summary</t>
  </si>
  <si>
    <t>Road Traffic Collisions by Town</t>
  </si>
  <si>
    <t>Type of crime by town/city centre</t>
  </si>
  <si>
    <t>Type of crime by town/city centre and settlement</t>
  </si>
  <si>
    <t>Crimes by town/city centre</t>
  </si>
  <si>
    <t>Crimes by Town</t>
  </si>
  <si>
    <t>Type of Crime by Town</t>
  </si>
  <si>
    <t>Type of Crime by Town and Settlement</t>
  </si>
  <si>
    <t>Select Town &gt;&gt;&gt;&gt;&gt;&gt;</t>
  </si>
  <si>
    <t>&lt;&lt;&lt;&lt;&lt;&lt; Select Year</t>
  </si>
  <si>
    <t>&lt;&lt;&lt;&lt;&lt; Select Month</t>
  </si>
  <si>
    <t>Derry</t>
  </si>
  <si>
    <t>.</t>
  </si>
  <si>
    <t>Belfast City</t>
  </si>
  <si>
    <t>Mid Ulster</t>
  </si>
  <si>
    <t>Newry, Mourne &amp; Down</t>
  </si>
  <si>
    <t>Derry City &amp; Strabane</t>
  </si>
  <si>
    <t>Fermanagh &amp; Omagh</t>
  </si>
  <si>
    <t>Antrim &amp; Newtownabbey</t>
  </si>
  <si>
    <t>Mid &amp; East Antrim</t>
  </si>
  <si>
    <t>Armagh City, Banbridge &amp; Craigavon</t>
  </si>
  <si>
    <t>Ards &amp; North Down</t>
  </si>
  <si>
    <t>Causeway Coast &amp; Glens</t>
  </si>
  <si>
    <t>Caddells Lane</t>
  </si>
  <si>
    <t>Lisburn &amp; Castlereagh City</t>
  </si>
  <si>
    <t>Meeting House St</t>
  </si>
  <si>
    <t>Quay Rd</t>
  </si>
  <si>
    <t>Richmond Cres</t>
  </si>
  <si>
    <t>Holmes St</t>
  </si>
  <si>
    <t>Lower Water St</t>
  </si>
  <si>
    <t>George Street On Sl North Rd</t>
  </si>
  <si>
    <t>Craigavon Bridge Up</t>
  </si>
  <si>
    <t>Wall St</t>
  </si>
  <si>
    <t>Culdee Dr</t>
  </si>
  <si>
    <t>Clarence Street Wst</t>
  </si>
  <si>
    <t>Arthur St</t>
  </si>
  <si>
    <t>Cullybackey Road R'bout</t>
  </si>
  <si>
    <t>Parkview Rd</t>
  </si>
  <si>
    <t>Melbourne St</t>
  </si>
  <si>
    <t>Longstone St</t>
  </si>
  <si>
    <t>Barry St</t>
  </si>
  <si>
    <t>Lower Clarendon St</t>
  </si>
  <si>
    <t>Killinchy Rd</t>
  </si>
  <si>
    <t>Lanyon Pl</t>
  </si>
  <si>
    <t>Garden St</t>
  </si>
  <si>
    <t>John Wesley St</t>
  </si>
  <si>
    <t>Bishop Street</t>
  </si>
  <si>
    <t>Narrow Gauge Rd</t>
  </si>
  <si>
    <t>Pine Way</t>
  </si>
  <si>
    <t>Westlink Of Sl Grosvenor Rd</t>
  </si>
  <si>
    <t>Anne St</t>
  </si>
  <si>
    <t>Ranfurly Rd</t>
  </si>
  <si>
    <t>Movilla St</t>
  </si>
  <si>
    <t>Upper Bennett St</t>
  </si>
  <si>
    <t>Albert Sq</t>
  </si>
  <si>
    <t>Mountsandel Rd</t>
  </si>
  <si>
    <t>Carlisle R'Bout</t>
  </si>
  <si>
    <t>Brownhill Meadows</t>
  </si>
  <si>
    <t>Hanover St</t>
  </si>
  <si>
    <t>Cidercourt Rd</t>
  </si>
  <si>
    <t>Kensington St</t>
  </si>
  <si>
    <t>St Mary's St</t>
  </si>
  <si>
    <t>Clarendon Ct</t>
  </si>
  <si>
    <t>Bryansford Gdns</t>
  </si>
  <si>
    <t xml:space="preserve">Note: </t>
  </si>
  <si>
    <t>"Violent Crime" was recatagorised into "Violence and sexual offences in April 2013"</t>
  </si>
  <si>
    <t>"Public disorder and weapons" was split into "Public order" and "Possession of weapons" in April 2013</t>
  </si>
  <si>
    <t>Antrim
Settlement Area</t>
  </si>
  <si>
    <t>Parade</t>
  </si>
  <si>
    <t>Albion Lane</t>
  </si>
  <si>
    <t>Tierney Gdns</t>
  </si>
  <si>
    <t>Cromac Sq</t>
  </si>
  <si>
    <t>Trinity St</t>
  </si>
  <si>
    <t>Brown Sq</t>
  </si>
  <si>
    <t>Grosvenor Road On Sl Westlink</t>
  </si>
  <si>
    <t>M3 M'way Of Sl Nelson St</t>
  </si>
  <si>
    <t>Exchange St</t>
  </si>
  <si>
    <t>Donegall Sqaure Nth</t>
  </si>
  <si>
    <t>Donegall Square East</t>
  </si>
  <si>
    <t>Arthur Lane</t>
  </si>
  <si>
    <t>Linfield Rd</t>
  </si>
  <si>
    <t>Weavers Ct</t>
  </si>
  <si>
    <t>Governors Road R'bout</t>
  </si>
  <si>
    <t>Marine H'Way R'bout</t>
  </si>
  <si>
    <t>Alexander Rd</t>
  </si>
  <si>
    <t>Butchers St</t>
  </si>
  <si>
    <t>Branch Rd</t>
  </si>
  <si>
    <t>Shamble Lane</t>
  </si>
  <si>
    <t>The Roddens</t>
  </si>
  <si>
    <t>Waveney Ave</t>
  </si>
  <si>
    <t>Springwell St</t>
  </si>
  <si>
    <t>Derry Rd</t>
  </si>
  <si>
    <t>The Fountain</t>
  </si>
  <si>
    <t>Little Diamond</t>
  </si>
  <si>
    <t>Pennyburn R'Bout</t>
  </si>
  <si>
    <t>Queen Elizabeth R'bout</t>
  </si>
  <si>
    <t>Dunluce Ave</t>
  </si>
  <si>
    <t>Donard Pl</t>
  </si>
  <si>
    <t>Southwell Rd</t>
  </si>
  <si>
    <t>Lurganboy Rd</t>
  </si>
  <si>
    <t>Ballyronan Rd</t>
  </si>
  <si>
    <t>Station Rd</t>
  </si>
  <si>
    <t>Downshire Pl</t>
  </si>
  <si>
    <t>Marine Pde</t>
  </si>
  <si>
    <t>Ballyclare</t>
  </si>
  <si>
    <t>Castlederg</t>
  </si>
  <si>
    <t>Enniskillen</t>
  </si>
  <si>
    <t>Portadown</t>
  </si>
  <si>
    <t>Holywood</t>
  </si>
  <si>
    <t>MAIN STREET</t>
  </si>
  <si>
    <t>NEW STREET</t>
  </si>
  <si>
    <t>CHURCH ROAD</t>
  </si>
  <si>
    <t>WOODHOUSE STREET</t>
  </si>
  <si>
    <t>CASTLE STREET</t>
  </si>
  <si>
    <t>MARKET STREET</t>
  </si>
  <si>
    <t>HIGH STREET</t>
  </si>
  <si>
    <t>WEST STREET</t>
  </si>
  <si>
    <t>PARADE</t>
  </si>
  <si>
    <t>Donegal Pl</t>
  </si>
  <si>
    <t>Malone Pl</t>
  </si>
  <si>
    <t>WESTLINK</t>
  </si>
  <si>
    <t>GREAT VICTORIA STREET</t>
  </si>
  <si>
    <t>HOWARD STREET SOUTH</t>
  </si>
  <si>
    <t>BRIDGE END</t>
  </si>
  <si>
    <t>SUSSEX PLACE</t>
  </si>
  <si>
    <t>YORK LINK</t>
  </si>
  <si>
    <t>DONEGALL ROAD</t>
  </si>
  <si>
    <t>GREAT GEORGES STREET</t>
  </si>
  <si>
    <t>DONEGALL STREET</t>
  </si>
  <si>
    <t>NELSON STREET</t>
  </si>
  <si>
    <t>JAMES STREET SOUTH</t>
  </si>
  <si>
    <t>YORK STREET</t>
  </si>
  <si>
    <t>MAY STREET</t>
  </si>
  <si>
    <t>CROMAC STREET</t>
  </si>
  <si>
    <t>ROYAL AVENUE</t>
  </si>
  <si>
    <t>DIVIS STREET</t>
  </si>
  <si>
    <t>CLIFTON STREET</t>
  </si>
  <si>
    <t>EAST BRIDGE STREET</t>
  </si>
  <si>
    <t>ALFRED STREET</t>
  </si>
  <si>
    <t>SMITHFIELD SQUARE NORTH</t>
  </si>
  <si>
    <t>CORPORATION STREET</t>
  </si>
  <si>
    <t>ORMEAU AVENUE</t>
  </si>
  <si>
    <t>M3 MOTORWAY</t>
  </si>
  <si>
    <t>SHAFTESBURY SQUARE</t>
  </si>
  <si>
    <t>ORMEAU ROAD</t>
  </si>
  <si>
    <t>CASTLE PLACE</t>
  </si>
  <si>
    <t>LIBRARY STREET</t>
  </si>
  <si>
    <t>MILLFIELD</t>
  </si>
  <si>
    <t>VICTORIA STREET</t>
  </si>
  <si>
    <t>FRANKLIN STREET</t>
  </si>
  <si>
    <t>GREAT PATRICK STREET</t>
  </si>
  <si>
    <t>BOTANIC AVENUE</t>
  </si>
  <si>
    <t>NORTH STREET</t>
  </si>
  <si>
    <t>HOPE STREET</t>
  </si>
  <si>
    <t>MIDDLEPATH STREET</t>
  </si>
  <si>
    <t>TOMB STREET</t>
  </si>
  <si>
    <t>WESTLINK OFF SLIP DIVIS STREET</t>
  </si>
  <si>
    <t>NORTH QUEEN STREET</t>
  </si>
  <si>
    <t>GROSVENOR ROAD</t>
  </si>
  <si>
    <t>WELLWOOD STREET</t>
  </si>
  <si>
    <t>KENT STREET</t>
  </si>
  <si>
    <t>ANN STREET</t>
  </si>
  <si>
    <t>BRUCE STREET</t>
  </si>
  <si>
    <t>DONEGALL SQUARE NORTH</t>
  </si>
  <si>
    <t>DONEGALL QUAY</t>
  </si>
  <si>
    <t>CARRICK HILL</t>
  </si>
  <si>
    <t>POSNETT STREET</t>
  </si>
  <si>
    <t>DONEGALL SQUARE SOUTH</t>
  </si>
  <si>
    <t>FOUNTAIN STREET</t>
  </si>
  <si>
    <t>VENTRY STREET</t>
  </si>
  <si>
    <t>SYDENHAM BY PASS</t>
  </si>
  <si>
    <t>HOWARD STREET</t>
  </si>
  <si>
    <t>SANDY ROW</t>
  </si>
  <si>
    <t>ALBERTBRIDGE ROAD</t>
  </si>
  <si>
    <t>ADELAIDE STREET</t>
  </si>
  <si>
    <t>CHICHESTER STREET</t>
  </si>
  <si>
    <t>QUEENS SQUARE</t>
  </si>
  <si>
    <t>PETERS HILL</t>
  </si>
  <si>
    <t>M3 MOTORWAY OFF SLIP MIDDLEPATH STREET</t>
  </si>
  <si>
    <t>COLLEGE SQUARE EAST</t>
  </si>
  <si>
    <t>TIERNEY GARDENS</t>
  </si>
  <si>
    <t>BRADBURY PLACE</t>
  </si>
  <si>
    <t>LINDSAY STREET</t>
  </si>
  <si>
    <t>STATION STREET</t>
  </si>
  <si>
    <t>GLENGALL STREET</t>
  </si>
  <si>
    <t>OXFORD STREET</t>
  </si>
  <si>
    <t>DONEGALL PASS</t>
  </si>
  <si>
    <t>Governors Road R'Bout</t>
  </si>
  <si>
    <t>QUEENS ROAD</t>
  </si>
  <si>
    <t>GOVERNORS ROAD</t>
  </si>
  <si>
    <t>BACHELORS WALK</t>
  </si>
  <si>
    <t>LAGANBANK ROAD</t>
  </si>
  <si>
    <t>HILLSBOROUGH ROAD</t>
  </si>
  <si>
    <t>SEYMOUR STREET</t>
  </si>
  <si>
    <t>CHAPEL HILL</t>
  </si>
  <si>
    <t>LINENHALL STREET</t>
  </si>
  <si>
    <t>LONGSTONE STREET</t>
  </si>
  <si>
    <t>BOW STREET</t>
  </si>
  <si>
    <t>YOUNG STREET</t>
  </si>
  <si>
    <t>ANTRIM STREET</t>
  </si>
  <si>
    <t>ST BRIDES STREET</t>
  </si>
  <si>
    <t>MARINE HIGHWAY</t>
  </si>
  <si>
    <t>DAVYS STREET</t>
  </si>
  <si>
    <t>BELFAST ROAD</t>
  </si>
  <si>
    <t>SCOTCH STREET</t>
  </si>
  <si>
    <t>FRIARY ROAD</t>
  </si>
  <si>
    <t>FRIARY ROAD ON SLIP IRISH STREET</t>
  </si>
  <si>
    <t>BANBROOK HILL</t>
  </si>
  <si>
    <t>UPPER IRISH STREET</t>
  </si>
  <si>
    <t>COLLEGE STREET</t>
  </si>
  <si>
    <t>DOBBIN STREET</t>
  </si>
  <si>
    <t>RAILWAY STREET</t>
  </si>
  <si>
    <t>THE MALL WEST</t>
  </si>
  <si>
    <t>LOWER ENGLISH STREET</t>
  </si>
  <si>
    <t>CATHEDRAL ROAD</t>
  </si>
  <si>
    <t>NEW ROW</t>
  </si>
  <si>
    <t>RAILWAY ROAD</t>
  </si>
  <si>
    <t>QUEEN STREET</t>
  </si>
  <si>
    <t>COLERAINE BRIDGE</t>
  </si>
  <si>
    <t>KILLOWEN STREET</t>
  </si>
  <si>
    <t>CASTLE LANE</t>
  </si>
  <si>
    <t>PERRY STREET</t>
  </si>
  <si>
    <t>BALLYGAWLEY ROAD</t>
  </si>
  <si>
    <t>SHAMBLE LANE</t>
  </si>
  <si>
    <t>QUARRY LANE</t>
  </si>
  <si>
    <t>CIRCULAR ROAD</t>
  </si>
  <si>
    <t>THE HARBOUR HIGHWAY</t>
  </si>
  <si>
    <t>CURRAN ROAD</t>
  </si>
  <si>
    <t>VICTORIA ROAD</t>
  </si>
  <si>
    <t>POINT STREET</t>
  </si>
  <si>
    <t>HIBERNIA STREET</t>
  </si>
  <si>
    <t>SHORE ROAD</t>
  </si>
  <si>
    <t>BRIDGE STREET</t>
  </si>
  <si>
    <t>DUBLIN ROAD</t>
  </si>
  <si>
    <t>MILL ROAD</t>
  </si>
  <si>
    <t>IRISH STREET</t>
  </si>
  <si>
    <t>ST PATRICKS AVENUE</t>
  </si>
  <si>
    <t>BALLYDUGAN ROAD</t>
  </si>
  <si>
    <t>CHURCH STREET</t>
  </si>
  <si>
    <t>WILLIAM STREET</t>
  </si>
  <si>
    <t>CHURCH PLACE</t>
  </si>
  <si>
    <t>MALCOLM ROAD</t>
  </si>
  <si>
    <t>UNION STREET</t>
  </si>
  <si>
    <t>CONNELL STREET</t>
  </si>
  <si>
    <t>CATHERINE STREET</t>
  </si>
  <si>
    <t>BROUGHSHANE STREET</t>
  </si>
  <si>
    <t>LARNE ROAD LINK</t>
  </si>
  <si>
    <t>GEORGE STREET</t>
  </si>
  <si>
    <t>ALBERT PLACE</t>
  </si>
  <si>
    <t>NORTH ROAD</t>
  </si>
  <si>
    <t>WAVENEY ROAD</t>
  </si>
  <si>
    <t>LISBURN STREET</t>
  </si>
  <si>
    <t>WINDMILL STREET</t>
  </si>
  <si>
    <t>HARMONY WAY</t>
  </si>
  <si>
    <t>DROMORE STREET</t>
  </si>
  <si>
    <t>KEVLIN ROAD</t>
  </si>
  <si>
    <t>MOUNTJOY ROAD</t>
  </si>
  <si>
    <t>DROMORE ROAD</t>
  </si>
  <si>
    <t>GREAT NORTHERN ROAD</t>
  </si>
  <si>
    <t>SEDAN AVENUE</t>
  </si>
  <si>
    <t>JAMES STREET</t>
  </si>
  <si>
    <t>KEVLIN AVENUE</t>
  </si>
  <si>
    <t>OLD COAGH ROAD</t>
  </si>
  <si>
    <t>OLDTOWN STREET</t>
  </si>
  <si>
    <t>ORRITOR ROAD</t>
  </si>
  <si>
    <t>FAIRHILL ROAD</t>
  </si>
  <si>
    <t>CENTRAL WAY</t>
  </si>
  <si>
    <t>LAKEVIEW ROAD</t>
  </si>
  <si>
    <t>STRAND ROAD</t>
  </si>
  <si>
    <t>Caralisle Rd</t>
  </si>
  <si>
    <t>Long Tower Ct</t>
  </si>
  <si>
    <t>CREGGAN ROAD</t>
  </si>
  <si>
    <t>CRAIGAVON BRIDGE</t>
  </si>
  <si>
    <t>DUNCREGGAN ROAD</t>
  </si>
  <si>
    <t>ROSSVILLE STREET</t>
  </si>
  <si>
    <t>KING STREET</t>
  </si>
  <si>
    <t>LOWER CLARENDON STREET</t>
  </si>
  <si>
    <t>DUKE STREET</t>
  </si>
  <si>
    <t>BONDS STREET</t>
  </si>
  <si>
    <t>PENNYBURN ROUNDABOUT</t>
  </si>
  <si>
    <t>QUEENS QUAY</t>
  </si>
  <si>
    <t>SHIPQUAY STREET</t>
  </si>
  <si>
    <t>CLAREDON STREET</t>
  </si>
  <si>
    <t>NORTHLAND ROAD</t>
  </si>
  <si>
    <t>ARTILLERY STREET</t>
  </si>
  <si>
    <t>CLOONEY TERRACE</t>
  </si>
  <si>
    <t>LOWER ROAD</t>
  </si>
  <si>
    <t>RICHMOND CRESCENT</t>
  </si>
  <si>
    <t>SPENCER ROAD</t>
  </si>
  <si>
    <t>SIMPSONS BRAE</t>
  </si>
  <si>
    <t>FERRYQUAY STREET</t>
  </si>
  <si>
    <t>GREAT JAMES STREET</t>
  </si>
  <si>
    <t>CLARENDON STREET</t>
  </si>
  <si>
    <t>BUTCHER STREET</t>
  </si>
  <si>
    <t>DUNGIVEN ROAD</t>
  </si>
  <si>
    <t>BEN VARDEN AVENUE</t>
  </si>
  <si>
    <t>FOYLE ROAD</t>
  </si>
  <si>
    <t>ABBEY PARK</t>
  </si>
  <si>
    <t>GLENDERMOTT ROAD</t>
  </si>
  <si>
    <t>JOHN STREET</t>
  </si>
  <si>
    <t>LONDON STREET</t>
  </si>
  <si>
    <t>CARLISLE ROAD</t>
  </si>
  <si>
    <t>LAWRENCE HILL</t>
  </si>
  <si>
    <t>FRANCIS STREET</t>
  </si>
  <si>
    <t>BAY ROAD</t>
  </si>
  <si>
    <t>CHAPEL ROAD</t>
  </si>
  <si>
    <t>CUSTOM HOUSE STREET</t>
  </si>
  <si>
    <t>LIMAVADY ROAD</t>
  </si>
  <si>
    <t>MOORE STREET</t>
  </si>
  <si>
    <t>FOYLE STREET</t>
  </si>
  <si>
    <t>Quay Lane</t>
  </si>
  <si>
    <t>WELLINGTON ROAD</t>
  </si>
  <si>
    <t>FORTHILL STREET</t>
  </si>
  <si>
    <t>REGENT STREET</t>
  </si>
  <si>
    <t>MILL STREET</t>
  </si>
  <si>
    <t>FRANCES STREET</t>
  </si>
  <si>
    <t>MOVILLA STREET</t>
  </si>
  <si>
    <t>CENTRAL PROMENADE</t>
  </si>
  <si>
    <t>DOWNS ROAD</t>
  </si>
  <si>
    <t>HAMILTON ROAD</t>
  </si>
  <si>
    <t>ABBEY STREET</t>
  </si>
  <si>
    <t>BALLYEASTON ROAD</t>
  </si>
  <si>
    <t>RASHEE ROAD</t>
  </si>
  <si>
    <t>Fair Hill</t>
  </si>
  <si>
    <t>QUEENS STREET</t>
  </si>
  <si>
    <t>COLERAINE ROAD</t>
  </si>
  <si>
    <t>COMMERCIAL ROAD</t>
  </si>
  <si>
    <t>SCARVA STREET</t>
  </si>
  <si>
    <t>RATHFRILAND STREET</t>
  </si>
  <si>
    <t>NEWRY STREET</t>
  </si>
  <si>
    <t>CHURCH SQUARE</t>
  </si>
  <si>
    <t>MONAGHAN STREET</t>
  </si>
  <si>
    <t>HILL STREET</t>
  </si>
  <si>
    <t>THE MALL</t>
  </si>
  <si>
    <t>ALBERT BASIN</t>
  </si>
  <si>
    <t>BUTTERCRANE QUAY</t>
  </si>
  <si>
    <t>TREVOR HILL</t>
  </si>
  <si>
    <t>MERCHANTS QUAY</t>
  </si>
  <si>
    <t>SANDYS STREET</t>
  </si>
  <si>
    <t>EDWARD STREET</t>
  </si>
  <si>
    <t>SUGAR ISLAND BRIDGE</t>
  </si>
  <si>
    <t>CORN MARKET</t>
  </si>
  <si>
    <t>SUGAR ISLAND</t>
  </si>
  <si>
    <t>DOWNPATRICK STREET</t>
  </si>
  <si>
    <t>DUNBARTON STREET</t>
  </si>
  <si>
    <t>CASTLE HILL</t>
  </si>
  <si>
    <t>CARDINAL O'FIAICH SQUARE</t>
  </si>
  <si>
    <t>DUNDALK STREET</t>
  </si>
  <si>
    <t>GREENCASTLE STREET</t>
  </si>
  <si>
    <t>MEADOW LANE</t>
  </si>
  <si>
    <t>MANDEVILLE STREET</t>
  </si>
  <si>
    <t>THOMAS STREET</t>
  </si>
  <si>
    <t>BEDFORD STREET</t>
  </si>
  <si>
    <t>SYDENHAM ROAD</t>
  </si>
  <si>
    <t>CROMAC PLACE</t>
  </si>
  <si>
    <t>M2 MOTORWAY OFF SLIP NELSON STREET</t>
  </si>
  <si>
    <t>DONEGALL SQUARE WEST</t>
  </si>
  <si>
    <t>UPPER ARTHUR STREET</t>
  </si>
  <si>
    <t>WELLINGTON STREET</t>
  </si>
  <si>
    <t>WESTLINK ON SLIP CLIFTON STREET</t>
  </si>
  <si>
    <t>M3 MOTORWAY ON SLIP NELSON STREET</t>
  </si>
  <si>
    <t>DONEGALL PLACE</t>
  </si>
  <si>
    <t>BANKMORE STREET</t>
  </si>
  <si>
    <t>STANFIELD ROW</t>
  </si>
  <si>
    <t>DURHAM STREET</t>
  </si>
  <si>
    <t>UPPER QUEEN STREET</t>
  </si>
  <si>
    <t>FREDERICK STREET</t>
  </si>
  <si>
    <t>AMELIA STREET</t>
  </si>
  <si>
    <t>WARING STREET</t>
  </si>
  <si>
    <t>CLARENCE STREET</t>
  </si>
  <si>
    <t>BRUNSWICK STREET</t>
  </si>
  <si>
    <t>DALTON STREET</t>
  </si>
  <si>
    <t xml:space="preserve"> 6 slightly injured</t>
  </si>
  <si>
    <t>FISHERWICK PLACE</t>
  </si>
  <si>
    <t>WELLINGTON PLACE</t>
  </si>
  <si>
    <t>FELT STREET</t>
  </si>
  <si>
    <t>COLLEGE AVENUE</t>
  </si>
  <si>
    <t>DUNBAR LINK</t>
  </si>
  <si>
    <t>HAMILTON STREET</t>
  </si>
  <si>
    <t>STANHOPE STREET</t>
  </si>
  <si>
    <t>TRINITY STREET</t>
  </si>
  <si>
    <t>M3 MOTORWAY ON SLIP MIDDLEPATH STREET</t>
  </si>
  <si>
    <t>LISBURN ROAD</t>
  </si>
  <si>
    <t>WINETAVERN STREET</t>
  </si>
  <si>
    <t>DONEGALL SQUARE EAST</t>
  </si>
  <si>
    <t>GLOUCESTER STREET</t>
  </si>
  <si>
    <t>M3 MOTORWAY OFF SLIP NELSON STREET</t>
  </si>
  <si>
    <t>LITTLE PATRICK STREET</t>
  </si>
  <si>
    <t>WALLACE AVENUE</t>
  </si>
  <si>
    <t>SLOAN STREET</t>
  </si>
  <si>
    <t>ALBERT STREET</t>
  </si>
  <si>
    <t>RODGERS QUAY</t>
  </si>
  <si>
    <t>ALBERT ROAD</t>
  </si>
  <si>
    <t>LONSDALE ROAD</t>
  </si>
  <si>
    <t>UPPER ENGLISH STREET</t>
  </si>
  <si>
    <t>NAVAN STREET</t>
  </si>
  <si>
    <t>NEWRY ROAD</t>
  </si>
  <si>
    <t>MOY ROAD</t>
  </si>
  <si>
    <t>COLLEGE HILL</t>
  </si>
  <si>
    <t>DOBBIN STREET LANE</t>
  </si>
  <si>
    <t>LANGS ROAD</t>
  </si>
  <si>
    <t>ABERCORN SQUARE</t>
  </si>
  <si>
    <t>BARRACK STREET</t>
  </si>
  <si>
    <t>BRANCH ROAD</t>
  </si>
  <si>
    <t>BROOK STREET</t>
  </si>
  <si>
    <t>HANOVER PLACE</t>
  </si>
  <si>
    <t>RAILWAY PLACE</t>
  </si>
  <si>
    <t>WATERSIDE STREET</t>
  </si>
  <si>
    <t>BANNFIELD ROAD</t>
  </si>
  <si>
    <t>BERESFORD PLACE</t>
  </si>
  <si>
    <t>MARKET SQUARE</t>
  </si>
  <si>
    <t>DONAGHMORE ROAD</t>
  </si>
  <si>
    <t>KILLOUGH ROAD</t>
  </si>
  <si>
    <t>STREAM STREET</t>
  </si>
  <si>
    <t>MOORES LANE</t>
  </si>
  <si>
    <t>MILLENIUM WAY</t>
  </si>
  <si>
    <t>CHURCH LANE</t>
  </si>
  <si>
    <t>CASTLE DEMESNE LINK</t>
  </si>
  <si>
    <t>GALGORM ROAD</t>
  </si>
  <si>
    <t>THE SQUARE</t>
  </si>
  <si>
    <t>CAMPSIE ROAD</t>
  </si>
  <si>
    <t>RAILWAY TERRACE</t>
  </si>
  <si>
    <t>COAGH STREET</t>
  </si>
  <si>
    <t>MOLESWORTH STREET</t>
  </si>
  <si>
    <t>ORRITOR STREET</t>
  </si>
  <si>
    <t>LOY STREET</t>
  </si>
  <si>
    <t>THE PROMENADE</t>
  </si>
  <si>
    <t>DUDDYS COURT</t>
  </si>
  <si>
    <t>FOYLE EMBANKMENT</t>
  </si>
  <si>
    <t>NEWLYN TERRACE</t>
  </si>
  <si>
    <t>WATERSIDE ROUNDABOUT</t>
  </si>
  <si>
    <t>WHITTAKER STREET</t>
  </si>
  <si>
    <t>FOUNTAIN HILL</t>
  </si>
  <si>
    <t>CRAIGAVON BRIDGE TOP DECK</t>
  </si>
  <si>
    <t>UPPER BENNETT STREET</t>
  </si>
  <si>
    <t>BISHOP STREET WITHIN</t>
  </si>
  <si>
    <t>GROVE PLACE</t>
  </si>
  <si>
    <t>ABERCORN ROAD</t>
  </si>
  <si>
    <t>ROULSTON AVENUE</t>
  </si>
  <si>
    <t>OLD MILL COURT</t>
  </si>
  <si>
    <t>ABERFOYLE CRESCENT SOUTH</t>
  </si>
  <si>
    <t>BANK PLACE</t>
  </si>
  <si>
    <t>KENNEDY PLACE</t>
  </si>
  <si>
    <t>FOYLESIDE ROUNDABOUT</t>
  </si>
  <si>
    <t>QUEENS QUAY ROUNDABOUT</t>
  </si>
  <si>
    <t>HAWKIN STREET</t>
  </si>
  <si>
    <t>WATERLOO STREET</t>
  </si>
  <si>
    <t>BAYVIEW TERRACE</t>
  </si>
  <si>
    <t>DUNGANNON ROAD</t>
  </si>
  <si>
    <t>HOLLYHILL LINK ROAD</t>
  </si>
  <si>
    <t>QUEEN ELIZABETH ROAD</t>
  </si>
  <si>
    <t>FRITHS PASS</t>
  </si>
  <si>
    <t>QUEEEN ELIZABETH ROAD</t>
  </si>
  <si>
    <t>QUAY PASS</t>
  </si>
  <si>
    <t>HEAD STREET</t>
  </si>
  <si>
    <t>TOWNHALL STREET</t>
  </si>
  <si>
    <t>LOWER MARY STREET</t>
  </si>
  <si>
    <t>SOUTH STREET</t>
  </si>
  <si>
    <t>COURT STREET</t>
  </si>
  <si>
    <t>MARK STREET</t>
  </si>
  <si>
    <t>BRYANSFORD AVENUE</t>
  </si>
  <si>
    <t>HOLBORN AVENUE</t>
  </si>
  <si>
    <t>QUAY STREET</t>
  </si>
  <si>
    <t>DUFFERIN AVENUE</t>
  </si>
  <si>
    <t>CASTLE PARK AVENUE</t>
  </si>
  <si>
    <t>QUEENS PARADE</t>
  </si>
  <si>
    <t>RAINEY STREET</t>
  </si>
  <si>
    <t>BROAD STREET</t>
  </si>
  <si>
    <t>HALL STREET</t>
  </si>
  <si>
    <t>KENLIS STREET</t>
  </si>
  <si>
    <t>RAILWAY AVENUE</t>
  </si>
  <si>
    <t>ST MARYS STREET</t>
  </si>
  <si>
    <t>LOWER CATHERINE STREET</t>
  </si>
  <si>
    <t>ABBEY WAY</t>
  </si>
  <si>
    <t>JOHN MITCHEL PLACE</t>
  </si>
  <si>
    <t>LOWER WATER STREET</t>
  </si>
  <si>
    <t>RIVER STREET</t>
  </si>
  <si>
    <t>PATRICK STREET</t>
  </si>
  <si>
    <t>BOAT STREET</t>
  </si>
  <si>
    <t>DOWNSHIRE ROAD</t>
  </si>
  <si>
    <t>SEAVIEW</t>
  </si>
  <si>
    <t>GOBAN STREET</t>
  </si>
  <si>
    <t>14 casualties</t>
  </si>
  <si>
    <t xml:space="preserve"> 14 slightly injured</t>
  </si>
  <si>
    <t>WESTLINK ON SLIP DIVIS STREET</t>
  </si>
  <si>
    <t>VERNER STREET</t>
  </si>
  <si>
    <t>WESTLINK ON SLIP ROAD CLIFTON STREET</t>
  </si>
  <si>
    <t>WESTLINK ON SLIP GROSVENOR ROAD</t>
  </si>
  <si>
    <t>MCCAULEY STREET</t>
  </si>
  <si>
    <t>RAVENHILL ROAD</t>
  </si>
  <si>
    <t>HAMILL STREET</t>
  </si>
  <si>
    <t>STEWART STREET</t>
  </si>
  <si>
    <t>WESTLINK OFF SLIP CLIFTON STRRET</t>
  </si>
  <si>
    <t>UTILITY STREET</t>
  </si>
  <si>
    <t>M3 MOTORWAY ON SLIP YORK LINK</t>
  </si>
  <si>
    <t>SAMUEL STREET</t>
  </si>
  <si>
    <t>CORPORATION SQUARE</t>
  </si>
  <si>
    <t>GREAT GOERGES STREET</t>
  </si>
  <si>
    <t>GARDINER STREET</t>
  </si>
  <si>
    <t>WESTLINK OFF SLIP GROSVENOR ROAD</t>
  </si>
  <si>
    <t xml:space="preserve"> 1 Killed</t>
  </si>
  <si>
    <t>OLD HILLSBOROUGH ROAD</t>
  </si>
  <si>
    <t>HILLSBOROUGH OLD ROAD</t>
  </si>
  <si>
    <t>SMITHFIELD STREET</t>
  </si>
  <si>
    <t>GOVERNORS ROAD ROUNDABOUT</t>
  </si>
  <si>
    <t>MARKET SQUARE SOUTH</t>
  </si>
  <si>
    <t>SMITHFIELD</t>
  </si>
  <si>
    <t>MARKET PLACE</t>
  </si>
  <si>
    <t>MINORCA PLACE</t>
  </si>
  <si>
    <t>THE MALL ROUNDABOUT</t>
  </si>
  <si>
    <t>CULDEE DRIVE</t>
  </si>
  <si>
    <t>THE MALL EAST</t>
  </si>
  <si>
    <t>LOUDANS MEWS</t>
  </si>
  <si>
    <t>MOY ROAD ROUNDABOUT</t>
  </si>
  <si>
    <t>BALLYNAHINCH ROAD</t>
  </si>
  <si>
    <t>JOHN WESLEY STREET</t>
  </si>
  <si>
    <t>BUSHMILLS ROAD</t>
  </si>
  <si>
    <t>BERESFORD ROAD</t>
  </si>
  <si>
    <t>NORTHLAND ROW</t>
  </si>
  <si>
    <t>MILLTOWN STREET</t>
  </si>
  <si>
    <t>SCOTCH STREET CENTRE</t>
  </si>
  <si>
    <t>RANFURLY ROAD</t>
  </si>
  <si>
    <t>THOMAS STREET ROUNDABOUT</t>
  </si>
  <si>
    <t>GLYNN ROAD</t>
  </si>
  <si>
    <t>BALLYMENA ROAD</t>
  </si>
  <si>
    <t>POUND STREET</t>
  </si>
  <si>
    <t>UPPER CROSS STREET</t>
  </si>
  <si>
    <t>UPPER MAIN STREET</t>
  </si>
  <si>
    <t>HARBOUR HIGHWAY</t>
  </si>
  <si>
    <t>CASTLE WAY</t>
  </si>
  <si>
    <t>MEADOWLANDS</t>
  </si>
  <si>
    <t>IRISH GREEN STREET</t>
  </si>
  <si>
    <t>BALLYCLOSE STREET</t>
  </si>
  <si>
    <t>CASTLE DEMESNE</t>
  </si>
  <si>
    <t>CULLYBACKEY ROAD</t>
  </si>
  <si>
    <t>FOUNTAIN PLACE</t>
  </si>
  <si>
    <t>CULLYBACKEY RD ROUNDABOUT</t>
  </si>
  <si>
    <t>LARNE STREET</t>
  </si>
  <si>
    <t>HARMONY ROAD</t>
  </si>
  <si>
    <t>MCCONNELL PLACE</t>
  </si>
  <si>
    <t>PUMP STREET</t>
  </si>
  <si>
    <t>CRAIGAVON BRIDGE LOWER</t>
  </si>
  <si>
    <t>KINGS STREET</t>
  </si>
  <si>
    <t>LINK ROUNDABOUT</t>
  </si>
  <si>
    <t>THE DIAMOND</t>
  </si>
  <si>
    <t>BISHOP STREET</t>
  </si>
  <si>
    <t>LITTLE JAMES STREET</t>
  </si>
  <si>
    <t>ROCK ROAD</t>
  </si>
  <si>
    <t>LINESIDE</t>
  </si>
  <si>
    <t>DERRYCHARA ROAD</t>
  </si>
  <si>
    <t>LODGE LANE</t>
  </si>
  <si>
    <t>GREENWELL STREET</t>
  </si>
  <si>
    <t>MARKET LANE</t>
  </si>
  <si>
    <t>SOUTHWELL ROAD</t>
  </si>
  <si>
    <t>DUFFERIN AVENUE ROUNDABOUT</t>
  </si>
  <si>
    <t>GRAYS HILL</t>
  </si>
  <si>
    <t>BALLYNURE ROAD</t>
  </si>
  <si>
    <t>BROWNHILL LINK</t>
  </si>
  <si>
    <t>LOWER STRABANE ROAD</t>
  </si>
  <si>
    <t>CASTLEWELLAN ROAD</t>
  </si>
  <si>
    <t>UPPER WATER STREET</t>
  </si>
  <si>
    <t>MARGARET STREET</t>
  </si>
  <si>
    <t>KILMOREY STREET</t>
  </si>
  <si>
    <t>CARDINAL OFIAICH SQUARE</t>
  </si>
  <si>
    <t>NEWCASTLE STREET</t>
  </si>
  <si>
    <t>MEETING STREET</t>
  </si>
  <si>
    <t>PRINCES STREET</t>
  </si>
  <si>
    <t>CHARLOTTE STREET</t>
  </si>
  <si>
    <t>TAVANAGH AVENUE</t>
  </si>
  <si>
    <t>CALLENDER STREET</t>
  </si>
  <si>
    <t>SYDENHAM ROAD ACCESS ROAD</t>
  </si>
  <si>
    <t>CHAPEL LANE</t>
  </si>
  <si>
    <t>M3 ON SLIP NELSON STREET</t>
  </si>
  <si>
    <t>GARDINER PLACE</t>
  </si>
  <si>
    <t>CHARLES STREET</t>
  </si>
  <si>
    <t>IRISH QUARTER WEST</t>
  </si>
  <si>
    <t>GOAL SQUARE</t>
  </si>
  <si>
    <t>SOCIETY STREET</t>
  </si>
  <si>
    <t>GEORGES STREET</t>
  </si>
  <si>
    <t>FEENEYS LANE</t>
  </si>
  <si>
    <t>LOWER CROSS STREET</t>
  </si>
  <si>
    <t>GLENARM ROAD</t>
  </si>
  <si>
    <t>RIVERSIDE</t>
  </si>
  <si>
    <t>ST PATRICK'S AVENUE</t>
  </si>
  <si>
    <t>ALEXANDER STREET</t>
  </si>
  <si>
    <t>BALLYMONEY STREET</t>
  </si>
  <si>
    <t>HENRY STREET</t>
  </si>
  <si>
    <t>ORRITOR ROAD RETAIL PARK</t>
  </si>
  <si>
    <t>HARBOUR SQ ROUNDABOUT</t>
  </si>
  <si>
    <t>LECKY STREET</t>
  </si>
  <si>
    <t>CRAWFORD SQUARE</t>
  </si>
  <si>
    <t>LAURENCE HILL</t>
  </si>
  <si>
    <t>NEWMARKET STREET</t>
  </si>
  <si>
    <t>WATERSIDE LINK</t>
  </si>
  <si>
    <t>CRAIGAVON BRIDGE UPPER</t>
  </si>
  <si>
    <t>LOWER VIOLET STREET</t>
  </si>
  <si>
    <t>WATERLOO PLACE</t>
  </si>
  <si>
    <t>STEWARTSTOWN ROAD</t>
  </si>
  <si>
    <t>WESTVILLE TERRACE</t>
  </si>
  <si>
    <t>DARLING STREET</t>
  </si>
  <si>
    <t>OLD CROSS STREET</t>
  </si>
  <si>
    <t>CENTRAL AVENUE</t>
  </si>
  <si>
    <t>PARK STREET</t>
  </si>
  <si>
    <t>DOAGH ROAD</t>
  </si>
  <si>
    <t>DOWNSHIRE PLACE</t>
  </si>
  <si>
    <t>UPPER EDWARD STREET</t>
  </si>
  <si>
    <t>Last updated: 07/04/2022</t>
  </si>
  <si>
    <t>December 2020</t>
  </si>
  <si>
    <t>"Violent Crime" was recategorised into "Violence and sexual offences in April 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</si>
</sst>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0.0"/>
    <numFmt numFmtId="166" formatCode="mmmm\-yyyy"/>
  </numFmts>
  <fonts count="43"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20"/>
      <color theme="1"/>
      <name val="Calibri"/>
      <family val="2"/>
      <scheme val="minor"/>
    </font>
    <font>
      <b/>
      <sz val="16"/>
      <color theme="0"/>
      <name val="Calibri"/>
      <family val="2"/>
      <scheme val="minor"/>
    </font>
    <font>
      <b/>
      <sz val="12"/>
      <color theme="0"/>
      <name val="Calibri"/>
      <family val="2"/>
      <scheme val="minor"/>
    </font>
    <font>
      <sz val="10"/>
      <name val="Arial"/>
      <family val="2"/>
    </font>
    <font>
      <sz val="11"/>
      <color theme="1"/>
      <name val="Arial"/>
      <family val="2"/>
    </font>
    <font>
      <u/>
      <sz val="11"/>
      <color theme="10"/>
      <name val="Calibri"/>
      <family val="2"/>
    </font>
    <font>
      <b/>
      <sz val="10"/>
      <color rgb="FF000000"/>
      <name val="Arial"/>
      <family val="2"/>
    </font>
    <font>
      <sz val="11"/>
      <color rgb="FF000000"/>
      <name val="Arial"/>
      <family val="2"/>
    </font>
    <font>
      <sz val="10"/>
      <color rgb="FF000000"/>
      <name val="Arial"/>
      <family val="2"/>
    </font>
    <font>
      <b/>
      <sz val="10"/>
      <color rgb="FFFFFFFF"/>
      <name val="Calibri"/>
      <family val="2"/>
      <scheme val="minor"/>
    </font>
    <font>
      <sz val="36"/>
      <color rgb="FF142062"/>
      <name val="Arial"/>
      <family val="2"/>
    </font>
    <font>
      <sz val="20"/>
      <color theme="1"/>
      <name val="Calibri"/>
      <family val="2"/>
      <scheme val="minor"/>
    </font>
    <font>
      <sz val="26"/>
      <color theme="1"/>
      <name val="Calibri"/>
      <family val="2"/>
      <scheme val="minor"/>
    </font>
    <font>
      <sz val="18"/>
      <name val="Arial"/>
      <family val="2"/>
    </font>
    <font>
      <sz val="9"/>
      <color rgb="FF0C0D0D"/>
      <name val="Arial"/>
      <family val="2"/>
    </font>
    <font>
      <sz val="18"/>
      <color theme="1"/>
      <name val="Calibri"/>
      <family val="2"/>
      <scheme val="minor"/>
    </font>
    <font>
      <u/>
      <sz val="20"/>
      <color theme="10"/>
      <name val="Calibri"/>
      <family val="2"/>
    </font>
    <font>
      <sz val="26"/>
      <color theme="1"/>
      <name val="Arial"/>
      <family val="2"/>
    </font>
    <font>
      <sz val="18"/>
      <color theme="1"/>
      <name val="Arial"/>
      <family val="2"/>
    </font>
    <font>
      <sz val="20"/>
      <color theme="1"/>
      <name val="Arial"/>
      <family val="2"/>
    </font>
    <font>
      <u/>
      <sz val="18"/>
      <color theme="10"/>
      <name val="Arial"/>
      <family val="2"/>
    </font>
    <font>
      <u/>
      <sz val="11"/>
      <color theme="10"/>
      <name val="Arial"/>
      <family val="2"/>
    </font>
    <font>
      <b/>
      <sz val="16"/>
      <color theme="0"/>
      <name val="Arial"/>
      <family val="2"/>
    </font>
    <font>
      <b/>
      <sz val="11"/>
      <color theme="0"/>
      <name val="Arial"/>
      <family val="2"/>
    </font>
    <font>
      <b/>
      <sz val="16"/>
      <color theme="9" tint="0.59999389629810485"/>
      <name val="Arial"/>
      <family val="2"/>
    </font>
    <font>
      <b/>
      <sz val="12"/>
      <color theme="0"/>
      <name val="Arial"/>
      <family val="2"/>
    </font>
    <font>
      <b/>
      <sz val="11"/>
      <color theme="9" tint="0.39997558519241921"/>
      <name val="Arial"/>
      <family val="2"/>
    </font>
    <font>
      <b/>
      <sz val="14"/>
      <color theme="0"/>
      <name val="Arial"/>
      <family val="2"/>
    </font>
    <font>
      <u/>
      <sz val="18"/>
      <color theme="10"/>
      <name val="Calibri"/>
      <family val="2"/>
    </font>
    <font>
      <sz val="18"/>
      <color rgb="FF142062"/>
      <name val="Arial"/>
      <family val="2"/>
    </font>
    <font>
      <sz val="20"/>
      <color rgb="FF142062"/>
      <name val="Arial"/>
      <family val="2"/>
    </font>
    <font>
      <sz val="11"/>
      <color rgb="FF142062"/>
      <name val="Calibri"/>
      <family val="2"/>
      <scheme val="minor"/>
    </font>
    <font>
      <sz val="11"/>
      <color rgb="FF142062"/>
      <name val="Arial"/>
      <family val="2"/>
    </font>
    <font>
      <b/>
      <sz val="24"/>
      <color rgb="FF142062"/>
      <name val="Arial"/>
      <family val="2"/>
    </font>
    <font>
      <b/>
      <sz val="11"/>
      <color rgb="FFFF0000"/>
      <name val="Arial"/>
      <family val="2"/>
    </font>
    <font>
      <i/>
      <sz val="11"/>
      <color rgb="FFFF0000"/>
      <name val="Arial"/>
      <family val="2"/>
    </font>
    <font>
      <sz val="8"/>
      <color theme="1"/>
      <name val="Calibri"/>
      <family val="2"/>
      <scheme val="minor"/>
    </font>
    <font>
      <b/>
      <sz val="11"/>
      <color theme="1"/>
      <name val="Calibri"/>
      <family val="2"/>
      <scheme val="minor"/>
    </font>
    <font>
      <sz val="11"/>
      <color theme="3"/>
      <name val="Arial"/>
      <family val="2"/>
    </font>
  </fonts>
  <fills count="17">
    <fill>
      <patternFill patternType="none"/>
    </fill>
    <fill>
      <patternFill patternType="gray125"/>
    </fill>
    <fill>
      <patternFill patternType="solid">
        <fgColor theme="8"/>
        <bgColor theme="8"/>
      </patternFill>
    </fill>
    <fill>
      <patternFill patternType="solid">
        <fgColor theme="8" tint="0.79998168889431442"/>
        <bgColor theme="8" tint="0.79998168889431442"/>
      </patternFill>
    </fill>
    <fill>
      <patternFill patternType="solid">
        <fgColor theme="0" tint="-0.249977111117893"/>
        <bgColor indexed="64"/>
      </patternFill>
    </fill>
    <fill>
      <patternFill patternType="solid">
        <fgColor rgb="FFFFFF00"/>
        <bgColor indexed="64"/>
      </patternFill>
    </fill>
    <fill>
      <patternFill patternType="solid">
        <fgColor rgb="FFE8E6DA"/>
        <bgColor indexed="64"/>
      </patternFill>
    </fill>
    <fill>
      <patternFill patternType="solid">
        <fgColor theme="8" tint="0.79998168889431442"/>
        <bgColor theme="6" tint="0.79995117038483843"/>
      </patternFill>
    </fill>
    <fill>
      <patternFill patternType="solid">
        <fgColor theme="5" tint="0.59999389629810485"/>
        <bgColor indexed="64"/>
      </patternFill>
    </fill>
    <fill>
      <patternFill patternType="solid">
        <fgColor theme="0"/>
        <bgColor theme="8" tint="0.79998168889431442"/>
      </patternFill>
    </fill>
    <fill>
      <patternFill patternType="solid">
        <fgColor theme="8" tint="0.79998168889431442"/>
        <bgColor theme="8"/>
      </patternFill>
    </fill>
    <fill>
      <patternFill patternType="solid">
        <fgColor theme="0"/>
        <bgColor theme="8"/>
      </patternFill>
    </fill>
    <fill>
      <patternFill patternType="solid">
        <fgColor theme="8" tint="0.79998168889431442"/>
        <bgColor indexed="64"/>
      </patternFill>
    </fill>
    <fill>
      <patternFill patternType="solid">
        <fgColor theme="0"/>
        <bgColor indexed="64"/>
      </patternFill>
    </fill>
    <fill>
      <patternFill patternType="solid">
        <fgColor theme="0"/>
        <bgColor theme="6" tint="0.79995117038483843"/>
      </patternFill>
    </fill>
    <fill>
      <patternFill patternType="solid">
        <fgColor theme="2" tint="-9.9978637043366805E-2"/>
        <bgColor indexed="64"/>
      </patternFill>
    </fill>
    <fill>
      <patternFill patternType="solid">
        <fgColor theme="2"/>
        <bgColor indexed="64"/>
      </patternFill>
    </fill>
  </fills>
  <borders count="134">
    <border>
      <left/>
      <right/>
      <top/>
      <bottom/>
      <diagonal/>
    </border>
    <border>
      <left/>
      <right/>
      <top style="medium">
        <color rgb="FF4BACC6"/>
      </top>
      <bottom/>
      <diagonal/>
    </border>
    <border>
      <left/>
      <right style="thin">
        <color theme="0"/>
      </right>
      <top/>
      <bottom/>
      <diagonal/>
    </border>
    <border>
      <left style="medium">
        <color rgb="FF4BACC6"/>
      </left>
      <right/>
      <top style="medium">
        <color rgb="FF4BACC6"/>
      </top>
      <bottom/>
      <diagonal/>
    </border>
    <border>
      <left style="medium">
        <color rgb="FF4BACC6"/>
      </left>
      <right/>
      <top/>
      <bottom style="thin">
        <color theme="8" tint="0.39997558519241921"/>
      </bottom>
      <diagonal/>
    </border>
    <border>
      <left style="thin">
        <color theme="8" tint="0.39997558519241921"/>
      </left>
      <right/>
      <top/>
      <bottom style="thin">
        <color theme="8" tint="0.39997558519241921"/>
      </bottom>
      <diagonal/>
    </border>
    <border>
      <left/>
      <right style="thin">
        <color theme="8" tint="0.39997558519241921"/>
      </right>
      <top/>
      <bottom style="thin">
        <color theme="8" tint="0.39997558519241921"/>
      </bottom>
      <diagonal/>
    </border>
    <border>
      <left style="thin">
        <color theme="8" tint="0.39997558519241921"/>
      </left>
      <right style="medium">
        <color rgb="FF4BACC6"/>
      </right>
      <top/>
      <bottom style="thin">
        <color theme="8" tint="0.39997558519241921"/>
      </bottom>
      <diagonal/>
    </border>
    <border>
      <left/>
      <right/>
      <top/>
      <bottom style="thin">
        <color theme="8" tint="0.39997558519241921"/>
      </bottom>
      <diagonal/>
    </border>
    <border>
      <left style="medium">
        <color rgb="FF4BACC6"/>
      </left>
      <right/>
      <top/>
      <bottom style="medium">
        <color rgb="FF4BACC6"/>
      </bottom>
      <diagonal/>
    </border>
    <border>
      <left style="thin">
        <color theme="8" tint="0.39997558519241921"/>
      </left>
      <right/>
      <top/>
      <bottom style="medium">
        <color rgb="FF4BACC6"/>
      </bottom>
      <diagonal/>
    </border>
    <border>
      <left/>
      <right/>
      <top/>
      <bottom style="medium">
        <color rgb="FF4BACC6"/>
      </bottom>
      <diagonal/>
    </border>
    <border>
      <left style="thin">
        <color theme="8" tint="0.39997558519241921"/>
      </left>
      <right style="medium">
        <color rgb="FF4BACC6"/>
      </right>
      <top/>
      <bottom style="medium">
        <color rgb="FF4BACC6"/>
      </bottom>
      <diagonal/>
    </border>
    <border>
      <left style="medium">
        <color rgb="FF4BACC6"/>
      </left>
      <right/>
      <top/>
      <bottom/>
      <diagonal/>
    </border>
    <border>
      <left/>
      <right/>
      <top style="medium">
        <color rgb="FF4BACC6"/>
      </top>
      <bottom style="medium">
        <color rgb="FF4BACC6"/>
      </bottom>
      <diagonal/>
    </border>
    <border>
      <left/>
      <right style="medium">
        <color rgb="FF4BACC6"/>
      </right>
      <top style="medium">
        <color rgb="FF4BACC6"/>
      </top>
      <bottom/>
      <diagonal/>
    </border>
    <border>
      <left/>
      <right style="medium">
        <color rgb="FF4BACC6"/>
      </right>
      <top/>
      <bottom/>
      <diagonal/>
    </border>
    <border>
      <left style="medium">
        <color rgb="FF4BACC6"/>
      </left>
      <right style="thin">
        <color theme="0"/>
      </right>
      <top style="thin">
        <color theme="0"/>
      </top>
      <bottom style="medium">
        <color rgb="FF4BACC6"/>
      </bottom>
      <diagonal/>
    </border>
    <border>
      <left/>
      <right style="thin">
        <color theme="0"/>
      </right>
      <top style="thin">
        <color theme="0"/>
      </top>
      <bottom style="medium">
        <color rgb="FF4BACC6"/>
      </bottom>
      <diagonal/>
    </border>
    <border>
      <left/>
      <right style="medium">
        <color rgb="FF4F493B"/>
      </right>
      <top/>
      <bottom style="medium">
        <color rgb="FF4F493B"/>
      </bottom>
      <diagonal/>
    </border>
    <border>
      <left style="medium">
        <color rgb="FF4F493B"/>
      </left>
      <right/>
      <top/>
      <bottom style="medium">
        <color rgb="FF4F493B"/>
      </bottom>
      <diagonal/>
    </border>
    <border>
      <left style="medium">
        <color rgb="FF4F493B"/>
      </left>
      <right style="medium">
        <color rgb="FF4F493B"/>
      </right>
      <top/>
      <bottom style="medium">
        <color rgb="FF4F493B"/>
      </bottom>
      <diagonal/>
    </border>
    <border>
      <left style="medium">
        <color rgb="FF4BACC6"/>
      </left>
      <right/>
      <top style="thin">
        <color theme="0"/>
      </top>
      <bottom style="medium">
        <color rgb="FF4BACC6"/>
      </bottom>
      <diagonal/>
    </border>
    <border>
      <left style="thin">
        <color theme="8" tint="0.39994506668294322"/>
      </left>
      <right style="thin">
        <color theme="8" tint="0.39994506668294322"/>
      </right>
      <top/>
      <bottom style="thin">
        <color theme="8" tint="0.3999450666829432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thin">
        <color theme="8" tint="0.39994506668294322"/>
      </right>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style="thin">
        <color theme="8" tint="0.39994506668294322"/>
      </right>
      <top style="thin">
        <color theme="8" tint="0.39994506668294322"/>
      </top>
      <bottom/>
      <diagonal/>
    </border>
    <border>
      <left style="thin">
        <color theme="8" tint="0.39994506668294322"/>
      </left>
      <right style="thin">
        <color theme="8" tint="0.39994506668294322"/>
      </right>
      <top style="thin">
        <color theme="8" tint="0.39994506668294322"/>
      </top>
      <bottom/>
      <diagonal/>
    </border>
    <border>
      <left/>
      <right style="medium">
        <color rgb="FF4BACC6"/>
      </right>
      <top/>
      <bottom style="medium">
        <color rgb="FF4BACC6"/>
      </bottom>
      <diagonal/>
    </border>
    <border>
      <left style="medium">
        <color rgb="FF4BACC6"/>
      </left>
      <right style="thin">
        <color theme="0"/>
      </right>
      <top/>
      <bottom style="medium">
        <color rgb="FF4BACC6"/>
      </bottom>
      <diagonal/>
    </border>
    <border>
      <left/>
      <right style="thin">
        <color theme="0"/>
      </right>
      <top/>
      <bottom style="medium">
        <color rgb="FF4BACC6"/>
      </bottom>
      <diagonal/>
    </border>
    <border>
      <left style="thin">
        <color theme="8" tint="0.39994506668294322"/>
      </left>
      <right style="medium">
        <color theme="8"/>
      </right>
      <top/>
      <bottom style="thin">
        <color theme="8" tint="0.39994506668294322"/>
      </bottom>
      <diagonal/>
    </border>
    <border>
      <left style="thin">
        <color theme="8" tint="0.39994506668294322"/>
      </left>
      <right style="medium">
        <color theme="8"/>
      </right>
      <top style="thin">
        <color theme="8" tint="0.39994506668294322"/>
      </top>
      <bottom style="thin">
        <color theme="8" tint="0.39994506668294322"/>
      </bottom>
      <diagonal/>
    </border>
    <border>
      <left style="thin">
        <color theme="8" tint="0.39994506668294322"/>
      </left>
      <right style="medium">
        <color theme="8"/>
      </right>
      <top style="thin">
        <color theme="8" tint="0.39994506668294322"/>
      </top>
      <bottom/>
      <diagonal/>
    </border>
    <border>
      <left style="medium">
        <color theme="8" tint="0.39994506668294322"/>
      </left>
      <right style="thin">
        <color theme="8" tint="0.39991454817346722"/>
      </right>
      <top/>
      <bottom style="thin">
        <color theme="8" tint="0.39991454817346722"/>
      </bottom>
      <diagonal/>
    </border>
    <border>
      <left style="thin">
        <color theme="8" tint="0.39991454817346722"/>
      </left>
      <right style="thin">
        <color theme="8" tint="0.39991454817346722"/>
      </right>
      <top/>
      <bottom style="thin">
        <color theme="8" tint="0.39991454817346722"/>
      </bottom>
      <diagonal/>
    </border>
    <border>
      <left style="thin">
        <color theme="8" tint="0.39991454817346722"/>
      </left>
      <right style="medium">
        <color theme="8" tint="0.39994506668294322"/>
      </right>
      <top/>
      <bottom style="thin">
        <color theme="8" tint="0.39991454817346722"/>
      </bottom>
      <diagonal/>
    </border>
    <border>
      <left style="medium">
        <color theme="8" tint="0.39994506668294322"/>
      </left>
      <right style="thin">
        <color theme="8" tint="0.39991454817346722"/>
      </right>
      <top style="thin">
        <color theme="8" tint="0.39991454817346722"/>
      </top>
      <bottom style="thin">
        <color theme="8" tint="0.39991454817346722"/>
      </bottom>
      <diagonal/>
    </border>
    <border>
      <left style="thin">
        <color theme="8" tint="0.39991454817346722"/>
      </left>
      <right style="thin">
        <color theme="8" tint="0.39991454817346722"/>
      </right>
      <top style="thin">
        <color theme="8" tint="0.39991454817346722"/>
      </top>
      <bottom style="thin">
        <color theme="8" tint="0.39991454817346722"/>
      </bottom>
      <diagonal/>
    </border>
    <border>
      <left style="thin">
        <color theme="8" tint="0.39991454817346722"/>
      </left>
      <right style="medium">
        <color theme="8" tint="0.39994506668294322"/>
      </right>
      <top style="thin">
        <color theme="8" tint="0.39991454817346722"/>
      </top>
      <bottom style="thin">
        <color theme="8" tint="0.39991454817346722"/>
      </bottom>
      <diagonal/>
    </border>
    <border>
      <left style="medium">
        <color theme="8" tint="0.39994506668294322"/>
      </left>
      <right style="thin">
        <color theme="8" tint="0.39991454817346722"/>
      </right>
      <top style="thin">
        <color theme="8" tint="0.39991454817346722"/>
      </top>
      <bottom style="medium">
        <color theme="8" tint="0.39994506668294322"/>
      </bottom>
      <diagonal/>
    </border>
    <border>
      <left style="thin">
        <color theme="8" tint="0.39991454817346722"/>
      </left>
      <right style="thin">
        <color theme="8" tint="0.39991454817346722"/>
      </right>
      <top style="thin">
        <color theme="8" tint="0.39991454817346722"/>
      </top>
      <bottom style="medium">
        <color theme="8" tint="0.39994506668294322"/>
      </bottom>
      <diagonal/>
    </border>
    <border>
      <left style="thin">
        <color theme="8" tint="0.39991454817346722"/>
      </left>
      <right style="medium">
        <color theme="8" tint="0.39994506668294322"/>
      </right>
      <top style="thin">
        <color theme="8" tint="0.39991454817346722"/>
      </top>
      <bottom style="medium">
        <color theme="8" tint="0.39994506668294322"/>
      </bottom>
      <diagonal/>
    </border>
    <border>
      <left style="medium">
        <color theme="8" tint="0.39994506668294322"/>
      </left>
      <right style="thin">
        <color theme="8" tint="0.39991454817346722"/>
      </right>
      <top style="thin">
        <color theme="8" tint="0.39991454817346722"/>
      </top>
      <bottom style="medium">
        <color rgb="FF4BACC6"/>
      </bottom>
      <diagonal/>
    </border>
    <border>
      <left style="thin">
        <color theme="8" tint="0.39991454817346722"/>
      </left>
      <right style="thin">
        <color theme="8" tint="0.39991454817346722"/>
      </right>
      <top style="thin">
        <color theme="8" tint="0.39991454817346722"/>
      </top>
      <bottom style="medium">
        <color rgb="FF4BACC6"/>
      </bottom>
      <diagonal/>
    </border>
    <border>
      <left style="thin">
        <color theme="8" tint="0.39991454817346722"/>
      </left>
      <right style="medium">
        <color theme="8" tint="0.39994506668294322"/>
      </right>
      <top style="thin">
        <color theme="8" tint="0.39991454817346722"/>
      </top>
      <bottom style="medium">
        <color rgb="FF4BACC6"/>
      </bottom>
      <diagonal/>
    </border>
    <border>
      <left/>
      <right style="thin">
        <color rgb="FF4BACC6"/>
      </right>
      <top style="medium">
        <color rgb="FF4BACC6"/>
      </top>
      <bottom/>
      <diagonal/>
    </border>
    <border>
      <left/>
      <right style="thin">
        <color rgb="FF4BACC6"/>
      </right>
      <top/>
      <bottom style="medium">
        <color rgb="FF4BACC6"/>
      </bottom>
      <diagonal/>
    </border>
    <border>
      <left style="medium">
        <color rgb="FF4BACC6"/>
      </left>
      <right style="medium">
        <color rgb="FF4BACC6"/>
      </right>
      <top/>
      <bottom style="thin">
        <color theme="8" tint="0.39997558519241921"/>
      </bottom>
      <diagonal/>
    </border>
    <border>
      <left style="medium">
        <color theme="8" tint="-0.24994659260841701"/>
      </left>
      <right/>
      <top style="medium">
        <color theme="8" tint="-0.24994659260841701"/>
      </top>
      <bottom/>
      <diagonal/>
    </border>
    <border>
      <left/>
      <right style="medium">
        <color theme="8" tint="-0.24994659260841701"/>
      </right>
      <top style="medium">
        <color theme="8" tint="-0.24994659260841701"/>
      </top>
      <bottom/>
      <diagonal/>
    </border>
    <border>
      <left style="medium">
        <color theme="8" tint="-0.24994659260841701"/>
      </left>
      <right/>
      <top style="medium">
        <color rgb="FF4BACC6"/>
      </top>
      <bottom/>
      <diagonal/>
    </border>
    <border>
      <left/>
      <right style="medium">
        <color theme="8" tint="-0.24994659260841701"/>
      </right>
      <top/>
      <bottom/>
      <diagonal/>
    </border>
    <border>
      <left style="medium">
        <color theme="8" tint="-0.24994659260841701"/>
      </left>
      <right/>
      <top/>
      <bottom style="thin">
        <color theme="8" tint="0.39997558519241921"/>
      </bottom>
      <diagonal/>
    </border>
    <border>
      <left style="thin">
        <color theme="8" tint="0.39997558519241921"/>
      </left>
      <right style="medium">
        <color theme="8" tint="-0.24994659260841701"/>
      </right>
      <top/>
      <bottom style="thin">
        <color theme="8" tint="0.39997558519241921"/>
      </bottom>
      <diagonal/>
    </border>
    <border>
      <left style="medium">
        <color theme="8" tint="-0.24994659260841701"/>
      </left>
      <right style="thin">
        <color theme="0"/>
      </right>
      <top style="thin">
        <color theme="0"/>
      </top>
      <bottom style="medium">
        <color theme="8" tint="-0.24994659260841701"/>
      </bottom>
      <diagonal/>
    </border>
    <border>
      <left/>
      <right style="medium">
        <color theme="8" tint="-0.24994659260841701"/>
      </right>
      <top style="thin">
        <color theme="0"/>
      </top>
      <bottom style="medium">
        <color theme="8" tint="-0.24994659260841701"/>
      </bottom>
      <diagonal/>
    </border>
    <border>
      <left/>
      <right/>
      <top style="medium">
        <color theme="8" tint="-0.24994659260841701"/>
      </top>
      <bottom/>
      <diagonal/>
    </border>
    <border>
      <left style="medium">
        <color theme="8" tint="-0.24994659260841701"/>
      </left>
      <right style="thin">
        <color theme="8" tint="0.39994506668294322"/>
      </right>
      <top/>
      <bottom style="thin">
        <color theme="8" tint="0.39994506668294322"/>
      </bottom>
      <diagonal/>
    </border>
    <border>
      <left style="thin">
        <color theme="8" tint="0.39994506668294322"/>
      </left>
      <right style="medium">
        <color theme="8" tint="-0.24994659260841701"/>
      </right>
      <top/>
      <bottom style="thin">
        <color theme="8" tint="0.39994506668294322"/>
      </bottom>
      <diagonal/>
    </border>
    <border>
      <left style="medium">
        <color theme="8" tint="-0.24994659260841701"/>
      </left>
      <right style="thin">
        <color theme="8" tint="0.39994506668294322"/>
      </right>
      <top style="thin">
        <color theme="8" tint="0.39994506668294322"/>
      </top>
      <bottom style="thin">
        <color theme="8" tint="0.39994506668294322"/>
      </bottom>
      <diagonal/>
    </border>
    <border>
      <left style="thin">
        <color theme="8" tint="0.39994506668294322"/>
      </left>
      <right style="medium">
        <color theme="8" tint="-0.24994659260841701"/>
      </right>
      <top style="thin">
        <color theme="8" tint="0.39994506668294322"/>
      </top>
      <bottom style="thin">
        <color theme="8" tint="0.39994506668294322"/>
      </bottom>
      <diagonal/>
    </border>
    <border>
      <left style="medium">
        <color theme="8" tint="-0.24994659260841701"/>
      </left>
      <right style="thin">
        <color theme="8" tint="0.39994506668294322"/>
      </right>
      <top style="thin">
        <color theme="8" tint="0.39994506668294322"/>
      </top>
      <bottom/>
      <diagonal/>
    </border>
    <border>
      <left style="thin">
        <color theme="8" tint="0.39994506668294322"/>
      </left>
      <right style="medium">
        <color theme="8" tint="-0.24994659260841701"/>
      </right>
      <top style="thin">
        <color theme="8" tint="0.39994506668294322"/>
      </top>
      <bottom/>
      <diagonal/>
    </border>
    <border>
      <left style="medium">
        <color theme="8" tint="-0.24994659260841701"/>
      </left>
      <right style="thin">
        <color theme="0"/>
      </right>
      <top/>
      <bottom style="medium">
        <color theme="8" tint="-0.24994659260841701"/>
      </bottom>
      <diagonal/>
    </border>
    <border>
      <left/>
      <right style="medium">
        <color rgb="FF4BACC6"/>
      </right>
      <top/>
      <bottom style="medium">
        <color theme="8" tint="-0.24994659260841701"/>
      </bottom>
      <diagonal/>
    </border>
    <border>
      <left/>
      <right style="medium">
        <color theme="8" tint="-0.24994659260841701"/>
      </right>
      <top/>
      <bottom style="medium">
        <color theme="8" tint="-0.24994659260841701"/>
      </bottom>
      <diagonal/>
    </border>
    <border>
      <left style="thin">
        <color theme="8" tint="0.39994506668294322"/>
      </left>
      <right/>
      <top/>
      <bottom style="thin">
        <color theme="8" tint="0.39994506668294322"/>
      </bottom>
      <diagonal/>
    </border>
    <border>
      <left style="thin">
        <color theme="8" tint="0.39994506668294322"/>
      </left>
      <right/>
      <top style="thin">
        <color theme="8" tint="0.39994506668294322"/>
      </top>
      <bottom style="thin">
        <color theme="8" tint="0.39994506668294322"/>
      </bottom>
      <diagonal/>
    </border>
    <border>
      <left style="thin">
        <color theme="8" tint="0.39994506668294322"/>
      </left>
      <right/>
      <top style="thin">
        <color theme="8" tint="0.39994506668294322"/>
      </top>
      <bottom/>
      <diagonal/>
    </border>
    <border>
      <left style="medium">
        <color theme="8" tint="-0.24994659260841701"/>
      </left>
      <right/>
      <top style="thin">
        <color theme="0"/>
      </top>
      <bottom style="medium">
        <color theme="8" tint="-0.24994659260841701"/>
      </bottom>
      <diagonal/>
    </border>
    <border>
      <left/>
      <right style="thin">
        <color theme="0"/>
      </right>
      <top style="thin">
        <color theme="0"/>
      </top>
      <bottom style="medium">
        <color theme="8" tint="-0.24994659260841701"/>
      </bottom>
      <diagonal/>
    </border>
    <border>
      <left/>
      <right/>
      <top style="thin">
        <color theme="0"/>
      </top>
      <bottom style="medium">
        <color theme="8" tint="-0.24994659260841701"/>
      </bottom>
      <diagonal/>
    </border>
    <border>
      <left/>
      <right/>
      <top/>
      <bottom style="medium">
        <color theme="8" tint="-0.24994659260841701"/>
      </bottom>
      <diagonal/>
    </border>
    <border>
      <left/>
      <right style="thin">
        <color theme="0"/>
      </right>
      <top/>
      <bottom style="medium">
        <color theme="8" tint="-0.24994659260841701"/>
      </bottom>
      <diagonal/>
    </border>
    <border>
      <left style="medium">
        <color rgb="FF4F493B"/>
      </left>
      <right style="medium">
        <color rgb="FF4F493B"/>
      </right>
      <top/>
      <bottom/>
      <diagonal/>
    </border>
    <border>
      <left style="medium">
        <color theme="8" tint="-0.24994659260841701"/>
      </left>
      <right/>
      <top style="medium">
        <color theme="8" tint="-0.24994659260841701"/>
      </top>
      <bottom style="medium">
        <color rgb="FF4BACC6"/>
      </bottom>
      <diagonal/>
    </border>
    <border>
      <left/>
      <right style="medium">
        <color theme="8" tint="-0.24994659260841701"/>
      </right>
      <top style="medium">
        <color theme="8" tint="-0.24994659260841701"/>
      </top>
      <bottom style="medium">
        <color rgb="FF4BACC6"/>
      </bottom>
      <diagonal/>
    </border>
    <border>
      <left style="thin">
        <color theme="8" tint="0.39994506668294322"/>
      </left>
      <right/>
      <top style="thin">
        <color theme="8" tint="0.39994506668294322"/>
      </top>
      <bottom style="thin">
        <color theme="8" tint="0.39997558519241921"/>
      </bottom>
      <diagonal/>
    </border>
    <border>
      <left style="thin">
        <color theme="8" tint="0.39994506668294322"/>
      </left>
      <right/>
      <top/>
      <bottom style="thin">
        <color theme="8" tint="0.39997558519241921"/>
      </bottom>
      <diagonal/>
    </border>
    <border>
      <left style="thin">
        <color theme="8" tint="0.39991454817346722"/>
      </left>
      <right style="thin">
        <color theme="8" tint="0.39991454817346722"/>
      </right>
      <top style="thin">
        <color theme="8" tint="0.39991454817346722"/>
      </top>
      <bottom style="thin">
        <color theme="8" tint="0.39997558519241921"/>
      </bottom>
      <diagonal/>
    </border>
    <border>
      <left style="thin">
        <color theme="8" tint="0.39991454817346722"/>
      </left>
      <right style="thin">
        <color theme="8" tint="0.39991454817346722"/>
      </right>
      <top/>
      <bottom style="thin">
        <color theme="8" tint="0.39997558519241921"/>
      </bottom>
      <diagonal/>
    </border>
    <border>
      <left style="medium">
        <color theme="8" tint="-0.24994659260841701"/>
      </left>
      <right/>
      <top/>
      <bottom/>
      <diagonal/>
    </border>
    <border>
      <left style="medium">
        <color theme="8" tint="-0.24994659260841701"/>
      </left>
      <right/>
      <top/>
      <bottom style="medium">
        <color theme="8" tint="-0.24994659260841701"/>
      </bottom>
      <diagonal/>
    </border>
    <border>
      <left/>
      <right style="medium">
        <color theme="8" tint="-0.24994659260841701"/>
      </right>
      <top/>
      <bottom style="thin">
        <color theme="8" tint="0.39994506668294322"/>
      </bottom>
      <diagonal/>
    </border>
    <border>
      <left/>
      <right style="medium">
        <color theme="8" tint="-0.24994659260841701"/>
      </right>
      <top style="thin">
        <color theme="8" tint="0.39994506668294322"/>
      </top>
      <bottom style="thin">
        <color theme="8" tint="0.39994506668294322"/>
      </bottom>
      <diagonal/>
    </border>
    <border>
      <left/>
      <right style="medium">
        <color theme="8" tint="-0.24994659260841701"/>
      </right>
      <top style="thin">
        <color theme="8" tint="0.39994506668294322"/>
      </top>
      <bottom/>
      <diagonal/>
    </border>
    <border>
      <left style="thin">
        <color theme="8" tint="0.39994506668294322"/>
      </left>
      <right style="thin">
        <color theme="8" tint="0.39991454817346722"/>
      </right>
      <top/>
      <bottom style="thin">
        <color theme="8" tint="0.39994506668294322"/>
      </bottom>
      <diagonal/>
    </border>
    <border>
      <left style="thin">
        <color theme="8" tint="0.39994506668294322"/>
      </left>
      <right style="thin">
        <color theme="8" tint="0.39991454817346722"/>
      </right>
      <top style="thin">
        <color theme="8" tint="0.39994506668294322"/>
      </top>
      <bottom style="thin">
        <color theme="8" tint="0.39994506668294322"/>
      </bottom>
      <diagonal/>
    </border>
    <border>
      <left style="thin">
        <color theme="8" tint="0.39994506668294322"/>
      </left>
      <right style="thin">
        <color theme="8" tint="0.39991454817346722"/>
      </right>
      <top style="thin">
        <color theme="8" tint="0.39994506668294322"/>
      </top>
      <bottom/>
      <diagonal/>
    </border>
    <border>
      <left style="thin">
        <color theme="8" tint="0.59999389629810485"/>
      </left>
      <right/>
      <top style="thin">
        <color theme="8" tint="0.59999389629810485"/>
      </top>
      <bottom/>
      <diagonal/>
    </border>
    <border>
      <left/>
      <right/>
      <top style="thin">
        <color theme="8" tint="0.59999389629810485"/>
      </top>
      <bottom/>
      <diagonal/>
    </border>
    <border>
      <left/>
      <right style="thin">
        <color theme="8" tint="0.59999389629810485"/>
      </right>
      <top style="thin">
        <color theme="8" tint="0.59999389629810485"/>
      </top>
      <bottom/>
      <diagonal/>
    </border>
    <border>
      <left/>
      <right/>
      <top/>
      <bottom style="thin">
        <color theme="8" tint="0.59999389629810485"/>
      </bottom>
      <diagonal/>
    </border>
    <border>
      <left style="thin">
        <color theme="8" tint="0.59999389629810485"/>
      </left>
      <right style="thin">
        <color theme="8" tint="0.59999389629810485"/>
      </right>
      <top style="thin">
        <color theme="8" tint="0.59999389629810485"/>
      </top>
      <bottom/>
      <diagonal/>
    </border>
    <border>
      <left style="thin">
        <color theme="8" tint="0.59999389629810485"/>
      </left>
      <right style="thin">
        <color theme="8" tint="0.59999389629810485"/>
      </right>
      <top/>
      <bottom/>
      <diagonal/>
    </border>
    <border>
      <left style="thin">
        <color theme="8" tint="0.59999389629810485"/>
      </left>
      <right style="thin">
        <color theme="8" tint="0.59999389629810485"/>
      </right>
      <top/>
      <bottom style="thin">
        <color theme="8" tint="0.59999389629810485"/>
      </bottom>
      <diagonal/>
    </border>
    <border>
      <left style="medium">
        <color rgb="FF4BACC6"/>
      </left>
      <right/>
      <top style="medium">
        <color rgb="FF4BACC6"/>
      </top>
      <bottom style="thin">
        <color theme="8"/>
      </bottom>
      <diagonal/>
    </border>
    <border>
      <left/>
      <right style="medium">
        <color theme="8" tint="0.39997558519241921"/>
      </right>
      <top/>
      <bottom/>
      <diagonal/>
    </border>
    <border>
      <left style="medium">
        <color theme="8" tint="0.39997558519241921"/>
      </left>
      <right style="thin">
        <color theme="8" tint="0.39991454817346722"/>
      </right>
      <top/>
      <bottom/>
      <diagonal/>
    </border>
    <border>
      <left style="medium">
        <color theme="8" tint="0.39997558519241921"/>
      </left>
      <right style="thin">
        <color theme="8" tint="0.39991454817346722"/>
      </right>
      <top/>
      <bottom style="thin">
        <color theme="8" tint="0.39997558519241921"/>
      </bottom>
      <diagonal/>
    </border>
    <border>
      <left style="medium">
        <color theme="8" tint="0.39997558519241921"/>
      </left>
      <right style="thin">
        <color theme="8" tint="0.39991454817346722"/>
      </right>
      <top style="thin">
        <color theme="8" tint="0.39997558519241921"/>
      </top>
      <bottom/>
      <diagonal/>
    </border>
    <border>
      <left style="medium">
        <color theme="8" tint="0.39994506668294322"/>
      </left>
      <right style="thin">
        <color theme="8" tint="0.39991454817346722"/>
      </right>
      <top style="thin">
        <color theme="8" tint="0.39997558519241921"/>
      </top>
      <bottom style="thin">
        <color theme="8" tint="0.39991454817346722"/>
      </bottom>
      <diagonal/>
    </border>
    <border>
      <left/>
      <right style="thin">
        <color theme="8" tint="0.59999389629810485"/>
      </right>
      <top/>
      <bottom/>
      <diagonal/>
    </border>
    <border>
      <left style="thin">
        <color theme="8" tint="0.59999389629810485"/>
      </left>
      <right/>
      <top/>
      <bottom/>
      <diagonal/>
    </border>
    <border>
      <left/>
      <right style="thin">
        <color theme="8" tint="0.59999389629810485"/>
      </right>
      <top/>
      <bottom style="thin">
        <color theme="8" tint="0.59999389629810485"/>
      </bottom>
      <diagonal/>
    </border>
    <border>
      <left style="thin">
        <color indexed="64"/>
      </left>
      <right style="thin">
        <color indexed="64"/>
      </right>
      <top style="thin">
        <color indexed="64"/>
      </top>
      <bottom style="thin">
        <color indexed="64"/>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style="thin">
        <color rgb="FF4BACC6"/>
      </right>
      <top/>
      <bottom/>
      <diagonal/>
    </border>
    <border>
      <left style="thin">
        <color theme="8"/>
      </left>
      <right style="thin">
        <color theme="8" tint="0.39997558519241921"/>
      </right>
      <top style="thin">
        <color theme="8"/>
      </top>
      <bottom style="thin">
        <color theme="8"/>
      </bottom>
      <diagonal/>
    </border>
    <border>
      <left style="thin">
        <color rgb="FF4BACC6"/>
      </left>
      <right style="thin">
        <color rgb="FF4BACC6"/>
      </right>
      <top style="thin">
        <color theme="8"/>
      </top>
      <bottom style="thin">
        <color theme="8" tint="0.39997558519241921"/>
      </bottom>
      <diagonal/>
    </border>
    <border>
      <left style="thin">
        <color rgb="FF4BACC6"/>
      </left>
      <right style="medium">
        <color rgb="FF4BACC6"/>
      </right>
      <top style="thin">
        <color theme="8"/>
      </top>
      <bottom/>
      <diagonal/>
    </border>
    <border>
      <left style="medium">
        <color rgb="FF4BACC6"/>
      </left>
      <right style="thin">
        <color theme="8"/>
      </right>
      <top style="thin">
        <color theme="8"/>
      </top>
      <bottom style="thin">
        <color theme="8"/>
      </bottom>
      <diagonal/>
    </border>
    <border>
      <left style="thin">
        <color rgb="FF4BACC6"/>
      </left>
      <right style="thin">
        <color rgb="FF4BACC6"/>
      </right>
      <top/>
      <bottom/>
      <diagonal/>
    </border>
    <border>
      <left style="thin">
        <color rgb="FF4BACC6"/>
      </left>
      <right style="thin">
        <color rgb="FF4BACC6"/>
      </right>
      <top style="thin">
        <color theme="8"/>
      </top>
      <bottom/>
      <diagonal/>
    </border>
    <border>
      <left style="thin">
        <color rgb="FF4BACC6"/>
      </left>
      <right style="thin">
        <color rgb="FF4BACC6"/>
      </right>
      <top style="thin">
        <color theme="8"/>
      </top>
      <bottom style="thin">
        <color theme="8"/>
      </bottom>
      <diagonal/>
    </border>
    <border>
      <left style="thin">
        <color rgb="FF4BACC6"/>
      </left>
      <right style="thin">
        <color rgb="FF4BACC6"/>
      </right>
      <top style="thin">
        <color theme="8"/>
      </top>
      <bottom style="medium">
        <color rgb="FF4BACC6"/>
      </bottom>
      <diagonal/>
    </border>
    <border>
      <left style="thin">
        <color rgb="FF4BACC6"/>
      </left>
      <right style="thin">
        <color rgb="FF4BACC6"/>
      </right>
      <top/>
      <bottom style="thin">
        <color theme="8"/>
      </bottom>
      <diagonal/>
    </border>
    <border>
      <left style="thin">
        <color theme="8"/>
      </left>
      <right style="thin">
        <color rgb="FF4BACC6"/>
      </right>
      <top style="thin">
        <color theme="8"/>
      </top>
      <bottom style="thin">
        <color theme="8"/>
      </bottom>
      <diagonal/>
    </border>
    <border>
      <left style="thin">
        <color theme="8" tint="0.39997558519241921"/>
      </left>
      <right/>
      <top style="thin">
        <color theme="8"/>
      </top>
      <bottom style="thin">
        <color theme="8"/>
      </bottom>
      <diagonal/>
    </border>
    <border>
      <left style="thin">
        <color rgb="FF4BACC6"/>
      </left>
      <right/>
      <top/>
      <bottom/>
      <diagonal/>
    </border>
    <border>
      <left style="thin">
        <color rgb="FF4BACC6"/>
      </left>
      <right style="medium">
        <color rgb="FF4BACC6"/>
      </right>
      <top style="thin">
        <color theme="8"/>
      </top>
      <bottom style="thin">
        <color theme="8"/>
      </bottom>
      <diagonal/>
    </border>
    <border>
      <left style="medium">
        <color rgb="FF4BACC6"/>
      </left>
      <right/>
      <top style="thin">
        <color theme="8"/>
      </top>
      <bottom style="thin">
        <color theme="8"/>
      </bottom>
      <diagonal/>
    </border>
    <border>
      <left style="medium">
        <color rgb="FF4BACC6"/>
      </left>
      <right/>
      <top style="thin">
        <color theme="8"/>
      </top>
      <bottom/>
      <diagonal/>
    </border>
    <border>
      <left style="thin">
        <color theme="8"/>
      </left>
      <right style="thin">
        <color rgb="FF4BACC6"/>
      </right>
      <top style="thin">
        <color theme="8"/>
      </top>
      <bottom style="medium">
        <color rgb="FF4BACC6"/>
      </bottom>
      <diagonal/>
    </border>
    <border>
      <left style="medium">
        <color theme="8" tint="-0.24994659260841701"/>
      </left>
      <right style="thin">
        <color theme="8" tint="0.39994506668294322"/>
      </right>
      <top style="thin">
        <color theme="8" tint="0.39997558519241921"/>
      </top>
      <bottom/>
      <diagonal/>
    </border>
    <border>
      <left style="medium">
        <color theme="8" tint="-0.24994659260841701"/>
      </left>
      <right style="thin">
        <color theme="8" tint="0.39994506668294322"/>
      </right>
      <top style="thin">
        <color theme="8" tint="0.39997558519241921"/>
      </top>
      <bottom style="thin">
        <color theme="8" tint="0.39997558519241921"/>
      </bottom>
      <diagonal/>
    </border>
    <border>
      <left style="medium">
        <color theme="8" tint="-0.24994659260841701"/>
      </left>
      <right style="medium">
        <color theme="8" tint="-0.24994659260841701"/>
      </right>
      <top style="thin">
        <color theme="8" tint="0.39997558519241921"/>
      </top>
      <bottom style="medium">
        <color theme="8" tint="-0.24994659260841701"/>
      </bottom>
      <diagonal/>
    </border>
    <border>
      <left style="medium">
        <color theme="8" tint="0.39997558519241921"/>
      </left>
      <right style="thin">
        <color theme="8" tint="0.39991454817346722"/>
      </right>
      <top style="thin">
        <color theme="8" tint="0.39997558519241921"/>
      </top>
      <bottom style="thin">
        <color theme="8" tint="0.39997558519241921"/>
      </bottom>
      <diagonal/>
    </border>
    <border>
      <left/>
      <right/>
      <top style="thin">
        <color theme="0"/>
      </top>
      <bottom/>
      <diagonal/>
    </border>
    <border>
      <left/>
      <right/>
      <top style="medium">
        <color theme="8" tint="-0.24994659260841701"/>
      </top>
      <bottom style="medium">
        <color rgb="FF4BACC6"/>
      </bottom>
      <diagonal/>
    </border>
    <border>
      <left style="medium">
        <color theme="8" tint="-0.24994659260841701"/>
      </left>
      <right style="thin">
        <color theme="8" tint="0.39994506668294322"/>
      </right>
      <top/>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8" fillId="0" borderId="0"/>
    <xf numFmtId="0" fontId="9" fillId="0" borderId="0" applyNumberFormat="0" applyFill="0" applyBorder="0" applyAlignment="0" applyProtection="0">
      <alignment vertical="top"/>
      <protection locked="0"/>
    </xf>
  </cellStyleXfs>
  <cellXfs count="398">
    <xf numFmtId="0" fontId="0" fillId="0" borderId="0" xfId="0"/>
    <xf numFmtId="0" fontId="0" fillId="0" borderId="0" xfId="0" applyProtection="1">
      <protection hidden="1"/>
    </xf>
    <xf numFmtId="0" fontId="5" fillId="2" borderId="1" xfId="0" applyFont="1" applyFill="1" applyBorder="1" applyAlignment="1" applyProtection="1">
      <alignment vertical="center"/>
      <protection hidden="1"/>
    </xf>
    <xf numFmtId="0" fontId="5" fillId="0" borderId="2" xfId="0" applyFont="1" applyBorder="1" applyAlignment="1" applyProtection="1">
      <alignment vertical="center"/>
      <protection hidden="1"/>
    </xf>
    <xf numFmtId="0" fontId="3" fillId="0" borderId="0" xfId="0" applyFont="1" applyProtection="1">
      <protection hidden="1"/>
    </xf>
    <xf numFmtId="0" fontId="5" fillId="2" borderId="3" xfId="0" applyFont="1" applyFill="1" applyBorder="1" applyAlignment="1" applyProtection="1">
      <alignment vertical="center" wrapText="1"/>
      <protection hidden="1"/>
    </xf>
    <xf numFmtId="0" fontId="2" fillId="2"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vertical="center" wrapText="1"/>
      <protection hidden="1"/>
    </xf>
    <xf numFmtId="0" fontId="0" fillId="3" borderId="4" xfId="0" applyFill="1" applyBorder="1" applyProtection="1">
      <protection hidden="1"/>
    </xf>
    <xf numFmtId="164" fontId="0" fillId="3" borderId="5" xfId="1" applyNumberFormat="1" applyFont="1" applyFill="1" applyBorder="1" applyProtection="1">
      <protection hidden="1"/>
    </xf>
    <xf numFmtId="9" fontId="0" fillId="3" borderId="6" xfId="2" applyFont="1" applyFill="1" applyBorder="1" applyProtection="1">
      <protection hidden="1"/>
    </xf>
    <xf numFmtId="165" fontId="0" fillId="3" borderId="7" xfId="0" applyNumberFormat="1" applyFill="1" applyBorder="1" applyProtection="1">
      <protection hidden="1"/>
    </xf>
    <xf numFmtId="0" fontId="5" fillId="0" borderId="0" xfId="0" applyFont="1" applyAlignment="1" applyProtection="1">
      <alignment wrapText="1"/>
      <protection hidden="1"/>
    </xf>
    <xf numFmtId="0" fontId="0" fillId="0" borderId="4" xfId="0" applyBorder="1" applyProtection="1">
      <protection hidden="1"/>
    </xf>
    <xf numFmtId="164" fontId="0" fillId="0" borderId="5" xfId="1" applyNumberFormat="1" applyFont="1" applyBorder="1" applyProtection="1">
      <protection hidden="1"/>
    </xf>
    <xf numFmtId="9" fontId="0" fillId="0" borderId="8" xfId="2" applyFont="1" applyBorder="1" applyProtection="1">
      <protection hidden="1"/>
    </xf>
    <xf numFmtId="165" fontId="0" fillId="0" borderId="7" xfId="0" applyNumberFormat="1" applyBorder="1" applyProtection="1">
      <protection hidden="1"/>
    </xf>
    <xf numFmtId="9" fontId="0" fillId="3" borderId="8" xfId="2" applyFont="1" applyFill="1" applyBorder="1" applyProtection="1">
      <protection hidden="1"/>
    </xf>
    <xf numFmtId="0" fontId="0" fillId="0" borderId="9" xfId="0" applyBorder="1" applyProtection="1">
      <protection hidden="1"/>
    </xf>
    <xf numFmtId="164" fontId="0" fillId="0" borderId="10" xfId="1" applyNumberFormat="1" applyFont="1" applyBorder="1" applyProtection="1">
      <protection hidden="1"/>
    </xf>
    <xf numFmtId="9" fontId="0" fillId="0" borderId="11" xfId="2" applyFont="1" applyBorder="1" applyProtection="1">
      <protection hidden="1"/>
    </xf>
    <xf numFmtId="165" fontId="0" fillId="0" borderId="12" xfId="0" applyNumberFormat="1" applyBorder="1" applyProtection="1">
      <protection hidden="1"/>
    </xf>
    <xf numFmtId="0" fontId="5" fillId="0" borderId="14" xfId="0" applyFont="1" applyBorder="1" applyAlignment="1" applyProtection="1">
      <alignment wrapText="1"/>
      <protection hidden="1"/>
    </xf>
    <xf numFmtId="0" fontId="5" fillId="2" borderId="3" xfId="0" applyFont="1" applyFill="1" applyBorder="1" applyAlignment="1" applyProtection="1">
      <alignment wrapText="1"/>
      <protection hidden="1"/>
    </xf>
    <xf numFmtId="0" fontId="2" fillId="2" borderId="3" xfId="0" applyFont="1" applyFill="1" applyBorder="1" applyAlignment="1" applyProtection="1">
      <alignment vertical="center" wrapText="1"/>
      <protection hidden="1"/>
    </xf>
    <xf numFmtId="0" fontId="2" fillId="2" borderId="16" xfId="0" applyFont="1" applyFill="1" applyBorder="1" applyAlignment="1" applyProtection="1">
      <alignment horizontal="center" vertical="center" wrapText="1"/>
      <protection hidden="1"/>
    </xf>
    <xf numFmtId="0" fontId="0" fillId="3" borderId="4" xfId="0" applyFill="1" applyBorder="1" applyAlignment="1" applyProtection="1">
      <alignment wrapText="1"/>
      <protection hidden="1"/>
    </xf>
    <xf numFmtId="9" fontId="0" fillId="3" borderId="7" xfId="2" applyFont="1" applyFill="1" applyBorder="1" applyProtection="1">
      <protection hidden="1"/>
    </xf>
    <xf numFmtId="0" fontId="0" fillId="0" borderId="4" xfId="0" applyBorder="1" applyAlignment="1" applyProtection="1">
      <alignment wrapText="1"/>
      <protection hidden="1"/>
    </xf>
    <xf numFmtId="9" fontId="0" fillId="0" borderId="7" xfId="2" applyFont="1" applyBorder="1" applyProtection="1">
      <protection hidden="1"/>
    </xf>
    <xf numFmtId="0" fontId="6" fillId="2" borderId="17" xfId="0" applyFont="1" applyFill="1" applyBorder="1" applyProtection="1">
      <protection hidden="1"/>
    </xf>
    <xf numFmtId="164" fontId="6" fillId="2" borderId="18" xfId="1" applyNumberFormat="1" applyFont="1" applyFill="1" applyBorder="1" applyAlignment="1" applyProtection="1">
      <alignment horizontal="right"/>
      <protection hidden="1"/>
    </xf>
    <xf numFmtId="9" fontId="6" fillId="2" borderId="18" xfId="2" applyFont="1" applyFill="1" applyBorder="1" applyAlignment="1" applyProtection="1">
      <alignment horizontal="right"/>
      <protection hidden="1"/>
    </xf>
    <xf numFmtId="164" fontId="0" fillId="0" borderId="0" xfId="1" applyNumberFormat="1" applyFont="1" applyProtection="1">
      <protection hidden="1"/>
    </xf>
    <xf numFmtId="9" fontId="0" fillId="0" borderId="0" xfId="2" applyFont="1" applyFill="1" applyBorder="1" applyProtection="1">
      <protection hidden="1"/>
    </xf>
    <xf numFmtId="0" fontId="0" fillId="0" borderId="0" xfId="0" applyAlignment="1" applyProtection="1">
      <alignment wrapText="1"/>
      <protection hidden="1"/>
    </xf>
    <xf numFmtId="0" fontId="0" fillId="0" borderId="0" xfId="0" applyAlignment="1" applyProtection="1">
      <alignment horizontal="right"/>
      <protection hidden="1"/>
    </xf>
    <xf numFmtId="14" fontId="0" fillId="0" borderId="0" xfId="0" applyNumberFormat="1"/>
    <xf numFmtId="166" fontId="0" fillId="0" borderId="0" xfId="0" applyNumberFormat="1"/>
    <xf numFmtId="0" fontId="0" fillId="4" borderId="0" xfId="0" applyFill="1"/>
    <xf numFmtId="0" fontId="0" fillId="4" borderId="0" xfId="0" applyFill="1" applyAlignment="1">
      <alignment horizontal="center"/>
    </xf>
    <xf numFmtId="0" fontId="0" fillId="0" borderId="0" xfId="0" applyAlignment="1">
      <alignment wrapText="1"/>
    </xf>
    <xf numFmtId="0" fontId="0" fillId="4" borderId="0" xfId="0" applyFill="1" applyAlignment="1">
      <alignment wrapText="1"/>
    </xf>
    <xf numFmtId="0" fontId="0" fillId="5" borderId="0" xfId="0" applyFill="1"/>
    <xf numFmtId="0" fontId="4" fillId="0" borderId="0" xfId="0" applyFont="1" applyAlignment="1">
      <alignment wrapText="1"/>
    </xf>
    <xf numFmtId="0" fontId="10" fillId="6" borderId="19" xfId="0" applyFont="1" applyFill="1" applyBorder="1" applyAlignment="1">
      <alignment horizontal="center" vertical="center" wrapText="1"/>
    </xf>
    <xf numFmtId="0" fontId="10" fillId="6" borderId="20" xfId="0" applyFont="1" applyFill="1" applyBorder="1" applyAlignment="1">
      <alignment horizontal="center" vertical="top" wrapText="1"/>
    </xf>
    <xf numFmtId="0" fontId="11" fillId="0" borderId="0" xfId="0" applyFont="1" applyAlignment="1">
      <alignment horizontal="right"/>
    </xf>
    <xf numFmtId="0" fontId="10" fillId="6" borderId="21" xfId="0" applyFont="1" applyFill="1" applyBorder="1" applyAlignment="1">
      <alignment horizontal="left" vertical="top" wrapText="1"/>
    </xf>
    <xf numFmtId="0" fontId="5" fillId="2" borderId="0" xfId="0" applyFont="1" applyFill="1" applyAlignment="1" applyProtection="1">
      <alignment horizontal="center" wrapText="1"/>
      <protection hidden="1"/>
    </xf>
    <xf numFmtId="0" fontId="12" fillId="6" borderId="19" xfId="0" applyFont="1" applyFill="1" applyBorder="1" applyAlignment="1">
      <alignment horizontal="center" vertical="center" wrapText="1"/>
    </xf>
    <xf numFmtId="0" fontId="2" fillId="2" borderId="0" xfId="0" applyFont="1" applyFill="1" applyAlignment="1" applyProtection="1">
      <alignment horizontal="center" vertical="center" wrapText="1"/>
      <protection hidden="1"/>
    </xf>
    <xf numFmtId="0" fontId="6" fillId="2" borderId="22" xfId="0" applyFont="1" applyFill="1" applyBorder="1" applyProtection="1">
      <protection hidden="1"/>
    </xf>
    <xf numFmtId="164" fontId="0" fillId="3" borderId="23" xfId="0" applyNumberFormat="1" applyFill="1" applyBorder="1" applyProtection="1">
      <protection hidden="1"/>
    </xf>
    <xf numFmtId="164" fontId="0" fillId="0" borderId="24" xfId="0" applyNumberFormat="1" applyBorder="1" applyProtection="1">
      <protection hidden="1"/>
    </xf>
    <xf numFmtId="164" fontId="0" fillId="3" borderId="24" xfId="0" applyNumberFormat="1" applyFill="1" applyBorder="1" applyProtection="1">
      <protection hidden="1"/>
    </xf>
    <xf numFmtId="164" fontId="6" fillId="2" borderId="0" xfId="1" applyNumberFormat="1" applyFont="1" applyFill="1" applyBorder="1" applyAlignment="1" applyProtection="1">
      <alignment horizontal="right"/>
      <protection hidden="1"/>
    </xf>
    <xf numFmtId="3" fontId="6" fillId="2" borderId="0" xfId="0" applyNumberFormat="1" applyFont="1" applyFill="1" applyAlignment="1" applyProtection="1">
      <alignment horizontal="right"/>
      <protection hidden="1"/>
    </xf>
    <xf numFmtId="9" fontId="6" fillId="2" borderId="0" xfId="2" applyFont="1" applyFill="1" applyBorder="1" applyAlignment="1" applyProtection="1">
      <alignment horizontal="right"/>
      <protection hidden="1"/>
    </xf>
    <xf numFmtId="164" fontId="0" fillId="3" borderId="25" xfId="1" applyNumberFormat="1" applyFont="1" applyFill="1" applyBorder="1" applyProtection="1">
      <protection hidden="1"/>
    </xf>
    <xf numFmtId="164" fontId="0" fillId="0" borderId="26" xfId="1" applyNumberFormat="1" applyFont="1" applyBorder="1" applyProtection="1">
      <protection hidden="1"/>
    </xf>
    <xf numFmtId="164" fontId="0" fillId="3" borderId="26" xfId="1" applyNumberFormat="1" applyFont="1" applyFill="1" applyBorder="1" applyProtection="1">
      <protection hidden="1"/>
    </xf>
    <xf numFmtId="164" fontId="0" fillId="0" borderId="27" xfId="1" applyNumberFormat="1" applyFont="1" applyBorder="1" applyProtection="1">
      <protection hidden="1"/>
    </xf>
    <xf numFmtId="164" fontId="0" fillId="0" borderId="28" xfId="0" applyNumberFormat="1" applyBorder="1" applyProtection="1">
      <protection hidden="1"/>
    </xf>
    <xf numFmtId="164" fontId="6" fillId="2" borderId="30" xfId="1" applyNumberFormat="1" applyFont="1" applyFill="1" applyBorder="1" applyAlignment="1" applyProtection="1">
      <alignment horizontal="right"/>
      <protection hidden="1"/>
    </xf>
    <xf numFmtId="3" fontId="6" fillId="2" borderId="29" xfId="0" applyNumberFormat="1" applyFont="1" applyFill="1" applyBorder="1" applyAlignment="1" applyProtection="1">
      <alignment horizontal="right"/>
      <protection hidden="1"/>
    </xf>
    <xf numFmtId="9" fontId="6" fillId="2" borderId="11" xfId="2" applyFont="1" applyFill="1" applyBorder="1" applyAlignment="1" applyProtection="1">
      <alignment horizontal="right"/>
      <protection hidden="1"/>
    </xf>
    <xf numFmtId="164" fontId="6" fillId="2" borderId="31" xfId="1" applyNumberFormat="1" applyFont="1" applyFill="1" applyBorder="1" applyAlignment="1" applyProtection="1">
      <alignment horizontal="right"/>
      <protection hidden="1"/>
    </xf>
    <xf numFmtId="9" fontId="6" fillId="2" borderId="29" xfId="2" applyFont="1" applyFill="1" applyBorder="1" applyAlignment="1" applyProtection="1">
      <alignment horizontal="right"/>
      <protection hidden="1"/>
    </xf>
    <xf numFmtId="9" fontId="0" fillId="3" borderId="32" xfId="2" applyFont="1" applyFill="1" applyBorder="1" applyAlignment="1" applyProtection="1">
      <alignment horizontal="right"/>
      <protection hidden="1"/>
    </xf>
    <xf numFmtId="9" fontId="0" fillId="0" borderId="33" xfId="2" applyFont="1" applyBorder="1" applyAlignment="1" applyProtection="1">
      <alignment horizontal="right"/>
      <protection hidden="1"/>
    </xf>
    <xf numFmtId="9" fontId="0" fillId="3" borderId="33" xfId="2" applyFont="1" applyFill="1" applyBorder="1" applyAlignment="1" applyProtection="1">
      <alignment horizontal="right"/>
      <protection hidden="1"/>
    </xf>
    <xf numFmtId="9" fontId="0" fillId="0" borderId="34" xfId="2" applyFont="1" applyBorder="1" applyAlignment="1" applyProtection="1">
      <alignment horizontal="right"/>
      <protection hidden="1"/>
    </xf>
    <xf numFmtId="0" fontId="13" fillId="0" borderId="0" xfId="0" applyFont="1" applyAlignment="1">
      <alignment horizontal="center"/>
    </xf>
    <xf numFmtId="0" fontId="14" fillId="0" borderId="0" xfId="0" applyFont="1"/>
    <xf numFmtId="0" fontId="16" fillId="0" borderId="0" xfId="0" applyFont="1"/>
    <xf numFmtId="0" fontId="17" fillId="0" borderId="0" xfId="0" applyFont="1"/>
    <xf numFmtId="0" fontId="18" fillId="0" borderId="0" xfId="0" applyFont="1"/>
    <xf numFmtId="0" fontId="5" fillId="0" borderId="11" xfId="0" applyFont="1" applyBorder="1" applyAlignment="1" applyProtection="1">
      <alignment wrapText="1"/>
      <protection hidden="1"/>
    </xf>
    <xf numFmtId="0" fontId="15" fillId="0" borderId="0" xfId="0" applyFont="1"/>
    <xf numFmtId="0" fontId="20" fillId="0" borderId="0" xfId="8" applyFont="1" applyAlignment="1" applyProtection="1"/>
    <xf numFmtId="0" fontId="0" fillId="3" borderId="49" xfId="0" applyFill="1" applyBorder="1" applyProtection="1">
      <protection hidden="1"/>
    </xf>
    <xf numFmtId="0" fontId="0" fillId="0" borderId="49" xfId="0" applyBorder="1" applyProtection="1">
      <protection hidden="1"/>
    </xf>
    <xf numFmtId="0" fontId="19" fillId="0" borderId="0" xfId="0" applyFont="1"/>
    <xf numFmtId="0" fontId="9" fillId="0" borderId="0" xfId="8" applyAlignment="1" applyProtection="1"/>
    <xf numFmtId="0" fontId="21" fillId="0" borderId="0" xfId="0" applyFont="1"/>
    <xf numFmtId="0" fontId="22" fillId="0" borderId="0" xfId="0" applyFont="1"/>
    <xf numFmtId="0" fontId="23" fillId="0" borderId="0" xfId="0" applyFont="1"/>
    <xf numFmtId="0" fontId="24" fillId="0" borderId="0" xfId="8" applyFont="1" applyAlignment="1" applyProtection="1"/>
    <xf numFmtId="0" fontId="25" fillId="0" borderId="0" xfId="8" applyFont="1" applyAlignment="1" applyProtection="1"/>
    <xf numFmtId="0" fontId="8" fillId="0" borderId="0" xfId="0" applyFont="1" applyProtection="1">
      <protection hidden="1"/>
    </xf>
    <xf numFmtId="0" fontId="28" fillId="2" borderId="1" xfId="0" applyFont="1" applyFill="1" applyBorder="1" applyAlignment="1" applyProtection="1">
      <alignment vertical="center"/>
      <protection hidden="1"/>
    </xf>
    <xf numFmtId="0" fontId="26" fillId="2" borderId="3" xfId="0" applyFont="1" applyFill="1" applyBorder="1" applyAlignment="1" applyProtection="1">
      <alignment vertical="center" wrapText="1"/>
      <protection hidden="1"/>
    </xf>
    <xf numFmtId="0" fontId="27" fillId="2" borderId="1" xfId="0" applyFont="1" applyFill="1" applyBorder="1" applyAlignment="1" applyProtection="1">
      <alignment horizontal="center" vertical="center" wrapText="1"/>
      <protection hidden="1"/>
    </xf>
    <xf numFmtId="0" fontId="27" fillId="2" borderId="47" xfId="0" applyFont="1" applyFill="1" applyBorder="1" applyAlignment="1" applyProtection="1">
      <alignment vertical="center" wrapText="1"/>
      <protection hidden="1"/>
    </xf>
    <xf numFmtId="0" fontId="27" fillId="2" borderId="1" xfId="0" applyFont="1" applyFill="1" applyBorder="1" applyAlignment="1" applyProtection="1">
      <alignment vertical="center" wrapText="1"/>
      <protection hidden="1"/>
    </xf>
    <xf numFmtId="0" fontId="27" fillId="2" borderId="3" xfId="0" applyFont="1" applyFill="1" applyBorder="1" applyAlignment="1" applyProtection="1">
      <alignment vertical="center" wrapText="1"/>
      <protection hidden="1"/>
    </xf>
    <xf numFmtId="0" fontId="27" fillId="2" borderId="52" xfId="0" applyFont="1" applyFill="1" applyBorder="1" applyAlignment="1" applyProtection="1">
      <alignment horizontal="center" vertical="center" wrapText="1"/>
      <protection hidden="1"/>
    </xf>
    <xf numFmtId="0" fontId="27" fillId="2" borderId="53" xfId="0" applyFont="1" applyFill="1" applyBorder="1" applyAlignment="1" applyProtection="1">
      <alignment horizontal="center" vertical="center" wrapText="1"/>
      <protection hidden="1"/>
    </xf>
    <xf numFmtId="0" fontId="27" fillId="2" borderId="0" xfId="0" applyFont="1" applyFill="1" applyAlignment="1" applyProtection="1">
      <alignment horizontal="center" vertical="center" wrapText="1"/>
      <protection hidden="1"/>
    </xf>
    <xf numFmtId="0" fontId="27" fillId="2" borderId="16" xfId="0" applyFont="1" applyFill="1" applyBorder="1" applyAlignment="1" applyProtection="1">
      <alignment horizontal="center" vertical="center" wrapText="1"/>
      <protection hidden="1"/>
    </xf>
    <xf numFmtId="164" fontId="29" fillId="2" borderId="56" xfId="1" applyNumberFormat="1" applyFont="1" applyFill="1" applyBorder="1" applyAlignment="1" applyProtection="1">
      <alignment horizontal="right"/>
      <protection hidden="1"/>
    </xf>
    <xf numFmtId="9" fontId="29" fillId="2" borderId="57" xfId="2" applyFont="1" applyFill="1" applyBorder="1" applyAlignment="1" applyProtection="1">
      <alignment horizontal="right"/>
      <protection hidden="1"/>
    </xf>
    <xf numFmtId="0" fontId="5" fillId="0" borderId="1" xfId="0" applyFont="1" applyBorder="1" applyAlignment="1" applyProtection="1">
      <alignment wrapText="1"/>
      <protection hidden="1"/>
    </xf>
    <xf numFmtId="0" fontId="26" fillId="2" borderId="50" xfId="0" applyFont="1" applyFill="1" applyBorder="1" applyAlignment="1" applyProtection="1">
      <alignment wrapText="1"/>
      <protection hidden="1"/>
    </xf>
    <xf numFmtId="0" fontId="27" fillId="2" borderId="52" xfId="0" applyFont="1" applyFill="1" applyBorder="1" applyAlignment="1" applyProtection="1">
      <alignment vertical="center" wrapText="1"/>
      <protection hidden="1"/>
    </xf>
    <xf numFmtId="0" fontId="29" fillId="2" borderId="71" xfId="0" applyFont="1" applyFill="1" applyBorder="1" applyProtection="1">
      <protection hidden="1"/>
    </xf>
    <xf numFmtId="164" fontId="29" fillId="2" borderId="72" xfId="1" applyNumberFormat="1" applyFont="1" applyFill="1" applyBorder="1" applyAlignment="1" applyProtection="1">
      <alignment horizontal="right"/>
      <protection hidden="1"/>
    </xf>
    <xf numFmtId="9" fontId="29" fillId="2" borderId="73" xfId="2" applyFont="1" applyFill="1" applyBorder="1" applyAlignment="1" applyProtection="1">
      <alignment horizontal="right"/>
      <protection hidden="1"/>
    </xf>
    <xf numFmtId="164" fontId="29" fillId="2" borderId="65" xfId="1" applyNumberFormat="1" applyFont="1" applyFill="1" applyBorder="1" applyAlignment="1" applyProtection="1">
      <alignment horizontal="right"/>
      <protection hidden="1"/>
    </xf>
    <xf numFmtId="3" fontId="29" fillId="2" borderId="66" xfId="0" applyNumberFormat="1" applyFont="1" applyFill="1" applyBorder="1" applyAlignment="1" applyProtection="1">
      <alignment horizontal="right"/>
      <protection hidden="1"/>
    </xf>
    <xf numFmtId="9" fontId="29" fillId="2" borderId="67" xfId="2" applyFont="1" applyFill="1" applyBorder="1" applyAlignment="1" applyProtection="1">
      <alignment horizontal="right"/>
      <protection hidden="1"/>
    </xf>
    <xf numFmtId="164" fontId="29" fillId="2" borderId="74" xfId="1" applyNumberFormat="1" applyFont="1" applyFill="1" applyBorder="1" applyAlignment="1" applyProtection="1">
      <alignment horizontal="right"/>
      <protection hidden="1"/>
    </xf>
    <xf numFmtId="3" fontId="29" fillId="2" borderId="74" xfId="0" applyNumberFormat="1" applyFont="1" applyFill="1" applyBorder="1" applyAlignment="1" applyProtection="1">
      <alignment horizontal="right"/>
      <protection hidden="1"/>
    </xf>
    <xf numFmtId="9" fontId="29" fillId="2" borderId="74" xfId="2" applyFont="1" applyFill="1" applyBorder="1" applyAlignment="1" applyProtection="1">
      <alignment horizontal="right"/>
      <protection hidden="1"/>
    </xf>
    <xf numFmtId="164" fontId="29" fillId="2" borderId="75" xfId="1" applyNumberFormat="1" applyFont="1" applyFill="1" applyBorder="1" applyAlignment="1" applyProtection="1">
      <alignment horizontal="right"/>
      <protection hidden="1"/>
    </xf>
    <xf numFmtId="0" fontId="22" fillId="0" borderId="0" xfId="0" applyFont="1" applyProtection="1">
      <protection hidden="1"/>
    </xf>
    <xf numFmtId="0" fontId="30" fillId="2" borderId="1" xfId="0" applyFont="1" applyFill="1" applyBorder="1" applyAlignment="1" applyProtection="1">
      <alignment vertical="center" wrapText="1"/>
      <protection hidden="1"/>
    </xf>
    <xf numFmtId="0" fontId="27" fillId="2" borderId="1" xfId="0" applyFont="1" applyFill="1" applyBorder="1" applyAlignment="1" applyProtection="1">
      <alignment horizontal="right" vertical="center" wrapText="1"/>
      <protection hidden="1"/>
    </xf>
    <xf numFmtId="0" fontId="27" fillId="2" borderId="3" xfId="0" applyFont="1" applyFill="1" applyBorder="1" applyAlignment="1" applyProtection="1">
      <alignment horizontal="right" vertical="center" wrapText="1"/>
      <protection hidden="1"/>
    </xf>
    <xf numFmtId="0" fontId="31" fillId="2" borderId="3" xfId="0" applyFont="1" applyFill="1" applyBorder="1" applyAlignment="1" applyProtection="1">
      <alignment vertical="center" wrapText="1"/>
      <protection hidden="1"/>
    </xf>
    <xf numFmtId="0" fontId="32" fillId="0" borderId="0" xfId="8" applyFont="1" applyAlignment="1" applyProtection="1"/>
    <xf numFmtId="0" fontId="33" fillId="0" borderId="0" xfId="0" applyFont="1"/>
    <xf numFmtId="0" fontId="34" fillId="0" borderId="0" xfId="0" applyFont="1"/>
    <xf numFmtId="0" fontId="34" fillId="0" borderId="0" xfId="0" applyFont="1" applyProtection="1">
      <protection hidden="1"/>
    </xf>
    <xf numFmtId="0" fontId="35" fillId="0" borderId="0" xfId="0" applyFont="1" applyProtection="1">
      <protection hidden="1"/>
    </xf>
    <xf numFmtId="0" fontId="36" fillId="3" borderId="54" xfId="0" applyFont="1" applyFill="1" applyBorder="1" applyAlignment="1" applyProtection="1">
      <alignment wrapText="1"/>
      <protection hidden="1"/>
    </xf>
    <xf numFmtId="164" fontId="36" fillId="3" borderId="54" xfId="1" applyNumberFormat="1" applyFont="1" applyFill="1" applyBorder="1" applyProtection="1">
      <protection hidden="1"/>
    </xf>
    <xf numFmtId="9" fontId="36" fillId="3" borderId="55" xfId="2" applyFont="1" applyFill="1" applyBorder="1" applyProtection="1">
      <protection hidden="1"/>
    </xf>
    <xf numFmtId="164" fontId="36" fillId="3" borderId="8" xfId="1" applyNumberFormat="1" applyFont="1" applyFill="1" applyBorder="1" applyProtection="1">
      <protection hidden="1"/>
    </xf>
    <xf numFmtId="9" fontId="36" fillId="3" borderId="5" xfId="2" applyFont="1" applyFill="1" applyBorder="1" applyProtection="1">
      <protection hidden="1"/>
    </xf>
    <xf numFmtId="0" fontId="36" fillId="0" borderId="54" xfId="0" applyFont="1" applyBorder="1" applyAlignment="1" applyProtection="1">
      <alignment wrapText="1"/>
      <protection hidden="1"/>
    </xf>
    <xf numFmtId="164" fontId="36" fillId="0" borderId="54" xfId="1" applyNumberFormat="1" applyFont="1" applyBorder="1" applyProtection="1">
      <protection hidden="1"/>
    </xf>
    <xf numFmtId="9" fontId="36" fillId="0" borderId="55" xfId="2" applyFont="1" applyBorder="1" applyProtection="1">
      <protection hidden="1"/>
    </xf>
    <xf numFmtId="164" fontId="36" fillId="0" borderId="8" xfId="1" applyNumberFormat="1" applyFont="1" applyBorder="1" applyProtection="1">
      <protection hidden="1"/>
    </xf>
    <xf numFmtId="9" fontId="36" fillId="0" borderId="5" xfId="2" applyFont="1" applyBorder="1" applyProtection="1">
      <protection hidden="1"/>
    </xf>
    <xf numFmtId="0" fontId="35" fillId="0" borderId="0" xfId="0" applyFont="1"/>
    <xf numFmtId="0" fontId="36" fillId="0" borderId="9" xfId="0" applyFont="1" applyBorder="1" applyProtection="1">
      <protection hidden="1"/>
    </xf>
    <xf numFmtId="9" fontId="36" fillId="0" borderId="48" xfId="2" applyFont="1" applyBorder="1" applyProtection="1">
      <protection hidden="1"/>
    </xf>
    <xf numFmtId="165" fontId="36" fillId="0" borderId="29" xfId="0" applyNumberFormat="1" applyFont="1" applyBorder="1" applyProtection="1">
      <protection hidden="1"/>
    </xf>
    <xf numFmtId="0" fontId="36" fillId="3" borderId="54" xfId="0" applyFont="1" applyFill="1" applyBorder="1" applyProtection="1">
      <protection hidden="1"/>
    </xf>
    <xf numFmtId="164" fontId="36" fillId="3" borderId="59" xfId="1" applyNumberFormat="1" applyFont="1" applyFill="1" applyBorder="1" applyProtection="1">
      <protection hidden="1"/>
    </xf>
    <xf numFmtId="164" fontId="36" fillId="3" borderId="23" xfId="0" applyNumberFormat="1" applyFont="1" applyFill="1" applyBorder="1" applyProtection="1">
      <protection hidden="1"/>
    </xf>
    <xf numFmtId="9" fontId="36" fillId="3" borderId="60" xfId="2" applyFont="1" applyFill="1" applyBorder="1" applyAlignment="1" applyProtection="1">
      <alignment horizontal="right"/>
      <protection hidden="1"/>
    </xf>
    <xf numFmtId="164" fontId="36" fillId="3" borderId="25" xfId="1" applyNumberFormat="1" applyFont="1" applyFill="1" applyBorder="1" applyProtection="1">
      <protection hidden="1"/>
    </xf>
    <xf numFmtId="9" fontId="36" fillId="3" borderId="68" xfId="2" applyFont="1" applyFill="1" applyBorder="1" applyAlignment="1" applyProtection="1">
      <alignment horizontal="right"/>
      <protection hidden="1"/>
    </xf>
    <xf numFmtId="0" fontId="36" fillId="0" borderId="54" xfId="0" applyFont="1" applyBorder="1" applyProtection="1">
      <protection hidden="1"/>
    </xf>
    <xf numFmtId="164" fontId="36" fillId="0" borderId="61" xfId="1" applyNumberFormat="1" applyFont="1" applyBorder="1" applyProtection="1">
      <protection hidden="1"/>
    </xf>
    <xf numFmtId="164" fontId="36" fillId="0" borderId="24" xfId="0" applyNumberFormat="1" applyFont="1" applyBorder="1" applyProtection="1">
      <protection hidden="1"/>
    </xf>
    <xf numFmtId="9" fontId="36" fillId="0" borderId="62" xfId="2" applyFont="1" applyBorder="1" applyAlignment="1" applyProtection="1">
      <alignment horizontal="right"/>
      <protection hidden="1"/>
    </xf>
    <xf numFmtId="164" fontId="36" fillId="0" borderId="26" xfId="1" applyNumberFormat="1" applyFont="1" applyBorder="1" applyProtection="1">
      <protection hidden="1"/>
    </xf>
    <xf numFmtId="9" fontId="36" fillId="0" borderId="69" xfId="2" applyFont="1" applyBorder="1" applyAlignment="1" applyProtection="1">
      <alignment horizontal="right"/>
      <protection hidden="1"/>
    </xf>
    <xf numFmtId="164" fontId="36" fillId="3" borderId="61" xfId="1" applyNumberFormat="1" applyFont="1" applyFill="1" applyBorder="1" applyProtection="1">
      <protection hidden="1"/>
    </xf>
    <xf numFmtId="164" fontId="36" fillId="3" borderId="24" xfId="0" applyNumberFormat="1" applyFont="1" applyFill="1" applyBorder="1" applyProtection="1">
      <protection hidden="1"/>
    </xf>
    <xf numFmtId="9" fontId="36" fillId="3" borderId="62" xfId="2" applyFont="1" applyFill="1" applyBorder="1" applyAlignment="1" applyProtection="1">
      <alignment horizontal="right"/>
      <protection hidden="1"/>
    </xf>
    <xf numFmtId="164" fontId="36" fillId="3" borderId="26" xfId="1" applyNumberFormat="1" applyFont="1" applyFill="1" applyBorder="1" applyProtection="1">
      <protection hidden="1"/>
    </xf>
    <xf numFmtId="9" fontId="36" fillId="3" borderId="69" xfId="2" applyFont="1" applyFill="1" applyBorder="1" applyAlignment="1" applyProtection="1">
      <alignment horizontal="right"/>
      <protection hidden="1"/>
    </xf>
    <xf numFmtId="164" fontId="36" fillId="0" borderId="63" xfId="1" applyNumberFormat="1" applyFont="1" applyBorder="1" applyProtection="1">
      <protection hidden="1"/>
    </xf>
    <xf numFmtId="164" fontId="36" fillId="0" borderId="28" xfId="0" applyNumberFormat="1" applyFont="1" applyBorder="1" applyProtection="1">
      <protection hidden="1"/>
    </xf>
    <xf numFmtId="9" fontId="36" fillId="0" borderId="64" xfId="2" applyFont="1" applyBorder="1" applyAlignment="1" applyProtection="1">
      <alignment horizontal="right"/>
      <protection hidden="1"/>
    </xf>
    <xf numFmtId="164" fontId="36" fillId="0" borderId="27" xfId="1" applyNumberFormat="1" applyFont="1" applyBorder="1" applyProtection="1">
      <protection hidden="1"/>
    </xf>
    <xf numFmtId="9" fontId="36" fillId="0" borderId="70" xfId="2" applyFont="1" applyBorder="1" applyAlignment="1" applyProtection="1">
      <alignment horizontal="right"/>
      <protection hidden="1"/>
    </xf>
    <xf numFmtId="0" fontId="36" fillId="0" borderId="35" xfId="0" applyFont="1" applyBorder="1" applyAlignment="1" applyProtection="1">
      <alignment horizontal="center"/>
      <protection hidden="1"/>
    </xf>
    <xf numFmtId="0" fontId="36" fillId="0" borderId="36" xfId="0" applyFont="1" applyBorder="1" applyAlignment="1" applyProtection="1">
      <alignment horizontal="right"/>
      <protection hidden="1"/>
    </xf>
    <xf numFmtId="0" fontId="36" fillId="0" borderId="37" xfId="0" applyFont="1" applyBorder="1" applyAlignment="1" applyProtection="1">
      <alignment horizontal="right"/>
      <protection hidden="1"/>
    </xf>
    <xf numFmtId="0" fontId="36" fillId="7" borderId="38" xfId="0" applyFont="1" applyFill="1" applyBorder="1" applyAlignment="1" applyProtection="1">
      <alignment horizontal="center"/>
      <protection hidden="1"/>
    </xf>
    <xf numFmtId="0" fontId="36" fillId="7" borderId="39" xfId="0" applyFont="1" applyFill="1" applyBorder="1" applyAlignment="1" applyProtection="1">
      <alignment horizontal="right"/>
      <protection hidden="1"/>
    </xf>
    <xf numFmtId="0" fontId="36" fillId="7" borderId="40" xfId="0" applyFont="1" applyFill="1" applyBorder="1" applyAlignment="1" applyProtection="1">
      <alignment horizontal="right"/>
      <protection hidden="1"/>
    </xf>
    <xf numFmtId="0" fontId="36" fillId="0" borderId="38" xfId="0" applyFont="1" applyBorder="1" applyAlignment="1" applyProtection="1">
      <alignment horizontal="center"/>
      <protection hidden="1"/>
    </xf>
    <xf numFmtId="0" fontId="36" fillId="0" borderId="39" xfId="0" applyFont="1" applyBorder="1" applyAlignment="1" applyProtection="1">
      <alignment horizontal="right"/>
      <protection hidden="1"/>
    </xf>
    <xf numFmtId="0" fontId="36" fillId="0" borderId="40" xfId="0" applyFont="1" applyBorder="1" applyAlignment="1" applyProtection="1">
      <alignment horizontal="right"/>
      <protection hidden="1"/>
    </xf>
    <xf numFmtId="0" fontId="36" fillId="7" borderId="41" xfId="0" applyFont="1" applyFill="1" applyBorder="1" applyAlignment="1" applyProtection="1">
      <alignment horizontal="center"/>
      <protection hidden="1"/>
    </xf>
    <xf numFmtId="0" fontId="36" fillId="7" borderId="42" xfId="0" applyFont="1" applyFill="1" applyBorder="1" applyAlignment="1" applyProtection="1">
      <alignment horizontal="right"/>
      <protection hidden="1"/>
    </xf>
    <xf numFmtId="0" fontId="36" fillId="7" borderId="43" xfId="0" applyFont="1" applyFill="1" applyBorder="1" applyAlignment="1" applyProtection="1">
      <alignment horizontal="right"/>
      <protection hidden="1"/>
    </xf>
    <xf numFmtId="0" fontId="36" fillId="7" borderId="38" xfId="0" applyFont="1" applyFill="1" applyBorder="1" applyProtection="1">
      <protection hidden="1"/>
    </xf>
    <xf numFmtId="0" fontId="36" fillId="0" borderId="38" xfId="0" applyFont="1" applyBorder="1" applyProtection="1">
      <protection hidden="1"/>
    </xf>
    <xf numFmtId="0" fontId="36" fillId="7" borderId="44" xfId="0" applyFont="1" applyFill="1" applyBorder="1" applyProtection="1">
      <protection hidden="1"/>
    </xf>
    <xf numFmtId="0" fontId="36" fillId="7" borderId="45" xfId="0" applyFont="1" applyFill="1" applyBorder="1" applyAlignment="1" applyProtection="1">
      <alignment horizontal="right"/>
      <protection hidden="1"/>
    </xf>
    <xf numFmtId="0" fontId="36" fillId="7" borderId="46" xfId="0" applyFont="1" applyFill="1" applyBorder="1" applyAlignment="1" applyProtection="1">
      <alignment horizontal="right"/>
      <protection hidden="1"/>
    </xf>
    <xf numFmtId="0" fontId="37" fillId="0" borderId="0" xfId="0" applyFont="1"/>
    <xf numFmtId="0" fontId="10" fillId="6" borderId="76" xfId="0" applyFont="1" applyFill="1" applyBorder="1" applyAlignment="1">
      <alignment horizontal="left" vertical="top" wrapText="1"/>
    </xf>
    <xf numFmtId="164" fontId="36" fillId="3" borderId="0" xfId="1" applyNumberFormat="1" applyFont="1" applyFill="1" applyBorder="1" applyProtection="1">
      <protection hidden="1"/>
    </xf>
    <xf numFmtId="164" fontId="36" fillId="0" borderId="0" xfId="1" applyNumberFormat="1" applyFont="1" applyBorder="1" applyProtection="1">
      <protection hidden="1"/>
    </xf>
    <xf numFmtId="0" fontId="26" fillId="2" borderId="0" xfId="0" applyFont="1" applyFill="1" applyAlignment="1" applyProtection="1">
      <alignment wrapText="1"/>
      <protection hidden="1"/>
    </xf>
    <xf numFmtId="0" fontId="36" fillId="3" borderId="0" xfId="0" applyFont="1" applyFill="1" applyAlignment="1" applyProtection="1">
      <alignment wrapText="1"/>
      <protection hidden="1"/>
    </xf>
    <xf numFmtId="0" fontId="36" fillId="0" borderId="0" xfId="0" applyFont="1" applyAlignment="1" applyProtection="1">
      <alignment wrapText="1"/>
      <protection hidden="1"/>
    </xf>
    <xf numFmtId="0" fontId="0" fillId="3" borderId="8" xfId="0" applyFill="1" applyBorder="1" applyAlignment="1" applyProtection="1">
      <alignment wrapText="1"/>
      <protection hidden="1"/>
    </xf>
    <xf numFmtId="0" fontId="0" fillId="0" borderId="8" xfId="0" applyBorder="1" applyAlignment="1" applyProtection="1">
      <alignment wrapText="1"/>
      <protection hidden="1"/>
    </xf>
    <xf numFmtId="0" fontId="6" fillId="2" borderId="18" xfId="0" applyFont="1" applyFill="1" applyBorder="1" applyProtection="1">
      <protection hidden="1"/>
    </xf>
    <xf numFmtId="0" fontId="0" fillId="3" borderId="0" xfId="0" applyFill="1" applyProtection="1">
      <protection hidden="1"/>
    </xf>
    <xf numFmtId="0" fontId="6" fillId="2" borderId="9" xfId="0" applyFont="1" applyFill="1" applyBorder="1" applyProtection="1">
      <protection hidden="1"/>
    </xf>
    <xf numFmtId="0" fontId="6" fillId="2" borderId="31" xfId="0" applyFont="1" applyFill="1" applyBorder="1" applyProtection="1">
      <protection hidden="1"/>
    </xf>
    <xf numFmtId="9" fontId="6" fillId="2" borderId="31" xfId="0" applyNumberFormat="1" applyFont="1" applyFill="1" applyBorder="1" applyProtection="1">
      <protection hidden="1"/>
    </xf>
    <xf numFmtId="0" fontId="0" fillId="3" borderId="79" xfId="0" applyFill="1" applyBorder="1" applyAlignment="1" applyProtection="1">
      <alignment wrapText="1"/>
      <protection hidden="1"/>
    </xf>
    <xf numFmtId="0" fontId="0" fillId="0" borderId="80" xfId="0" applyBorder="1" applyAlignment="1" applyProtection="1">
      <alignment wrapText="1"/>
      <protection hidden="1"/>
    </xf>
    <xf numFmtId="0" fontId="0" fillId="3" borderId="80" xfId="0" applyFill="1" applyBorder="1" applyAlignment="1" applyProtection="1">
      <alignment wrapText="1"/>
      <protection hidden="1"/>
    </xf>
    <xf numFmtId="0" fontId="0" fillId="0" borderId="68" xfId="0" applyBorder="1" applyAlignment="1" applyProtection="1">
      <alignment wrapText="1"/>
      <protection hidden="1"/>
    </xf>
    <xf numFmtId="9" fontId="0" fillId="3" borderId="81" xfId="0" applyNumberFormat="1" applyFill="1" applyBorder="1" applyAlignment="1" applyProtection="1">
      <alignment wrapText="1"/>
      <protection hidden="1"/>
    </xf>
    <xf numFmtId="9" fontId="0" fillId="0" borderId="82" xfId="0" applyNumberFormat="1" applyBorder="1" applyAlignment="1" applyProtection="1">
      <alignment wrapText="1"/>
      <protection hidden="1"/>
    </xf>
    <xf numFmtId="9" fontId="0" fillId="3" borderId="82" xfId="0" applyNumberFormat="1" applyFill="1" applyBorder="1" applyAlignment="1" applyProtection="1">
      <alignment wrapText="1"/>
      <protection hidden="1"/>
    </xf>
    <xf numFmtId="9" fontId="0" fillId="0" borderId="36" xfId="0" applyNumberFormat="1" applyBorder="1" applyAlignment="1" applyProtection="1">
      <alignment wrapText="1"/>
      <protection hidden="1"/>
    </xf>
    <xf numFmtId="0" fontId="2" fillId="2" borderId="1" xfId="0" applyFont="1" applyFill="1" applyBorder="1" applyAlignment="1" applyProtection="1">
      <alignment horizontal="center" vertical="center" wrapText="1"/>
      <protection locked="0"/>
    </xf>
    <xf numFmtId="9" fontId="0" fillId="3" borderId="0" xfId="0" applyNumberFormat="1" applyFill="1" applyProtection="1">
      <protection hidden="1"/>
    </xf>
    <xf numFmtId="9" fontId="0" fillId="0" borderId="0" xfId="0" applyNumberFormat="1" applyProtection="1">
      <protection hidden="1"/>
    </xf>
    <xf numFmtId="9" fontId="6" fillId="2" borderId="9" xfId="0" applyNumberFormat="1" applyFont="1" applyFill="1" applyBorder="1" applyProtection="1">
      <protection hidden="1"/>
    </xf>
    <xf numFmtId="9" fontId="0" fillId="3" borderId="5" xfId="2" applyFont="1" applyFill="1" applyBorder="1" applyProtection="1">
      <protection hidden="1"/>
    </xf>
    <xf numFmtId="9" fontId="0" fillId="0" borderId="5" xfId="2" applyFont="1" applyBorder="1" applyProtection="1">
      <protection hidden="1"/>
    </xf>
    <xf numFmtId="1" fontId="0" fillId="3" borderId="5" xfId="2" applyNumberFormat="1" applyFont="1" applyFill="1" applyBorder="1" applyProtection="1">
      <protection hidden="1"/>
    </xf>
    <xf numFmtId="1" fontId="0" fillId="0" borderId="5" xfId="2" applyNumberFormat="1" applyFont="1" applyBorder="1" applyProtection="1">
      <protection hidden="1"/>
    </xf>
    <xf numFmtId="1" fontId="6" fillId="2" borderId="18" xfId="2" applyNumberFormat="1" applyFont="1" applyFill="1" applyBorder="1" applyAlignment="1" applyProtection="1">
      <alignment horizontal="right"/>
      <protection hidden="1"/>
    </xf>
    <xf numFmtId="0" fontId="27" fillId="2" borderId="83" xfId="0" applyFont="1" applyFill="1" applyBorder="1" applyAlignment="1" applyProtection="1">
      <alignment horizontal="center" vertical="center" wrapText="1"/>
      <protection hidden="1"/>
    </xf>
    <xf numFmtId="9" fontId="36" fillId="3" borderId="85" xfId="2" applyFont="1" applyFill="1" applyBorder="1" applyAlignment="1" applyProtection="1">
      <alignment horizontal="right"/>
      <protection hidden="1"/>
    </xf>
    <xf numFmtId="9" fontId="36" fillId="0" borderId="86" xfId="2" applyFont="1" applyBorder="1" applyAlignment="1" applyProtection="1">
      <alignment horizontal="right"/>
      <protection hidden="1"/>
    </xf>
    <xf numFmtId="9" fontId="36" fillId="3" borderId="86" xfId="2" applyFont="1" applyFill="1" applyBorder="1" applyAlignment="1" applyProtection="1">
      <alignment horizontal="right"/>
      <protection hidden="1"/>
    </xf>
    <xf numFmtId="9" fontId="36" fillId="0" borderId="87" xfId="2" applyFont="1" applyBorder="1" applyAlignment="1" applyProtection="1">
      <alignment horizontal="right"/>
      <protection hidden="1"/>
    </xf>
    <xf numFmtId="1" fontId="29" fillId="2" borderId="84" xfId="2" applyNumberFormat="1" applyFont="1" applyFill="1" applyBorder="1" applyAlignment="1" applyProtection="1">
      <alignment horizontal="right"/>
      <protection hidden="1"/>
    </xf>
    <xf numFmtId="1" fontId="36" fillId="3" borderId="59" xfId="2" applyNumberFormat="1" applyFont="1" applyFill="1" applyBorder="1" applyAlignment="1" applyProtection="1">
      <alignment horizontal="right"/>
      <protection hidden="1"/>
    </xf>
    <xf numFmtId="1" fontId="36" fillId="0" borderId="61" xfId="2" applyNumberFormat="1" applyFont="1" applyBorder="1" applyAlignment="1" applyProtection="1">
      <alignment horizontal="right"/>
      <protection hidden="1"/>
    </xf>
    <xf numFmtId="1" fontId="36" fillId="3" borderId="61" xfId="2" applyNumberFormat="1" applyFont="1" applyFill="1" applyBorder="1" applyAlignment="1" applyProtection="1">
      <alignment horizontal="right"/>
      <protection hidden="1"/>
    </xf>
    <xf numFmtId="1" fontId="36" fillId="0" borderId="63" xfId="2" applyNumberFormat="1" applyFont="1" applyBorder="1" applyAlignment="1" applyProtection="1">
      <alignment horizontal="right"/>
      <protection hidden="1"/>
    </xf>
    <xf numFmtId="3" fontId="36" fillId="3" borderId="88" xfId="2" applyNumberFormat="1" applyFont="1" applyFill="1" applyBorder="1" applyAlignment="1" applyProtection="1">
      <alignment horizontal="right"/>
      <protection hidden="1"/>
    </xf>
    <xf numFmtId="3" fontId="36" fillId="0" borderId="89" xfId="2" applyNumberFormat="1" applyFont="1" applyBorder="1" applyAlignment="1" applyProtection="1">
      <alignment horizontal="right"/>
      <protection hidden="1"/>
    </xf>
    <xf numFmtId="3" fontId="36" fillId="3" borderId="89" xfId="2" applyNumberFormat="1" applyFont="1" applyFill="1" applyBorder="1" applyAlignment="1" applyProtection="1">
      <alignment horizontal="right"/>
      <protection hidden="1"/>
    </xf>
    <xf numFmtId="3" fontId="36" fillId="0" borderId="90" xfId="2" applyNumberFormat="1" applyFont="1" applyBorder="1" applyAlignment="1" applyProtection="1">
      <alignment horizontal="right"/>
      <protection hidden="1"/>
    </xf>
    <xf numFmtId="49" fontId="0" fillId="0" borderId="0" xfId="0" applyNumberFormat="1"/>
    <xf numFmtId="9" fontId="36" fillId="3" borderId="8" xfId="0" applyNumberFormat="1" applyFont="1" applyFill="1" applyBorder="1" applyAlignment="1" applyProtection="1">
      <alignment wrapText="1"/>
      <protection hidden="1"/>
    </xf>
    <xf numFmtId="9" fontId="36" fillId="0" borderId="8" xfId="0" applyNumberFormat="1" applyFont="1" applyBorder="1" applyAlignment="1" applyProtection="1">
      <alignment wrapText="1"/>
      <protection hidden="1"/>
    </xf>
    <xf numFmtId="9" fontId="29" fillId="2" borderId="73" xfId="0" applyNumberFormat="1" applyFont="1" applyFill="1" applyBorder="1" applyProtection="1">
      <protection hidden="1"/>
    </xf>
    <xf numFmtId="0" fontId="38" fillId="0" borderId="0" xfId="0" applyFont="1" applyProtection="1">
      <protection hidden="1"/>
    </xf>
    <xf numFmtId="0" fontId="38" fillId="0" borderId="0" xfId="0" applyFont="1"/>
    <xf numFmtId="0" fontId="39" fillId="3" borderId="54" xfId="0" applyFont="1" applyFill="1" applyBorder="1" applyAlignment="1" applyProtection="1">
      <alignment wrapText="1"/>
      <protection hidden="1"/>
    </xf>
    <xf numFmtId="0" fontId="39" fillId="3" borderId="54" xfId="0" applyFont="1" applyFill="1" applyBorder="1" applyProtection="1">
      <protection hidden="1"/>
    </xf>
    <xf numFmtId="0" fontId="40" fillId="0" borderId="0" xfId="0" applyFont="1"/>
    <xf numFmtId="0" fontId="5" fillId="2" borderId="1" xfId="0" applyFont="1" applyFill="1" applyBorder="1" applyAlignment="1" applyProtection="1">
      <alignment wrapText="1"/>
      <protection hidden="1"/>
    </xf>
    <xf numFmtId="9" fontId="0" fillId="3" borderId="8" xfId="0" applyNumberFormat="1" applyFill="1" applyBorder="1" applyAlignment="1" applyProtection="1">
      <alignment wrapText="1"/>
      <protection hidden="1"/>
    </xf>
    <xf numFmtId="9" fontId="0" fillId="0" borderId="8" xfId="0" applyNumberFormat="1" applyBorder="1" applyAlignment="1" applyProtection="1">
      <alignment wrapText="1"/>
      <protection hidden="1"/>
    </xf>
    <xf numFmtId="9" fontId="0" fillId="0" borderId="0" xfId="0" applyNumberFormat="1" applyAlignment="1" applyProtection="1">
      <alignment wrapText="1"/>
      <protection hidden="1"/>
    </xf>
    <xf numFmtId="0" fontId="0" fillId="8" borderId="0" xfId="0" applyFill="1"/>
    <xf numFmtId="0" fontId="2" fillId="2" borderId="1" xfId="0" applyFont="1" applyFill="1" applyBorder="1" applyAlignment="1" applyProtection="1">
      <alignment wrapText="1"/>
      <protection hidden="1"/>
    </xf>
    <xf numFmtId="9" fontId="6" fillId="2" borderId="18" xfId="0" applyNumberFormat="1" applyFont="1" applyFill="1" applyBorder="1" applyProtection="1">
      <protection hidden="1"/>
    </xf>
    <xf numFmtId="0" fontId="27" fillId="2" borderId="0" xfId="0" applyFont="1" applyFill="1" applyAlignment="1" applyProtection="1">
      <alignment horizontal="right" wrapText="1"/>
      <protection hidden="1"/>
    </xf>
    <xf numFmtId="1" fontId="36" fillId="3" borderId="0" xfId="1" applyNumberFormat="1" applyFont="1" applyFill="1" applyBorder="1" applyAlignment="1" applyProtection="1">
      <protection hidden="1"/>
    </xf>
    <xf numFmtId="1" fontId="36" fillId="0" borderId="0" xfId="1" applyNumberFormat="1" applyFont="1" applyBorder="1" applyAlignment="1" applyProtection="1">
      <protection hidden="1"/>
    </xf>
    <xf numFmtId="0" fontId="26" fillId="2" borderId="91" xfId="0" applyFont="1" applyFill="1" applyBorder="1" applyAlignment="1" applyProtection="1">
      <alignment wrapText="1"/>
      <protection hidden="1"/>
    </xf>
    <xf numFmtId="0" fontId="27" fillId="2" borderId="92" xfId="0" applyFont="1" applyFill="1" applyBorder="1" applyAlignment="1" applyProtection="1">
      <alignment horizontal="center" wrapText="1"/>
      <protection hidden="1"/>
    </xf>
    <xf numFmtId="0" fontId="27" fillId="2" borderId="93" xfId="0" applyFont="1" applyFill="1" applyBorder="1" applyAlignment="1" applyProtection="1">
      <alignment horizontal="center" wrapText="1"/>
      <protection hidden="1"/>
    </xf>
    <xf numFmtId="1" fontId="36" fillId="3" borderId="94" xfId="1" applyNumberFormat="1" applyFont="1" applyFill="1" applyBorder="1" applyAlignment="1" applyProtection="1">
      <protection hidden="1"/>
    </xf>
    <xf numFmtId="0" fontId="36" fillId="3" borderId="95" xfId="0" applyFont="1" applyFill="1" applyBorder="1" applyAlignment="1" applyProtection="1">
      <alignment wrapText="1"/>
      <protection hidden="1"/>
    </xf>
    <xf numFmtId="0" fontId="36" fillId="0" borderId="96" xfId="0" applyFont="1" applyBorder="1" applyAlignment="1" applyProtection="1">
      <alignment wrapText="1"/>
      <protection hidden="1"/>
    </xf>
    <xf numFmtId="0" fontId="36" fillId="3" borderId="96" xfId="0" applyFont="1" applyFill="1" applyBorder="1" applyAlignment="1" applyProtection="1">
      <alignment wrapText="1"/>
      <protection hidden="1"/>
    </xf>
    <xf numFmtId="0" fontId="36" fillId="3" borderId="97" xfId="0" applyFont="1" applyFill="1" applyBorder="1" applyAlignment="1" applyProtection="1">
      <alignment wrapText="1"/>
      <protection hidden="1"/>
    </xf>
    <xf numFmtId="1" fontId="36" fillId="3" borderId="95" xfId="1" applyNumberFormat="1" applyFont="1" applyFill="1" applyBorder="1" applyAlignment="1" applyProtection="1">
      <protection hidden="1"/>
    </xf>
    <xf numFmtId="1" fontId="36" fillId="0" borderId="96" xfId="1" applyNumberFormat="1" applyFont="1" applyBorder="1" applyAlignment="1" applyProtection="1">
      <protection hidden="1"/>
    </xf>
    <xf numFmtId="1" fontId="36" fillId="3" borderId="96" xfId="1" applyNumberFormat="1" applyFont="1" applyFill="1" applyBorder="1" applyAlignment="1" applyProtection="1">
      <protection hidden="1"/>
    </xf>
    <xf numFmtId="1" fontId="36" fillId="3" borderId="97" xfId="1" applyNumberFormat="1" applyFont="1" applyFill="1" applyBorder="1" applyAlignment="1" applyProtection="1">
      <protection hidden="1"/>
    </xf>
    <xf numFmtId="0" fontId="27" fillId="2" borderId="0" xfId="0" applyFont="1" applyFill="1" applyAlignment="1" applyProtection="1">
      <alignment wrapText="1"/>
      <protection hidden="1"/>
    </xf>
    <xf numFmtId="164" fontId="36" fillId="9" borderId="0" xfId="1" applyNumberFormat="1" applyFont="1" applyFill="1" applyBorder="1" applyProtection="1">
      <protection hidden="1"/>
    </xf>
    <xf numFmtId="9" fontId="6" fillId="2" borderId="9" xfId="2" applyFont="1" applyFill="1" applyBorder="1" applyProtection="1">
      <protection hidden="1"/>
    </xf>
    <xf numFmtId="9" fontId="6" fillId="2" borderId="31" xfId="2" applyFont="1" applyFill="1" applyBorder="1" applyProtection="1">
      <protection hidden="1"/>
    </xf>
    <xf numFmtId="1" fontId="0" fillId="3" borderId="8" xfId="2" applyNumberFormat="1" applyFont="1" applyFill="1" applyBorder="1" applyAlignment="1" applyProtection="1">
      <alignment wrapText="1"/>
      <protection hidden="1"/>
    </xf>
    <xf numFmtId="0" fontId="26" fillId="2" borderId="98" xfId="0" applyFont="1" applyFill="1" applyBorder="1" applyAlignment="1" applyProtection="1">
      <alignment vertical="center" wrapText="1"/>
      <protection hidden="1"/>
    </xf>
    <xf numFmtId="0" fontId="0" fillId="9" borderId="0" xfId="0" applyFill="1" applyProtection="1">
      <protection hidden="1"/>
    </xf>
    <xf numFmtId="9" fontId="0" fillId="9" borderId="0" xfId="0" applyNumberFormat="1" applyFill="1" applyProtection="1">
      <protection hidden="1"/>
    </xf>
    <xf numFmtId="0" fontId="0" fillId="9" borderId="8" xfId="0" applyFill="1" applyBorder="1" applyAlignment="1" applyProtection="1">
      <alignment wrapText="1"/>
      <protection hidden="1"/>
    </xf>
    <xf numFmtId="9" fontId="0" fillId="9" borderId="8" xfId="0" applyNumberFormat="1" applyFill="1" applyBorder="1" applyAlignment="1" applyProtection="1">
      <alignment wrapText="1"/>
      <protection hidden="1"/>
    </xf>
    <xf numFmtId="0" fontId="0" fillId="13" borderId="8" xfId="0" applyFill="1" applyBorder="1" applyAlignment="1" applyProtection="1">
      <alignment wrapText="1"/>
      <protection hidden="1"/>
    </xf>
    <xf numFmtId="1" fontId="0" fillId="9" borderId="8" xfId="2" applyNumberFormat="1" applyFont="1" applyFill="1" applyBorder="1" applyAlignment="1" applyProtection="1">
      <alignment wrapText="1"/>
      <protection hidden="1"/>
    </xf>
    <xf numFmtId="0" fontId="0" fillId="13" borderId="0" xfId="0" applyFill="1" applyAlignment="1" applyProtection="1">
      <alignment wrapText="1"/>
      <protection hidden="1"/>
    </xf>
    <xf numFmtId="164" fontId="29" fillId="2" borderId="71" xfId="0" applyNumberFormat="1" applyFont="1" applyFill="1" applyBorder="1" applyProtection="1">
      <protection hidden="1"/>
    </xf>
    <xf numFmtId="9" fontId="29" fillId="2" borderId="71" xfId="2" applyFont="1" applyFill="1" applyBorder="1" applyProtection="1">
      <protection hidden="1"/>
    </xf>
    <xf numFmtId="164" fontId="36" fillId="9" borderId="54" xfId="1" applyNumberFormat="1" applyFont="1" applyFill="1" applyBorder="1" applyProtection="1">
      <protection hidden="1"/>
    </xf>
    <xf numFmtId="9" fontId="36" fillId="9" borderId="8" xfId="0" applyNumberFormat="1" applyFont="1" applyFill="1" applyBorder="1" applyAlignment="1" applyProtection="1">
      <alignment wrapText="1"/>
      <protection hidden="1"/>
    </xf>
    <xf numFmtId="9" fontId="6" fillId="2" borderId="18" xfId="2" applyFont="1" applyFill="1" applyBorder="1" applyProtection="1">
      <protection hidden="1"/>
    </xf>
    <xf numFmtId="164" fontId="29" fillId="2" borderId="84" xfId="0" applyNumberFormat="1" applyFont="1" applyFill="1" applyBorder="1" applyProtection="1">
      <protection hidden="1"/>
    </xf>
    <xf numFmtId="9" fontId="29" fillId="2" borderId="84" xfId="2" applyFont="1" applyFill="1" applyBorder="1" applyProtection="1">
      <protection hidden="1"/>
    </xf>
    <xf numFmtId="164" fontId="36" fillId="9" borderId="59" xfId="1" applyNumberFormat="1" applyFont="1" applyFill="1" applyBorder="1" applyProtection="1">
      <protection hidden="1"/>
    </xf>
    <xf numFmtId="164" fontId="36" fillId="9" borderId="23" xfId="0" applyNumberFormat="1" applyFont="1" applyFill="1" applyBorder="1" applyProtection="1">
      <protection hidden="1"/>
    </xf>
    <xf numFmtId="9" fontId="36" fillId="9" borderId="60" xfId="2" applyFont="1" applyFill="1" applyBorder="1" applyAlignment="1" applyProtection="1">
      <alignment horizontal="right"/>
      <protection hidden="1"/>
    </xf>
    <xf numFmtId="0" fontId="36" fillId="12" borderId="36" xfId="0" applyFont="1" applyFill="1" applyBorder="1" applyAlignment="1" applyProtection="1">
      <alignment horizontal="right"/>
      <protection hidden="1"/>
    </xf>
    <xf numFmtId="0" fontId="36" fillId="12" borderId="37" xfId="0" applyFont="1" applyFill="1" applyBorder="1" applyAlignment="1" applyProtection="1">
      <alignment horizontal="right"/>
      <protection hidden="1"/>
    </xf>
    <xf numFmtId="0" fontId="0" fillId="0" borderId="99" xfId="0" applyBorder="1" applyProtection="1">
      <protection hidden="1"/>
    </xf>
    <xf numFmtId="0" fontId="36" fillId="0" borderId="103" xfId="0" applyFont="1" applyBorder="1" applyAlignment="1" applyProtection="1">
      <alignment horizontal="center"/>
      <protection hidden="1"/>
    </xf>
    <xf numFmtId="0" fontId="36" fillId="14" borderId="39" xfId="0" applyFont="1" applyFill="1" applyBorder="1" applyAlignment="1" applyProtection="1">
      <alignment horizontal="right"/>
      <protection hidden="1"/>
    </xf>
    <xf numFmtId="0" fontId="27" fillId="2" borderId="92" xfId="0" applyFont="1" applyFill="1" applyBorder="1" applyAlignment="1" applyProtection="1">
      <alignment wrapText="1"/>
      <protection hidden="1"/>
    </xf>
    <xf numFmtId="0" fontId="36" fillId="3" borderId="104" xfId="0" applyFont="1" applyFill="1" applyBorder="1" applyAlignment="1" applyProtection="1">
      <alignment wrapText="1"/>
      <protection hidden="1"/>
    </xf>
    <xf numFmtId="0" fontId="36" fillId="0" borderId="104" xfId="0" applyFont="1" applyBorder="1" applyAlignment="1" applyProtection="1">
      <alignment wrapText="1"/>
      <protection hidden="1"/>
    </xf>
    <xf numFmtId="0" fontId="36" fillId="0" borderId="106" xfId="0" applyFont="1" applyBorder="1" applyAlignment="1" applyProtection="1">
      <alignment wrapText="1"/>
      <protection hidden="1"/>
    </xf>
    <xf numFmtId="0" fontId="27" fillId="2" borderId="1" xfId="0" applyFont="1" applyFill="1" applyBorder="1" applyAlignment="1" applyProtection="1">
      <alignment horizontal="center" vertical="center" wrapText="1"/>
      <protection locked="0" hidden="1"/>
    </xf>
    <xf numFmtId="0" fontId="41" fillId="15" borderId="107" xfId="0" applyFont="1" applyFill="1" applyBorder="1"/>
    <xf numFmtId="0" fontId="41" fillId="16" borderId="107" xfId="0" applyFont="1" applyFill="1" applyBorder="1"/>
    <xf numFmtId="164" fontId="36" fillId="3" borderId="108" xfId="1" applyNumberFormat="1" applyFont="1" applyFill="1" applyBorder="1" applyProtection="1">
      <protection hidden="1"/>
    </xf>
    <xf numFmtId="164" fontId="36" fillId="9" borderId="109" xfId="1" applyNumberFormat="1" applyFont="1" applyFill="1" applyBorder="1" applyProtection="1">
      <protection hidden="1"/>
    </xf>
    <xf numFmtId="0" fontId="27" fillId="2" borderId="108" xfId="0" applyFont="1" applyFill="1" applyBorder="1" applyAlignment="1" applyProtection="1">
      <alignment wrapText="1"/>
      <protection hidden="1"/>
    </xf>
    <xf numFmtId="0" fontId="0" fillId="13" borderId="0" xfId="0" applyFill="1" applyProtection="1">
      <protection hidden="1"/>
    </xf>
    <xf numFmtId="0" fontId="0" fillId="13" borderId="0" xfId="0" applyFill="1"/>
    <xf numFmtId="0" fontId="36" fillId="10" borderId="13" xfId="0" applyFont="1" applyFill="1" applyBorder="1" applyAlignment="1" applyProtection="1">
      <alignment horizontal="right" vertical="center" wrapText="1"/>
      <protection hidden="1"/>
    </xf>
    <xf numFmtId="165" fontId="36" fillId="12" borderId="113" xfId="0" applyNumberFormat="1" applyFont="1" applyFill="1" applyBorder="1" applyProtection="1">
      <protection hidden="1"/>
    </xf>
    <xf numFmtId="0" fontId="36" fillId="11" borderId="114" xfId="0" applyFont="1" applyFill="1" applyBorder="1" applyAlignment="1" applyProtection="1">
      <alignment vertical="center" wrapText="1"/>
      <protection hidden="1"/>
    </xf>
    <xf numFmtId="164" fontId="36" fillId="0" borderId="111" xfId="1" applyNumberFormat="1" applyFont="1" applyBorder="1" applyProtection="1">
      <protection hidden="1"/>
    </xf>
    <xf numFmtId="164" fontId="36" fillId="0" borderId="116" xfId="1" applyNumberFormat="1" applyFont="1" applyBorder="1" applyProtection="1">
      <protection hidden="1"/>
    </xf>
    <xf numFmtId="164" fontId="36" fillId="3" borderId="116" xfId="1" applyNumberFormat="1" applyFont="1" applyFill="1" applyBorder="1" applyProtection="1">
      <protection hidden="1"/>
    </xf>
    <xf numFmtId="164" fontId="36" fillId="3" borderId="117" xfId="1" applyNumberFormat="1" applyFont="1" applyFill="1" applyBorder="1" applyProtection="1">
      <protection hidden="1"/>
    </xf>
    <xf numFmtId="164" fontId="36" fillId="0" borderId="115" xfId="1" applyNumberFormat="1" applyFont="1" applyBorder="1" applyProtection="1">
      <protection hidden="1"/>
    </xf>
    <xf numFmtId="164" fontId="36" fillId="0" borderId="118" xfId="1" applyNumberFormat="1" applyFont="1" applyBorder="1" applyProtection="1">
      <protection hidden="1"/>
    </xf>
    <xf numFmtId="9" fontId="36" fillId="0" borderId="110" xfId="2" applyFont="1" applyBorder="1" applyProtection="1">
      <protection hidden="1"/>
    </xf>
    <xf numFmtId="9" fontId="36" fillId="3" borderId="112" xfId="2" applyFont="1" applyFill="1" applyBorder="1" applyProtection="1">
      <protection hidden="1"/>
    </xf>
    <xf numFmtId="9" fontId="36" fillId="3" borderId="117" xfId="2" applyFont="1" applyFill="1" applyBorder="1" applyProtection="1">
      <protection hidden="1"/>
    </xf>
    <xf numFmtId="9" fontId="36" fillId="3" borderId="119" xfId="2" applyFont="1" applyFill="1" applyBorder="1" applyProtection="1">
      <protection hidden="1"/>
    </xf>
    <xf numFmtId="9" fontId="36" fillId="0" borderId="119" xfId="2" applyFont="1" applyBorder="1" applyProtection="1">
      <protection hidden="1"/>
    </xf>
    <xf numFmtId="9" fontId="36" fillId="12" borderId="120" xfId="2" applyFont="1" applyFill="1" applyBorder="1" applyAlignment="1" applyProtection="1">
      <protection hidden="1"/>
    </xf>
    <xf numFmtId="164" fontId="36" fillId="0" borderId="121" xfId="1" applyNumberFormat="1" applyFont="1" applyBorder="1" applyProtection="1">
      <protection hidden="1"/>
    </xf>
    <xf numFmtId="9" fontId="36" fillId="0" borderId="120" xfId="2" applyFont="1" applyBorder="1" applyProtection="1">
      <protection hidden="1"/>
    </xf>
    <xf numFmtId="164" fontId="36" fillId="12" borderId="122" xfId="1" applyNumberFormat="1" applyFont="1" applyFill="1" applyBorder="1" applyProtection="1">
      <protection hidden="1"/>
    </xf>
    <xf numFmtId="9" fontId="36" fillId="12" borderId="120" xfId="2" applyFont="1" applyFill="1" applyBorder="1" applyProtection="1">
      <protection hidden="1"/>
    </xf>
    <xf numFmtId="165" fontId="36" fillId="0" borderId="123" xfId="0" applyNumberFormat="1" applyFont="1" applyBorder="1" applyProtection="1">
      <protection hidden="1"/>
    </xf>
    <xf numFmtId="165" fontId="36" fillId="12" borderId="123" xfId="0" applyNumberFormat="1" applyFont="1" applyFill="1" applyBorder="1" applyProtection="1">
      <protection hidden="1"/>
    </xf>
    <xf numFmtId="165" fontId="36" fillId="0" borderId="16" xfId="0" applyNumberFormat="1" applyFont="1" applyBorder="1" applyProtection="1">
      <protection hidden="1"/>
    </xf>
    <xf numFmtId="165" fontId="36" fillId="3" borderId="123" xfId="0" applyNumberFormat="1" applyFont="1" applyFill="1" applyBorder="1" applyProtection="1">
      <protection hidden="1"/>
    </xf>
    <xf numFmtId="165" fontId="36" fillId="3" borderId="113" xfId="0" applyNumberFormat="1" applyFont="1" applyFill="1" applyBorder="1" applyProtection="1">
      <protection hidden="1"/>
    </xf>
    <xf numFmtId="165" fontId="36" fillId="0" borderId="113" xfId="0" applyNumberFormat="1" applyFont="1" applyBorder="1" applyProtection="1">
      <protection hidden="1"/>
    </xf>
    <xf numFmtId="0" fontId="36" fillId="10" borderId="124" xfId="0" applyFont="1" applyFill="1" applyBorder="1" applyAlignment="1" applyProtection="1">
      <alignment vertical="center" wrapText="1"/>
      <protection hidden="1"/>
    </xf>
    <xf numFmtId="164" fontId="36" fillId="12" borderId="120" xfId="1" applyNumberFormat="1" applyFont="1" applyFill="1" applyBorder="1" applyProtection="1">
      <protection hidden="1"/>
    </xf>
    <xf numFmtId="0" fontId="36" fillId="0" borderId="124" xfId="0" applyFont="1" applyBorder="1" applyProtection="1">
      <protection hidden="1"/>
    </xf>
    <xf numFmtId="164" fontId="36" fillId="0" borderId="120" xfId="1" applyNumberFormat="1" applyFont="1" applyBorder="1" applyProtection="1">
      <protection hidden="1"/>
    </xf>
    <xf numFmtId="0" fontId="36" fillId="3" borderId="124" xfId="0" applyFont="1" applyFill="1" applyBorder="1" applyProtection="1">
      <protection hidden="1"/>
    </xf>
    <xf numFmtId="164" fontId="36" fillId="3" borderId="120" xfId="1" applyNumberFormat="1" applyFont="1" applyFill="1" applyBorder="1" applyProtection="1">
      <protection hidden="1"/>
    </xf>
    <xf numFmtId="0" fontId="36" fillId="0" borderId="125" xfId="0" applyFont="1" applyBorder="1" applyProtection="1">
      <protection hidden="1"/>
    </xf>
    <xf numFmtId="164" fontId="36" fillId="0" borderId="126" xfId="1" applyNumberFormat="1" applyFont="1" applyBorder="1" applyProtection="1">
      <protection hidden="1"/>
    </xf>
    <xf numFmtId="164" fontId="36" fillId="10" borderId="121" xfId="0" applyNumberFormat="1" applyFont="1" applyFill="1" applyBorder="1" applyAlignment="1" applyProtection="1">
      <alignment horizontal="left" wrapText="1"/>
      <protection hidden="1"/>
    </xf>
    <xf numFmtId="164" fontId="36" fillId="10" borderId="111" xfId="0" applyNumberFormat="1" applyFont="1" applyFill="1" applyBorder="1" applyAlignment="1" applyProtection="1">
      <alignment horizontal="left" wrapText="1"/>
      <protection hidden="1"/>
    </xf>
    <xf numFmtId="0" fontId="38" fillId="13" borderId="0" xfId="0" applyFont="1" applyFill="1" applyProtection="1">
      <protection hidden="1"/>
    </xf>
    <xf numFmtId="0" fontId="29" fillId="2" borderId="129" xfId="0" applyFont="1" applyFill="1" applyBorder="1" applyProtection="1">
      <protection hidden="1"/>
    </xf>
    <xf numFmtId="0" fontId="36" fillId="11" borderId="100" xfId="0" applyFont="1" applyFill="1" applyBorder="1" applyAlignment="1" applyProtection="1">
      <alignment horizontal="center" vertical="center" wrapText="1"/>
      <protection hidden="1"/>
    </xf>
    <xf numFmtId="0" fontId="36" fillId="10" borderId="102" xfId="0" applyFont="1" applyFill="1" applyBorder="1" applyAlignment="1" applyProtection="1">
      <alignment horizontal="center" vertical="center" wrapText="1"/>
      <protection hidden="1"/>
    </xf>
    <xf numFmtId="0" fontId="36" fillId="13" borderId="36" xfId="0" applyFont="1" applyFill="1" applyBorder="1" applyAlignment="1" applyProtection="1">
      <alignment horizontal="right"/>
      <protection hidden="1"/>
    </xf>
    <xf numFmtId="0" fontId="36" fillId="13" borderId="37" xfId="0" applyFont="1" applyFill="1" applyBorder="1" applyAlignment="1" applyProtection="1">
      <alignment horizontal="right"/>
      <protection hidden="1"/>
    </xf>
    <xf numFmtId="0" fontId="36" fillId="10" borderId="130" xfId="0" applyFont="1" applyFill="1" applyBorder="1" applyAlignment="1" applyProtection="1">
      <alignment horizontal="center" vertical="center" wrapText="1"/>
      <protection hidden="1"/>
    </xf>
    <xf numFmtId="0" fontId="41" fillId="0" borderId="0" xfId="0" applyFont="1" applyProtection="1">
      <protection hidden="1"/>
    </xf>
    <xf numFmtId="0" fontId="36" fillId="11" borderId="101" xfId="0" applyFont="1" applyFill="1" applyBorder="1" applyAlignment="1" applyProtection="1">
      <alignment horizontal="center" vertical="center" wrapText="1"/>
      <protection hidden="1"/>
    </xf>
    <xf numFmtId="0" fontId="36" fillId="0" borderId="105" xfId="0" applyFont="1" applyBorder="1" applyAlignment="1" applyProtection="1">
      <alignment wrapText="1"/>
      <protection hidden="1"/>
    </xf>
    <xf numFmtId="0" fontId="36" fillId="12" borderId="96" xfId="0" applyFont="1" applyFill="1" applyBorder="1"/>
    <xf numFmtId="0" fontId="36" fillId="12" borderId="104" xfId="0" applyFont="1" applyFill="1" applyBorder="1"/>
    <xf numFmtId="0" fontId="36" fillId="0" borderId="96" xfId="0" applyFont="1" applyBorder="1"/>
    <xf numFmtId="0" fontId="36" fillId="0" borderId="104" xfId="0" applyFont="1" applyBorder="1"/>
    <xf numFmtId="0" fontId="36" fillId="0" borderId="105" xfId="0" applyFont="1" applyBorder="1"/>
    <xf numFmtId="0" fontId="36" fillId="12" borderId="0" xfId="0" applyFont="1" applyFill="1"/>
    <xf numFmtId="0" fontId="36" fillId="12" borderId="97" xfId="0" applyFont="1" applyFill="1" applyBorder="1"/>
    <xf numFmtId="0" fontId="36" fillId="12" borderId="106" xfId="0" applyFont="1" applyFill="1" applyBorder="1"/>
    <xf numFmtId="164" fontId="36" fillId="3" borderId="54" xfId="1" applyNumberFormat="1" applyFont="1" applyFill="1" applyBorder="1" applyAlignment="1" applyProtection="1">
      <protection hidden="1"/>
    </xf>
    <xf numFmtId="0" fontId="36" fillId="0" borderId="0" xfId="0" applyFont="1"/>
    <xf numFmtId="0" fontId="36" fillId="3" borderId="83" xfId="0" applyFont="1" applyFill="1" applyBorder="1" applyProtection="1">
      <protection hidden="1"/>
    </xf>
    <xf numFmtId="0" fontId="36" fillId="9" borderId="128" xfId="0" applyFont="1" applyFill="1" applyBorder="1" applyProtection="1">
      <protection hidden="1"/>
    </xf>
    <xf numFmtId="0" fontId="36" fillId="3" borderId="128" xfId="0" applyFont="1" applyFill="1" applyBorder="1" applyProtection="1">
      <protection hidden="1"/>
    </xf>
    <xf numFmtId="0" fontId="36" fillId="9" borderId="83" xfId="0" applyFont="1" applyFill="1" applyBorder="1" applyProtection="1">
      <protection hidden="1"/>
    </xf>
    <xf numFmtId="0" fontId="36" fillId="3" borderId="127" xfId="0" applyFont="1" applyFill="1" applyBorder="1" applyProtection="1">
      <protection hidden="1"/>
    </xf>
    <xf numFmtId="0" fontId="36" fillId="9" borderId="127" xfId="0" applyFont="1" applyFill="1" applyBorder="1" applyProtection="1">
      <protection hidden="1"/>
    </xf>
    <xf numFmtId="164" fontId="36" fillId="9" borderId="108" xfId="1" applyNumberFormat="1" applyFont="1" applyFill="1" applyBorder="1" applyProtection="1">
      <protection hidden="1"/>
    </xf>
    <xf numFmtId="9" fontId="0" fillId="3" borderId="0" xfId="0" applyNumberFormat="1" applyFill="1" applyAlignment="1" applyProtection="1">
      <alignment horizontal="right"/>
      <protection hidden="1"/>
    </xf>
    <xf numFmtId="164" fontId="36" fillId="11" borderId="111" xfId="0" applyNumberFormat="1" applyFont="1" applyFill="1" applyBorder="1" applyAlignment="1" applyProtection="1">
      <alignment horizontal="left" wrapText="1"/>
      <protection hidden="1"/>
    </xf>
    <xf numFmtId="9" fontId="36" fillId="13" borderId="120" xfId="2" applyFont="1" applyFill="1" applyBorder="1" applyAlignment="1" applyProtection="1">
      <protection hidden="1"/>
    </xf>
    <xf numFmtId="165" fontId="36" fillId="13" borderId="113" xfId="0" applyNumberFormat="1" applyFont="1" applyFill="1" applyBorder="1" applyProtection="1">
      <protection hidden="1"/>
    </xf>
    <xf numFmtId="0" fontId="42" fillId="11" borderId="114" xfId="0" applyFont="1" applyFill="1" applyBorder="1" applyAlignment="1" applyProtection="1">
      <alignment vertical="center" wrapText="1"/>
      <protection hidden="1"/>
    </xf>
    <xf numFmtId="0" fontId="8" fillId="0" borderId="131" xfId="0" applyFont="1" applyBorder="1" applyProtection="1">
      <protection hidden="1"/>
    </xf>
    <xf numFmtId="164" fontId="36" fillId="11" borderId="121" xfId="0" applyNumberFormat="1" applyFont="1" applyFill="1" applyBorder="1" applyAlignment="1" applyProtection="1">
      <alignment horizontal="left" wrapText="1"/>
      <protection hidden="1"/>
    </xf>
    <xf numFmtId="0" fontId="36" fillId="3" borderId="133" xfId="0" applyFont="1" applyFill="1" applyBorder="1" applyProtection="1">
      <protection hidden="1"/>
    </xf>
    <xf numFmtId="0" fontId="36" fillId="9" borderId="133" xfId="0" applyFont="1" applyFill="1" applyBorder="1" applyProtection="1">
      <protection hidden="1"/>
    </xf>
    <xf numFmtId="0" fontId="0" fillId="0" borderId="131" xfId="0" applyBorder="1" applyProtection="1">
      <protection hidden="1"/>
    </xf>
    <xf numFmtId="3" fontId="29" fillId="2" borderId="74" xfId="2" applyNumberFormat="1" applyFont="1" applyFill="1" applyBorder="1" applyAlignment="1" applyProtection="1">
      <alignment horizontal="right"/>
      <protection hidden="1"/>
    </xf>
    <xf numFmtId="0" fontId="2" fillId="2" borderId="1" xfId="0" applyFont="1" applyFill="1" applyBorder="1" applyAlignment="1" applyProtection="1">
      <alignment horizontal="center" wrapText="1"/>
      <protection locked="0"/>
    </xf>
    <xf numFmtId="0" fontId="2" fillId="2" borderId="15" xfId="0" applyFont="1" applyFill="1" applyBorder="1" applyAlignment="1" applyProtection="1">
      <alignment horizontal="center" wrapText="1"/>
      <protection locked="0"/>
    </xf>
    <xf numFmtId="0" fontId="2" fillId="2" borderId="3" xfId="0" applyFont="1" applyFill="1" applyBorder="1" applyAlignment="1" applyProtection="1">
      <alignment horizontal="center" wrapText="1"/>
      <protection locked="0"/>
    </xf>
    <xf numFmtId="0" fontId="26" fillId="2" borderId="1"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wrapText="1"/>
      <protection hidden="1"/>
    </xf>
    <xf numFmtId="0" fontId="5" fillId="2" borderId="0" xfId="0" applyFont="1" applyFill="1" applyAlignment="1" applyProtection="1">
      <alignment horizontal="center" wrapText="1"/>
      <protection hidden="1"/>
    </xf>
    <xf numFmtId="0" fontId="2" fillId="2" borderId="1"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wrapText="1"/>
      <protection hidden="1"/>
    </xf>
    <xf numFmtId="0" fontId="27" fillId="2" borderId="58" xfId="0" applyFont="1" applyFill="1" applyBorder="1" applyAlignment="1" applyProtection="1">
      <alignment horizontal="center" vertical="center" wrapText="1"/>
      <protection locked="0"/>
    </xf>
    <xf numFmtId="0" fontId="8" fillId="0" borderId="51" xfId="0" applyFont="1" applyBorder="1" applyAlignment="1">
      <alignment horizontal="center" vertical="center" wrapText="1"/>
    </xf>
    <xf numFmtId="0" fontId="27" fillId="2" borderId="77" xfId="0" applyFont="1" applyFill="1" applyBorder="1" applyAlignment="1" applyProtection="1">
      <alignment horizontal="center" wrapText="1"/>
      <protection hidden="1"/>
    </xf>
    <xf numFmtId="0" fontId="27" fillId="2" borderId="78" xfId="0" applyFont="1" applyFill="1" applyBorder="1" applyAlignment="1" applyProtection="1">
      <alignment horizontal="center" wrapText="1"/>
      <protection hidden="1"/>
    </xf>
    <xf numFmtId="0" fontId="27" fillId="2" borderId="50" xfId="0" applyFont="1" applyFill="1" applyBorder="1" applyAlignment="1" applyProtection="1">
      <alignment horizontal="center" wrapText="1"/>
      <protection hidden="1"/>
    </xf>
    <xf numFmtId="0" fontId="27" fillId="2" borderId="51" xfId="0" applyFont="1" applyFill="1" applyBorder="1" applyAlignment="1" applyProtection="1">
      <alignment horizontal="center" wrapText="1"/>
      <protection hidden="1"/>
    </xf>
    <xf numFmtId="0" fontId="26" fillId="2" borderId="13" xfId="0" applyFont="1" applyFill="1" applyBorder="1" applyAlignment="1" applyProtection="1">
      <alignment horizontal="center" wrapText="1"/>
      <protection hidden="1"/>
    </xf>
    <xf numFmtId="0" fontId="26" fillId="2" borderId="0" xfId="0" applyFont="1" applyFill="1" applyAlignment="1" applyProtection="1">
      <alignment horizontal="center" wrapText="1"/>
      <protection hidden="1"/>
    </xf>
    <xf numFmtId="0" fontId="8" fillId="0" borderId="0" xfId="0" applyFont="1" applyAlignment="1">
      <alignment horizontal="center" wrapText="1"/>
    </xf>
    <xf numFmtId="0" fontId="27" fillId="2" borderId="50" xfId="0" applyFont="1" applyFill="1" applyBorder="1" applyAlignment="1" applyProtection="1">
      <alignment horizontal="center" vertical="center" wrapText="1"/>
      <protection locked="0"/>
    </xf>
    <xf numFmtId="0" fontId="27" fillId="2" borderId="51" xfId="0" applyFont="1" applyFill="1" applyBorder="1" applyAlignment="1" applyProtection="1">
      <alignment horizontal="center" vertical="center" wrapText="1"/>
      <protection locked="0"/>
    </xf>
    <xf numFmtId="0" fontId="8" fillId="0" borderId="58" xfId="0" applyFont="1" applyBorder="1" applyAlignment="1">
      <alignment horizontal="center" vertical="center" wrapText="1"/>
    </xf>
    <xf numFmtId="0" fontId="27" fillId="2" borderId="50" xfId="0" applyFont="1" applyFill="1" applyBorder="1" applyAlignment="1" applyProtection="1">
      <alignment horizontal="center" wrapText="1"/>
      <protection locked="0"/>
    </xf>
    <xf numFmtId="0" fontId="27" fillId="2" borderId="58" xfId="0" applyFont="1" applyFill="1" applyBorder="1" applyAlignment="1" applyProtection="1">
      <alignment horizontal="center" wrapText="1"/>
      <protection locked="0"/>
    </xf>
    <xf numFmtId="0" fontId="27" fillId="2" borderId="51" xfId="0" applyFont="1" applyFill="1" applyBorder="1" applyAlignment="1" applyProtection="1">
      <alignment horizontal="center" wrapText="1"/>
      <protection locked="0"/>
    </xf>
    <xf numFmtId="0" fontId="2" fillId="2" borderId="1" xfId="0" applyFont="1" applyFill="1" applyBorder="1" applyAlignment="1" applyProtection="1">
      <alignment horizontal="center" wrapText="1"/>
      <protection hidden="1"/>
    </xf>
    <xf numFmtId="0" fontId="27" fillId="2" borderId="58" xfId="0" applyFont="1" applyFill="1" applyBorder="1" applyAlignment="1" applyProtection="1">
      <alignment horizontal="center" wrapText="1"/>
      <protection hidden="1"/>
    </xf>
    <xf numFmtId="0" fontId="27" fillId="2" borderId="132" xfId="0" applyFont="1" applyFill="1" applyBorder="1" applyAlignment="1" applyProtection="1">
      <alignment horizontal="center" wrapText="1"/>
      <protection hidden="1"/>
    </xf>
    <xf numFmtId="0" fontId="0" fillId="0" borderId="0" xfId="0" applyAlignment="1">
      <alignment horizontal="center"/>
    </xf>
    <xf numFmtId="0" fontId="5" fillId="2" borderId="1" xfId="0" applyFont="1" applyFill="1" applyBorder="1" applyAlignment="1" applyProtection="1">
      <alignment horizontal="center" vertical="center"/>
      <protection locked="0"/>
    </xf>
  </cellXfs>
  <cellStyles count="9">
    <cellStyle name="Comma" xfId="1" builtinId="3"/>
    <cellStyle name="Hyperlink" xfId="8" builtinId="8"/>
    <cellStyle name="Normal" xfId="0" builtinId="0"/>
    <cellStyle name="Normal 2" xfId="3" xr:uid="{00000000-0005-0000-0000-000003000000}"/>
    <cellStyle name="Normal 2 2" xfId="4" xr:uid="{00000000-0005-0000-0000-000004000000}"/>
    <cellStyle name="Normal 3" xfId="5" xr:uid="{00000000-0005-0000-0000-000005000000}"/>
    <cellStyle name="Normal 4" xfId="6" xr:uid="{00000000-0005-0000-0000-000006000000}"/>
    <cellStyle name="Normal 5" xfId="7" xr:uid="{00000000-0005-0000-0000-000007000000}"/>
    <cellStyle name="Percent" xfId="2" builtinId="5"/>
  </cellStyles>
  <dxfs count="0"/>
  <tableStyles count="0" defaultTableStyle="TableStyleMedium9" defaultPivotStyle="PivotStyleLight16"/>
  <colors>
    <mruColors>
      <color rgb="FF142062"/>
      <color rgb="FF7D55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84668</xdr:rowOff>
    </xdr:from>
    <xdr:to>
      <xdr:col>12</xdr:col>
      <xdr:colOff>104775</xdr:colOff>
      <xdr:row>32</xdr:row>
      <xdr:rowOff>21168</xdr:rowOff>
    </xdr:to>
    <xdr:pic>
      <xdr:nvPicPr>
        <xdr:cNvPr id="2" name="Picture 2" descr="Out of focus photograph showing people walking in a town centre." title="Picture of people in town centr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942168"/>
          <a:ext cx="7419975" cy="4889500"/>
        </a:xfrm>
        <a:prstGeom prst="rect">
          <a:avLst/>
        </a:prstGeom>
        <a:noFill/>
      </xdr:spPr>
    </xdr:pic>
    <xdr:clientData/>
  </xdr:twoCellAnchor>
  <xdr:twoCellAnchor editAs="oneCell">
    <xdr:from>
      <xdr:col>13</xdr:col>
      <xdr:colOff>13476</xdr:colOff>
      <xdr:row>1</xdr:row>
      <xdr:rowOff>250122</xdr:rowOff>
    </xdr:from>
    <xdr:to>
      <xdr:col>21</xdr:col>
      <xdr:colOff>547307</xdr:colOff>
      <xdr:row>2</xdr:row>
      <xdr:rowOff>7056</xdr:rowOff>
    </xdr:to>
    <xdr:pic>
      <xdr:nvPicPr>
        <xdr:cNvPr id="3" name="Picture 2" descr="Name of Department for Communities in three languages - English, Irish, and Ulster Scots." title="Department for Communities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01587" y="433566"/>
          <a:ext cx="5388053" cy="709434"/>
        </a:xfrm>
        <a:prstGeom prst="rect">
          <a:avLst/>
        </a:prstGeom>
      </xdr:spPr>
    </xdr:pic>
    <xdr:clientData/>
  </xdr:twoCellAnchor>
  <xdr:twoCellAnchor>
    <xdr:from>
      <xdr:col>0</xdr:col>
      <xdr:colOff>57150</xdr:colOff>
      <xdr:row>0</xdr:row>
      <xdr:rowOff>47625</xdr:rowOff>
    </xdr:from>
    <xdr:to>
      <xdr:col>7</xdr:col>
      <xdr:colOff>518584</xdr:colOff>
      <xdr:row>2</xdr:row>
      <xdr:rowOff>447675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7150" y="47625"/>
          <a:ext cx="4728634" cy="154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b="0" i="0" u="none" strike="noStrike">
              <a:solidFill>
                <a:srgbClr val="142062"/>
              </a:solidFill>
              <a:latin typeface="Franklin Gothic Medium" pitchFamily="34" charset="0"/>
              <a:ea typeface="+mn-ea"/>
              <a:cs typeface="Arial" pitchFamily="34" charset="0"/>
            </a:rPr>
            <a:t>The Northern Ireland Town Centre Database</a:t>
          </a:r>
          <a:r>
            <a:rPr lang="en-GB" sz="3600" b="0">
              <a:solidFill>
                <a:srgbClr val="142062"/>
              </a:solidFill>
              <a:latin typeface="Franklin Gothic Medium" pitchFamily="34" charset="0"/>
              <a:cs typeface="Arial" pitchFamily="34" charset="0"/>
            </a:rPr>
            <a:t> </a:t>
          </a:r>
        </a:p>
      </xdr:txBody>
    </xdr:sp>
    <xdr:clientData/>
  </xdr:twoCellAnchor>
  <xdr:twoCellAnchor>
    <xdr:from>
      <xdr:col>13</xdr:col>
      <xdr:colOff>559859</xdr:colOff>
      <xdr:row>2</xdr:row>
      <xdr:rowOff>571500</xdr:rowOff>
    </xdr:from>
    <xdr:to>
      <xdr:col>18</xdr:col>
      <xdr:colOff>137584</xdr:colOff>
      <xdr:row>5</xdr:row>
      <xdr:rowOff>571500</xdr:rowOff>
    </xdr:to>
    <xdr:pic>
      <xdr:nvPicPr>
        <xdr:cNvPr id="5" name="Picture 5" descr="Nisra log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484659" y="1714500"/>
          <a:ext cx="2625725" cy="971550"/>
        </a:xfrm>
        <a:prstGeom prst="rect">
          <a:avLst/>
        </a:prstGeom>
        <a:noFill/>
        <a:ln w="9525">
          <a:noFill/>
          <a:miter lim="800000"/>
          <a:headEnd/>
          <a:tailEnd/>
        </a:ln>
      </xdr:spPr>
    </xdr:pic>
    <xdr:clientData/>
  </xdr:twoCellAnchor>
  <xdr:twoCellAnchor>
    <xdr:from>
      <xdr:col>0</xdr:col>
      <xdr:colOff>52918</xdr:colOff>
      <xdr:row>2</xdr:row>
      <xdr:rowOff>719666</xdr:rowOff>
    </xdr:from>
    <xdr:to>
      <xdr:col>14</xdr:col>
      <xdr:colOff>31750</xdr:colOff>
      <xdr:row>7</xdr:row>
      <xdr:rowOff>104774</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2918" y="1729316"/>
          <a:ext cx="8513232" cy="1423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b="1" i="0">
              <a:solidFill>
                <a:srgbClr val="142062"/>
              </a:solidFill>
              <a:latin typeface="Franklin Gothic Medium" pitchFamily="34" charset="0"/>
              <a:ea typeface="+mn-ea"/>
              <a:cs typeface="+mn-cs"/>
            </a:rPr>
            <a:t>Crime</a:t>
          </a:r>
          <a:r>
            <a:rPr lang="en-GB" sz="3600" b="1" i="0" baseline="0">
              <a:solidFill>
                <a:srgbClr val="142062"/>
              </a:solidFill>
              <a:latin typeface="Franklin Gothic Medium" pitchFamily="34" charset="0"/>
              <a:ea typeface="+mn-ea"/>
              <a:cs typeface="+mn-cs"/>
            </a:rPr>
            <a:t> and Road Traffic Collision Data</a:t>
          </a:r>
          <a:endParaRPr lang="en-GB" sz="3600" b="1">
            <a:solidFill>
              <a:srgbClr val="142062"/>
            </a:solidFill>
            <a:latin typeface="Franklin Gothic Medium" pitchFamily="34" charset="0"/>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627531</xdr:colOff>
      <xdr:row>1</xdr:row>
      <xdr:rowOff>168089</xdr:rowOff>
    </xdr:from>
    <xdr:to>
      <xdr:col>8</xdr:col>
      <xdr:colOff>80125</xdr:colOff>
      <xdr:row>3</xdr:row>
      <xdr:rowOff>123266</xdr:rowOff>
    </xdr:to>
    <xdr:sp macro="[0]!CrimeLeagueReturn" textlink="">
      <xdr:nvSpPr>
        <xdr:cNvPr id="2" name="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047506" y="463364"/>
          <a:ext cx="948019" cy="421902"/>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627531</xdr:colOff>
      <xdr:row>1</xdr:row>
      <xdr:rowOff>168089</xdr:rowOff>
    </xdr:from>
    <xdr:to>
      <xdr:col>8</xdr:col>
      <xdr:colOff>80125</xdr:colOff>
      <xdr:row>3</xdr:row>
      <xdr:rowOff>123266</xdr:rowOff>
    </xdr:to>
    <xdr:sp macro="[0]!CrimeLeagueReturn"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8047506" y="463364"/>
          <a:ext cx="948019" cy="421902"/>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22411</xdr:colOff>
      <xdr:row>1</xdr:row>
      <xdr:rowOff>179295</xdr:rowOff>
    </xdr:from>
    <xdr:to>
      <xdr:col>12</xdr:col>
      <xdr:colOff>142875</xdr:colOff>
      <xdr:row>10</xdr:row>
      <xdr:rowOff>56030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32011" y="512670"/>
          <a:ext cx="6826064" cy="18484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200">
              <a:solidFill>
                <a:srgbClr val="142062"/>
              </a:solidFill>
              <a:latin typeface="Arial" pitchFamily="34" charset="0"/>
              <a:cs typeface="Arial" pitchFamily="34" charset="0"/>
            </a:rPr>
            <a:t>Crime data</a:t>
          </a:r>
          <a:r>
            <a:rPr lang="en-GB" sz="1200" baseline="0">
              <a:solidFill>
                <a:srgbClr val="142062"/>
              </a:solidFill>
              <a:latin typeface="Arial" pitchFamily="34" charset="0"/>
              <a:cs typeface="Arial" pitchFamily="34" charset="0"/>
            </a:rPr>
            <a:t> is sourced from Police UK.  </a:t>
          </a:r>
          <a:r>
            <a:rPr lang="en-GB" sz="1200">
              <a:solidFill>
                <a:srgbClr val="142062"/>
              </a:solidFill>
              <a:latin typeface="Arial" pitchFamily="34" charset="0"/>
              <a:cs typeface="Arial" pitchFamily="34" charset="0"/>
            </a:rPr>
            <a:t>These</a:t>
          </a:r>
          <a:r>
            <a:rPr lang="en-GB" sz="1200" baseline="0">
              <a:solidFill>
                <a:srgbClr val="142062"/>
              </a:solidFill>
              <a:latin typeface="Arial" pitchFamily="34" charset="0"/>
              <a:cs typeface="Arial" pitchFamily="34" charset="0"/>
            </a:rPr>
            <a:t> figures are collated by the Home Office based on returns from the Police Service of Northern Ireland (PSNI) . </a:t>
          </a:r>
        </a:p>
        <a:p>
          <a:endParaRPr lang="en-GB" sz="1200">
            <a:solidFill>
              <a:srgbClr val="142062"/>
            </a:solidFill>
            <a:latin typeface="Arial" pitchFamily="34" charset="0"/>
            <a:cs typeface="Arial" pitchFamily="34" charset="0"/>
          </a:endParaRPr>
        </a:p>
        <a:p>
          <a:pPr algn="l"/>
          <a:r>
            <a:rPr lang="en-GB" sz="1200">
              <a:solidFill>
                <a:srgbClr val="142062"/>
              </a:solidFill>
              <a:latin typeface="Arial" pitchFamily="34" charset="0"/>
              <a:cs typeface="Arial" pitchFamily="34" charset="0"/>
            </a:rPr>
            <a:t>The</a:t>
          </a:r>
          <a:r>
            <a:rPr lang="en-GB" sz="1200" baseline="0">
              <a:solidFill>
                <a:srgbClr val="142062"/>
              </a:solidFill>
              <a:latin typeface="Arial" pitchFamily="34" charset="0"/>
              <a:cs typeface="Arial" pitchFamily="34" charset="0"/>
            </a:rPr>
            <a:t> location of the crime is anonymised in the underlying data using </a:t>
          </a:r>
          <a:r>
            <a:rPr lang="en-GB" sz="1200">
              <a:solidFill>
                <a:srgbClr val="142062"/>
              </a:solidFill>
              <a:latin typeface="Arial" pitchFamily="34" charset="0"/>
              <a:cs typeface="Arial" pitchFamily="34" charset="0"/>
            </a:rPr>
            <a:t>a master list of map points for the entire United Kingdom. When crime data is uploaded by police forces, the co-ordinates of the actual crime are then replaced with the co-ordinates of the nearest map point.   To</a:t>
          </a:r>
          <a:r>
            <a:rPr lang="en-GB" sz="1200" baseline="0">
              <a:solidFill>
                <a:srgbClr val="142062"/>
              </a:solidFill>
              <a:latin typeface="Arial" pitchFamily="34" charset="0"/>
              <a:cs typeface="Arial" pitchFamily="34" charset="0"/>
            </a:rPr>
            <a:t> try and ensure all crime in the town centre boundary is captured in these tables, we have added a 50 metre "buffer" area around the town centre boundary.  </a:t>
          </a:r>
          <a:endParaRPr lang="en-GB" sz="1200">
            <a:solidFill>
              <a:srgbClr val="142062"/>
            </a:solidFill>
            <a:latin typeface="Arial" pitchFamily="34" charset="0"/>
            <a:cs typeface="Arial" pitchFamily="34" charset="0"/>
          </a:endParaRPr>
        </a:p>
        <a:p>
          <a:endParaRPr lang="en-GB">
            <a:solidFill>
              <a:srgbClr val="FF0000"/>
            </a:solidFill>
          </a:endParaRPr>
        </a:p>
        <a:p>
          <a:endParaRPr lang="en-GB">
            <a:solidFill>
              <a:srgbClr val="FF0000"/>
            </a:solidFill>
          </a:endParaRPr>
        </a:p>
        <a:p>
          <a:endParaRPr lang="en-GB"/>
        </a:p>
        <a:p>
          <a:endParaRPr lang="en-GB"/>
        </a:p>
        <a:p>
          <a:endParaRPr lang="en-GB" sz="1100" baseline="0"/>
        </a:p>
        <a:p>
          <a:endParaRPr lang="en-GB" sz="1100"/>
        </a:p>
      </xdr:txBody>
    </xdr:sp>
    <xdr:clientData/>
  </xdr:twoCellAnchor>
  <xdr:twoCellAnchor>
    <xdr:from>
      <xdr:col>12</xdr:col>
      <xdr:colOff>609599</xdr:colOff>
      <xdr:row>1</xdr:row>
      <xdr:rowOff>0</xdr:rowOff>
    </xdr:from>
    <xdr:to>
      <xdr:col>14</xdr:col>
      <xdr:colOff>257174</xdr:colOff>
      <xdr:row>3</xdr:row>
      <xdr:rowOff>85725</xdr:rowOff>
    </xdr:to>
    <xdr:sp macro="[0]!CrimeLeagueReturn"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734299" y="333375"/>
          <a:ext cx="866775" cy="523875"/>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590550</xdr:colOff>
      <xdr:row>2</xdr:row>
      <xdr:rowOff>0</xdr:rowOff>
    </xdr:from>
    <xdr:to>
      <xdr:col>15</xdr:col>
      <xdr:colOff>323850</xdr:colOff>
      <xdr:row>3</xdr:row>
      <xdr:rowOff>95250</xdr:rowOff>
    </xdr:to>
    <xdr:sp macro="[0]!CrimeLeagueReturn" textlink="">
      <xdr:nvSpPr>
        <xdr:cNvPr id="2" name="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029200" y="485775"/>
          <a:ext cx="952500" cy="514350"/>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457200</xdr:colOff>
      <xdr:row>1</xdr:row>
      <xdr:rowOff>168089</xdr:rowOff>
    </xdr:from>
    <xdr:to>
      <xdr:col>10</xdr:col>
      <xdr:colOff>342900</xdr:colOff>
      <xdr:row>4</xdr:row>
      <xdr:rowOff>57150</xdr:rowOff>
    </xdr:to>
    <xdr:sp macro="[0]!CrimeLeagueReturn"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248400" y="463364"/>
          <a:ext cx="942975" cy="546286"/>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twoCellAnchor>
    <xdr:from>
      <xdr:col>7</xdr:col>
      <xdr:colOff>0</xdr:colOff>
      <xdr:row>1</xdr:row>
      <xdr:rowOff>0</xdr:rowOff>
    </xdr:from>
    <xdr:to>
      <xdr:col>7</xdr:col>
      <xdr:colOff>952500</xdr:colOff>
      <xdr:row>3</xdr:row>
      <xdr:rowOff>47625</xdr:rowOff>
    </xdr:to>
    <xdr:sp macro="[0]!CrimeLeagueReturn" textlink="">
      <xdr:nvSpPr>
        <xdr:cNvPr id="4" name="Rectangle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9410700" y="295275"/>
          <a:ext cx="952500" cy="514350"/>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457200</xdr:colOff>
      <xdr:row>1</xdr:row>
      <xdr:rowOff>168089</xdr:rowOff>
    </xdr:from>
    <xdr:to>
      <xdr:col>13</xdr:col>
      <xdr:colOff>342900</xdr:colOff>
      <xdr:row>4</xdr:row>
      <xdr:rowOff>57150</xdr:rowOff>
    </xdr:to>
    <xdr:sp macro="[0]!CrimeLeagueReturn"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248400" y="463364"/>
          <a:ext cx="942975" cy="546286"/>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457200</xdr:colOff>
      <xdr:row>1</xdr:row>
      <xdr:rowOff>168089</xdr:rowOff>
    </xdr:from>
    <xdr:to>
      <xdr:col>16</xdr:col>
      <xdr:colOff>342900</xdr:colOff>
      <xdr:row>4</xdr:row>
      <xdr:rowOff>0</xdr:rowOff>
    </xdr:to>
    <xdr:sp macro="[0]!CrimeLeagueReturn"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248400" y="463364"/>
          <a:ext cx="942975" cy="546286"/>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3362</xdr:colOff>
      <xdr:row>1</xdr:row>
      <xdr:rowOff>114301</xdr:rowOff>
    </xdr:from>
    <xdr:to>
      <xdr:col>14</xdr:col>
      <xdr:colOff>228600</xdr:colOff>
      <xdr:row>19</xdr:row>
      <xdr:rowOff>95251</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346262" y="428626"/>
          <a:ext cx="8150038" cy="3238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200">
              <a:solidFill>
                <a:srgbClr val="142062"/>
              </a:solidFill>
              <a:latin typeface="Arial" pitchFamily="34" charset="0"/>
              <a:cs typeface="Arial" pitchFamily="34" charset="0"/>
            </a:rPr>
            <a:t>The </a:t>
          </a:r>
          <a:r>
            <a:rPr lang="en-GB" sz="1200" b="1">
              <a:solidFill>
                <a:srgbClr val="142062"/>
              </a:solidFill>
              <a:latin typeface="Arial" pitchFamily="34" charset="0"/>
              <a:cs typeface="Arial" pitchFamily="34" charset="0"/>
            </a:rPr>
            <a:t>Police Service of Northern Ireland (PSNI) </a:t>
          </a:r>
          <a:r>
            <a:rPr lang="en-GB" sz="1200" b="0">
              <a:solidFill>
                <a:srgbClr val="142062"/>
              </a:solidFill>
              <a:latin typeface="Arial" pitchFamily="34" charset="0"/>
              <a:cs typeface="Arial" pitchFamily="34" charset="0"/>
            </a:rPr>
            <a:t>statistics </a:t>
          </a:r>
          <a:r>
            <a:rPr lang="en-GB" sz="1200">
              <a:solidFill>
                <a:srgbClr val="142062"/>
              </a:solidFill>
              <a:latin typeface="Arial" pitchFamily="34" charset="0"/>
              <a:cs typeface="Arial" pitchFamily="34" charset="0"/>
            </a:rPr>
            <a:t>on injuries caused by road traffic collisions are the main source of information used in Northern Ireland for monitoring and tracking trends on the number of persons killed, seriously injured, and slightly injured as a result of collisions on our roads.  </a:t>
          </a:r>
        </a:p>
        <a:p>
          <a:pPr marL="0" marR="0" indent="0" defTabSz="914400" eaLnBrk="1" fontAlgn="auto" latinLnBrk="0" hangingPunct="1">
            <a:lnSpc>
              <a:spcPct val="100000"/>
            </a:lnSpc>
            <a:spcBef>
              <a:spcPts val="0"/>
            </a:spcBef>
            <a:spcAft>
              <a:spcPts val="0"/>
            </a:spcAft>
            <a:buClrTx/>
            <a:buSzTx/>
            <a:buFontTx/>
            <a:buNone/>
            <a:tabLst/>
            <a:defRPr/>
          </a:pPr>
          <a:endParaRPr lang="en-GB" sz="1200">
            <a:solidFill>
              <a:srgbClr val="142062"/>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rgbClr val="142062"/>
              </a:solidFill>
              <a:latin typeface="Arial" pitchFamily="34" charset="0"/>
              <a:cs typeface="Arial" pitchFamily="34" charset="0"/>
            </a:rPr>
            <a:t>The information is used widely within the PSNI and by other partner Agencies, to ensure that emerging problems are quickly identified and can be addressed through a combination of approaches including enforcement (PSNI), education (Road Safety through the Dept of Environment) or by engineering (Transport NI).</a:t>
          </a:r>
        </a:p>
        <a:p>
          <a:pPr marL="0" marR="0" indent="0" defTabSz="914400" eaLnBrk="1" fontAlgn="auto" latinLnBrk="0" hangingPunct="1">
            <a:lnSpc>
              <a:spcPct val="100000"/>
            </a:lnSpc>
            <a:spcBef>
              <a:spcPts val="0"/>
            </a:spcBef>
            <a:spcAft>
              <a:spcPts val="0"/>
            </a:spcAft>
            <a:buClrTx/>
            <a:buSzTx/>
            <a:buFontTx/>
            <a:buNone/>
            <a:tabLst/>
            <a:defRPr/>
          </a:pPr>
          <a:endParaRPr lang="en-GB" sz="1200">
            <a:solidFill>
              <a:srgbClr val="142062"/>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rgbClr val="142062"/>
              </a:solidFill>
              <a:latin typeface="Arial" pitchFamily="34" charset="0"/>
              <a:cs typeface="Arial" pitchFamily="34" charset="0"/>
            </a:rPr>
            <a:t>Comparison of road accident reports with death registrations shows that very few if any road accident fatalities are not reported to the police. However, it has been established in GB (and by extension in NI) that a considerable proportion of non-fatal casualties are not known to the police, as hospital, survey and compensation claims data all indicate a higher number of casualties than suggested by police accident data. </a:t>
          </a:r>
        </a:p>
        <a:p>
          <a:pPr marL="0" marR="0" indent="0" defTabSz="914400" eaLnBrk="1" fontAlgn="auto" latinLnBrk="0" hangingPunct="1">
            <a:lnSpc>
              <a:spcPct val="100000"/>
            </a:lnSpc>
            <a:spcBef>
              <a:spcPts val="0"/>
            </a:spcBef>
            <a:spcAft>
              <a:spcPts val="0"/>
            </a:spcAft>
            <a:buClrTx/>
            <a:buSzTx/>
            <a:buFontTx/>
            <a:buNone/>
            <a:tabLst/>
            <a:defRPr/>
          </a:pPr>
          <a:endParaRPr lang="en-GB" sz="1200">
            <a:solidFill>
              <a:srgbClr val="142062"/>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rgbClr val="142062"/>
              </a:solidFill>
              <a:latin typeface="Arial" pitchFamily="34" charset="0"/>
              <a:cs typeface="Arial" pitchFamily="34" charset="0"/>
            </a:rPr>
            <a:t>In relation</a:t>
          </a:r>
          <a:r>
            <a:rPr lang="en-GB" sz="1200" baseline="0">
              <a:solidFill>
                <a:srgbClr val="142062"/>
              </a:solidFill>
              <a:latin typeface="Arial" pitchFamily="34" charset="0"/>
              <a:cs typeface="Arial" pitchFamily="34" charset="0"/>
            </a:rPr>
            <a:t> to statistics in this report all incidents need to have been reported to have occurred within the town centre boundary.</a:t>
          </a:r>
          <a:endParaRPr lang="en-GB" sz="1200">
            <a:solidFill>
              <a:srgbClr val="142062"/>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GB" sz="1400">
            <a:solidFill>
              <a:srgbClr val="142062"/>
            </a:solidFill>
            <a:latin typeface="Arial" pitchFamily="34" charset="0"/>
            <a:cs typeface="Arial" pitchFamily="34" charset="0"/>
          </a:endParaRPr>
        </a:p>
        <a:p>
          <a:endParaRPr lang="en-GB" sz="1100">
            <a:solidFill>
              <a:srgbClr val="142062"/>
            </a:solidFill>
          </a:endParaRPr>
        </a:p>
        <a:p>
          <a:endParaRPr lang="en-GB" sz="1100">
            <a:solidFill>
              <a:srgbClr val="142062"/>
            </a:solidFill>
          </a:endParaRPr>
        </a:p>
      </xdr:txBody>
    </xdr:sp>
    <xdr:clientData/>
  </xdr:twoCellAnchor>
  <xdr:twoCellAnchor>
    <xdr:from>
      <xdr:col>15</xdr:col>
      <xdr:colOff>0</xdr:colOff>
      <xdr:row>1</xdr:row>
      <xdr:rowOff>0</xdr:rowOff>
    </xdr:from>
    <xdr:to>
      <xdr:col>16</xdr:col>
      <xdr:colOff>209550</xdr:colOff>
      <xdr:row>3</xdr:row>
      <xdr:rowOff>152400</xdr:rowOff>
    </xdr:to>
    <xdr:sp macro="[0]!CrimeLeagueReturn" textlink="">
      <xdr:nvSpPr>
        <xdr:cNvPr id="3" name="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867775" y="333375"/>
          <a:ext cx="819150" cy="533400"/>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609599</xdr:colOff>
      <xdr:row>2</xdr:row>
      <xdr:rowOff>0</xdr:rowOff>
    </xdr:from>
    <xdr:to>
      <xdr:col>18</xdr:col>
      <xdr:colOff>295274</xdr:colOff>
      <xdr:row>4</xdr:row>
      <xdr:rowOff>9525</xdr:rowOff>
    </xdr:to>
    <xdr:sp macro="[0]!CrimeLeagueReturn"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677149" y="485775"/>
          <a:ext cx="904875" cy="466725"/>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1438276</xdr:colOff>
      <xdr:row>1</xdr:row>
      <xdr:rowOff>180975</xdr:rowOff>
    </xdr:from>
    <xdr:to>
      <xdr:col>6</xdr:col>
      <xdr:colOff>942975</xdr:colOff>
      <xdr:row>3</xdr:row>
      <xdr:rowOff>155202</xdr:rowOff>
    </xdr:to>
    <xdr:sp macro="[0]!CrimeLeagueReturn"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8753476" y="3181350"/>
          <a:ext cx="971549" cy="440952"/>
        </a:xfrm>
        <a:prstGeom prst="rect">
          <a:avLst/>
        </a:prstGeom>
        <a:solidFill>
          <a:srgbClr val="4BACC6"/>
        </a:solidFill>
        <a:ln>
          <a:gradFill flip="none" rotWithShape="1">
            <a:gsLst>
              <a:gs pos="0">
                <a:srgbClr val="03D4A8"/>
              </a:gs>
              <a:gs pos="25000">
                <a:srgbClr val="21D6E0"/>
              </a:gs>
              <a:gs pos="75000">
                <a:srgbClr val="0087E6"/>
              </a:gs>
              <a:gs pos="100000">
                <a:srgbClr val="005CBF"/>
              </a:gs>
            </a:gsLst>
            <a:lin ang="16200000" scaled="1"/>
            <a:tileRect/>
          </a:gradFill>
        </a:ln>
        <a:effectLst>
          <a:outerShdw blurRad="50800" dist="38100" dir="5400000" algn="t" rotWithShape="0">
            <a:prstClr val="black">
              <a:alpha val="40000"/>
            </a:prstClr>
          </a:outerShdw>
        </a:effectLst>
        <a:scene3d>
          <a:camera prst="orthographicFront"/>
          <a:lightRig rig="brightRoom" dir="t"/>
        </a:scene3d>
        <a:sp3d prstMaterial="powder">
          <a:bevelT h="127000" prst="relaxedInset"/>
          <a:bevelB h="127000" prst="relaxedInset"/>
        </a:sp3d>
      </xdr:spPr>
      <xdr:style>
        <a:lnRef idx="3">
          <a:schemeClr val="lt1"/>
        </a:lnRef>
        <a:fillRef idx="1">
          <a:schemeClr val="accent6"/>
        </a:fillRef>
        <a:effectRef idx="1">
          <a:schemeClr val="accent6"/>
        </a:effectRef>
        <a:fontRef idx="minor">
          <a:schemeClr val="lt1"/>
        </a:fontRef>
      </xdr:style>
      <xdr:txBody>
        <a:bodyPr vertOverflow="clip" rtlCol="0" anchor="ctr"/>
        <a:lstStyle/>
        <a:p>
          <a:pPr algn="ctr"/>
          <a:r>
            <a:rPr lang="en-GB" sz="1000" b="1"/>
            <a:t>RETURN TO MENU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URCDG\TCD%20Workspace\TCD%20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prog - General"/>
      <sheetName val="Work prog - Data"/>
      <sheetName val="Progress"/>
      <sheetName val="To Do List"/>
      <sheetName val="Metadata (2)"/>
      <sheetName val="Metadata"/>
      <sheetName val="Homepage"/>
      <sheetName val="Factsheet"/>
      <sheetName val="Factsheet_Workings"/>
      <sheetName val="Non Domestic Property NAV"/>
      <sheetName val="Business Turnover"/>
      <sheetName val="Business Demography"/>
      <sheetName val="Employee Jobs"/>
      <sheetName val="Crime"/>
      <sheetName val="Road Traffic Collisions"/>
      <sheetName val="Planning Applicatons"/>
      <sheetName val="Demography"/>
      <sheetName val="Benefits"/>
      <sheetName val="Vacancy Rates"/>
      <sheetName val="Town Map"/>
      <sheetName val="Catchment Map"/>
      <sheetName val="RTC Chart"/>
      <sheetName val="Crime Time Series Chart"/>
      <sheetName val="Crime League Table"/>
      <sheetName val="TC Crime Data"/>
      <sheetName val="SDL Crime Data"/>
      <sheetName val="BenefitsSDL"/>
      <sheetName val="CellDropdownList"/>
      <sheetName val="BusTurnover"/>
      <sheetName val="BusEmp"/>
      <sheetName val="BusDemo"/>
      <sheetName val="NonDomProperty"/>
      <sheetName val="TownMapsAll"/>
      <sheetName val="CatchMapAll"/>
      <sheetName val="TC_20m_Demo"/>
      <sheetName val="TC_30m_Demo"/>
      <sheetName val="SDL Demo"/>
      <sheetName val="SDL Boundary A Population"/>
      <sheetName val="SDL Boundary B Population"/>
      <sheetName val="ROI Data"/>
      <sheetName val="RoI20DT"/>
      <sheetName val="RoI30DT"/>
      <sheetName val="Planning Apps Received list"/>
      <sheetName val="Planning Apps Decided list"/>
      <sheetName val="TC_BoundaryA Benefits"/>
      <sheetName val="TC_20m_Benefits SOA"/>
      <sheetName val="TC_BoundaryB Benefits"/>
      <sheetName val="TC_30m_Benefits SOA"/>
      <sheetName val="TC RTC"/>
    </sheetNames>
    <sheetDataSet>
      <sheetData sheetId="0"/>
      <sheetData sheetId="1"/>
      <sheetData sheetId="2"/>
      <sheetData sheetId="3"/>
      <sheetData sheetId="4"/>
      <sheetData sheetId="5"/>
      <sheetData sheetId="6"/>
      <sheetData sheetId="7">
        <row r="2">
          <cell r="I2" t="str">
            <v>COLERAINE</v>
          </cell>
        </row>
      </sheetData>
      <sheetData sheetId="8"/>
      <sheetData sheetId="9"/>
      <sheetData sheetId="10"/>
      <sheetData sheetId="11"/>
      <sheetData sheetId="12"/>
      <sheetData sheetId="13"/>
      <sheetData sheetId="14">
        <row r="17">
          <cell r="C17" t="str">
            <v>BALLYMENA</v>
          </cell>
        </row>
      </sheetData>
      <sheetData sheetId="15"/>
      <sheetData sheetId="16"/>
      <sheetData sheetId="17"/>
      <sheetData sheetId="18"/>
      <sheetData sheetId="19">
        <row r="2">
          <cell r="C2" t="str">
            <v>NEWCASTLE</v>
          </cell>
        </row>
      </sheetData>
      <sheetData sheetId="20">
        <row r="3">
          <cell r="C3" t="str">
            <v>COLERAINE_CATCH</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A1" t="str">
            <v>Town Centre</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2:Q11"/>
  <sheetViews>
    <sheetView showGridLines="0" tabSelected="1" zoomScale="90" zoomScaleNormal="90" workbookViewId="0">
      <selection activeCell="A35" sqref="A35"/>
    </sheetView>
  </sheetViews>
  <sheetFormatPr defaultRowHeight="14.4" x14ac:dyDescent="0.3"/>
  <sheetData>
    <row r="2" spans="2:17" ht="75" customHeight="1" x14ac:dyDescent="0.7">
      <c r="B2" s="74"/>
    </row>
    <row r="3" spans="2:17" ht="46.5" customHeight="1" x14ac:dyDescent="0.7">
      <c r="B3" s="74"/>
    </row>
    <row r="6" spans="2:17" ht="58.5" customHeight="1" x14ac:dyDescent="0.3"/>
    <row r="11" spans="2:17" x14ac:dyDescent="0.3">
      <c r="Q11" s="77"/>
    </row>
  </sheetData>
  <sheetProtection sheet="1" objects="1" scenarios="1"/>
  <pageMargins left="0.7" right="0.7" top="0.75" bottom="0.75" header="0.3" footer="0.3"/>
  <pageSetup paperSize="9" scale="7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Z177"/>
  <sheetViews>
    <sheetView topLeftCell="L1" workbookViewId="0">
      <pane ySplit="1" topLeftCell="A152" activePane="bottomLeft" state="frozen"/>
      <selection pane="bottomLeft" activeCell="AH186" sqref="AH186"/>
    </sheetView>
  </sheetViews>
  <sheetFormatPr defaultRowHeight="14.4" x14ac:dyDescent="0.3"/>
  <cols>
    <col min="2" max="2" width="35.77734375" customWidth="1"/>
    <col min="4" max="4" width="10.44140625" customWidth="1"/>
    <col min="5" max="5" width="13.44140625" customWidth="1"/>
    <col min="6" max="6" width="13.21875" bestFit="1" customWidth="1"/>
    <col min="7" max="7" width="11.5546875" bestFit="1" customWidth="1"/>
    <col min="8" max="8" width="12.77734375" bestFit="1" customWidth="1"/>
    <col min="9" max="9" width="14.77734375" bestFit="1" customWidth="1"/>
    <col min="10" max="10" width="11.21875" bestFit="1" customWidth="1"/>
    <col min="15" max="15" width="0.109375" customWidth="1"/>
    <col min="20" max="20" width="8.6640625" customWidth="1"/>
    <col min="21" max="21" width="8.77734375" hidden="1" customWidth="1"/>
    <col min="29" max="29" width="8.77734375" hidden="1" customWidth="1"/>
    <col min="30" max="30" width="8.5546875" customWidth="1"/>
    <col min="31" max="31" width="8.77734375" hidden="1" customWidth="1"/>
    <col min="36" max="36" width="8.77734375" hidden="1" customWidth="1"/>
    <col min="38" max="38" width="0.21875" customWidth="1"/>
    <col min="43" max="43" width="0.109375" customWidth="1"/>
    <col min="49" max="49" width="8.77734375" hidden="1" customWidth="1"/>
  </cols>
  <sheetData>
    <row r="1" spans="1:52" ht="80.55" customHeight="1" thickBot="1" x14ac:dyDescent="0.35">
      <c r="A1" t="s">
        <v>22</v>
      </c>
      <c r="B1" s="46" t="s">
        <v>0</v>
      </c>
      <c r="C1" s="50" t="s">
        <v>76</v>
      </c>
      <c r="D1" s="50" t="s">
        <v>36</v>
      </c>
      <c r="E1" s="50" t="s">
        <v>55</v>
      </c>
      <c r="F1" s="50" t="s">
        <v>47</v>
      </c>
      <c r="G1" s="50" t="s">
        <v>20</v>
      </c>
      <c r="H1" s="50" t="s">
        <v>68</v>
      </c>
      <c r="I1" s="50" t="s">
        <v>61</v>
      </c>
      <c r="J1" s="50" t="s">
        <v>49</v>
      </c>
      <c r="K1" s="50" t="s">
        <v>60</v>
      </c>
      <c r="L1" s="50" t="s">
        <v>69</v>
      </c>
      <c r="M1" s="50" t="s">
        <v>74</v>
      </c>
      <c r="N1" s="50" t="s">
        <v>78</v>
      </c>
      <c r="O1" s="50" t="s">
        <v>40</v>
      </c>
      <c r="P1" s="50" t="s">
        <v>58</v>
      </c>
      <c r="Q1" s="50" t="s">
        <v>50</v>
      </c>
      <c r="R1" s="50" t="s">
        <v>75</v>
      </c>
      <c r="S1" s="50" t="s">
        <v>39</v>
      </c>
      <c r="T1" s="50" t="s">
        <v>81</v>
      </c>
      <c r="U1" s="50" t="s">
        <v>35</v>
      </c>
      <c r="V1" s="50" t="s">
        <v>38</v>
      </c>
      <c r="W1" s="50" t="s">
        <v>45</v>
      </c>
      <c r="X1" s="50" t="s">
        <v>71</v>
      </c>
      <c r="Y1" s="50" t="s">
        <v>51</v>
      </c>
      <c r="Z1" s="50" t="s">
        <v>72</v>
      </c>
      <c r="AA1" s="50" t="s">
        <v>53</v>
      </c>
      <c r="AB1" s="50" t="s">
        <v>57</v>
      </c>
      <c r="AC1" s="50" t="s">
        <v>73</v>
      </c>
      <c r="AD1" s="50" t="s">
        <v>65</v>
      </c>
      <c r="AE1" s="50" t="s">
        <v>63</v>
      </c>
      <c r="AF1" s="50" t="s">
        <v>70</v>
      </c>
      <c r="AG1" s="50" t="s">
        <v>62</v>
      </c>
      <c r="AH1" s="50" t="s">
        <v>66</v>
      </c>
      <c r="AI1" s="50" t="s">
        <v>2</v>
      </c>
      <c r="AJ1" s="50" t="s">
        <v>37</v>
      </c>
      <c r="AK1" s="50" t="s">
        <v>80</v>
      </c>
      <c r="AL1" s="50" t="s">
        <v>48</v>
      </c>
      <c r="AM1" s="50" t="s">
        <v>41</v>
      </c>
      <c r="AN1" s="50" t="s">
        <v>42</v>
      </c>
      <c r="AO1" s="50" t="s">
        <v>43</v>
      </c>
      <c r="AP1" s="50" t="s">
        <v>67</v>
      </c>
      <c r="AQ1" s="50" t="s">
        <v>44</v>
      </c>
      <c r="AR1" s="50" t="s">
        <v>52</v>
      </c>
      <c r="AS1" s="50" t="s">
        <v>79</v>
      </c>
      <c r="AT1" s="50" t="s">
        <v>64</v>
      </c>
      <c r="AU1" s="50" t="s">
        <v>59</v>
      </c>
      <c r="AV1" s="50" t="s">
        <v>56</v>
      </c>
      <c r="AW1" s="50" t="s">
        <v>77</v>
      </c>
      <c r="AX1" s="50" t="s">
        <v>46</v>
      </c>
      <c r="AY1" s="50" t="s">
        <v>54</v>
      </c>
      <c r="AZ1" s="45"/>
    </row>
    <row r="2" spans="1:52" ht="15" thickBot="1" x14ac:dyDescent="0.35">
      <c r="A2">
        <v>2012</v>
      </c>
      <c r="B2" s="48" t="s">
        <v>6</v>
      </c>
      <c r="C2" s="47">
        <v>179</v>
      </c>
      <c r="D2" s="47">
        <v>357</v>
      </c>
      <c r="E2" s="47">
        <v>70</v>
      </c>
      <c r="F2" s="47">
        <v>74</v>
      </c>
      <c r="G2" s="47">
        <v>524</v>
      </c>
      <c r="H2" s="47">
        <v>101</v>
      </c>
      <c r="I2" s="47">
        <v>62</v>
      </c>
      <c r="J2" s="47">
        <v>211</v>
      </c>
      <c r="K2" s="47">
        <v>538</v>
      </c>
      <c r="L2" s="47">
        <v>3522</v>
      </c>
      <c r="M2" s="47">
        <v>157</v>
      </c>
      <c r="N2" s="47">
        <v>11</v>
      </c>
      <c r="O2" s="47">
        <v>30</v>
      </c>
      <c r="P2" s="47">
        <v>90</v>
      </c>
      <c r="Q2" s="47">
        <v>484</v>
      </c>
      <c r="R2" s="47">
        <v>49</v>
      </c>
      <c r="S2" s="47">
        <v>241</v>
      </c>
      <c r="T2" s="47">
        <v>27</v>
      </c>
      <c r="U2" s="47">
        <v>2</v>
      </c>
      <c r="V2" s="47">
        <v>102</v>
      </c>
      <c r="W2" s="47">
        <v>1827</v>
      </c>
      <c r="X2" s="47">
        <v>28</v>
      </c>
      <c r="Y2" s="47">
        <v>210</v>
      </c>
      <c r="Z2" s="47">
        <v>29</v>
      </c>
      <c r="AA2" s="47">
        <v>259</v>
      </c>
      <c r="AB2" s="47">
        <v>321</v>
      </c>
      <c r="AC2" s="47">
        <v>23</v>
      </c>
      <c r="AD2" s="47">
        <v>98</v>
      </c>
      <c r="AE2" s="47">
        <v>51</v>
      </c>
      <c r="AF2" s="47">
        <v>69</v>
      </c>
      <c r="AG2" s="47">
        <v>185</v>
      </c>
      <c r="AH2" s="47">
        <v>198</v>
      </c>
      <c r="AI2" s="47">
        <v>312</v>
      </c>
      <c r="AJ2" s="47">
        <v>78</v>
      </c>
      <c r="AK2" s="47">
        <v>190</v>
      </c>
      <c r="AL2" s="47">
        <v>46</v>
      </c>
      <c r="AM2" s="47">
        <v>202</v>
      </c>
      <c r="AN2" s="47">
        <v>240</v>
      </c>
      <c r="AO2" s="47">
        <v>463</v>
      </c>
      <c r="AP2" s="47">
        <v>284</v>
      </c>
      <c r="AQ2" s="47">
        <v>29</v>
      </c>
      <c r="AR2" s="47">
        <v>382</v>
      </c>
      <c r="AS2" s="47">
        <v>279</v>
      </c>
      <c r="AT2" s="47">
        <v>118</v>
      </c>
      <c r="AU2" s="47">
        <v>88</v>
      </c>
      <c r="AV2" s="47">
        <v>45</v>
      </c>
      <c r="AW2" s="47">
        <v>22</v>
      </c>
      <c r="AX2" s="47">
        <v>180</v>
      </c>
      <c r="AY2" s="47">
        <v>133</v>
      </c>
      <c r="AZ2" s="47"/>
    </row>
    <row r="3" spans="1:52" ht="15" thickBot="1" x14ac:dyDescent="0.35">
      <c r="A3">
        <v>2012</v>
      </c>
      <c r="B3" s="48" t="s">
        <v>7</v>
      </c>
      <c r="C3" s="47">
        <v>0</v>
      </c>
      <c r="D3" s="47">
        <v>0</v>
      </c>
      <c r="E3" s="47">
        <v>0</v>
      </c>
      <c r="F3" s="47">
        <v>0</v>
      </c>
      <c r="G3" s="47">
        <v>0</v>
      </c>
      <c r="H3" s="47">
        <v>0</v>
      </c>
      <c r="I3" s="47">
        <v>0</v>
      </c>
      <c r="J3" s="47">
        <v>0</v>
      </c>
      <c r="K3" s="47">
        <v>0</v>
      </c>
      <c r="L3" s="47">
        <v>0</v>
      </c>
      <c r="M3" s="47">
        <v>0</v>
      </c>
      <c r="N3" s="47">
        <v>0</v>
      </c>
      <c r="O3" s="47">
        <v>0</v>
      </c>
      <c r="P3" s="47">
        <v>0</v>
      </c>
      <c r="Q3" s="47">
        <v>0</v>
      </c>
      <c r="R3" s="47">
        <v>0</v>
      </c>
      <c r="S3" s="47">
        <v>0</v>
      </c>
      <c r="T3" s="47">
        <v>0</v>
      </c>
      <c r="U3" s="47">
        <v>0</v>
      </c>
      <c r="V3" s="47">
        <v>0</v>
      </c>
      <c r="W3" s="47">
        <v>0</v>
      </c>
      <c r="X3" s="47">
        <v>0</v>
      </c>
      <c r="Y3" s="47">
        <v>0</v>
      </c>
      <c r="Z3" s="47">
        <v>0</v>
      </c>
      <c r="AA3" s="47">
        <v>0</v>
      </c>
      <c r="AB3" s="47">
        <v>0</v>
      </c>
      <c r="AC3" s="47">
        <v>0</v>
      </c>
      <c r="AD3" s="47">
        <v>0</v>
      </c>
      <c r="AE3" s="47">
        <v>0</v>
      </c>
      <c r="AF3" s="47">
        <v>0</v>
      </c>
      <c r="AG3" s="47">
        <v>0</v>
      </c>
      <c r="AH3" s="47">
        <v>0</v>
      </c>
      <c r="AI3" s="47">
        <v>0</v>
      </c>
      <c r="AJ3" s="47">
        <v>0</v>
      </c>
      <c r="AK3" s="47">
        <v>0</v>
      </c>
      <c r="AL3" s="47">
        <v>0</v>
      </c>
      <c r="AM3" s="47">
        <v>0</v>
      </c>
      <c r="AN3" s="47">
        <v>0</v>
      </c>
      <c r="AO3" s="47">
        <v>0</v>
      </c>
      <c r="AP3" s="47">
        <v>0</v>
      </c>
      <c r="AQ3" s="47">
        <v>0</v>
      </c>
      <c r="AR3" s="47">
        <v>0</v>
      </c>
      <c r="AS3" s="47">
        <v>0</v>
      </c>
      <c r="AT3" s="47">
        <v>0</v>
      </c>
      <c r="AU3" s="47">
        <v>0</v>
      </c>
      <c r="AV3" s="47">
        <v>0</v>
      </c>
      <c r="AW3" s="47">
        <v>0</v>
      </c>
      <c r="AX3" s="47">
        <v>0</v>
      </c>
      <c r="AY3" s="47">
        <v>0</v>
      </c>
      <c r="AZ3" s="47"/>
    </row>
    <row r="4" spans="1:52" ht="15" thickBot="1" x14ac:dyDescent="0.35">
      <c r="A4">
        <v>2012</v>
      </c>
      <c r="B4" s="48" t="s">
        <v>8</v>
      </c>
      <c r="C4" s="47">
        <v>14</v>
      </c>
      <c r="D4" s="47">
        <v>24</v>
      </c>
      <c r="E4" s="47">
        <v>6</v>
      </c>
      <c r="F4" s="47">
        <v>11</v>
      </c>
      <c r="G4" s="47">
        <v>27</v>
      </c>
      <c r="H4" s="47">
        <v>4</v>
      </c>
      <c r="I4" s="47">
        <v>1</v>
      </c>
      <c r="J4" s="47">
        <v>17</v>
      </c>
      <c r="K4" s="47">
        <v>6</v>
      </c>
      <c r="L4" s="47">
        <v>272</v>
      </c>
      <c r="M4" s="47">
        <v>10</v>
      </c>
      <c r="N4" s="47">
        <v>7</v>
      </c>
      <c r="O4" s="47">
        <v>2</v>
      </c>
      <c r="P4" s="47">
        <v>9</v>
      </c>
      <c r="Q4" s="47">
        <v>16</v>
      </c>
      <c r="R4" s="47">
        <v>0</v>
      </c>
      <c r="S4" s="47">
        <v>15</v>
      </c>
      <c r="T4" s="47">
        <v>4</v>
      </c>
      <c r="U4" s="47">
        <v>2</v>
      </c>
      <c r="V4" s="47">
        <v>9</v>
      </c>
      <c r="W4" s="47">
        <v>156</v>
      </c>
      <c r="X4" s="47">
        <v>3</v>
      </c>
      <c r="Y4" s="47">
        <v>31</v>
      </c>
      <c r="Z4" s="47">
        <v>1</v>
      </c>
      <c r="AA4" s="47">
        <v>7</v>
      </c>
      <c r="AB4" s="47">
        <v>23</v>
      </c>
      <c r="AC4" s="47">
        <v>3</v>
      </c>
      <c r="AD4" s="47">
        <v>8</v>
      </c>
      <c r="AE4" s="47">
        <v>6</v>
      </c>
      <c r="AF4" s="47">
        <v>9</v>
      </c>
      <c r="AG4" s="47">
        <v>21</v>
      </c>
      <c r="AH4" s="47">
        <v>16</v>
      </c>
      <c r="AI4" s="47">
        <v>36</v>
      </c>
      <c r="AJ4" s="47">
        <v>14</v>
      </c>
      <c r="AK4" s="47">
        <v>19</v>
      </c>
      <c r="AL4" s="47">
        <v>3</v>
      </c>
      <c r="AM4" s="47">
        <v>3</v>
      </c>
      <c r="AN4" s="47">
        <v>17</v>
      </c>
      <c r="AO4" s="47">
        <v>59</v>
      </c>
      <c r="AP4" s="47">
        <v>20</v>
      </c>
      <c r="AQ4" s="47">
        <v>2</v>
      </c>
      <c r="AR4" s="47">
        <v>16</v>
      </c>
      <c r="AS4" s="47">
        <v>31</v>
      </c>
      <c r="AT4" s="47">
        <v>10</v>
      </c>
      <c r="AU4" s="47">
        <v>5</v>
      </c>
      <c r="AV4" s="47">
        <v>2</v>
      </c>
      <c r="AW4" s="47">
        <v>8</v>
      </c>
      <c r="AX4" s="47">
        <v>14</v>
      </c>
      <c r="AY4" s="47">
        <v>9</v>
      </c>
      <c r="AZ4" s="47"/>
    </row>
    <row r="5" spans="1:52" ht="15" thickBot="1" x14ac:dyDescent="0.35">
      <c r="A5">
        <v>2012</v>
      </c>
      <c r="B5" s="48" t="s">
        <v>9</v>
      </c>
      <c r="C5" s="47">
        <v>36</v>
      </c>
      <c r="D5" s="47">
        <v>108</v>
      </c>
      <c r="E5" s="47">
        <v>29</v>
      </c>
      <c r="F5" s="47">
        <v>20</v>
      </c>
      <c r="G5" s="47">
        <v>115</v>
      </c>
      <c r="H5" s="47">
        <v>21</v>
      </c>
      <c r="I5" s="47">
        <v>15</v>
      </c>
      <c r="J5" s="47">
        <v>90</v>
      </c>
      <c r="K5" s="47">
        <v>93</v>
      </c>
      <c r="L5" s="47">
        <v>802</v>
      </c>
      <c r="M5" s="47">
        <v>50</v>
      </c>
      <c r="N5" s="47">
        <v>2</v>
      </c>
      <c r="O5" s="47">
        <v>14</v>
      </c>
      <c r="P5" s="47">
        <v>21</v>
      </c>
      <c r="Q5" s="47">
        <v>105</v>
      </c>
      <c r="R5" s="47">
        <v>11</v>
      </c>
      <c r="S5" s="47">
        <v>70</v>
      </c>
      <c r="T5" s="47">
        <v>13</v>
      </c>
      <c r="U5" s="47">
        <v>1</v>
      </c>
      <c r="V5" s="47">
        <v>37</v>
      </c>
      <c r="W5" s="47">
        <v>526</v>
      </c>
      <c r="X5" s="47">
        <v>18</v>
      </c>
      <c r="Y5" s="47">
        <v>59</v>
      </c>
      <c r="Z5" s="47">
        <v>14</v>
      </c>
      <c r="AA5" s="47">
        <v>95</v>
      </c>
      <c r="AB5" s="47">
        <v>103</v>
      </c>
      <c r="AC5" s="47">
        <v>5</v>
      </c>
      <c r="AD5" s="47">
        <v>15</v>
      </c>
      <c r="AE5" s="47">
        <v>15</v>
      </c>
      <c r="AF5" s="47">
        <v>43</v>
      </c>
      <c r="AG5" s="47">
        <v>74</v>
      </c>
      <c r="AH5" s="47">
        <v>62</v>
      </c>
      <c r="AI5" s="47">
        <v>120</v>
      </c>
      <c r="AJ5" s="47">
        <v>25</v>
      </c>
      <c r="AK5" s="47">
        <v>77</v>
      </c>
      <c r="AL5" s="47">
        <v>19</v>
      </c>
      <c r="AM5" s="47">
        <v>48</v>
      </c>
      <c r="AN5" s="47">
        <v>35</v>
      </c>
      <c r="AO5" s="47">
        <v>162</v>
      </c>
      <c r="AP5" s="47">
        <v>142</v>
      </c>
      <c r="AQ5" s="47">
        <v>7</v>
      </c>
      <c r="AR5" s="47">
        <v>148</v>
      </c>
      <c r="AS5" s="47">
        <v>70</v>
      </c>
      <c r="AT5" s="47">
        <v>26</v>
      </c>
      <c r="AU5" s="47">
        <v>21</v>
      </c>
      <c r="AV5" s="47">
        <v>22</v>
      </c>
      <c r="AW5" s="47">
        <v>8</v>
      </c>
      <c r="AX5" s="47">
        <v>73</v>
      </c>
      <c r="AY5" s="47">
        <v>48</v>
      </c>
      <c r="AZ5" s="47"/>
    </row>
    <row r="6" spans="1:52" ht="15" thickBot="1" x14ac:dyDescent="0.35">
      <c r="A6">
        <v>2012</v>
      </c>
      <c r="B6" s="48" t="s">
        <v>10</v>
      </c>
      <c r="C6" s="47">
        <v>13</v>
      </c>
      <c r="D6" s="47">
        <v>35</v>
      </c>
      <c r="E6" s="47">
        <v>2</v>
      </c>
      <c r="F6" s="47">
        <v>2</v>
      </c>
      <c r="G6" s="47">
        <v>46</v>
      </c>
      <c r="H6" s="47">
        <v>1</v>
      </c>
      <c r="I6" s="47">
        <v>5</v>
      </c>
      <c r="J6" s="47">
        <v>19</v>
      </c>
      <c r="K6" s="47">
        <v>24</v>
      </c>
      <c r="L6" s="47">
        <v>268</v>
      </c>
      <c r="M6" s="47">
        <v>7</v>
      </c>
      <c r="N6" s="47">
        <v>0</v>
      </c>
      <c r="O6" s="47">
        <v>2</v>
      </c>
      <c r="P6" s="47">
        <v>3</v>
      </c>
      <c r="Q6" s="47">
        <v>35</v>
      </c>
      <c r="R6" s="47">
        <v>2</v>
      </c>
      <c r="S6" s="47">
        <v>28</v>
      </c>
      <c r="T6" s="47">
        <v>3</v>
      </c>
      <c r="U6" s="47">
        <v>0</v>
      </c>
      <c r="V6" s="47">
        <v>4</v>
      </c>
      <c r="W6" s="47">
        <v>94</v>
      </c>
      <c r="X6" s="47">
        <v>2</v>
      </c>
      <c r="Y6" s="47">
        <v>36</v>
      </c>
      <c r="Z6" s="47">
        <v>1</v>
      </c>
      <c r="AA6" s="47">
        <v>15</v>
      </c>
      <c r="AB6" s="47">
        <v>17</v>
      </c>
      <c r="AC6" s="47">
        <v>0</v>
      </c>
      <c r="AD6" s="47">
        <v>0</v>
      </c>
      <c r="AE6" s="47">
        <v>1</v>
      </c>
      <c r="AF6" s="47">
        <v>11</v>
      </c>
      <c r="AG6" s="47">
        <v>8</v>
      </c>
      <c r="AH6" s="47">
        <v>15</v>
      </c>
      <c r="AI6" s="47">
        <v>36</v>
      </c>
      <c r="AJ6" s="47">
        <v>1</v>
      </c>
      <c r="AK6" s="47">
        <v>22</v>
      </c>
      <c r="AL6" s="47">
        <v>0</v>
      </c>
      <c r="AM6" s="47">
        <v>18</v>
      </c>
      <c r="AN6" s="47">
        <v>7</v>
      </c>
      <c r="AO6" s="47">
        <v>50</v>
      </c>
      <c r="AP6" s="47">
        <v>13</v>
      </c>
      <c r="AQ6" s="47">
        <v>1</v>
      </c>
      <c r="AR6" s="47">
        <v>55</v>
      </c>
      <c r="AS6" s="47">
        <v>17</v>
      </c>
      <c r="AT6" s="47">
        <v>10</v>
      </c>
      <c r="AU6" s="47">
        <v>3</v>
      </c>
      <c r="AV6" s="47">
        <v>5</v>
      </c>
      <c r="AW6" s="47">
        <v>1</v>
      </c>
      <c r="AX6" s="47">
        <v>7</v>
      </c>
      <c r="AY6" s="47">
        <v>13</v>
      </c>
      <c r="AZ6" s="47"/>
    </row>
    <row r="7" spans="1:52" ht="15" thickBot="1" x14ac:dyDescent="0.35">
      <c r="A7">
        <v>2012</v>
      </c>
      <c r="B7" s="48" t="s">
        <v>11</v>
      </c>
      <c r="C7" s="47">
        <v>14</v>
      </c>
      <c r="D7" s="47">
        <v>28</v>
      </c>
      <c r="E7" s="47">
        <v>4</v>
      </c>
      <c r="F7" s="47">
        <v>1</v>
      </c>
      <c r="G7" s="47">
        <v>78</v>
      </c>
      <c r="H7" s="47">
        <v>4</v>
      </c>
      <c r="I7" s="47">
        <v>2</v>
      </c>
      <c r="J7" s="47">
        <v>18</v>
      </c>
      <c r="K7" s="47">
        <v>12</v>
      </c>
      <c r="L7" s="47">
        <v>175</v>
      </c>
      <c r="M7" s="47">
        <v>9</v>
      </c>
      <c r="N7" s="47">
        <v>0</v>
      </c>
      <c r="O7" s="47">
        <v>3</v>
      </c>
      <c r="P7" s="47">
        <v>5</v>
      </c>
      <c r="Q7" s="47">
        <v>19</v>
      </c>
      <c r="R7" s="47">
        <v>0</v>
      </c>
      <c r="S7" s="47">
        <v>15</v>
      </c>
      <c r="T7" s="47">
        <v>12</v>
      </c>
      <c r="U7" s="47">
        <v>2</v>
      </c>
      <c r="V7" s="47">
        <v>8</v>
      </c>
      <c r="W7" s="47">
        <v>88</v>
      </c>
      <c r="X7" s="47">
        <v>2</v>
      </c>
      <c r="Y7" s="47">
        <v>22</v>
      </c>
      <c r="Z7" s="47">
        <v>3</v>
      </c>
      <c r="AA7" s="47">
        <v>16</v>
      </c>
      <c r="AB7" s="47">
        <v>31</v>
      </c>
      <c r="AC7" s="47">
        <v>0</v>
      </c>
      <c r="AD7" s="47">
        <v>5</v>
      </c>
      <c r="AE7" s="47">
        <v>5</v>
      </c>
      <c r="AF7" s="47">
        <v>8</v>
      </c>
      <c r="AG7" s="47">
        <v>11</v>
      </c>
      <c r="AH7" s="47">
        <v>19</v>
      </c>
      <c r="AI7" s="47">
        <v>36</v>
      </c>
      <c r="AJ7" s="47">
        <v>2</v>
      </c>
      <c r="AK7" s="47">
        <v>20</v>
      </c>
      <c r="AL7" s="47">
        <v>11</v>
      </c>
      <c r="AM7" s="47">
        <v>21</v>
      </c>
      <c r="AN7" s="47">
        <v>6</v>
      </c>
      <c r="AO7" s="47">
        <v>59</v>
      </c>
      <c r="AP7" s="47">
        <v>15</v>
      </c>
      <c r="AQ7" s="47">
        <v>1</v>
      </c>
      <c r="AR7" s="47">
        <v>21</v>
      </c>
      <c r="AS7" s="47">
        <v>30</v>
      </c>
      <c r="AT7" s="47">
        <v>3</v>
      </c>
      <c r="AU7" s="47">
        <v>0</v>
      </c>
      <c r="AV7" s="47">
        <v>9</v>
      </c>
      <c r="AW7" s="47">
        <v>2</v>
      </c>
      <c r="AX7" s="47">
        <v>17</v>
      </c>
      <c r="AY7" s="47">
        <v>9</v>
      </c>
      <c r="AZ7" s="47"/>
    </row>
    <row r="8" spans="1:52" ht="15" thickBot="1" x14ac:dyDescent="0.35">
      <c r="A8">
        <v>2012</v>
      </c>
      <c r="B8" s="48" t="s">
        <v>12</v>
      </c>
      <c r="C8" s="47">
        <v>21</v>
      </c>
      <c r="D8" s="47">
        <v>84</v>
      </c>
      <c r="E8" s="47">
        <v>10</v>
      </c>
      <c r="F8" s="47">
        <v>17</v>
      </c>
      <c r="G8" s="47">
        <v>92</v>
      </c>
      <c r="H8" s="47">
        <v>9</v>
      </c>
      <c r="I8" s="47">
        <v>5</v>
      </c>
      <c r="J8" s="47">
        <v>18</v>
      </c>
      <c r="K8" s="47">
        <v>90</v>
      </c>
      <c r="L8" s="47">
        <v>1448</v>
      </c>
      <c r="M8" s="47">
        <v>43</v>
      </c>
      <c r="N8" s="47">
        <v>3</v>
      </c>
      <c r="O8" s="47">
        <v>4</v>
      </c>
      <c r="P8" s="47">
        <v>6</v>
      </c>
      <c r="Q8" s="47">
        <v>74</v>
      </c>
      <c r="R8" s="47">
        <v>6</v>
      </c>
      <c r="S8" s="47">
        <v>40</v>
      </c>
      <c r="T8" s="47">
        <v>17</v>
      </c>
      <c r="U8" s="47">
        <v>1</v>
      </c>
      <c r="V8" s="47">
        <v>18</v>
      </c>
      <c r="W8" s="47">
        <v>372</v>
      </c>
      <c r="X8" s="47">
        <v>6</v>
      </c>
      <c r="Y8" s="47">
        <v>49</v>
      </c>
      <c r="Z8" s="47">
        <v>4</v>
      </c>
      <c r="AA8" s="47">
        <v>34</v>
      </c>
      <c r="AB8" s="47">
        <v>77</v>
      </c>
      <c r="AC8" s="47">
        <v>0</v>
      </c>
      <c r="AD8" s="47">
        <v>18</v>
      </c>
      <c r="AE8" s="47">
        <v>8</v>
      </c>
      <c r="AF8" s="47">
        <v>14</v>
      </c>
      <c r="AG8" s="47">
        <v>35</v>
      </c>
      <c r="AH8" s="47">
        <v>27</v>
      </c>
      <c r="AI8" s="47">
        <v>102</v>
      </c>
      <c r="AJ8" s="47">
        <v>12</v>
      </c>
      <c r="AK8" s="47">
        <v>18</v>
      </c>
      <c r="AL8" s="47">
        <v>5</v>
      </c>
      <c r="AM8" s="47">
        <v>31</v>
      </c>
      <c r="AN8" s="47">
        <v>21</v>
      </c>
      <c r="AO8" s="47">
        <v>144</v>
      </c>
      <c r="AP8" s="47">
        <v>37</v>
      </c>
      <c r="AQ8" s="47">
        <v>0</v>
      </c>
      <c r="AR8" s="47">
        <v>67</v>
      </c>
      <c r="AS8" s="47">
        <v>55</v>
      </c>
      <c r="AT8" s="47">
        <v>19</v>
      </c>
      <c r="AU8" s="47">
        <v>18</v>
      </c>
      <c r="AV8" s="47">
        <v>4</v>
      </c>
      <c r="AW8" s="47">
        <v>4</v>
      </c>
      <c r="AX8" s="47">
        <v>13</v>
      </c>
      <c r="AY8" s="47">
        <v>15</v>
      </c>
      <c r="AZ8" s="47"/>
    </row>
    <row r="9" spans="1:52" ht="15" thickBot="1" x14ac:dyDescent="0.35">
      <c r="A9">
        <v>2012</v>
      </c>
      <c r="B9" s="48" t="s">
        <v>13</v>
      </c>
      <c r="C9" s="47">
        <v>0</v>
      </c>
      <c r="D9" s="47">
        <v>0</v>
      </c>
      <c r="E9" s="47">
        <v>0</v>
      </c>
      <c r="F9" s="47">
        <v>0</v>
      </c>
      <c r="G9" s="47">
        <v>0</v>
      </c>
      <c r="H9" s="47">
        <v>0</v>
      </c>
      <c r="I9" s="47">
        <v>0</v>
      </c>
      <c r="J9" s="47">
        <v>0</v>
      </c>
      <c r="K9" s="47">
        <v>0</v>
      </c>
      <c r="L9" s="47">
        <v>0</v>
      </c>
      <c r="M9" s="47">
        <v>0</v>
      </c>
      <c r="N9" s="47">
        <v>0</v>
      </c>
      <c r="O9" s="47">
        <v>0</v>
      </c>
      <c r="P9" s="47">
        <v>0</v>
      </c>
      <c r="Q9" s="47">
        <v>0</v>
      </c>
      <c r="R9" s="47">
        <v>0</v>
      </c>
      <c r="S9" s="47">
        <v>0</v>
      </c>
      <c r="T9" s="47">
        <v>0</v>
      </c>
      <c r="U9" s="47">
        <v>0</v>
      </c>
      <c r="V9" s="47">
        <v>0</v>
      </c>
      <c r="W9" s="47">
        <v>0</v>
      </c>
      <c r="X9" s="47">
        <v>0</v>
      </c>
      <c r="Y9" s="47">
        <v>0</v>
      </c>
      <c r="Z9" s="47">
        <v>0</v>
      </c>
      <c r="AA9" s="47">
        <v>0</v>
      </c>
      <c r="AB9" s="47">
        <v>0</v>
      </c>
      <c r="AC9" s="47">
        <v>0</v>
      </c>
      <c r="AD9" s="47">
        <v>0</v>
      </c>
      <c r="AE9" s="47">
        <v>0</v>
      </c>
      <c r="AF9" s="47">
        <v>0</v>
      </c>
      <c r="AG9" s="47">
        <v>0</v>
      </c>
      <c r="AH9" s="47">
        <v>0</v>
      </c>
      <c r="AI9" s="47">
        <v>0</v>
      </c>
      <c r="AJ9" s="47">
        <v>0</v>
      </c>
      <c r="AK9" s="47">
        <v>0</v>
      </c>
      <c r="AL9" s="47">
        <v>0</v>
      </c>
      <c r="AM9" s="47">
        <v>0</v>
      </c>
      <c r="AN9" s="47">
        <v>0</v>
      </c>
      <c r="AO9" s="47">
        <v>0</v>
      </c>
      <c r="AP9" s="47">
        <v>0</v>
      </c>
      <c r="AQ9" s="47">
        <v>0</v>
      </c>
      <c r="AR9" s="47">
        <v>0</v>
      </c>
      <c r="AS9" s="47">
        <v>0</v>
      </c>
      <c r="AT9" s="47">
        <v>0</v>
      </c>
      <c r="AU9" s="47">
        <v>0</v>
      </c>
      <c r="AV9" s="47">
        <v>0</v>
      </c>
      <c r="AW9" s="47">
        <v>0</v>
      </c>
      <c r="AX9" s="47">
        <v>0</v>
      </c>
      <c r="AY9" s="47">
        <v>0</v>
      </c>
      <c r="AZ9" s="47"/>
    </row>
    <row r="10" spans="1:52" ht="15" thickBot="1" x14ac:dyDescent="0.35">
      <c r="A10">
        <v>2012</v>
      </c>
      <c r="B10" s="48" t="s">
        <v>127</v>
      </c>
      <c r="C10" s="47">
        <v>9</v>
      </c>
      <c r="D10" s="47">
        <v>18</v>
      </c>
      <c r="E10" s="47">
        <v>4</v>
      </c>
      <c r="F10" s="47">
        <v>0</v>
      </c>
      <c r="G10" s="47">
        <v>29</v>
      </c>
      <c r="H10" s="47">
        <v>1</v>
      </c>
      <c r="I10" s="47">
        <v>2</v>
      </c>
      <c r="J10" s="47">
        <v>8</v>
      </c>
      <c r="K10" s="47">
        <v>18</v>
      </c>
      <c r="L10" s="47">
        <v>156</v>
      </c>
      <c r="M10" s="47">
        <v>8</v>
      </c>
      <c r="N10" s="47">
        <v>0</v>
      </c>
      <c r="O10" s="47">
        <v>2</v>
      </c>
      <c r="P10" s="47">
        <v>2</v>
      </c>
      <c r="Q10" s="47">
        <v>19</v>
      </c>
      <c r="R10" s="47">
        <v>0</v>
      </c>
      <c r="S10" s="47">
        <v>10</v>
      </c>
      <c r="T10" s="47">
        <v>6</v>
      </c>
      <c r="U10" s="47">
        <v>1</v>
      </c>
      <c r="V10" s="47">
        <v>1</v>
      </c>
      <c r="W10" s="47">
        <v>57</v>
      </c>
      <c r="X10" s="47">
        <v>0</v>
      </c>
      <c r="Y10" s="47">
        <v>12</v>
      </c>
      <c r="Z10" s="47">
        <v>0</v>
      </c>
      <c r="AA10" s="47">
        <v>10</v>
      </c>
      <c r="AB10" s="47">
        <v>7</v>
      </c>
      <c r="AC10" s="47">
        <v>0</v>
      </c>
      <c r="AD10" s="47">
        <v>2</v>
      </c>
      <c r="AE10" s="47">
        <v>1</v>
      </c>
      <c r="AF10" s="47">
        <v>3</v>
      </c>
      <c r="AG10" s="47">
        <v>15</v>
      </c>
      <c r="AH10" s="47">
        <v>10</v>
      </c>
      <c r="AI10" s="47">
        <v>13</v>
      </c>
      <c r="AJ10" s="47">
        <v>2</v>
      </c>
      <c r="AK10" s="47">
        <v>14</v>
      </c>
      <c r="AL10" s="47">
        <v>0</v>
      </c>
      <c r="AM10" s="47">
        <v>3</v>
      </c>
      <c r="AN10" s="47">
        <v>4</v>
      </c>
      <c r="AO10" s="47">
        <v>22</v>
      </c>
      <c r="AP10" s="47">
        <v>8</v>
      </c>
      <c r="AQ10" s="47">
        <v>1</v>
      </c>
      <c r="AR10" s="47">
        <v>8</v>
      </c>
      <c r="AS10" s="47">
        <v>17</v>
      </c>
      <c r="AT10" s="47">
        <v>2</v>
      </c>
      <c r="AU10" s="47">
        <v>2</v>
      </c>
      <c r="AV10" s="47">
        <v>1</v>
      </c>
      <c r="AW10" s="47">
        <v>2</v>
      </c>
      <c r="AX10" s="47">
        <v>19</v>
      </c>
      <c r="AY10" s="47">
        <v>3</v>
      </c>
      <c r="AZ10" s="47"/>
    </row>
    <row r="11" spans="1:52" ht="15" thickBot="1" x14ac:dyDescent="0.35">
      <c r="A11">
        <v>2012</v>
      </c>
      <c r="B11" s="48" t="s">
        <v>14</v>
      </c>
      <c r="C11" s="47">
        <v>0</v>
      </c>
      <c r="D11" s="47">
        <v>0</v>
      </c>
      <c r="E11" s="47">
        <v>0</v>
      </c>
      <c r="F11" s="47">
        <v>0</v>
      </c>
      <c r="G11" s="47">
        <v>0</v>
      </c>
      <c r="H11" s="47">
        <v>0</v>
      </c>
      <c r="I11" s="47">
        <v>0</v>
      </c>
      <c r="J11" s="47">
        <v>0</v>
      </c>
      <c r="K11" s="47">
        <v>0</v>
      </c>
      <c r="L11" s="47">
        <v>0</v>
      </c>
      <c r="M11" s="47">
        <v>0</v>
      </c>
      <c r="N11" s="47">
        <v>0</v>
      </c>
      <c r="O11" s="47">
        <v>0</v>
      </c>
      <c r="P11" s="47">
        <v>0</v>
      </c>
      <c r="Q11" s="47">
        <v>0</v>
      </c>
      <c r="R11" s="47">
        <v>0</v>
      </c>
      <c r="S11" s="47">
        <v>0</v>
      </c>
      <c r="T11" s="47">
        <v>0</v>
      </c>
      <c r="U11" s="47">
        <v>0</v>
      </c>
      <c r="V11" s="47">
        <v>0</v>
      </c>
      <c r="W11" s="47">
        <v>0</v>
      </c>
      <c r="X11" s="47">
        <v>0</v>
      </c>
      <c r="Y11" s="47">
        <v>0</v>
      </c>
      <c r="Z11" s="47">
        <v>0</v>
      </c>
      <c r="AA11" s="47">
        <v>0</v>
      </c>
      <c r="AB11" s="47">
        <v>0</v>
      </c>
      <c r="AC11" s="47">
        <v>0</v>
      </c>
      <c r="AD11" s="47">
        <v>0</v>
      </c>
      <c r="AE11" s="47">
        <v>0</v>
      </c>
      <c r="AF11" s="47">
        <v>0</v>
      </c>
      <c r="AG11" s="47">
        <v>0</v>
      </c>
      <c r="AH11" s="47">
        <v>0</v>
      </c>
      <c r="AI11" s="47">
        <v>0</v>
      </c>
      <c r="AJ11" s="47">
        <v>0</v>
      </c>
      <c r="AK11" s="47">
        <v>0</v>
      </c>
      <c r="AL11" s="47">
        <v>0</v>
      </c>
      <c r="AM11" s="47">
        <v>0</v>
      </c>
      <c r="AN11" s="47">
        <v>0</v>
      </c>
      <c r="AO11" s="47">
        <v>0</v>
      </c>
      <c r="AP11" s="47">
        <v>0</v>
      </c>
      <c r="AQ11" s="47">
        <v>0</v>
      </c>
      <c r="AR11" s="47">
        <v>0</v>
      </c>
      <c r="AS11" s="47">
        <v>0</v>
      </c>
      <c r="AT11" s="47">
        <v>0</v>
      </c>
      <c r="AU11" s="47">
        <v>0</v>
      </c>
      <c r="AV11" s="47">
        <v>0</v>
      </c>
      <c r="AW11" s="47">
        <v>0</v>
      </c>
      <c r="AX11" s="47">
        <v>0</v>
      </c>
      <c r="AY11" s="47">
        <v>0</v>
      </c>
      <c r="AZ11" s="47"/>
    </row>
    <row r="12" spans="1:52" ht="15" thickBot="1" x14ac:dyDescent="0.35">
      <c r="A12">
        <v>2012</v>
      </c>
      <c r="B12" s="48" t="s">
        <v>15</v>
      </c>
      <c r="C12" s="47">
        <v>3</v>
      </c>
      <c r="D12" s="47">
        <v>6</v>
      </c>
      <c r="E12" s="47">
        <v>1</v>
      </c>
      <c r="F12" s="47">
        <v>1</v>
      </c>
      <c r="G12" s="47">
        <v>8</v>
      </c>
      <c r="H12" s="47">
        <v>0</v>
      </c>
      <c r="I12" s="47">
        <v>0</v>
      </c>
      <c r="J12" s="47">
        <v>3</v>
      </c>
      <c r="K12" s="47">
        <v>1</v>
      </c>
      <c r="L12" s="47">
        <v>126</v>
      </c>
      <c r="M12" s="47">
        <v>4</v>
      </c>
      <c r="N12" s="47">
        <v>0</v>
      </c>
      <c r="O12" s="47">
        <v>0</v>
      </c>
      <c r="P12" s="47">
        <v>4</v>
      </c>
      <c r="Q12" s="47">
        <v>3</v>
      </c>
      <c r="R12" s="47">
        <v>1</v>
      </c>
      <c r="S12" s="47">
        <v>0</v>
      </c>
      <c r="T12" s="47">
        <v>1</v>
      </c>
      <c r="U12" s="47">
        <v>0</v>
      </c>
      <c r="V12" s="47">
        <v>0</v>
      </c>
      <c r="W12" s="47">
        <v>27</v>
      </c>
      <c r="X12" s="47">
        <v>1</v>
      </c>
      <c r="Y12" s="47">
        <v>1</v>
      </c>
      <c r="Z12" s="47">
        <v>0</v>
      </c>
      <c r="AA12" s="47">
        <v>5</v>
      </c>
      <c r="AB12" s="47">
        <v>2</v>
      </c>
      <c r="AC12" s="47">
        <v>1</v>
      </c>
      <c r="AD12" s="47">
        <v>0</v>
      </c>
      <c r="AE12" s="47">
        <v>0</v>
      </c>
      <c r="AF12" s="47">
        <v>0</v>
      </c>
      <c r="AG12" s="47">
        <v>3</v>
      </c>
      <c r="AH12" s="47">
        <v>2</v>
      </c>
      <c r="AI12" s="47">
        <v>4</v>
      </c>
      <c r="AJ12" s="47">
        <v>1</v>
      </c>
      <c r="AK12" s="47">
        <v>5</v>
      </c>
      <c r="AL12" s="47">
        <v>0</v>
      </c>
      <c r="AM12" s="47">
        <v>1</v>
      </c>
      <c r="AN12" s="47">
        <v>2</v>
      </c>
      <c r="AO12" s="47">
        <v>7</v>
      </c>
      <c r="AP12" s="47">
        <v>1</v>
      </c>
      <c r="AQ12" s="47">
        <v>1</v>
      </c>
      <c r="AR12" s="47">
        <v>4</v>
      </c>
      <c r="AS12" s="47">
        <v>4</v>
      </c>
      <c r="AT12" s="47">
        <v>1</v>
      </c>
      <c r="AU12" s="47">
        <v>0</v>
      </c>
      <c r="AV12" s="47">
        <v>2</v>
      </c>
      <c r="AW12" s="47">
        <v>0</v>
      </c>
      <c r="AX12" s="47">
        <v>0</v>
      </c>
      <c r="AY12" s="47">
        <v>1</v>
      </c>
      <c r="AZ12" s="47"/>
    </row>
    <row r="13" spans="1:52" ht="15" thickBot="1" x14ac:dyDescent="0.35">
      <c r="A13">
        <v>2012</v>
      </c>
      <c r="B13" s="48" t="s">
        <v>16</v>
      </c>
      <c r="C13" s="47">
        <v>22</v>
      </c>
      <c r="D13" s="47">
        <v>72</v>
      </c>
      <c r="E13" s="47">
        <v>7</v>
      </c>
      <c r="F13" s="47">
        <v>6</v>
      </c>
      <c r="G13" s="47">
        <v>226</v>
      </c>
      <c r="H13" s="47">
        <v>16</v>
      </c>
      <c r="I13" s="47">
        <v>4</v>
      </c>
      <c r="J13" s="47">
        <v>24</v>
      </c>
      <c r="K13" s="47">
        <v>102</v>
      </c>
      <c r="L13" s="47">
        <v>992</v>
      </c>
      <c r="M13" s="47">
        <v>49</v>
      </c>
      <c r="N13" s="47">
        <v>1</v>
      </c>
      <c r="O13" s="47">
        <v>3</v>
      </c>
      <c r="P13" s="47">
        <v>5</v>
      </c>
      <c r="Q13" s="47">
        <v>100</v>
      </c>
      <c r="R13" s="47">
        <v>2</v>
      </c>
      <c r="S13" s="47">
        <v>46</v>
      </c>
      <c r="T13" s="47">
        <v>110</v>
      </c>
      <c r="U13" s="47">
        <v>1</v>
      </c>
      <c r="V13" s="47">
        <v>18</v>
      </c>
      <c r="W13" s="47">
        <v>240</v>
      </c>
      <c r="X13" s="47">
        <v>5</v>
      </c>
      <c r="Y13" s="47">
        <v>40</v>
      </c>
      <c r="Z13" s="47">
        <v>0</v>
      </c>
      <c r="AA13" s="47">
        <v>71</v>
      </c>
      <c r="AB13" s="47">
        <v>54</v>
      </c>
      <c r="AC13" s="47">
        <v>2</v>
      </c>
      <c r="AD13" s="47">
        <v>11</v>
      </c>
      <c r="AE13" s="47">
        <v>0</v>
      </c>
      <c r="AF13" s="47">
        <v>15</v>
      </c>
      <c r="AG13" s="47">
        <v>38</v>
      </c>
      <c r="AH13" s="47">
        <v>39</v>
      </c>
      <c r="AI13" s="47">
        <v>133</v>
      </c>
      <c r="AJ13" s="47">
        <v>3</v>
      </c>
      <c r="AK13" s="47">
        <v>41</v>
      </c>
      <c r="AL13" s="47">
        <v>2</v>
      </c>
      <c r="AM13" s="47">
        <v>19</v>
      </c>
      <c r="AN13" s="47">
        <v>15</v>
      </c>
      <c r="AO13" s="47">
        <v>207</v>
      </c>
      <c r="AP13" s="47">
        <v>37</v>
      </c>
      <c r="AQ13" s="47">
        <v>0</v>
      </c>
      <c r="AR13" s="47">
        <v>70</v>
      </c>
      <c r="AS13" s="47">
        <v>55</v>
      </c>
      <c r="AT13" s="47">
        <v>9</v>
      </c>
      <c r="AU13" s="47">
        <v>2</v>
      </c>
      <c r="AV13" s="47">
        <v>2</v>
      </c>
      <c r="AW13" s="47">
        <v>0</v>
      </c>
      <c r="AX13" s="47">
        <v>22</v>
      </c>
      <c r="AY13" s="47">
        <v>3</v>
      </c>
      <c r="AZ13" s="47"/>
    </row>
    <row r="14" spans="1:52" ht="15" thickBot="1" x14ac:dyDescent="0.35">
      <c r="A14">
        <v>2012</v>
      </c>
      <c r="B14" s="48" t="s">
        <v>17</v>
      </c>
      <c r="C14" s="47">
        <v>0</v>
      </c>
      <c r="D14" s="47">
        <v>0</v>
      </c>
      <c r="E14" s="47">
        <v>0</v>
      </c>
      <c r="F14" s="47">
        <v>0</v>
      </c>
      <c r="G14" s="47">
        <v>0</v>
      </c>
      <c r="H14" s="47">
        <v>0</v>
      </c>
      <c r="I14" s="47">
        <v>0</v>
      </c>
      <c r="J14" s="47">
        <v>0</v>
      </c>
      <c r="K14" s="47">
        <v>0</v>
      </c>
      <c r="L14" s="47">
        <v>0</v>
      </c>
      <c r="M14" s="47">
        <v>0</v>
      </c>
      <c r="N14" s="47">
        <v>0</v>
      </c>
      <c r="O14" s="47">
        <v>0</v>
      </c>
      <c r="P14" s="47">
        <v>0</v>
      </c>
      <c r="Q14" s="47">
        <v>0</v>
      </c>
      <c r="R14" s="47">
        <v>0</v>
      </c>
      <c r="S14" s="47">
        <v>0</v>
      </c>
      <c r="T14" s="47">
        <v>0</v>
      </c>
      <c r="U14" s="47">
        <v>0</v>
      </c>
      <c r="V14" s="47">
        <v>0</v>
      </c>
      <c r="W14" s="47">
        <v>0</v>
      </c>
      <c r="X14" s="47">
        <v>0</v>
      </c>
      <c r="Y14" s="47">
        <v>0</v>
      </c>
      <c r="Z14" s="47">
        <v>0</v>
      </c>
      <c r="AA14" s="47">
        <v>0</v>
      </c>
      <c r="AB14" s="47">
        <v>0</v>
      </c>
      <c r="AC14" s="47">
        <v>0</v>
      </c>
      <c r="AD14" s="47">
        <v>0</v>
      </c>
      <c r="AE14" s="47">
        <v>0</v>
      </c>
      <c r="AF14" s="47">
        <v>0</v>
      </c>
      <c r="AG14" s="47">
        <v>0</v>
      </c>
      <c r="AH14" s="47">
        <v>0</v>
      </c>
      <c r="AI14" s="47">
        <v>0</v>
      </c>
      <c r="AJ14" s="47">
        <v>0</v>
      </c>
      <c r="AK14" s="47">
        <v>0</v>
      </c>
      <c r="AL14" s="47">
        <v>0</v>
      </c>
      <c r="AM14" s="47">
        <v>0</v>
      </c>
      <c r="AN14" s="47">
        <v>0</v>
      </c>
      <c r="AO14" s="47">
        <v>0</v>
      </c>
      <c r="AP14" s="47">
        <v>0</v>
      </c>
      <c r="AQ14" s="47">
        <v>0</v>
      </c>
      <c r="AR14" s="47">
        <v>0</v>
      </c>
      <c r="AS14" s="47">
        <v>0</v>
      </c>
      <c r="AT14" s="47">
        <v>0</v>
      </c>
      <c r="AU14" s="47">
        <v>0</v>
      </c>
      <c r="AV14" s="47">
        <v>0</v>
      </c>
      <c r="AW14" s="47">
        <v>0</v>
      </c>
      <c r="AX14" s="47">
        <v>0</v>
      </c>
      <c r="AY14" s="47">
        <v>0</v>
      </c>
      <c r="AZ14" s="47"/>
    </row>
    <row r="15" spans="1:52" ht="15" thickBot="1" x14ac:dyDescent="0.35">
      <c r="A15">
        <v>2012</v>
      </c>
      <c r="B15" s="48" t="s">
        <v>18</v>
      </c>
      <c r="C15" s="47">
        <v>7</v>
      </c>
      <c r="D15" s="47">
        <v>16</v>
      </c>
      <c r="E15" s="47">
        <v>2</v>
      </c>
      <c r="F15" s="47">
        <v>6</v>
      </c>
      <c r="G15" s="47">
        <v>13</v>
      </c>
      <c r="H15" s="47">
        <v>2</v>
      </c>
      <c r="I15" s="47">
        <v>8</v>
      </c>
      <c r="J15" s="47">
        <v>10</v>
      </c>
      <c r="K15" s="47">
        <v>9</v>
      </c>
      <c r="L15" s="47">
        <v>473</v>
      </c>
      <c r="M15" s="47">
        <v>5</v>
      </c>
      <c r="N15" s="47">
        <v>1</v>
      </c>
      <c r="O15" s="47">
        <v>3</v>
      </c>
      <c r="P15" s="47">
        <v>1</v>
      </c>
      <c r="Q15" s="47">
        <v>9</v>
      </c>
      <c r="R15" s="47">
        <v>1</v>
      </c>
      <c r="S15" s="47">
        <v>4</v>
      </c>
      <c r="T15" s="47">
        <v>6</v>
      </c>
      <c r="U15" s="47">
        <v>2</v>
      </c>
      <c r="V15" s="47">
        <v>4</v>
      </c>
      <c r="W15" s="47">
        <v>53</v>
      </c>
      <c r="X15" s="47">
        <v>2</v>
      </c>
      <c r="Y15" s="47">
        <v>6</v>
      </c>
      <c r="Z15" s="47">
        <v>2</v>
      </c>
      <c r="AA15" s="47">
        <v>20</v>
      </c>
      <c r="AB15" s="47">
        <v>15</v>
      </c>
      <c r="AC15" s="47">
        <v>0</v>
      </c>
      <c r="AD15" s="47">
        <v>3</v>
      </c>
      <c r="AE15" s="47">
        <v>5</v>
      </c>
      <c r="AF15" s="47">
        <v>2</v>
      </c>
      <c r="AG15" s="47">
        <v>8</v>
      </c>
      <c r="AH15" s="47">
        <v>2</v>
      </c>
      <c r="AI15" s="47">
        <v>16</v>
      </c>
      <c r="AJ15" s="47">
        <v>7</v>
      </c>
      <c r="AK15" s="47">
        <v>4</v>
      </c>
      <c r="AL15" s="47">
        <v>1</v>
      </c>
      <c r="AM15" s="47">
        <v>4</v>
      </c>
      <c r="AN15" s="47">
        <v>10</v>
      </c>
      <c r="AO15" s="47">
        <v>38</v>
      </c>
      <c r="AP15" s="47">
        <v>11</v>
      </c>
      <c r="AQ15" s="47">
        <v>1</v>
      </c>
      <c r="AR15" s="47">
        <v>23</v>
      </c>
      <c r="AS15" s="47">
        <v>11</v>
      </c>
      <c r="AT15" s="47">
        <v>1</v>
      </c>
      <c r="AU15" s="47">
        <v>3</v>
      </c>
      <c r="AV15" s="47">
        <v>0</v>
      </c>
      <c r="AW15" s="47">
        <v>1</v>
      </c>
      <c r="AX15" s="47">
        <v>9</v>
      </c>
      <c r="AY15" s="47">
        <v>4</v>
      </c>
      <c r="AZ15" s="47"/>
    </row>
    <row r="16" spans="1:52" ht="15" thickBot="1" x14ac:dyDescent="0.35">
      <c r="A16">
        <v>2012</v>
      </c>
      <c r="B16" s="48" t="s">
        <v>19</v>
      </c>
      <c r="C16" s="47">
        <v>0</v>
      </c>
      <c r="D16" s="47">
        <v>0</v>
      </c>
      <c r="E16" s="47">
        <v>0</v>
      </c>
      <c r="F16" s="47">
        <v>0</v>
      </c>
      <c r="G16" s="47">
        <v>0</v>
      </c>
      <c r="H16" s="47">
        <v>0</v>
      </c>
      <c r="I16" s="47">
        <v>0</v>
      </c>
      <c r="J16" s="47">
        <v>0</v>
      </c>
      <c r="K16" s="47">
        <v>0</v>
      </c>
      <c r="L16" s="47">
        <v>0</v>
      </c>
      <c r="M16" s="47">
        <v>0</v>
      </c>
      <c r="N16" s="47">
        <v>0</v>
      </c>
      <c r="O16" s="47">
        <v>0</v>
      </c>
      <c r="P16" s="47">
        <v>0</v>
      </c>
      <c r="Q16" s="47">
        <v>0</v>
      </c>
      <c r="R16" s="47">
        <v>0</v>
      </c>
      <c r="S16" s="47">
        <v>0</v>
      </c>
      <c r="T16" s="47">
        <v>0</v>
      </c>
      <c r="U16" s="47">
        <v>0</v>
      </c>
      <c r="V16" s="47">
        <v>0</v>
      </c>
      <c r="W16" s="47">
        <v>0</v>
      </c>
      <c r="X16" s="47">
        <v>0</v>
      </c>
      <c r="Y16" s="47">
        <v>0</v>
      </c>
      <c r="Z16" s="47">
        <v>0</v>
      </c>
      <c r="AA16" s="47">
        <v>0</v>
      </c>
      <c r="AB16" s="47">
        <v>0</v>
      </c>
      <c r="AC16" s="47">
        <v>0</v>
      </c>
      <c r="AD16" s="47">
        <v>0</v>
      </c>
      <c r="AE16" s="47">
        <v>0</v>
      </c>
      <c r="AF16" s="47">
        <v>0</v>
      </c>
      <c r="AG16" s="47">
        <v>0</v>
      </c>
      <c r="AH16" s="47">
        <v>0</v>
      </c>
      <c r="AI16" s="47">
        <v>0</v>
      </c>
      <c r="AJ16" s="47">
        <v>0</v>
      </c>
      <c r="AK16" s="47">
        <v>0</v>
      </c>
      <c r="AL16" s="47">
        <v>0</v>
      </c>
      <c r="AM16" s="47">
        <v>0</v>
      </c>
      <c r="AN16" s="47">
        <v>0</v>
      </c>
      <c r="AO16" s="47">
        <v>0</v>
      </c>
      <c r="AP16" s="47">
        <v>0</v>
      </c>
      <c r="AQ16" s="47">
        <v>0</v>
      </c>
      <c r="AR16" s="47">
        <v>0</v>
      </c>
      <c r="AS16" s="47">
        <v>0</v>
      </c>
      <c r="AT16" s="47">
        <v>0</v>
      </c>
      <c r="AU16" s="47">
        <v>0</v>
      </c>
      <c r="AV16" s="47">
        <v>0</v>
      </c>
      <c r="AW16" s="47">
        <v>0</v>
      </c>
      <c r="AX16" s="47">
        <v>0</v>
      </c>
      <c r="AY16" s="47">
        <v>0</v>
      </c>
      <c r="AZ16" s="47"/>
    </row>
    <row r="17" spans="1:52" ht="15" thickBot="1" x14ac:dyDescent="0.35">
      <c r="A17">
        <v>2012</v>
      </c>
      <c r="B17" s="48" t="s">
        <v>128</v>
      </c>
      <c r="C17" s="47">
        <v>83</v>
      </c>
      <c r="D17" s="47">
        <v>186</v>
      </c>
      <c r="E17" s="47">
        <v>30</v>
      </c>
      <c r="F17" s="47">
        <v>22</v>
      </c>
      <c r="G17" s="47">
        <v>249</v>
      </c>
      <c r="H17" s="47">
        <v>56</v>
      </c>
      <c r="I17" s="47">
        <v>55</v>
      </c>
      <c r="J17" s="47">
        <v>141</v>
      </c>
      <c r="K17" s="47">
        <v>273</v>
      </c>
      <c r="L17" s="47">
        <v>2146</v>
      </c>
      <c r="M17" s="47">
        <v>88</v>
      </c>
      <c r="N17" s="47">
        <v>1</v>
      </c>
      <c r="O17" s="47">
        <v>38</v>
      </c>
      <c r="P17" s="47">
        <v>36</v>
      </c>
      <c r="Q17" s="47">
        <v>210</v>
      </c>
      <c r="R17" s="47">
        <v>20</v>
      </c>
      <c r="S17" s="47">
        <v>218</v>
      </c>
      <c r="T17" s="47">
        <v>22</v>
      </c>
      <c r="U17" s="47">
        <v>7</v>
      </c>
      <c r="V17" s="47">
        <v>24</v>
      </c>
      <c r="W17" s="47">
        <v>1109</v>
      </c>
      <c r="X17" s="47">
        <v>23</v>
      </c>
      <c r="Y17" s="47">
        <v>120</v>
      </c>
      <c r="Z17" s="47">
        <v>13</v>
      </c>
      <c r="AA17" s="47">
        <v>140</v>
      </c>
      <c r="AB17" s="47">
        <v>215</v>
      </c>
      <c r="AC17" s="47">
        <v>12</v>
      </c>
      <c r="AD17" s="47">
        <v>39</v>
      </c>
      <c r="AE17" s="47">
        <v>34</v>
      </c>
      <c r="AF17" s="47">
        <v>32</v>
      </c>
      <c r="AG17" s="47">
        <v>106</v>
      </c>
      <c r="AH17" s="47">
        <v>206</v>
      </c>
      <c r="AI17" s="47">
        <v>186</v>
      </c>
      <c r="AJ17" s="47">
        <v>29</v>
      </c>
      <c r="AK17" s="47">
        <v>143</v>
      </c>
      <c r="AL17" s="47">
        <v>42</v>
      </c>
      <c r="AM17" s="47">
        <v>137</v>
      </c>
      <c r="AN17" s="47">
        <v>89</v>
      </c>
      <c r="AO17" s="47">
        <v>439</v>
      </c>
      <c r="AP17" s="47">
        <v>140</v>
      </c>
      <c r="AQ17" s="47">
        <v>5</v>
      </c>
      <c r="AR17" s="47">
        <v>302</v>
      </c>
      <c r="AS17" s="47">
        <v>168</v>
      </c>
      <c r="AT17" s="47">
        <v>45</v>
      </c>
      <c r="AU17" s="47">
        <v>86</v>
      </c>
      <c r="AV17" s="47">
        <v>42</v>
      </c>
      <c r="AW17" s="47">
        <v>4</v>
      </c>
      <c r="AX17" s="47">
        <v>128</v>
      </c>
      <c r="AY17" s="47">
        <v>54</v>
      </c>
      <c r="AZ17" s="47"/>
    </row>
    <row r="18" spans="1:52" ht="15" thickBot="1" x14ac:dyDescent="0.35">
      <c r="A18">
        <v>2013</v>
      </c>
      <c r="B18" s="48" t="s">
        <v>6</v>
      </c>
      <c r="C18" s="47">
        <v>187</v>
      </c>
      <c r="D18" s="47">
        <v>352</v>
      </c>
      <c r="E18" s="47">
        <v>55</v>
      </c>
      <c r="F18" s="47">
        <v>93</v>
      </c>
      <c r="G18" s="47">
        <v>455</v>
      </c>
      <c r="H18" s="47">
        <v>104</v>
      </c>
      <c r="I18" s="47">
        <v>50</v>
      </c>
      <c r="J18" s="47">
        <v>261</v>
      </c>
      <c r="K18" s="47">
        <v>575</v>
      </c>
      <c r="L18" s="47">
        <v>3765</v>
      </c>
      <c r="M18" s="47">
        <v>189</v>
      </c>
      <c r="N18" s="47">
        <v>10</v>
      </c>
      <c r="O18" s="47">
        <v>32</v>
      </c>
      <c r="P18" s="47">
        <v>47</v>
      </c>
      <c r="Q18" s="47">
        <v>431</v>
      </c>
      <c r="R18" s="47">
        <v>70</v>
      </c>
      <c r="S18" s="47">
        <v>288</v>
      </c>
      <c r="T18" s="47">
        <v>30</v>
      </c>
      <c r="U18" s="47">
        <v>3</v>
      </c>
      <c r="V18" s="47">
        <v>112</v>
      </c>
      <c r="W18" s="47">
        <v>1611</v>
      </c>
      <c r="X18" s="47">
        <v>94</v>
      </c>
      <c r="Y18" s="47">
        <v>234</v>
      </c>
      <c r="Z18" s="47">
        <v>46</v>
      </c>
      <c r="AA18" s="47">
        <v>236</v>
      </c>
      <c r="AB18" s="47">
        <v>368</v>
      </c>
      <c r="AC18" s="47">
        <v>30</v>
      </c>
      <c r="AD18" s="47">
        <v>94</v>
      </c>
      <c r="AE18" s="47">
        <v>37</v>
      </c>
      <c r="AF18" s="47">
        <v>59</v>
      </c>
      <c r="AG18" s="47">
        <v>158</v>
      </c>
      <c r="AH18" s="47">
        <v>180</v>
      </c>
      <c r="AI18" s="47">
        <v>401</v>
      </c>
      <c r="AJ18" s="47">
        <v>42</v>
      </c>
      <c r="AK18" s="47">
        <v>195</v>
      </c>
      <c r="AL18" s="47">
        <v>27</v>
      </c>
      <c r="AM18" s="47">
        <v>178</v>
      </c>
      <c r="AN18" s="47">
        <v>194</v>
      </c>
      <c r="AO18" s="47">
        <v>549</v>
      </c>
      <c r="AP18" s="47">
        <v>330</v>
      </c>
      <c r="AQ18" s="47">
        <v>18</v>
      </c>
      <c r="AR18" s="47">
        <v>358</v>
      </c>
      <c r="AS18" s="47">
        <v>250</v>
      </c>
      <c r="AT18" s="47">
        <v>123</v>
      </c>
      <c r="AU18" s="47">
        <v>77</v>
      </c>
      <c r="AV18" s="47">
        <v>44</v>
      </c>
      <c r="AW18" s="47">
        <v>15</v>
      </c>
      <c r="AX18" s="47">
        <v>156</v>
      </c>
      <c r="AY18" s="47">
        <v>82</v>
      </c>
    </row>
    <row r="19" spans="1:52" ht="15" thickBot="1" x14ac:dyDescent="0.35">
      <c r="A19">
        <v>2013</v>
      </c>
      <c r="B19" s="48" t="s">
        <v>7</v>
      </c>
      <c r="C19" s="47">
        <v>1</v>
      </c>
      <c r="D19" s="47">
        <v>1</v>
      </c>
      <c r="E19" s="47">
        <v>0</v>
      </c>
      <c r="F19" s="47">
        <v>0</v>
      </c>
      <c r="G19" s="47">
        <v>1</v>
      </c>
      <c r="H19" s="47">
        <v>0</v>
      </c>
      <c r="I19" s="47">
        <v>0</v>
      </c>
      <c r="J19" s="47">
        <v>2</v>
      </c>
      <c r="K19" s="47">
        <v>5</v>
      </c>
      <c r="L19" s="47">
        <v>160</v>
      </c>
      <c r="M19" s="47">
        <v>1</v>
      </c>
      <c r="N19" s="47">
        <v>0</v>
      </c>
      <c r="O19" s="47">
        <v>0</v>
      </c>
      <c r="P19" s="47">
        <v>0</v>
      </c>
      <c r="Q19" s="47">
        <v>6</v>
      </c>
      <c r="R19" s="47">
        <v>3</v>
      </c>
      <c r="S19" s="47">
        <v>0</v>
      </c>
      <c r="T19" s="47">
        <v>2</v>
      </c>
      <c r="U19" s="47">
        <v>0</v>
      </c>
      <c r="V19" s="47">
        <v>0</v>
      </c>
      <c r="W19" s="47">
        <v>11</v>
      </c>
      <c r="X19" s="47">
        <v>0</v>
      </c>
      <c r="Y19" s="47">
        <v>0</v>
      </c>
      <c r="Z19" s="47">
        <v>0</v>
      </c>
      <c r="AA19" s="47">
        <v>5</v>
      </c>
      <c r="AB19" s="47">
        <v>2</v>
      </c>
      <c r="AC19" s="47">
        <v>0</v>
      </c>
      <c r="AD19" s="47">
        <v>0</v>
      </c>
      <c r="AE19" s="47">
        <v>0</v>
      </c>
      <c r="AF19" s="47">
        <v>0</v>
      </c>
      <c r="AG19" s="47">
        <v>1</v>
      </c>
      <c r="AH19" s="47">
        <v>0</v>
      </c>
      <c r="AI19" s="47">
        <v>9</v>
      </c>
      <c r="AJ19" s="47">
        <v>0</v>
      </c>
      <c r="AK19" s="47">
        <v>1</v>
      </c>
      <c r="AL19" s="47">
        <v>0</v>
      </c>
      <c r="AM19" s="47">
        <v>0</v>
      </c>
      <c r="AN19" s="47">
        <v>4</v>
      </c>
      <c r="AO19" s="47">
        <v>2</v>
      </c>
      <c r="AP19" s="47">
        <v>0</v>
      </c>
      <c r="AQ19" s="47">
        <v>0</v>
      </c>
      <c r="AR19" s="47">
        <v>0</v>
      </c>
      <c r="AS19" s="47">
        <v>8</v>
      </c>
      <c r="AT19" s="47">
        <v>1</v>
      </c>
      <c r="AU19" s="47">
        <v>0</v>
      </c>
      <c r="AV19" s="47">
        <v>0</v>
      </c>
      <c r="AW19" s="47">
        <v>0</v>
      </c>
      <c r="AX19" s="47">
        <v>2</v>
      </c>
      <c r="AY19" s="47">
        <v>0</v>
      </c>
    </row>
    <row r="20" spans="1:52" ht="15" thickBot="1" x14ac:dyDescent="0.35">
      <c r="A20">
        <v>2013</v>
      </c>
      <c r="B20" s="48" t="s">
        <v>8</v>
      </c>
      <c r="C20" s="47">
        <v>9</v>
      </c>
      <c r="D20" s="47">
        <v>28</v>
      </c>
      <c r="E20" s="47">
        <v>4</v>
      </c>
      <c r="F20" s="47">
        <v>3</v>
      </c>
      <c r="G20" s="47">
        <v>36</v>
      </c>
      <c r="H20" s="47">
        <v>7</v>
      </c>
      <c r="I20" s="47">
        <v>8</v>
      </c>
      <c r="J20" s="47">
        <v>17</v>
      </c>
      <c r="K20" s="47">
        <v>27</v>
      </c>
      <c r="L20" s="47">
        <v>252</v>
      </c>
      <c r="M20" s="47">
        <v>13</v>
      </c>
      <c r="N20" s="47">
        <v>0</v>
      </c>
      <c r="O20" s="47">
        <v>0</v>
      </c>
      <c r="P20" s="47">
        <v>2</v>
      </c>
      <c r="Q20" s="47">
        <v>23</v>
      </c>
      <c r="R20" s="47">
        <v>4</v>
      </c>
      <c r="S20" s="47">
        <v>19</v>
      </c>
      <c r="T20" s="47">
        <v>5</v>
      </c>
      <c r="U20" s="47">
        <v>1</v>
      </c>
      <c r="V20" s="47">
        <v>3</v>
      </c>
      <c r="W20" s="47">
        <v>141</v>
      </c>
      <c r="X20" s="47">
        <v>6</v>
      </c>
      <c r="Y20" s="47">
        <v>25</v>
      </c>
      <c r="Z20" s="47">
        <v>3</v>
      </c>
      <c r="AA20" s="47">
        <v>16</v>
      </c>
      <c r="AB20" s="47">
        <v>20</v>
      </c>
      <c r="AC20" s="47">
        <v>4</v>
      </c>
      <c r="AD20" s="47">
        <v>15</v>
      </c>
      <c r="AE20" s="47">
        <v>9</v>
      </c>
      <c r="AF20" s="47">
        <v>6</v>
      </c>
      <c r="AG20" s="47">
        <v>14</v>
      </c>
      <c r="AH20" s="47">
        <v>9</v>
      </c>
      <c r="AI20" s="47">
        <v>24</v>
      </c>
      <c r="AJ20" s="47">
        <v>4</v>
      </c>
      <c r="AK20" s="47">
        <v>25</v>
      </c>
      <c r="AL20" s="47">
        <v>2</v>
      </c>
      <c r="AM20" s="47">
        <v>4</v>
      </c>
      <c r="AN20" s="47">
        <v>14</v>
      </c>
      <c r="AO20" s="47">
        <v>49</v>
      </c>
      <c r="AP20" s="47">
        <v>23</v>
      </c>
      <c r="AQ20" s="47">
        <v>1</v>
      </c>
      <c r="AR20" s="47">
        <v>17</v>
      </c>
      <c r="AS20" s="47">
        <v>36</v>
      </c>
      <c r="AT20" s="47">
        <v>14</v>
      </c>
      <c r="AU20" s="47">
        <v>7</v>
      </c>
      <c r="AV20" s="47">
        <v>4</v>
      </c>
      <c r="AW20" s="47">
        <v>5</v>
      </c>
      <c r="AX20" s="47">
        <v>13</v>
      </c>
      <c r="AY20" s="47">
        <v>3</v>
      </c>
    </row>
    <row r="21" spans="1:52" ht="15" thickBot="1" x14ac:dyDescent="0.35">
      <c r="A21">
        <v>2013</v>
      </c>
      <c r="B21" s="48" t="s">
        <v>9</v>
      </c>
      <c r="C21" s="47">
        <v>42</v>
      </c>
      <c r="D21" s="47">
        <v>92</v>
      </c>
      <c r="E21" s="47">
        <v>18</v>
      </c>
      <c r="F21" s="47">
        <v>20</v>
      </c>
      <c r="G21" s="47">
        <v>102</v>
      </c>
      <c r="H21" s="47">
        <v>25</v>
      </c>
      <c r="I21" s="47">
        <v>23</v>
      </c>
      <c r="J21" s="47">
        <v>93</v>
      </c>
      <c r="K21" s="47">
        <v>105</v>
      </c>
      <c r="L21" s="47">
        <v>834</v>
      </c>
      <c r="M21" s="47">
        <v>38</v>
      </c>
      <c r="N21" s="47">
        <v>3</v>
      </c>
      <c r="O21" s="47">
        <v>14</v>
      </c>
      <c r="P21" s="47">
        <v>17</v>
      </c>
      <c r="Q21" s="47">
        <v>101</v>
      </c>
      <c r="R21" s="47">
        <v>24</v>
      </c>
      <c r="S21" s="47">
        <v>91</v>
      </c>
      <c r="T21" s="47">
        <v>9</v>
      </c>
      <c r="U21" s="47">
        <v>4</v>
      </c>
      <c r="V21" s="47">
        <v>11</v>
      </c>
      <c r="W21" s="47">
        <v>480</v>
      </c>
      <c r="X21" s="47">
        <v>20</v>
      </c>
      <c r="Y21" s="47">
        <v>57</v>
      </c>
      <c r="Z21" s="47">
        <v>14</v>
      </c>
      <c r="AA21" s="47">
        <v>72</v>
      </c>
      <c r="AB21" s="47">
        <v>87</v>
      </c>
      <c r="AC21" s="47">
        <v>5</v>
      </c>
      <c r="AD21" s="47">
        <v>26</v>
      </c>
      <c r="AE21" s="47">
        <v>18</v>
      </c>
      <c r="AF21" s="47">
        <v>30</v>
      </c>
      <c r="AG21" s="47">
        <v>40</v>
      </c>
      <c r="AH21" s="47">
        <v>44</v>
      </c>
      <c r="AI21" s="47">
        <v>77</v>
      </c>
      <c r="AJ21" s="47">
        <v>8</v>
      </c>
      <c r="AK21" s="47">
        <v>69</v>
      </c>
      <c r="AL21" s="47">
        <v>12</v>
      </c>
      <c r="AM21" s="47">
        <v>61</v>
      </c>
      <c r="AN21" s="47">
        <v>46</v>
      </c>
      <c r="AO21" s="47">
        <v>161</v>
      </c>
      <c r="AP21" s="47">
        <v>95</v>
      </c>
      <c r="AQ21" s="47">
        <v>6</v>
      </c>
      <c r="AR21" s="47">
        <v>75</v>
      </c>
      <c r="AS21" s="47">
        <v>58</v>
      </c>
      <c r="AT21" s="47">
        <v>44</v>
      </c>
      <c r="AU21" s="47">
        <v>29</v>
      </c>
      <c r="AV21" s="47">
        <v>8</v>
      </c>
      <c r="AW21" s="47">
        <v>7</v>
      </c>
      <c r="AX21" s="47">
        <v>41</v>
      </c>
      <c r="AY21" s="47">
        <v>39</v>
      </c>
    </row>
    <row r="22" spans="1:52" ht="15" thickBot="1" x14ac:dyDescent="0.35">
      <c r="A22">
        <v>2013</v>
      </c>
      <c r="B22" s="48" t="s">
        <v>10</v>
      </c>
      <c r="C22" s="47">
        <v>3</v>
      </c>
      <c r="D22" s="47">
        <v>14</v>
      </c>
      <c r="E22" s="47">
        <v>5</v>
      </c>
      <c r="F22" s="47">
        <v>2</v>
      </c>
      <c r="G22" s="47">
        <v>45</v>
      </c>
      <c r="H22" s="47">
        <v>3</v>
      </c>
      <c r="I22" s="47">
        <v>3</v>
      </c>
      <c r="J22" s="47">
        <v>11</v>
      </c>
      <c r="K22" s="47">
        <v>20</v>
      </c>
      <c r="L22" s="47">
        <v>241</v>
      </c>
      <c r="M22" s="47">
        <v>10</v>
      </c>
      <c r="N22" s="47">
        <v>0</v>
      </c>
      <c r="O22" s="47">
        <v>0</v>
      </c>
      <c r="P22" s="47">
        <v>4</v>
      </c>
      <c r="Q22" s="47">
        <v>26</v>
      </c>
      <c r="R22" s="47">
        <v>2</v>
      </c>
      <c r="S22" s="47">
        <v>18</v>
      </c>
      <c r="T22" s="47">
        <v>1</v>
      </c>
      <c r="U22" s="47">
        <v>0</v>
      </c>
      <c r="V22" s="47">
        <v>7</v>
      </c>
      <c r="W22" s="47">
        <v>143</v>
      </c>
      <c r="X22" s="47">
        <v>4</v>
      </c>
      <c r="Y22" s="47">
        <v>38</v>
      </c>
      <c r="Z22" s="47">
        <v>1</v>
      </c>
      <c r="AA22" s="47">
        <v>21</v>
      </c>
      <c r="AB22" s="47">
        <v>15</v>
      </c>
      <c r="AC22" s="47">
        <v>0</v>
      </c>
      <c r="AD22" s="47">
        <v>0</v>
      </c>
      <c r="AE22" s="47">
        <v>2</v>
      </c>
      <c r="AF22" s="47">
        <v>7</v>
      </c>
      <c r="AG22" s="47">
        <v>4</v>
      </c>
      <c r="AH22" s="47">
        <v>16</v>
      </c>
      <c r="AI22" s="47">
        <v>29</v>
      </c>
      <c r="AJ22" s="47">
        <v>4</v>
      </c>
      <c r="AK22" s="47">
        <v>19</v>
      </c>
      <c r="AL22" s="47">
        <v>1</v>
      </c>
      <c r="AM22" s="47">
        <v>16</v>
      </c>
      <c r="AN22" s="47">
        <v>12</v>
      </c>
      <c r="AO22" s="47">
        <v>65</v>
      </c>
      <c r="AP22" s="47">
        <v>8</v>
      </c>
      <c r="AQ22" s="47">
        <v>1</v>
      </c>
      <c r="AR22" s="47">
        <v>27</v>
      </c>
      <c r="AS22" s="47">
        <v>22</v>
      </c>
      <c r="AT22" s="47">
        <v>5</v>
      </c>
      <c r="AU22" s="47">
        <v>3</v>
      </c>
      <c r="AV22" s="47">
        <v>2</v>
      </c>
      <c r="AW22" s="47">
        <v>2</v>
      </c>
      <c r="AX22" s="47">
        <v>5</v>
      </c>
      <c r="AY22" s="47">
        <v>10</v>
      </c>
    </row>
    <row r="23" spans="1:52" ht="15" thickBot="1" x14ac:dyDescent="0.35">
      <c r="A23">
        <v>2013</v>
      </c>
      <c r="B23" s="48" t="s">
        <v>11</v>
      </c>
      <c r="C23" s="47">
        <v>5</v>
      </c>
      <c r="D23" s="47">
        <v>27</v>
      </c>
      <c r="E23" s="47">
        <v>2</v>
      </c>
      <c r="F23" s="47">
        <v>4</v>
      </c>
      <c r="G23" s="47">
        <v>42</v>
      </c>
      <c r="H23" s="47">
        <v>5</v>
      </c>
      <c r="I23" s="47">
        <v>3</v>
      </c>
      <c r="J23" s="47">
        <v>26</v>
      </c>
      <c r="K23" s="47">
        <v>15</v>
      </c>
      <c r="L23" s="47">
        <v>171</v>
      </c>
      <c r="M23" s="47">
        <v>7</v>
      </c>
      <c r="N23" s="47">
        <v>0</v>
      </c>
      <c r="O23" s="47">
        <v>1</v>
      </c>
      <c r="P23" s="47">
        <v>5</v>
      </c>
      <c r="Q23" s="47">
        <v>11</v>
      </c>
      <c r="R23" s="47">
        <v>1</v>
      </c>
      <c r="S23" s="47">
        <v>12</v>
      </c>
      <c r="T23" s="47">
        <v>7</v>
      </c>
      <c r="U23" s="47">
        <v>1</v>
      </c>
      <c r="V23" s="47">
        <v>16</v>
      </c>
      <c r="W23" s="47">
        <v>82</v>
      </c>
      <c r="X23" s="47">
        <v>2</v>
      </c>
      <c r="Y23" s="47">
        <v>13</v>
      </c>
      <c r="Z23" s="47">
        <v>0</v>
      </c>
      <c r="AA23" s="47">
        <v>18</v>
      </c>
      <c r="AB23" s="47">
        <v>24</v>
      </c>
      <c r="AC23" s="47">
        <v>1</v>
      </c>
      <c r="AD23" s="47">
        <v>4</v>
      </c>
      <c r="AE23" s="47">
        <v>2</v>
      </c>
      <c r="AF23" s="47">
        <v>2</v>
      </c>
      <c r="AG23" s="47">
        <v>5</v>
      </c>
      <c r="AH23" s="47">
        <v>10</v>
      </c>
      <c r="AI23" s="47">
        <v>20</v>
      </c>
      <c r="AJ23" s="47">
        <v>3</v>
      </c>
      <c r="AK23" s="47">
        <v>23</v>
      </c>
      <c r="AL23" s="47">
        <v>3</v>
      </c>
      <c r="AM23" s="47">
        <v>4</v>
      </c>
      <c r="AN23" s="47">
        <v>11</v>
      </c>
      <c r="AO23" s="47">
        <v>60</v>
      </c>
      <c r="AP23" s="47">
        <v>15</v>
      </c>
      <c r="AQ23" s="47">
        <v>5</v>
      </c>
      <c r="AR23" s="47">
        <v>31</v>
      </c>
      <c r="AS23" s="47">
        <v>24</v>
      </c>
      <c r="AT23" s="47">
        <v>6</v>
      </c>
      <c r="AU23" s="47">
        <v>2</v>
      </c>
      <c r="AV23" s="47">
        <v>6</v>
      </c>
      <c r="AW23" s="47">
        <v>4</v>
      </c>
      <c r="AX23" s="47">
        <v>12</v>
      </c>
      <c r="AY23" s="47">
        <v>2</v>
      </c>
    </row>
    <row r="24" spans="1:52" ht="15" thickBot="1" x14ac:dyDescent="0.35">
      <c r="A24">
        <v>2013</v>
      </c>
      <c r="B24" s="48" t="s">
        <v>12</v>
      </c>
      <c r="C24" s="47">
        <v>15</v>
      </c>
      <c r="D24" s="47">
        <v>66</v>
      </c>
      <c r="E24" s="47">
        <v>15</v>
      </c>
      <c r="F24" s="47">
        <v>15</v>
      </c>
      <c r="G24" s="47">
        <v>132</v>
      </c>
      <c r="H24" s="47">
        <v>12</v>
      </c>
      <c r="I24" s="47">
        <v>11</v>
      </c>
      <c r="J24" s="47">
        <v>43</v>
      </c>
      <c r="K24" s="47">
        <v>92</v>
      </c>
      <c r="L24" s="47">
        <v>1441</v>
      </c>
      <c r="M24" s="47">
        <v>23</v>
      </c>
      <c r="N24" s="47">
        <v>4</v>
      </c>
      <c r="O24" s="47">
        <v>3</v>
      </c>
      <c r="P24" s="47">
        <v>1</v>
      </c>
      <c r="Q24" s="47">
        <v>56</v>
      </c>
      <c r="R24" s="47">
        <v>10</v>
      </c>
      <c r="S24" s="47">
        <v>56</v>
      </c>
      <c r="T24" s="47">
        <v>13</v>
      </c>
      <c r="U24" s="47">
        <v>2</v>
      </c>
      <c r="V24" s="47">
        <v>35</v>
      </c>
      <c r="W24" s="47">
        <v>310</v>
      </c>
      <c r="X24" s="47">
        <v>8</v>
      </c>
      <c r="Y24" s="47">
        <v>44</v>
      </c>
      <c r="Z24" s="47">
        <v>2</v>
      </c>
      <c r="AA24" s="47">
        <v>47</v>
      </c>
      <c r="AB24" s="47">
        <v>100</v>
      </c>
      <c r="AC24" s="47">
        <v>3</v>
      </c>
      <c r="AD24" s="47">
        <v>12</v>
      </c>
      <c r="AE24" s="47">
        <v>4</v>
      </c>
      <c r="AF24" s="47">
        <v>10</v>
      </c>
      <c r="AG24" s="47">
        <v>32</v>
      </c>
      <c r="AH24" s="47">
        <v>20</v>
      </c>
      <c r="AI24" s="47">
        <v>92</v>
      </c>
      <c r="AJ24" s="47">
        <v>12</v>
      </c>
      <c r="AK24" s="47">
        <v>55</v>
      </c>
      <c r="AL24" s="47">
        <v>3</v>
      </c>
      <c r="AM24" s="47">
        <v>21</v>
      </c>
      <c r="AN24" s="47">
        <v>30</v>
      </c>
      <c r="AO24" s="47">
        <v>141</v>
      </c>
      <c r="AP24" s="47">
        <v>33</v>
      </c>
      <c r="AQ24" s="47">
        <v>4</v>
      </c>
      <c r="AR24" s="47">
        <v>85</v>
      </c>
      <c r="AS24" s="47">
        <v>63</v>
      </c>
      <c r="AT24" s="47">
        <v>16</v>
      </c>
      <c r="AU24" s="47">
        <v>18</v>
      </c>
      <c r="AV24" s="47">
        <v>14</v>
      </c>
      <c r="AW24" s="47">
        <v>0</v>
      </c>
      <c r="AX24" s="47">
        <v>25</v>
      </c>
      <c r="AY24" s="47">
        <v>13</v>
      </c>
    </row>
    <row r="25" spans="1:52" ht="15" thickBot="1" x14ac:dyDescent="0.35">
      <c r="A25">
        <v>2013</v>
      </c>
      <c r="B25" s="48" t="s">
        <v>13</v>
      </c>
      <c r="C25" s="47">
        <v>2</v>
      </c>
      <c r="D25" s="47">
        <v>3</v>
      </c>
      <c r="E25" s="47">
        <v>0</v>
      </c>
      <c r="F25" s="47">
        <v>0</v>
      </c>
      <c r="G25" s="47">
        <v>3</v>
      </c>
      <c r="H25" s="47">
        <v>0</v>
      </c>
      <c r="I25" s="47">
        <v>0</v>
      </c>
      <c r="J25" s="47">
        <v>1</v>
      </c>
      <c r="K25" s="47">
        <v>1</v>
      </c>
      <c r="L25" s="47">
        <v>31</v>
      </c>
      <c r="M25" s="47">
        <v>3</v>
      </c>
      <c r="N25" s="47">
        <v>1</v>
      </c>
      <c r="O25" s="47">
        <v>0</v>
      </c>
      <c r="P25" s="47">
        <v>0</v>
      </c>
      <c r="Q25" s="47">
        <v>2</v>
      </c>
      <c r="R25" s="47">
        <v>0</v>
      </c>
      <c r="S25" s="47">
        <v>3</v>
      </c>
      <c r="T25" s="47">
        <v>0</v>
      </c>
      <c r="U25" s="47">
        <v>0</v>
      </c>
      <c r="V25" s="47">
        <v>0</v>
      </c>
      <c r="W25" s="47">
        <v>15</v>
      </c>
      <c r="X25" s="47">
        <v>0</v>
      </c>
      <c r="Y25" s="47">
        <v>1</v>
      </c>
      <c r="Z25" s="47">
        <v>0</v>
      </c>
      <c r="AA25" s="47">
        <v>3</v>
      </c>
      <c r="AB25" s="47">
        <v>2</v>
      </c>
      <c r="AC25" s="47">
        <v>0</v>
      </c>
      <c r="AD25" s="47">
        <v>0</v>
      </c>
      <c r="AE25" s="47">
        <v>0</v>
      </c>
      <c r="AF25" s="47">
        <v>1</v>
      </c>
      <c r="AG25" s="47">
        <v>2</v>
      </c>
      <c r="AH25" s="47">
        <v>0</v>
      </c>
      <c r="AI25" s="47">
        <v>1</v>
      </c>
      <c r="AJ25" s="47">
        <v>0</v>
      </c>
      <c r="AK25" s="47">
        <v>1</v>
      </c>
      <c r="AL25" s="47">
        <v>0</v>
      </c>
      <c r="AM25" s="47">
        <v>1</v>
      </c>
      <c r="AN25" s="47">
        <v>1</v>
      </c>
      <c r="AO25" s="47">
        <v>9</v>
      </c>
      <c r="AP25" s="47">
        <v>0</v>
      </c>
      <c r="AQ25" s="47">
        <v>0</v>
      </c>
      <c r="AR25" s="47">
        <v>1</v>
      </c>
      <c r="AS25" s="47">
        <v>2</v>
      </c>
      <c r="AT25" s="47">
        <v>1</v>
      </c>
      <c r="AU25" s="47">
        <v>0</v>
      </c>
      <c r="AV25" s="47">
        <v>0</v>
      </c>
      <c r="AW25" s="47">
        <v>1</v>
      </c>
      <c r="AX25" s="47">
        <v>6</v>
      </c>
      <c r="AY25" s="47">
        <v>0</v>
      </c>
    </row>
    <row r="26" spans="1:52" ht="15" thickBot="1" x14ac:dyDescent="0.35">
      <c r="A26">
        <v>2013</v>
      </c>
      <c r="B26" s="48" t="s">
        <v>127</v>
      </c>
      <c r="C26" s="47">
        <v>1</v>
      </c>
      <c r="D26" s="47">
        <v>4</v>
      </c>
      <c r="E26" s="47">
        <v>2</v>
      </c>
      <c r="F26" s="47">
        <v>0</v>
      </c>
      <c r="G26" s="47">
        <v>6</v>
      </c>
      <c r="H26" s="47">
        <v>3</v>
      </c>
      <c r="I26" s="47">
        <v>0</v>
      </c>
      <c r="J26" s="47">
        <v>3</v>
      </c>
      <c r="K26" s="47">
        <v>3</v>
      </c>
      <c r="L26" s="47">
        <v>43</v>
      </c>
      <c r="M26" s="47">
        <v>2</v>
      </c>
      <c r="N26" s="47">
        <v>0</v>
      </c>
      <c r="O26" s="47">
        <v>0</v>
      </c>
      <c r="P26" s="47">
        <v>1</v>
      </c>
      <c r="Q26" s="47">
        <v>5</v>
      </c>
      <c r="R26" s="47">
        <v>0</v>
      </c>
      <c r="S26" s="47">
        <v>0</v>
      </c>
      <c r="T26" s="47">
        <v>1</v>
      </c>
      <c r="U26" s="47">
        <v>0</v>
      </c>
      <c r="V26" s="47">
        <v>1</v>
      </c>
      <c r="W26" s="47">
        <v>23</v>
      </c>
      <c r="X26" s="47">
        <v>0</v>
      </c>
      <c r="Y26" s="47">
        <v>3</v>
      </c>
      <c r="Z26" s="47">
        <v>0</v>
      </c>
      <c r="AA26" s="47">
        <v>4</v>
      </c>
      <c r="AB26" s="47">
        <v>2</v>
      </c>
      <c r="AC26" s="47">
        <v>0</v>
      </c>
      <c r="AD26" s="47">
        <v>1</v>
      </c>
      <c r="AE26" s="47">
        <v>0</v>
      </c>
      <c r="AF26" s="47">
        <v>0</v>
      </c>
      <c r="AG26" s="47">
        <v>3</v>
      </c>
      <c r="AH26" s="47">
        <v>5</v>
      </c>
      <c r="AI26" s="47">
        <v>3</v>
      </c>
      <c r="AJ26" s="47">
        <v>1</v>
      </c>
      <c r="AK26" s="47">
        <v>0</v>
      </c>
      <c r="AL26" s="47">
        <v>2</v>
      </c>
      <c r="AM26" s="47">
        <v>1</v>
      </c>
      <c r="AN26" s="47">
        <v>0</v>
      </c>
      <c r="AO26" s="47">
        <v>5</v>
      </c>
      <c r="AP26" s="47">
        <v>6</v>
      </c>
      <c r="AQ26" s="47">
        <v>0</v>
      </c>
      <c r="AR26" s="47">
        <v>1</v>
      </c>
      <c r="AS26" s="47">
        <v>3</v>
      </c>
      <c r="AT26" s="47">
        <v>1</v>
      </c>
      <c r="AU26" s="47">
        <v>0</v>
      </c>
      <c r="AV26" s="47">
        <v>1</v>
      </c>
      <c r="AW26" s="47">
        <v>1</v>
      </c>
      <c r="AX26" s="47">
        <v>1</v>
      </c>
      <c r="AY26" s="47">
        <v>1</v>
      </c>
    </row>
    <row r="27" spans="1:52" ht="15" thickBot="1" x14ac:dyDescent="0.35">
      <c r="A27">
        <v>2013</v>
      </c>
      <c r="B27" s="48" t="s">
        <v>14</v>
      </c>
      <c r="C27" s="47">
        <v>4</v>
      </c>
      <c r="D27" s="47">
        <v>6</v>
      </c>
      <c r="E27" s="47">
        <v>0</v>
      </c>
      <c r="F27" s="47">
        <v>0</v>
      </c>
      <c r="G27" s="47">
        <v>2</v>
      </c>
      <c r="H27" s="47">
        <v>1</v>
      </c>
      <c r="I27" s="47">
        <v>2</v>
      </c>
      <c r="J27" s="47">
        <v>4</v>
      </c>
      <c r="K27" s="47">
        <v>6</v>
      </c>
      <c r="L27" s="47">
        <v>42</v>
      </c>
      <c r="M27" s="47">
        <v>3</v>
      </c>
      <c r="N27" s="47">
        <v>0</v>
      </c>
      <c r="O27" s="47">
        <v>0</v>
      </c>
      <c r="P27" s="47">
        <v>0</v>
      </c>
      <c r="Q27" s="47">
        <v>7</v>
      </c>
      <c r="R27" s="47">
        <v>0</v>
      </c>
      <c r="S27" s="47">
        <v>1</v>
      </c>
      <c r="T27" s="47">
        <v>0</v>
      </c>
      <c r="U27" s="47">
        <v>0</v>
      </c>
      <c r="V27" s="47">
        <v>2</v>
      </c>
      <c r="W27" s="47">
        <v>19</v>
      </c>
      <c r="X27" s="47">
        <v>0</v>
      </c>
      <c r="Y27" s="47">
        <v>9</v>
      </c>
      <c r="Z27" s="47">
        <v>0</v>
      </c>
      <c r="AA27" s="47">
        <v>2</v>
      </c>
      <c r="AB27" s="47">
        <v>2</v>
      </c>
      <c r="AC27" s="47">
        <v>0</v>
      </c>
      <c r="AD27" s="47">
        <v>2</v>
      </c>
      <c r="AE27" s="47">
        <v>2</v>
      </c>
      <c r="AF27" s="47">
        <v>0</v>
      </c>
      <c r="AG27" s="47">
        <v>4</v>
      </c>
      <c r="AH27" s="47">
        <v>2</v>
      </c>
      <c r="AI27" s="47">
        <v>6</v>
      </c>
      <c r="AJ27" s="47">
        <v>0</v>
      </c>
      <c r="AK27" s="47">
        <v>8</v>
      </c>
      <c r="AL27" s="47">
        <v>0</v>
      </c>
      <c r="AM27" s="47">
        <v>1</v>
      </c>
      <c r="AN27" s="47">
        <v>2</v>
      </c>
      <c r="AO27" s="47">
        <v>4</v>
      </c>
      <c r="AP27" s="47">
        <v>9</v>
      </c>
      <c r="AQ27" s="47">
        <v>0</v>
      </c>
      <c r="AR27" s="47">
        <v>1</v>
      </c>
      <c r="AS27" s="47">
        <v>2</v>
      </c>
      <c r="AT27" s="47">
        <v>1</v>
      </c>
      <c r="AU27" s="47">
        <v>0</v>
      </c>
      <c r="AV27" s="47">
        <v>2</v>
      </c>
      <c r="AW27" s="47">
        <v>1</v>
      </c>
      <c r="AX27" s="47">
        <v>1</v>
      </c>
      <c r="AY27" s="47">
        <v>2</v>
      </c>
    </row>
    <row r="28" spans="1:52" ht="15" thickBot="1" x14ac:dyDescent="0.35">
      <c r="A28">
        <v>2013</v>
      </c>
      <c r="B28" s="48" t="s">
        <v>15</v>
      </c>
      <c r="C28" s="47">
        <v>1</v>
      </c>
      <c r="D28" s="47">
        <v>3</v>
      </c>
      <c r="E28" s="47">
        <v>0</v>
      </c>
      <c r="F28" s="47">
        <v>1</v>
      </c>
      <c r="G28" s="47">
        <v>5</v>
      </c>
      <c r="H28" s="47">
        <v>1</v>
      </c>
      <c r="I28" s="47">
        <v>0</v>
      </c>
      <c r="J28" s="47">
        <v>1</v>
      </c>
      <c r="K28" s="47">
        <v>1</v>
      </c>
      <c r="L28" s="47">
        <v>147</v>
      </c>
      <c r="M28" s="47">
        <v>1</v>
      </c>
      <c r="N28" s="47">
        <v>1</v>
      </c>
      <c r="O28" s="47">
        <v>0</v>
      </c>
      <c r="P28" s="47">
        <v>1</v>
      </c>
      <c r="Q28" s="47">
        <v>2</v>
      </c>
      <c r="R28" s="47">
        <v>1</v>
      </c>
      <c r="S28" s="47">
        <v>1</v>
      </c>
      <c r="T28" s="47">
        <v>0</v>
      </c>
      <c r="U28" s="47">
        <v>2</v>
      </c>
      <c r="V28" s="47">
        <v>1</v>
      </c>
      <c r="W28" s="47">
        <v>21</v>
      </c>
      <c r="X28" s="47">
        <v>0</v>
      </c>
      <c r="Y28" s="47">
        <v>3</v>
      </c>
      <c r="Z28" s="47">
        <v>0</v>
      </c>
      <c r="AA28" s="47">
        <v>3</v>
      </c>
      <c r="AB28" s="47">
        <v>2</v>
      </c>
      <c r="AC28" s="47">
        <v>0</v>
      </c>
      <c r="AD28" s="47">
        <v>0</v>
      </c>
      <c r="AE28" s="47">
        <v>1</v>
      </c>
      <c r="AF28" s="47">
        <v>0</v>
      </c>
      <c r="AG28" s="47">
        <v>5</v>
      </c>
      <c r="AH28" s="47">
        <v>1</v>
      </c>
      <c r="AI28" s="47">
        <v>6</v>
      </c>
      <c r="AJ28" s="47">
        <v>1</v>
      </c>
      <c r="AK28" s="47">
        <v>2</v>
      </c>
      <c r="AL28" s="47">
        <v>0</v>
      </c>
      <c r="AM28" s="47">
        <v>1</v>
      </c>
      <c r="AN28" s="47">
        <v>0</v>
      </c>
      <c r="AO28" s="47">
        <v>10</v>
      </c>
      <c r="AP28" s="47">
        <v>3</v>
      </c>
      <c r="AQ28" s="47">
        <v>0</v>
      </c>
      <c r="AR28" s="47">
        <v>1</v>
      </c>
      <c r="AS28" s="47">
        <v>1</v>
      </c>
      <c r="AT28" s="47">
        <v>0</v>
      </c>
      <c r="AU28" s="47">
        <v>0</v>
      </c>
      <c r="AV28" s="47">
        <v>0</v>
      </c>
      <c r="AW28" s="47">
        <v>0</v>
      </c>
      <c r="AX28" s="47">
        <v>0</v>
      </c>
      <c r="AY28" s="47">
        <v>0</v>
      </c>
    </row>
    <row r="29" spans="1:52" ht="15" thickBot="1" x14ac:dyDescent="0.35">
      <c r="A29">
        <v>2013</v>
      </c>
      <c r="B29" s="48" t="s">
        <v>16</v>
      </c>
      <c r="C29" s="47">
        <v>9</v>
      </c>
      <c r="D29" s="47">
        <v>77</v>
      </c>
      <c r="E29" s="47">
        <v>5</v>
      </c>
      <c r="F29" s="47">
        <v>36</v>
      </c>
      <c r="G29" s="47">
        <v>222</v>
      </c>
      <c r="H29" s="47">
        <v>21</v>
      </c>
      <c r="I29" s="47">
        <v>4</v>
      </c>
      <c r="J29" s="47">
        <v>26</v>
      </c>
      <c r="K29" s="47">
        <v>118</v>
      </c>
      <c r="L29" s="47">
        <v>902</v>
      </c>
      <c r="M29" s="47">
        <v>77</v>
      </c>
      <c r="N29" s="47">
        <v>0</v>
      </c>
      <c r="O29" s="47">
        <v>0</v>
      </c>
      <c r="P29" s="47">
        <v>1</v>
      </c>
      <c r="Q29" s="47">
        <v>98</v>
      </c>
      <c r="R29" s="47">
        <v>1</v>
      </c>
      <c r="S29" s="47">
        <v>73</v>
      </c>
      <c r="T29" s="47">
        <v>69</v>
      </c>
      <c r="U29" s="47">
        <v>1</v>
      </c>
      <c r="V29" s="47">
        <v>13</v>
      </c>
      <c r="W29" s="47">
        <v>267</v>
      </c>
      <c r="X29" s="47">
        <v>11</v>
      </c>
      <c r="Y29" s="47">
        <v>37</v>
      </c>
      <c r="Z29" s="47">
        <v>1</v>
      </c>
      <c r="AA29" s="47">
        <v>69</v>
      </c>
      <c r="AB29" s="47">
        <v>74</v>
      </c>
      <c r="AC29" s="47">
        <v>0</v>
      </c>
      <c r="AD29" s="47">
        <v>12</v>
      </c>
      <c r="AE29" s="47">
        <v>4</v>
      </c>
      <c r="AF29" s="47">
        <v>15</v>
      </c>
      <c r="AG29" s="47">
        <v>33</v>
      </c>
      <c r="AH29" s="47">
        <v>37</v>
      </c>
      <c r="AI29" s="47">
        <v>121</v>
      </c>
      <c r="AJ29" s="47">
        <v>8</v>
      </c>
      <c r="AK29" s="47">
        <v>82</v>
      </c>
      <c r="AL29" s="47">
        <v>4</v>
      </c>
      <c r="AM29" s="47">
        <v>20</v>
      </c>
      <c r="AN29" s="47">
        <v>18</v>
      </c>
      <c r="AO29" s="47">
        <v>229</v>
      </c>
      <c r="AP29" s="47">
        <v>73</v>
      </c>
      <c r="AQ29" s="47">
        <v>0</v>
      </c>
      <c r="AR29" s="47">
        <v>83</v>
      </c>
      <c r="AS29" s="47">
        <v>69</v>
      </c>
      <c r="AT29" s="47">
        <v>8</v>
      </c>
      <c r="AU29" s="47">
        <v>1</v>
      </c>
      <c r="AV29" s="47">
        <v>1</v>
      </c>
      <c r="AW29" s="47">
        <v>0</v>
      </c>
      <c r="AX29" s="47">
        <v>21</v>
      </c>
      <c r="AY29" s="47">
        <v>2</v>
      </c>
    </row>
    <row r="30" spans="1:52" ht="15" thickBot="1" x14ac:dyDescent="0.35">
      <c r="A30">
        <v>2013</v>
      </c>
      <c r="B30" s="48" t="s">
        <v>17</v>
      </c>
      <c r="C30" s="47">
        <v>1</v>
      </c>
      <c r="D30" s="47">
        <v>0</v>
      </c>
      <c r="E30" s="47">
        <v>0</v>
      </c>
      <c r="F30" s="47">
        <v>0</v>
      </c>
      <c r="G30" s="47">
        <v>7</v>
      </c>
      <c r="H30" s="47">
        <v>1</v>
      </c>
      <c r="I30" s="47">
        <v>1</v>
      </c>
      <c r="J30" s="47">
        <v>2</v>
      </c>
      <c r="K30" s="47">
        <v>2</v>
      </c>
      <c r="L30" s="47">
        <v>122</v>
      </c>
      <c r="M30" s="47">
        <v>0</v>
      </c>
      <c r="N30" s="47">
        <v>0</v>
      </c>
      <c r="O30" s="47">
        <v>0</v>
      </c>
      <c r="P30" s="47">
        <v>0</v>
      </c>
      <c r="Q30" s="47">
        <v>0</v>
      </c>
      <c r="R30" s="47">
        <v>0</v>
      </c>
      <c r="S30" s="47">
        <v>3</v>
      </c>
      <c r="T30" s="47">
        <v>0</v>
      </c>
      <c r="U30" s="47">
        <v>0</v>
      </c>
      <c r="V30" s="47">
        <v>0</v>
      </c>
      <c r="W30" s="47">
        <v>32</v>
      </c>
      <c r="X30" s="47">
        <v>0</v>
      </c>
      <c r="Y30" s="47">
        <v>0</v>
      </c>
      <c r="Z30" s="47">
        <v>0</v>
      </c>
      <c r="AA30" s="47">
        <v>3</v>
      </c>
      <c r="AB30" s="47">
        <v>2</v>
      </c>
      <c r="AC30" s="47">
        <v>0</v>
      </c>
      <c r="AD30" s="47">
        <v>0</v>
      </c>
      <c r="AE30" s="47">
        <v>0</v>
      </c>
      <c r="AF30" s="47">
        <v>0</v>
      </c>
      <c r="AG30" s="47">
        <v>1</v>
      </c>
      <c r="AH30" s="47">
        <v>1</v>
      </c>
      <c r="AI30" s="47">
        <v>3</v>
      </c>
      <c r="AJ30" s="47">
        <v>0</v>
      </c>
      <c r="AK30" s="47">
        <v>1</v>
      </c>
      <c r="AL30" s="47">
        <v>0</v>
      </c>
      <c r="AM30" s="47">
        <v>2</v>
      </c>
      <c r="AN30" s="47">
        <v>1</v>
      </c>
      <c r="AO30" s="47">
        <v>15</v>
      </c>
      <c r="AP30" s="47">
        <v>0</v>
      </c>
      <c r="AQ30" s="47">
        <v>0</v>
      </c>
      <c r="AR30" s="47">
        <v>3</v>
      </c>
      <c r="AS30" s="47">
        <v>1</v>
      </c>
      <c r="AT30" s="47">
        <v>0</v>
      </c>
      <c r="AU30" s="47">
        <v>0</v>
      </c>
      <c r="AV30" s="47">
        <v>0</v>
      </c>
      <c r="AW30" s="47">
        <v>0</v>
      </c>
      <c r="AX30" s="47">
        <v>1</v>
      </c>
      <c r="AY30" s="47">
        <v>1</v>
      </c>
    </row>
    <row r="31" spans="1:52" ht="15" thickBot="1" x14ac:dyDescent="0.35">
      <c r="A31">
        <v>2013</v>
      </c>
      <c r="B31" s="48" t="s">
        <v>18</v>
      </c>
      <c r="C31" s="47">
        <v>9</v>
      </c>
      <c r="D31" s="47">
        <v>19</v>
      </c>
      <c r="E31" s="47">
        <v>1</v>
      </c>
      <c r="F31" s="47">
        <v>3</v>
      </c>
      <c r="G31" s="47">
        <v>20</v>
      </c>
      <c r="H31" s="47">
        <v>3</v>
      </c>
      <c r="I31" s="47">
        <v>5</v>
      </c>
      <c r="J31" s="47">
        <v>9</v>
      </c>
      <c r="K31" s="47">
        <v>13</v>
      </c>
      <c r="L31" s="47">
        <v>413</v>
      </c>
      <c r="M31" s="47">
        <v>4</v>
      </c>
      <c r="N31" s="47">
        <v>2</v>
      </c>
      <c r="O31" s="47">
        <v>3</v>
      </c>
      <c r="P31" s="47">
        <v>3</v>
      </c>
      <c r="Q31" s="47">
        <v>11</v>
      </c>
      <c r="R31" s="47">
        <v>1</v>
      </c>
      <c r="S31" s="47">
        <v>5</v>
      </c>
      <c r="T31" s="47">
        <v>3</v>
      </c>
      <c r="U31" s="47">
        <v>1</v>
      </c>
      <c r="V31" s="47">
        <v>2</v>
      </c>
      <c r="W31" s="47">
        <v>64</v>
      </c>
      <c r="X31" s="47">
        <v>2</v>
      </c>
      <c r="Y31" s="47">
        <v>10</v>
      </c>
      <c r="Z31" s="47">
        <v>1</v>
      </c>
      <c r="AA31" s="47">
        <v>6</v>
      </c>
      <c r="AB31" s="47">
        <v>7</v>
      </c>
      <c r="AC31" s="47">
        <v>1</v>
      </c>
      <c r="AD31" s="47">
        <v>9</v>
      </c>
      <c r="AE31" s="47">
        <v>1</v>
      </c>
      <c r="AF31" s="47">
        <v>3</v>
      </c>
      <c r="AG31" s="47">
        <v>3</v>
      </c>
      <c r="AH31" s="47">
        <v>2</v>
      </c>
      <c r="AI31" s="47">
        <v>8</v>
      </c>
      <c r="AJ31" s="47">
        <v>4</v>
      </c>
      <c r="AK31" s="47">
        <v>4</v>
      </c>
      <c r="AL31" s="47">
        <v>1</v>
      </c>
      <c r="AM31" s="47">
        <v>7</v>
      </c>
      <c r="AN31" s="47">
        <v>11</v>
      </c>
      <c r="AO31" s="47">
        <v>63</v>
      </c>
      <c r="AP31" s="47">
        <v>9</v>
      </c>
      <c r="AQ31" s="47">
        <v>1</v>
      </c>
      <c r="AR31" s="47">
        <v>12</v>
      </c>
      <c r="AS31" s="47">
        <v>8</v>
      </c>
      <c r="AT31" s="47">
        <v>4</v>
      </c>
      <c r="AU31" s="47">
        <v>1</v>
      </c>
      <c r="AV31" s="47">
        <v>1</v>
      </c>
      <c r="AW31" s="47">
        <v>0</v>
      </c>
      <c r="AX31" s="47">
        <v>13</v>
      </c>
      <c r="AY31" s="47">
        <v>8</v>
      </c>
    </row>
    <row r="32" spans="1:52" ht="15" thickBot="1" x14ac:dyDescent="0.35">
      <c r="A32">
        <v>2013</v>
      </c>
      <c r="B32" s="48" t="s">
        <v>19</v>
      </c>
      <c r="C32" s="47">
        <v>75</v>
      </c>
      <c r="D32" s="47">
        <v>119</v>
      </c>
      <c r="E32" s="47">
        <v>9</v>
      </c>
      <c r="F32" s="47">
        <v>11</v>
      </c>
      <c r="G32" s="47">
        <v>128</v>
      </c>
      <c r="H32" s="47">
        <v>33</v>
      </c>
      <c r="I32" s="47">
        <v>24</v>
      </c>
      <c r="J32" s="47">
        <v>90</v>
      </c>
      <c r="K32" s="47">
        <v>199</v>
      </c>
      <c r="L32" s="47">
        <v>1564</v>
      </c>
      <c r="M32" s="47">
        <v>39</v>
      </c>
      <c r="N32" s="47">
        <v>2</v>
      </c>
      <c r="O32" s="47">
        <v>11</v>
      </c>
      <c r="P32" s="47">
        <v>25</v>
      </c>
      <c r="Q32" s="47">
        <v>139</v>
      </c>
      <c r="R32" s="47">
        <v>18</v>
      </c>
      <c r="S32" s="47">
        <v>154</v>
      </c>
      <c r="T32" s="47">
        <v>18</v>
      </c>
      <c r="U32" s="47">
        <v>3</v>
      </c>
      <c r="V32" s="47">
        <v>26</v>
      </c>
      <c r="W32" s="47">
        <v>787</v>
      </c>
      <c r="X32" s="47">
        <v>8</v>
      </c>
      <c r="Y32" s="47">
        <v>108</v>
      </c>
      <c r="Z32" s="47">
        <v>15</v>
      </c>
      <c r="AA32" s="47">
        <v>86</v>
      </c>
      <c r="AB32" s="47">
        <v>116</v>
      </c>
      <c r="AC32" s="47">
        <v>7</v>
      </c>
      <c r="AD32" s="47">
        <v>26</v>
      </c>
      <c r="AE32" s="47">
        <v>20</v>
      </c>
      <c r="AF32" s="47">
        <v>37</v>
      </c>
      <c r="AG32" s="47">
        <v>51</v>
      </c>
      <c r="AH32" s="47">
        <v>106</v>
      </c>
      <c r="AI32" s="47">
        <v>114</v>
      </c>
      <c r="AJ32" s="47">
        <v>17</v>
      </c>
      <c r="AK32" s="47">
        <v>121</v>
      </c>
      <c r="AL32" s="47">
        <v>22</v>
      </c>
      <c r="AM32" s="47">
        <v>88</v>
      </c>
      <c r="AN32" s="47">
        <v>58</v>
      </c>
      <c r="AO32" s="47">
        <v>281</v>
      </c>
      <c r="AP32" s="47">
        <v>74</v>
      </c>
      <c r="AQ32" s="47">
        <v>4</v>
      </c>
      <c r="AR32" s="47">
        <v>150</v>
      </c>
      <c r="AS32" s="47">
        <v>120</v>
      </c>
      <c r="AT32" s="47">
        <v>38</v>
      </c>
      <c r="AU32" s="47">
        <v>58</v>
      </c>
      <c r="AV32" s="47">
        <v>14</v>
      </c>
      <c r="AW32" s="47">
        <v>9</v>
      </c>
      <c r="AX32" s="47">
        <v>75</v>
      </c>
      <c r="AY32" s="47">
        <v>44</v>
      </c>
    </row>
    <row r="33" spans="1:51" ht="15" thickBot="1" x14ac:dyDescent="0.35">
      <c r="A33">
        <v>2013</v>
      </c>
      <c r="B33" s="48" t="s">
        <v>128</v>
      </c>
      <c r="C33" s="47">
        <v>34</v>
      </c>
      <c r="D33" s="47">
        <v>37</v>
      </c>
      <c r="E33" s="47">
        <v>10</v>
      </c>
      <c r="F33" s="47">
        <v>9</v>
      </c>
      <c r="G33" s="47">
        <v>104</v>
      </c>
      <c r="H33" s="47">
        <v>13</v>
      </c>
      <c r="I33" s="47">
        <v>16</v>
      </c>
      <c r="J33" s="47">
        <v>42</v>
      </c>
      <c r="K33" s="47">
        <v>99</v>
      </c>
      <c r="L33" s="47">
        <v>646</v>
      </c>
      <c r="M33" s="47">
        <v>13</v>
      </c>
      <c r="N33" s="47">
        <v>4</v>
      </c>
      <c r="O33" s="47">
        <v>5</v>
      </c>
      <c r="P33" s="47">
        <v>8</v>
      </c>
      <c r="Q33" s="47">
        <v>53</v>
      </c>
      <c r="R33" s="47">
        <v>6</v>
      </c>
      <c r="S33" s="47">
        <v>57</v>
      </c>
      <c r="T33" s="47">
        <v>4</v>
      </c>
      <c r="U33" s="47">
        <v>0</v>
      </c>
      <c r="V33" s="47">
        <v>6</v>
      </c>
      <c r="W33" s="47">
        <v>378</v>
      </c>
      <c r="X33" s="47">
        <v>13</v>
      </c>
      <c r="Y33" s="47">
        <v>50</v>
      </c>
      <c r="Z33" s="47">
        <v>2</v>
      </c>
      <c r="AA33" s="47">
        <v>48</v>
      </c>
      <c r="AB33" s="47">
        <v>71</v>
      </c>
      <c r="AC33" s="47">
        <v>3</v>
      </c>
      <c r="AD33" s="47">
        <v>6</v>
      </c>
      <c r="AE33" s="47">
        <v>11</v>
      </c>
      <c r="AF33" s="47">
        <v>6</v>
      </c>
      <c r="AG33" s="47">
        <v>17</v>
      </c>
      <c r="AH33" s="47">
        <v>73</v>
      </c>
      <c r="AI33" s="47">
        <v>74</v>
      </c>
      <c r="AJ33" s="47">
        <v>8</v>
      </c>
      <c r="AK33" s="47">
        <v>51</v>
      </c>
      <c r="AL33" s="47">
        <v>15</v>
      </c>
      <c r="AM33" s="47">
        <v>62</v>
      </c>
      <c r="AN33" s="47">
        <v>22</v>
      </c>
      <c r="AO33" s="47">
        <v>126</v>
      </c>
      <c r="AP33" s="47">
        <v>33</v>
      </c>
      <c r="AQ33" s="47">
        <v>4</v>
      </c>
      <c r="AR33" s="47">
        <v>89</v>
      </c>
      <c r="AS33" s="47">
        <v>47</v>
      </c>
      <c r="AT33" s="47">
        <v>20</v>
      </c>
      <c r="AU33" s="47">
        <v>40</v>
      </c>
      <c r="AV33" s="47">
        <v>10</v>
      </c>
      <c r="AW33" s="47">
        <v>5</v>
      </c>
      <c r="AX33" s="47">
        <v>51</v>
      </c>
      <c r="AY33" s="47">
        <v>11</v>
      </c>
    </row>
    <row r="34" spans="1:51" ht="15" thickBot="1" x14ac:dyDescent="0.35">
      <c r="A34">
        <v>2014</v>
      </c>
      <c r="B34" s="48" t="s">
        <v>6</v>
      </c>
      <c r="C34" s="47">
        <v>128</v>
      </c>
      <c r="D34" s="47">
        <v>439</v>
      </c>
      <c r="E34" s="47">
        <v>51</v>
      </c>
      <c r="F34" s="47">
        <v>95</v>
      </c>
      <c r="G34" s="47">
        <v>399</v>
      </c>
      <c r="H34" s="47">
        <v>115</v>
      </c>
      <c r="I34" s="47">
        <v>43</v>
      </c>
      <c r="J34" s="47">
        <v>263</v>
      </c>
      <c r="K34" s="47">
        <v>655</v>
      </c>
      <c r="L34" s="47">
        <v>3877</v>
      </c>
      <c r="M34" s="47">
        <v>216</v>
      </c>
      <c r="N34" s="47">
        <v>4</v>
      </c>
      <c r="O34" s="47">
        <v>20</v>
      </c>
      <c r="P34" s="47">
        <v>48</v>
      </c>
      <c r="Q34" s="47">
        <v>261</v>
      </c>
      <c r="R34" s="47">
        <v>50</v>
      </c>
      <c r="S34" s="47">
        <v>248</v>
      </c>
      <c r="T34" s="47">
        <v>39</v>
      </c>
      <c r="U34" s="47">
        <v>6</v>
      </c>
      <c r="V34" s="47">
        <v>126</v>
      </c>
      <c r="W34" s="47">
        <v>1543</v>
      </c>
      <c r="X34" s="47">
        <v>72</v>
      </c>
      <c r="Y34" s="47">
        <v>197</v>
      </c>
      <c r="Z34" s="47">
        <v>34</v>
      </c>
      <c r="AA34" s="47">
        <v>196</v>
      </c>
      <c r="AB34" s="47">
        <v>295</v>
      </c>
      <c r="AC34" s="47">
        <v>33</v>
      </c>
      <c r="AD34" s="47">
        <v>119</v>
      </c>
      <c r="AE34" s="47">
        <v>42</v>
      </c>
      <c r="AF34" s="47">
        <v>61</v>
      </c>
      <c r="AG34" s="47">
        <v>216</v>
      </c>
      <c r="AH34" s="47">
        <v>114</v>
      </c>
      <c r="AI34" s="47">
        <v>410</v>
      </c>
      <c r="AJ34" s="47">
        <v>56</v>
      </c>
      <c r="AK34" s="47">
        <v>197</v>
      </c>
      <c r="AL34" s="47">
        <v>23</v>
      </c>
      <c r="AM34" s="47">
        <v>239</v>
      </c>
      <c r="AN34" s="47">
        <v>234</v>
      </c>
      <c r="AO34" s="47">
        <v>572</v>
      </c>
      <c r="AP34" s="47">
        <v>324</v>
      </c>
      <c r="AQ34" s="47">
        <v>15</v>
      </c>
      <c r="AR34" s="47">
        <v>366</v>
      </c>
      <c r="AS34" s="47">
        <v>276</v>
      </c>
      <c r="AT34" s="47">
        <v>108</v>
      </c>
      <c r="AU34" s="47">
        <v>80</v>
      </c>
      <c r="AV34" s="47">
        <v>38</v>
      </c>
      <c r="AW34" s="47">
        <v>13</v>
      </c>
      <c r="AX34" s="47">
        <v>175</v>
      </c>
      <c r="AY34" s="47">
        <v>76</v>
      </c>
    </row>
    <row r="35" spans="1:51" ht="15" thickBot="1" x14ac:dyDescent="0.35">
      <c r="A35">
        <v>2014</v>
      </c>
      <c r="B35" s="48" t="s">
        <v>7</v>
      </c>
      <c r="C35" s="47">
        <v>0</v>
      </c>
      <c r="D35" s="47">
        <v>3</v>
      </c>
      <c r="E35" s="47">
        <v>0</v>
      </c>
      <c r="F35" s="47">
        <v>0</v>
      </c>
      <c r="G35" s="47">
        <v>5</v>
      </c>
      <c r="H35" s="47">
        <v>1</v>
      </c>
      <c r="I35" s="47">
        <v>0</v>
      </c>
      <c r="J35" s="47">
        <v>0</v>
      </c>
      <c r="K35" s="47">
        <v>4</v>
      </c>
      <c r="L35" s="47">
        <v>196</v>
      </c>
      <c r="M35" s="47">
        <v>1</v>
      </c>
      <c r="N35" s="47">
        <v>0</v>
      </c>
      <c r="O35" s="47">
        <v>1</v>
      </c>
      <c r="P35" s="47">
        <v>0</v>
      </c>
      <c r="Q35" s="47">
        <v>0</v>
      </c>
      <c r="R35" s="47">
        <v>0</v>
      </c>
      <c r="S35" s="47">
        <v>0</v>
      </c>
      <c r="T35" s="47">
        <v>2</v>
      </c>
      <c r="U35" s="47">
        <v>0</v>
      </c>
      <c r="V35" s="47">
        <v>0</v>
      </c>
      <c r="W35" s="47">
        <v>19</v>
      </c>
      <c r="X35" s="47">
        <v>1</v>
      </c>
      <c r="Y35" s="47">
        <v>1</v>
      </c>
      <c r="Z35" s="47">
        <v>0</v>
      </c>
      <c r="AA35" s="47">
        <v>0</v>
      </c>
      <c r="AB35" s="47">
        <v>2</v>
      </c>
      <c r="AC35" s="47">
        <v>0</v>
      </c>
      <c r="AD35" s="47">
        <v>4</v>
      </c>
      <c r="AE35" s="47">
        <v>0</v>
      </c>
      <c r="AF35" s="47">
        <v>0</v>
      </c>
      <c r="AG35" s="47">
        <v>0</v>
      </c>
      <c r="AH35" s="47">
        <v>0</v>
      </c>
      <c r="AI35" s="47">
        <v>21</v>
      </c>
      <c r="AJ35" s="47">
        <v>0</v>
      </c>
      <c r="AK35" s="47">
        <v>3</v>
      </c>
      <c r="AL35" s="47">
        <v>0</v>
      </c>
      <c r="AM35" s="47">
        <v>1</v>
      </c>
      <c r="AN35" s="47">
        <v>2</v>
      </c>
      <c r="AO35" s="47">
        <v>2</v>
      </c>
      <c r="AP35" s="47">
        <v>2</v>
      </c>
      <c r="AQ35" s="47">
        <v>0</v>
      </c>
      <c r="AR35" s="47">
        <v>3</v>
      </c>
      <c r="AS35" s="47">
        <v>2</v>
      </c>
      <c r="AT35" s="47">
        <v>0</v>
      </c>
      <c r="AU35" s="47">
        <v>0</v>
      </c>
      <c r="AV35" s="47">
        <v>0</v>
      </c>
      <c r="AW35" s="47">
        <v>0</v>
      </c>
      <c r="AX35" s="47">
        <v>3</v>
      </c>
      <c r="AY35" s="47">
        <v>0</v>
      </c>
    </row>
    <row r="36" spans="1:51" ht="15" thickBot="1" x14ac:dyDescent="0.35">
      <c r="A36">
        <v>2014</v>
      </c>
      <c r="B36" s="48" t="s">
        <v>8</v>
      </c>
      <c r="C36" s="47">
        <v>6</v>
      </c>
      <c r="D36" s="47">
        <v>41</v>
      </c>
      <c r="E36" s="47">
        <v>10</v>
      </c>
      <c r="F36" s="47">
        <v>2</v>
      </c>
      <c r="G36" s="47">
        <v>29</v>
      </c>
      <c r="H36" s="47">
        <v>9</v>
      </c>
      <c r="I36" s="47">
        <v>3</v>
      </c>
      <c r="J36" s="47">
        <v>13</v>
      </c>
      <c r="K36" s="47">
        <v>37</v>
      </c>
      <c r="L36" s="47">
        <v>250</v>
      </c>
      <c r="M36" s="47">
        <v>10</v>
      </c>
      <c r="N36" s="47">
        <v>5</v>
      </c>
      <c r="O36" s="47">
        <v>1</v>
      </c>
      <c r="P36" s="47">
        <v>3</v>
      </c>
      <c r="Q36" s="47">
        <v>25</v>
      </c>
      <c r="R36" s="47">
        <v>10</v>
      </c>
      <c r="S36" s="47">
        <v>16</v>
      </c>
      <c r="T36" s="47">
        <v>5</v>
      </c>
      <c r="U36" s="47">
        <v>0</v>
      </c>
      <c r="V36" s="47">
        <v>9</v>
      </c>
      <c r="W36" s="47">
        <v>133</v>
      </c>
      <c r="X36" s="47">
        <v>5</v>
      </c>
      <c r="Y36" s="47">
        <v>19</v>
      </c>
      <c r="Z36" s="47">
        <v>4</v>
      </c>
      <c r="AA36" s="47">
        <v>25</v>
      </c>
      <c r="AB36" s="47">
        <v>14</v>
      </c>
      <c r="AC36" s="47">
        <v>3</v>
      </c>
      <c r="AD36" s="47">
        <v>18</v>
      </c>
      <c r="AE36" s="47">
        <v>8</v>
      </c>
      <c r="AF36" s="47">
        <v>4</v>
      </c>
      <c r="AG36" s="47">
        <v>15</v>
      </c>
      <c r="AH36" s="47">
        <v>6</v>
      </c>
      <c r="AI36" s="47">
        <v>18</v>
      </c>
      <c r="AJ36" s="47">
        <v>4</v>
      </c>
      <c r="AK36" s="47">
        <v>22</v>
      </c>
      <c r="AL36" s="47">
        <v>0</v>
      </c>
      <c r="AM36" s="47">
        <v>15</v>
      </c>
      <c r="AN36" s="47">
        <v>13</v>
      </c>
      <c r="AO36" s="47">
        <v>44</v>
      </c>
      <c r="AP36" s="47">
        <v>23</v>
      </c>
      <c r="AQ36" s="47">
        <v>1</v>
      </c>
      <c r="AR36" s="47">
        <v>20</v>
      </c>
      <c r="AS36" s="47">
        <v>38</v>
      </c>
      <c r="AT36" s="47">
        <v>8</v>
      </c>
      <c r="AU36" s="47">
        <v>7</v>
      </c>
      <c r="AV36" s="47">
        <v>6</v>
      </c>
      <c r="AW36" s="47">
        <v>3</v>
      </c>
      <c r="AX36" s="47">
        <v>9</v>
      </c>
      <c r="AY36" s="47">
        <v>10</v>
      </c>
    </row>
    <row r="37" spans="1:51" ht="15" thickBot="1" x14ac:dyDescent="0.35">
      <c r="A37">
        <v>2014</v>
      </c>
      <c r="B37" s="48" t="s">
        <v>9</v>
      </c>
      <c r="C37" s="47">
        <v>41</v>
      </c>
      <c r="D37" s="47">
        <v>114</v>
      </c>
      <c r="E37" s="47">
        <v>18</v>
      </c>
      <c r="F37" s="47">
        <v>25</v>
      </c>
      <c r="G37" s="47">
        <v>87</v>
      </c>
      <c r="H37" s="47">
        <v>27</v>
      </c>
      <c r="I37" s="47">
        <v>22</v>
      </c>
      <c r="J37" s="47">
        <v>90</v>
      </c>
      <c r="K37" s="47">
        <v>111</v>
      </c>
      <c r="L37" s="47">
        <v>906</v>
      </c>
      <c r="M37" s="47">
        <v>39</v>
      </c>
      <c r="N37" s="47">
        <v>2</v>
      </c>
      <c r="O37" s="47">
        <v>17</v>
      </c>
      <c r="P37" s="47">
        <v>10</v>
      </c>
      <c r="Q37" s="47">
        <v>79</v>
      </c>
      <c r="R37" s="47">
        <v>9</v>
      </c>
      <c r="S37" s="47">
        <v>79</v>
      </c>
      <c r="T37" s="47">
        <v>11</v>
      </c>
      <c r="U37" s="47">
        <v>4</v>
      </c>
      <c r="V37" s="47">
        <v>32</v>
      </c>
      <c r="W37" s="47">
        <v>474</v>
      </c>
      <c r="X37" s="47">
        <v>28</v>
      </c>
      <c r="Y37" s="47">
        <v>74</v>
      </c>
      <c r="Z37" s="47">
        <v>8</v>
      </c>
      <c r="AA37" s="47">
        <v>59</v>
      </c>
      <c r="AB37" s="47">
        <v>77</v>
      </c>
      <c r="AC37" s="47">
        <v>8</v>
      </c>
      <c r="AD37" s="47">
        <v>22</v>
      </c>
      <c r="AE37" s="47">
        <v>9</v>
      </c>
      <c r="AF37" s="47">
        <v>22</v>
      </c>
      <c r="AG37" s="47">
        <v>62</v>
      </c>
      <c r="AH37" s="47">
        <v>33</v>
      </c>
      <c r="AI37" s="47">
        <v>79</v>
      </c>
      <c r="AJ37" s="47">
        <v>18</v>
      </c>
      <c r="AK37" s="47">
        <v>67</v>
      </c>
      <c r="AL37" s="47">
        <v>13</v>
      </c>
      <c r="AM37" s="47">
        <v>82</v>
      </c>
      <c r="AN37" s="47">
        <v>54</v>
      </c>
      <c r="AO37" s="47">
        <v>161</v>
      </c>
      <c r="AP37" s="47">
        <v>84</v>
      </c>
      <c r="AQ37" s="47">
        <v>7</v>
      </c>
      <c r="AR37" s="47">
        <v>85</v>
      </c>
      <c r="AS37" s="47">
        <v>72</v>
      </c>
      <c r="AT37" s="47">
        <v>30</v>
      </c>
      <c r="AU37" s="47">
        <v>26</v>
      </c>
      <c r="AV37" s="47">
        <v>16</v>
      </c>
      <c r="AW37" s="47">
        <v>2</v>
      </c>
      <c r="AX37" s="47">
        <v>46</v>
      </c>
      <c r="AY37" s="47">
        <v>23</v>
      </c>
    </row>
    <row r="38" spans="1:51" ht="15" thickBot="1" x14ac:dyDescent="0.35">
      <c r="A38">
        <v>2014</v>
      </c>
      <c r="B38" s="48" t="s">
        <v>10</v>
      </c>
      <c r="C38" s="47">
        <v>23</v>
      </c>
      <c r="D38" s="47">
        <v>30</v>
      </c>
      <c r="E38" s="47">
        <v>7</v>
      </c>
      <c r="F38" s="47">
        <v>5</v>
      </c>
      <c r="G38" s="47">
        <v>34</v>
      </c>
      <c r="H38" s="47">
        <v>3</v>
      </c>
      <c r="I38" s="47">
        <v>5</v>
      </c>
      <c r="J38" s="47">
        <v>36</v>
      </c>
      <c r="K38" s="47">
        <v>28</v>
      </c>
      <c r="L38" s="47">
        <v>340</v>
      </c>
      <c r="M38" s="47">
        <v>8</v>
      </c>
      <c r="N38" s="47">
        <v>0</v>
      </c>
      <c r="O38" s="47">
        <v>1</v>
      </c>
      <c r="P38" s="47">
        <v>3</v>
      </c>
      <c r="Q38" s="47">
        <v>33</v>
      </c>
      <c r="R38" s="47">
        <v>1</v>
      </c>
      <c r="S38" s="47">
        <v>22</v>
      </c>
      <c r="T38" s="47">
        <v>1</v>
      </c>
      <c r="U38" s="47">
        <v>6</v>
      </c>
      <c r="V38" s="47">
        <v>6</v>
      </c>
      <c r="W38" s="47">
        <v>149</v>
      </c>
      <c r="X38" s="47">
        <v>2</v>
      </c>
      <c r="Y38" s="47">
        <v>32</v>
      </c>
      <c r="Z38" s="47">
        <v>1</v>
      </c>
      <c r="AA38" s="47">
        <v>14</v>
      </c>
      <c r="AB38" s="47">
        <v>24</v>
      </c>
      <c r="AC38" s="47">
        <v>3</v>
      </c>
      <c r="AD38" s="47">
        <v>1</v>
      </c>
      <c r="AE38" s="47">
        <v>3</v>
      </c>
      <c r="AF38" s="47">
        <v>9</v>
      </c>
      <c r="AG38" s="47">
        <v>5</v>
      </c>
      <c r="AH38" s="47">
        <v>7</v>
      </c>
      <c r="AI38" s="47">
        <v>38</v>
      </c>
      <c r="AJ38" s="47">
        <v>4</v>
      </c>
      <c r="AK38" s="47">
        <v>20</v>
      </c>
      <c r="AL38" s="47">
        <v>3</v>
      </c>
      <c r="AM38" s="47">
        <v>12</v>
      </c>
      <c r="AN38" s="47">
        <v>12</v>
      </c>
      <c r="AO38" s="47">
        <v>91</v>
      </c>
      <c r="AP38" s="47">
        <v>15</v>
      </c>
      <c r="AQ38" s="47">
        <v>1</v>
      </c>
      <c r="AR38" s="47">
        <v>22</v>
      </c>
      <c r="AS38" s="47">
        <v>19</v>
      </c>
      <c r="AT38" s="47">
        <v>3</v>
      </c>
      <c r="AU38" s="47">
        <v>1</v>
      </c>
      <c r="AV38" s="47">
        <v>5</v>
      </c>
      <c r="AW38" s="47">
        <v>0</v>
      </c>
      <c r="AX38" s="47">
        <v>11</v>
      </c>
      <c r="AY38" s="47">
        <v>11</v>
      </c>
    </row>
    <row r="39" spans="1:51" ht="15" thickBot="1" x14ac:dyDescent="0.35">
      <c r="A39">
        <v>2014</v>
      </c>
      <c r="B39" s="48" t="s">
        <v>11</v>
      </c>
      <c r="C39" s="47">
        <v>8</v>
      </c>
      <c r="D39" s="47">
        <v>39</v>
      </c>
      <c r="E39" s="47">
        <v>0</v>
      </c>
      <c r="F39" s="47">
        <v>10</v>
      </c>
      <c r="G39" s="47">
        <v>29</v>
      </c>
      <c r="H39" s="47">
        <v>7</v>
      </c>
      <c r="I39" s="47">
        <v>14</v>
      </c>
      <c r="J39" s="47">
        <v>21</v>
      </c>
      <c r="K39" s="47">
        <v>22</v>
      </c>
      <c r="L39" s="47">
        <v>210</v>
      </c>
      <c r="M39" s="47">
        <v>11</v>
      </c>
      <c r="N39" s="47">
        <v>0</v>
      </c>
      <c r="O39" s="47">
        <v>3</v>
      </c>
      <c r="P39" s="47">
        <v>3</v>
      </c>
      <c r="Q39" s="47">
        <v>18</v>
      </c>
      <c r="R39" s="47">
        <v>0</v>
      </c>
      <c r="S39" s="47">
        <v>12</v>
      </c>
      <c r="T39" s="47">
        <v>20</v>
      </c>
      <c r="U39" s="47">
        <v>1</v>
      </c>
      <c r="V39" s="47">
        <v>4</v>
      </c>
      <c r="W39" s="47">
        <v>65</v>
      </c>
      <c r="X39" s="47">
        <v>4</v>
      </c>
      <c r="Y39" s="47">
        <v>24</v>
      </c>
      <c r="Z39" s="47">
        <v>1</v>
      </c>
      <c r="AA39" s="47">
        <v>9</v>
      </c>
      <c r="AB39" s="47">
        <v>31</v>
      </c>
      <c r="AC39" s="47">
        <v>1</v>
      </c>
      <c r="AD39" s="47">
        <v>3</v>
      </c>
      <c r="AE39" s="47">
        <v>1</v>
      </c>
      <c r="AF39" s="47">
        <v>7</v>
      </c>
      <c r="AG39" s="47">
        <v>10</v>
      </c>
      <c r="AH39" s="47">
        <v>10</v>
      </c>
      <c r="AI39" s="47">
        <v>23</v>
      </c>
      <c r="AJ39" s="47">
        <v>6</v>
      </c>
      <c r="AK39" s="47">
        <v>19</v>
      </c>
      <c r="AL39" s="47">
        <v>5</v>
      </c>
      <c r="AM39" s="47">
        <v>16</v>
      </c>
      <c r="AN39" s="47">
        <v>11</v>
      </c>
      <c r="AO39" s="47">
        <v>51</v>
      </c>
      <c r="AP39" s="47">
        <v>11</v>
      </c>
      <c r="AQ39" s="47">
        <v>2</v>
      </c>
      <c r="AR39" s="47">
        <v>39</v>
      </c>
      <c r="AS39" s="47">
        <v>37</v>
      </c>
      <c r="AT39" s="47">
        <v>5</v>
      </c>
      <c r="AU39" s="47">
        <v>0</v>
      </c>
      <c r="AV39" s="47">
        <v>2</v>
      </c>
      <c r="AW39" s="47">
        <v>3</v>
      </c>
      <c r="AX39" s="47">
        <v>16</v>
      </c>
      <c r="AY39" s="47">
        <v>8</v>
      </c>
    </row>
    <row r="40" spans="1:51" ht="15" thickBot="1" x14ac:dyDescent="0.35">
      <c r="A40">
        <v>2014</v>
      </c>
      <c r="B40" s="48" t="s">
        <v>12</v>
      </c>
      <c r="C40" s="47">
        <v>18</v>
      </c>
      <c r="D40" s="47">
        <v>54</v>
      </c>
      <c r="E40" s="47">
        <v>15</v>
      </c>
      <c r="F40" s="47">
        <v>14</v>
      </c>
      <c r="G40" s="47">
        <v>170</v>
      </c>
      <c r="H40" s="47">
        <v>16</v>
      </c>
      <c r="I40" s="47">
        <v>9</v>
      </c>
      <c r="J40" s="47">
        <v>31</v>
      </c>
      <c r="K40" s="47">
        <v>82</v>
      </c>
      <c r="L40" s="47">
        <v>1416</v>
      </c>
      <c r="M40" s="47">
        <v>36</v>
      </c>
      <c r="N40" s="47">
        <v>0</v>
      </c>
      <c r="O40" s="47">
        <v>4</v>
      </c>
      <c r="P40" s="47">
        <v>7</v>
      </c>
      <c r="Q40" s="47">
        <v>56</v>
      </c>
      <c r="R40" s="47">
        <v>6</v>
      </c>
      <c r="S40" s="47">
        <v>41</v>
      </c>
      <c r="T40" s="47">
        <v>22</v>
      </c>
      <c r="U40" s="47">
        <v>2</v>
      </c>
      <c r="V40" s="47">
        <v>58</v>
      </c>
      <c r="W40" s="47">
        <v>314</v>
      </c>
      <c r="X40" s="47">
        <v>8</v>
      </c>
      <c r="Y40" s="47">
        <v>38</v>
      </c>
      <c r="Z40" s="47">
        <v>6</v>
      </c>
      <c r="AA40" s="47">
        <v>23</v>
      </c>
      <c r="AB40" s="47">
        <v>70</v>
      </c>
      <c r="AC40" s="47">
        <v>2</v>
      </c>
      <c r="AD40" s="47">
        <v>7</v>
      </c>
      <c r="AE40" s="47">
        <v>4</v>
      </c>
      <c r="AF40" s="47">
        <v>9</v>
      </c>
      <c r="AG40" s="47">
        <v>42</v>
      </c>
      <c r="AH40" s="47">
        <v>45</v>
      </c>
      <c r="AI40" s="47">
        <v>79</v>
      </c>
      <c r="AJ40" s="47">
        <v>6</v>
      </c>
      <c r="AK40" s="47">
        <v>37</v>
      </c>
      <c r="AL40" s="47">
        <v>7</v>
      </c>
      <c r="AM40" s="47">
        <v>22</v>
      </c>
      <c r="AN40" s="47">
        <v>26</v>
      </c>
      <c r="AO40" s="47">
        <v>136</v>
      </c>
      <c r="AP40" s="47">
        <v>31</v>
      </c>
      <c r="AQ40" s="47">
        <v>0</v>
      </c>
      <c r="AR40" s="47">
        <v>56</v>
      </c>
      <c r="AS40" s="47">
        <v>64</v>
      </c>
      <c r="AT40" s="47">
        <v>24</v>
      </c>
      <c r="AU40" s="47">
        <v>19</v>
      </c>
      <c r="AV40" s="47">
        <v>12</v>
      </c>
      <c r="AW40" s="47">
        <v>1</v>
      </c>
      <c r="AX40" s="47">
        <v>27</v>
      </c>
      <c r="AY40" s="47">
        <v>20</v>
      </c>
    </row>
    <row r="41" spans="1:51" ht="15" thickBot="1" x14ac:dyDescent="0.35">
      <c r="A41">
        <v>2014</v>
      </c>
      <c r="B41" s="48" t="s">
        <v>13</v>
      </c>
      <c r="C41" s="47">
        <v>1</v>
      </c>
      <c r="D41" s="47">
        <v>12</v>
      </c>
      <c r="E41" s="47">
        <v>1</v>
      </c>
      <c r="F41" s="47">
        <v>4</v>
      </c>
      <c r="G41" s="47">
        <v>16</v>
      </c>
      <c r="H41" s="47">
        <v>0</v>
      </c>
      <c r="I41" s="47">
        <v>1</v>
      </c>
      <c r="J41" s="47">
        <v>1</v>
      </c>
      <c r="K41" s="47">
        <v>6</v>
      </c>
      <c r="L41" s="47">
        <v>50</v>
      </c>
      <c r="M41" s="47">
        <v>1</v>
      </c>
      <c r="N41" s="47">
        <v>0</v>
      </c>
      <c r="O41" s="47">
        <v>0</v>
      </c>
      <c r="P41" s="47">
        <v>1</v>
      </c>
      <c r="Q41" s="47">
        <v>1</v>
      </c>
      <c r="R41" s="47">
        <v>0</v>
      </c>
      <c r="S41" s="47">
        <v>4</v>
      </c>
      <c r="T41" s="47">
        <v>1</v>
      </c>
      <c r="U41" s="47">
        <v>1</v>
      </c>
      <c r="V41" s="47">
        <v>1</v>
      </c>
      <c r="W41" s="47">
        <v>22</v>
      </c>
      <c r="X41" s="47">
        <v>0</v>
      </c>
      <c r="Y41" s="47">
        <v>5</v>
      </c>
      <c r="Z41" s="47">
        <v>0</v>
      </c>
      <c r="AA41" s="47">
        <v>1</v>
      </c>
      <c r="AB41" s="47">
        <v>4</v>
      </c>
      <c r="AC41" s="47">
        <v>0</v>
      </c>
      <c r="AD41" s="47">
        <v>0</v>
      </c>
      <c r="AE41" s="47">
        <v>0</v>
      </c>
      <c r="AF41" s="47">
        <v>0</v>
      </c>
      <c r="AG41" s="47">
        <v>5</v>
      </c>
      <c r="AH41" s="47">
        <v>1</v>
      </c>
      <c r="AI41" s="47">
        <v>4</v>
      </c>
      <c r="AJ41" s="47">
        <v>0</v>
      </c>
      <c r="AK41" s="47">
        <v>3</v>
      </c>
      <c r="AL41" s="47">
        <v>1</v>
      </c>
      <c r="AM41" s="47">
        <v>4</v>
      </c>
      <c r="AN41" s="47">
        <v>3</v>
      </c>
      <c r="AO41" s="47">
        <v>10</v>
      </c>
      <c r="AP41" s="47">
        <v>3</v>
      </c>
      <c r="AQ41" s="47">
        <v>0</v>
      </c>
      <c r="AR41" s="47">
        <v>7</v>
      </c>
      <c r="AS41" s="47">
        <v>6</v>
      </c>
      <c r="AT41" s="47">
        <v>1</v>
      </c>
      <c r="AU41" s="47">
        <v>0</v>
      </c>
      <c r="AV41" s="47">
        <v>0</v>
      </c>
      <c r="AW41" s="47">
        <v>0</v>
      </c>
      <c r="AX41" s="47">
        <v>3</v>
      </c>
      <c r="AY41" s="47">
        <v>1</v>
      </c>
    </row>
    <row r="42" spans="1:51" ht="15" thickBot="1" x14ac:dyDescent="0.35">
      <c r="A42">
        <v>2014</v>
      </c>
      <c r="B42" s="48" t="s">
        <v>127</v>
      </c>
      <c r="C42" s="47">
        <v>0</v>
      </c>
      <c r="D42" s="47">
        <v>0</v>
      </c>
      <c r="E42" s="47">
        <v>0</v>
      </c>
      <c r="F42" s="47">
        <v>0</v>
      </c>
      <c r="G42" s="47">
        <v>0</v>
      </c>
      <c r="H42" s="47">
        <v>0</v>
      </c>
      <c r="I42" s="47">
        <v>0</v>
      </c>
      <c r="J42" s="47">
        <v>0</v>
      </c>
      <c r="K42" s="47">
        <v>0</v>
      </c>
      <c r="L42" s="47">
        <v>0</v>
      </c>
      <c r="M42" s="47">
        <v>0</v>
      </c>
      <c r="N42" s="47">
        <v>0</v>
      </c>
      <c r="O42" s="47">
        <v>0</v>
      </c>
      <c r="P42" s="47">
        <v>0</v>
      </c>
      <c r="Q42" s="47">
        <v>0</v>
      </c>
      <c r="R42" s="47">
        <v>0</v>
      </c>
      <c r="S42" s="47">
        <v>0</v>
      </c>
      <c r="T42" s="47">
        <v>0</v>
      </c>
      <c r="U42" s="47">
        <v>0</v>
      </c>
      <c r="V42" s="47">
        <v>0</v>
      </c>
      <c r="W42" s="47">
        <v>0</v>
      </c>
      <c r="X42" s="47">
        <v>0</v>
      </c>
      <c r="Y42" s="47">
        <v>0</v>
      </c>
      <c r="Z42" s="47">
        <v>0</v>
      </c>
      <c r="AA42" s="47">
        <v>0</v>
      </c>
      <c r="AB42" s="47">
        <v>0</v>
      </c>
      <c r="AC42" s="47">
        <v>0</v>
      </c>
      <c r="AD42" s="47">
        <v>0</v>
      </c>
      <c r="AE42" s="47">
        <v>0</v>
      </c>
      <c r="AF42" s="47">
        <v>0</v>
      </c>
      <c r="AG42" s="47">
        <v>0</v>
      </c>
      <c r="AH42" s="47">
        <v>0</v>
      </c>
      <c r="AI42" s="47">
        <v>0</v>
      </c>
      <c r="AJ42" s="47">
        <v>0</v>
      </c>
      <c r="AK42" s="47">
        <v>0</v>
      </c>
      <c r="AL42" s="47">
        <v>0</v>
      </c>
      <c r="AM42" s="47">
        <v>0</v>
      </c>
      <c r="AN42" s="47">
        <v>0</v>
      </c>
      <c r="AO42" s="47">
        <v>0</v>
      </c>
      <c r="AP42" s="47">
        <v>0</v>
      </c>
      <c r="AQ42" s="47">
        <v>0</v>
      </c>
      <c r="AR42" s="47">
        <v>0</v>
      </c>
      <c r="AS42" s="47">
        <v>0</v>
      </c>
      <c r="AT42" s="47">
        <v>0</v>
      </c>
      <c r="AU42" s="47">
        <v>0</v>
      </c>
      <c r="AV42" s="47">
        <v>0</v>
      </c>
      <c r="AW42" s="47">
        <v>0</v>
      </c>
      <c r="AX42" s="47">
        <v>0</v>
      </c>
      <c r="AY42" s="47">
        <v>0</v>
      </c>
    </row>
    <row r="43" spans="1:51" ht="15" thickBot="1" x14ac:dyDescent="0.35">
      <c r="A43">
        <v>2014</v>
      </c>
      <c r="B43" s="48" t="s">
        <v>14</v>
      </c>
      <c r="C43" s="47">
        <v>2</v>
      </c>
      <c r="D43" s="47">
        <v>5</v>
      </c>
      <c r="E43" s="47">
        <v>2</v>
      </c>
      <c r="F43" s="47">
        <v>0</v>
      </c>
      <c r="G43" s="47">
        <v>12</v>
      </c>
      <c r="H43" s="47">
        <v>1</v>
      </c>
      <c r="I43" s="47">
        <v>2</v>
      </c>
      <c r="J43" s="47">
        <v>4</v>
      </c>
      <c r="K43" s="47">
        <v>15</v>
      </c>
      <c r="L43" s="47">
        <v>54</v>
      </c>
      <c r="M43" s="47">
        <v>3</v>
      </c>
      <c r="N43" s="47">
        <v>0</v>
      </c>
      <c r="O43" s="47">
        <v>0</v>
      </c>
      <c r="P43" s="47">
        <v>0</v>
      </c>
      <c r="Q43" s="47">
        <v>3</v>
      </c>
      <c r="R43" s="47">
        <v>3</v>
      </c>
      <c r="S43" s="47">
        <v>2</v>
      </c>
      <c r="T43" s="47">
        <v>0</v>
      </c>
      <c r="U43" s="47">
        <v>0</v>
      </c>
      <c r="V43" s="47">
        <v>3</v>
      </c>
      <c r="W43" s="47">
        <v>23</v>
      </c>
      <c r="X43" s="47">
        <v>0</v>
      </c>
      <c r="Y43" s="47">
        <v>21</v>
      </c>
      <c r="Z43" s="47">
        <v>0</v>
      </c>
      <c r="AA43" s="47">
        <v>6</v>
      </c>
      <c r="AB43" s="47">
        <v>3</v>
      </c>
      <c r="AC43" s="47">
        <v>0</v>
      </c>
      <c r="AD43" s="47">
        <v>0</v>
      </c>
      <c r="AE43" s="47">
        <v>0</v>
      </c>
      <c r="AF43" s="47">
        <v>0</v>
      </c>
      <c r="AG43" s="47">
        <v>7</v>
      </c>
      <c r="AH43" s="47">
        <v>1</v>
      </c>
      <c r="AI43" s="47">
        <v>8</v>
      </c>
      <c r="AJ43" s="47">
        <v>2</v>
      </c>
      <c r="AK43" s="47">
        <v>15</v>
      </c>
      <c r="AL43" s="47">
        <v>0</v>
      </c>
      <c r="AM43" s="47">
        <v>3</v>
      </c>
      <c r="AN43" s="47">
        <v>3</v>
      </c>
      <c r="AO43" s="47">
        <v>15</v>
      </c>
      <c r="AP43" s="47">
        <v>3</v>
      </c>
      <c r="AQ43" s="47">
        <v>0</v>
      </c>
      <c r="AR43" s="47">
        <v>2</v>
      </c>
      <c r="AS43" s="47">
        <v>2</v>
      </c>
      <c r="AT43" s="47">
        <v>0</v>
      </c>
      <c r="AU43" s="47">
        <v>0</v>
      </c>
      <c r="AV43" s="47">
        <v>1</v>
      </c>
      <c r="AW43" s="47">
        <v>0</v>
      </c>
      <c r="AX43" s="47">
        <v>2</v>
      </c>
      <c r="AY43" s="47">
        <v>3</v>
      </c>
    </row>
    <row r="44" spans="1:51" ht="15" thickBot="1" x14ac:dyDescent="0.35">
      <c r="A44">
        <v>2014</v>
      </c>
      <c r="B44" s="48" t="s">
        <v>15</v>
      </c>
      <c r="C44" s="47">
        <v>3</v>
      </c>
      <c r="D44" s="47">
        <v>3</v>
      </c>
      <c r="E44" s="47">
        <v>0</v>
      </c>
      <c r="F44" s="47">
        <v>0</v>
      </c>
      <c r="G44" s="47">
        <v>6</v>
      </c>
      <c r="H44" s="47">
        <v>1</v>
      </c>
      <c r="I44" s="47">
        <v>1</v>
      </c>
      <c r="J44" s="47">
        <v>1</v>
      </c>
      <c r="K44" s="47">
        <v>6</v>
      </c>
      <c r="L44" s="47">
        <v>117</v>
      </c>
      <c r="M44" s="47">
        <v>1</v>
      </c>
      <c r="N44" s="47">
        <v>0</v>
      </c>
      <c r="O44" s="47">
        <v>1</v>
      </c>
      <c r="P44" s="47">
        <v>0</v>
      </c>
      <c r="Q44" s="47">
        <v>4</v>
      </c>
      <c r="R44" s="47">
        <v>1</v>
      </c>
      <c r="S44" s="47">
        <v>1</v>
      </c>
      <c r="T44" s="47">
        <v>1</v>
      </c>
      <c r="U44" s="47">
        <v>0</v>
      </c>
      <c r="V44" s="47">
        <v>1</v>
      </c>
      <c r="W44" s="47">
        <v>26</v>
      </c>
      <c r="X44" s="47">
        <v>0</v>
      </c>
      <c r="Y44" s="47">
        <v>1</v>
      </c>
      <c r="Z44" s="47">
        <v>0</v>
      </c>
      <c r="AA44" s="47">
        <v>1</v>
      </c>
      <c r="AB44" s="47">
        <v>0</v>
      </c>
      <c r="AC44" s="47">
        <v>0</v>
      </c>
      <c r="AD44" s="47">
        <v>0</v>
      </c>
      <c r="AE44" s="47">
        <v>0</v>
      </c>
      <c r="AF44" s="47">
        <v>0</v>
      </c>
      <c r="AG44" s="47">
        <v>7</v>
      </c>
      <c r="AH44" s="47">
        <v>2</v>
      </c>
      <c r="AI44" s="47">
        <v>3</v>
      </c>
      <c r="AJ44" s="47">
        <v>1</v>
      </c>
      <c r="AK44" s="47">
        <v>4</v>
      </c>
      <c r="AL44" s="47">
        <v>0</v>
      </c>
      <c r="AM44" s="47">
        <v>3</v>
      </c>
      <c r="AN44" s="47">
        <v>1</v>
      </c>
      <c r="AO44" s="47">
        <v>9</v>
      </c>
      <c r="AP44" s="47">
        <v>4</v>
      </c>
      <c r="AQ44" s="47">
        <v>0</v>
      </c>
      <c r="AR44" s="47">
        <v>3</v>
      </c>
      <c r="AS44" s="47">
        <v>4</v>
      </c>
      <c r="AT44" s="47">
        <v>2</v>
      </c>
      <c r="AU44" s="47">
        <v>2</v>
      </c>
      <c r="AV44" s="47">
        <v>0</v>
      </c>
      <c r="AW44" s="47">
        <v>0</v>
      </c>
      <c r="AX44" s="47">
        <v>3</v>
      </c>
      <c r="AY44" s="47">
        <v>0</v>
      </c>
    </row>
    <row r="45" spans="1:51" ht="15" thickBot="1" x14ac:dyDescent="0.35">
      <c r="A45">
        <v>2014</v>
      </c>
      <c r="B45" s="48" t="s">
        <v>16</v>
      </c>
      <c r="C45" s="47">
        <v>14</v>
      </c>
      <c r="D45" s="47">
        <v>41</v>
      </c>
      <c r="E45" s="47">
        <v>4</v>
      </c>
      <c r="F45" s="47">
        <v>40</v>
      </c>
      <c r="G45" s="47">
        <v>213</v>
      </c>
      <c r="H45" s="47">
        <v>4</v>
      </c>
      <c r="I45" s="47">
        <v>3</v>
      </c>
      <c r="J45" s="47">
        <v>40</v>
      </c>
      <c r="K45" s="47">
        <v>95</v>
      </c>
      <c r="L45" s="47">
        <v>866</v>
      </c>
      <c r="M45" s="47">
        <v>58</v>
      </c>
      <c r="N45" s="47">
        <v>1</v>
      </c>
      <c r="O45" s="47">
        <v>3</v>
      </c>
      <c r="P45" s="47">
        <v>3</v>
      </c>
      <c r="Q45" s="47">
        <v>85</v>
      </c>
      <c r="R45" s="47">
        <v>1</v>
      </c>
      <c r="S45" s="47">
        <v>81</v>
      </c>
      <c r="T45" s="47">
        <v>106</v>
      </c>
      <c r="U45" s="47">
        <v>1</v>
      </c>
      <c r="V45" s="47">
        <v>14</v>
      </c>
      <c r="W45" s="47">
        <v>283</v>
      </c>
      <c r="X45" s="47">
        <v>7</v>
      </c>
      <c r="Y45" s="47">
        <v>37</v>
      </c>
      <c r="Z45" s="47">
        <v>0</v>
      </c>
      <c r="AA45" s="47">
        <v>43</v>
      </c>
      <c r="AB45" s="47">
        <v>73</v>
      </c>
      <c r="AC45" s="47">
        <v>1</v>
      </c>
      <c r="AD45" s="47">
        <v>11</v>
      </c>
      <c r="AE45" s="47">
        <v>1</v>
      </c>
      <c r="AF45" s="47">
        <v>6</v>
      </c>
      <c r="AG45" s="47">
        <v>77</v>
      </c>
      <c r="AH45" s="47">
        <v>43</v>
      </c>
      <c r="AI45" s="47">
        <v>116</v>
      </c>
      <c r="AJ45" s="47">
        <v>8</v>
      </c>
      <c r="AK45" s="47">
        <v>61</v>
      </c>
      <c r="AL45" s="47">
        <v>4</v>
      </c>
      <c r="AM45" s="47">
        <v>28</v>
      </c>
      <c r="AN45" s="47">
        <v>20</v>
      </c>
      <c r="AO45" s="47">
        <v>241</v>
      </c>
      <c r="AP45" s="47">
        <v>46</v>
      </c>
      <c r="AQ45" s="47">
        <v>1</v>
      </c>
      <c r="AR45" s="47">
        <v>70</v>
      </c>
      <c r="AS45" s="47">
        <v>91</v>
      </c>
      <c r="AT45" s="47">
        <v>11</v>
      </c>
      <c r="AU45" s="47">
        <v>2</v>
      </c>
      <c r="AV45" s="47">
        <v>6</v>
      </c>
      <c r="AW45" s="47">
        <v>0</v>
      </c>
      <c r="AX45" s="47">
        <v>45</v>
      </c>
      <c r="AY45" s="47">
        <v>8</v>
      </c>
    </row>
    <row r="46" spans="1:51" ht="15" thickBot="1" x14ac:dyDescent="0.35">
      <c r="A46">
        <v>2014</v>
      </c>
      <c r="B46" s="48" t="s">
        <v>17</v>
      </c>
      <c r="C46" s="47">
        <v>1</v>
      </c>
      <c r="D46" s="47">
        <v>3</v>
      </c>
      <c r="E46" s="47">
        <v>3</v>
      </c>
      <c r="F46" s="47">
        <v>0</v>
      </c>
      <c r="G46" s="47">
        <v>1</v>
      </c>
      <c r="H46" s="47">
        <v>0</v>
      </c>
      <c r="I46" s="47">
        <v>0</v>
      </c>
      <c r="J46" s="47">
        <v>1</v>
      </c>
      <c r="K46" s="47">
        <v>4</v>
      </c>
      <c r="L46" s="47">
        <v>181</v>
      </c>
      <c r="M46" s="47">
        <v>3</v>
      </c>
      <c r="N46" s="47">
        <v>0</v>
      </c>
      <c r="O46" s="47">
        <v>0</v>
      </c>
      <c r="P46" s="47">
        <v>0</v>
      </c>
      <c r="Q46" s="47">
        <v>3</v>
      </c>
      <c r="R46" s="47">
        <v>0</v>
      </c>
      <c r="S46" s="47">
        <v>3</v>
      </c>
      <c r="T46" s="47">
        <v>2</v>
      </c>
      <c r="U46" s="47">
        <v>0</v>
      </c>
      <c r="V46" s="47">
        <v>0</v>
      </c>
      <c r="W46" s="47">
        <v>14</v>
      </c>
      <c r="X46" s="47">
        <v>0</v>
      </c>
      <c r="Y46" s="47">
        <v>0</v>
      </c>
      <c r="Z46" s="47">
        <v>0</v>
      </c>
      <c r="AA46" s="47">
        <v>3</v>
      </c>
      <c r="AB46" s="47">
        <v>4</v>
      </c>
      <c r="AC46" s="47">
        <v>0</v>
      </c>
      <c r="AD46" s="47">
        <v>0</v>
      </c>
      <c r="AE46" s="47">
        <v>0</v>
      </c>
      <c r="AF46" s="47">
        <v>0</v>
      </c>
      <c r="AG46" s="47">
        <v>3</v>
      </c>
      <c r="AH46" s="47">
        <v>2</v>
      </c>
      <c r="AI46" s="47">
        <v>5</v>
      </c>
      <c r="AJ46" s="47">
        <v>0</v>
      </c>
      <c r="AK46" s="47">
        <v>6</v>
      </c>
      <c r="AL46" s="47">
        <v>0</v>
      </c>
      <c r="AM46" s="47">
        <v>1</v>
      </c>
      <c r="AN46" s="47">
        <v>1</v>
      </c>
      <c r="AO46" s="47">
        <v>16</v>
      </c>
      <c r="AP46" s="47">
        <v>2</v>
      </c>
      <c r="AQ46" s="47">
        <v>0</v>
      </c>
      <c r="AR46" s="47">
        <v>2</v>
      </c>
      <c r="AS46" s="47">
        <v>5</v>
      </c>
      <c r="AT46" s="47">
        <v>3</v>
      </c>
      <c r="AU46" s="47">
        <v>1</v>
      </c>
      <c r="AV46" s="47">
        <v>0</v>
      </c>
      <c r="AW46" s="47">
        <v>0</v>
      </c>
      <c r="AX46" s="47">
        <v>1</v>
      </c>
      <c r="AY46" s="47">
        <v>0</v>
      </c>
    </row>
    <row r="47" spans="1:51" ht="15" thickBot="1" x14ac:dyDescent="0.35">
      <c r="A47">
        <v>2014</v>
      </c>
      <c r="B47" s="48" t="s">
        <v>18</v>
      </c>
      <c r="C47" s="47">
        <v>4</v>
      </c>
      <c r="D47" s="47">
        <v>42</v>
      </c>
      <c r="E47" s="47">
        <v>5</v>
      </c>
      <c r="F47" s="47">
        <v>1</v>
      </c>
      <c r="G47" s="47">
        <v>9</v>
      </c>
      <c r="H47" s="47">
        <v>1</v>
      </c>
      <c r="I47" s="47">
        <v>3</v>
      </c>
      <c r="J47" s="47">
        <v>6</v>
      </c>
      <c r="K47" s="47">
        <v>13</v>
      </c>
      <c r="L47" s="47">
        <v>344</v>
      </c>
      <c r="M47" s="47">
        <v>2</v>
      </c>
      <c r="N47" s="47">
        <v>0</v>
      </c>
      <c r="O47" s="47">
        <v>0</v>
      </c>
      <c r="P47" s="47">
        <v>1</v>
      </c>
      <c r="Q47" s="47">
        <v>6</v>
      </c>
      <c r="R47" s="47">
        <v>0</v>
      </c>
      <c r="S47" s="47">
        <v>17</v>
      </c>
      <c r="T47" s="47">
        <v>1</v>
      </c>
      <c r="U47" s="47">
        <v>3</v>
      </c>
      <c r="V47" s="47">
        <v>4</v>
      </c>
      <c r="W47" s="47">
        <v>63</v>
      </c>
      <c r="X47" s="47">
        <v>2</v>
      </c>
      <c r="Y47" s="47">
        <v>6</v>
      </c>
      <c r="Z47" s="47">
        <v>3</v>
      </c>
      <c r="AA47" s="47">
        <v>3</v>
      </c>
      <c r="AB47" s="47">
        <v>12</v>
      </c>
      <c r="AC47" s="47">
        <v>1</v>
      </c>
      <c r="AD47" s="47">
        <v>1</v>
      </c>
      <c r="AE47" s="47">
        <v>0</v>
      </c>
      <c r="AF47" s="47">
        <v>0</v>
      </c>
      <c r="AG47" s="47">
        <v>2</v>
      </c>
      <c r="AH47" s="47">
        <v>2</v>
      </c>
      <c r="AI47" s="47">
        <v>14</v>
      </c>
      <c r="AJ47" s="47">
        <v>3</v>
      </c>
      <c r="AK47" s="47">
        <v>10</v>
      </c>
      <c r="AL47" s="47">
        <v>1</v>
      </c>
      <c r="AM47" s="47">
        <v>4</v>
      </c>
      <c r="AN47" s="47">
        <v>0</v>
      </c>
      <c r="AO47" s="47">
        <v>43</v>
      </c>
      <c r="AP47" s="47">
        <v>9</v>
      </c>
      <c r="AQ47" s="47">
        <v>2</v>
      </c>
      <c r="AR47" s="47">
        <v>10</v>
      </c>
      <c r="AS47" s="47">
        <v>13</v>
      </c>
      <c r="AT47" s="47">
        <v>2</v>
      </c>
      <c r="AU47" s="47">
        <v>1</v>
      </c>
      <c r="AV47" s="47">
        <v>0</v>
      </c>
      <c r="AW47" s="47">
        <v>2</v>
      </c>
      <c r="AX47" s="47">
        <v>8</v>
      </c>
      <c r="AY47" s="47">
        <v>6</v>
      </c>
    </row>
    <row r="48" spans="1:51" ht="15" thickBot="1" x14ac:dyDescent="0.35">
      <c r="A48">
        <v>2014</v>
      </c>
      <c r="B48" s="48" t="s">
        <v>19</v>
      </c>
      <c r="C48" s="47">
        <v>98</v>
      </c>
      <c r="D48" s="47">
        <v>260</v>
      </c>
      <c r="E48" s="47">
        <v>36</v>
      </c>
      <c r="F48" s="47">
        <v>19</v>
      </c>
      <c r="G48" s="47">
        <v>236</v>
      </c>
      <c r="H48" s="47">
        <v>58</v>
      </c>
      <c r="I48" s="47">
        <v>34</v>
      </c>
      <c r="J48" s="47">
        <v>161</v>
      </c>
      <c r="K48" s="47">
        <v>314</v>
      </c>
      <c r="L48" s="47">
        <v>2497</v>
      </c>
      <c r="M48" s="47">
        <v>62</v>
      </c>
      <c r="N48" s="47">
        <v>4</v>
      </c>
      <c r="O48" s="47">
        <v>32</v>
      </c>
      <c r="P48" s="47">
        <v>37</v>
      </c>
      <c r="Q48" s="47">
        <v>171</v>
      </c>
      <c r="R48" s="47">
        <v>9</v>
      </c>
      <c r="S48" s="47">
        <v>165</v>
      </c>
      <c r="T48" s="47">
        <v>36</v>
      </c>
      <c r="U48" s="47">
        <v>1</v>
      </c>
      <c r="V48" s="47">
        <v>38</v>
      </c>
      <c r="W48" s="47">
        <v>1175</v>
      </c>
      <c r="X48" s="47">
        <v>22</v>
      </c>
      <c r="Y48" s="47">
        <v>219</v>
      </c>
      <c r="Z48" s="47">
        <v>21</v>
      </c>
      <c r="AA48" s="47">
        <v>94</v>
      </c>
      <c r="AB48" s="47">
        <v>197</v>
      </c>
      <c r="AC48" s="47">
        <v>10</v>
      </c>
      <c r="AD48" s="47">
        <v>39</v>
      </c>
      <c r="AE48" s="47">
        <v>16</v>
      </c>
      <c r="AF48" s="47">
        <v>36</v>
      </c>
      <c r="AG48" s="47">
        <v>141</v>
      </c>
      <c r="AH48" s="47">
        <v>130</v>
      </c>
      <c r="AI48" s="47">
        <v>208</v>
      </c>
      <c r="AJ48" s="47">
        <v>39</v>
      </c>
      <c r="AK48" s="47">
        <v>218</v>
      </c>
      <c r="AL48" s="47">
        <v>29</v>
      </c>
      <c r="AM48" s="47">
        <v>152</v>
      </c>
      <c r="AN48" s="47">
        <v>107</v>
      </c>
      <c r="AO48" s="47">
        <v>446</v>
      </c>
      <c r="AP48" s="47">
        <v>134</v>
      </c>
      <c r="AQ48" s="47">
        <v>6</v>
      </c>
      <c r="AR48" s="47">
        <v>276</v>
      </c>
      <c r="AS48" s="47">
        <v>193</v>
      </c>
      <c r="AT48" s="47">
        <v>57</v>
      </c>
      <c r="AU48" s="47">
        <v>73</v>
      </c>
      <c r="AV48" s="47">
        <v>22</v>
      </c>
      <c r="AW48" s="47">
        <v>8</v>
      </c>
      <c r="AX48" s="47">
        <v>140</v>
      </c>
      <c r="AY48" s="47">
        <v>66</v>
      </c>
    </row>
    <row r="49" spans="1:51" ht="15" thickBot="1" x14ac:dyDescent="0.35">
      <c r="A49">
        <v>2014</v>
      </c>
      <c r="B49" s="48" t="s">
        <v>128</v>
      </c>
      <c r="C49" s="47">
        <v>0</v>
      </c>
      <c r="D49" s="47">
        <v>0</v>
      </c>
      <c r="E49" s="47">
        <v>0</v>
      </c>
      <c r="F49" s="47">
        <v>0</v>
      </c>
      <c r="G49" s="47">
        <v>0</v>
      </c>
      <c r="H49" s="47">
        <v>0</v>
      </c>
      <c r="I49" s="47">
        <v>0</v>
      </c>
      <c r="J49" s="47">
        <v>0</v>
      </c>
      <c r="K49" s="47">
        <v>0</v>
      </c>
      <c r="L49" s="47">
        <v>0</v>
      </c>
      <c r="M49" s="47">
        <v>0</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v>0</v>
      </c>
      <c r="AE49" s="47">
        <v>0</v>
      </c>
      <c r="AF49" s="47">
        <v>0</v>
      </c>
      <c r="AG49" s="47">
        <v>0</v>
      </c>
      <c r="AH49" s="47">
        <v>0</v>
      </c>
      <c r="AI49" s="47">
        <v>0</v>
      </c>
      <c r="AJ49" s="47">
        <v>0</v>
      </c>
      <c r="AK49" s="47">
        <v>0</v>
      </c>
      <c r="AL49" s="47">
        <v>0</v>
      </c>
      <c r="AM49" s="47">
        <v>0</v>
      </c>
      <c r="AN49" s="47">
        <v>0</v>
      </c>
      <c r="AO49" s="47">
        <v>0</v>
      </c>
      <c r="AP49" s="47">
        <v>0</v>
      </c>
      <c r="AQ49" s="47">
        <v>0</v>
      </c>
      <c r="AR49" s="47">
        <v>0</v>
      </c>
      <c r="AS49" s="47">
        <v>0</v>
      </c>
      <c r="AT49" s="47">
        <v>0</v>
      </c>
      <c r="AU49" s="47">
        <v>0</v>
      </c>
      <c r="AV49" s="47">
        <v>0</v>
      </c>
      <c r="AW49" s="47">
        <v>0</v>
      </c>
      <c r="AX49" s="47">
        <v>0</v>
      </c>
      <c r="AY49" s="47">
        <v>0</v>
      </c>
    </row>
    <row r="50" spans="1:51" ht="15" thickBot="1" x14ac:dyDescent="0.35">
      <c r="A50">
        <v>2015</v>
      </c>
      <c r="B50" s="48" t="s">
        <v>6</v>
      </c>
      <c r="C50" s="47">
        <v>116</v>
      </c>
      <c r="D50" s="47">
        <v>427</v>
      </c>
      <c r="E50" s="47">
        <v>64</v>
      </c>
      <c r="F50" s="47">
        <v>71</v>
      </c>
      <c r="G50" s="47">
        <v>507</v>
      </c>
      <c r="H50" s="47">
        <v>67</v>
      </c>
      <c r="I50" s="47">
        <v>82</v>
      </c>
      <c r="J50" s="47">
        <v>250</v>
      </c>
      <c r="K50" s="47">
        <v>577</v>
      </c>
      <c r="L50" s="47">
        <v>3696</v>
      </c>
      <c r="M50" s="47">
        <v>169</v>
      </c>
      <c r="N50" s="47">
        <v>5</v>
      </c>
      <c r="O50" s="47">
        <v>22</v>
      </c>
      <c r="P50" s="47">
        <v>49</v>
      </c>
      <c r="Q50" s="47">
        <v>348</v>
      </c>
      <c r="R50" s="47">
        <v>54</v>
      </c>
      <c r="S50" s="47">
        <v>237</v>
      </c>
      <c r="T50" s="47">
        <v>45</v>
      </c>
      <c r="U50" s="47">
        <v>1</v>
      </c>
      <c r="V50" s="47">
        <v>101</v>
      </c>
      <c r="W50" s="47">
        <v>1416</v>
      </c>
      <c r="X50" s="47">
        <v>66</v>
      </c>
      <c r="Y50" s="47">
        <v>235</v>
      </c>
      <c r="Z50" s="47">
        <v>30</v>
      </c>
      <c r="AA50" s="47">
        <v>159</v>
      </c>
      <c r="AB50" s="47">
        <v>232</v>
      </c>
      <c r="AC50" s="47">
        <v>14</v>
      </c>
      <c r="AD50" s="47">
        <v>80</v>
      </c>
      <c r="AE50" s="47">
        <v>26</v>
      </c>
      <c r="AF50" s="47">
        <v>52</v>
      </c>
      <c r="AG50" s="47">
        <v>167</v>
      </c>
      <c r="AH50" s="47">
        <v>94</v>
      </c>
      <c r="AI50" s="47">
        <v>396</v>
      </c>
      <c r="AJ50" s="47">
        <v>42</v>
      </c>
      <c r="AK50" s="47">
        <v>202</v>
      </c>
      <c r="AL50" s="47">
        <v>33</v>
      </c>
      <c r="AM50" s="47">
        <v>182</v>
      </c>
      <c r="AN50" s="47">
        <v>203</v>
      </c>
      <c r="AO50" s="47">
        <v>500</v>
      </c>
      <c r="AP50" s="47">
        <v>290</v>
      </c>
      <c r="AQ50" s="47">
        <v>17</v>
      </c>
      <c r="AR50" s="47">
        <v>257</v>
      </c>
      <c r="AS50" s="47">
        <v>359</v>
      </c>
      <c r="AT50" s="47">
        <v>91</v>
      </c>
      <c r="AU50" s="47">
        <v>74</v>
      </c>
      <c r="AV50" s="47">
        <v>32</v>
      </c>
      <c r="AW50" s="47">
        <v>9</v>
      </c>
      <c r="AX50" s="47">
        <v>171</v>
      </c>
      <c r="AY50" s="47">
        <v>83</v>
      </c>
    </row>
    <row r="51" spans="1:51" ht="15" thickBot="1" x14ac:dyDescent="0.35">
      <c r="A51">
        <v>2015</v>
      </c>
      <c r="B51" s="48" t="s">
        <v>7</v>
      </c>
      <c r="C51" s="47">
        <v>0</v>
      </c>
      <c r="D51" s="47">
        <v>1</v>
      </c>
      <c r="E51" s="47">
        <v>0</v>
      </c>
      <c r="F51" s="47">
        <v>0</v>
      </c>
      <c r="G51" s="47">
        <v>2</v>
      </c>
      <c r="H51" s="47">
        <v>0</v>
      </c>
      <c r="I51" s="47">
        <v>0</v>
      </c>
      <c r="J51" s="47">
        <v>0</v>
      </c>
      <c r="K51" s="47">
        <v>7</v>
      </c>
      <c r="L51" s="47">
        <v>162</v>
      </c>
      <c r="M51" s="47">
        <v>2</v>
      </c>
      <c r="N51" s="47">
        <v>0</v>
      </c>
      <c r="O51" s="47">
        <v>0</v>
      </c>
      <c r="P51" s="47">
        <v>0</v>
      </c>
      <c r="Q51" s="47">
        <v>3</v>
      </c>
      <c r="R51" s="47">
        <v>0</v>
      </c>
      <c r="S51" s="47">
        <v>0</v>
      </c>
      <c r="T51" s="47">
        <v>3</v>
      </c>
      <c r="U51" s="47">
        <v>0</v>
      </c>
      <c r="V51" s="47">
        <v>1</v>
      </c>
      <c r="W51" s="47">
        <v>30</v>
      </c>
      <c r="X51" s="47">
        <v>0</v>
      </c>
      <c r="Y51" s="47">
        <v>1</v>
      </c>
      <c r="Z51" s="47">
        <v>0</v>
      </c>
      <c r="AA51" s="47">
        <v>0</v>
      </c>
      <c r="AB51" s="47">
        <v>1</v>
      </c>
      <c r="AC51" s="47">
        <v>0</v>
      </c>
      <c r="AD51" s="47">
        <v>0</v>
      </c>
      <c r="AE51" s="47">
        <v>0</v>
      </c>
      <c r="AF51" s="47">
        <v>1</v>
      </c>
      <c r="AG51" s="47">
        <v>1</v>
      </c>
      <c r="AH51" s="47">
        <v>1</v>
      </c>
      <c r="AI51" s="47">
        <v>5</v>
      </c>
      <c r="AJ51" s="47">
        <v>0</v>
      </c>
      <c r="AK51" s="47">
        <v>1</v>
      </c>
      <c r="AL51" s="47">
        <v>0</v>
      </c>
      <c r="AM51" s="47">
        <v>0</v>
      </c>
      <c r="AN51" s="47">
        <v>2</v>
      </c>
      <c r="AO51" s="47">
        <v>5</v>
      </c>
      <c r="AP51" s="47">
        <v>1</v>
      </c>
      <c r="AQ51" s="47">
        <v>0</v>
      </c>
      <c r="AR51" s="47">
        <v>3</v>
      </c>
      <c r="AS51" s="47">
        <v>9</v>
      </c>
      <c r="AT51" s="47">
        <v>0</v>
      </c>
      <c r="AU51" s="47">
        <v>1</v>
      </c>
      <c r="AV51" s="47">
        <v>0</v>
      </c>
      <c r="AW51" s="47">
        <v>0</v>
      </c>
      <c r="AX51" s="47">
        <v>0</v>
      </c>
      <c r="AY51" s="47">
        <v>0</v>
      </c>
    </row>
    <row r="52" spans="1:51" ht="15" thickBot="1" x14ac:dyDescent="0.35">
      <c r="A52">
        <v>2015</v>
      </c>
      <c r="B52" s="48" t="s">
        <v>8</v>
      </c>
      <c r="C52" s="47">
        <v>15</v>
      </c>
      <c r="D52" s="47">
        <v>35</v>
      </c>
      <c r="E52" s="47">
        <v>10</v>
      </c>
      <c r="F52" s="47">
        <v>18</v>
      </c>
      <c r="G52" s="47">
        <v>42</v>
      </c>
      <c r="H52" s="47">
        <v>6</v>
      </c>
      <c r="I52" s="47">
        <v>1</v>
      </c>
      <c r="J52" s="47">
        <v>22</v>
      </c>
      <c r="K52" s="47">
        <v>28</v>
      </c>
      <c r="L52" s="47">
        <v>348</v>
      </c>
      <c r="M52" s="47">
        <v>10</v>
      </c>
      <c r="N52" s="47">
        <v>2</v>
      </c>
      <c r="O52" s="47">
        <v>2</v>
      </c>
      <c r="P52" s="47">
        <v>0</v>
      </c>
      <c r="Q52" s="47">
        <v>27</v>
      </c>
      <c r="R52" s="47">
        <v>9</v>
      </c>
      <c r="S52" s="47">
        <v>16</v>
      </c>
      <c r="T52" s="47">
        <v>8</v>
      </c>
      <c r="U52" s="47">
        <v>0</v>
      </c>
      <c r="V52" s="47">
        <v>6</v>
      </c>
      <c r="W52" s="47">
        <v>115</v>
      </c>
      <c r="X52" s="47">
        <v>6</v>
      </c>
      <c r="Y52" s="47">
        <v>24</v>
      </c>
      <c r="Z52" s="47">
        <v>1</v>
      </c>
      <c r="AA52" s="47">
        <v>8</v>
      </c>
      <c r="AB52" s="47">
        <v>13</v>
      </c>
      <c r="AC52" s="47">
        <v>6</v>
      </c>
      <c r="AD52" s="47">
        <v>25</v>
      </c>
      <c r="AE52" s="47">
        <v>5</v>
      </c>
      <c r="AF52" s="47">
        <v>4</v>
      </c>
      <c r="AG52" s="47">
        <v>27</v>
      </c>
      <c r="AH52" s="47">
        <v>7</v>
      </c>
      <c r="AI52" s="47">
        <v>29</v>
      </c>
      <c r="AJ52" s="47">
        <v>1</v>
      </c>
      <c r="AK52" s="47">
        <v>38</v>
      </c>
      <c r="AL52" s="47">
        <v>1</v>
      </c>
      <c r="AM52" s="47">
        <v>8</v>
      </c>
      <c r="AN52" s="47">
        <v>19</v>
      </c>
      <c r="AO52" s="47">
        <v>56</v>
      </c>
      <c r="AP52" s="47">
        <v>28</v>
      </c>
      <c r="AQ52" s="47">
        <v>0</v>
      </c>
      <c r="AR52" s="47">
        <v>16</v>
      </c>
      <c r="AS52" s="47">
        <v>26</v>
      </c>
      <c r="AT52" s="47">
        <v>6</v>
      </c>
      <c r="AU52" s="47">
        <v>6</v>
      </c>
      <c r="AV52" s="47">
        <v>2</v>
      </c>
      <c r="AW52" s="47">
        <v>2</v>
      </c>
      <c r="AX52" s="47">
        <v>10</v>
      </c>
      <c r="AY52" s="47">
        <v>4</v>
      </c>
    </row>
    <row r="53" spans="1:51" ht="15" thickBot="1" x14ac:dyDescent="0.35">
      <c r="A53">
        <v>2015</v>
      </c>
      <c r="B53" s="48" t="s">
        <v>9</v>
      </c>
      <c r="C53" s="47">
        <v>37</v>
      </c>
      <c r="D53" s="47">
        <v>102</v>
      </c>
      <c r="E53" s="47">
        <v>19</v>
      </c>
      <c r="F53" s="47">
        <v>35</v>
      </c>
      <c r="G53" s="47">
        <v>119</v>
      </c>
      <c r="H53" s="47">
        <v>16</v>
      </c>
      <c r="I53" s="47">
        <v>24</v>
      </c>
      <c r="J53" s="47">
        <v>74</v>
      </c>
      <c r="K53" s="47">
        <v>104</v>
      </c>
      <c r="L53" s="47">
        <v>999</v>
      </c>
      <c r="M53" s="47">
        <v>35</v>
      </c>
      <c r="N53" s="47">
        <v>3</v>
      </c>
      <c r="O53" s="47">
        <v>9</v>
      </c>
      <c r="P53" s="47">
        <v>13</v>
      </c>
      <c r="Q53" s="47">
        <v>105</v>
      </c>
      <c r="R53" s="47">
        <v>20</v>
      </c>
      <c r="S53" s="47">
        <v>101</v>
      </c>
      <c r="T53" s="47">
        <v>10</v>
      </c>
      <c r="U53" s="47">
        <v>3</v>
      </c>
      <c r="V53" s="47">
        <v>23</v>
      </c>
      <c r="W53" s="47">
        <v>475</v>
      </c>
      <c r="X53" s="47">
        <v>14</v>
      </c>
      <c r="Y53" s="47">
        <v>50</v>
      </c>
      <c r="Z53" s="47">
        <v>3</v>
      </c>
      <c r="AA53" s="47">
        <v>58</v>
      </c>
      <c r="AB53" s="47">
        <v>79</v>
      </c>
      <c r="AC53" s="47">
        <v>7</v>
      </c>
      <c r="AD53" s="47">
        <v>26</v>
      </c>
      <c r="AE53" s="47">
        <v>14</v>
      </c>
      <c r="AF53" s="47">
        <v>24</v>
      </c>
      <c r="AG53" s="47">
        <v>48</v>
      </c>
      <c r="AH53" s="47">
        <v>31</v>
      </c>
      <c r="AI53" s="47">
        <v>62</v>
      </c>
      <c r="AJ53" s="47">
        <v>13</v>
      </c>
      <c r="AK53" s="47">
        <v>74</v>
      </c>
      <c r="AL53" s="47">
        <v>14</v>
      </c>
      <c r="AM53" s="47">
        <v>88</v>
      </c>
      <c r="AN53" s="47">
        <v>55</v>
      </c>
      <c r="AO53" s="47">
        <v>193</v>
      </c>
      <c r="AP53" s="47">
        <v>91</v>
      </c>
      <c r="AQ53" s="47">
        <v>5</v>
      </c>
      <c r="AR53" s="47">
        <v>77</v>
      </c>
      <c r="AS53" s="47">
        <v>94</v>
      </c>
      <c r="AT53" s="47">
        <v>39</v>
      </c>
      <c r="AU53" s="47">
        <v>16</v>
      </c>
      <c r="AV53" s="47">
        <v>11</v>
      </c>
      <c r="AW53" s="47">
        <v>9</v>
      </c>
      <c r="AX53" s="47">
        <v>64</v>
      </c>
      <c r="AY53" s="47">
        <v>25</v>
      </c>
    </row>
    <row r="54" spans="1:51" ht="15" thickBot="1" x14ac:dyDescent="0.35">
      <c r="A54">
        <v>2015</v>
      </c>
      <c r="B54" s="48" t="s">
        <v>10</v>
      </c>
      <c r="C54" s="47">
        <v>12</v>
      </c>
      <c r="D54" s="47">
        <v>66</v>
      </c>
      <c r="E54" s="47">
        <v>4</v>
      </c>
      <c r="F54" s="47">
        <v>9</v>
      </c>
      <c r="G54" s="47">
        <v>43</v>
      </c>
      <c r="H54" s="47">
        <v>2</v>
      </c>
      <c r="I54" s="47">
        <v>6</v>
      </c>
      <c r="J54" s="47">
        <v>30</v>
      </c>
      <c r="K54" s="47">
        <v>34</v>
      </c>
      <c r="L54" s="47">
        <v>390</v>
      </c>
      <c r="M54" s="47">
        <v>8</v>
      </c>
      <c r="N54" s="47">
        <v>1</v>
      </c>
      <c r="O54" s="47">
        <v>2</v>
      </c>
      <c r="P54" s="47">
        <v>1</v>
      </c>
      <c r="Q54" s="47">
        <v>32</v>
      </c>
      <c r="R54" s="47">
        <v>5</v>
      </c>
      <c r="S54" s="47">
        <v>24</v>
      </c>
      <c r="T54" s="47">
        <v>6</v>
      </c>
      <c r="U54" s="47">
        <v>0</v>
      </c>
      <c r="V54" s="47">
        <v>4</v>
      </c>
      <c r="W54" s="47">
        <v>152</v>
      </c>
      <c r="X54" s="47">
        <v>2</v>
      </c>
      <c r="Y54" s="47">
        <v>24</v>
      </c>
      <c r="Z54" s="47">
        <v>2</v>
      </c>
      <c r="AA54" s="47">
        <v>14</v>
      </c>
      <c r="AB54" s="47">
        <v>24</v>
      </c>
      <c r="AC54" s="47">
        <v>0</v>
      </c>
      <c r="AD54" s="47">
        <v>3</v>
      </c>
      <c r="AE54" s="47">
        <v>2</v>
      </c>
      <c r="AF54" s="47">
        <v>5</v>
      </c>
      <c r="AG54" s="47">
        <v>12</v>
      </c>
      <c r="AH54" s="47">
        <v>9</v>
      </c>
      <c r="AI54" s="47">
        <v>53</v>
      </c>
      <c r="AJ54" s="47">
        <v>2</v>
      </c>
      <c r="AK54" s="47">
        <v>32</v>
      </c>
      <c r="AL54" s="47">
        <v>0</v>
      </c>
      <c r="AM54" s="47">
        <v>11</v>
      </c>
      <c r="AN54" s="47">
        <v>12</v>
      </c>
      <c r="AO54" s="47">
        <v>67</v>
      </c>
      <c r="AP54" s="47">
        <v>26</v>
      </c>
      <c r="AQ54" s="47">
        <v>0</v>
      </c>
      <c r="AR54" s="47">
        <v>17</v>
      </c>
      <c r="AS54" s="47">
        <v>40</v>
      </c>
      <c r="AT54" s="47">
        <v>1</v>
      </c>
      <c r="AU54" s="47">
        <v>8</v>
      </c>
      <c r="AV54" s="47">
        <v>6</v>
      </c>
      <c r="AW54" s="47">
        <v>0</v>
      </c>
      <c r="AX54" s="47">
        <v>7</v>
      </c>
      <c r="AY54" s="47">
        <v>5</v>
      </c>
    </row>
    <row r="55" spans="1:51" ht="15" thickBot="1" x14ac:dyDescent="0.35">
      <c r="A55">
        <v>2015</v>
      </c>
      <c r="B55" s="48" t="s">
        <v>11</v>
      </c>
      <c r="C55" s="47">
        <v>7</v>
      </c>
      <c r="D55" s="47">
        <v>13</v>
      </c>
      <c r="E55" s="47">
        <v>2</v>
      </c>
      <c r="F55" s="47">
        <v>1</v>
      </c>
      <c r="G55" s="47">
        <v>18</v>
      </c>
      <c r="H55" s="47">
        <v>4</v>
      </c>
      <c r="I55" s="47">
        <v>1</v>
      </c>
      <c r="J55" s="47">
        <v>5</v>
      </c>
      <c r="K55" s="47">
        <v>16</v>
      </c>
      <c r="L55" s="47">
        <v>128</v>
      </c>
      <c r="M55" s="47">
        <v>9</v>
      </c>
      <c r="N55" s="47">
        <v>1</v>
      </c>
      <c r="O55" s="47">
        <v>2</v>
      </c>
      <c r="P55" s="47">
        <v>5</v>
      </c>
      <c r="Q55" s="47">
        <v>14</v>
      </c>
      <c r="R55" s="47">
        <v>1</v>
      </c>
      <c r="S55" s="47">
        <v>8</v>
      </c>
      <c r="T55" s="47">
        <v>8</v>
      </c>
      <c r="U55" s="47">
        <v>2</v>
      </c>
      <c r="V55" s="47">
        <v>6</v>
      </c>
      <c r="W55" s="47">
        <v>50</v>
      </c>
      <c r="X55" s="47">
        <v>0</v>
      </c>
      <c r="Y55" s="47">
        <v>10</v>
      </c>
      <c r="Z55" s="47">
        <v>2</v>
      </c>
      <c r="AA55" s="47">
        <v>9</v>
      </c>
      <c r="AB55" s="47">
        <v>15</v>
      </c>
      <c r="AC55" s="47">
        <v>0</v>
      </c>
      <c r="AD55" s="47">
        <v>7</v>
      </c>
      <c r="AE55" s="47">
        <v>5</v>
      </c>
      <c r="AF55" s="47">
        <v>2</v>
      </c>
      <c r="AG55" s="47">
        <v>15</v>
      </c>
      <c r="AH55" s="47">
        <v>5</v>
      </c>
      <c r="AI55" s="47">
        <v>10</v>
      </c>
      <c r="AJ55" s="47">
        <v>1</v>
      </c>
      <c r="AK55" s="47">
        <v>14</v>
      </c>
      <c r="AL55" s="47">
        <v>2</v>
      </c>
      <c r="AM55" s="47">
        <v>4</v>
      </c>
      <c r="AN55" s="47">
        <v>7</v>
      </c>
      <c r="AO55" s="47">
        <v>31</v>
      </c>
      <c r="AP55" s="47">
        <v>7</v>
      </c>
      <c r="AQ55" s="47">
        <v>0</v>
      </c>
      <c r="AR55" s="47">
        <v>16</v>
      </c>
      <c r="AS55" s="47">
        <v>12</v>
      </c>
      <c r="AT55" s="47">
        <v>3</v>
      </c>
      <c r="AU55" s="47">
        <v>2</v>
      </c>
      <c r="AV55" s="47">
        <v>0</v>
      </c>
      <c r="AW55" s="47">
        <v>1</v>
      </c>
      <c r="AX55" s="47">
        <v>10</v>
      </c>
      <c r="AY55" s="47">
        <v>4</v>
      </c>
    </row>
    <row r="56" spans="1:51" ht="15" thickBot="1" x14ac:dyDescent="0.35">
      <c r="A56">
        <v>2015</v>
      </c>
      <c r="B56" s="48" t="s">
        <v>12</v>
      </c>
      <c r="C56" s="47">
        <v>21</v>
      </c>
      <c r="D56" s="47">
        <v>83</v>
      </c>
      <c r="E56" s="47">
        <v>23</v>
      </c>
      <c r="F56" s="47">
        <v>17</v>
      </c>
      <c r="G56" s="47">
        <v>161</v>
      </c>
      <c r="H56" s="47">
        <v>8</v>
      </c>
      <c r="I56" s="47">
        <v>10</v>
      </c>
      <c r="J56" s="47">
        <v>49</v>
      </c>
      <c r="K56" s="47">
        <v>73</v>
      </c>
      <c r="L56" s="47">
        <v>1269</v>
      </c>
      <c r="M56" s="47">
        <v>25</v>
      </c>
      <c r="N56" s="47">
        <v>5</v>
      </c>
      <c r="O56" s="47">
        <v>1</v>
      </c>
      <c r="P56" s="47">
        <v>4</v>
      </c>
      <c r="Q56" s="47">
        <v>73</v>
      </c>
      <c r="R56" s="47">
        <v>3</v>
      </c>
      <c r="S56" s="47">
        <v>28</v>
      </c>
      <c r="T56" s="47">
        <v>12</v>
      </c>
      <c r="U56" s="47">
        <v>2</v>
      </c>
      <c r="V56" s="47">
        <v>37</v>
      </c>
      <c r="W56" s="47">
        <v>312</v>
      </c>
      <c r="X56" s="47">
        <v>10</v>
      </c>
      <c r="Y56" s="47">
        <v>36</v>
      </c>
      <c r="Z56" s="47">
        <v>5</v>
      </c>
      <c r="AA56" s="47">
        <v>30</v>
      </c>
      <c r="AB56" s="47">
        <v>51</v>
      </c>
      <c r="AC56" s="47">
        <v>3</v>
      </c>
      <c r="AD56" s="47">
        <v>16</v>
      </c>
      <c r="AE56" s="47">
        <v>5</v>
      </c>
      <c r="AF56" s="47">
        <v>9</v>
      </c>
      <c r="AG56" s="47">
        <v>28</v>
      </c>
      <c r="AH56" s="47">
        <v>44</v>
      </c>
      <c r="AI56" s="47">
        <v>92</v>
      </c>
      <c r="AJ56" s="47">
        <v>6</v>
      </c>
      <c r="AK56" s="47">
        <v>45</v>
      </c>
      <c r="AL56" s="47">
        <v>15</v>
      </c>
      <c r="AM56" s="47">
        <v>20</v>
      </c>
      <c r="AN56" s="47">
        <v>39</v>
      </c>
      <c r="AO56" s="47">
        <v>134</v>
      </c>
      <c r="AP56" s="47">
        <v>45</v>
      </c>
      <c r="AQ56" s="47">
        <v>1</v>
      </c>
      <c r="AR56" s="47">
        <v>76</v>
      </c>
      <c r="AS56" s="47">
        <v>50</v>
      </c>
      <c r="AT56" s="47">
        <v>17</v>
      </c>
      <c r="AU56" s="47">
        <v>15</v>
      </c>
      <c r="AV56" s="47">
        <v>11</v>
      </c>
      <c r="AW56" s="47">
        <v>3</v>
      </c>
      <c r="AX56" s="47">
        <v>21</v>
      </c>
      <c r="AY56" s="47">
        <v>10</v>
      </c>
    </row>
    <row r="57" spans="1:51" ht="15" thickBot="1" x14ac:dyDescent="0.35">
      <c r="A57">
        <v>2015</v>
      </c>
      <c r="B57" s="48" t="s">
        <v>13</v>
      </c>
      <c r="C57" s="47">
        <v>2</v>
      </c>
      <c r="D57" s="47">
        <v>11</v>
      </c>
      <c r="E57" s="47">
        <v>2</v>
      </c>
      <c r="F57" s="47">
        <v>1</v>
      </c>
      <c r="G57" s="47">
        <v>9</v>
      </c>
      <c r="H57" s="47">
        <v>4</v>
      </c>
      <c r="I57" s="47">
        <v>0</v>
      </c>
      <c r="J57" s="47">
        <v>1</v>
      </c>
      <c r="K57" s="47">
        <v>6</v>
      </c>
      <c r="L57" s="47">
        <v>61</v>
      </c>
      <c r="M57" s="47">
        <v>2</v>
      </c>
      <c r="N57" s="47">
        <v>0</v>
      </c>
      <c r="O57" s="47">
        <v>1</v>
      </c>
      <c r="P57" s="47">
        <v>0</v>
      </c>
      <c r="Q57" s="47">
        <v>11</v>
      </c>
      <c r="R57" s="47">
        <v>0</v>
      </c>
      <c r="S57" s="47">
        <v>4</v>
      </c>
      <c r="T57" s="47">
        <v>0</v>
      </c>
      <c r="U57" s="47">
        <v>4</v>
      </c>
      <c r="V57" s="47">
        <v>2</v>
      </c>
      <c r="W57" s="47">
        <v>30</v>
      </c>
      <c r="X57" s="47">
        <v>0</v>
      </c>
      <c r="Y57" s="47">
        <v>5</v>
      </c>
      <c r="Z57" s="47">
        <v>0</v>
      </c>
      <c r="AA57" s="47">
        <v>1</v>
      </c>
      <c r="AB57" s="47">
        <v>5</v>
      </c>
      <c r="AC57" s="47">
        <v>0</v>
      </c>
      <c r="AD57" s="47">
        <v>0</v>
      </c>
      <c r="AE57" s="47">
        <v>0</v>
      </c>
      <c r="AF57" s="47">
        <v>1</v>
      </c>
      <c r="AG57" s="47">
        <v>5</v>
      </c>
      <c r="AH57" s="47">
        <v>2</v>
      </c>
      <c r="AI57" s="47">
        <v>6</v>
      </c>
      <c r="AJ57" s="47">
        <v>0</v>
      </c>
      <c r="AK57" s="47">
        <v>8</v>
      </c>
      <c r="AL57" s="47">
        <v>1</v>
      </c>
      <c r="AM57" s="47">
        <v>3</v>
      </c>
      <c r="AN57" s="47">
        <v>3</v>
      </c>
      <c r="AO57" s="47">
        <v>12</v>
      </c>
      <c r="AP57" s="47">
        <v>4</v>
      </c>
      <c r="AQ57" s="47">
        <v>1</v>
      </c>
      <c r="AR57" s="47">
        <v>6</v>
      </c>
      <c r="AS57" s="47">
        <v>6</v>
      </c>
      <c r="AT57" s="47">
        <v>0</v>
      </c>
      <c r="AU57" s="47">
        <v>2</v>
      </c>
      <c r="AV57" s="47">
        <v>1</v>
      </c>
      <c r="AW57" s="47">
        <v>0</v>
      </c>
      <c r="AX57" s="47">
        <v>1</v>
      </c>
      <c r="AY57" s="47">
        <v>0</v>
      </c>
    </row>
    <row r="58" spans="1:51" ht="15" thickBot="1" x14ac:dyDescent="0.35">
      <c r="A58">
        <v>2015</v>
      </c>
      <c r="B58" s="48" t="s">
        <v>127</v>
      </c>
      <c r="C58" s="47">
        <v>0</v>
      </c>
      <c r="D58" s="47">
        <v>0</v>
      </c>
      <c r="E58" s="47">
        <v>0</v>
      </c>
      <c r="F58" s="47">
        <v>0</v>
      </c>
      <c r="G58" s="47">
        <v>0</v>
      </c>
      <c r="H58" s="47">
        <v>0</v>
      </c>
      <c r="I58" s="47">
        <v>0</v>
      </c>
      <c r="J58" s="47">
        <v>0</v>
      </c>
      <c r="K58" s="47">
        <v>0</v>
      </c>
      <c r="L58" s="47">
        <v>0</v>
      </c>
      <c r="M58" s="47">
        <v>0</v>
      </c>
      <c r="N58" s="47">
        <v>0</v>
      </c>
      <c r="O58" s="47">
        <v>0</v>
      </c>
      <c r="P58" s="47">
        <v>0</v>
      </c>
      <c r="Q58" s="47">
        <v>0</v>
      </c>
      <c r="R58" s="47">
        <v>0</v>
      </c>
      <c r="S58" s="47">
        <v>0</v>
      </c>
      <c r="T58" s="47">
        <v>0</v>
      </c>
      <c r="U58" s="47">
        <v>0</v>
      </c>
      <c r="V58" s="47">
        <v>0</v>
      </c>
      <c r="W58" s="47">
        <v>0</v>
      </c>
      <c r="X58" s="47">
        <v>0</v>
      </c>
      <c r="Y58" s="47">
        <v>0</v>
      </c>
      <c r="Z58" s="47">
        <v>0</v>
      </c>
      <c r="AA58" s="47">
        <v>0</v>
      </c>
      <c r="AB58" s="47">
        <v>0</v>
      </c>
      <c r="AC58" s="47">
        <v>0</v>
      </c>
      <c r="AD58" s="47">
        <v>0</v>
      </c>
      <c r="AE58" s="47">
        <v>0</v>
      </c>
      <c r="AF58" s="47">
        <v>0</v>
      </c>
      <c r="AG58" s="47">
        <v>0</v>
      </c>
      <c r="AH58" s="47">
        <v>0</v>
      </c>
      <c r="AI58" s="47">
        <v>0</v>
      </c>
      <c r="AJ58" s="47">
        <v>0</v>
      </c>
      <c r="AK58" s="47">
        <v>0</v>
      </c>
      <c r="AL58" s="47">
        <v>0</v>
      </c>
      <c r="AM58" s="47">
        <v>0</v>
      </c>
      <c r="AN58" s="47">
        <v>0</v>
      </c>
      <c r="AO58" s="47">
        <v>0</v>
      </c>
      <c r="AP58" s="47">
        <v>0</v>
      </c>
      <c r="AQ58" s="47">
        <v>0</v>
      </c>
      <c r="AR58" s="47">
        <v>0</v>
      </c>
      <c r="AS58" s="47">
        <v>0</v>
      </c>
      <c r="AT58" s="47">
        <v>0</v>
      </c>
      <c r="AU58" s="47">
        <v>0</v>
      </c>
      <c r="AV58" s="47">
        <v>0</v>
      </c>
      <c r="AW58" s="47">
        <v>0</v>
      </c>
      <c r="AX58" s="47">
        <v>0</v>
      </c>
      <c r="AY58" s="47">
        <v>0</v>
      </c>
    </row>
    <row r="59" spans="1:51" ht="15" thickBot="1" x14ac:dyDescent="0.35">
      <c r="A59">
        <v>2015</v>
      </c>
      <c r="B59" s="48" t="s">
        <v>14</v>
      </c>
      <c r="C59" s="47">
        <v>3</v>
      </c>
      <c r="D59" s="47">
        <v>4</v>
      </c>
      <c r="E59" s="47">
        <v>3</v>
      </c>
      <c r="F59" s="47">
        <v>0</v>
      </c>
      <c r="G59" s="47">
        <v>7</v>
      </c>
      <c r="H59" s="47">
        <v>1</v>
      </c>
      <c r="I59" s="47">
        <v>3</v>
      </c>
      <c r="J59" s="47">
        <v>0</v>
      </c>
      <c r="K59" s="47">
        <v>8</v>
      </c>
      <c r="L59" s="47">
        <v>77</v>
      </c>
      <c r="M59" s="47">
        <v>1</v>
      </c>
      <c r="N59" s="47">
        <v>0</v>
      </c>
      <c r="O59" s="47">
        <v>0</v>
      </c>
      <c r="P59" s="47">
        <v>0</v>
      </c>
      <c r="Q59" s="47">
        <v>4</v>
      </c>
      <c r="R59" s="47">
        <v>0</v>
      </c>
      <c r="S59" s="47">
        <v>1</v>
      </c>
      <c r="T59" s="47">
        <v>1</v>
      </c>
      <c r="U59" s="47">
        <v>0</v>
      </c>
      <c r="V59" s="47">
        <v>4</v>
      </c>
      <c r="W59" s="47">
        <v>33</v>
      </c>
      <c r="X59" s="47">
        <v>0</v>
      </c>
      <c r="Y59" s="47">
        <v>4</v>
      </c>
      <c r="Z59" s="47">
        <v>0</v>
      </c>
      <c r="AA59" s="47">
        <v>1</v>
      </c>
      <c r="AB59" s="47">
        <v>4</v>
      </c>
      <c r="AC59" s="47">
        <v>0</v>
      </c>
      <c r="AD59" s="47">
        <v>2</v>
      </c>
      <c r="AE59" s="47">
        <v>1</v>
      </c>
      <c r="AF59" s="47">
        <v>0</v>
      </c>
      <c r="AG59" s="47">
        <v>3</v>
      </c>
      <c r="AH59" s="47">
        <v>3</v>
      </c>
      <c r="AI59" s="47">
        <v>8</v>
      </c>
      <c r="AJ59" s="47">
        <v>0</v>
      </c>
      <c r="AK59" s="47">
        <v>11</v>
      </c>
      <c r="AL59" s="47">
        <v>0</v>
      </c>
      <c r="AM59" s="47">
        <v>2</v>
      </c>
      <c r="AN59" s="47">
        <v>3</v>
      </c>
      <c r="AO59" s="47">
        <v>12</v>
      </c>
      <c r="AP59" s="47">
        <v>6</v>
      </c>
      <c r="AQ59" s="47">
        <v>0</v>
      </c>
      <c r="AR59" s="47">
        <v>3</v>
      </c>
      <c r="AS59" s="47">
        <v>5</v>
      </c>
      <c r="AT59" s="47">
        <v>1</v>
      </c>
      <c r="AU59" s="47">
        <v>1</v>
      </c>
      <c r="AV59" s="47">
        <v>0</v>
      </c>
      <c r="AW59" s="47">
        <v>0</v>
      </c>
      <c r="AX59" s="47">
        <v>4</v>
      </c>
      <c r="AY59" s="47">
        <v>1</v>
      </c>
    </row>
    <row r="60" spans="1:51" ht="15" thickBot="1" x14ac:dyDescent="0.35">
      <c r="A60">
        <v>2015</v>
      </c>
      <c r="B60" s="48" t="s">
        <v>15</v>
      </c>
      <c r="C60" s="47">
        <v>0</v>
      </c>
      <c r="D60" s="47">
        <v>4</v>
      </c>
      <c r="E60" s="47">
        <v>1</v>
      </c>
      <c r="F60" s="47">
        <v>0</v>
      </c>
      <c r="G60" s="47">
        <v>7</v>
      </c>
      <c r="H60" s="47">
        <v>0</v>
      </c>
      <c r="I60" s="47">
        <v>0</v>
      </c>
      <c r="J60" s="47">
        <v>0</v>
      </c>
      <c r="K60" s="47">
        <v>2</v>
      </c>
      <c r="L60" s="47">
        <v>143</v>
      </c>
      <c r="M60" s="47">
        <v>1</v>
      </c>
      <c r="N60" s="47">
        <v>0</v>
      </c>
      <c r="O60" s="47">
        <v>1</v>
      </c>
      <c r="P60" s="47">
        <v>0</v>
      </c>
      <c r="Q60" s="47">
        <v>6</v>
      </c>
      <c r="R60" s="47">
        <v>0</v>
      </c>
      <c r="S60" s="47">
        <v>2</v>
      </c>
      <c r="T60" s="47">
        <v>0</v>
      </c>
      <c r="U60" s="47">
        <v>0</v>
      </c>
      <c r="V60" s="47">
        <v>2</v>
      </c>
      <c r="W60" s="47">
        <v>26</v>
      </c>
      <c r="X60" s="47">
        <v>0</v>
      </c>
      <c r="Y60" s="47">
        <v>3</v>
      </c>
      <c r="Z60" s="47">
        <v>0</v>
      </c>
      <c r="AA60" s="47">
        <v>1</v>
      </c>
      <c r="AB60" s="47">
        <v>1</v>
      </c>
      <c r="AC60" s="47">
        <v>0</v>
      </c>
      <c r="AD60" s="47">
        <v>0</v>
      </c>
      <c r="AE60" s="47">
        <v>0</v>
      </c>
      <c r="AF60" s="47">
        <v>1</v>
      </c>
      <c r="AG60" s="47">
        <v>4</v>
      </c>
      <c r="AH60" s="47">
        <v>4</v>
      </c>
      <c r="AI60" s="47">
        <v>1</v>
      </c>
      <c r="AJ60" s="47">
        <v>0</v>
      </c>
      <c r="AK60" s="47">
        <v>1</v>
      </c>
      <c r="AL60" s="47">
        <v>3</v>
      </c>
      <c r="AM60" s="47">
        <v>2</v>
      </c>
      <c r="AN60" s="47">
        <v>2</v>
      </c>
      <c r="AO60" s="47">
        <v>4</v>
      </c>
      <c r="AP60" s="47">
        <v>2</v>
      </c>
      <c r="AQ60" s="47">
        <v>0</v>
      </c>
      <c r="AR60" s="47">
        <v>2</v>
      </c>
      <c r="AS60" s="47">
        <v>3</v>
      </c>
      <c r="AT60" s="47">
        <v>0</v>
      </c>
      <c r="AU60" s="47">
        <v>2</v>
      </c>
      <c r="AV60" s="47">
        <v>1</v>
      </c>
      <c r="AW60" s="47">
        <v>0</v>
      </c>
      <c r="AX60" s="47">
        <v>1</v>
      </c>
      <c r="AY60" s="47">
        <v>0</v>
      </c>
    </row>
    <row r="61" spans="1:51" ht="15" thickBot="1" x14ac:dyDescent="0.35">
      <c r="A61">
        <v>2015</v>
      </c>
      <c r="B61" s="48" t="s">
        <v>16</v>
      </c>
      <c r="C61" s="47">
        <v>11</v>
      </c>
      <c r="D61" s="47">
        <v>98</v>
      </c>
      <c r="E61" s="47">
        <v>2</v>
      </c>
      <c r="F61" s="47">
        <v>44</v>
      </c>
      <c r="G61" s="47">
        <v>181</v>
      </c>
      <c r="H61" s="47">
        <v>8</v>
      </c>
      <c r="I61" s="47">
        <v>5</v>
      </c>
      <c r="J61" s="47">
        <v>32</v>
      </c>
      <c r="K61" s="47">
        <v>130</v>
      </c>
      <c r="L61" s="47">
        <v>920</v>
      </c>
      <c r="M61" s="47">
        <v>56</v>
      </c>
      <c r="N61" s="47">
        <v>3</v>
      </c>
      <c r="O61" s="47">
        <v>8</v>
      </c>
      <c r="P61" s="47">
        <v>4</v>
      </c>
      <c r="Q61" s="47">
        <v>122</v>
      </c>
      <c r="R61" s="47">
        <v>3</v>
      </c>
      <c r="S61" s="47">
        <v>67</v>
      </c>
      <c r="T61" s="47">
        <v>102</v>
      </c>
      <c r="U61" s="47">
        <v>0</v>
      </c>
      <c r="V61" s="47">
        <v>10</v>
      </c>
      <c r="W61" s="47">
        <v>234</v>
      </c>
      <c r="X61" s="47">
        <v>1</v>
      </c>
      <c r="Y61" s="47">
        <v>52</v>
      </c>
      <c r="Z61" s="47">
        <v>0</v>
      </c>
      <c r="AA61" s="47">
        <v>36</v>
      </c>
      <c r="AB61" s="47">
        <v>51</v>
      </c>
      <c r="AC61" s="47">
        <v>0</v>
      </c>
      <c r="AD61" s="47">
        <v>10</v>
      </c>
      <c r="AE61" s="47">
        <v>4</v>
      </c>
      <c r="AF61" s="47">
        <v>19</v>
      </c>
      <c r="AG61" s="47">
        <v>61</v>
      </c>
      <c r="AH61" s="47">
        <v>40</v>
      </c>
      <c r="AI61" s="47">
        <v>125</v>
      </c>
      <c r="AJ61" s="47">
        <v>8</v>
      </c>
      <c r="AK61" s="47">
        <v>95</v>
      </c>
      <c r="AL61" s="47">
        <v>7</v>
      </c>
      <c r="AM61" s="47">
        <v>25</v>
      </c>
      <c r="AN61" s="47">
        <v>14</v>
      </c>
      <c r="AO61" s="47">
        <v>274</v>
      </c>
      <c r="AP61" s="47">
        <v>24</v>
      </c>
      <c r="AQ61" s="47">
        <v>0</v>
      </c>
      <c r="AR61" s="47">
        <v>73</v>
      </c>
      <c r="AS61" s="47">
        <v>134</v>
      </c>
      <c r="AT61" s="47">
        <v>3</v>
      </c>
      <c r="AU61" s="47">
        <v>4</v>
      </c>
      <c r="AV61" s="47">
        <v>2</v>
      </c>
      <c r="AW61" s="47">
        <v>0</v>
      </c>
      <c r="AX61" s="47">
        <v>31</v>
      </c>
      <c r="AY61" s="47">
        <v>13</v>
      </c>
    </row>
    <row r="62" spans="1:51" ht="15" thickBot="1" x14ac:dyDescent="0.35">
      <c r="A62">
        <v>2015</v>
      </c>
      <c r="B62" s="48" t="s">
        <v>17</v>
      </c>
      <c r="C62" s="47">
        <v>0</v>
      </c>
      <c r="D62" s="47">
        <v>2</v>
      </c>
      <c r="E62" s="47">
        <v>0</v>
      </c>
      <c r="F62" s="47">
        <v>1</v>
      </c>
      <c r="G62" s="47">
        <v>3</v>
      </c>
      <c r="H62" s="47">
        <v>0</v>
      </c>
      <c r="I62" s="47">
        <v>1</v>
      </c>
      <c r="J62" s="47">
        <v>3</v>
      </c>
      <c r="K62" s="47">
        <v>7</v>
      </c>
      <c r="L62" s="47">
        <v>211</v>
      </c>
      <c r="M62" s="47">
        <v>1</v>
      </c>
      <c r="N62" s="47">
        <v>0</v>
      </c>
      <c r="O62" s="47">
        <v>0</v>
      </c>
      <c r="P62" s="47">
        <v>0</v>
      </c>
      <c r="Q62" s="47">
        <v>8</v>
      </c>
      <c r="R62" s="47">
        <v>0</v>
      </c>
      <c r="S62" s="47">
        <v>0</v>
      </c>
      <c r="T62" s="47">
        <v>3</v>
      </c>
      <c r="U62" s="47">
        <v>1</v>
      </c>
      <c r="V62" s="47">
        <v>1</v>
      </c>
      <c r="W62" s="47">
        <v>30</v>
      </c>
      <c r="X62" s="47">
        <v>1</v>
      </c>
      <c r="Y62" s="47">
        <v>1</v>
      </c>
      <c r="Z62" s="47">
        <v>0</v>
      </c>
      <c r="AA62" s="47">
        <v>4</v>
      </c>
      <c r="AB62" s="47">
        <v>5</v>
      </c>
      <c r="AC62" s="47">
        <v>0</v>
      </c>
      <c r="AD62" s="47">
        <v>1</v>
      </c>
      <c r="AE62" s="47">
        <v>1</v>
      </c>
      <c r="AF62" s="47">
        <v>1</v>
      </c>
      <c r="AG62" s="47">
        <v>3</v>
      </c>
      <c r="AH62" s="47">
        <v>0</v>
      </c>
      <c r="AI62" s="47">
        <v>6</v>
      </c>
      <c r="AJ62" s="47">
        <v>1</v>
      </c>
      <c r="AK62" s="47">
        <v>2</v>
      </c>
      <c r="AL62" s="47">
        <v>1</v>
      </c>
      <c r="AM62" s="47">
        <v>0</v>
      </c>
      <c r="AN62" s="47">
        <v>2</v>
      </c>
      <c r="AO62" s="47">
        <v>15</v>
      </c>
      <c r="AP62" s="47">
        <v>1</v>
      </c>
      <c r="AQ62" s="47">
        <v>0</v>
      </c>
      <c r="AR62" s="47">
        <v>4</v>
      </c>
      <c r="AS62" s="47">
        <v>5</v>
      </c>
      <c r="AT62" s="47">
        <v>1</v>
      </c>
      <c r="AU62" s="47">
        <v>1</v>
      </c>
      <c r="AV62" s="47">
        <v>0</v>
      </c>
      <c r="AW62" s="47">
        <v>0</v>
      </c>
      <c r="AX62" s="47">
        <v>0</v>
      </c>
      <c r="AY62" s="47">
        <v>3</v>
      </c>
    </row>
    <row r="63" spans="1:51" ht="15" thickBot="1" x14ac:dyDescent="0.35">
      <c r="A63">
        <v>2015</v>
      </c>
      <c r="B63" s="48" t="s">
        <v>18</v>
      </c>
      <c r="C63" s="47">
        <v>3</v>
      </c>
      <c r="D63" s="47">
        <v>24</v>
      </c>
      <c r="E63" s="47">
        <v>2</v>
      </c>
      <c r="F63" s="47">
        <v>6</v>
      </c>
      <c r="G63" s="47">
        <v>14</v>
      </c>
      <c r="H63" s="47">
        <v>2</v>
      </c>
      <c r="I63" s="47">
        <v>3</v>
      </c>
      <c r="J63" s="47">
        <v>6</v>
      </c>
      <c r="K63" s="47">
        <v>14</v>
      </c>
      <c r="L63" s="47">
        <v>550</v>
      </c>
      <c r="M63" s="47">
        <v>3</v>
      </c>
      <c r="N63" s="47">
        <v>1</v>
      </c>
      <c r="O63" s="47">
        <v>1</v>
      </c>
      <c r="P63" s="47">
        <v>3</v>
      </c>
      <c r="Q63" s="47">
        <v>7</v>
      </c>
      <c r="R63" s="47">
        <v>3</v>
      </c>
      <c r="S63" s="47">
        <v>15</v>
      </c>
      <c r="T63" s="47">
        <v>3</v>
      </c>
      <c r="U63" s="47">
        <v>7</v>
      </c>
      <c r="V63" s="47">
        <v>6</v>
      </c>
      <c r="W63" s="47">
        <v>64</v>
      </c>
      <c r="X63" s="47">
        <v>0</v>
      </c>
      <c r="Y63" s="47">
        <v>5</v>
      </c>
      <c r="Z63" s="47">
        <v>1</v>
      </c>
      <c r="AA63" s="47">
        <v>1</v>
      </c>
      <c r="AB63" s="47">
        <v>10</v>
      </c>
      <c r="AC63" s="47">
        <v>1</v>
      </c>
      <c r="AD63" s="47">
        <v>6</v>
      </c>
      <c r="AE63" s="47">
        <v>2</v>
      </c>
      <c r="AF63" s="47">
        <v>1</v>
      </c>
      <c r="AG63" s="47">
        <v>5</v>
      </c>
      <c r="AH63" s="47">
        <v>0</v>
      </c>
      <c r="AI63" s="47">
        <v>14</v>
      </c>
      <c r="AJ63" s="47">
        <v>2</v>
      </c>
      <c r="AK63" s="47">
        <v>14</v>
      </c>
      <c r="AL63" s="47">
        <v>3</v>
      </c>
      <c r="AM63" s="47">
        <v>2</v>
      </c>
      <c r="AN63" s="47">
        <v>8</v>
      </c>
      <c r="AO63" s="47">
        <v>32</v>
      </c>
      <c r="AP63" s="47">
        <v>8</v>
      </c>
      <c r="AQ63" s="47">
        <v>1</v>
      </c>
      <c r="AR63" s="47">
        <v>6</v>
      </c>
      <c r="AS63" s="47">
        <v>7</v>
      </c>
      <c r="AT63" s="47">
        <v>2</v>
      </c>
      <c r="AU63" s="47">
        <v>1</v>
      </c>
      <c r="AV63" s="47">
        <v>0</v>
      </c>
      <c r="AW63" s="47">
        <v>0</v>
      </c>
      <c r="AX63" s="47">
        <v>11</v>
      </c>
      <c r="AY63" s="47">
        <v>6</v>
      </c>
    </row>
    <row r="64" spans="1:51" ht="15" thickBot="1" x14ac:dyDescent="0.35">
      <c r="A64">
        <v>2015</v>
      </c>
      <c r="B64" s="48" t="s">
        <v>19</v>
      </c>
      <c r="C64" s="47">
        <v>99</v>
      </c>
      <c r="D64" s="47">
        <v>262</v>
      </c>
      <c r="E64" s="47">
        <v>30</v>
      </c>
      <c r="F64" s="47">
        <v>37</v>
      </c>
      <c r="G64" s="47">
        <v>219</v>
      </c>
      <c r="H64" s="47">
        <v>35</v>
      </c>
      <c r="I64" s="47">
        <v>36</v>
      </c>
      <c r="J64" s="47">
        <v>169</v>
      </c>
      <c r="K64" s="47">
        <v>287</v>
      </c>
      <c r="L64" s="47">
        <v>2812</v>
      </c>
      <c r="M64" s="47">
        <v>56</v>
      </c>
      <c r="N64" s="47">
        <v>1</v>
      </c>
      <c r="O64" s="47">
        <v>39</v>
      </c>
      <c r="P64" s="47">
        <v>28</v>
      </c>
      <c r="Q64" s="47">
        <v>186</v>
      </c>
      <c r="R64" s="47">
        <v>17</v>
      </c>
      <c r="S64" s="47">
        <v>174</v>
      </c>
      <c r="T64" s="47">
        <v>32</v>
      </c>
      <c r="U64" s="47">
        <v>11</v>
      </c>
      <c r="V64" s="47">
        <v>54</v>
      </c>
      <c r="W64" s="47">
        <v>1225</v>
      </c>
      <c r="X64" s="47">
        <v>18</v>
      </c>
      <c r="Y64" s="47">
        <v>132</v>
      </c>
      <c r="Z64" s="47">
        <v>22</v>
      </c>
      <c r="AA64" s="47">
        <v>127</v>
      </c>
      <c r="AB64" s="47">
        <v>211</v>
      </c>
      <c r="AC64" s="47">
        <v>6</v>
      </c>
      <c r="AD64" s="47">
        <v>34</v>
      </c>
      <c r="AE64" s="47">
        <v>19</v>
      </c>
      <c r="AF64" s="47">
        <v>42</v>
      </c>
      <c r="AG64" s="47">
        <v>120</v>
      </c>
      <c r="AH64" s="47">
        <v>120</v>
      </c>
      <c r="AI64" s="47">
        <v>244</v>
      </c>
      <c r="AJ64" s="47">
        <v>26</v>
      </c>
      <c r="AK64" s="47">
        <v>204</v>
      </c>
      <c r="AL64" s="47">
        <v>35</v>
      </c>
      <c r="AM64" s="47">
        <v>199</v>
      </c>
      <c r="AN64" s="47">
        <v>106</v>
      </c>
      <c r="AO64" s="47">
        <v>440</v>
      </c>
      <c r="AP64" s="47">
        <v>162</v>
      </c>
      <c r="AQ64" s="47">
        <v>3</v>
      </c>
      <c r="AR64" s="47">
        <v>252</v>
      </c>
      <c r="AS64" s="47">
        <v>226</v>
      </c>
      <c r="AT64" s="47">
        <v>43</v>
      </c>
      <c r="AU64" s="47">
        <v>73</v>
      </c>
      <c r="AV64" s="47">
        <v>27</v>
      </c>
      <c r="AW64" s="47">
        <v>3</v>
      </c>
      <c r="AX64" s="47">
        <v>132</v>
      </c>
      <c r="AY64" s="47">
        <v>66</v>
      </c>
    </row>
    <row r="65" spans="1:51" ht="15" thickBot="1" x14ac:dyDescent="0.35">
      <c r="A65">
        <v>2015</v>
      </c>
      <c r="B65" s="48" t="s">
        <v>128</v>
      </c>
      <c r="C65" s="47">
        <v>0</v>
      </c>
      <c r="D65" s="47">
        <v>0</v>
      </c>
      <c r="E65" s="47">
        <v>0</v>
      </c>
      <c r="F65" s="47">
        <v>0</v>
      </c>
      <c r="G65" s="47">
        <v>0</v>
      </c>
      <c r="H65" s="47">
        <v>0</v>
      </c>
      <c r="I65" s="47">
        <v>0</v>
      </c>
      <c r="J65" s="47">
        <v>0</v>
      </c>
      <c r="K65" s="47">
        <v>0</v>
      </c>
      <c r="L65" s="47">
        <v>0</v>
      </c>
      <c r="M65" s="47">
        <v>0</v>
      </c>
      <c r="N65" s="47">
        <v>0</v>
      </c>
      <c r="O65" s="47">
        <v>0</v>
      </c>
      <c r="P65" s="47">
        <v>0</v>
      </c>
      <c r="Q65" s="47">
        <v>0</v>
      </c>
      <c r="R65" s="47">
        <v>0</v>
      </c>
      <c r="S65" s="47">
        <v>0</v>
      </c>
      <c r="T65" s="47">
        <v>0</v>
      </c>
      <c r="U65" s="47">
        <v>0</v>
      </c>
      <c r="V65" s="47">
        <v>0</v>
      </c>
      <c r="W65" s="47">
        <v>0</v>
      </c>
      <c r="X65" s="47">
        <v>0</v>
      </c>
      <c r="Y65" s="47">
        <v>0</v>
      </c>
      <c r="Z65" s="47">
        <v>0</v>
      </c>
      <c r="AA65" s="47">
        <v>0</v>
      </c>
      <c r="AB65" s="47">
        <v>0</v>
      </c>
      <c r="AC65" s="47">
        <v>0</v>
      </c>
      <c r="AD65" s="47">
        <v>0</v>
      </c>
      <c r="AE65" s="47">
        <v>0</v>
      </c>
      <c r="AF65" s="47">
        <v>0</v>
      </c>
      <c r="AG65" s="47">
        <v>0</v>
      </c>
      <c r="AH65" s="47">
        <v>0</v>
      </c>
      <c r="AI65" s="47">
        <v>0</v>
      </c>
      <c r="AJ65" s="47">
        <v>0</v>
      </c>
      <c r="AK65" s="47">
        <v>0</v>
      </c>
      <c r="AL65" s="47">
        <v>0</v>
      </c>
      <c r="AM65" s="47">
        <v>0</v>
      </c>
      <c r="AN65" s="47">
        <v>0</v>
      </c>
      <c r="AO65" s="47">
        <v>0</v>
      </c>
      <c r="AP65" s="47">
        <v>0</v>
      </c>
      <c r="AQ65" s="47">
        <v>0</v>
      </c>
      <c r="AR65" s="47">
        <v>0</v>
      </c>
      <c r="AS65" s="47">
        <v>0</v>
      </c>
      <c r="AT65" s="47">
        <v>0</v>
      </c>
      <c r="AU65" s="47">
        <v>0</v>
      </c>
      <c r="AV65" s="47">
        <v>0</v>
      </c>
      <c r="AW65" s="47">
        <v>0</v>
      </c>
      <c r="AX65" s="47">
        <v>0</v>
      </c>
      <c r="AY65" s="47">
        <v>0</v>
      </c>
    </row>
    <row r="66" spans="1:51" ht="15" thickBot="1" x14ac:dyDescent="0.35">
      <c r="A66">
        <v>2016</v>
      </c>
      <c r="B66" s="48" t="s">
        <v>6</v>
      </c>
      <c r="C66">
        <v>87</v>
      </c>
      <c r="D66">
        <v>645</v>
      </c>
      <c r="E66">
        <v>48</v>
      </c>
      <c r="F66">
        <v>71</v>
      </c>
      <c r="G66">
        <v>584</v>
      </c>
      <c r="H66">
        <v>99</v>
      </c>
      <c r="I66">
        <v>67</v>
      </c>
      <c r="J66">
        <v>266</v>
      </c>
      <c r="K66">
        <v>515</v>
      </c>
      <c r="L66">
        <v>3937</v>
      </c>
      <c r="M66">
        <v>223</v>
      </c>
      <c r="N66">
        <v>8</v>
      </c>
      <c r="O66">
        <v>43</v>
      </c>
      <c r="P66">
        <v>55</v>
      </c>
      <c r="Q66">
        <v>374</v>
      </c>
      <c r="R66">
        <v>101</v>
      </c>
      <c r="S66">
        <v>179</v>
      </c>
      <c r="T66">
        <v>59</v>
      </c>
      <c r="U66">
        <v>5</v>
      </c>
      <c r="V66">
        <v>113</v>
      </c>
      <c r="W66">
        <v>1442</v>
      </c>
      <c r="X66">
        <v>70</v>
      </c>
      <c r="Y66">
        <v>264</v>
      </c>
      <c r="Z66">
        <v>39</v>
      </c>
      <c r="AA66">
        <v>139</v>
      </c>
      <c r="AB66">
        <v>284</v>
      </c>
      <c r="AC66">
        <v>22</v>
      </c>
      <c r="AD66">
        <v>92</v>
      </c>
      <c r="AE66">
        <v>32</v>
      </c>
      <c r="AF66">
        <v>64</v>
      </c>
      <c r="AG66">
        <v>182</v>
      </c>
      <c r="AH66">
        <v>144</v>
      </c>
      <c r="AI66">
        <v>476</v>
      </c>
      <c r="AJ66">
        <v>28</v>
      </c>
      <c r="AK66">
        <v>229</v>
      </c>
      <c r="AL66">
        <v>39</v>
      </c>
      <c r="AM66">
        <v>178</v>
      </c>
      <c r="AN66">
        <v>172</v>
      </c>
      <c r="AO66">
        <v>571</v>
      </c>
      <c r="AP66">
        <v>293</v>
      </c>
      <c r="AQ66">
        <v>25</v>
      </c>
      <c r="AR66">
        <v>268</v>
      </c>
      <c r="AS66">
        <v>330</v>
      </c>
      <c r="AT66">
        <v>97</v>
      </c>
      <c r="AU66">
        <v>63</v>
      </c>
      <c r="AV66">
        <v>36</v>
      </c>
      <c r="AW66">
        <v>13</v>
      </c>
      <c r="AX66">
        <v>173</v>
      </c>
      <c r="AY66">
        <v>90</v>
      </c>
    </row>
    <row r="67" spans="1:51" ht="15" thickBot="1" x14ac:dyDescent="0.35">
      <c r="A67">
        <v>2016</v>
      </c>
      <c r="B67" s="48" t="s">
        <v>7</v>
      </c>
      <c r="C67" s="47">
        <v>2</v>
      </c>
      <c r="D67" s="47">
        <v>0</v>
      </c>
      <c r="E67" s="47">
        <v>1</v>
      </c>
      <c r="F67" s="47">
        <v>1</v>
      </c>
      <c r="G67" s="47">
        <v>3</v>
      </c>
      <c r="H67" s="47">
        <v>2</v>
      </c>
      <c r="I67" s="47">
        <v>0</v>
      </c>
      <c r="J67" s="47">
        <v>1</v>
      </c>
      <c r="K67" s="47">
        <v>11</v>
      </c>
      <c r="L67" s="47">
        <v>234</v>
      </c>
      <c r="M67" s="47">
        <v>1</v>
      </c>
      <c r="N67" s="47">
        <v>0</v>
      </c>
      <c r="O67" s="47">
        <v>0</v>
      </c>
      <c r="P67" s="47">
        <v>0</v>
      </c>
      <c r="Q67" s="47">
        <v>6</v>
      </c>
      <c r="R67" s="47">
        <v>0</v>
      </c>
      <c r="S67" s="47">
        <v>2</v>
      </c>
      <c r="T67" s="47">
        <v>2</v>
      </c>
      <c r="U67" s="47">
        <v>0</v>
      </c>
      <c r="V67" s="47">
        <v>1</v>
      </c>
      <c r="W67" s="47">
        <v>18</v>
      </c>
      <c r="X67" s="47">
        <v>0</v>
      </c>
      <c r="Y67" s="47">
        <v>1</v>
      </c>
      <c r="Z67" s="47">
        <v>0</v>
      </c>
      <c r="AA67" s="47">
        <v>0</v>
      </c>
      <c r="AB67" s="47">
        <v>1</v>
      </c>
      <c r="AC67" s="47">
        <v>0</v>
      </c>
      <c r="AD67" s="47">
        <v>1</v>
      </c>
      <c r="AE67" s="47">
        <v>0</v>
      </c>
      <c r="AF67" s="47">
        <v>0</v>
      </c>
      <c r="AG67" s="47">
        <v>2</v>
      </c>
      <c r="AH67" s="47">
        <v>0</v>
      </c>
      <c r="AI67" s="47">
        <v>8</v>
      </c>
      <c r="AJ67" s="47">
        <v>0</v>
      </c>
      <c r="AK67" s="47">
        <v>4</v>
      </c>
      <c r="AL67" s="47">
        <v>0</v>
      </c>
      <c r="AM67" s="47">
        <v>1</v>
      </c>
      <c r="AN67" s="47">
        <v>2</v>
      </c>
      <c r="AO67" s="47">
        <v>4</v>
      </c>
      <c r="AP67" s="47">
        <v>0</v>
      </c>
      <c r="AQ67" s="47">
        <v>0</v>
      </c>
      <c r="AR67" s="47">
        <v>0</v>
      </c>
      <c r="AS67" s="47">
        <v>3</v>
      </c>
      <c r="AT67" s="47">
        <v>1</v>
      </c>
      <c r="AU67" s="47">
        <v>0</v>
      </c>
      <c r="AV67" s="47">
        <v>1</v>
      </c>
      <c r="AW67" s="47">
        <v>0</v>
      </c>
      <c r="AX67" s="47">
        <v>1</v>
      </c>
      <c r="AY67" s="47">
        <v>0</v>
      </c>
    </row>
    <row r="68" spans="1:51" ht="15" thickBot="1" x14ac:dyDescent="0.35">
      <c r="A68">
        <v>2016</v>
      </c>
      <c r="B68" s="48" t="s">
        <v>8</v>
      </c>
      <c r="C68" s="47">
        <v>12</v>
      </c>
      <c r="D68" s="47">
        <v>19</v>
      </c>
      <c r="E68" s="47">
        <v>5</v>
      </c>
      <c r="F68" s="47">
        <v>7</v>
      </c>
      <c r="G68" s="47">
        <v>22</v>
      </c>
      <c r="H68" s="47">
        <v>4</v>
      </c>
      <c r="I68" s="47">
        <v>10</v>
      </c>
      <c r="J68" s="47">
        <v>17</v>
      </c>
      <c r="K68" s="47">
        <v>24</v>
      </c>
      <c r="L68" s="47">
        <v>256</v>
      </c>
      <c r="M68" s="47">
        <v>3</v>
      </c>
      <c r="N68" s="47">
        <v>1</v>
      </c>
      <c r="O68" s="47">
        <v>2</v>
      </c>
      <c r="P68" s="47">
        <v>6</v>
      </c>
      <c r="Q68" s="47">
        <v>41</v>
      </c>
      <c r="R68" s="47">
        <v>8</v>
      </c>
      <c r="S68" s="47">
        <v>12</v>
      </c>
      <c r="T68" s="47">
        <v>7</v>
      </c>
      <c r="U68" s="47">
        <v>1</v>
      </c>
      <c r="V68" s="47">
        <v>5</v>
      </c>
      <c r="W68" s="47">
        <v>125</v>
      </c>
      <c r="X68" s="47">
        <v>10</v>
      </c>
      <c r="Y68" s="47">
        <v>9</v>
      </c>
      <c r="Z68" s="47">
        <v>0</v>
      </c>
      <c r="AA68" s="47">
        <v>9</v>
      </c>
      <c r="AB68" s="47">
        <v>10</v>
      </c>
      <c r="AC68" s="47">
        <v>2</v>
      </c>
      <c r="AD68" s="47">
        <v>10</v>
      </c>
      <c r="AE68" s="47">
        <v>3</v>
      </c>
      <c r="AF68" s="47">
        <v>5</v>
      </c>
      <c r="AG68" s="47">
        <v>16</v>
      </c>
      <c r="AH68" s="47">
        <v>6</v>
      </c>
      <c r="AI68" s="47">
        <v>24</v>
      </c>
      <c r="AJ68" s="47">
        <v>5</v>
      </c>
      <c r="AK68" s="47">
        <v>19</v>
      </c>
      <c r="AL68" s="47">
        <v>7</v>
      </c>
      <c r="AM68" s="47">
        <v>10</v>
      </c>
      <c r="AN68" s="47">
        <v>16</v>
      </c>
      <c r="AO68" s="47">
        <v>41</v>
      </c>
      <c r="AP68" s="47">
        <v>10</v>
      </c>
      <c r="AQ68" s="47">
        <v>1</v>
      </c>
      <c r="AR68" s="47">
        <v>12</v>
      </c>
      <c r="AS68" s="47">
        <v>22</v>
      </c>
      <c r="AT68" s="47">
        <v>10</v>
      </c>
      <c r="AU68" s="47">
        <v>4</v>
      </c>
      <c r="AV68" s="47">
        <v>4</v>
      </c>
      <c r="AW68" s="47">
        <v>1</v>
      </c>
      <c r="AX68" s="47">
        <v>17</v>
      </c>
      <c r="AY68" s="47">
        <v>9</v>
      </c>
    </row>
    <row r="69" spans="1:51" ht="15" thickBot="1" x14ac:dyDescent="0.35">
      <c r="A69">
        <v>2016</v>
      </c>
      <c r="B69" s="48" t="s">
        <v>9</v>
      </c>
      <c r="C69" s="47">
        <v>28</v>
      </c>
      <c r="D69" s="47">
        <v>119</v>
      </c>
      <c r="E69" s="47">
        <v>16</v>
      </c>
      <c r="F69" s="47">
        <v>21</v>
      </c>
      <c r="G69" s="47">
        <v>115</v>
      </c>
      <c r="H69" s="47">
        <v>11</v>
      </c>
      <c r="I69" s="47">
        <v>20</v>
      </c>
      <c r="J69" s="47">
        <v>63</v>
      </c>
      <c r="K69" s="47">
        <v>114</v>
      </c>
      <c r="L69" s="47">
        <v>935</v>
      </c>
      <c r="M69" s="47">
        <v>55</v>
      </c>
      <c r="N69" s="47">
        <v>0</v>
      </c>
      <c r="O69" s="47">
        <v>8</v>
      </c>
      <c r="P69" s="47">
        <v>27</v>
      </c>
      <c r="Q69" s="47">
        <v>115</v>
      </c>
      <c r="R69" s="47">
        <v>17</v>
      </c>
      <c r="S69" s="47">
        <v>54</v>
      </c>
      <c r="T69" s="47">
        <v>23</v>
      </c>
      <c r="U69" s="47">
        <v>3</v>
      </c>
      <c r="V69" s="47">
        <v>21</v>
      </c>
      <c r="W69" s="47">
        <v>446</v>
      </c>
      <c r="X69" s="47">
        <v>10</v>
      </c>
      <c r="Y69" s="47">
        <v>68</v>
      </c>
      <c r="Z69" s="47">
        <v>13</v>
      </c>
      <c r="AA69" s="47">
        <v>54</v>
      </c>
      <c r="AB69" s="47">
        <v>127</v>
      </c>
      <c r="AC69" s="47">
        <v>10</v>
      </c>
      <c r="AD69" s="47">
        <v>20</v>
      </c>
      <c r="AE69" s="47">
        <v>12</v>
      </c>
      <c r="AF69" s="47">
        <v>32</v>
      </c>
      <c r="AG69" s="47">
        <v>48</v>
      </c>
      <c r="AH69" s="47">
        <v>28</v>
      </c>
      <c r="AI69" s="47">
        <v>65</v>
      </c>
      <c r="AJ69" s="47">
        <v>15</v>
      </c>
      <c r="AK69" s="47">
        <v>80</v>
      </c>
      <c r="AL69" s="47">
        <v>14</v>
      </c>
      <c r="AM69" s="47">
        <v>77</v>
      </c>
      <c r="AN69" s="47">
        <v>50</v>
      </c>
      <c r="AO69" s="47">
        <v>134</v>
      </c>
      <c r="AP69" s="47">
        <v>92</v>
      </c>
      <c r="AQ69" s="47">
        <v>3</v>
      </c>
      <c r="AR69" s="47">
        <v>74</v>
      </c>
      <c r="AS69" s="47">
        <v>73</v>
      </c>
      <c r="AT69" s="47">
        <v>35</v>
      </c>
      <c r="AU69" s="47">
        <v>12</v>
      </c>
      <c r="AV69" s="47">
        <v>14</v>
      </c>
      <c r="AW69" s="47">
        <v>3</v>
      </c>
      <c r="AX69" s="47">
        <v>43</v>
      </c>
      <c r="AY69" s="47">
        <v>35</v>
      </c>
    </row>
    <row r="70" spans="1:51" ht="15" thickBot="1" x14ac:dyDescent="0.35">
      <c r="A70">
        <v>2016</v>
      </c>
      <c r="B70" s="48" t="s">
        <v>10</v>
      </c>
      <c r="C70" s="47">
        <v>5</v>
      </c>
      <c r="D70" s="47">
        <v>57</v>
      </c>
      <c r="E70" s="47">
        <v>2</v>
      </c>
      <c r="F70" s="47">
        <v>8</v>
      </c>
      <c r="G70" s="47">
        <v>44</v>
      </c>
      <c r="H70" s="47">
        <v>3</v>
      </c>
      <c r="I70" s="47">
        <v>6</v>
      </c>
      <c r="J70" s="47">
        <v>23</v>
      </c>
      <c r="K70" s="47">
        <v>29</v>
      </c>
      <c r="L70" s="47">
        <v>440</v>
      </c>
      <c r="M70" s="47">
        <v>6</v>
      </c>
      <c r="N70" s="47">
        <v>0</v>
      </c>
      <c r="O70" s="47">
        <v>1</v>
      </c>
      <c r="P70" s="47">
        <v>9</v>
      </c>
      <c r="Q70" s="47">
        <v>45</v>
      </c>
      <c r="R70" s="47">
        <v>3</v>
      </c>
      <c r="S70" s="47">
        <v>16</v>
      </c>
      <c r="T70" s="47">
        <v>8</v>
      </c>
      <c r="U70" s="47">
        <v>0</v>
      </c>
      <c r="V70" s="47">
        <v>1</v>
      </c>
      <c r="W70" s="47">
        <v>149</v>
      </c>
      <c r="X70" s="47">
        <v>6</v>
      </c>
      <c r="Y70" s="47">
        <v>25</v>
      </c>
      <c r="Z70" s="47">
        <v>3</v>
      </c>
      <c r="AA70" s="47">
        <v>8</v>
      </c>
      <c r="AB70" s="47">
        <v>31</v>
      </c>
      <c r="AC70" s="47">
        <v>2</v>
      </c>
      <c r="AD70" s="47">
        <v>0</v>
      </c>
      <c r="AE70" s="47">
        <v>2</v>
      </c>
      <c r="AF70" s="47">
        <v>2</v>
      </c>
      <c r="AG70" s="47">
        <v>9</v>
      </c>
      <c r="AH70" s="47">
        <v>3</v>
      </c>
      <c r="AI70" s="47">
        <v>97</v>
      </c>
      <c r="AJ70" s="47">
        <v>0</v>
      </c>
      <c r="AK70" s="47">
        <v>11</v>
      </c>
      <c r="AL70" s="47">
        <v>3</v>
      </c>
      <c r="AM70" s="47">
        <v>6</v>
      </c>
      <c r="AN70" s="47">
        <v>12</v>
      </c>
      <c r="AO70" s="47">
        <v>49</v>
      </c>
      <c r="AP70" s="47">
        <v>11</v>
      </c>
      <c r="AQ70" s="47">
        <v>1</v>
      </c>
      <c r="AR70" s="47">
        <v>25</v>
      </c>
      <c r="AS70" s="47">
        <v>34</v>
      </c>
      <c r="AT70" s="47">
        <v>2</v>
      </c>
      <c r="AU70" s="47">
        <v>3</v>
      </c>
      <c r="AV70" s="47">
        <v>0</v>
      </c>
      <c r="AW70" s="47">
        <v>0</v>
      </c>
      <c r="AX70" s="47">
        <v>6</v>
      </c>
      <c r="AY70" s="47">
        <v>8</v>
      </c>
    </row>
    <row r="71" spans="1:51" ht="15" thickBot="1" x14ac:dyDescent="0.35">
      <c r="A71">
        <v>2016</v>
      </c>
      <c r="B71" s="48" t="s">
        <v>11</v>
      </c>
      <c r="C71" s="47">
        <v>1</v>
      </c>
      <c r="D71" s="47">
        <v>18</v>
      </c>
      <c r="E71" s="47">
        <v>0</v>
      </c>
      <c r="F71" s="47">
        <v>0</v>
      </c>
      <c r="G71" s="47">
        <v>8</v>
      </c>
      <c r="H71" s="47">
        <v>0</v>
      </c>
      <c r="I71" s="47">
        <v>6</v>
      </c>
      <c r="J71" s="47">
        <v>14</v>
      </c>
      <c r="K71" s="47">
        <v>2</v>
      </c>
      <c r="L71" s="47">
        <v>95</v>
      </c>
      <c r="M71" s="47">
        <v>4</v>
      </c>
      <c r="N71" s="47">
        <v>0</v>
      </c>
      <c r="O71" s="47">
        <v>2</v>
      </c>
      <c r="P71" s="47">
        <v>3</v>
      </c>
      <c r="Q71" s="47">
        <v>8</v>
      </c>
      <c r="R71" s="47">
        <v>1</v>
      </c>
      <c r="S71" s="47">
        <v>3</v>
      </c>
      <c r="T71" s="47">
        <v>6</v>
      </c>
      <c r="U71" s="47">
        <v>0</v>
      </c>
      <c r="V71" s="47">
        <v>2</v>
      </c>
      <c r="W71" s="47">
        <v>61</v>
      </c>
      <c r="X71" s="47">
        <v>4</v>
      </c>
      <c r="Y71" s="47">
        <v>11</v>
      </c>
      <c r="Z71" s="47">
        <v>0</v>
      </c>
      <c r="AA71" s="47">
        <v>3</v>
      </c>
      <c r="AB71" s="47">
        <v>10</v>
      </c>
      <c r="AC71" s="47">
        <v>2</v>
      </c>
      <c r="AD71" s="47">
        <v>0</v>
      </c>
      <c r="AE71" s="47">
        <v>1</v>
      </c>
      <c r="AF71" s="47">
        <v>2</v>
      </c>
      <c r="AG71" s="47">
        <v>7</v>
      </c>
      <c r="AH71" s="47">
        <v>7</v>
      </c>
      <c r="AI71" s="47">
        <v>20</v>
      </c>
      <c r="AJ71" s="47">
        <v>5</v>
      </c>
      <c r="AK71" s="47">
        <v>6</v>
      </c>
      <c r="AL71" s="47">
        <v>2</v>
      </c>
      <c r="AM71" s="47">
        <v>8</v>
      </c>
      <c r="AN71" s="47">
        <v>3</v>
      </c>
      <c r="AO71" s="47">
        <v>30</v>
      </c>
      <c r="AP71" s="47">
        <v>6</v>
      </c>
      <c r="AQ71" s="47">
        <v>2</v>
      </c>
      <c r="AR71" s="47">
        <v>13</v>
      </c>
      <c r="AS71" s="47">
        <v>10</v>
      </c>
      <c r="AT71" s="47">
        <v>2</v>
      </c>
      <c r="AU71" s="47">
        <v>0</v>
      </c>
      <c r="AV71" s="47">
        <v>0</v>
      </c>
      <c r="AW71" s="47">
        <v>0</v>
      </c>
      <c r="AX71" s="47">
        <v>8</v>
      </c>
      <c r="AY71" s="47">
        <v>1</v>
      </c>
    </row>
    <row r="72" spans="1:51" ht="15" thickBot="1" x14ac:dyDescent="0.35">
      <c r="A72">
        <v>2016</v>
      </c>
      <c r="B72" s="48" t="s">
        <v>12</v>
      </c>
      <c r="C72" s="47">
        <v>22</v>
      </c>
      <c r="D72" s="47">
        <v>47</v>
      </c>
      <c r="E72" s="47">
        <v>21</v>
      </c>
      <c r="F72" s="47">
        <v>15</v>
      </c>
      <c r="G72" s="47">
        <v>119</v>
      </c>
      <c r="H72" s="47">
        <v>2</v>
      </c>
      <c r="I72" s="47">
        <v>7</v>
      </c>
      <c r="J72" s="47">
        <v>42</v>
      </c>
      <c r="K72" s="47">
        <v>75</v>
      </c>
      <c r="L72" s="47">
        <v>1158</v>
      </c>
      <c r="M72" s="47">
        <v>21</v>
      </c>
      <c r="N72" s="47">
        <v>3</v>
      </c>
      <c r="O72" s="47">
        <v>2</v>
      </c>
      <c r="P72" s="47">
        <v>6</v>
      </c>
      <c r="Q72" s="47">
        <v>57</v>
      </c>
      <c r="R72" s="47">
        <v>5</v>
      </c>
      <c r="S72" s="47">
        <v>39</v>
      </c>
      <c r="T72" s="47">
        <v>12</v>
      </c>
      <c r="U72" s="47">
        <v>0</v>
      </c>
      <c r="V72" s="47">
        <v>37</v>
      </c>
      <c r="W72" s="47">
        <v>249</v>
      </c>
      <c r="X72" s="47">
        <v>9</v>
      </c>
      <c r="Y72" s="47">
        <v>48</v>
      </c>
      <c r="Z72" s="47">
        <v>2</v>
      </c>
      <c r="AA72" s="47">
        <v>17</v>
      </c>
      <c r="AB72" s="47">
        <v>60</v>
      </c>
      <c r="AC72" s="47">
        <v>1</v>
      </c>
      <c r="AD72" s="47">
        <v>14</v>
      </c>
      <c r="AE72" s="47">
        <v>7</v>
      </c>
      <c r="AF72" s="47">
        <v>10</v>
      </c>
      <c r="AG72" s="47">
        <v>26</v>
      </c>
      <c r="AH72" s="47">
        <v>17</v>
      </c>
      <c r="AI72" s="47">
        <v>68</v>
      </c>
      <c r="AJ72" s="47">
        <v>6</v>
      </c>
      <c r="AK72" s="47">
        <v>47</v>
      </c>
      <c r="AL72" s="47">
        <v>15</v>
      </c>
      <c r="AM72" s="47">
        <v>24</v>
      </c>
      <c r="AN72" s="47">
        <v>24</v>
      </c>
      <c r="AO72" s="47">
        <v>103</v>
      </c>
      <c r="AP72" s="47">
        <v>34</v>
      </c>
      <c r="AQ72" s="47">
        <v>2</v>
      </c>
      <c r="AR72" s="47">
        <v>57</v>
      </c>
      <c r="AS72" s="47">
        <v>40</v>
      </c>
      <c r="AT72" s="47">
        <v>15</v>
      </c>
      <c r="AU72" s="47">
        <v>14</v>
      </c>
      <c r="AV72" s="47">
        <v>16</v>
      </c>
      <c r="AW72" s="47">
        <v>0</v>
      </c>
      <c r="AX72" s="47">
        <v>27</v>
      </c>
      <c r="AY72" s="47">
        <v>19</v>
      </c>
    </row>
    <row r="73" spans="1:51" ht="15" thickBot="1" x14ac:dyDescent="0.35">
      <c r="A73">
        <v>2016</v>
      </c>
      <c r="B73" s="48" t="s">
        <v>13</v>
      </c>
      <c r="C73" s="47">
        <v>2</v>
      </c>
      <c r="D73" s="47">
        <v>10</v>
      </c>
      <c r="E73" s="47">
        <v>3</v>
      </c>
      <c r="F73" s="47">
        <v>2</v>
      </c>
      <c r="G73" s="47">
        <v>8</v>
      </c>
      <c r="H73" s="47">
        <v>2</v>
      </c>
      <c r="I73" s="47">
        <v>3</v>
      </c>
      <c r="J73" s="47">
        <v>2</v>
      </c>
      <c r="K73" s="47">
        <v>6</v>
      </c>
      <c r="L73" s="47">
        <v>76</v>
      </c>
      <c r="M73" s="47">
        <v>1</v>
      </c>
      <c r="N73" s="47">
        <v>0</v>
      </c>
      <c r="O73" s="47">
        <v>1</v>
      </c>
      <c r="P73" s="47">
        <v>1</v>
      </c>
      <c r="Q73" s="47">
        <v>8</v>
      </c>
      <c r="R73" s="47">
        <v>0</v>
      </c>
      <c r="S73" s="47">
        <v>3</v>
      </c>
      <c r="T73" s="47">
        <v>0</v>
      </c>
      <c r="U73" s="47">
        <v>3</v>
      </c>
      <c r="V73" s="47">
        <v>0</v>
      </c>
      <c r="W73" s="47">
        <v>27</v>
      </c>
      <c r="X73" s="47">
        <v>1</v>
      </c>
      <c r="Y73" s="47">
        <v>7</v>
      </c>
      <c r="Z73" s="47">
        <v>0</v>
      </c>
      <c r="AA73" s="47">
        <v>0</v>
      </c>
      <c r="AB73" s="47">
        <v>2</v>
      </c>
      <c r="AC73" s="47">
        <v>0</v>
      </c>
      <c r="AD73" s="47">
        <v>0</v>
      </c>
      <c r="AE73" s="47">
        <v>0</v>
      </c>
      <c r="AF73" s="47">
        <v>1</v>
      </c>
      <c r="AG73" s="47">
        <v>4</v>
      </c>
      <c r="AH73" s="47">
        <v>1</v>
      </c>
      <c r="AI73" s="47">
        <v>9</v>
      </c>
      <c r="AJ73" s="47">
        <v>0</v>
      </c>
      <c r="AK73" s="47">
        <v>1</v>
      </c>
      <c r="AL73" s="47">
        <v>1</v>
      </c>
      <c r="AM73" s="47">
        <v>3</v>
      </c>
      <c r="AN73" s="47">
        <v>3</v>
      </c>
      <c r="AO73" s="47">
        <v>5</v>
      </c>
      <c r="AP73" s="47">
        <v>5</v>
      </c>
      <c r="AQ73" s="47">
        <v>0</v>
      </c>
      <c r="AR73" s="47">
        <v>4</v>
      </c>
      <c r="AS73" s="47">
        <v>10</v>
      </c>
      <c r="AT73" s="47">
        <v>0</v>
      </c>
      <c r="AU73" s="47">
        <v>0</v>
      </c>
      <c r="AV73" s="47">
        <v>0</v>
      </c>
      <c r="AW73" s="47">
        <v>1</v>
      </c>
      <c r="AX73" s="47">
        <v>4</v>
      </c>
      <c r="AY73" s="47">
        <v>0</v>
      </c>
    </row>
    <row r="74" spans="1:51" ht="15" thickBot="1" x14ac:dyDescent="0.35">
      <c r="A74">
        <v>2016</v>
      </c>
      <c r="B74" s="48" t="s">
        <v>127</v>
      </c>
      <c r="C74" s="47">
        <v>0</v>
      </c>
      <c r="D74" s="47">
        <v>0</v>
      </c>
      <c r="E74" s="47">
        <v>0</v>
      </c>
      <c r="F74" s="47">
        <v>0</v>
      </c>
      <c r="G74" s="47">
        <v>0</v>
      </c>
      <c r="H74" s="47">
        <v>0</v>
      </c>
      <c r="I74" s="47">
        <v>0</v>
      </c>
      <c r="J74" s="47">
        <v>0</v>
      </c>
      <c r="K74" s="47">
        <v>0</v>
      </c>
      <c r="L74" s="47">
        <v>0</v>
      </c>
      <c r="M74" s="47">
        <v>0</v>
      </c>
      <c r="N74" s="47">
        <v>0</v>
      </c>
      <c r="O74" s="47">
        <v>0</v>
      </c>
      <c r="P74" s="47">
        <v>0</v>
      </c>
      <c r="Q74" s="47">
        <v>0</v>
      </c>
      <c r="R74" s="47">
        <v>0</v>
      </c>
      <c r="S74" s="47">
        <v>0</v>
      </c>
      <c r="T74" s="47">
        <v>0</v>
      </c>
      <c r="U74" s="47">
        <v>0</v>
      </c>
      <c r="V74" s="47">
        <v>0</v>
      </c>
      <c r="W74" s="47">
        <v>0</v>
      </c>
      <c r="X74" s="47">
        <v>0</v>
      </c>
      <c r="Y74" s="47">
        <v>0</v>
      </c>
      <c r="Z74" s="47">
        <v>0</v>
      </c>
      <c r="AA74" s="47">
        <v>0</v>
      </c>
      <c r="AB74" s="47">
        <v>0</v>
      </c>
      <c r="AC74" s="47">
        <v>0</v>
      </c>
      <c r="AD74" s="47">
        <v>0</v>
      </c>
      <c r="AE74" s="47">
        <v>0</v>
      </c>
      <c r="AF74" s="47">
        <v>0</v>
      </c>
      <c r="AG74" s="47">
        <v>0</v>
      </c>
      <c r="AH74" s="47">
        <v>0</v>
      </c>
      <c r="AI74" s="47">
        <v>0</v>
      </c>
      <c r="AJ74" s="47">
        <v>0</v>
      </c>
      <c r="AK74" s="47">
        <v>0</v>
      </c>
      <c r="AL74" s="47">
        <v>0</v>
      </c>
      <c r="AM74" s="47">
        <v>0</v>
      </c>
      <c r="AN74" s="47">
        <v>0</v>
      </c>
      <c r="AO74" s="47">
        <v>0</v>
      </c>
      <c r="AP74" s="47">
        <v>0</v>
      </c>
      <c r="AQ74" s="47">
        <v>0</v>
      </c>
      <c r="AR74" s="47">
        <v>0</v>
      </c>
      <c r="AS74" s="47">
        <v>0</v>
      </c>
      <c r="AT74" s="47">
        <v>0</v>
      </c>
      <c r="AU74" s="47">
        <v>0</v>
      </c>
      <c r="AV74" s="47">
        <v>0</v>
      </c>
      <c r="AW74" s="47">
        <v>0</v>
      </c>
      <c r="AX74" s="47">
        <v>0</v>
      </c>
      <c r="AY74" s="47">
        <v>0</v>
      </c>
    </row>
    <row r="75" spans="1:51" ht="15" thickBot="1" x14ac:dyDescent="0.35">
      <c r="A75">
        <v>2016</v>
      </c>
      <c r="B75" s="48" t="s">
        <v>14</v>
      </c>
      <c r="C75" s="47">
        <v>6</v>
      </c>
      <c r="D75" s="47">
        <v>8</v>
      </c>
      <c r="E75" s="47">
        <v>0</v>
      </c>
      <c r="F75" s="47">
        <v>0</v>
      </c>
      <c r="G75" s="47">
        <v>10</v>
      </c>
      <c r="H75" s="47">
        <v>0</v>
      </c>
      <c r="I75" s="47">
        <v>0</v>
      </c>
      <c r="J75" s="47">
        <v>4</v>
      </c>
      <c r="K75" s="47">
        <v>4</v>
      </c>
      <c r="L75" s="47">
        <v>51</v>
      </c>
      <c r="M75" s="47">
        <v>3</v>
      </c>
      <c r="N75" s="47">
        <v>0</v>
      </c>
      <c r="O75" s="47">
        <v>0</v>
      </c>
      <c r="P75" s="47">
        <v>0</v>
      </c>
      <c r="Q75" s="47">
        <v>3</v>
      </c>
      <c r="R75" s="47">
        <v>0</v>
      </c>
      <c r="S75" s="47">
        <v>2</v>
      </c>
      <c r="T75" s="47">
        <v>7</v>
      </c>
      <c r="U75" s="47">
        <v>2</v>
      </c>
      <c r="V75" s="47">
        <v>1</v>
      </c>
      <c r="W75" s="47">
        <v>30</v>
      </c>
      <c r="X75" s="47">
        <v>0</v>
      </c>
      <c r="Y75" s="47">
        <v>3</v>
      </c>
      <c r="Z75" s="47">
        <v>0</v>
      </c>
      <c r="AA75" s="47">
        <v>1</v>
      </c>
      <c r="AB75" s="47">
        <v>2</v>
      </c>
      <c r="AC75" s="47">
        <v>0</v>
      </c>
      <c r="AD75" s="47">
        <v>1</v>
      </c>
      <c r="AE75" s="47">
        <v>1</v>
      </c>
      <c r="AF75" s="47">
        <v>0</v>
      </c>
      <c r="AG75" s="47">
        <v>5</v>
      </c>
      <c r="AH75" s="47">
        <v>0</v>
      </c>
      <c r="AI75" s="47">
        <v>6</v>
      </c>
      <c r="AJ75" s="47">
        <v>0</v>
      </c>
      <c r="AK75" s="47">
        <v>4</v>
      </c>
      <c r="AL75" s="47">
        <v>0</v>
      </c>
      <c r="AM75" s="47">
        <v>1</v>
      </c>
      <c r="AN75" s="47">
        <v>0</v>
      </c>
      <c r="AO75" s="47">
        <v>11</v>
      </c>
      <c r="AP75" s="47">
        <v>5</v>
      </c>
      <c r="AQ75" s="47">
        <v>0</v>
      </c>
      <c r="AR75" s="47">
        <v>6</v>
      </c>
      <c r="AS75" s="47">
        <v>3</v>
      </c>
      <c r="AT75" s="47">
        <v>1</v>
      </c>
      <c r="AU75" s="47">
        <v>0</v>
      </c>
      <c r="AV75" s="47">
        <v>1</v>
      </c>
      <c r="AW75" s="47">
        <v>0</v>
      </c>
      <c r="AX75" s="47">
        <v>2</v>
      </c>
      <c r="AY75" s="47">
        <v>1</v>
      </c>
    </row>
    <row r="76" spans="1:51" ht="15" thickBot="1" x14ac:dyDescent="0.35">
      <c r="A76">
        <v>2016</v>
      </c>
      <c r="B76" s="48" t="s">
        <v>15</v>
      </c>
      <c r="C76" s="47">
        <v>0</v>
      </c>
      <c r="D76" s="47">
        <v>4</v>
      </c>
      <c r="E76" s="47">
        <v>0</v>
      </c>
      <c r="F76" s="47">
        <v>1</v>
      </c>
      <c r="G76" s="47">
        <v>8</v>
      </c>
      <c r="H76" s="47">
        <v>1</v>
      </c>
      <c r="I76" s="47">
        <v>0</v>
      </c>
      <c r="J76" s="47">
        <v>5</v>
      </c>
      <c r="K76" s="47">
        <v>4</v>
      </c>
      <c r="L76" s="47">
        <v>99</v>
      </c>
      <c r="M76" s="47">
        <v>2</v>
      </c>
      <c r="N76" s="47">
        <v>0</v>
      </c>
      <c r="O76" s="47">
        <v>0</v>
      </c>
      <c r="P76" s="47">
        <v>1</v>
      </c>
      <c r="Q76" s="47">
        <v>5</v>
      </c>
      <c r="R76" s="47">
        <v>0</v>
      </c>
      <c r="S76" s="47">
        <v>0</v>
      </c>
      <c r="T76" s="47">
        <v>0</v>
      </c>
      <c r="U76" s="47">
        <v>0</v>
      </c>
      <c r="V76" s="47">
        <v>4</v>
      </c>
      <c r="W76" s="47">
        <v>26</v>
      </c>
      <c r="X76" s="47">
        <v>0</v>
      </c>
      <c r="Y76" s="47">
        <v>0</v>
      </c>
      <c r="Z76" s="47">
        <v>0</v>
      </c>
      <c r="AA76" s="47">
        <v>5</v>
      </c>
      <c r="AB76" s="47">
        <v>3</v>
      </c>
      <c r="AC76" s="47">
        <v>0</v>
      </c>
      <c r="AD76" s="47">
        <v>1</v>
      </c>
      <c r="AE76" s="47">
        <v>0</v>
      </c>
      <c r="AF76" s="47">
        <v>1</v>
      </c>
      <c r="AG76" s="47">
        <v>4</v>
      </c>
      <c r="AH76" s="47">
        <v>0</v>
      </c>
      <c r="AI76" s="47">
        <v>1</v>
      </c>
      <c r="AJ76" s="47">
        <v>0</v>
      </c>
      <c r="AK76" s="47">
        <v>3</v>
      </c>
      <c r="AL76" s="47">
        <v>0</v>
      </c>
      <c r="AM76" s="47">
        <v>2</v>
      </c>
      <c r="AN76" s="47">
        <v>0</v>
      </c>
      <c r="AO76" s="47">
        <v>12</v>
      </c>
      <c r="AP76" s="47">
        <v>2</v>
      </c>
      <c r="AQ76" s="47">
        <v>0</v>
      </c>
      <c r="AR76" s="47">
        <v>0</v>
      </c>
      <c r="AS76" s="47">
        <v>5</v>
      </c>
      <c r="AT76" s="47">
        <v>2</v>
      </c>
      <c r="AU76" s="47">
        <v>0</v>
      </c>
      <c r="AV76" s="47">
        <v>0</v>
      </c>
      <c r="AW76" s="47">
        <v>2</v>
      </c>
      <c r="AX76" s="47">
        <v>0</v>
      </c>
      <c r="AY76" s="47">
        <v>1</v>
      </c>
    </row>
    <row r="77" spans="1:51" ht="15" thickBot="1" x14ac:dyDescent="0.35">
      <c r="A77">
        <v>2016</v>
      </c>
      <c r="B77" s="48" t="s">
        <v>16</v>
      </c>
      <c r="C77" s="47">
        <v>24</v>
      </c>
      <c r="D77" s="47">
        <v>90</v>
      </c>
      <c r="E77" s="47">
        <v>5</v>
      </c>
      <c r="F77" s="47">
        <v>28</v>
      </c>
      <c r="G77" s="47">
        <v>182</v>
      </c>
      <c r="H77" s="47">
        <v>3</v>
      </c>
      <c r="I77" s="47">
        <v>3</v>
      </c>
      <c r="J77" s="47">
        <v>59</v>
      </c>
      <c r="K77" s="47">
        <v>86</v>
      </c>
      <c r="L77" s="47">
        <v>940</v>
      </c>
      <c r="M77" s="47">
        <v>45</v>
      </c>
      <c r="N77" s="47">
        <v>2</v>
      </c>
      <c r="O77" s="47">
        <v>5</v>
      </c>
      <c r="P77" s="47">
        <v>4</v>
      </c>
      <c r="Q77" s="47">
        <v>98</v>
      </c>
      <c r="R77" s="47">
        <v>4</v>
      </c>
      <c r="S77" s="47">
        <v>38</v>
      </c>
      <c r="T77" s="47">
        <v>145</v>
      </c>
      <c r="U77" s="47">
        <v>0</v>
      </c>
      <c r="V77" s="47">
        <v>16</v>
      </c>
      <c r="W77" s="47">
        <v>190</v>
      </c>
      <c r="X77" s="47">
        <v>8</v>
      </c>
      <c r="Y77" s="47">
        <v>40</v>
      </c>
      <c r="Z77" s="47">
        <v>1</v>
      </c>
      <c r="AA77" s="47">
        <v>20</v>
      </c>
      <c r="AB77" s="47">
        <v>72</v>
      </c>
      <c r="AC77" s="47">
        <v>0</v>
      </c>
      <c r="AD77" s="47">
        <v>10</v>
      </c>
      <c r="AE77" s="47">
        <v>4</v>
      </c>
      <c r="AF77" s="47">
        <v>5</v>
      </c>
      <c r="AG77" s="47">
        <v>46</v>
      </c>
      <c r="AH77" s="47">
        <v>30</v>
      </c>
      <c r="AI77" s="47">
        <v>140</v>
      </c>
      <c r="AJ77" s="47">
        <v>16</v>
      </c>
      <c r="AK77" s="47">
        <v>81</v>
      </c>
      <c r="AL77" s="47">
        <v>3</v>
      </c>
      <c r="AM77" s="47">
        <v>10</v>
      </c>
      <c r="AN77" s="47">
        <v>11</v>
      </c>
      <c r="AO77" s="47">
        <v>247</v>
      </c>
      <c r="AP77" s="47">
        <v>19</v>
      </c>
      <c r="AQ77" s="47">
        <v>0</v>
      </c>
      <c r="AR77" s="47">
        <v>71</v>
      </c>
      <c r="AS77" s="47">
        <v>160</v>
      </c>
      <c r="AT77" s="47">
        <v>12</v>
      </c>
      <c r="AU77" s="47">
        <v>3</v>
      </c>
      <c r="AV77" s="47">
        <v>3</v>
      </c>
      <c r="AW77" s="47">
        <v>0</v>
      </c>
      <c r="AX77" s="47">
        <v>33</v>
      </c>
      <c r="AY77" s="47">
        <v>14</v>
      </c>
    </row>
    <row r="78" spans="1:51" ht="15" thickBot="1" x14ac:dyDescent="0.35">
      <c r="A78">
        <v>2016</v>
      </c>
      <c r="B78" s="48" t="s">
        <v>17</v>
      </c>
      <c r="C78" s="47">
        <v>1</v>
      </c>
      <c r="D78" s="47">
        <v>3</v>
      </c>
      <c r="E78" s="47">
        <v>0</v>
      </c>
      <c r="F78" s="47">
        <v>1</v>
      </c>
      <c r="G78" s="47">
        <v>8</v>
      </c>
      <c r="H78" s="47">
        <v>0</v>
      </c>
      <c r="I78" s="47">
        <v>1</v>
      </c>
      <c r="J78" s="47">
        <v>4</v>
      </c>
      <c r="K78" s="47">
        <v>4</v>
      </c>
      <c r="L78" s="47">
        <v>170</v>
      </c>
      <c r="M78" s="47">
        <v>0</v>
      </c>
      <c r="N78" s="47">
        <v>0</v>
      </c>
      <c r="O78" s="47">
        <v>0</v>
      </c>
      <c r="P78" s="47">
        <v>0</v>
      </c>
      <c r="Q78" s="47">
        <v>6</v>
      </c>
      <c r="R78" s="47">
        <v>0</v>
      </c>
      <c r="S78" s="47">
        <v>3</v>
      </c>
      <c r="T78" s="47">
        <v>3</v>
      </c>
      <c r="U78" s="47">
        <v>0</v>
      </c>
      <c r="V78" s="47">
        <v>0</v>
      </c>
      <c r="W78" s="47">
        <v>9</v>
      </c>
      <c r="X78" s="47">
        <v>0</v>
      </c>
      <c r="Y78" s="47">
        <v>1</v>
      </c>
      <c r="Z78" s="47">
        <v>0</v>
      </c>
      <c r="AA78" s="47">
        <v>1</v>
      </c>
      <c r="AB78" s="47">
        <v>3</v>
      </c>
      <c r="AC78" s="47">
        <v>0</v>
      </c>
      <c r="AD78" s="47">
        <v>0</v>
      </c>
      <c r="AE78" s="47">
        <v>0</v>
      </c>
      <c r="AF78" s="47">
        <v>0</v>
      </c>
      <c r="AG78" s="47">
        <v>2</v>
      </c>
      <c r="AH78" s="47">
        <v>1</v>
      </c>
      <c r="AI78" s="47">
        <v>8</v>
      </c>
      <c r="AJ78" s="47">
        <v>0</v>
      </c>
      <c r="AK78" s="47">
        <v>3</v>
      </c>
      <c r="AL78" s="47">
        <v>0</v>
      </c>
      <c r="AM78" s="47">
        <v>6</v>
      </c>
      <c r="AN78" s="47">
        <v>0</v>
      </c>
      <c r="AO78" s="47">
        <v>12</v>
      </c>
      <c r="AP78" s="47">
        <v>1</v>
      </c>
      <c r="AQ78" s="47">
        <v>0</v>
      </c>
      <c r="AR78" s="47">
        <v>2</v>
      </c>
      <c r="AS78" s="47">
        <v>5</v>
      </c>
      <c r="AT78" s="47">
        <v>0</v>
      </c>
      <c r="AU78" s="47">
        <v>2</v>
      </c>
      <c r="AV78" s="47">
        <v>0</v>
      </c>
      <c r="AW78" s="47">
        <v>0</v>
      </c>
      <c r="AX78" s="47">
        <v>1</v>
      </c>
      <c r="AY78" s="47">
        <v>0</v>
      </c>
    </row>
    <row r="79" spans="1:51" ht="15" thickBot="1" x14ac:dyDescent="0.35">
      <c r="A79">
        <v>2016</v>
      </c>
      <c r="B79" s="48" t="s">
        <v>18</v>
      </c>
      <c r="C79" s="47">
        <v>3</v>
      </c>
      <c r="D79" s="47">
        <v>11</v>
      </c>
      <c r="E79" s="47">
        <v>2</v>
      </c>
      <c r="F79" s="47">
        <v>1</v>
      </c>
      <c r="G79" s="47">
        <v>8</v>
      </c>
      <c r="H79" s="47">
        <v>7</v>
      </c>
      <c r="I79" s="47">
        <v>2</v>
      </c>
      <c r="J79" s="47">
        <v>12</v>
      </c>
      <c r="K79" s="47">
        <v>4</v>
      </c>
      <c r="L79" s="47">
        <v>366</v>
      </c>
      <c r="M79" s="47">
        <v>3</v>
      </c>
      <c r="N79" s="47">
        <v>0</v>
      </c>
      <c r="O79" s="47">
        <v>2</v>
      </c>
      <c r="P79" s="47">
        <v>4</v>
      </c>
      <c r="Q79" s="47">
        <v>8</v>
      </c>
      <c r="R79" s="47">
        <v>2</v>
      </c>
      <c r="S79" s="47">
        <v>5</v>
      </c>
      <c r="T79" s="47">
        <v>1</v>
      </c>
      <c r="U79" s="47">
        <v>2</v>
      </c>
      <c r="V79" s="47">
        <v>5</v>
      </c>
      <c r="W79" s="47">
        <v>50</v>
      </c>
      <c r="X79" s="47">
        <v>2</v>
      </c>
      <c r="Y79" s="47">
        <v>12</v>
      </c>
      <c r="Z79" s="47">
        <v>0</v>
      </c>
      <c r="AA79" s="47">
        <v>8</v>
      </c>
      <c r="AB79" s="47">
        <v>11</v>
      </c>
      <c r="AC79" s="47">
        <v>0</v>
      </c>
      <c r="AD79" s="47">
        <v>3</v>
      </c>
      <c r="AE79" s="47">
        <v>0</v>
      </c>
      <c r="AF79" s="47">
        <v>1</v>
      </c>
      <c r="AG79" s="47">
        <v>2</v>
      </c>
      <c r="AH79" s="47">
        <v>1</v>
      </c>
      <c r="AI79" s="47">
        <v>9</v>
      </c>
      <c r="AJ79" s="47">
        <v>6</v>
      </c>
      <c r="AK79" s="47">
        <v>14</v>
      </c>
      <c r="AL79" s="47">
        <v>3</v>
      </c>
      <c r="AM79" s="47">
        <v>8</v>
      </c>
      <c r="AN79" s="47">
        <v>10</v>
      </c>
      <c r="AO79" s="47">
        <v>23</v>
      </c>
      <c r="AP79" s="47">
        <v>4</v>
      </c>
      <c r="AQ79" s="47">
        <v>1</v>
      </c>
      <c r="AR79" s="47">
        <v>8</v>
      </c>
      <c r="AS79" s="47">
        <v>7</v>
      </c>
      <c r="AT79" s="47">
        <v>3</v>
      </c>
      <c r="AU79" s="47">
        <v>1</v>
      </c>
      <c r="AV79" s="47">
        <v>1</v>
      </c>
      <c r="AW79" s="47">
        <v>0</v>
      </c>
      <c r="AX79" s="47">
        <v>1</v>
      </c>
      <c r="AY79" s="47">
        <v>11</v>
      </c>
    </row>
    <row r="80" spans="1:51" x14ac:dyDescent="0.3">
      <c r="A80">
        <v>2016</v>
      </c>
      <c r="B80" s="180" t="s">
        <v>19</v>
      </c>
      <c r="C80" s="47">
        <v>101</v>
      </c>
      <c r="D80" s="47">
        <v>260</v>
      </c>
      <c r="E80" s="47">
        <v>28</v>
      </c>
      <c r="F80" s="47">
        <v>33</v>
      </c>
      <c r="G80" s="47">
        <v>257</v>
      </c>
      <c r="H80" s="47">
        <v>36</v>
      </c>
      <c r="I80" s="47">
        <v>42</v>
      </c>
      <c r="J80" s="47">
        <v>181</v>
      </c>
      <c r="K80" s="47">
        <v>256</v>
      </c>
      <c r="L80" s="47">
        <v>2631</v>
      </c>
      <c r="M80" s="47">
        <v>84</v>
      </c>
      <c r="N80" s="47">
        <v>3</v>
      </c>
      <c r="O80" s="47">
        <v>40</v>
      </c>
      <c r="P80" s="47">
        <v>27</v>
      </c>
      <c r="Q80" s="47">
        <v>176</v>
      </c>
      <c r="R80" s="47">
        <v>27</v>
      </c>
      <c r="S80" s="47">
        <v>158</v>
      </c>
      <c r="T80" s="47">
        <v>38</v>
      </c>
      <c r="U80" s="47">
        <v>8</v>
      </c>
      <c r="V80" s="47">
        <v>44</v>
      </c>
      <c r="W80" s="47">
        <v>1219</v>
      </c>
      <c r="X80" s="47">
        <v>21</v>
      </c>
      <c r="Y80" s="47">
        <v>146</v>
      </c>
      <c r="Z80" s="47">
        <v>29</v>
      </c>
      <c r="AA80" s="47">
        <v>112</v>
      </c>
      <c r="AB80" s="47">
        <v>208</v>
      </c>
      <c r="AC80" s="47">
        <v>16</v>
      </c>
      <c r="AD80" s="47">
        <v>30</v>
      </c>
      <c r="AE80" s="47">
        <v>19</v>
      </c>
      <c r="AF80" s="47">
        <v>47</v>
      </c>
      <c r="AG80" s="47">
        <v>121</v>
      </c>
      <c r="AH80" s="47">
        <v>117</v>
      </c>
      <c r="AI80" s="47">
        <v>236</v>
      </c>
      <c r="AJ80" s="47">
        <v>24</v>
      </c>
      <c r="AK80" s="47">
        <v>150</v>
      </c>
      <c r="AL80" s="47">
        <v>31</v>
      </c>
      <c r="AM80" s="47">
        <v>195</v>
      </c>
      <c r="AN80" s="47">
        <v>83</v>
      </c>
      <c r="AO80" s="47">
        <v>363</v>
      </c>
      <c r="AP80" s="47">
        <v>163</v>
      </c>
      <c r="AQ80" s="47">
        <v>4</v>
      </c>
      <c r="AR80" s="47">
        <v>226</v>
      </c>
      <c r="AS80" s="47">
        <v>232</v>
      </c>
      <c r="AT80" s="47">
        <v>53</v>
      </c>
      <c r="AU80" s="47">
        <v>56</v>
      </c>
      <c r="AV80" s="47">
        <v>19</v>
      </c>
      <c r="AW80" s="47">
        <v>3</v>
      </c>
      <c r="AX80" s="47">
        <v>129</v>
      </c>
      <c r="AY80" s="47">
        <v>53</v>
      </c>
    </row>
    <row r="81" spans="1:51" x14ac:dyDescent="0.3">
      <c r="A81">
        <v>2016</v>
      </c>
      <c r="B81" s="180" t="s">
        <v>128</v>
      </c>
      <c r="C81" s="47">
        <v>0</v>
      </c>
      <c r="D81" s="47">
        <v>0</v>
      </c>
      <c r="E81" s="47">
        <v>0</v>
      </c>
      <c r="F81" s="47">
        <v>0</v>
      </c>
      <c r="G81" s="47">
        <v>0</v>
      </c>
      <c r="H81" s="47">
        <v>0</v>
      </c>
      <c r="I81" s="47">
        <v>0</v>
      </c>
      <c r="J81" s="47">
        <v>0</v>
      </c>
      <c r="K81" s="47">
        <v>0</v>
      </c>
      <c r="L81" s="47">
        <v>0</v>
      </c>
      <c r="M81" s="47">
        <v>0</v>
      </c>
      <c r="N81" s="47">
        <v>0</v>
      </c>
      <c r="O81" s="47">
        <v>0</v>
      </c>
      <c r="P81" s="47">
        <v>0</v>
      </c>
      <c r="Q81" s="47">
        <v>0</v>
      </c>
      <c r="R81" s="47">
        <v>0</v>
      </c>
      <c r="S81" s="47">
        <v>0</v>
      </c>
      <c r="T81" s="47">
        <v>0</v>
      </c>
      <c r="U81" s="47">
        <v>0</v>
      </c>
      <c r="V81" s="47">
        <v>0</v>
      </c>
      <c r="W81" s="47">
        <v>0</v>
      </c>
      <c r="X81" s="47">
        <v>0</v>
      </c>
      <c r="Y81" s="47">
        <v>0</v>
      </c>
      <c r="Z81" s="47">
        <v>0</v>
      </c>
      <c r="AA81" s="47">
        <v>0</v>
      </c>
      <c r="AB81" s="47">
        <v>0</v>
      </c>
      <c r="AC81" s="47">
        <v>0</v>
      </c>
      <c r="AD81" s="47">
        <v>0</v>
      </c>
      <c r="AE81" s="47">
        <v>0</v>
      </c>
      <c r="AF81" s="47">
        <v>0</v>
      </c>
      <c r="AG81" s="47">
        <v>0</v>
      </c>
      <c r="AH81" s="47">
        <v>0</v>
      </c>
      <c r="AI81" s="47">
        <v>0</v>
      </c>
      <c r="AJ81" s="47">
        <v>0</v>
      </c>
      <c r="AK81" s="47">
        <v>0</v>
      </c>
      <c r="AL81" s="47">
        <v>0</v>
      </c>
      <c r="AM81" s="47">
        <v>0</v>
      </c>
      <c r="AN81" s="47">
        <v>0</v>
      </c>
      <c r="AO81" s="47">
        <v>0</v>
      </c>
      <c r="AP81" s="47">
        <v>0</v>
      </c>
      <c r="AQ81" s="47">
        <v>0</v>
      </c>
      <c r="AR81" s="47">
        <v>0</v>
      </c>
      <c r="AS81" s="47">
        <v>0</v>
      </c>
      <c r="AT81" s="47">
        <v>0</v>
      </c>
      <c r="AU81" s="47">
        <v>0</v>
      </c>
      <c r="AV81" s="47">
        <v>0</v>
      </c>
      <c r="AW81" s="47">
        <v>0</v>
      </c>
      <c r="AX81" s="47">
        <v>0</v>
      </c>
      <c r="AY81" s="47">
        <v>0</v>
      </c>
    </row>
    <row r="82" spans="1:51" x14ac:dyDescent="0.3">
      <c r="A82">
        <v>2017</v>
      </c>
      <c r="B82" s="289" t="s">
        <v>6</v>
      </c>
      <c r="C82">
        <v>158</v>
      </c>
      <c r="D82">
        <v>512</v>
      </c>
      <c r="E82">
        <v>53</v>
      </c>
      <c r="F82">
        <v>81</v>
      </c>
      <c r="G82">
        <v>519</v>
      </c>
      <c r="H82">
        <v>81</v>
      </c>
      <c r="I82">
        <v>64</v>
      </c>
      <c r="J82">
        <v>269</v>
      </c>
      <c r="K82">
        <v>467</v>
      </c>
      <c r="L82">
        <v>4349</v>
      </c>
      <c r="M82">
        <v>220</v>
      </c>
      <c r="N82">
        <v>6</v>
      </c>
      <c r="O82">
        <v>29</v>
      </c>
      <c r="P82">
        <v>69</v>
      </c>
      <c r="Q82">
        <v>529</v>
      </c>
      <c r="R82">
        <v>60</v>
      </c>
      <c r="S82">
        <v>175</v>
      </c>
      <c r="T82">
        <v>70</v>
      </c>
      <c r="U82">
        <v>6</v>
      </c>
      <c r="V82">
        <v>94</v>
      </c>
      <c r="W82">
        <v>1482</v>
      </c>
      <c r="X82">
        <v>70</v>
      </c>
      <c r="Y82">
        <v>269</v>
      </c>
      <c r="Z82">
        <v>57</v>
      </c>
      <c r="AA82">
        <v>204</v>
      </c>
      <c r="AB82">
        <v>254</v>
      </c>
      <c r="AC82">
        <v>35</v>
      </c>
      <c r="AD82">
        <v>110</v>
      </c>
      <c r="AE82">
        <v>24</v>
      </c>
      <c r="AF82">
        <v>115</v>
      </c>
      <c r="AG82">
        <v>186</v>
      </c>
      <c r="AH82">
        <v>116</v>
      </c>
      <c r="AI82">
        <v>378</v>
      </c>
      <c r="AJ82">
        <v>44</v>
      </c>
      <c r="AK82">
        <v>252</v>
      </c>
      <c r="AL82">
        <v>44</v>
      </c>
      <c r="AM82">
        <v>182</v>
      </c>
      <c r="AN82">
        <v>183</v>
      </c>
      <c r="AO82">
        <v>545</v>
      </c>
      <c r="AP82">
        <v>266</v>
      </c>
      <c r="AQ82">
        <v>18</v>
      </c>
      <c r="AR82">
        <v>300</v>
      </c>
      <c r="AS82">
        <v>304</v>
      </c>
      <c r="AT82">
        <v>121</v>
      </c>
      <c r="AU82">
        <v>67</v>
      </c>
      <c r="AV82">
        <v>71</v>
      </c>
      <c r="AW82">
        <v>14</v>
      </c>
      <c r="AX82">
        <v>170</v>
      </c>
      <c r="AY82">
        <v>119</v>
      </c>
    </row>
    <row r="83" spans="1:51" x14ac:dyDescent="0.3">
      <c r="A83">
        <v>2017</v>
      </c>
      <c r="B83" s="289" t="s">
        <v>7</v>
      </c>
      <c r="C83">
        <v>0</v>
      </c>
      <c r="D83">
        <v>3</v>
      </c>
      <c r="E83">
        <v>0</v>
      </c>
      <c r="F83">
        <v>0</v>
      </c>
      <c r="G83">
        <v>1</v>
      </c>
      <c r="H83">
        <v>0</v>
      </c>
      <c r="I83">
        <v>0</v>
      </c>
      <c r="J83">
        <v>0</v>
      </c>
      <c r="K83">
        <v>14</v>
      </c>
      <c r="L83">
        <v>322</v>
      </c>
      <c r="M83">
        <v>3</v>
      </c>
      <c r="N83">
        <v>0</v>
      </c>
      <c r="O83">
        <v>0</v>
      </c>
      <c r="P83">
        <v>0</v>
      </c>
      <c r="Q83">
        <v>2</v>
      </c>
      <c r="R83">
        <v>2</v>
      </c>
      <c r="S83">
        <v>1</v>
      </c>
      <c r="T83">
        <v>9</v>
      </c>
      <c r="U83">
        <v>0</v>
      </c>
      <c r="V83">
        <v>1</v>
      </c>
      <c r="W83">
        <v>11</v>
      </c>
      <c r="X83">
        <v>1</v>
      </c>
      <c r="Y83">
        <v>0</v>
      </c>
      <c r="Z83">
        <v>0</v>
      </c>
      <c r="AA83">
        <v>1</v>
      </c>
      <c r="AB83">
        <v>0</v>
      </c>
      <c r="AC83">
        <v>0</v>
      </c>
      <c r="AD83">
        <v>0</v>
      </c>
      <c r="AE83">
        <v>0</v>
      </c>
      <c r="AF83">
        <v>0</v>
      </c>
      <c r="AG83">
        <v>0</v>
      </c>
      <c r="AH83">
        <v>2</v>
      </c>
      <c r="AI83">
        <v>3</v>
      </c>
      <c r="AJ83">
        <v>0</v>
      </c>
      <c r="AK83">
        <v>5</v>
      </c>
      <c r="AL83">
        <v>0</v>
      </c>
      <c r="AM83">
        <v>0</v>
      </c>
      <c r="AN83">
        <v>2</v>
      </c>
      <c r="AO83">
        <v>4</v>
      </c>
      <c r="AP83">
        <v>1</v>
      </c>
      <c r="AQ83">
        <v>1</v>
      </c>
      <c r="AR83">
        <v>0</v>
      </c>
      <c r="AS83">
        <v>5</v>
      </c>
      <c r="AT83">
        <v>0</v>
      </c>
      <c r="AU83">
        <v>1</v>
      </c>
      <c r="AV83">
        <v>0</v>
      </c>
      <c r="AW83">
        <v>0</v>
      </c>
      <c r="AX83">
        <v>2</v>
      </c>
      <c r="AY83">
        <v>1</v>
      </c>
    </row>
    <row r="84" spans="1:51" x14ac:dyDescent="0.3">
      <c r="A84">
        <v>2017</v>
      </c>
      <c r="B84" s="289" t="s">
        <v>8</v>
      </c>
      <c r="C84">
        <v>8</v>
      </c>
      <c r="D84">
        <v>22</v>
      </c>
      <c r="E84">
        <v>4</v>
      </c>
      <c r="F84">
        <v>6</v>
      </c>
      <c r="G84">
        <v>62</v>
      </c>
      <c r="H84">
        <v>5</v>
      </c>
      <c r="I84">
        <v>6</v>
      </c>
      <c r="J84">
        <v>12</v>
      </c>
      <c r="K84">
        <v>33</v>
      </c>
      <c r="L84">
        <v>274</v>
      </c>
      <c r="M84">
        <v>2</v>
      </c>
      <c r="N84">
        <v>2</v>
      </c>
      <c r="O84">
        <v>2</v>
      </c>
      <c r="P84">
        <v>4</v>
      </c>
      <c r="Q84">
        <v>28</v>
      </c>
      <c r="R84">
        <v>6</v>
      </c>
      <c r="S84">
        <v>18</v>
      </c>
      <c r="T84">
        <v>0</v>
      </c>
      <c r="U84">
        <v>1</v>
      </c>
      <c r="V84">
        <v>5</v>
      </c>
      <c r="W84">
        <v>92</v>
      </c>
      <c r="X84">
        <v>4</v>
      </c>
      <c r="Y84">
        <v>19</v>
      </c>
      <c r="Z84">
        <v>11</v>
      </c>
      <c r="AA84">
        <v>14</v>
      </c>
      <c r="AB84">
        <v>10</v>
      </c>
      <c r="AC84">
        <v>3</v>
      </c>
      <c r="AD84">
        <v>11</v>
      </c>
      <c r="AE84">
        <v>3</v>
      </c>
      <c r="AF84">
        <v>6</v>
      </c>
      <c r="AG84">
        <v>13</v>
      </c>
      <c r="AH84">
        <v>5</v>
      </c>
      <c r="AI84">
        <v>16</v>
      </c>
      <c r="AJ84">
        <v>9</v>
      </c>
      <c r="AK84">
        <v>22</v>
      </c>
      <c r="AL84">
        <v>0</v>
      </c>
      <c r="AM84">
        <v>7</v>
      </c>
      <c r="AN84">
        <v>15</v>
      </c>
      <c r="AO84">
        <v>29</v>
      </c>
      <c r="AP84">
        <v>24</v>
      </c>
      <c r="AQ84">
        <v>1</v>
      </c>
      <c r="AR84">
        <v>17</v>
      </c>
      <c r="AS84">
        <v>26</v>
      </c>
      <c r="AT84">
        <v>10</v>
      </c>
      <c r="AU84">
        <v>5</v>
      </c>
      <c r="AV84">
        <v>3</v>
      </c>
      <c r="AW84">
        <v>0</v>
      </c>
      <c r="AX84">
        <v>8</v>
      </c>
      <c r="AY84">
        <v>12</v>
      </c>
    </row>
    <row r="85" spans="1:51" x14ac:dyDescent="0.3">
      <c r="A85">
        <v>2017</v>
      </c>
      <c r="B85" s="289" t="s">
        <v>9</v>
      </c>
      <c r="C85">
        <v>52</v>
      </c>
      <c r="D85">
        <v>105</v>
      </c>
      <c r="E85">
        <v>14</v>
      </c>
      <c r="F85">
        <v>29</v>
      </c>
      <c r="G85">
        <v>111</v>
      </c>
      <c r="H85">
        <v>22</v>
      </c>
      <c r="I85">
        <v>31</v>
      </c>
      <c r="J85">
        <v>77</v>
      </c>
      <c r="K85">
        <v>84</v>
      </c>
      <c r="L85">
        <v>908</v>
      </c>
      <c r="M85">
        <v>30</v>
      </c>
      <c r="N85">
        <v>4</v>
      </c>
      <c r="O85">
        <v>21</v>
      </c>
      <c r="P85">
        <v>10</v>
      </c>
      <c r="Q85">
        <v>119</v>
      </c>
      <c r="R85">
        <v>10</v>
      </c>
      <c r="S85">
        <v>47</v>
      </c>
      <c r="T85">
        <v>22</v>
      </c>
      <c r="U85">
        <v>1</v>
      </c>
      <c r="V85">
        <v>17</v>
      </c>
      <c r="W85">
        <v>392</v>
      </c>
      <c r="X85">
        <v>25</v>
      </c>
      <c r="Y85">
        <v>94</v>
      </c>
      <c r="Z85">
        <v>22</v>
      </c>
      <c r="AA85">
        <v>40</v>
      </c>
      <c r="AB85">
        <v>68</v>
      </c>
      <c r="AC85">
        <v>10</v>
      </c>
      <c r="AD85">
        <v>22</v>
      </c>
      <c r="AE85">
        <v>8</v>
      </c>
      <c r="AF85">
        <v>25</v>
      </c>
      <c r="AG85">
        <v>46</v>
      </c>
      <c r="AH85">
        <v>31</v>
      </c>
      <c r="AI85">
        <v>73</v>
      </c>
      <c r="AJ85">
        <v>14</v>
      </c>
      <c r="AK85">
        <v>53</v>
      </c>
      <c r="AL85">
        <v>10</v>
      </c>
      <c r="AM85">
        <v>79</v>
      </c>
      <c r="AN85">
        <v>48</v>
      </c>
      <c r="AO85">
        <v>151</v>
      </c>
      <c r="AP85">
        <v>68</v>
      </c>
      <c r="AQ85">
        <v>5</v>
      </c>
      <c r="AR85">
        <v>79</v>
      </c>
      <c r="AS85">
        <v>60</v>
      </c>
      <c r="AT85">
        <v>23</v>
      </c>
      <c r="AU85">
        <v>16</v>
      </c>
      <c r="AV85">
        <v>17</v>
      </c>
      <c r="AW85">
        <v>11</v>
      </c>
      <c r="AX85">
        <v>59</v>
      </c>
      <c r="AY85">
        <v>48</v>
      </c>
    </row>
    <row r="86" spans="1:51" x14ac:dyDescent="0.3">
      <c r="A86">
        <v>2017</v>
      </c>
      <c r="B86" s="289" t="s">
        <v>10</v>
      </c>
      <c r="C86">
        <v>18</v>
      </c>
      <c r="D86">
        <v>40</v>
      </c>
      <c r="E86">
        <v>1</v>
      </c>
      <c r="F86">
        <v>6</v>
      </c>
      <c r="G86">
        <v>75</v>
      </c>
      <c r="H86">
        <v>5</v>
      </c>
      <c r="I86">
        <v>6</v>
      </c>
      <c r="J86">
        <v>24</v>
      </c>
      <c r="K86">
        <v>31</v>
      </c>
      <c r="L86">
        <v>553</v>
      </c>
      <c r="M86">
        <v>10</v>
      </c>
      <c r="N86">
        <v>0</v>
      </c>
      <c r="O86">
        <v>2</v>
      </c>
      <c r="P86">
        <v>9</v>
      </c>
      <c r="Q86">
        <v>40</v>
      </c>
      <c r="R86">
        <v>1</v>
      </c>
      <c r="S86">
        <v>18</v>
      </c>
      <c r="T86">
        <v>9</v>
      </c>
      <c r="U86">
        <v>1</v>
      </c>
      <c r="V86">
        <v>5</v>
      </c>
      <c r="W86">
        <v>241</v>
      </c>
      <c r="X86">
        <v>6</v>
      </c>
      <c r="Y86">
        <v>36</v>
      </c>
      <c r="Z86">
        <v>4</v>
      </c>
      <c r="AA86">
        <v>12</v>
      </c>
      <c r="AB86">
        <v>19</v>
      </c>
      <c r="AC86">
        <v>0</v>
      </c>
      <c r="AD86">
        <v>1</v>
      </c>
      <c r="AE86">
        <v>3</v>
      </c>
      <c r="AF86">
        <v>5</v>
      </c>
      <c r="AG86">
        <v>10</v>
      </c>
      <c r="AH86">
        <v>3</v>
      </c>
      <c r="AI86">
        <v>102</v>
      </c>
      <c r="AJ86">
        <v>2</v>
      </c>
      <c r="AK86">
        <v>20</v>
      </c>
      <c r="AL86">
        <v>2</v>
      </c>
      <c r="AM86">
        <v>16</v>
      </c>
      <c r="AN86">
        <v>21</v>
      </c>
      <c r="AO86">
        <v>58</v>
      </c>
      <c r="AP86">
        <v>19</v>
      </c>
      <c r="AQ86">
        <v>0</v>
      </c>
      <c r="AR86">
        <v>39</v>
      </c>
      <c r="AS86">
        <v>26</v>
      </c>
      <c r="AT86">
        <v>8</v>
      </c>
      <c r="AU86">
        <v>1</v>
      </c>
      <c r="AV86">
        <v>2</v>
      </c>
      <c r="AW86">
        <v>3</v>
      </c>
      <c r="AX86">
        <v>6</v>
      </c>
      <c r="AY86">
        <v>5</v>
      </c>
    </row>
    <row r="87" spans="1:51" x14ac:dyDescent="0.3">
      <c r="A87">
        <v>2017</v>
      </c>
      <c r="B87" s="289" t="s">
        <v>11</v>
      </c>
      <c r="C87">
        <v>5</v>
      </c>
      <c r="D87">
        <v>31</v>
      </c>
      <c r="E87">
        <v>1</v>
      </c>
      <c r="F87">
        <v>1</v>
      </c>
      <c r="G87">
        <v>9</v>
      </c>
      <c r="H87">
        <v>0</v>
      </c>
      <c r="I87">
        <v>2</v>
      </c>
      <c r="J87">
        <v>6</v>
      </c>
      <c r="K87">
        <v>13</v>
      </c>
      <c r="L87">
        <v>128</v>
      </c>
      <c r="M87">
        <v>3</v>
      </c>
      <c r="N87">
        <v>0</v>
      </c>
      <c r="O87">
        <v>1</v>
      </c>
      <c r="P87">
        <v>3</v>
      </c>
      <c r="Q87">
        <v>12</v>
      </c>
      <c r="R87">
        <v>1</v>
      </c>
      <c r="S87">
        <v>5</v>
      </c>
      <c r="T87">
        <v>7</v>
      </c>
      <c r="U87">
        <v>1</v>
      </c>
      <c r="V87">
        <v>0</v>
      </c>
      <c r="W87">
        <v>36</v>
      </c>
      <c r="X87">
        <v>1</v>
      </c>
      <c r="Y87">
        <v>13</v>
      </c>
      <c r="Z87">
        <v>3</v>
      </c>
      <c r="AA87">
        <v>4</v>
      </c>
      <c r="AB87">
        <v>7</v>
      </c>
      <c r="AC87">
        <v>0</v>
      </c>
      <c r="AD87">
        <v>0</v>
      </c>
      <c r="AE87">
        <v>5</v>
      </c>
      <c r="AF87">
        <v>0</v>
      </c>
      <c r="AG87">
        <v>2</v>
      </c>
      <c r="AH87">
        <v>9</v>
      </c>
      <c r="AI87">
        <v>27</v>
      </c>
      <c r="AJ87">
        <v>6</v>
      </c>
      <c r="AK87">
        <v>18</v>
      </c>
      <c r="AL87">
        <v>2</v>
      </c>
      <c r="AM87">
        <v>15</v>
      </c>
      <c r="AN87">
        <v>5</v>
      </c>
      <c r="AO87">
        <v>40</v>
      </c>
      <c r="AP87">
        <v>7</v>
      </c>
      <c r="AQ87">
        <v>0</v>
      </c>
      <c r="AR87">
        <v>10</v>
      </c>
      <c r="AS87">
        <v>16</v>
      </c>
      <c r="AT87">
        <v>5</v>
      </c>
      <c r="AU87">
        <v>2</v>
      </c>
      <c r="AV87">
        <v>0</v>
      </c>
      <c r="AW87">
        <v>1</v>
      </c>
      <c r="AX87">
        <v>6</v>
      </c>
      <c r="AY87">
        <v>0</v>
      </c>
    </row>
    <row r="88" spans="1:51" x14ac:dyDescent="0.3">
      <c r="A88">
        <v>2017</v>
      </c>
      <c r="B88" s="289" t="s">
        <v>12</v>
      </c>
      <c r="C88">
        <v>9</v>
      </c>
      <c r="D88">
        <v>67</v>
      </c>
      <c r="E88">
        <v>14</v>
      </c>
      <c r="F88">
        <v>12</v>
      </c>
      <c r="G88">
        <v>124</v>
      </c>
      <c r="H88">
        <v>7</v>
      </c>
      <c r="I88">
        <v>9</v>
      </c>
      <c r="J88">
        <v>32</v>
      </c>
      <c r="K88">
        <v>67</v>
      </c>
      <c r="L88">
        <v>972</v>
      </c>
      <c r="M88">
        <v>25</v>
      </c>
      <c r="N88">
        <v>1</v>
      </c>
      <c r="O88">
        <v>3</v>
      </c>
      <c r="P88">
        <v>8</v>
      </c>
      <c r="Q88">
        <v>52</v>
      </c>
      <c r="R88">
        <v>5</v>
      </c>
      <c r="S88">
        <v>34</v>
      </c>
      <c r="T88">
        <v>30</v>
      </c>
      <c r="U88">
        <v>1</v>
      </c>
      <c r="V88">
        <v>23</v>
      </c>
      <c r="W88">
        <v>211</v>
      </c>
      <c r="X88">
        <v>9</v>
      </c>
      <c r="Y88">
        <v>40</v>
      </c>
      <c r="Z88">
        <v>2</v>
      </c>
      <c r="AA88">
        <v>25</v>
      </c>
      <c r="AB88">
        <v>45</v>
      </c>
      <c r="AC88">
        <v>3</v>
      </c>
      <c r="AD88">
        <v>13</v>
      </c>
      <c r="AE88">
        <v>4</v>
      </c>
      <c r="AF88">
        <v>11</v>
      </c>
      <c r="AG88">
        <v>29</v>
      </c>
      <c r="AH88">
        <v>16</v>
      </c>
      <c r="AI88">
        <v>65</v>
      </c>
      <c r="AJ88">
        <v>10</v>
      </c>
      <c r="AK88">
        <v>50</v>
      </c>
      <c r="AL88">
        <v>12</v>
      </c>
      <c r="AM88">
        <v>21</v>
      </c>
      <c r="AN88">
        <v>30</v>
      </c>
      <c r="AO88">
        <v>104</v>
      </c>
      <c r="AP88">
        <v>26</v>
      </c>
      <c r="AQ88">
        <v>3</v>
      </c>
      <c r="AR88">
        <v>49</v>
      </c>
      <c r="AS88">
        <v>52</v>
      </c>
      <c r="AT88">
        <v>14</v>
      </c>
      <c r="AU88">
        <v>8</v>
      </c>
      <c r="AV88">
        <v>17</v>
      </c>
      <c r="AW88">
        <v>3</v>
      </c>
      <c r="AX88">
        <v>21</v>
      </c>
      <c r="AY88">
        <v>12</v>
      </c>
    </row>
    <row r="89" spans="1:51" x14ac:dyDescent="0.3">
      <c r="A89">
        <v>2017</v>
      </c>
      <c r="B89" s="289" t="s">
        <v>13</v>
      </c>
      <c r="C89">
        <v>5</v>
      </c>
      <c r="D89">
        <v>7</v>
      </c>
      <c r="E89">
        <v>0</v>
      </c>
      <c r="F89">
        <v>0</v>
      </c>
      <c r="G89">
        <v>3</v>
      </c>
      <c r="H89">
        <v>1</v>
      </c>
      <c r="I89">
        <v>1</v>
      </c>
      <c r="J89">
        <v>0</v>
      </c>
      <c r="K89">
        <v>4</v>
      </c>
      <c r="L89">
        <v>80</v>
      </c>
      <c r="M89">
        <v>2</v>
      </c>
      <c r="N89">
        <v>0</v>
      </c>
      <c r="O89">
        <v>0</v>
      </c>
      <c r="P89">
        <v>0</v>
      </c>
      <c r="Q89">
        <v>6</v>
      </c>
      <c r="R89">
        <v>0</v>
      </c>
      <c r="S89">
        <v>4</v>
      </c>
      <c r="T89">
        <v>2</v>
      </c>
      <c r="U89">
        <v>0</v>
      </c>
      <c r="V89">
        <v>0</v>
      </c>
      <c r="W89">
        <v>20</v>
      </c>
      <c r="X89">
        <v>0</v>
      </c>
      <c r="Y89">
        <v>2</v>
      </c>
      <c r="Z89">
        <v>0</v>
      </c>
      <c r="AA89">
        <v>1</v>
      </c>
      <c r="AB89">
        <v>2</v>
      </c>
      <c r="AC89">
        <v>0</v>
      </c>
      <c r="AD89">
        <v>0</v>
      </c>
      <c r="AE89">
        <v>1</v>
      </c>
      <c r="AF89">
        <v>0</v>
      </c>
      <c r="AG89">
        <v>5</v>
      </c>
      <c r="AH89">
        <v>0</v>
      </c>
      <c r="AI89">
        <v>11</v>
      </c>
      <c r="AJ89">
        <v>0</v>
      </c>
      <c r="AK89">
        <v>6</v>
      </c>
      <c r="AL89">
        <v>0</v>
      </c>
      <c r="AM89">
        <v>3</v>
      </c>
      <c r="AN89">
        <v>0</v>
      </c>
      <c r="AO89">
        <v>9</v>
      </c>
      <c r="AP89">
        <v>3</v>
      </c>
      <c r="AQ89">
        <v>0</v>
      </c>
      <c r="AR89">
        <v>1</v>
      </c>
      <c r="AS89">
        <v>7</v>
      </c>
      <c r="AT89">
        <v>1</v>
      </c>
      <c r="AU89">
        <v>0</v>
      </c>
      <c r="AV89">
        <v>1</v>
      </c>
      <c r="AW89">
        <v>0</v>
      </c>
      <c r="AX89">
        <v>0</v>
      </c>
      <c r="AY89">
        <v>2</v>
      </c>
    </row>
    <row r="90" spans="1:51" x14ac:dyDescent="0.3">
      <c r="A90">
        <v>2017</v>
      </c>
      <c r="B90" s="289" t="s">
        <v>14</v>
      </c>
      <c r="C90">
        <v>1</v>
      </c>
      <c r="D90">
        <v>3</v>
      </c>
      <c r="E90">
        <v>0</v>
      </c>
      <c r="F90">
        <v>0</v>
      </c>
      <c r="G90">
        <v>8</v>
      </c>
      <c r="H90">
        <v>1</v>
      </c>
      <c r="I90">
        <v>1</v>
      </c>
      <c r="J90">
        <v>2</v>
      </c>
      <c r="K90">
        <v>5</v>
      </c>
      <c r="L90">
        <v>78</v>
      </c>
      <c r="M90">
        <v>2</v>
      </c>
      <c r="N90">
        <v>0</v>
      </c>
      <c r="O90">
        <v>0</v>
      </c>
      <c r="P90">
        <v>1</v>
      </c>
      <c r="Q90">
        <v>4</v>
      </c>
      <c r="R90">
        <v>1</v>
      </c>
      <c r="S90">
        <v>0</v>
      </c>
      <c r="T90">
        <v>2</v>
      </c>
      <c r="U90">
        <v>0</v>
      </c>
      <c r="V90">
        <v>1</v>
      </c>
      <c r="W90">
        <v>33</v>
      </c>
      <c r="X90">
        <v>0</v>
      </c>
      <c r="Y90">
        <v>4</v>
      </c>
      <c r="Z90">
        <v>1</v>
      </c>
      <c r="AA90">
        <v>1</v>
      </c>
      <c r="AB90">
        <v>4</v>
      </c>
      <c r="AC90">
        <v>0</v>
      </c>
      <c r="AD90">
        <v>0</v>
      </c>
      <c r="AE90">
        <v>1</v>
      </c>
      <c r="AF90">
        <v>1</v>
      </c>
      <c r="AG90">
        <v>3</v>
      </c>
      <c r="AH90">
        <v>0</v>
      </c>
      <c r="AI90">
        <v>7</v>
      </c>
      <c r="AJ90">
        <v>0</v>
      </c>
      <c r="AK90">
        <v>1</v>
      </c>
      <c r="AL90">
        <v>1</v>
      </c>
      <c r="AM90">
        <v>0</v>
      </c>
      <c r="AN90">
        <v>3</v>
      </c>
      <c r="AO90">
        <v>7</v>
      </c>
      <c r="AP90">
        <v>7</v>
      </c>
      <c r="AQ90">
        <v>0</v>
      </c>
      <c r="AR90">
        <v>3</v>
      </c>
      <c r="AS90">
        <v>5</v>
      </c>
      <c r="AT90">
        <v>2</v>
      </c>
      <c r="AU90">
        <v>0</v>
      </c>
      <c r="AV90">
        <v>0</v>
      </c>
      <c r="AW90">
        <v>0</v>
      </c>
      <c r="AX90">
        <v>2</v>
      </c>
      <c r="AY90">
        <v>0</v>
      </c>
    </row>
    <row r="91" spans="1:51" x14ac:dyDescent="0.3">
      <c r="A91">
        <v>2017</v>
      </c>
      <c r="B91" s="289" t="s">
        <v>15</v>
      </c>
      <c r="C91">
        <v>1</v>
      </c>
      <c r="D91">
        <v>3</v>
      </c>
      <c r="E91">
        <v>0</v>
      </c>
      <c r="F91">
        <v>0</v>
      </c>
      <c r="G91">
        <v>6</v>
      </c>
      <c r="H91">
        <v>0</v>
      </c>
      <c r="I91">
        <v>0</v>
      </c>
      <c r="J91">
        <v>1</v>
      </c>
      <c r="K91">
        <v>2</v>
      </c>
      <c r="L91">
        <v>82</v>
      </c>
      <c r="M91">
        <v>1</v>
      </c>
      <c r="N91">
        <v>0</v>
      </c>
      <c r="O91">
        <v>0</v>
      </c>
      <c r="P91">
        <v>2</v>
      </c>
      <c r="Q91">
        <v>3</v>
      </c>
      <c r="R91">
        <v>0</v>
      </c>
      <c r="S91">
        <v>0</v>
      </c>
      <c r="T91">
        <v>0</v>
      </c>
      <c r="U91">
        <v>0</v>
      </c>
      <c r="V91">
        <v>0</v>
      </c>
      <c r="W91">
        <v>11</v>
      </c>
      <c r="X91">
        <v>0</v>
      </c>
      <c r="Y91">
        <v>1</v>
      </c>
      <c r="Z91">
        <v>0</v>
      </c>
      <c r="AA91">
        <v>2</v>
      </c>
      <c r="AB91">
        <v>1</v>
      </c>
      <c r="AC91">
        <v>0</v>
      </c>
      <c r="AD91">
        <v>0</v>
      </c>
      <c r="AE91">
        <v>0</v>
      </c>
      <c r="AF91">
        <v>0</v>
      </c>
      <c r="AG91">
        <v>3</v>
      </c>
      <c r="AH91">
        <v>0</v>
      </c>
      <c r="AI91">
        <v>0</v>
      </c>
      <c r="AJ91">
        <v>0</v>
      </c>
      <c r="AK91">
        <v>1</v>
      </c>
      <c r="AL91">
        <v>0</v>
      </c>
      <c r="AM91">
        <v>1</v>
      </c>
      <c r="AN91">
        <v>2</v>
      </c>
      <c r="AO91">
        <v>5</v>
      </c>
      <c r="AP91">
        <v>11</v>
      </c>
      <c r="AQ91">
        <v>0</v>
      </c>
      <c r="AR91">
        <v>2</v>
      </c>
      <c r="AS91">
        <v>8</v>
      </c>
      <c r="AT91">
        <v>0</v>
      </c>
      <c r="AU91">
        <v>0</v>
      </c>
      <c r="AV91">
        <v>1</v>
      </c>
      <c r="AW91">
        <v>0</v>
      </c>
      <c r="AX91">
        <v>3</v>
      </c>
      <c r="AY91">
        <v>1</v>
      </c>
    </row>
    <row r="92" spans="1:51" x14ac:dyDescent="0.3">
      <c r="A92">
        <v>2017</v>
      </c>
      <c r="B92" s="289" t="s">
        <v>16</v>
      </c>
      <c r="C92">
        <v>33</v>
      </c>
      <c r="D92">
        <v>80</v>
      </c>
      <c r="E92">
        <v>2</v>
      </c>
      <c r="F92">
        <v>28</v>
      </c>
      <c r="G92">
        <v>260</v>
      </c>
      <c r="H92">
        <v>11</v>
      </c>
      <c r="I92">
        <v>4</v>
      </c>
      <c r="J92">
        <v>20</v>
      </c>
      <c r="K92">
        <v>64</v>
      </c>
      <c r="L92">
        <v>854</v>
      </c>
      <c r="M92">
        <v>36</v>
      </c>
      <c r="N92">
        <v>3</v>
      </c>
      <c r="O92">
        <v>7</v>
      </c>
      <c r="P92">
        <v>8</v>
      </c>
      <c r="Q92">
        <v>104</v>
      </c>
      <c r="R92">
        <v>0</v>
      </c>
      <c r="S92">
        <v>34</v>
      </c>
      <c r="T92">
        <v>74</v>
      </c>
      <c r="U92">
        <v>0</v>
      </c>
      <c r="V92">
        <v>12</v>
      </c>
      <c r="W92">
        <v>229</v>
      </c>
      <c r="X92">
        <v>3</v>
      </c>
      <c r="Y92">
        <v>27</v>
      </c>
      <c r="Z92">
        <v>0</v>
      </c>
      <c r="AA92">
        <v>29</v>
      </c>
      <c r="AB92">
        <v>56</v>
      </c>
      <c r="AC92">
        <v>0</v>
      </c>
      <c r="AD92">
        <v>11</v>
      </c>
      <c r="AE92">
        <v>4</v>
      </c>
      <c r="AF92">
        <v>10</v>
      </c>
      <c r="AG92">
        <v>65</v>
      </c>
      <c r="AH92">
        <v>30</v>
      </c>
      <c r="AI92">
        <v>133</v>
      </c>
      <c r="AJ92">
        <v>9</v>
      </c>
      <c r="AK92">
        <v>93</v>
      </c>
      <c r="AL92">
        <v>5</v>
      </c>
      <c r="AM92">
        <v>7</v>
      </c>
      <c r="AN92">
        <v>14</v>
      </c>
      <c r="AO92">
        <v>279</v>
      </c>
      <c r="AP92">
        <v>28</v>
      </c>
      <c r="AQ92">
        <v>0</v>
      </c>
      <c r="AR92">
        <v>81</v>
      </c>
      <c r="AS92">
        <v>109</v>
      </c>
      <c r="AT92">
        <v>8</v>
      </c>
      <c r="AU92">
        <v>2</v>
      </c>
      <c r="AV92">
        <v>1</v>
      </c>
      <c r="AW92">
        <v>0</v>
      </c>
      <c r="AX92">
        <v>33</v>
      </c>
      <c r="AY92">
        <v>21</v>
      </c>
    </row>
    <row r="93" spans="1:51" x14ac:dyDescent="0.3">
      <c r="A93">
        <v>2017</v>
      </c>
      <c r="B93" s="289" t="s">
        <v>17</v>
      </c>
      <c r="C93">
        <v>2</v>
      </c>
      <c r="D93">
        <v>2</v>
      </c>
      <c r="E93">
        <v>0</v>
      </c>
      <c r="F93">
        <v>0</v>
      </c>
      <c r="G93">
        <v>5</v>
      </c>
      <c r="H93">
        <v>1</v>
      </c>
      <c r="I93">
        <v>2</v>
      </c>
      <c r="J93">
        <v>2</v>
      </c>
      <c r="K93">
        <v>11</v>
      </c>
      <c r="L93">
        <v>158</v>
      </c>
      <c r="M93">
        <v>1</v>
      </c>
      <c r="N93">
        <v>0</v>
      </c>
      <c r="O93">
        <v>0</v>
      </c>
      <c r="P93">
        <v>0</v>
      </c>
      <c r="Q93">
        <v>5</v>
      </c>
      <c r="R93">
        <v>1</v>
      </c>
      <c r="S93">
        <v>0</v>
      </c>
      <c r="T93">
        <v>2</v>
      </c>
      <c r="U93">
        <v>0</v>
      </c>
      <c r="V93">
        <v>1</v>
      </c>
      <c r="W93">
        <v>8</v>
      </c>
      <c r="X93">
        <v>0</v>
      </c>
      <c r="Y93">
        <v>1</v>
      </c>
      <c r="Z93">
        <v>0</v>
      </c>
      <c r="AA93">
        <v>1</v>
      </c>
      <c r="AB93">
        <v>14</v>
      </c>
      <c r="AC93">
        <v>0</v>
      </c>
      <c r="AD93">
        <v>2</v>
      </c>
      <c r="AE93">
        <v>1</v>
      </c>
      <c r="AF93">
        <v>0</v>
      </c>
      <c r="AG93">
        <v>3</v>
      </c>
      <c r="AH93">
        <v>1</v>
      </c>
      <c r="AI93">
        <v>6</v>
      </c>
      <c r="AJ93">
        <v>0</v>
      </c>
      <c r="AK93">
        <v>0</v>
      </c>
      <c r="AL93">
        <v>0</v>
      </c>
      <c r="AM93">
        <v>0</v>
      </c>
      <c r="AN93">
        <v>1</v>
      </c>
      <c r="AO93">
        <v>10</v>
      </c>
      <c r="AP93">
        <v>3</v>
      </c>
      <c r="AQ93">
        <v>0</v>
      </c>
      <c r="AR93">
        <v>13</v>
      </c>
      <c r="AS93">
        <v>5</v>
      </c>
      <c r="AT93">
        <v>1</v>
      </c>
      <c r="AU93">
        <v>1</v>
      </c>
      <c r="AV93">
        <v>0</v>
      </c>
      <c r="AW93">
        <v>0</v>
      </c>
      <c r="AX93">
        <v>0</v>
      </c>
      <c r="AY93">
        <v>1</v>
      </c>
    </row>
    <row r="94" spans="1:51" x14ac:dyDescent="0.3">
      <c r="A94">
        <v>2017</v>
      </c>
      <c r="B94" s="289" t="s">
        <v>18</v>
      </c>
      <c r="C94">
        <v>5</v>
      </c>
      <c r="D94">
        <v>17</v>
      </c>
      <c r="E94">
        <v>2</v>
      </c>
      <c r="F94">
        <v>2</v>
      </c>
      <c r="G94">
        <v>9</v>
      </c>
      <c r="H94">
        <v>1</v>
      </c>
      <c r="I94">
        <v>3</v>
      </c>
      <c r="J94">
        <v>7</v>
      </c>
      <c r="K94">
        <v>13</v>
      </c>
      <c r="L94">
        <v>358</v>
      </c>
      <c r="M94">
        <v>2</v>
      </c>
      <c r="N94">
        <v>0</v>
      </c>
      <c r="O94">
        <v>1</v>
      </c>
      <c r="P94">
        <v>0</v>
      </c>
      <c r="Q94">
        <v>13</v>
      </c>
      <c r="R94">
        <v>2</v>
      </c>
      <c r="S94">
        <v>1</v>
      </c>
      <c r="T94">
        <v>2</v>
      </c>
      <c r="U94">
        <v>1</v>
      </c>
      <c r="V94">
        <v>8</v>
      </c>
      <c r="W94">
        <v>36</v>
      </c>
      <c r="X94">
        <v>2</v>
      </c>
      <c r="Y94">
        <v>3</v>
      </c>
      <c r="Z94">
        <v>1</v>
      </c>
      <c r="AA94">
        <v>9</v>
      </c>
      <c r="AB94">
        <v>6</v>
      </c>
      <c r="AC94">
        <v>1</v>
      </c>
      <c r="AD94">
        <v>4</v>
      </c>
      <c r="AE94">
        <v>2</v>
      </c>
      <c r="AF94">
        <v>1</v>
      </c>
      <c r="AG94">
        <v>3</v>
      </c>
      <c r="AH94">
        <v>2</v>
      </c>
      <c r="AI94">
        <v>12</v>
      </c>
      <c r="AJ94">
        <v>1</v>
      </c>
      <c r="AK94">
        <v>5</v>
      </c>
      <c r="AL94">
        <v>4</v>
      </c>
      <c r="AM94">
        <v>1</v>
      </c>
      <c r="AN94">
        <v>7</v>
      </c>
      <c r="AO94">
        <v>30</v>
      </c>
      <c r="AP94">
        <v>6</v>
      </c>
      <c r="AQ94">
        <v>0</v>
      </c>
      <c r="AR94">
        <v>5</v>
      </c>
      <c r="AS94">
        <v>3</v>
      </c>
      <c r="AT94">
        <v>2</v>
      </c>
      <c r="AU94">
        <v>1</v>
      </c>
      <c r="AV94">
        <v>3</v>
      </c>
      <c r="AW94">
        <v>1</v>
      </c>
      <c r="AX94">
        <v>6</v>
      </c>
      <c r="AY94">
        <v>7</v>
      </c>
    </row>
    <row r="95" spans="1:51" x14ac:dyDescent="0.3">
      <c r="A95">
        <v>2017</v>
      </c>
      <c r="B95" s="289" t="s">
        <v>19</v>
      </c>
      <c r="C95">
        <v>95</v>
      </c>
      <c r="D95">
        <v>225</v>
      </c>
      <c r="E95">
        <v>31</v>
      </c>
      <c r="F95">
        <v>33</v>
      </c>
      <c r="G95">
        <v>278</v>
      </c>
      <c r="H95">
        <v>38</v>
      </c>
      <c r="I95">
        <v>50</v>
      </c>
      <c r="J95">
        <v>168</v>
      </c>
      <c r="K95">
        <v>229</v>
      </c>
      <c r="L95">
        <v>2680</v>
      </c>
      <c r="M95">
        <v>75</v>
      </c>
      <c r="N95">
        <v>4</v>
      </c>
      <c r="O95">
        <v>39</v>
      </c>
      <c r="P95">
        <v>30</v>
      </c>
      <c r="Q95">
        <v>223</v>
      </c>
      <c r="R95">
        <v>18</v>
      </c>
      <c r="S95">
        <v>149</v>
      </c>
      <c r="T95">
        <v>30</v>
      </c>
      <c r="U95">
        <v>3</v>
      </c>
      <c r="V95">
        <v>28</v>
      </c>
      <c r="W95">
        <v>990</v>
      </c>
      <c r="X95">
        <v>23</v>
      </c>
      <c r="Y95">
        <v>127</v>
      </c>
      <c r="Z95">
        <v>17</v>
      </c>
      <c r="AA95">
        <v>94</v>
      </c>
      <c r="AB95">
        <v>216</v>
      </c>
      <c r="AC95">
        <v>7</v>
      </c>
      <c r="AD95">
        <v>35</v>
      </c>
      <c r="AE95">
        <v>27</v>
      </c>
      <c r="AF95">
        <v>56</v>
      </c>
      <c r="AG95">
        <v>124</v>
      </c>
      <c r="AH95">
        <v>91</v>
      </c>
      <c r="AI95">
        <v>183</v>
      </c>
      <c r="AJ95">
        <v>12</v>
      </c>
      <c r="AK95">
        <v>179</v>
      </c>
      <c r="AL95">
        <v>34</v>
      </c>
      <c r="AM95">
        <v>184</v>
      </c>
      <c r="AN95">
        <v>111</v>
      </c>
      <c r="AO95">
        <v>354</v>
      </c>
      <c r="AP95">
        <v>132</v>
      </c>
      <c r="AQ95">
        <v>6</v>
      </c>
      <c r="AR95">
        <v>221</v>
      </c>
      <c r="AS95">
        <v>210</v>
      </c>
      <c r="AT95">
        <v>44</v>
      </c>
      <c r="AU95">
        <v>59</v>
      </c>
      <c r="AV95">
        <v>29</v>
      </c>
      <c r="AW95">
        <v>6</v>
      </c>
      <c r="AX95">
        <v>118</v>
      </c>
      <c r="AY95">
        <v>35</v>
      </c>
    </row>
    <row r="96" spans="1:51" x14ac:dyDescent="0.3">
      <c r="A96">
        <v>2017</v>
      </c>
      <c r="B96" s="289" t="s">
        <v>128</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row>
    <row r="97" spans="1:51" x14ac:dyDescent="0.3">
      <c r="A97">
        <v>2017</v>
      </c>
      <c r="B97" s="289" t="s">
        <v>127</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row>
    <row r="98" spans="1:51" s="237" customFormat="1" x14ac:dyDescent="0.3">
      <c r="A98" s="237">
        <v>2018</v>
      </c>
      <c r="B98" s="289" t="s">
        <v>6</v>
      </c>
      <c r="C98" s="237">
        <v>85</v>
      </c>
      <c r="D98" s="237">
        <v>392</v>
      </c>
      <c r="E98" s="237">
        <v>32</v>
      </c>
      <c r="F98" s="237">
        <v>80</v>
      </c>
      <c r="G98" s="237">
        <v>482</v>
      </c>
      <c r="H98" s="237">
        <v>56</v>
      </c>
      <c r="I98" s="237">
        <v>74</v>
      </c>
      <c r="J98" s="237">
        <v>256</v>
      </c>
      <c r="K98" s="237">
        <v>396</v>
      </c>
      <c r="L98" s="237">
        <v>3838</v>
      </c>
      <c r="M98" s="237">
        <v>259</v>
      </c>
      <c r="N98" s="237">
        <v>4</v>
      </c>
      <c r="O98" s="237">
        <v>16</v>
      </c>
      <c r="P98" s="237">
        <v>39</v>
      </c>
      <c r="Q98" s="237">
        <v>401</v>
      </c>
      <c r="R98" s="237">
        <v>63</v>
      </c>
      <c r="S98" s="237">
        <v>206</v>
      </c>
      <c r="T98" s="237">
        <v>40</v>
      </c>
      <c r="U98" s="237">
        <v>4</v>
      </c>
      <c r="V98" s="237">
        <v>84</v>
      </c>
      <c r="W98" s="237">
        <v>1446</v>
      </c>
      <c r="X98" s="237">
        <v>52</v>
      </c>
      <c r="Y98" s="237">
        <v>382</v>
      </c>
      <c r="Z98" s="237">
        <v>101</v>
      </c>
      <c r="AA98" s="237">
        <v>180</v>
      </c>
      <c r="AB98" s="237">
        <v>285</v>
      </c>
      <c r="AC98" s="237">
        <v>19</v>
      </c>
      <c r="AD98" s="237">
        <v>94</v>
      </c>
      <c r="AE98" s="237">
        <v>28</v>
      </c>
      <c r="AF98" s="237">
        <v>56</v>
      </c>
      <c r="AG98" s="237">
        <v>187</v>
      </c>
      <c r="AH98" s="237">
        <v>91</v>
      </c>
      <c r="AI98" s="237">
        <v>405</v>
      </c>
      <c r="AJ98" s="237">
        <v>23</v>
      </c>
      <c r="AK98" s="237">
        <v>240</v>
      </c>
      <c r="AL98" s="237">
        <v>48</v>
      </c>
      <c r="AM98" s="237">
        <v>168</v>
      </c>
      <c r="AN98" s="237">
        <v>163</v>
      </c>
      <c r="AO98" s="237">
        <v>538</v>
      </c>
      <c r="AP98" s="237">
        <v>290</v>
      </c>
      <c r="AQ98" s="237">
        <v>15</v>
      </c>
      <c r="AR98" s="237">
        <v>290</v>
      </c>
      <c r="AS98" s="237">
        <v>251</v>
      </c>
      <c r="AT98" s="237">
        <v>66</v>
      </c>
      <c r="AU98" s="237">
        <v>84</v>
      </c>
      <c r="AV98" s="237">
        <v>38</v>
      </c>
      <c r="AW98" s="237">
        <v>11</v>
      </c>
      <c r="AX98" s="237">
        <v>174</v>
      </c>
      <c r="AY98" s="237">
        <v>93</v>
      </c>
    </row>
    <row r="99" spans="1:51" x14ac:dyDescent="0.3">
      <c r="A99">
        <v>2018</v>
      </c>
      <c r="B99" s="289" t="s">
        <v>7</v>
      </c>
      <c r="C99">
        <v>1</v>
      </c>
      <c r="D99">
        <v>4</v>
      </c>
      <c r="E99">
        <v>0</v>
      </c>
      <c r="F99">
        <v>0</v>
      </c>
      <c r="G99">
        <v>5</v>
      </c>
      <c r="H99">
        <v>0</v>
      </c>
      <c r="I99">
        <v>1</v>
      </c>
      <c r="J99">
        <v>1</v>
      </c>
      <c r="K99">
        <v>6</v>
      </c>
      <c r="L99">
        <v>209</v>
      </c>
      <c r="M99">
        <v>1</v>
      </c>
      <c r="N99">
        <v>0</v>
      </c>
      <c r="O99">
        <v>0</v>
      </c>
      <c r="P99">
        <v>0</v>
      </c>
      <c r="Q99">
        <v>2</v>
      </c>
      <c r="R99">
        <v>0</v>
      </c>
      <c r="S99">
        <v>0</v>
      </c>
      <c r="T99">
        <v>0</v>
      </c>
      <c r="U99">
        <v>0</v>
      </c>
      <c r="V99">
        <v>0</v>
      </c>
      <c r="W99">
        <v>12</v>
      </c>
      <c r="X99">
        <v>0</v>
      </c>
      <c r="Y99">
        <v>0</v>
      </c>
      <c r="Z99">
        <v>0</v>
      </c>
      <c r="AA99">
        <v>0</v>
      </c>
      <c r="AB99">
        <v>0</v>
      </c>
      <c r="AC99">
        <v>0</v>
      </c>
      <c r="AD99">
        <v>0</v>
      </c>
      <c r="AE99">
        <v>0</v>
      </c>
      <c r="AF99">
        <v>1</v>
      </c>
      <c r="AG99">
        <v>1</v>
      </c>
      <c r="AH99">
        <v>0</v>
      </c>
      <c r="AI99">
        <v>14</v>
      </c>
      <c r="AJ99">
        <v>0</v>
      </c>
      <c r="AK99">
        <v>1</v>
      </c>
      <c r="AL99">
        <v>0</v>
      </c>
      <c r="AM99">
        <v>0</v>
      </c>
      <c r="AN99">
        <v>2</v>
      </c>
      <c r="AO99">
        <v>7</v>
      </c>
      <c r="AP99">
        <v>2</v>
      </c>
      <c r="AQ99">
        <v>0</v>
      </c>
      <c r="AR99">
        <v>1</v>
      </c>
      <c r="AS99">
        <v>5</v>
      </c>
      <c r="AT99">
        <v>1</v>
      </c>
      <c r="AU99">
        <v>2</v>
      </c>
      <c r="AV99">
        <v>0</v>
      </c>
      <c r="AW99">
        <v>0</v>
      </c>
      <c r="AX99">
        <v>0</v>
      </c>
      <c r="AY99">
        <v>0</v>
      </c>
    </row>
    <row r="100" spans="1:51" x14ac:dyDescent="0.3">
      <c r="A100">
        <v>2018</v>
      </c>
      <c r="B100" s="289" t="s">
        <v>8</v>
      </c>
      <c r="C100">
        <v>6</v>
      </c>
      <c r="D100">
        <v>23</v>
      </c>
      <c r="E100">
        <v>2</v>
      </c>
      <c r="F100">
        <v>3</v>
      </c>
      <c r="G100">
        <v>33</v>
      </c>
      <c r="H100">
        <v>8</v>
      </c>
      <c r="I100">
        <v>6</v>
      </c>
      <c r="J100">
        <v>20</v>
      </c>
      <c r="K100">
        <v>37</v>
      </c>
      <c r="L100">
        <v>288</v>
      </c>
      <c r="M100">
        <v>3</v>
      </c>
      <c r="N100">
        <v>2</v>
      </c>
      <c r="O100">
        <v>1</v>
      </c>
      <c r="P100">
        <v>4</v>
      </c>
      <c r="Q100">
        <v>20</v>
      </c>
      <c r="R100">
        <v>4</v>
      </c>
      <c r="S100">
        <v>18</v>
      </c>
      <c r="T100">
        <v>3</v>
      </c>
      <c r="U100">
        <v>3</v>
      </c>
      <c r="V100">
        <v>10</v>
      </c>
      <c r="W100">
        <v>89</v>
      </c>
      <c r="X100">
        <v>4</v>
      </c>
      <c r="Y100">
        <v>10</v>
      </c>
      <c r="Z100">
        <v>3</v>
      </c>
      <c r="AA100">
        <v>15</v>
      </c>
      <c r="AB100">
        <v>9</v>
      </c>
      <c r="AC100">
        <v>3</v>
      </c>
      <c r="AD100">
        <v>9</v>
      </c>
      <c r="AE100">
        <v>6</v>
      </c>
      <c r="AF100">
        <v>2</v>
      </c>
      <c r="AG100">
        <v>7</v>
      </c>
      <c r="AH100">
        <v>4</v>
      </c>
      <c r="AI100">
        <v>21</v>
      </c>
      <c r="AJ100">
        <v>5</v>
      </c>
      <c r="AK100">
        <v>21</v>
      </c>
      <c r="AL100">
        <v>3</v>
      </c>
      <c r="AM100">
        <v>5</v>
      </c>
      <c r="AN100">
        <v>4</v>
      </c>
      <c r="AO100">
        <v>51</v>
      </c>
      <c r="AP100">
        <v>18</v>
      </c>
      <c r="AQ100">
        <v>1</v>
      </c>
      <c r="AR100">
        <v>10</v>
      </c>
      <c r="AS100">
        <v>13</v>
      </c>
      <c r="AT100">
        <v>4</v>
      </c>
      <c r="AU100">
        <v>6</v>
      </c>
      <c r="AV100">
        <v>0</v>
      </c>
      <c r="AW100">
        <v>0</v>
      </c>
      <c r="AX100">
        <v>7</v>
      </c>
      <c r="AY100">
        <v>7</v>
      </c>
    </row>
    <row r="101" spans="1:51" x14ac:dyDescent="0.3">
      <c r="A101">
        <v>2018</v>
      </c>
      <c r="B101" s="289" t="s">
        <v>9</v>
      </c>
      <c r="C101">
        <v>31</v>
      </c>
      <c r="D101">
        <v>83</v>
      </c>
      <c r="E101">
        <v>20</v>
      </c>
      <c r="F101">
        <v>12</v>
      </c>
      <c r="G101">
        <v>114</v>
      </c>
      <c r="H101">
        <v>14</v>
      </c>
      <c r="I101">
        <v>23</v>
      </c>
      <c r="J101">
        <v>82</v>
      </c>
      <c r="K101">
        <v>73</v>
      </c>
      <c r="L101">
        <v>807</v>
      </c>
      <c r="M101">
        <v>51</v>
      </c>
      <c r="N101">
        <v>4</v>
      </c>
      <c r="O101">
        <v>12</v>
      </c>
      <c r="P101">
        <v>13</v>
      </c>
      <c r="Q101">
        <v>121</v>
      </c>
      <c r="R101">
        <v>11</v>
      </c>
      <c r="S101">
        <v>60</v>
      </c>
      <c r="T101">
        <v>10</v>
      </c>
      <c r="U101">
        <v>0</v>
      </c>
      <c r="V101">
        <v>23</v>
      </c>
      <c r="W101">
        <v>324</v>
      </c>
      <c r="X101">
        <v>11</v>
      </c>
      <c r="Y101">
        <v>116</v>
      </c>
      <c r="Z101">
        <v>14</v>
      </c>
      <c r="AA101">
        <v>52</v>
      </c>
      <c r="AB101">
        <v>64</v>
      </c>
      <c r="AC101">
        <v>12</v>
      </c>
      <c r="AD101">
        <v>8</v>
      </c>
      <c r="AE101">
        <v>14</v>
      </c>
      <c r="AF101">
        <v>27</v>
      </c>
      <c r="AG101">
        <v>44</v>
      </c>
      <c r="AH101">
        <v>23</v>
      </c>
      <c r="AI101">
        <v>60</v>
      </c>
      <c r="AJ101">
        <v>7</v>
      </c>
      <c r="AK101">
        <v>91</v>
      </c>
      <c r="AL101">
        <v>6</v>
      </c>
      <c r="AM101">
        <v>49</v>
      </c>
      <c r="AN101">
        <v>30</v>
      </c>
      <c r="AO101">
        <v>135</v>
      </c>
      <c r="AP101">
        <v>89</v>
      </c>
      <c r="AQ101">
        <v>2</v>
      </c>
      <c r="AR101">
        <v>86</v>
      </c>
      <c r="AS101">
        <v>52</v>
      </c>
      <c r="AT101">
        <v>20</v>
      </c>
      <c r="AU101">
        <v>18</v>
      </c>
      <c r="AV101">
        <v>16</v>
      </c>
      <c r="AW101">
        <v>6</v>
      </c>
      <c r="AX101">
        <v>39</v>
      </c>
      <c r="AY101">
        <v>15</v>
      </c>
    </row>
    <row r="102" spans="1:51" x14ac:dyDescent="0.3">
      <c r="A102">
        <v>2018</v>
      </c>
      <c r="B102" s="289" t="s">
        <v>10</v>
      </c>
      <c r="C102">
        <v>11</v>
      </c>
      <c r="D102">
        <v>42</v>
      </c>
      <c r="E102">
        <v>2</v>
      </c>
      <c r="F102">
        <v>2</v>
      </c>
      <c r="G102">
        <v>91</v>
      </c>
      <c r="H102">
        <v>6</v>
      </c>
      <c r="I102">
        <v>7</v>
      </c>
      <c r="J102">
        <v>25</v>
      </c>
      <c r="K102">
        <v>27</v>
      </c>
      <c r="L102">
        <v>697</v>
      </c>
      <c r="M102">
        <v>19</v>
      </c>
      <c r="N102">
        <v>1</v>
      </c>
      <c r="O102">
        <v>2</v>
      </c>
      <c r="P102">
        <v>4</v>
      </c>
      <c r="Q102">
        <v>40</v>
      </c>
      <c r="R102">
        <v>3</v>
      </c>
      <c r="S102">
        <v>19</v>
      </c>
      <c r="T102">
        <v>8</v>
      </c>
      <c r="U102">
        <v>0</v>
      </c>
      <c r="V102">
        <v>6</v>
      </c>
      <c r="W102">
        <v>278</v>
      </c>
      <c r="X102">
        <v>3</v>
      </c>
      <c r="Y102">
        <v>34</v>
      </c>
      <c r="Z102">
        <v>2</v>
      </c>
      <c r="AA102">
        <v>13</v>
      </c>
      <c r="AB102">
        <v>32</v>
      </c>
      <c r="AC102">
        <v>4</v>
      </c>
      <c r="AD102">
        <v>1</v>
      </c>
      <c r="AE102">
        <v>3</v>
      </c>
      <c r="AF102">
        <v>8</v>
      </c>
      <c r="AG102">
        <v>12</v>
      </c>
      <c r="AH102">
        <v>14</v>
      </c>
      <c r="AI102">
        <v>81</v>
      </c>
      <c r="AJ102">
        <v>1</v>
      </c>
      <c r="AK102">
        <v>37</v>
      </c>
      <c r="AL102">
        <v>5</v>
      </c>
      <c r="AM102">
        <v>18</v>
      </c>
      <c r="AN102">
        <v>15</v>
      </c>
      <c r="AO102">
        <v>51</v>
      </c>
      <c r="AP102">
        <v>17</v>
      </c>
      <c r="AQ102">
        <v>1</v>
      </c>
      <c r="AR102">
        <v>32</v>
      </c>
      <c r="AS102">
        <v>26</v>
      </c>
      <c r="AT102">
        <v>6</v>
      </c>
      <c r="AU102">
        <v>6</v>
      </c>
      <c r="AV102">
        <v>5</v>
      </c>
      <c r="AW102">
        <v>1</v>
      </c>
      <c r="AX102">
        <v>9</v>
      </c>
      <c r="AY102">
        <v>11</v>
      </c>
    </row>
    <row r="103" spans="1:51" x14ac:dyDescent="0.3">
      <c r="A103">
        <v>2018</v>
      </c>
      <c r="B103" s="289" t="s">
        <v>11</v>
      </c>
      <c r="C103">
        <v>5</v>
      </c>
      <c r="D103">
        <v>27</v>
      </c>
      <c r="E103">
        <v>1</v>
      </c>
      <c r="F103">
        <v>3</v>
      </c>
      <c r="G103">
        <v>22</v>
      </c>
      <c r="H103">
        <v>0</v>
      </c>
      <c r="I103">
        <v>2</v>
      </c>
      <c r="J103">
        <v>5</v>
      </c>
      <c r="K103">
        <v>8</v>
      </c>
      <c r="L103">
        <v>129</v>
      </c>
      <c r="M103">
        <v>7</v>
      </c>
      <c r="N103">
        <v>1</v>
      </c>
      <c r="O103">
        <v>0</v>
      </c>
      <c r="P103">
        <v>2</v>
      </c>
      <c r="Q103">
        <v>13</v>
      </c>
      <c r="R103">
        <v>0</v>
      </c>
      <c r="S103">
        <v>5</v>
      </c>
      <c r="T103">
        <v>4</v>
      </c>
      <c r="U103">
        <v>0</v>
      </c>
      <c r="V103">
        <v>0</v>
      </c>
      <c r="W103">
        <v>50</v>
      </c>
      <c r="X103">
        <v>1</v>
      </c>
      <c r="Y103">
        <v>6</v>
      </c>
      <c r="Z103">
        <v>1</v>
      </c>
      <c r="AA103">
        <v>5</v>
      </c>
      <c r="AB103">
        <v>11</v>
      </c>
      <c r="AC103">
        <v>0</v>
      </c>
      <c r="AD103">
        <v>1</v>
      </c>
      <c r="AE103">
        <v>2</v>
      </c>
      <c r="AF103">
        <v>1</v>
      </c>
      <c r="AG103">
        <v>3</v>
      </c>
      <c r="AH103">
        <v>4</v>
      </c>
      <c r="AI103">
        <v>19</v>
      </c>
      <c r="AJ103">
        <v>2</v>
      </c>
      <c r="AK103">
        <v>14</v>
      </c>
      <c r="AL103">
        <v>5</v>
      </c>
      <c r="AM103">
        <v>6</v>
      </c>
      <c r="AN103">
        <v>2</v>
      </c>
      <c r="AO103">
        <v>22</v>
      </c>
      <c r="AP103">
        <v>9</v>
      </c>
      <c r="AQ103">
        <v>0</v>
      </c>
      <c r="AR103">
        <v>9</v>
      </c>
      <c r="AS103">
        <v>15</v>
      </c>
      <c r="AT103">
        <v>1</v>
      </c>
      <c r="AU103">
        <v>0</v>
      </c>
      <c r="AV103">
        <v>0</v>
      </c>
      <c r="AW103">
        <v>2</v>
      </c>
      <c r="AX103">
        <v>9</v>
      </c>
      <c r="AY103">
        <v>2</v>
      </c>
    </row>
    <row r="104" spans="1:51" x14ac:dyDescent="0.3">
      <c r="A104">
        <v>2018</v>
      </c>
      <c r="B104" s="289" t="s">
        <v>12</v>
      </c>
      <c r="C104">
        <v>25</v>
      </c>
      <c r="D104">
        <v>62</v>
      </c>
      <c r="E104">
        <v>15</v>
      </c>
      <c r="F104">
        <v>8</v>
      </c>
      <c r="G104">
        <v>129</v>
      </c>
      <c r="H104">
        <v>5</v>
      </c>
      <c r="I104">
        <v>10</v>
      </c>
      <c r="J104">
        <v>50</v>
      </c>
      <c r="K104">
        <v>62</v>
      </c>
      <c r="L104">
        <v>895</v>
      </c>
      <c r="M104">
        <v>30</v>
      </c>
      <c r="N104">
        <v>2</v>
      </c>
      <c r="O104">
        <v>1</v>
      </c>
      <c r="P104">
        <v>8</v>
      </c>
      <c r="Q104">
        <v>55</v>
      </c>
      <c r="R104">
        <v>3</v>
      </c>
      <c r="S104">
        <v>19</v>
      </c>
      <c r="T104">
        <v>25</v>
      </c>
      <c r="U104">
        <v>0</v>
      </c>
      <c r="V104">
        <v>18</v>
      </c>
      <c r="W104">
        <v>211</v>
      </c>
      <c r="X104">
        <v>9</v>
      </c>
      <c r="Y104">
        <v>36</v>
      </c>
      <c r="Z104">
        <v>4</v>
      </c>
      <c r="AA104">
        <v>23</v>
      </c>
      <c r="AB104">
        <v>48</v>
      </c>
      <c r="AC104">
        <v>5</v>
      </c>
      <c r="AD104">
        <v>9</v>
      </c>
      <c r="AE104">
        <v>3</v>
      </c>
      <c r="AF104">
        <v>8</v>
      </c>
      <c r="AG104">
        <v>23</v>
      </c>
      <c r="AH104">
        <v>18</v>
      </c>
      <c r="AI104">
        <v>62</v>
      </c>
      <c r="AJ104">
        <v>4</v>
      </c>
      <c r="AK104">
        <v>53</v>
      </c>
      <c r="AL104">
        <v>7</v>
      </c>
      <c r="AM104">
        <v>12</v>
      </c>
      <c r="AN104">
        <v>16</v>
      </c>
      <c r="AO104">
        <v>89</v>
      </c>
      <c r="AP104">
        <v>23</v>
      </c>
      <c r="AQ104">
        <v>2</v>
      </c>
      <c r="AR104">
        <v>52</v>
      </c>
      <c r="AS104">
        <v>48</v>
      </c>
      <c r="AT104">
        <v>13</v>
      </c>
      <c r="AU104">
        <v>10</v>
      </c>
      <c r="AV104">
        <v>12</v>
      </c>
      <c r="AW104">
        <v>0</v>
      </c>
      <c r="AX104">
        <v>25</v>
      </c>
      <c r="AY104">
        <v>12</v>
      </c>
    </row>
    <row r="105" spans="1:51" x14ac:dyDescent="0.3">
      <c r="A105">
        <v>2018</v>
      </c>
      <c r="B105" s="289" t="s">
        <v>13</v>
      </c>
      <c r="C105">
        <v>2</v>
      </c>
      <c r="D105">
        <v>8</v>
      </c>
      <c r="E105">
        <v>1</v>
      </c>
      <c r="F105">
        <v>0</v>
      </c>
      <c r="G105">
        <v>13</v>
      </c>
      <c r="H105">
        <v>1</v>
      </c>
      <c r="I105">
        <v>4</v>
      </c>
      <c r="J105">
        <v>5</v>
      </c>
      <c r="K105">
        <v>7</v>
      </c>
      <c r="L105">
        <v>99</v>
      </c>
      <c r="M105">
        <v>1</v>
      </c>
      <c r="N105">
        <v>0</v>
      </c>
      <c r="O105">
        <v>0</v>
      </c>
      <c r="P105">
        <v>1</v>
      </c>
      <c r="Q105">
        <v>7</v>
      </c>
      <c r="R105">
        <v>0</v>
      </c>
      <c r="S105">
        <v>5</v>
      </c>
      <c r="T105">
        <v>2</v>
      </c>
      <c r="U105">
        <v>0</v>
      </c>
      <c r="V105">
        <v>0</v>
      </c>
      <c r="W105">
        <v>25</v>
      </c>
      <c r="X105">
        <v>0</v>
      </c>
      <c r="Y105">
        <v>3</v>
      </c>
      <c r="Z105">
        <v>0</v>
      </c>
      <c r="AA105">
        <v>3</v>
      </c>
      <c r="AB105">
        <v>2</v>
      </c>
      <c r="AC105">
        <v>2</v>
      </c>
      <c r="AD105">
        <v>1</v>
      </c>
      <c r="AE105">
        <v>0</v>
      </c>
      <c r="AF105">
        <v>2</v>
      </c>
      <c r="AG105">
        <v>1</v>
      </c>
      <c r="AH105">
        <v>1</v>
      </c>
      <c r="AI105">
        <v>7</v>
      </c>
      <c r="AJ105">
        <v>0</v>
      </c>
      <c r="AK105">
        <v>6</v>
      </c>
      <c r="AL105">
        <v>2</v>
      </c>
      <c r="AM105">
        <v>3</v>
      </c>
      <c r="AN105">
        <v>2</v>
      </c>
      <c r="AO105">
        <v>16</v>
      </c>
      <c r="AP105">
        <v>1</v>
      </c>
      <c r="AQ105">
        <v>0</v>
      </c>
      <c r="AR105">
        <v>1</v>
      </c>
      <c r="AS105">
        <v>3</v>
      </c>
      <c r="AT105">
        <v>0</v>
      </c>
      <c r="AU105">
        <v>2</v>
      </c>
      <c r="AV105">
        <v>1</v>
      </c>
      <c r="AW105">
        <v>1</v>
      </c>
      <c r="AX105">
        <v>3</v>
      </c>
      <c r="AY105">
        <v>0</v>
      </c>
    </row>
    <row r="106" spans="1:51" x14ac:dyDescent="0.3">
      <c r="A106">
        <v>2018</v>
      </c>
      <c r="B106" s="289" t="s">
        <v>14</v>
      </c>
      <c r="C106">
        <v>1</v>
      </c>
      <c r="D106">
        <v>3</v>
      </c>
      <c r="E106">
        <v>0</v>
      </c>
      <c r="F106">
        <v>0</v>
      </c>
      <c r="G106">
        <v>11</v>
      </c>
      <c r="H106">
        <v>0</v>
      </c>
      <c r="I106">
        <v>6</v>
      </c>
      <c r="J106">
        <v>1</v>
      </c>
      <c r="K106">
        <v>4</v>
      </c>
      <c r="L106">
        <v>41</v>
      </c>
      <c r="M106">
        <v>2</v>
      </c>
      <c r="N106">
        <v>0</v>
      </c>
      <c r="O106">
        <v>0</v>
      </c>
      <c r="P106">
        <v>0</v>
      </c>
      <c r="Q106">
        <v>3</v>
      </c>
      <c r="R106">
        <v>0</v>
      </c>
      <c r="S106">
        <v>0</v>
      </c>
      <c r="T106">
        <v>0</v>
      </c>
      <c r="U106">
        <v>0</v>
      </c>
      <c r="V106">
        <v>0</v>
      </c>
      <c r="W106">
        <v>19</v>
      </c>
      <c r="X106">
        <v>0</v>
      </c>
      <c r="Y106">
        <v>3</v>
      </c>
      <c r="Z106">
        <v>0</v>
      </c>
      <c r="AA106">
        <v>1</v>
      </c>
      <c r="AB106">
        <v>2</v>
      </c>
      <c r="AC106">
        <v>0</v>
      </c>
      <c r="AD106">
        <v>1</v>
      </c>
      <c r="AE106">
        <v>0</v>
      </c>
      <c r="AF106">
        <v>0</v>
      </c>
      <c r="AG106">
        <v>2</v>
      </c>
      <c r="AH106">
        <v>1</v>
      </c>
      <c r="AI106">
        <v>2</v>
      </c>
      <c r="AJ106">
        <v>0</v>
      </c>
      <c r="AK106">
        <v>2</v>
      </c>
      <c r="AL106">
        <v>1</v>
      </c>
      <c r="AM106">
        <v>2</v>
      </c>
      <c r="AN106">
        <v>3</v>
      </c>
      <c r="AO106">
        <v>7</v>
      </c>
      <c r="AP106">
        <v>6</v>
      </c>
      <c r="AQ106">
        <v>0</v>
      </c>
      <c r="AR106">
        <v>1</v>
      </c>
      <c r="AS106">
        <v>5</v>
      </c>
      <c r="AT106">
        <v>2</v>
      </c>
      <c r="AU106">
        <v>0</v>
      </c>
      <c r="AV106">
        <v>0</v>
      </c>
      <c r="AW106">
        <v>0</v>
      </c>
      <c r="AX106">
        <v>1</v>
      </c>
      <c r="AY106">
        <v>0</v>
      </c>
    </row>
    <row r="107" spans="1:51" x14ac:dyDescent="0.3">
      <c r="A107">
        <v>2018</v>
      </c>
      <c r="B107" s="289" t="s">
        <v>15</v>
      </c>
      <c r="C107">
        <v>0</v>
      </c>
      <c r="D107">
        <v>1</v>
      </c>
      <c r="E107">
        <v>0</v>
      </c>
      <c r="F107">
        <v>1</v>
      </c>
      <c r="G107">
        <v>8</v>
      </c>
      <c r="H107">
        <v>0</v>
      </c>
      <c r="I107">
        <v>0</v>
      </c>
      <c r="J107">
        <v>3</v>
      </c>
      <c r="K107">
        <v>8</v>
      </c>
      <c r="L107">
        <v>101</v>
      </c>
      <c r="M107">
        <v>1</v>
      </c>
      <c r="N107">
        <v>0</v>
      </c>
      <c r="O107">
        <v>0</v>
      </c>
      <c r="P107">
        <v>0</v>
      </c>
      <c r="Q107">
        <v>2</v>
      </c>
      <c r="R107">
        <v>0</v>
      </c>
      <c r="S107">
        <v>1</v>
      </c>
      <c r="T107">
        <v>0</v>
      </c>
      <c r="U107">
        <v>0</v>
      </c>
      <c r="V107">
        <v>0</v>
      </c>
      <c r="W107">
        <v>20</v>
      </c>
      <c r="X107">
        <v>0</v>
      </c>
      <c r="Y107">
        <v>2</v>
      </c>
      <c r="Z107">
        <v>0</v>
      </c>
      <c r="AA107">
        <v>0</v>
      </c>
      <c r="AB107">
        <v>1</v>
      </c>
      <c r="AC107">
        <v>0</v>
      </c>
      <c r="AD107">
        <v>0</v>
      </c>
      <c r="AE107">
        <v>1</v>
      </c>
      <c r="AF107">
        <v>0</v>
      </c>
      <c r="AG107">
        <v>0</v>
      </c>
      <c r="AH107">
        <v>2</v>
      </c>
      <c r="AI107">
        <v>4</v>
      </c>
      <c r="AJ107">
        <v>0</v>
      </c>
      <c r="AK107">
        <v>1</v>
      </c>
      <c r="AL107">
        <v>0</v>
      </c>
      <c r="AM107">
        <v>2</v>
      </c>
      <c r="AN107">
        <v>1</v>
      </c>
      <c r="AO107">
        <v>3</v>
      </c>
      <c r="AP107">
        <v>4</v>
      </c>
      <c r="AQ107">
        <v>0</v>
      </c>
      <c r="AR107">
        <v>3</v>
      </c>
      <c r="AS107">
        <v>3</v>
      </c>
      <c r="AT107">
        <v>1</v>
      </c>
      <c r="AU107">
        <v>1</v>
      </c>
      <c r="AV107">
        <v>0</v>
      </c>
      <c r="AW107">
        <v>0</v>
      </c>
      <c r="AX107">
        <v>1</v>
      </c>
      <c r="AY107">
        <v>1</v>
      </c>
    </row>
    <row r="108" spans="1:51" x14ac:dyDescent="0.3">
      <c r="A108">
        <v>2018</v>
      </c>
      <c r="B108" s="289" t="s">
        <v>16</v>
      </c>
      <c r="C108">
        <v>14</v>
      </c>
      <c r="D108">
        <v>79</v>
      </c>
      <c r="E108">
        <v>1</v>
      </c>
      <c r="F108">
        <v>30</v>
      </c>
      <c r="G108">
        <v>418</v>
      </c>
      <c r="H108">
        <v>4</v>
      </c>
      <c r="I108">
        <v>2</v>
      </c>
      <c r="J108">
        <v>43</v>
      </c>
      <c r="K108">
        <v>84</v>
      </c>
      <c r="L108">
        <v>1168</v>
      </c>
      <c r="M108">
        <v>25</v>
      </c>
      <c r="N108">
        <v>3</v>
      </c>
      <c r="O108">
        <v>3</v>
      </c>
      <c r="P108">
        <v>7</v>
      </c>
      <c r="Q108">
        <v>106</v>
      </c>
      <c r="R108">
        <v>2</v>
      </c>
      <c r="S108">
        <v>29</v>
      </c>
      <c r="T108">
        <v>67</v>
      </c>
      <c r="U108">
        <v>0</v>
      </c>
      <c r="V108">
        <v>27</v>
      </c>
      <c r="W108">
        <v>226</v>
      </c>
      <c r="X108">
        <v>0</v>
      </c>
      <c r="Y108">
        <v>34</v>
      </c>
      <c r="Z108">
        <v>1</v>
      </c>
      <c r="AA108">
        <v>19</v>
      </c>
      <c r="AB108">
        <v>82</v>
      </c>
      <c r="AC108">
        <v>0</v>
      </c>
      <c r="AD108">
        <v>8</v>
      </c>
      <c r="AE108">
        <v>2</v>
      </c>
      <c r="AF108">
        <v>5</v>
      </c>
      <c r="AG108">
        <v>49</v>
      </c>
      <c r="AH108">
        <v>21</v>
      </c>
      <c r="AI108">
        <v>127</v>
      </c>
      <c r="AJ108">
        <v>10</v>
      </c>
      <c r="AK108">
        <v>69</v>
      </c>
      <c r="AL108">
        <v>5</v>
      </c>
      <c r="AM108">
        <v>22</v>
      </c>
      <c r="AN108">
        <v>27</v>
      </c>
      <c r="AO108">
        <v>224</v>
      </c>
      <c r="AP108">
        <v>23</v>
      </c>
      <c r="AQ108">
        <v>0</v>
      </c>
      <c r="AR108">
        <v>118</v>
      </c>
      <c r="AS108">
        <v>105</v>
      </c>
      <c r="AT108">
        <v>4</v>
      </c>
      <c r="AU108">
        <v>1</v>
      </c>
      <c r="AV108">
        <v>0</v>
      </c>
      <c r="AW108">
        <v>0</v>
      </c>
      <c r="AX108">
        <v>26</v>
      </c>
      <c r="AY108">
        <v>3</v>
      </c>
    </row>
    <row r="109" spans="1:51" x14ac:dyDescent="0.3">
      <c r="A109">
        <v>2018</v>
      </c>
      <c r="B109" s="289" t="s">
        <v>17</v>
      </c>
      <c r="C109">
        <v>1</v>
      </c>
      <c r="D109">
        <v>3</v>
      </c>
      <c r="E109">
        <v>0</v>
      </c>
      <c r="F109">
        <v>0</v>
      </c>
      <c r="G109">
        <v>6</v>
      </c>
      <c r="H109">
        <v>1</v>
      </c>
      <c r="I109">
        <v>0</v>
      </c>
      <c r="J109">
        <v>0</v>
      </c>
      <c r="K109">
        <v>2</v>
      </c>
      <c r="L109">
        <v>191</v>
      </c>
      <c r="M109">
        <v>0</v>
      </c>
      <c r="N109">
        <v>0</v>
      </c>
      <c r="O109">
        <v>0</v>
      </c>
      <c r="P109">
        <v>0</v>
      </c>
      <c r="Q109">
        <v>1</v>
      </c>
      <c r="R109">
        <v>0</v>
      </c>
      <c r="S109">
        <v>1</v>
      </c>
      <c r="T109">
        <v>3</v>
      </c>
      <c r="U109">
        <v>0</v>
      </c>
      <c r="V109">
        <v>0</v>
      </c>
      <c r="W109">
        <v>10</v>
      </c>
      <c r="X109">
        <v>0</v>
      </c>
      <c r="Y109">
        <v>0</v>
      </c>
      <c r="Z109">
        <v>0</v>
      </c>
      <c r="AA109">
        <v>0</v>
      </c>
      <c r="AB109">
        <v>2</v>
      </c>
      <c r="AC109">
        <v>0</v>
      </c>
      <c r="AD109">
        <v>0</v>
      </c>
      <c r="AE109">
        <v>0</v>
      </c>
      <c r="AF109">
        <v>0</v>
      </c>
      <c r="AG109">
        <v>1</v>
      </c>
      <c r="AH109">
        <v>1</v>
      </c>
      <c r="AI109">
        <v>7</v>
      </c>
      <c r="AJ109">
        <v>0</v>
      </c>
      <c r="AK109">
        <v>2</v>
      </c>
      <c r="AL109">
        <v>0</v>
      </c>
      <c r="AM109">
        <v>2</v>
      </c>
      <c r="AN109">
        <v>2</v>
      </c>
      <c r="AO109">
        <v>5</v>
      </c>
      <c r="AP109">
        <v>1</v>
      </c>
      <c r="AQ109">
        <v>0</v>
      </c>
      <c r="AR109">
        <v>7</v>
      </c>
      <c r="AS109">
        <v>2</v>
      </c>
      <c r="AT109">
        <v>3</v>
      </c>
      <c r="AU109">
        <v>0</v>
      </c>
      <c r="AV109">
        <v>0</v>
      </c>
      <c r="AW109">
        <v>0</v>
      </c>
      <c r="AX109">
        <v>1</v>
      </c>
      <c r="AY109">
        <v>0</v>
      </c>
    </row>
    <row r="110" spans="1:51" x14ac:dyDescent="0.3">
      <c r="A110">
        <v>2018</v>
      </c>
      <c r="B110" s="289" t="s">
        <v>18</v>
      </c>
      <c r="C110">
        <v>2</v>
      </c>
      <c r="D110">
        <v>13</v>
      </c>
      <c r="E110">
        <v>1</v>
      </c>
      <c r="F110">
        <v>0</v>
      </c>
      <c r="G110">
        <v>18</v>
      </c>
      <c r="H110">
        <v>2</v>
      </c>
      <c r="I110">
        <v>6</v>
      </c>
      <c r="J110">
        <v>3</v>
      </c>
      <c r="K110">
        <v>7</v>
      </c>
      <c r="L110">
        <v>292</v>
      </c>
      <c r="M110">
        <v>7</v>
      </c>
      <c r="N110">
        <v>1</v>
      </c>
      <c r="O110">
        <v>2</v>
      </c>
      <c r="P110">
        <v>3</v>
      </c>
      <c r="Q110">
        <v>7</v>
      </c>
      <c r="R110">
        <v>0</v>
      </c>
      <c r="S110">
        <v>9</v>
      </c>
      <c r="T110">
        <v>2</v>
      </c>
      <c r="U110">
        <v>3</v>
      </c>
      <c r="V110">
        <v>6</v>
      </c>
      <c r="W110">
        <v>44</v>
      </c>
      <c r="X110">
        <v>0</v>
      </c>
      <c r="Y110">
        <v>4</v>
      </c>
      <c r="Z110">
        <v>3</v>
      </c>
      <c r="AA110">
        <v>11</v>
      </c>
      <c r="AB110">
        <v>4</v>
      </c>
      <c r="AC110">
        <v>0</v>
      </c>
      <c r="AD110">
        <v>3</v>
      </c>
      <c r="AE110">
        <v>7</v>
      </c>
      <c r="AF110">
        <v>2</v>
      </c>
      <c r="AG110">
        <v>3</v>
      </c>
      <c r="AH110">
        <v>0</v>
      </c>
      <c r="AI110">
        <v>15</v>
      </c>
      <c r="AJ110">
        <v>3</v>
      </c>
      <c r="AK110">
        <v>4</v>
      </c>
      <c r="AL110">
        <v>5</v>
      </c>
      <c r="AM110">
        <v>2</v>
      </c>
      <c r="AN110">
        <v>3</v>
      </c>
      <c r="AO110">
        <v>25</v>
      </c>
      <c r="AP110">
        <v>5</v>
      </c>
      <c r="AQ110">
        <v>1</v>
      </c>
      <c r="AR110">
        <v>6</v>
      </c>
      <c r="AS110">
        <v>10</v>
      </c>
      <c r="AT110">
        <v>1</v>
      </c>
      <c r="AU110">
        <v>1</v>
      </c>
      <c r="AV110">
        <v>2</v>
      </c>
      <c r="AW110">
        <v>3</v>
      </c>
      <c r="AX110">
        <v>6</v>
      </c>
      <c r="AY110">
        <v>1</v>
      </c>
    </row>
    <row r="111" spans="1:51" x14ac:dyDescent="0.3">
      <c r="A111">
        <v>2018</v>
      </c>
      <c r="B111" s="289" t="s">
        <v>19</v>
      </c>
      <c r="C111">
        <v>82</v>
      </c>
      <c r="D111">
        <v>179</v>
      </c>
      <c r="E111">
        <v>23</v>
      </c>
      <c r="F111">
        <v>41</v>
      </c>
      <c r="G111">
        <v>283</v>
      </c>
      <c r="H111">
        <v>34</v>
      </c>
      <c r="I111">
        <v>43</v>
      </c>
      <c r="J111">
        <v>136</v>
      </c>
      <c r="K111">
        <v>245</v>
      </c>
      <c r="L111">
        <v>2502</v>
      </c>
      <c r="M111">
        <v>78</v>
      </c>
      <c r="N111">
        <v>7</v>
      </c>
      <c r="O111">
        <v>31</v>
      </c>
      <c r="P111">
        <v>26</v>
      </c>
      <c r="Q111">
        <v>225</v>
      </c>
      <c r="R111">
        <v>25</v>
      </c>
      <c r="S111">
        <v>117</v>
      </c>
      <c r="T111">
        <v>42</v>
      </c>
      <c r="U111">
        <v>10</v>
      </c>
      <c r="V111">
        <v>35</v>
      </c>
      <c r="W111">
        <v>1028</v>
      </c>
      <c r="X111">
        <v>14</v>
      </c>
      <c r="Y111">
        <v>116</v>
      </c>
      <c r="Z111">
        <v>25</v>
      </c>
      <c r="AA111">
        <v>115</v>
      </c>
      <c r="AB111">
        <v>169</v>
      </c>
      <c r="AC111">
        <v>19</v>
      </c>
      <c r="AD111">
        <v>22</v>
      </c>
      <c r="AE111">
        <v>16</v>
      </c>
      <c r="AF111">
        <v>32</v>
      </c>
      <c r="AG111">
        <v>96</v>
      </c>
      <c r="AH111">
        <v>79</v>
      </c>
      <c r="AI111">
        <v>233</v>
      </c>
      <c r="AJ111">
        <v>24</v>
      </c>
      <c r="AK111">
        <v>209</v>
      </c>
      <c r="AL111">
        <v>23</v>
      </c>
      <c r="AM111">
        <v>155</v>
      </c>
      <c r="AN111">
        <v>130</v>
      </c>
      <c r="AO111">
        <v>308</v>
      </c>
      <c r="AP111">
        <v>185</v>
      </c>
      <c r="AQ111">
        <v>5</v>
      </c>
      <c r="AR111">
        <v>210</v>
      </c>
      <c r="AS111">
        <v>182</v>
      </c>
      <c r="AT111">
        <v>39</v>
      </c>
      <c r="AU111">
        <v>60</v>
      </c>
      <c r="AV111">
        <v>16</v>
      </c>
      <c r="AW111">
        <v>10</v>
      </c>
      <c r="AX111">
        <v>114</v>
      </c>
      <c r="AY111">
        <v>29</v>
      </c>
    </row>
    <row r="112" spans="1:51" x14ac:dyDescent="0.3">
      <c r="A112">
        <v>2018</v>
      </c>
      <c r="B112" s="289" t="s">
        <v>128</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row>
    <row r="113" spans="1:51" x14ac:dyDescent="0.3">
      <c r="A113">
        <v>2018</v>
      </c>
      <c r="B113" s="289" t="s">
        <v>127</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row>
    <row r="114" spans="1:51" x14ac:dyDescent="0.3">
      <c r="A114">
        <v>2019</v>
      </c>
      <c r="B114" s="289" t="s">
        <v>6</v>
      </c>
      <c r="C114">
        <v>137</v>
      </c>
      <c r="D114">
        <v>402</v>
      </c>
      <c r="E114" s="237">
        <v>49</v>
      </c>
      <c r="F114" s="237">
        <v>71</v>
      </c>
      <c r="G114">
        <v>392</v>
      </c>
      <c r="H114" s="237">
        <v>59</v>
      </c>
      <c r="I114">
        <v>60</v>
      </c>
      <c r="J114" s="237">
        <v>203</v>
      </c>
      <c r="K114">
        <v>362</v>
      </c>
      <c r="L114">
        <v>3868</v>
      </c>
      <c r="M114">
        <v>174</v>
      </c>
      <c r="N114" s="237">
        <v>5</v>
      </c>
      <c r="O114" s="237">
        <v>21</v>
      </c>
      <c r="P114" s="237">
        <v>39</v>
      </c>
      <c r="Q114">
        <v>379</v>
      </c>
      <c r="R114" s="237">
        <v>61</v>
      </c>
      <c r="S114">
        <v>201</v>
      </c>
      <c r="T114">
        <v>66</v>
      </c>
      <c r="U114" s="237">
        <v>2</v>
      </c>
      <c r="V114" s="237">
        <v>69</v>
      </c>
      <c r="W114">
        <v>1452</v>
      </c>
      <c r="X114" s="237">
        <v>32</v>
      </c>
      <c r="Y114" s="237">
        <v>297</v>
      </c>
      <c r="Z114" s="237">
        <v>33</v>
      </c>
      <c r="AA114" s="237">
        <v>177</v>
      </c>
      <c r="AB114" s="237">
        <v>288</v>
      </c>
      <c r="AC114" s="237">
        <v>42</v>
      </c>
      <c r="AD114">
        <v>104</v>
      </c>
      <c r="AE114" s="237">
        <v>66</v>
      </c>
      <c r="AF114">
        <v>62</v>
      </c>
      <c r="AG114">
        <v>160</v>
      </c>
      <c r="AH114" s="237">
        <v>108</v>
      </c>
      <c r="AI114">
        <v>573</v>
      </c>
      <c r="AJ114" s="237">
        <v>22</v>
      </c>
      <c r="AK114">
        <v>265</v>
      </c>
      <c r="AL114">
        <v>29</v>
      </c>
      <c r="AM114" s="237">
        <v>172</v>
      </c>
      <c r="AN114">
        <v>179</v>
      </c>
      <c r="AO114">
        <v>490</v>
      </c>
      <c r="AP114" s="237">
        <v>247</v>
      </c>
      <c r="AQ114" s="237">
        <v>11</v>
      </c>
      <c r="AR114">
        <v>290</v>
      </c>
      <c r="AS114">
        <v>353</v>
      </c>
      <c r="AT114">
        <v>82</v>
      </c>
      <c r="AU114" s="237">
        <v>62</v>
      </c>
      <c r="AV114" s="237">
        <v>45</v>
      </c>
      <c r="AW114" s="237">
        <v>20</v>
      </c>
      <c r="AX114" s="237">
        <v>146</v>
      </c>
      <c r="AY114">
        <v>127</v>
      </c>
    </row>
    <row r="115" spans="1:51" x14ac:dyDescent="0.3">
      <c r="A115">
        <v>2019</v>
      </c>
      <c r="B115" s="289" t="s">
        <v>7</v>
      </c>
      <c r="C115">
        <v>1</v>
      </c>
      <c r="D115">
        <v>1</v>
      </c>
      <c r="E115">
        <v>0</v>
      </c>
      <c r="F115">
        <v>0</v>
      </c>
      <c r="G115">
        <v>2</v>
      </c>
      <c r="H115">
        <v>0</v>
      </c>
      <c r="I115">
        <v>2</v>
      </c>
      <c r="J115">
        <v>0</v>
      </c>
      <c r="K115">
        <v>5</v>
      </c>
      <c r="L115">
        <v>279</v>
      </c>
      <c r="M115">
        <v>1</v>
      </c>
      <c r="N115">
        <v>0</v>
      </c>
      <c r="O115">
        <v>0</v>
      </c>
      <c r="P115">
        <v>0</v>
      </c>
      <c r="Q115">
        <v>3</v>
      </c>
      <c r="R115">
        <v>0</v>
      </c>
      <c r="S115">
        <v>1</v>
      </c>
      <c r="T115">
        <v>1</v>
      </c>
      <c r="U115">
        <v>0</v>
      </c>
      <c r="V115">
        <v>0</v>
      </c>
      <c r="W115">
        <v>9</v>
      </c>
      <c r="X115">
        <v>0</v>
      </c>
      <c r="Y115">
        <v>0</v>
      </c>
      <c r="Z115">
        <v>0</v>
      </c>
      <c r="AA115">
        <v>0</v>
      </c>
      <c r="AB115">
        <v>0</v>
      </c>
      <c r="AC115">
        <v>0</v>
      </c>
      <c r="AD115">
        <v>3</v>
      </c>
      <c r="AE115">
        <v>0</v>
      </c>
      <c r="AF115">
        <v>1</v>
      </c>
      <c r="AG115">
        <v>1</v>
      </c>
      <c r="AH115">
        <v>0</v>
      </c>
      <c r="AI115">
        <v>17</v>
      </c>
      <c r="AJ115">
        <v>0</v>
      </c>
      <c r="AK115">
        <v>6</v>
      </c>
      <c r="AL115">
        <v>1</v>
      </c>
      <c r="AM115">
        <v>0</v>
      </c>
      <c r="AN115">
        <v>1</v>
      </c>
      <c r="AO115">
        <v>8</v>
      </c>
      <c r="AP115">
        <v>0</v>
      </c>
      <c r="AQ115">
        <v>0</v>
      </c>
      <c r="AR115">
        <v>1</v>
      </c>
      <c r="AS115">
        <v>5</v>
      </c>
      <c r="AT115">
        <v>3</v>
      </c>
      <c r="AU115">
        <v>0</v>
      </c>
      <c r="AV115">
        <v>0</v>
      </c>
      <c r="AW115">
        <v>0</v>
      </c>
      <c r="AX115">
        <v>0</v>
      </c>
      <c r="AY115">
        <v>1</v>
      </c>
    </row>
    <row r="116" spans="1:51" x14ac:dyDescent="0.3">
      <c r="A116">
        <v>2019</v>
      </c>
      <c r="B116" s="289" t="s">
        <v>8</v>
      </c>
      <c r="C116">
        <v>5</v>
      </c>
      <c r="D116">
        <v>8</v>
      </c>
      <c r="E116">
        <v>3</v>
      </c>
      <c r="F116">
        <v>3</v>
      </c>
      <c r="G116">
        <v>34</v>
      </c>
      <c r="H116">
        <v>9</v>
      </c>
      <c r="I116">
        <v>3</v>
      </c>
      <c r="J116">
        <v>4</v>
      </c>
      <c r="K116">
        <v>15</v>
      </c>
      <c r="L116">
        <v>315</v>
      </c>
      <c r="M116">
        <v>7</v>
      </c>
      <c r="N116">
        <v>1</v>
      </c>
      <c r="O116">
        <v>4</v>
      </c>
      <c r="P116">
        <v>5</v>
      </c>
      <c r="Q116">
        <v>11</v>
      </c>
      <c r="R116">
        <v>1</v>
      </c>
      <c r="S116">
        <v>10</v>
      </c>
      <c r="T116">
        <v>3</v>
      </c>
      <c r="U116">
        <v>1</v>
      </c>
      <c r="V116">
        <v>6</v>
      </c>
      <c r="W116">
        <v>97</v>
      </c>
      <c r="X116">
        <v>0</v>
      </c>
      <c r="Y116">
        <v>11</v>
      </c>
      <c r="Z116">
        <v>0</v>
      </c>
      <c r="AA116">
        <v>16</v>
      </c>
      <c r="AB116">
        <v>8</v>
      </c>
      <c r="AC116">
        <v>6</v>
      </c>
      <c r="AD116">
        <v>10</v>
      </c>
      <c r="AE116">
        <v>12</v>
      </c>
      <c r="AF116">
        <v>3</v>
      </c>
      <c r="AG116">
        <v>9</v>
      </c>
      <c r="AH116">
        <v>3</v>
      </c>
      <c r="AI116">
        <v>27</v>
      </c>
      <c r="AJ116">
        <v>3</v>
      </c>
      <c r="AK116">
        <v>19</v>
      </c>
      <c r="AL116">
        <v>2</v>
      </c>
      <c r="AM116">
        <v>2</v>
      </c>
      <c r="AN116">
        <v>6</v>
      </c>
      <c r="AO116">
        <v>47</v>
      </c>
      <c r="AP116">
        <v>11</v>
      </c>
      <c r="AQ116">
        <v>5</v>
      </c>
      <c r="AR116">
        <v>10</v>
      </c>
      <c r="AS116">
        <v>16</v>
      </c>
      <c r="AT116">
        <v>11</v>
      </c>
      <c r="AU116">
        <v>1</v>
      </c>
      <c r="AV116">
        <v>3</v>
      </c>
      <c r="AW116">
        <v>8</v>
      </c>
      <c r="AX116">
        <v>7</v>
      </c>
      <c r="AY116">
        <v>3</v>
      </c>
    </row>
    <row r="117" spans="1:51" x14ac:dyDescent="0.3">
      <c r="A117">
        <v>2019</v>
      </c>
      <c r="B117" s="289" t="s">
        <v>9</v>
      </c>
      <c r="C117">
        <v>46</v>
      </c>
      <c r="D117">
        <v>99</v>
      </c>
      <c r="E117">
        <v>17</v>
      </c>
      <c r="F117">
        <v>16</v>
      </c>
      <c r="G117">
        <v>142</v>
      </c>
      <c r="H117">
        <v>15</v>
      </c>
      <c r="I117">
        <v>12</v>
      </c>
      <c r="J117">
        <v>59</v>
      </c>
      <c r="K117">
        <v>80</v>
      </c>
      <c r="L117">
        <v>979</v>
      </c>
      <c r="M117">
        <v>34</v>
      </c>
      <c r="N117">
        <v>1</v>
      </c>
      <c r="O117">
        <v>10</v>
      </c>
      <c r="P117">
        <v>11</v>
      </c>
      <c r="Q117">
        <v>115</v>
      </c>
      <c r="R117">
        <v>7</v>
      </c>
      <c r="S117">
        <v>50</v>
      </c>
      <c r="T117">
        <v>12</v>
      </c>
      <c r="U117">
        <v>2</v>
      </c>
      <c r="V117">
        <v>17</v>
      </c>
      <c r="W117">
        <v>347</v>
      </c>
      <c r="X117">
        <v>4</v>
      </c>
      <c r="Y117">
        <v>69</v>
      </c>
      <c r="Z117">
        <v>7</v>
      </c>
      <c r="AA117">
        <v>63</v>
      </c>
      <c r="AB117">
        <v>63</v>
      </c>
      <c r="AC117">
        <v>11</v>
      </c>
      <c r="AD117">
        <v>26</v>
      </c>
      <c r="AE117">
        <v>8</v>
      </c>
      <c r="AF117">
        <v>22</v>
      </c>
      <c r="AG117">
        <v>66</v>
      </c>
      <c r="AH117">
        <v>25</v>
      </c>
      <c r="AI117">
        <v>142</v>
      </c>
      <c r="AJ117">
        <v>9</v>
      </c>
      <c r="AK117">
        <v>82</v>
      </c>
      <c r="AL117">
        <v>7</v>
      </c>
      <c r="AM117">
        <v>49</v>
      </c>
      <c r="AN117">
        <v>55</v>
      </c>
      <c r="AO117">
        <v>109</v>
      </c>
      <c r="AP117">
        <v>93</v>
      </c>
      <c r="AQ117">
        <v>5</v>
      </c>
      <c r="AR117">
        <v>103</v>
      </c>
      <c r="AS117">
        <v>88</v>
      </c>
      <c r="AT117">
        <v>21</v>
      </c>
      <c r="AU117">
        <v>14</v>
      </c>
      <c r="AV117">
        <v>25</v>
      </c>
      <c r="AW117">
        <v>4</v>
      </c>
      <c r="AX117">
        <v>41</v>
      </c>
      <c r="AY117">
        <v>27</v>
      </c>
    </row>
    <row r="118" spans="1:51" x14ac:dyDescent="0.3">
      <c r="A118">
        <v>2019</v>
      </c>
      <c r="B118" s="289" t="s">
        <v>10</v>
      </c>
      <c r="C118">
        <v>21</v>
      </c>
      <c r="D118">
        <v>35</v>
      </c>
      <c r="E118">
        <v>1</v>
      </c>
      <c r="F118">
        <v>5</v>
      </c>
      <c r="G118">
        <v>77</v>
      </c>
      <c r="H118">
        <v>3</v>
      </c>
      <c r="I118">
        <v>3</v>
      </c>
      <c r="J118">
        <v>18</v>
      </c>
      <c r="K118">
        <v>26</v>
      </c>
      <c r="L118">
        <v>910</v>
      </c>
      <c r="M118">
        <v>12</v>
      </c>
      <c r="N118">
        <v>2</v>
      </c>
      <c r="O118">
        <v>3</v>
      </c>
      <c r="P118">
        <v>13</v>
      </c>
      <c r="Q118">
        <v>48</v>
      </c>
      <c r="R118">
        <v>1</v>
      </c>
      <c r="S118">
        <v>21</v>
      </c>
      <c r="T118">
        <v>5</v>
      </c>
      <c r="U118">
        <v>1</v>
      </c>
      <c r="V118">
        <v>3</v>
      </c>
      <c r="W118">
        <v>252</v>
      </c>
      <c r="X118">
        <v>2</v>
      </c>
      <c r="Y118">
        <v>15</v>
      </c>
      <c r="Z118">
        <v>1</v>
      </c>
      <c r="AA118">
        <v>34</v>
      </c>
      <c r="AB118">
        <v>19</v>
      </c>
      <c r="AC118">
        <v>5</v>
      </c>
      <c r="AD118">
        <v>3</v>
      </c>
      <c r="AE118">
        <v>0</v>
      </c>
      <c r="AF118">
        <v>8</v>
      </c>
      <c r="AG118">
        <v>32</v>
      </c>
      <c r="AH118">
        <v>9</v>
      </c>
      <c r="AI118">
        <v>110</v>
      </c>
      <c r="AJ118">
        <v>2</v>
      </c>
      <c r="AK118">
        <v>36</v>
      </c>
      <c r="AL118">
        <v>3</v>
      </c>
      <c r="AM118">
        <v>20</v>
      </c>
      <c r="AN118">
        <v>9</v>
      </c>
      <c r="AO118">
        <v>60</v>
      </c>
      <c r="AP118">
        <v>15</v>
      </c>
      <c r="AQ118">
        <v>0</v>
      </c>
      <c r="AR118">
        <v>26</v>
      </c>
      <c r="AS118">
        <v>29</v>
      </c>
      <c r="AT118">
        <v>8</v>
      </c>
      <c r="AU118">
        <v>7</v>
      </c>
      <c r="AV118">
        <v>5</v>
      </c>
      <c r="AW118">
        <v>1</v>
      </c>
      <c r="AX118">
        <v>24</v>
      </c>
      <c r="AY118">
        <v>13</v>
      </c>
    </row>
    <row r="119" spans="1:51" x14ac:dyDescent="0.3">
      <c r="A119">
        <v>2019</v>
      </c>
      <c r="B119" s="289" t="s">
        <v>11</v>
      </c>
      <c r="C119">
        <v>6</v>
      </c>
      <c r="D119">
        <v>28</v>
      </c>
      <c r="E119">
        <v>3</v>
      </c>
      <c r="F119">
        <v>3</v>
      </c>
      <c r="G119">
        <v>17</v>
      </c>
      <c r="H119">
        <v>2</v>
      </c>
      <c r="I119">
        <v>2</v>
      </c>
      <c r="J119">
        <v>6</v>
      </c>
      <c r="K119">
        <v>8</v>
      </c>
      <c r="L119">
        <v>105</v>
      </c>
      <c r="M119">
        <v>5</v>
      </c>
      <c r="N119">
        <v>2</v>
      </c>
      <c r="O119">
        <v>2</v>
      </c>
      <c r="P119">
        <v>1</v>
      </c>
      <c r="Q119">
        <v>12</v>
      </c>
      <c r="R119">
        <v>0</v>
      </c>
      <c r="S119">
        <v>6</v>
      </c>
      <c r="T119">
        <v>6</v>
      </c>
      <c r="U119">
        <v>1</v>
      </c>
      <c r="V119">
        <v>2</v>
      </c>
      <c r="W119">
        <v>46</v>
      </c>
      <c r="X119">
        <v>0</v>
      </c>
      <c r="Y119">
        <v>7</v>
      </c>
      <c r="Z119">
        <v>0</v>
      </c>
      <c r="AA119">
        <v>12</v>
      </c>
      <c r="AB119">
        <v>12</v>
      </c>
      <c r="AC119">
        <v>1</v>
      </c>
      <c r="AD119">
        <v>1</v>
      </c>
      <c r="AE119">
        <v>0</v>
      </c>
      <c r="AF119">
        <v>0</v>
      </c>
      <c r="AG119">
        <v>7</v>
      </c>
      <c r="AH119">
        <v>0</v>
      </c>
      <c r="AI119">
        <v>24</v>
      </c>
      <c r="AJ119">
        <v>4</v>
      </c>
      <c r="AK119">
        <v>9</v>
      </c>
      <c r="AL119">
        <v>7</v>
      </c>
      <c r="AM119">
        <v>8</v>
      </c>
      <c r="AN119">
        <v>3</v>
      </c>
      <c r="AO119">
        <v>24</v>
      </c>
      <c r="AP119">
        <v>6</v>
      </c>
      <c r="AQ119">
        <v>2</v>
      </c>
      <c r="AR119">
        <v>11</v>
      </c>
      <c r="AS119">
        <v>16</v>
      </c>
      <c r="AT119">
        <v>1</v>
      </c>
      <c r="AU119">
        <v>1</v>
      </c>
      <c r="AV119">
        <v>1</v>
      </c>
      <c r="AW119">
        <v>1</v>
      </c>
      <c r="AX119">
        <v>5</v>
      </c>
      <c r="AY119">
        <v>3</v>
      </c>
    </row>
    <row r="120" spans="1:51" x14ac:dyDescent="0.3">
      <c r="A120">
        <v>2019</v>
      </c>
      <c r="B120" s="289" t="s">
        <v>12</v>
      </c>
      <c r="C120">
        <v>7</v>
      </c>
      <c r="D120">
        <v>51</v>
      </c>
      <c r="E120">
        <v>30</v>
      </c>
      <c r="F120">
        <v>8</v>
      </c>
      <c r="G120">
        <v>95</v>
      </c>
      <c r="H120">
        <v>7</v>
      </c>
      <c r="I120">
        <v>7</v>
      </c>
      <c r="J120">
        <v>36</v>
      </c>
      <c r="K120">
        <v>52</v>
      </c>
      <c r="L120">
        <v>918</v>
      </c>
      <c r="M120">
        <v>30</v>
      </c>
      <c r="N120">
        <v>2</v>
      </c>
      <c r="O120">
        <v>1</v>
      </c>
      <c r="P120">
        <v>8</v>
      </c>
      <c r="Q120">
        <v>50</v>
      </c>
      <c r="R120">
        <v>4</v>
      </c>
      <c r="S120">
        <v>29</v>
      </c>
      <c r="T120">
        <v>14</v>
      </c>
      <c r="U120">
        <v>1</v>
      </c>
      <c r="V120">
        <v>16</v>
      </c>
      <c r="W120">
        <v>236</v>
      </c>
      <c r="X120">
        <v>3</v>
      </c>
      <c r="Y120">
        <v>37</v>
      </c>
      <c r="Z120">
        <v>1</v>
      </c>
      <c r="AA120">
        <v>30</v>
      </c>
      <c r="AB120">
        <v>33</v>
      </c>
      <c r="AC120">
        <v>0</v>
      </c>
      <c r="AD120">
        <v>11</v>
      </c>
      <c r="AE120">
        <v>1</v>
      </c>
      <c r="AF120">
        <v>4</v>
      </c>
      <c r="AG120">
        <v>19</v>
      </c>
      <c r="AH120">
        <v>13</v>
      </c>
      <c r="AI120">
        <v>68</v>
      </c>
      <c r="AJ120">
        <v>6</v>
      </c>
      <c r="AK120">
        <v>40</v>
      </c>
      <c r="AL120">
        <v>2</v>
      </c>
      <c r="AM120">
        <v>13</v>
      </c>
      <c r="AN120">
        <v>18</v>
      </c>
      <c r="AO120">
        <v>94</v>
      </c>
      <c r="AP120">
        <v>19</v>
      </c>
      <c r="AQ120">
        <v>1</v>
      </c>
      <c r="AR120">
        <v>32</v>
      </c>
      <c r="AS120">
        <v>43</v>
      </c>
      <c r="AT120">
        <v>10</v>
      </c>
      <c r="AU120">
        <v>10</v>
      </c>
      <c r="AV120">
        <v>5</v>
      </c>
      <c r="AW120">
        <v>0</v>
      </c>
      <c r="AX120">
        <v>17</v>
      </c>
      <c r="AY120">
        <v>11</v>
      </c>
    </row>
    <row r="121" spans="1:51" x14ac:dyDescent="0.3">
      <c r="A121">
        <v>2019</v>
      </c>
      <c r="B121" s="289" t="s">
        <v>13</v>
      </c>
      <c r="C121">
        <v>2</v>
      </c>
      <c r="D121">
        <v>7</v>
      </c>
      <c r="E121">
        <v>0</v>
      </c>
      <c r="F121">
        <v>0</v>
      </c>
      <c r="G121">
        <v>13</v>
      </c>
      <c r="H121">
        <v>0</v>
      </c>
      <c r="I121">
        <v>2</v>
      </c>
      <c r="J121">
        <v>10</v>
      </c>
      <c r="K121">
        <v>4</v>
      </c>
      <c r="L121">
        <v>102</v>
      </c>
      <c r="M121">
        <v>4</v>
      </c>
      <c r="N121">
        <v>0</v>
      </c>
      <c r="O121">
        <v>0</v>
      </c>
      <c r="P121">
        <v>0</v>
      </c>
      <c r="Q121">
        <v>4</v>
      </c>
      <c r="R121">
        <v>0</v>
      </c>
      <c r="S121">
        <v>2</v>
      </c>
      <c r="T121">
        <v>2</v>
      </c>
      <c r="U121">
        <v>0</v>
      </c>
      <c r="V121">
        <v>3</v>
      </c>
      <c r="W121">
        <v>35</v>
      </c>
      <c r="X121">
        <v>1</v>
      </c>
      <c r="Y121">
        <v>4</v>
      </c>
      <c r="Z121">
        <v>0</v>
      </c>
      <c r="AA121">
        <v>3</v>
      </c>
      <c r="AB121">
        <v>5</v>
      </c>
      <c r="AC121">
        <v>1</v>
      </c>
      <c r="AD121">
        <v>0</v>
      </c>
      <c r="AE121">
        <v>1</v>
      </c>
      <c r="AF121">
        <v>1</v>
      </c>
      <c r="AG121">
        <v>5</v>
      </c>
      <c r="AH121">
        <v>0</v>
      </c>
      <c r="AI121">
        <v>14</v>
      </c>
      <c r="AJ121">
        <v>0</v>
      </c>
      <c r="AK121">
        <v>0</v>
      </c>
      <c r="AL121">
        <v>0</v>
      </c>
      <c r="AM121">
        <v>1</v>
      </c>
      <c r="AN121">
        <v>1</v>
      </c>
      <c r="AO121">
        <v>7</v>
      </c>
      <c r="AP121">
        <v>1</v>
      </c>
      <c r="AQ121">
        <v>0</v>
      </c>
      <c r="AR121">
        <v>6</v>
      </c>
      <c r="AS121">
        <v>6</v>
      </c>
      <c r="AT121">
        <v>3</v>
      </c>
      <c r="AU121">
        <v>0</v>
      </c>
      <c r="AV121">
        <v>1</v>
      </c>
      <c r="AW121">
        <v>0</v>
      </c>
      <c r="AX121">
        <v>2</v>
      </c>
      <c r="AY121">
        <v>2</v>
      </c>
    </row>
    <row r="122" spans="1:51" x14ac:dyDescent="0.3">
      <c r="A122">
        <v>2019</v>
      </c>
      <c r="B122" s="289" t="s">
        <v>14</v>
      </c>
      <c r="C122">
        <v>2</v>
      </c>
      <c r="D122">
        <v>4</v>
      </c>
      <c r="E122">
        <v>0</v>
      </c>
      <c r="F122">
        <v>0</v>
      </c>
      <c r="G122">
        <v>3</v>
      </c>
      <c r="H122">
        <v>2</v>
      </c>
      <c r="I122">
        <v>0</v>
      </c>
      <c r="J122">
        <v>6</v>
      </c>
      <c r="K122">
        <v>5</v>
      </c>
      <c r="L122">
        <v>68</v>
      </c>
      <c r="M122">
        <v>3</v>
      </c>
      <c r="N122">
        <v>0</v>
      </c>
      <c r="O122">
        <v>1</v>
      </c>
      <c r="P122">
        <v>0</v>
      </c>
      <c r="Q122">
        <v>5</v>
      </c>
      <c r="R122">
        <v>1</v>
      </c>
      <c r="S122">
        <v>4</v>
      </c>
      <c r="T122">
        <v>0</v>
      </c>
      <c r="U122">
        <v>0</v>
      </c>
      <c r="V122">
        <v>2</v>
      </c>
      <c r="W122">
        <v>30</v>
      </c>
      <c r="X122">
        <v>1</v>
      </c>
      <c r="Y122">
        <v>7</v>
      </c>
      <c r="Z122">
        <v>0</v>
      </c>
      <c r="AA122">
        <v>2</v>
      </c>
      <c r="AB122">
        <v>1</v>
      </c>
      <c r="AC122">
        <v>0</v>
      </c>
      <c r="AD122">
        <v>2</v>
      </c>
      <c r="AE122">
        <v>1</v>
      </c>
      <c r="AF122">
        <v>0</v>
      </c>
      <c r="AG122">
        <v>4</v>
      </c>
      <c r="AH122">
        <v>3</v>
      </c>
      <c r="AI122">
        <v>5</v>
      </c>
      <c r="AJ122">
        <v>0</v>
      </c>
      <c r="AK122">
        <v>0</v>
      </c>
      <c r="AL122">
        <v>2</v>
      </c>
      <c r="AM122">
        <v>0</v>
      </c>
      <c r="AN122">
        <v>0</v>
      </c>
      <c r="AO122">
        <v>7</v>
      </c>
      <c r="AP122">
        <v>0</v>
      </c>
      <c r="AQ122">
        <v>0</v>
      </c>
      <c r="AR122">
        <v>2</v>
      </c>
      <c r="AS122">
        <v>7</v>
      </c>
      <c r="AT122">
        <v>2</v>
      </c>
      <c r="AU122">
        <v>0</v>
      </c>
      <c r="AV122">
        <v>0</v>
      </c>
      <c r="AW122">
        <v>0</v>
      </c>
      <c r="AX122">
        <v>3</v>
      </c>
      <c r="AY122">
        <v>1</v>
      </c>
    </row>
    <row r="123" spans="1:51" x14ac:dyDescent="0.3">
      <c r="A123">
        <v>2019</v>
      </c>
      <c r="B123" s="289" t="s">
        <v>15</v>
      </c>
      <c r="C123">
        <v>2</v>
      </c>
      <c r="D123">
        <v>2</v>
      </c>
      <c r="E123">
        <v>0</v>
      </c>
      <c r="F123">
        <v>1</v>
      </c>
      <c r="G123">
        <v>5</v>
      </c>
      <c r="H123">
        <v>0</v>
      </c>
      <c r="I123">
        <v>0</v>
      </c>
      <c r="J123">
        <v>2</v>
      </c>
      <c r="K123">
        <v>1</v>
      </c>
      <c r="L123">
        <v>126</v>
      </c>
      <c r="M123">
        <v>0</v>
      </c>
      <c r="N123">
        <v>1</v>
      </c>
      <c r="O123">
        <v>0</v>
      </c>
      <c r="P123">
        <v>0</v>
      </c>
      <c r="Q123">
        <v>2</v>
      </c>
      <c r="R123">
        <v>0</v>
      </c>
      <c r="S123">
        <v>1</v>
      </c>
      <c r="T123">
        <v>0</v>
      </c>
      <c r="U123">
        <v>0</v>
      </c>
      <c r="V123">
        <v>0</v>
      </c>
      <c r="W123">
        <v>18</v>
      </c>
      <c r="X123">
        <v>0</v>
      </c>
      <c r="Y123">
        <v>1</v>
      </c>
      <c r="Z123">
        <v>0</v>
      </c>
      <c r="AA123">
        <v>6</v>
      </c>
      <c r="AB123">
        <v>3</v>
      </c>
      <c r="AC123">
        <v>0</v>
      </c>
      <c r="AD123">
        <v>1</v>
      </c>
      <c r="AE123">
        <v>0</v>
      </c>
      <c r="AF123">
        <v>1</v>
      </c>
      <c r="AG123">
        <v>1</v>
      </c>
      <c r="AH123">
        <v>0</v>
      </c>
      <c r="AI123">
        <v>2</v>
      </c>
      <c r="AJ123">
        <v>0</v>
      </c>
      <c r="AK123">
        <v>2</v>
      </c>
      <c r="AL123">
        <v>0</v>
      </c>
      <c r="AM123">
        <v>0</v>
      </c>
      <c r="AN123">
        <v>2</v>
      </c>
      <c r="AO123">
        <v>5</v>
      </c>
      <c r="AP123">
        <v>0</v>
      </c>
      <c r="AQ123">
        <v>0</v>
      </c>
      <c r="AR123">
        <v>0</v>
      </c>
      <c r="AS123">
        <v>2</v>
      </c>
      <c r="AT123">
        <v>1</v>
      </c>
      <c r="AU123">
        <v>0</v>
      </c>
      <c r="AV123">
        <v>2</v>
      </c>
      <c r="AW123">
        <v>0</v>
      </c>
      <c r="AX123">
        <v>1</v>
      </c>
      <c r="AY123">
        <v>0</v>
      </c>
    </row>
    <row r="124" spans="1:51" x14ac:dyDescent="0.3">
      <c r="A124">
        <v>2019</v>
      </c>
      <c r="B124" s="289" t="s">
        <v>16</v>
      </c>
      <c r="C124">
        <v>20</v>
      </c>
      <c r="D124">
        <v>93</v>
      </c>
      <c r="E124">
        <v>1</v>
      </c>
      <c r="F124">
        <v>22</v>
      </c>
      <c r="G124">
        <v>289</v>
      </c>
      <c r="H124">
        <v>27</v>
      </c>
      <c r="I124">
        <v>8</v>
      </c>
      <c r="J124">
        <v>29</v>
      </c>
      <c r="K124">
        <v>64</v>
      </c>
      <c r="L124">
        <v>1167</v>
      </c>
      <c r="M124">
        <v>43</v>
      </c>
      <c r="N124">
        <v>1</v>
      </c>
      <c r="O124">
        <v>4</v>
      </c>
      <c r="P124">
        <v>9</v>
      </c>
      <c r="Q124">
        <v>47</v>
      </c>
      <c r="R124">
        <v>2</v>
      </c>
      <c r="S124">
        <v>52</v>
      </c>
      <c r="T124">
        <v>54</v>
      </c>
      <c r="U124">
        <v>1</v>
      </c>
      <c r="V124">
        <v>13</v>
      </c>
      <c r="W124">
        <v>171</v>
      </c>
      <c r="X124">
        <v>7</v>
      </c>
      <c r="Y124">
        <v>43</v>
      </c>
      <c r="Z124">
        <v>1</v>
      </c>
      <c r="AA124">
        <v>36</v>
      </c>
      <c r="AB124">
        <v>57</v>
      </c>
      <c r="AC124">
        <v>1</v>
      </c>
      <c r="AD124">
        <v>14</v>
      </c>
      <c r="AE124">
        <v>8</v>
      </c>
      <c r="AF124">
        <v>15</v>
      </c>
      <c r="AG124">
        <v>46</v>
      </c>
      <c r="AH124">
        <v>45</v>
      </c>
      <c r="AI124">
        <v>139</v>
      </c>
      <c r="AJ124">
        <v>12</v>
      </c>
      <c r="AK124">
        <v>58</v>
      </c>
      <c r="AL124">
        <v>6</v>
      </c>
      <c r="AM124">
        <v>22</v>
      </c>
      <c r="AN124">
        <v>14</v>
      </c>
      <c r="AO124">
        <v>203</v>
      </c>
      <c r="AP124">
        <v>25</v>
      </c>
      <c r="AQ124">
        <v>0</v>
      </c>
      <c r="AR124">
        <v>73</v>
      </c>
      <c r="AS124">
        <v>142</v>
      </c>
      <c r="AT124">
        <v>3</v>
      </c>
      <c r="AU124">
        <v>0</v>
      </c>
      <c r="AV124">
        <v>3</v>
      </c>
      <c r="AW124">
        <v>0</v>
      </c>
      <c r="AX124">
        <v>25</v>
      </c>
      <c r="AY124">
        <v>13</v>
      </c>
    </row>
    <row r="125" spans="1:51" x14ac:dyDescent="0.3">
      <c r="A125">
        <v>2019</v>
      </c>
      <c r="B125" s="289" t="s">
        <v>17</v>
      </c>
      <c r="C125">
        <v>0</v>
      </c>
      <c r="D125">
        <v>0</v>
      </c>
      <c r="E125">
        <v>1</v>
      </c>
      <c r="F125">
        <v>0</v>
      </c>
      <c r="G125">
        <v>7</v>
      </c>
      <c r="H125">
        <v>0</v>
      </c>
      <c r="I125">
        <v>0</v>
      </c>
      <c r="J125">
        <v>3</v>
      </c>
      <c r="K125">
        <v>5</v>
      </c>
      <c r="L125">
        <v>255</v>
      </c>
      <c r="M125">
        <v>0</v>
      </c>
      <c r="N125">
        <v>0</v>
      </c>
      <c r="O125">
        <v>0</v>
      </c>
      <c r="P125">
        <v>1</v>
      </c>
      <c r="Q125">
        <v>2</v>
      </c>
      <c r="R125">
        <v>0</v>
      </c>
      <c r="S125">
        <v>2</v>
      </c>
      <c r="T125">
        <v>0</v>
      </c>
      <c r="U125">
        <v>0</v>
      </c>
      <c r="V125">
        <v>0</v>
      </c>
      <c r="W125">
        <v>17</v>
      </c>
      <c r="X125">
        <v>0</v>
      </c>
      <c r="Y125">
        <v>1</v>
      </c>
      <c r="Z125">
        <v>0</v>
      </c>
      <c r="AA125">
        <v>1</v>
      </c>
      <c r="AB125">
        <v>13</v>
      </c>
      <c r="AC125">
        <v>0</v>
      </c>
      <c r="AD125">
        <v>0</v>
      </c>
      <c r="AE125">
        <v>1</v>
      </c>
      <c r="AF125">
        <v>0</v>
      </c>
      <c r="AG125">
        <v>1</v>
      </c>
      <c r="AH125">
        <v>0</v>
      </c>
      <c r="AI125">
        <v>8</v>
      </c>
      <c r="AJ125">
        <v>0</v>
      </c>
      <c r="AK125">
        <v>2</v>
      </c>
      <c r="AL125">
        <v>1</v>
      </c>
      <c r="AM125">
        <v>1</v>
      </c>
      <c r="AN125">
        <v>2</v>
      </c>
      <c r="AO125">
        <v>2</v>
      </c>
      <c r="AP125">
        <v>1</v>
      </c>
      <c r="AQ125">
        <v>0</v>
      </c>
      <c r="AR125">
        <v>10</v>
      </c>
      <c r="AS125">
        <v>4</v>
      </c>
      <c r="AT125">
        <v>0</v>
      </c>
      <c r="AU125">
        <v>0</v>
      </c>
      <c r="AV125">
        <v>0</v>
      </c>
      <c r="AW125">
        <v>0</v>
      </c>
      <c r="AX125">
        <v>0</v>
      </c>
      <c r="AY125">
        <v>2</v>
      </c>
    </row>
    <row r="126" spans="1:51" x14ac:dyDescent="0.3">
      <c r="A126">
        <v>2019</v>
      </c>
      <c r="B126" s="289" t="s">
        <v>18</v>
      </c>
      <c r="C126">
        <v>3</v>
      </c>
      <c r="D126">
        <v>14</v>
      </c>
      <c r="E126">
        <v>3</v>
      </c>
      <c r="F126">
        <v>1</v>
      </c>
      <c r="G126">
        <v>11</v>
      </c>
      <c r="H126">
        <v>3</v>
      </c>
      <c r="I126">
        <v>3</v>
      </c>
      <c r="J126">
        <v>4</v>
      </c>
      <c r="K126">
        <v>13</v>
      </c>
      <c r="L126">
        <v>287</v>
      </c>
      <c r="M126">
        <v>7</v>
      </c>
      <c r="N126">
        <v>1</v>
      </c>
      <c r="O126">
        <v>0</v>
      </c>
      <c r="P126">
        <v>1</v>
      </c>
      <c r="Q126">
        <v>4</v>
      </c>
      <c r="R126">
        <v>0</v>
      </c>
      <c r="S126">
        <v>1</v>
      </c>
      <c r="T126">
        <v>4</v>
      </c>
      <c r="U126">
        <v>2</v>
      </c>
      <c r="V126">
        <v>3</v>
      </c>
      <c r="W126">
        <v>31</v>
      </c>
      <c r="X126">
        <v>0</v>
      </c>
      <c r="Y126">
        <v>5</v>
      </c>
      <c r="Z126">
        <v>0</v>
      </c>
      <c r="AA126">
        <v>4</v>
      </c>
      <c r="AB126">
        <v>3</v>
      </c>
      <c r="AC126">
        <v>2</v>
      </c>
      <c r="AD126">
        <v>0</v>
      </c>
      <c r="AE126">
        <v>5</v>
      </c>
      <c r="AF126">
        <v>0</v>
      </c>
      <c r="AG126">
        <v>2</v>
      </c>
      <c r="AH126">
        <v>4</v>
      </c>
      <c r="AI126">
        <v>14</v>
      </c>
      <c r="AJ126">
        <v>3</v>
      </c>
      <c r="AK126">
        <v>10</v>
      </c>
      <c r="AL126">
        <v>2</v>
      </c>
      <c r="AM126">
        <v>2</v>
      </c>
      <c r="AN126">
        <v>2</v>
      </c>
      <c r="AO126">
        <v>18</v>
      </c>
      <c r="AP126">
        <v>7</v>
      </c>
      <c r="AQ126">
        <v>1</v>
      </c>
      <c r="AR126">
        <v>10</v>
      </c>
      <c r="AS126">
        <v>4</v>
      </c>
      <c r="AT126">
        <v>6</v>
      </c>
      <c r="AU126">
        <v>0</v>
      </c>
      <c r="AV126">
        <v>1</v>
      </c>
      <c r="AW126">
        <v>1</v>
      </c>
      <c r="AX126">
        <v>5</v>
      </c>
      <c r="AY126">
        <v>6</v>
      </c>
    </row>
    <row r="127" spans="1:51" x14ac:dyDescent="0.3">
      <c r="A127">
        <v>2019</v>
      </c>
      <c r="B127" s="289" t="s">
        <v>19</v>
      </c>
      <c r="C127">
        <v>99</v>
      </c>
      <c r="D127">
        <v>200</v>
      </c>
      <c r="E127">
        <v>35</v>
      </c>
      <c r="F127">
        <v>30</v>
      </c>
      <c r="G127">
        <v>323</v>
      </c>
      <c r="H127">
        <v>46</v>
      </c>
      <c r="I127">
        <v>32</v>
      </c>
      <c r="J127">
        <v>152</v>
      </c>
      <c r="K127">
        <v>222</v>
      </c>
      <c r="L127">
        <v>2765</v>
      </c>
      <c r="M127">
        <v>72</v>
      </c>
      <c r="N127">
        <v>1</v>
      </c>
      <c r="O127">
        <v>27</v>
      </c>
      <c r="P127">
        <v>36</v>
      </c>
      <c r="Q127">
        <v>219</v>
      </c>
      <c r="R127">
        <v>19</v>
      </c>
      <c r="S127">
        <v>104</v>
      </c>
      <c r="T127">
        <v>24</v>
      </c>
      <c r="U127">
        <v>12</v>
      </c>
      <c r="V127">
        <v>29</v>
      </c>
      <c r="W127">
        <v>1191</v>
      </c>
      <c r="X127">
        <v>13</v>
      </c>
      <c r="Y127">
        <v>160</v>
      </c>
      <c r="Z127">
        <v>25</v>
      </c>
      <c r="AA127">
        <v>127</v>
      </c>
      <c r="AB127">
        <v>162</v>
      </c>
      <c r="AC127">
        <v>20</v>
      </c>
      <c r="AD127">
        <v>32</v>
      </c>
      <c r="AE127">
        <v>23</v>
      </c>
      <c r="AF127">
        <v>35</v>
      </c>
      <c r="AG127">
        <v>113</v>
      </c>
      <c r="AH127">
        <v>64</v>
      </c>
      <c r="AI127">
        <v>287</v>
      </c>
      <c r="AJ127">
        <v>7</v>
      </c>
      <c r="AK127">
        <v>216</v>
      </c>
      <c r="AL127">
        <v>23</v>
      </c>
      <c r="AM127">
        <v>122</v>
      </c>
      <c r="AN127">
        <v>106</v>
      </c>
      <c r="AO127">
        <v>314</v>
      </c>
      <c r="AP127">
        <v>157</v>
      </c>
      <c r="AQ127">
        <v>5</v>
      </c>
      <c r="AR127">
        <v>203</v>
      </c>
      <c r="AS127">
        <v>194</v>
      </c>
      <c r="AT127">
        <v>68</v>
      </c>
      <c r="AU127">
        <v>52</v>
      </c>
      <c r="AV127">
        <v>21</v>
      </c>
      <c r="AW127">
        <v>8</v>
      </c>
      <c r="AX127">
        <v>145</v>
      </c>
      <c r="AY127">
        <v>43</v>
      </c>
    </row>
    <row r="128" spans="1:51" x14ac:dyDescent="0.3">
      <c r="A128">
        <v>2019</v>
      </c>
      <c r="B128" s="289" t="s">
        <v>127</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x14ac:dyDescent="0.3">
      <c r="A129">
        <v>2019</v>
      </c>
      <c r="B129" s="289" t="s">
        <v>128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row>
    <row r="130" spans="1:51" x14ac:dyDescent="0.3">
      <c r="A130">
        <v>2020</v>
      </c>
      <c r="B130" s="289" t="s">
        <v>6</v>
      </c>
      <c r="C130" s="237">
        <v>126</v>
      </c>
      <c r="D130">
        <v>337</v>
      </c>
      <c r="E130" s="237">
        <v>93</v>
      </c>
      <c r="F130" s="237">
        <v>162</v>
      </c>
      <c r="G130">
        <v>527</v>
      </c>
      <c r="H130" s="237">
        <v>75</v>
      </c>
      <c r="I130" s="237">
        <v>89</v>
      </c>
      <c r="J130" s="237">
        <v>222</v>
      </c>
      <c r="K130">
        <v>364</v>
      </c>
      <c r="L130">
        <v>3118</v>
      </c>
      <c r="M130">
        <v>169</v>
      </c>
      <c r="N130" s="237">
        <v>10</v>
      </c>
      <c r="O130" s="237">
        <v>35</v>
      </c>
      <c r="P130" s="237">
        <v>71</v>
      </c>
      <c r="Q130">
        <v>325</v>
      </c>
      <c r="R130" s="237">
        <v>47</v>
      </c>
      <c r="S130">
        <v>211</v>
      </c>
      <c r="T130">
        <v>57</v>
      </c>
      <c r="U130" s="237">
        <v>11</v>
      </c>
      <c r="V130" s="237">
        <v>82</v>
      </c>
      <c r="W130">
        <v>1752</v>
      </c>
      <c r="X130" s="237">
        <v>46</v>
      </c>
      <c r="Y130">
        <v>359</v>
      </c>
      <c r="Z130" s="237">
        <v>80</v>
      </c>
      <c r="AA130">
        <v>215</v>
      </c>
      <c r="AB130" s="237">
        <v>198</v>
      </c>
      <c r="AC130" s="237">
        <v>44</v>
      </c>
      <c r="AD130">
        <v>94</v>
      </c>
      <c r="AE130" s="237">
        <v>54</v>
      </c>
      <c r="AF130">
        <v>86</v>
      </c>
      <c r="AG130">
        <v>173</v>
      </c>
      <c r="AH130">
        <v>86</v>
      </c>
      <c r="AI130">
        <v>450</v>
      </c>
      <c r="AJ130" s="237">
        <v>25</v>
      </c>
      <c r="AK130">
        <v>226</v>
      </c>
      <c r="AL130" s="237">
        <v>59</v>
      </c>
      <c r="AM130" s="237">
        <v>128</v>
      </c>
      <c r="AN130" s="237">
        <v>148</v>
      </c>
      <c r="AO130">
        <v>451</v>
      </c>
      <c r="AP130" s="237">
        <v>306</v>
      </c>
      <c r="AQ130" s="237">
        <v>33</v>
      </c>
      <c r="AR130" s="237">
        <v>274</v>
      </c>
      <c r="AS130">
        <v>269</v>
      </c>
      <c r="AT130">
        <v>154</v>
      </c>
      <c r="AU130">
        <v>97</v>
      </c>
      <c r="AV130" s="237">
        <v>57</v>
      </c>
      <c r="AW130" s="237">
        <v>54</v>
      </c>
      <c r="AX130" s="237">
        <v>155</v>
      </c>
      <c r="AY130" s="237">
        <v>131</v>
      </c>
    </row>
    <row r="131" spans="1:51" x14ac:dyDescent="0.3">
      <c r="A131">
        <v>2020</v>
      </c>
      <c r="B131" s="289" t="s">
        <v>7</v>
      </c>
      <c r="C131">
        <v>0</v>
      </c>
      <c r="D131">
        <v>1</v>
      </c>
      <c r="E131">
        <v>0</v>
      </c>
      <c r="F131">
        <v>0</v>
      </c>
      <c r="G131">
        <v>6</v>
      </c>
      <c r="H131">
        <v>0</v>
      </c>
      <c r="I131">
        <v>0</v>
      </c>
      <c r="J131">
        <v>0</v>
      </c>
      <c r="K131">
        <v>3</v>
      </c>
      <c r="L131">
        <v>116</v>
      </c>
      <c r="M131">
        <v>2</v>
      </c>
      <c r="N131">
        <v>0</v>
      </c>
      <c r="O131">
        <v>0</v>
      </c>
      <c r="P131">
        <v>0</v>
      </c>
      <c r="Q131">
        <v>2</v>
      </c>
      <c r="R131">
        <v>0</v>
      </c>
      <c r="S131">
        <v>2</v>
      </c>
      <c r="T131">
        <v>2</v>
      </c>
      <c r="U131">
        <v>0</v>
      </c>
      <c r="V131">
        <v>0</v>
      </c>
      <c r="W131">
        <v>11</v>
      </c>
      <c r="X131">
        <v>0</v>
      </c>
      <c r="Y131">
        <v>1</v>
      </c>
      <c r="Z131">
        <v>0</v>
      </c>
      <c r="AA131">
        <v>1</v>
      </c>
      <c r="AB131">
        <v>0</v>
      </c>
      <c r="AC131">
        <v>0</v>
      </c>
      <c r="AD131">
        <v>1</v>
      </c>
      <c r="AE131">
        <v>0</v>
      </c>
      <c r="AF131">
        <v>1</v>
      </c>
      <c r="AG131">
        <v>1</v>
      </c>
      <c r="AH131">
        <v>3</v>
      </c>
      <c r="AI131">
        <v>11</v>
      </c>
      <c r="AJ131">
        <v>0</v>
      </c>
      <c r="AK131">
        <v>5</v>
      </c>
      <c r="AL131">
        <v>0</v>
      </c>
      <c r="AM131">
        <v>0</v>
      </c>
      <c r="AN131">
        <v>0</v>
      </c>
      <c r="AO131">
        <v>10</v>
      </c>
      <c r="AP131">
        <v>0</v>
      </c>
      <c r="AQ131">
        <v>0</v>
      </c>
      <c r="AR131">
        <v>0</v>
      </c>
      <c r="AS131">
        <v>4</v>
      </c>
      <c r="AT131">
        <v>5</v>
      </c>
      <c r="AU131">
        <v>1</v>
      </c>
      <c r="AV131">
        <v>0</v>
      </c>
      <c r="AW131">
        <v>0</v>
      </c>
      <c r="AX131">
        <v>0</v>
      </c>
      <c r="AY131">
        <v>0</v>
      </c>
    </row>
    <row r="132" spans="1:51" x14ac:dyDescent="0.3">
      <c r="A132">
        <v>2020</v>
      </c>
      <c r="B132" s="289" t="s">
        <v>8</v>
      </c>
      <c r="C132">
        <v>6</v>
      </c>
      <c r="D132">
        <v>14</v>
      </c>
      <c r="E132">
        <v>3</v>
      </c>
      <c r="F132">
        <v>5</v>
      </c>
      <c r="G132">
        <v>31</v>
      </c>
      <c r="H132">
        <v>5</v>
      </c>
      <c r="I132">
        <v>3</v>
      </c>
      <c r="J132">
        <v>7</v>
      </c>
      <c r="K132">
        <v>16</v>
      </c>
      <c r="L132">
        <v>206</v>
      </c>
      <c r="M132">
        <v>7</v>
      </c>
      <c r="N132">
        <v>1</v>
      </c>
      <c r="O132">
        <v>0</v>
      </c>
      <c r="P132">
        <v>1</v>
      </c>
      <c r="Q132">
        <v>9</v>
      </c>
      <c r="R132">
        <v>1</v>
      </c>
      <c r="S132">
        <v>2</v>
      </c>
      <c r="T132">
        <v>0</v>
      </c>
      <c r="U132">
        <v>0</v>
      </c>
      <c r="V132">
        <v>2</v>
      </c>
      <c r="W132">
        <v>74</v>
      </c>
      <c r="X132">
        <v>3</v>
      </c>
      <c r="Y132">
        <v>15</v>
      </c>
      <c r="Z132">
        <v>4</v>
      </c>
      <c r="AA132">
        <v>13</v>
      </c>
      <c r="AB132">
        <v>1</v>
      </c>
      <c r="AC132">
        <v>1</v>
      </c>
      <c r="AD132">
        <v>7</v>
      </c>
      <c r="AE132">
        <v>8</v>
      </c>
      <c r="AF132">
        <v>1</v>
      </c>
      <c r="AG132">
        <v>9</v>
      </c>
      <c r="AH132">
        <v>4</v>
      </c>
      <c r="AI132">
        <v>25</v>
      </c>
      <c r="AJ132">
        <v>2</v>
      </c>
      <c r="AK132">
        <v>9</v>
      </c>
      <c r="AL132">
        <v>1</v>
      </c>
      <c r="AM132">
        <v>8</v>
      </c>
      <c r="AN132">
        <v>3</v>
      </c>
      <c r="AO132">
        <v>48</v>
      </c>
      <c r="AP132">
        <v>3</v>
      </c>
      <c r="AQ132">
        <v>0</v>
      </c>
      <c r="AR132">
        <v>5</v>
      </c>
      <c r="AS132">
        <v>11</v>
      </c>
      <c r="AT132">
        <v>3</v>
      </c>
      <c r="AU132">
        <v>1</v>
      </c>
      <c r="AV132">
        <v>0</v>
      </c>
      <c r="AW132">
        <v>3</v>
      </c>
      <c r="AX132">
        <v>11</v>
      </c>
      <c r="AY132">
        <v>11</v>
      </c>
    </row>
    <row r="133" spans="1:51" x14ac:dyDescent="0.3">
      <c r="A133">
        <v>2020</v>
      </c>
      <c r="B133" s="289" t="s">
        <v>9</v>
      </c>
      <c r="C133">
        <v>32</v>
      </c>
      <c r="D133">
        <v>68</v>
      </c>
      <c r="E133">
        <v>14</v>
      </c>
      <c r="F133">
        <v>19</v>
      </c>
      <c r="G133">
        <v>143</v>
      </c>
      <c r="H133">
        <v>27</v>
      </c>
      <c r="I133">
        <v>21</v>
      </c>
      <c r="J133">
        <v>48</v>
      </c>
      <c r="K133">
        <v>68</v>
      </c>
      <c r="L133">
        <v>631</v>
      </c>
      <c r="M133">
        <v>37</v>
      </c>
      <c r="N133">
        <v>2</v>
      </c>
      <c r="O133">
        <v>8</v>
      </c>
      <c r="P133">
        <v>13</v>
      </c>
      <c r="Q133">
        <v>77</v>
      </c>
      <c r="R133">
        <v>7</v>
      </c>
      <c r="S133">
        <v>52</v>
      </c>
      <c r="T133">
        <v>22</v>
      </c>
      <c r="U133">
        <v>4</v>
      </c>
      <c r="V133">
        <v>21</v>
      </c>
      <c r="W133">
        <v>349</v>
      </c>
      <c r="X133">
        <v>7</v>
      </c>
      <c r="Y133">
        <v>123</v>
      </c>
      <c r="Z133">
        <v>13</v>
      </c>
      <c r="AA133">
        <v>72</v>
      </c>
      <c r="AB133">
        <v>40</v>
      </c>
      <c r="AC133">
        <v>15</v>
      </c>
      <c r="AD133">
        <v>17</v>
      </c>
      <c r="AE133">
        <v>7</v>
      </c>
      <c r="AF133">
        <v>30</v>
      </c>
      <c r="AG133">
        <v>36</v>
      </c>
      <c r="AH133">
        <v>21</v>
      </c>
      <c r="AI133">
        <v>88</v>
      </c>
      <c r="AJ133">
        <v>6</v>
      </c>
      <c r="AK133">
        <v>73</v>
      </c>
      <c r="AL133">
        <v>9</v>
      </c>
      <c r="AM133">
        <v>36</v>
      </c>
      <c r="AN133">
        <v>30</v>
      </c>
      <c r="AO133">
        <v>107</v>
      </c>
      <c r="AP133">
        <v>56</v>
      </c>
      <c r="AQ133">
        <v>3</v>
      </c>
      <c r="AR133">
        <v>46</v>
      </c>
      <c r="AS133">
        <v>47</v>
      </c>
      <c r="AT133">
        <v>28</v>
      </c>
      <c r="AU133">
        <v>14</v>
      </c>
      <c r="AV133">
        <v>9</v>
      </c>
      <c r="AW133">
        <v>10</v>
      </c>
      <c r="AX133">
        <v>32</v>
      </c>
      <c r="AY133">
        <v>30</v>
      </c>
    </row>
    <row r="134" spans="1:51" x14ac:dyDescent="0.3">
      <c r="A134">
        <v>2020</v>
      </c>
      <c r="B134" s="289" t="s">
        <v>10</v>
      </c>
      <c r="C134">
        <v>17</v>
      </c>
      <c r="D134">
        <v>40</v>
      </c>
      <c r="E134">
        <v>6</v>
      </c>
      <c r="F134">
        <v>12</v>
      </c>
      <c r="G134">
        <v>101</v>
      </c>
      <c r="H134">
        <v>2</v>
      </c>
      <c r="I134">
        <v>10</v>
      </c>
      <c r="J134">
        <v>16</v>
      </c>
      <c r="K134">
        <v>26</v>
      </c>
      <c r="L134">
        <v>562</v>
      </c>
      <c r="M134">
        <v>8</v>
      </c>
      <c r="N134">
        <v>2</v>
      </c>
      <c r="O134">
        <v>1</v>
      </c>
      <c r="P134">
        <v>8</v>
      </c>
      <c r="Q134">
        <v>23</v>
      </c>
      <c r="R134">
        <v>4</v>
      </c>
      <c r="S134">
        <v>21</v>
      </c>
      <c r="T134">
        <v>4</v>
      </c>
      <c r="U134">
        <v>1</v>
      </c>
      <c r="V134">
        <v>1</v>
      </c>
      <c r="W134">
        <v>289</v>
      </c>
      <c r="X134">
        <v>3</v>
      </c>
      <c r="Y134">
        <v>30</v>
      </c>
      <c r="Z134">
        <v>5</v>
      </c>
      <c r="AA134">
        <v>26</v>
      </c>
      <c r="AB134">
        <v>18</v>
      </c>
      <c r="AC134">
        <v>3</v>
      </c>
      <c r="AD134">
        <v>4</v>
      </c>
      <c r="AE134">
        <v>4</v>
      </c>
      <c r="AF134">
        <v>15</v>
      </c>
      <c r="AG134">
        <v>21</v>
      </c>
      <c r="AH134">
        <v>11</v>
      </c>
      <c r="AI134">
        <v>76</v>
      </c>
      <c r="AJ134">
        <v>1</v>
      </c>
      <c r="AK134">
        <v>44</v>
      </c>
      <c r="AL134">
        <v>7</v>
      </c>
      <c r="AM134">
        <v>7</v>
      </c>
      <c r="AN134">
        <v>12</v>
      </c>
      <c r="AO134">
        <v>67</v>
      </c>
      <c r="AP134">
        <v>13</v>
      </c>
      <c r="AQ134">
        <v>0</v>
      </c>
      <c r="AR134">
        <v>22</v>
      </c>
      <c r="AS134">
        <v>39</v>
      </c>
      <c r="AT134">
        <v>8</v>
      </c>
      <c r="AU134">
        <v>5</v>
      </c>
      <c r="AV134">
        <v>5</v>
      </c>
      <c r="AW134">
        <v>2</v>
      </c>
      <c r="AX134">
        <v>18</v>
      </c>
      <c r="AY134">
        <v>9</v>
      </c>
    </row>
    <row r="135" spans="1:51" x14ac:dyDescent="0.3">
      <c r="A135">
        <v>2020</v>
      </c>
      <c r="B135" s="289" t="s">
        <v>11</v>
      </c>
      <c r="C135">
        <v>4</v>
      </c>
      <c r="D135">
        <v>17</v>
      </c>
      <c r="E135">
        <v>4</v>
      </c>
      <c r="F135">
        <v>6</v>
      </c>
      <c r="G135">
        <v>13</v>
      </c>
      <c r="H135">
        <v>1</v>
      </c>
      <c r="I135">
        <v>5</v>
      </c>
      <c r="J135">
        <v>9</v>
      </c>
      <c r="K135">
        <v>7</v>
      </c>
      <c r="L135">
        <v>89</v>
      </c>
      <c r="M135">
        <v>4</v>
      </c>
      <c r="N135">
        <v>5</v>
      </c>
      <c r="O135">
        <v>7</v>
      </c>
      <c r="P135">
        <v>1</v>
      </c>
      <c r="Q135">
        <v>11</v>
      </c>
      <c r="R135">
        <v>0</v>
      </c>
      <c r="S135">
        <v>5</v>
      </c>
      <c r="T135">
        <v>1</v>
      </c>
      <c r="U135">
        <v>2</v>
      </c>
      <c r="V135">
        <v>4</v>
      </c>
      <c r="W135">
        <v>48</v>
      </c>
      <c r="X135">
        <v>0</v>
      </c>
      <c r="Y135">
        <v>8</v>
      </c>
      <c r="Z135">
        <v>2</v>
      </c>
      <c r="AA135">
        <v>8</v>
      </c>
      <c r="AB135">
        <v>13</v>
      </c>
      <c r="AC135">
        <v>3</v>
      </c>
      <c r="AD135">
        <v>1</v>
      </c>
      <c r="AE135">
        <v>4</v>
      </c>
      <c r="AF135">
        <v>4</v>
      </c>
      <c r="AG135">
        <v>11</v>
      </c>
      <c r="AH135">
        <v>1</v>
      </c>
      <c r="AI135">
        <v>17</v>
      </c>
      <c r="AJ135">
        <v>1</v>
      </c>
      <c r="AK135">
        <v>5</v>
      </c>
      <c r="AL135">
        <v>3</v>
      </c>
      <c r="AM135">
        <v>10</v>
      </c>
      <c r="AN135">
        <v>6</v>
      </c>
      <c r="AO135">
        <v>22</v>
      </c>
      <c r="AP135">
        <v>7</v>
      </c>
      <c r="AQ135">
        <v>0</v>
      </c>
      <c r="AR135">
        <v>15</v>
      </c>
      <c r="AS135">
        <v>5</v>
      </c>
      <c r="AT135">
        <v>1</v>
      </c>
      <c r="AU135">
        <v>0</v>
      </c>
      <c r="AV135">
        <v>2</v>
      </c>
      <c r="AW135">
        <v>3</v>
      </c>
      <c r="AX135">
        <v>4</v>
      </c>
      <c r="AY135">
        <v>3</v>
      </c>
    </row>
    <row r="136" spans="1:51" x14ac:dyDescent="0.3">
      <c r="A136">
        <v>2020</v>
      </c>
      <c r="B136" s="289" t="s">
        <v>12</v>
      </c>
      <c r="C136">
        <v>9</v>
      </c>
      <c r="D136">
        <v>47</v>
      </c>
      <c r="E136">
        <v>37</v>
      </c>
      <c r="F136">
        <v>4</v>
      </c>
      <c r="G136">
        <v>85</v>
      </c>
      <c r="H136">
        <v>5</v>
      </c>
      <c r="I136">
        <v>8</v>
      </c>
      <c r="J136">
        <v>15</v>
      </c>
      <c r="K136">
        <v>25</v>
      </c>
      <c r="L136">
        <v>447</v>
      </c>
      <c r="M136">
        <v>14</v>
      </c>
      <c r="N136">
        <v>2</v>
      </c>
      <c r="O136">
        <v>2</v>
      </c>
      <c r="P136">
        <v>6</v>
      </c>
      <c r="Q136">
        <v>24</v>
      </c>
      <c r="R136">
        <v>3</v>
      </c>
      <c r="S136">
        <v>25</v>
      </c>
      <c r="T136">
        <v>15</v>
      </c>
      <c r="U136">
        <v>0</v>
      </c>
      <c r="V136">
        <v>9</v>
      </c>
      <c r="W136">
        <v>220</v>
      </c>
      <c r="X136">
        <v>3</v>
      </c>
      <c r="Y136">
        <v>20</v>
      </c>
      <c r="Z136">
        <v>4</v>
      </c>
      <c r="AA136">
        <v>19</v>
      </c>
      <c r="AB136">
        <v>29</v>
      </c>
      <c r="AC136">
        <v>3</v>
      </c>
      <c r="AD136">
        <v>8</v>
      </c>
      <c r="AE136">
        <v>3</v>
      </c>
      <c r="AF136">
        <v>5</v>
      </c>
      <c r="AG136">
        <v>15</v>
      </c>
      <c r="AH136">
        <v>16</v>
      </c>
      <c r="AI136">
        <v>42</v>
      </c>
      <c r="AJ136">
        <v>2</v>
      </c>
      <c r="AK136">
        <v>25</v>
      </c>
      <c r="AL136">
        <v>6</v>
      </c>
      <c r="AM136">
        <v>9</v>
      </c>
      <c r="AN136">
        <v>13</v>
      </c>
      <c r="AO136">
        <v>65</v>
      </c>
      <c r="AP136">
        <v>11</v>
      </c>
      <c r="AQ136">
        <v>3</v>
      </c>
      <c r="AR136">
        <v>19</v>
      </c>
      <c r="AS136">
        <v>32</v>
      </c>
      <c r="AT136">
        <v>9</v>
      </c>
      <c r="AU136">
        <v>4</v>
      </c>
      <c r="AV136">
        <v>4</v>
      </c>
      <c r="AW136">
        <v>0</v>
      </c>
      <c r="AX136">
        <v>15</v>
      </c>
      <c r="AY136">
        <v>6</v>
      </c>
    </row>
    <row r="137" spans="1:51" x14ac:dyDescent="0.3">
      <c r="A137">
        <v>2020</v>
      </c>
      <c r="B137" s="289" t="s">
        <v>13</v>
      </c>
      <c r="C137">
        <v>4</v>
      </c>
      <c r="D137">
        <v>4</v>
      </c>
      <c r="E137">
        <v>1</v>
      </c>
      <c r="F137">
        <v>0</v>
      </c>
      <c r="G137">
        <v>17</v>
      </c>
      <c r="H137">
        <v>0</v>
      </c>
      <c r="I137">
        <v>1</v>
      </c>
      <c r="J137">
        <v>1</v>
      </c>
      <c r="K137">
        <v>2</v>
      </c>
      <c r="L137">
        <v>61</v>
      </c>
      <c r="M137">
        <v>3</v>
      </c>
      <c r="N137">
        <v>0</v>
      </c>
      <c r="O137">
        <v>0</v>
      </c>
      <c r="P137">
        <v>0</v>
      </c>
      <c r="Q137">
        <v>4</v>
      </c>
      <c r="R137">
        <v>0</v>
      </c>
      <c r="S137">
        <v>1</v>
      </c>
      <c r="T137">
        <v>1</v>
      </c>
      <c r="U137">
        <v>1</v>
      </c>
      <c r="V137">
        <v>1</v>
      </c>
      <c r="W137">
        <v>35</v>
      </c>
      <c r="X137">
        <v>0</v>
      </c>
      <c r="Y137">
        <v>3</v>
      </c>
      <c r="Z137">
        <v>1</v>
      </c>
      <c r="AA137">
        <v>1</v>
      </c>
      <c r="AB137">
        <v>2</v>
      </c>
      <c r="AC137">
        <v>1</v>
      </c>
      <c r="AD137">
        <v>2</v>
      </c>
      <c r="AE137">
        <v>0</v>
      </c>
      <c r="AF137">
        <v>2</v>
      </c>
      <c r="AG137">
        <v>4</v>
      </c>
      <c r="AH137">
        <v>0</v>
      </c>
      <c r="AI137">
        <v>9</v>
      </c>
      <c r="AJ137">
        <v>0</v>
      </c>
      <c r="AK137">
        <v>8</v>
      </c>
      <c r="AL137">
        <v>2</v>
      </c>
      <c r="AM137">
        <v>2</v>
      </c>
      <c r="AN137">
        <v>0</v>
      </c>
      <c r="AO137">
        <v>23</v>
      </c>
      <c r="AP137">
        <v>4</v>
      </c>
      <c r="AQ137">
        <v>0</v>
      </c>
      <c r="AR137">
        <v>2</v>
      </c>
      <c r="AS137">
        <v>6</v>
      </c>
      <c r="AT137">
        <v>3</v>
      </c>
      <c r="AU137">
        <v>0</v>
      </c>
      <c r="AV137">
        <v>2</v>
      </c>
      <c r="AW137">
        <v>2</v>
      </c>
      <c r="AX137">
        <v>5</v>
      </c>
      <c r="AY137">
        <v>1</v>
      </c>
    </row>
    <row r="138" spans="1:51" x14ac:dyDescent="0.3">
      <c r="A138">
        <v>2020</v>
      </c>
      <c r="B138" s="289" t="s">
        <v>14</v>
      </c>
      <c r="C138">
        <v>0</v>
      </c>
      <c r="D138">
        <v>3</v>
      </c>
      <c r="E138">
        <v>0</v>
      </c>
      <c r="F138">
        <v>2</v>
      </c>
      <c r="G138">
        <v>13</v>
      </c>
      <c r="H138">
        <v>0</v>
      </c>
      <c r="I138">
        <v>1</v>
      </c>
      <c r="J138">
        <v>2</v>
      </c>
      <c r="K138">
        <v>2</v>
      </c>
      <c r="L138">
        <v>70</v>
      </c>
      <c r="M138">
        <v>2</v>
      </c>
      <c r="N138">
        <v>0</v>
      </c>
      <c r="O138">
        <v>0</v>
      </c>
      <c r="P138">
        <v>0</v>
      </c>
      <c r="Q138">
        <v>4</v>
      </c>
      <c r="R138">
        <v>1</v>
      </c>
      <c r="S138">
        <v>1</v>
      </c>
      <c r="T138">
        <v>0</v>
      </c>
      <c r="U138">
        <v>0</v>
      </c>
      <c r="V138">
        <v>2</v>
      </c>
      <c r="W138">
        <v>32</v>
      </c>
      <c r="X138">
        <v>0</v>
      </c>
      <c r="Y138">
        <v>5</v>
      </c>
      <c r="Z138">
        <v>0</v>
      </c>
      <c r="AA138">
        <v>2</v>
      </c>
      <c r="AB138">
        <v>3</v>
      </c>
      <c r="AC138">
        <v>0</v>
      </c>
      <c r="AD138">
        <v>0</v>
      </c>
      <c r="AE138">
        <v>0</v>
      </c>
      <c r="AF138">
        <v>0</v>
      </c>
      <c r="AG138">
        <v>1</v>
      </c>
      <c r="AH138">
        <v>3</v>
      </c>
      <c r="AI138">
        <v>5</v>
      </c>
      <c r="AJ138">
        <v>0</v>
      </c>
      <c r="AK138">
        <v>6</v>
      </c>
      <c r="AL138">
        <v>0</v>
      </c>
      <c r="AM138">
        <v>3</v>
      </c>
      <c r="AN138">
        <v>0</v>
      </c>
      <c r="AO138">
        <v>6</v>
      </c>
      <c r="AP138">
        <v>4</v>
      </c>
      <c r="AQ138">
        <v>0</v>
      </c>
      <c r="AR138">
        <v>3</v>
      </c>
      <c r="AS138">
        <v>9</v>
      </c>
      <c r="AT138">
        <v>0</v>
      </c>
      <c r="AU138">
        <v>0</v>
      </c>
      <c r="AV138">
        <v>0</v>
      </c>
      <c r="AW138">
        <v>0</v>
      </c>
      <c r="AX138">
        <v>10</v>
      </c>
      <c r="AY138">
        <v>1</v>
      </c>
    </row>
    <row r="139" spans="1:51" x14ac:dyDescent="0.3">
      <c r="A139">
        <v>2020</v>
      </c>
      <c r="B139" s="289" t="s">
        <v>15</v>
      </c>
      <c r="C139">
        <v>0</v>
      </c>
      <c r="D139">
        <v>2</v>
      </c>
      <c r="E139">
        <v>0</v>
      </c>
      <c r="F139">
        <v>0</v>
      </c>
      <c r="G139">
        <v>6</v>
      </c>
      <c r="H139">
        <v>0</v>
      </c>
      <c r="I139">
        <v>0</v>
      </c>
      <c r="J139">
        <v>2</v>
      </c>
      <c r="K139">
        <v>6</v>
      </c>
      <c r="L139">
        <v>66</v>
      </c>
      <c r="M139">
        <v>1</v>
      </c>
      <c r="N139">
        <v>0</v>
      </c>
      <c r="O139">
        <v>0</v>
      </c>
      <c r="P139">
        <v>0</v>
      </c>
      <c r="Q139">
        <v>0</v>
      </c>
      <c r="R139">
        <v>0</v>
      </c>
      <c r="S139">
        <v>0</v>
      </c>
      <c r="T139">
        <v>0</v>
      </c>
      <c r="U139">
        <v>0</v>
      </c>
      <c r="V139">
        <v>0</v>
      </c>
      <c r="W139">
        <v>32</v>
      </c>
      <c r="X139">
        <v>0</v>
      </c>
      <c r="Y139">
        <v>1</v>
      </c>
      <c r="Z139">
        <v>0</v>
      </c>
      <c r="AA139">
        <v>3</v>
      </c>
      <c r="AB139">
        <v>0</v>
      </c>
      <c r="AC139">
        <v>1</v>
      </c>
      <c r="AD139">
        <v>0</v>
      </c>
      <c r="AE139">
        <v>0</v>
      </c>
      <c r="AF139">
        <v>2</v>
      </c>
      <c r="AG139">
        <v>1</v>
      </c>
      <c r="AH139">
        <v>0</v>
      </c>
      <c r="AI139">
        <v>4</v>
      </c>
      <c r="AJ139">
        <v>0</v>
      </c>
      <c r="AK139">
        <v>0</v>
      </c>
      <c r="AL139">
        <v>0</v>
      </c>
      <c r="AM139">
        <v>1</v>
      </c>
      <c r="AN139">
        <v>0</v>
      </c>
      <c r="AO139">
        <v>7</v>
      </c>
      <c r="AP139">
        <v>3</v>
      </c>
      <c r="AQ139">
        <v>0</v>
      </c>
      <c r="AR139">
        <v>1</v>
      </c>
      <c r="AS139">
        <v>7</v>
      </c>
      <c r="AT139">
        <v>1</v>
      </c>
      <c r="AU139">
        <v>2</v>
      </c>
      <c r="AV139">
        <v>0</v>
      </c>
      <c r="AW139">
        <v>0</v>
      </c>
      <c r="AX139">
        <v>1</v>
      </c>
      <c r="AY139">
        <v>2</v>
      </c>
    </row>
    <row r="140" spans="1:51" x14ac:dyDescent="0.3">
      <c r="A140">
        <v>2020</v>
      </c>
      <c r="B140" s="289" t="s">
        <v>16</v>
      </c>
      <c r="C140">
        <v>13</v>
      </c>
      <c r="D140">
        <v>68</v>
      </c>
      <c r="E140">
        <v>5</v>
      </c>
      <c r="F140">
        <v>22</v>
      </c>
      <c r="G140">
        <v>139</v>
      </c>
      <c r="H140">
        <v>18</v>
      </c>
      <c r="I140">
        <v>13</v>
      </c>
      <c r="J140">
        <v>11</v>
      </c>
      <c r="K140">
        <v>23</v>
      </c>
      <c r="L140">
        <v>688</v>
      </c>
      <c r="M140">
        <v>52</v>
      </c>
      <c r="N140">
        <v>4</v>
      </c>
      <c r="O140">
        <v>6</v>
      </c>
      <c r="P140">
        <v>12</v>
      </c>
      <c r="Q140">
        <v>34</v>
      </c>
      <c r="R140">
        <v>0</v>
      </c>
      <c r="S140">
        <v>24</v>
      </c>
      <c r="T140">
        <v>41</v>
      </c>
      <c r="U140">
        <v>0</v>
      </c>
      <c r="V140">
        <v>33</v>
      </c>
      <c r="W140">
        <v>214</v>
      </c>
      <c r="X140">
        <v>6</v>
      </c>
      <c r="Y140">
        <v>36</v>
      </c>
      <c r="Z140">
        <v>1</v>
      </c>
      <c r="AA140">
        <v>27</v>
      </c>
      <c r="AB140">
        <v>61</v>
      </c>
      <c r="AC140">
        <v>0</v>
      </c>
      <c r="AD140">
        <v>6</v>
      </c>
      <c r="AE140">
        <v>13</v>
      </c>
      <c r="AF140">
        <v>5</v>
      </c>
      <c r="AG140">
        <v>29</v>
      </c>
      <c r="AH140">
        <v>31</v>
      </c>
      <c r="AI140">
        <v>102</v>
      </c>
      <c r="AJ140">
        <v>5</v>
      </c>
      <c r="AK140">
        <v>73</v>
      </c>
      <c r="AL140">
        <v>6</v>
      </c>
      <c r="AM140">
        <v>12</v>
      </c>
      <c r="AN140">
        <v>9</v>
      </c>
      <c r="AO140">
        <v>165</v>
      </c>
      <c r="AP140">
        <v>7</v>
      </c>
      <c r="AQ140">
        <v>0</v>
      </c>
      <c r="AR140">
        <v>63</v>
      </c>
      <c r="AS140">
        <v>160</v>
      </c>
      <c r="AT140">
        <v>4</v>
      </c>
      <c r="AU140">
        <v>2</v>
      </c>
      <c r="AV140">
        <v>9</v>
      </c>
      <c r="AW140">
        <v>0</v>
      </c>
      <c r="AX140">
        <v>19</v>
      </c>
      <c r="AY140">
        <v>7</v>
      </c>
    </row>
    <row r="141" spans="1:51" x14ac:dyDescent="0.3">
      <c r="A141">
        <v>2020</v>
      </c>
      <c r="B141" s="289" t="s">
        <v>17</v>
      </c>
      <c r="C141">
        <v>0</v>
      </c>
      <c r="D141">
        <v>1</v>
      </c>
      <c r="E141">
        <v>0</v>
      </c>
      <c r="F141">
        <v>0</v>
      </c>
      <c r="G141">
        <v>5</v>
      </c>
      <c r="H141">
        <v>1</v>
      </c>
      <c r="I141">
        <v>0</v>
      </c>
      <c r="J141">
        <v>0</v>
      </c>
      <c r="K141">
        <v>2</v>
      </c>
      <c r="L141">
        <v>85</v>
      </c>
      <c r="M141">
        <v>0</v>
      </c>
      <c r="N141">
        <v>0</v>
      </c>
      <c r="O141">
        <v>0</v>
      </c>
      <c r="P141">
        <v>0</v>
      </c>
      <c r="Q141">
        <v>0</v>
      </c>
      <c r="R141">
        <v>0</v>
      </c>
      <c r="S141">
        <v>0</v>
      </c>
      <c r="T141">
        <v>1</v>
      </c>
      <c r="U141">
        <v>1</v>
      </c>
      <c r="V141">
        <v>0</v>
      </c>
      <c r="W141">
        <v>5</v>
      </c>
      <c r="X141">
        <v>0</v>
      </c>
      <c r="Y141">
        <v>0</v>
      </c>
      <c r="Z141">
        <v>0</v>
      </c>
      <c r="AA141">
        <v>1</v>
      </c>
      <c r="AB141">
        <v>1</v>
      </c>
      <c r="AC141">
        <v>0</v>
      </c>
      <c r="AD141">
        <v>0</v>
      </c>
      <c r="AE141">
        <v>0</v>
      </c>
      <c r="AF141">
        <v>0</v>
      </c>
      <c r="AG141">
        <v>0</v>
      </c>
      <c r="AH141">
        <v>1</v>
      </c>
      <c r="AI141">
        <v>1</v>
      </c>
      <c r="AJ141">
        <v>0</v>
      </c>
      <c r="AK141">
        <v>0</v>
      </c>
      <c r="AL141">
        <v>0</v>
      </c>
      <c r="AM141">
        <v>0</v>
      </c>
      <c r="AN141">
        <v>1</v>
      </c>
      <c r="AO141">
        <v>4</v>
      </c>
      <c r="AP141">
        <v>2</v>
      </c>
      <c r="AQ141">
        <v>0</v>
      </c>
      <c r="AR141">
        <v>0</v>
      </c>
      <c r="AS141">
        <v>2</v>
      </c>
      <c r="AT141">
        <v>0</v>
      </c>
      <c r="AU141">
        <v>0</v>
      </c>
      <c r="AV141">
        <v>0</v>
      </c>
      <c r="AW141">
        <v>0</v>
      </c>
      <c r="AX141">
        <v>0</v>
      </c>
      <c r="AY141">
        <v>2</v>
      </c>
    </row>
    <row r="142" spans="1:51" x14ac:dyDescent="0.3">
      <c r="A142">
        <v>2020</v>
      </c>
      <c r="B142" s="289" t="s">
        <v>18</v>
      </c>
      <c r="C142">
        <v>2</v>
      </c>
      <c r="D142">
        <v>9</v>
      </c>
      <c r="E142">
        <v>0</v>
      </c>
      <c r="F142">
        <v>6</v>
      </c>
      <c r="G142">
        <v>8</v>
      </c>
      <c r="H142">
        <v>2</v>
      </c>
      <c r="I142">
        <v>3</v>
      </c>
      <c r="J142">
        <v>2</v>
      </c>
      <c r="K142">
        <v>6</v>
      </c>
      <c r="L142">
        <v>136</v>
      </c>
      <c r="M142">
        <v>2</v>
      </c>
      <c r="N142">
        <v>1</v>
      </c>
      <c r="O142">
        <v>2</v>
      </c>
      <c r="P142">
        <v>4</v>
      </c>
      <c r="Q142">
        <v>3</v>
      </c>
      <c r="R142">
        <v>1</v>
      </c>
      <c r="S142">
        <v>6</v>
      </c>
      <c r="T142">
        <v>3</v>
      </c>
      <c r="U142">
        <v>2</v>
      </c>
      <c r="V142">
        <v>4</v>
      </c>
      <c r="W142">
        <v>35</v>
      </c>
      <c r="X142">
        <v>0</v>
      </c>
      <c r="Y142">
        <v>13</v>
      </c>
      <c r="Z142">
        <v>3</v>
      </c>
      <c r="AA142">
        <v>3</v>
      </c>
      <c r="AB142">
        <v>4</v>
      </c>
      <c r="AC142">
        <v>0</v>
      </c>
      <c r="AD142">
        <v>3</v>
      </c>
      <c r="AE142">
        <v>4</v>
      </c>
      <c r="AF142">
        <v>0</v>
      </c>
      <c r="AG142">
        <v>3</v>
      </c>
      <c r="AH142">
        <v>3</v>
      </c>
      <c r="AI142">
        <v>4</v>
      </c>
      <c r="AJ142">
        <v>1</v>
      </c>
      <c r="AK142">
        <v>4</v>
      </c>
      <c r="AL142">
        <v>1</v>
      </c>
      <c r="AM142">
        <v>2</v>
      </c>
      <c r="AN142">
        <v>4</v>
      </c>
      <c r="AO142">
        <v>23</v>
      </c>
      <c r="AP142">
        <v>3</v>
      </c>
      <c r="AQ142">
        <v>1</v>
      </c>
      <c r="AR142">
        <v>2</v>
      </c>
      <c r="AS142">
        <v>8</v>
      </c>
      <c r="AT142">
        <v>4</v>
      </c>
      <c r="AU142">
        <v>0</v>
      </c>
      <c r="AV142">
        <v>1</v>
      </c>
      <c r="AW142">
        <v>3</v>
      </c>
      <c r="AX142">
        <v>5</v>
      </c>
      <c r="AY142">
        <v>1</v>
      </c>
    </row>
    <row r="143" spans="1:51" x14ac:dyDescent="0.3">
      <c r="A143">
        <v>2020</v>
      </c>
      <c r="B143" s="289" t="s">
        <v>19</v>
      </c>
      <c r="C143">
        <v>59</v>
      </c>
      <c r="D143">
        <v>167</v>
      </c>
      <c r="E143">
        <v>25</v>
      </c>
      <c r="F143">
        <v>43</v>
      </c>
      <c r="G143">
        <v>247</v>
      </c>
      <c r="H143">
        <v>31</v>
      </c>
      <c r="I143">
        <v>36</v>
      </c>
      <c r="J143">
        <v>97</v>
      </c>
      <c r="K143">
        <v>122</v>
      </c>
      <c r="L143">
        <v>1762</v>
      </c>
      <c r="M143">
        <v>75</v>
      </c>
      <c r="N143">
        <v>2</v>
      </c>
      <c r="O143">
        <v>28</v>
      </c>
      <c r="P143">
        <v>47</v>
      </c>
      <c r="Q143">
        <v>125</v>
      </c>
      <c r="R143">
        <v>19</v>
      </c>
      <c r="S143">
        <v>107</v>
      </c>
      <c r="T143">
        <v>28</v>
      </c>
      <c r="U143">
        <v>14</v>
      </c>
      <c r="V143">
        <v>32</v>
      </c>
      <c r="W143">
        <v>1121</v>
      </c>
      <c r="X143">
        <v>12</v>
      </c>
      <c r="Y143">
        <v>97</v>
      </c>
      <c r="Z143">
        <v>9</v>
      </c>
      <c r="AA143">
        <v>75</v>
      </c>
      <c r="AB143">
        <v>98</v>
      </c>
      <c r="AC143">
        <v>52</v>
      </c>
      <c r="AD143">
        <v>32</v>
      </c>
      <c r="AE143">
        <v>9</v>
      </c>
      <c r="AF143">
        <v>32</v>
      </c>
      <c r="AG143">
        <v>99</v>
      </c>
      <c r="AH143">
        <v>39</v>
      </c>
      <c r="AI143">
        <v>189</v>
      </c>
      <c r="AJ143">
        <v>15</v>
      </c>
      <c r="AK143">
        <v>188</v>
      </c>
      <c r="AL143">
        <v>26</v>
      </c>
      <c r="AM143">
        <v>98</v>
      </c>
      <c r="AN143">
        <v>71</v>
      </c>
      <c r="AO143">
        <v>252</v>
      </c>
      <c r="AP143">
        <v>125</v>
      </c>
      <c r="AQ143">
        <v>10</v>
      </c>
      <c r="AR143">
        <v>120</v>
      </c>
      <c r="AS143">
        <v>152</v>
      </c>
      <c r="AT143">
        <v>56</v>
      </c>
      <c r="AU143">
        <v>32</v>
      </c>
      <c r="AV143">
        <v>22</v>
      </c>
      <c r="AW143">
        <v>14</v>
      </c>
      <c r="AX143">
        <v>112</v>
      </c>
      <c r="AY143">
        <v>41</v>
      </c>
    </row>
    <row r="144" spans="1:51" x14ac:dyDescent="0.3">
      <c r="A144">
        <v>2020</v>
      </c>
      <c r="B144" s="289" t="s">
        <v>127</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
      <c r="A145">
        <v>2020</v>
      </c>
      <c r="B145" s="289" t="s">
        <v>128</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row>
    <row r="146" spans="1:51" x14ac:dyDescent="0.3">
      <c r="A146">
        <v>2021</v>
      </c>
      <c r="B146" s="289" t="s">
        <v>6</v>
      </c>
      <c r="C146">
        <v>106</v>
      </c>
      <c r="D146">
        <v>381</v>
      </c>
      <c r="E146">
        <v>80</v>
      </c>
      <c r="F146">
        <v>122</v>
      </c>
      <c r="G146">
        <v>549</v>
      </c>
      <c r="H146">
        <v>56</v>
      </c>
      <c r="I146">
        <v>68</v>
      </c>
      <c r="J146">
        <v>238</v>
      </c>
      <c r="K146">
        <v>418</v>
      </c>
      <c r="L146">
        <v>3138</v>
      </c>
      <c r="M146">
        <v>175</v>
      </c>
      <c r="N146">
        <v>14</v>
      </c>
      <c r="P146">
        <v>84</v>
      </c>
      <c r="Q146">
        <v>252</v>
      </c>
      <c r="R146">
        <v>48</v>
      </c>
      <c r="S146">
        <v>172</v>
      </c>
      <c r="T146">
        <v>67</v>
      </c>
      <c r="V146">
        <v>62</v>
      </c>
      <c r="W146">
        <v>1443</v>
      </c>
      <c r="X146">
        <v>29</v>
      </c>
      <c r="Y146">
        <v>245</v>
      </c>
      <c r="Z146">
        <v>36</v>
      </c>
      <c r="AA146">
        <v>227</v>
      </c>
      <c r="AB146">
        <v>270</v>
      </c>
      <c r="AD146">
        <v>125</v>
      </c>
      <c r="AF146">
        <v>46</v>
      </c>
      <c r="AG146">
        <v>143</v>
      </c>
      <c r="AH146">
        <v>118</v>
      </c>
      <c r="AI146">
        <v>345</v>
      </c>
      <c r="AK146">
        <v>269</v>
      </c>
      <c r="AM146">
        <v>107</v>
      </c>
      <c r="AN146">
        <v>156</v>
      </c>
      <c r="AO146">
        <v>388</v>
      </c>
      <c r="AP146">
        <v>221</v>
      </c>
      <c r="AR146">
        <v>278</v>
      </c>
      <c r="AS146">
        <v>280</v>
      </c>
      <c r="AT146">
        <v>113</v>
      </c>
      <c r="AU146">
        <v>76</v>
      </c>
      <c r="AV146">
        <v>40</v>
      </c>
      <c r="AX146">
        <v>136</v>
      </c>
      <c r="AY146">
        <v>109</v>
      </c>
    </row>
    <row r="147" spans="1:51" x14ac:dyDescent="0.3">
      <c r="A147">
        <v>2021</v>
      </c>
      <c r="B147" s="289" t="s">
        <v>7</v>
      </c>
      <c r="C147">
        <v>1</v>
      </c>
      <c r="D147">
        <v>2</v>
      </c>
      <c r="E147">
        <v>0</v>
      </c>
      <c r="F147">
        <v>0</v>
      </c>
      <c r="G147">
        <v>0</v>
      </c>
      <c r="H147">
        <v>0</v>
      </c>
      <c r="I147">
        <v>0</v>
      </c>
      <c r="J147">
        <v>1</v>
      </c>
      <c r="K147">
        <v>4</v>
      </c>
      <c r="L147">
        <v>142</v>
      </c>
      <c r="M147">
        <v>2</v>
      </c>
      <c r="N147">
        <v>0</v>
      </c>
      <c r="P147">
        <v>0</v>
      </c>
      <c r="Q147">
        <v>4</v>
      </c>
      <c r="R147">
        <v>0</v>
      </c>
      <c r="S147">
        <v>0</v>
      </c>
      <c r="T147">
        <v>3</v>
      </c>
      <c r="V147">
        <v>1</v>
      </c>
      <c r="W147">
        <v>22</v>
      </c>
      <c r="X147">
        <v>0</v>
      </c>
      <c r="Y147">
        <v>2</v>
      </c>
      <c r="Z147">
        <v>0</v>
      </c>
      <c r="AA147">
        <v>2</v>
      </c>
      <c r="AB147">
        <v>1</v>
      </c>
      <c r="AD147">
        <v>0</v>
      </c>
      <c r="AF147">
        <v>0</v>
      </c>
      <c r="AG147">
        <v>0</v>
      </c>
      <c r="AH147">
        <v>2</v>
      </c>
      <c r="AI147">
        <v>2</v>
      </c>
      <c r="AK147">
        <v>3</v>
      </c>
      <c r="AM147">
        <v>0</v>
      </c>
      <c r="AN147">
        <v>0</v>
      </c>
      <c r="AO147">
        <v>6</v>
      </c>
      <c r="AP147">
        <v>2</v>
      </c>
      <c r="AR147">
        <v>0</v>
      </c>
      <c r="AS147">
        <v>5</v>
      </c>
      <c r="AT147">
        <v>0</v>
      </c>
      <c r="AU147">
        <v>0</v>
      </c>
      <c r="AV147">
        <v>0</v>
      </c>
      <c r="AX147">
        <v>1</v>
      </c>
      <c r="AY147">
        <v>1</v>
      </c>
    </row>
    <row r="148" spans="1:51" x14ac:dyDescent="0.3">
      <c r="A148">
        <v>2021</v>
      </c>
      <c r="B148" s="289" t="s">
        <v>8</v>
      </c>
      <c r="C148">
        <v>0</v>
      </c>
      <c r="D148">
        <v>12</v>
      </c>
      <c r="E148">
        <v>1</v>
      </c>
      <c r="F148">
        <v>1</v>
      </c>
      <c r="G148">
        <v>20</v>
      </c>
      <c r="H148">
        <v>5</v>
      </c>
      <c r="I148">
        <v>4</v>
      </c>
      <c r="J148">
        <v>2</v>
      </c>
      <c r="K148">
        <v>14</v>
      </c>
      <c r="L148">
        <v>183</v>
      </c>
      <c r="M148">
        <v>1</v>
      </c>
      <c r="N148">
        <v>0</v>
      </c>
      <c r="P148">
        <v>9</v>
      </c>
      <c r="Q148">
        <v>10</v>
      </c>
      <c r="R148">
        <v>1</v>
      </c>
      <c r="S148">
        <v>4</v>
      </c>
      <c r="T148">
        <v>1</v>
      </c>
      <c r="V148">
        <v>4</v>
      </c>
      <c r="W148">
        <v>59</v>
      </c>
      <c r="X148">
        <v>1</v>
      </c>
      <c r="Y148">
        <v>15</v>
      </c>
      <c r="Z148">
        <v>1</v>
      </c>
      <c r="AA148">
        <v>16</v>
      </c>
      <c r="AB148">
        <v>5</v>
      </c>
      <c r="AD148">
        <v>0</v>
      </c>
      <c r="AF148">
        <v>4</v>
      </c>
      <c r="AG148">
        <v>1</v>
      </c>
      <c r="AH148">
        <v>3</v>
      </c>
      <c r="AI148">
        <v>11</v>
      </c>
      <c r="AK148">
        <v>7</v>
      </c>
      <c r="AM148">
        <v>2</v>
      </c>
      <c r="AN148">
        <v>6</v>
      </c>
      <c r="AO148">
        <v>35</v>
      </c>
      <c r="AP148">
        <v>5</v>
      </c>
      <c r="AR148">
        <v>14</v>
      </c>
      <c r="AS148">
        <v>10</v>
      </c>
      <c r="AT148">
        <v>2</v>
      </c>
      <c r="AU148">
        <v>1</v>
      </c>
      <c r="AV148">
        <v>4</v>
      </c>
      <c r="AX148">
        <v>2</v>
      </c>
      <c r="AY148">
        <v>5</v>
      </c>
    </row>
    <row r="149" spans="1:51" x14ac:dyDescent="0.3">
      <c r="A149">
        <v>2021</v>
      </c>
      <c r="B149" s="289" t="s">
        <v>9</v>
      </c>
      <c r="C149">
        <v>28</v>
      </c>
      <c r="D149">
        <v>73</v>
      </c>
      <c r="E149">
        <v>9</v>
      </c>
      <c r="F149">
        <v>10</v>
      </c>
      <c r="G149">
        <v>124</v>
      </c>
      <c r="H149">
        <v>21</v>
      </c>
      <c r="I149">
        <v>23</v>
      </c>
      <c r="J149">
        <v>46</v>
      </c>
      <c r="K149">
        <v>55</v>
      </c>
      <c r="L149">
        <v>686</v>
      </c>
      <c r="M149">
        <v>50</v>
      </c>
      <c r="N149">
        <v>3</v>
      </c>
      <c r="P149">
        <v>20</v>
      </c>
      <c r="Q149">
        <v>60</v>
      </c>
      <c r="R149">
        <v>6</v>
      </c>
      <c r="S149">
        <v>72</v>
      </c>
      <c r="T149">
        <v>6</v>
      </c>
      <c r="V149">
        <v>21</v>
      </c>
      <c r="W149">
        <v>377</v>
      </c>
      <c r="X149">
        <v>9</v>
      </c>
      <c r="Y149">
        <v>105</v>
      </c>
      <c r="Z149">
        <v>18</v>
      </c>
      <c r="AA149">
        <v>46</v>
      </c>
      <c r="AB149">
        <v>54</v>
      </c>
      <c r="AD149">
        <v>21</v>
      </c>
      <c r="AF149">
        <v>17</v>
      </c>
      <c r="AG149">
        <v>48</v>
      </c>
      <c r="AH149">
        <v>26</v>
      </c>
      <c r="AI149">
        <v>87</v>
      </c>
      <c r="AK149">
        <v>71</v>
      </c>
      <c r="AM149">
        <v>30</v>
      </c>
      <c r="AN149">
        <v>27</v>
      </c>
      <c r="AO149">
        <v>110</v>
      </c>
      <c r="AP149">
        <v>56</v>
      </c>
      <c r="AR149">
        <v>54</v>
      </c>
      <c r="AS149">
        <v>65</v>
      </c>
      <c r="AT149">
        <v>20</v>
      </c>
      <c r="AU149">
        <v>10</v>
      </c>
      <c r="AV149">
        <v>9</v>
      </c>
      <c r="AX149">
        <v>41</v>
      </c>
      <c r="AY149">
        <v>24</v>
      </c>
    </row>
    <row r="150" spans="1:51" x14ac:dyDescent="0.3">
      <c r="A150">
        <v>2021</v>
      </c>
      <c r="B150" s="289" t="s">
        <v>10</v>
      </c>
      <c r="C150">
        <v>18</v>
      </c>
      <c r="D150">
        <v>41</v>
      </c>
      <c r="E150">
        <v>7</v>
      </c>
      <c r="F150">
        <v>9</v>
      </c>
      <c r="G150">
        <v>152</v>
      </c>
      <c r="H150">
        <v>3</v>
      </c>
      <c r="I150">
        <v>4</v>
      </c>
      <c r="J150">
        <v>13</v>
      </c>
      <c r="K150">
        <v>16</v>
      </c>
      <c r="L150">
        <v>647</v>
      </c>
      <c r="M150">
        <v>14</v>
      </c>
      <c r="N150">
        <v>1</v>
      </c>
      <c r="P150">
        <v>22</v>
      </c>
      <c r="Q150">
        <v>30</v>
      </c>
      <c r="R150">
        <v>5</v>
      </c>
      <c r="S150">
        <v>18</v>
      </c>
      <c r="T150">
        <v>2</v>
      </c>
      <c r="V150">
        <v>5</v>
      </c>
      <c r="W150">
        <v>311</v>
      </c>
      <c r="X150">
        <v>2</v>
      </c>
      <c r="Y150">
        <v>26</v>
      </c>
      <c r="Z150">
        <v>6</v>
      </c>
      <c r="AA150">
        <v>25</v>
      </c>
      <c r="AB150">
        <v>21</v>
      </c>
      <c r="AD150">
        <v>6</v>
      </c>
      <c r="AF150">
        <v>11</v>
      </c>
      <c r="AG150">
        <v>28</v>
      </c>
      <c r="AH150">
        <v>20</v>
      </c>
      <c r="AI150">
        <v>95</v>
      </c>
      <c r="AK150">
        <v>39</v>
      </c>
      <c r="AM150">
        <v>12</v>
      </c>
      <c r="AN150">
        <v>15</v>
      </c>
      <c r="AO150">
        <v>44</v>
      </c>
      <c r="AP150">
        <v>8</v>
      </c>
      <c r="AR150">
        <v>26</v>
      </c>
      <c r="AS150">
        <v>34</v>
      </c>
      <c r="AT150">
        <v>9</v>
      </c>
      <c r="AU150">
        <v>4</v>
      </c>
      <c r="AV150">
        <v>4</v>
      </c>
      <c r="AX150">
        <v>16</v>
      </c>
      <c r="AY150">
        <v>6</v>
      </c>
    </row>
    <row r="151" spans="1:51" x14ac:dyDescent="0.3">
      <c r="A151">
        <v>2021</v>
      </c>
      <c r="B151" s="289" t="s">
        <v>11</v>
      </c>
      <c r="C151">
        <v>0</v>
      </c>
      <c r="D151">
        <v>14</v>
      </c>
      <c r="E151">
        <v>2</v>
      </c>
      <c r="F151">
        <v>3</v>
      </c>
      <c r="G151">
        <v>11</v>
      </c>
      <c r="H151">
        <v>1</v>
      </c>
      <c r="I151">
        <v>1</v>
      </c>
      <c r="J151">
        <v>12</v>
      </c>
      <c r="K151">
        <v>6</v>
      </c>
      <c r="L151">
        <v>90</v>
      </c>
      <c r="M151">
        <v>3</v>
      </c>
      <c r="N151">
        <v>0</v>
      </c>
      <c r="P151">
        <v>3</v>
      </c>
      <c r="Q151">
        <v>8</v>
      </c>
      <c r="R151">
        <v>0</v>
      </c>
      <c r="S151">
        <v>5</v>
      </c>
      <c r="T151">
        <v>3</v>
      </c>
      <c r="V151">
        <v>0</v>
      </c>
      <c r="W151">
        <v>54</v>
      </c>
      <c r="X151">
        <v>1</v>
      </c>
      <c r="Y151">
        <v>11</v>
      </c>
      <c r="Z151">
        <v>1</v>
      </c>
      <c r="AA151">
        <v>7</v>
      </c>
      <c r="AB151">
        <v>9</v>
      </c>
      <c r="AD151">
        <v>2</v>
      </c>
      <c r="AF151">
        <v>1</v>
      </c>
      <c r="AG151">
        <v>4</v>
      </c>
      <c r="AH151">
        <v>3</v>
      </c>
      <c r="AI151">
        <v>15</v>
      </c>
      <c r="AK151">
        <v>12</v>
      </c>
      <c r="AM151">
        <v>7</v>
      </c>
      <c r="AN151">
        <v>1</v>
      </c>
      <c r="AO151">
        <v>25</v>
      </c>
      <c r="AP151">
        <v>4</v>
      </c>
      <c r="AR151">
        <v>6</v>
      </c>
      <c r="AS151">
        <v>2</v>
      </c>
      <c r="AT151">
        <v>0</v>
      </c>
      <c r="AU151">
        <v>1</v>
      </c>
      <c r="AV151">
        <v>2</v>
      </c>
      <c r="AX151">
        <v>3</v>
      </c>
      <c r="AY151">
        <v>4</v>
      </c>
    </row>
    <row r="152" spans="1:51" x14ac:dyDescent="0.3">
      <c r="A152">
        <v>2021</v>
      </c>
      <c r="B152" s="289" t="s">
        <v>12</v>
      </c>
      <c r="C152">
        <v>11</v>
      </c>
      <c r="D152">
        <v>48</v>
      </c>
      <c r="E152">
        <v>35</v>
      </c>
      <c r="F152">
        <v>5</v>
      </c>
      <c r="G152">
        <v>62</v>
      </c>
      <c r="H152">
        <v>7</v>
      </c>
      <c r="I152">
        <v>9</v>
      </c>
      <c r="J152">
        <v>19</v>
      </c>
      <c r="K152">
        <v>31</v>
      </c>
      <c r="L152">
        <v>534</v>
      </c>
      <c r="M152">
        <v>19</v>
      </c>
      <c r="N152">
        <v>2</v>
      </c>
      <c r="P152">
        <v>1</v>
      </c>
      <c r="Q152">
        <v>21</v>
      </c>
      <c r="R152">
        <v>1</v>
      </c>
      <c r="S152">
        <v>12</v>
      </c>
      <c r="T152">
        <v>11</v>
      </c>
      <c r="V152">
        <v>16</v>
      </c>
      <c r="W152">
        <v>187</v>
      </c>
      <c r="X152">
        <v>8</v>
      </c>
      <c r="Y152">
        <v>24</v>
      </c>
      <c r="Z152">
        <v>1</v>
      </c>
      <c r="AA152">
        <v>18</v>
      </c>
      <c r="AB152">
        <v>12</v>
      </c>
      <c r="AD152">
        <v>5</v>
      </c>
      <c r="AF152">
        <v>3</v>
      </c>
      <c r="AG152">
        <v>19</v>
      </c>
      <c r="AH152">
        <v>6</v>
      </c>
      <c r="AI152">
        <v>23</v>
      </c>
      <c r="AK152">
        <v>24</v>
      </c>
      <c r="AM152">
        <v>17</v>
      </c>
      <c r="AN152">
        <v>13</v>
      </c>
      <c r="AO152">
        <v>67</v>
      </c>
      <c r="AP152">
        <v>23</v>
      </c>
      <c r="AR152">
        <v>23</v>
      </c>
      <c r="AS152">
        <v>28</v>
      </c>
      <c r="AT152">
        <v>9</v>
      </c>
      <c r="AU152">
        <v>0</v>
      </c>
      <c r="AV152">
        <v>1</v>
      </c>
      <c r="AX152">
        <v>11</v>
      </c>
      <c r="AY152">
        <v>5</v>
      </c>
    </row>
    <row r="153" spans="1:51" x14ac:dyDescent="0.3">
      <c r="A153">
        <v>2021</v>
      </c>
      <c r="B153" s="289" t="s">
        <v>13</v>
      </c>
      <c r="C153">
        <v>1</v>
      </c>
      <c r="D153">
        <v>4</v>
      </c>
      <c r="E153">
        <v>0</v>
      </c>
      <c r="F153">
        <v>1</v>
      </c>
      <c r="G153">
        <v>24</v>
      </c>
      <c r="H153">
        <v>0</v>
      </c>
      <c r="I153">
        <v>3</v>
      </c>
      <c r="J153">
        <v>6</v>
      </c>
      <c r="K153">
        <v>4</v>
      </c>
      <c r="L153">
        <v>67</v>
      </c>
      <c r="M153">
        <v>0</v>
      </c>
      <c r="N153">
        <v>0</v>
      </c>
      <c r="P153">
        <v>2</v>
      </c>
      <c r="Q153">
        <v>1</v>
      </c>
      <c r="R153">
        <v>1</v>
      </c>
      <c r="S153">
        <v>2</v>
      </c>
      <c r="T153">
        <v>0</v>
      </c>
      <c r="V153">
        <v>1</v>
      </c>
      <c r="W153">
        <v>41</v>
      </c>
      <c r="X153">
        <v>0</v>
      </c>
      <c r="Y153">
        <v>3</v>
      </c>
      <c r="Z153">
        <v>0</v>
      </c>
      <c r="AA153">
        <v>2</v>
      </c>
      <c r="AB153">
        <v>1</v>
      </c>
      <c r="AD153">
        <v>0</v>
      </c>
      <c r="AF153">
        <v>0</v>
      </c>
      <c r="AG153">
        <v>2</v>
      </c>
      <c r="AH153">
        <v>1</v>
      </c>
      <c r="AI153">
        <v>7</v>
      </c>
      <c r="AK153">
        <v>7</v>
      </c>
      <c r="AM153">
        <v>3</v>
      </c>
      <c r="AN153">
        <v>2</v>
      </c>
      <c r="AO153">
        <v>16</v>
      </c>
      <c r="AP153">
        <v>2</v>
      </c>
      <c r="AR153">
        <v>4</v>
      </c>
      <c r="AS153">
        <v>6</v>
      </c>
      <c r="AT153">
        <v>1</v>
      </c>
      <c r="AU153">
        <v>0</v>
      </c>
      <c r="AV153">
        <v>1</v>
      </c>
      <c r="AX153">
        <v>6</v>
      </c>
      <c r="AY153">
        <v>1</v>
      </c>
    </row>
    <row r="154" spans="1:51" x14ac:dyDescent="0.3">
      <c r="A154">
        <v>2021</v>
      </c>
      <c r="B154" s="289" t="s">
        <v>14</v>
      </c>
      <c r="C154">
        <v>1</v>
      </c>
      <c r="D154">
        <v>2</v>
      </c>
      <c r="E154">
        <v>0</v>
      </c>
      <c r="F154">
        <v>0</v>
      </c>
      <c r="G154">
        <v>13</v>
      </c>
      <c r="H154">
        <v>0</v>
      </c>
      <c r="I154">
        <v>2</v>
      </c>
      <c r="J154">
        <v>2</v>
      </c>
      <c r="K154">
        <v>11</v>
      </c>
      <c r="L154">
        <v>112</v>
      </c>
      <c r="M154">
        <v>3</v>
      </c>
      <c r="N154">
        <v>0</v>
      </c>
      <c r="P154">
        <v>0</v>
      </c>
      <c r="Q154">
        <v>2</v>
      </c>
      <c r="R154">
        <v>0</v>
      </c>
      <c r="S154">
        <v>0</v>
      </c>
      <c r="T154">
        <v>0</v>
      </c>
      <c r="V154">
        <v>0</v>
      </c>
      <c r="W154">
        <v>22</v>
      </c>
      <c r="X154">
        <v>1</v>
      </c>
      <c r="Y154">
        <v>3</v>
      </c>
      <c r="Z154">
        <v>1</v>
      </c>
      <c r="AA154">
        <v>2</v>
      </c>
      <c r="AB154">
        <v>5</v>
      </c>
      <c r="AD154">
        <v>1</v>
      </c>
      <c r="AF154">
        <v>1</v>
      </c>
      <c r="AG154">
        <v>3</v>
      </c>
      <c r="AH154">
        <v>1</v>
      </c>
      <c r="AI154">
        <v>8</v>
      </c>
      <c r="AK154">
        <v>6</v>
      </c>
      <c r="AM154">
        <v>2</v>
      </c>
      <c r="AN154">
        <v>1</v>
      </c>
      <c r="AO154">
        <v>6</v>
      </c>
      <c r="AP154">
        <v>5</v>
      </c>
      <c r="AR154">
        <v>3</v>
      </c>
      <c r="AS154">
        <v>8</v>
      </c>
      <c r="AT154">
        <v>0</v>
      </c>
      <c r="AU154">
        <v>0</v>
      </c>
      <c r="AV154">
        <v>0</v>
      </c>
      <c r="AX154">
        <v>1</v>
      </c>
      <c r="AY154">
        <v>1</v>
      </c>
    </row>
    <row r="155" spans="1:51" x14ac:dyDescent="0.3">
      <c r="A155">
        <v>2021</v>
      </c>
      <c r="B155" s="289" t="s">
        <v>15</v>
      </c>
      <c r="C155">
        <v>2</v>
      </c>
      <c r="D155">
        <v>3</v>
      </c>
      <c r="E155">
        <v>0</v>
      </c>
      <c r="F155">
        <v>0</v>
      </c>
      <c r="G155">
        <v>4</v>
      </c>
      <c r="H155">
        <v>0</v>
      </c>
      <c r="I155">
        <v>2</v>
      </c>
      <c r="J155">
        <v>1</v>
      </c>
      <c r="K155">
        <v>2</v>
      </c>
      <c r="L155">
        <v>69</v>
      </c>
      <c r="M155">
        <v>0</v>
      </c>
      <c r="N155">
        <v>1</v>
      </c>
      <c r="P155">
        <v>0</v>
      </c>
      <c r="Q155">
        <v>2</v>
      </c>
      <c r="R155">
        <v>0</v>
      </c>
      <c r="S155">
        <v>0</v>
      </c>
      <c r="T155">
        <v>0</v>
      </c>
      <c r="V155">
        <v>0</v>
      </c>
      <c r="W155">
        <v>28</v>
      </c>
      <c r="X155">
        <v>0</v>
      </c>
      <c r="Y155">
        <v>1</v>
      </c>
      <c r="Z155">
        <v>0</v>
      </c>
      <c r="AA155">
        <v>4</v>
      </c>
      <c r="AB155">
        <v>0</v>
      </c>
      <c r="AD155">
        <v>0</v>
      </c>
      <c r="AF155">
        <v>0</v>
      </c>
      <c r="AG155">
        <v>0</v>
      </c>
      <c r="AH155">
        <v>3</v>
      </c>
      <c r="AI155">
        <v>1</v>
      </c>
      <c r="AK155">
        <v>0</v>
      </c>
      <c r="AM155">
        <v>0</v>
      </c>
      <c r="AN155">
        <v>2</v>
      </c>
      <c r="AO155">
        <v>5</v>
      </c>
      <c r="AP155">
        <v>3</v>
      </c>
      <c r="AR155">
        <v>1</v>
      </c>
      <c r="AS155">
        <v>2</v>
      </c>
      <c r="AT155">
        <v>1</v>
      </c>
      <c r="AU155">
        <v>0</v>
      </c>
      <c r="AV155">
        <v>0</v>
      </c>
      <c r="AX155">
        <v>0</v>
      </c>
      <c r="AY155">
        <v>3</v>
      </c>
    </row>
    <row r="156" spans="1:51" x14ac:dyDescent="0.3">
      <c r="A156">
        <v>2021</v>
      </c>
      <c r="B156" s="289" t="s">
        <v>16</v>
      </c>
      <c r="C156">
        <v>8</v>
      </c>
      <c r="D156">
        <v>45</v>
      </c>
      <c r="E156">
        <v>2</v>
      </c>
      <c r="F156">
        <v>18</v>
      </c>
      <c r="G156">
        <v>111</v>
      </c>
      <c r="H156">
        <v>15</v>
      </c>
      <c r="I156">
        <v>8</v>
      </c>
      <c r="J156">
        <v>9</v>
      </c>
      <c r="K156">
        <v>20</v>
      </c>
      <c r="L156">
        <v>444</v>
      </c>
      <c r="M156">
        <v>39</v>
      </c>
      <c r="N156">
        <v>1</v>
      </c>
      <c r="P156">
        <v>8</v>
      </c>
      <c r="Q156">
        <v>45</v>
      </c>
      <c r="R156">
        <v>3</v>
      </c>
      <c r="S156">
        <v>33</v>
      </c>
      <c r="T156">
        <v>47</v>
      </c>
      <c r="V156">
        <v>17</v>
      </c>
      <c r="W156">
        <v>180</v>
      </c>
      <c r="X156">
        <v>1</v>
      </c>
      <c r="Y156">
        <v>20</v>
      </c>
      <c r="Z156">
        <v>0</v>
      </c>
      <c r="AA156">
        <v>31</v>
      </c>
      <c r="AB156">
        <v>38</v>
      </c>
      <c r="AD156">
        <v>4</v>
      </c>
      <c r="AF156">
        <v>7</v>
      </c>
      <c r="AG156">
        <v>30</v>
      </c>
      <c r="AH156">
        <v>21</v>
      </c>
      <c r="AI156">
        <v>87</v>
      </c>
      <c r="AK156">
        <v>85</v>
      </c>
      <c r="AM156">
        <v>17</v>
      </c>
      <c r="AN156">
        <v>5</v>
      </c>
      <c r="AO156">
        <v>148</v>
      </c>
      <c r="AP156">
        <v>14</v>
      </c>
      <c r="AR156">
        <v>48</v>
      </c>
      <c r="AS156">
        <v>151</v>
      </c>
      <c r="AT156">
        <v>4</v>
      </c>
      <c r="AU156">
        <v>0</v>
      </c>
      <c r="AV156">
        <v>2</v>
      </c>
      <c r="AX156">
        <v>9</v>
      </c>
      <c r="AY156">
        <v>4</v>
      </c>
    </row>
    <row r="157" spans="1:51" x14ac:dyDescent="0.3">
      <c r="A157">
        <v>2021</v>
      </c>
      <c r="B157" s="289" t="s">
        <v>17</v>
      </c>
      <c r="C157">
        <v>0</v>
      </c>
      <c r="D157">
        <v>1</v>
      </c>
      <c r="E157">
        <v>0</v>
      </c>
      <c r="F157">
        <v>0</v>
      </c>
      <c r="G157">
        <v>0</v>
      </c>
      <c r="H157">
        <v>0</v>
      </c>
      <c r="I157">
        <v>0</v>
      </c>
      <c r="J157">
        <v>0</v>
      </c>
      <c r="K157">
        <v>0</v>
      </c>
      <c r="L157">
        <v>89</v>
      </c>
      <c r="M157">
        <v>1</v>
      </c>
      <c r="N157">
        <v>0</v>
      </c>
      <c r="P157">
        <v>0</v>
      </c>
      <c r="Q157">
        <v>2</v>
      </c>
      <c r="R157">
        <v>0</v>
      </c>
      <c r="S157">
        <v>0</v>
      </c>
      <c r="T157">
        <v>0</v>
      </c>
      <c r="V157">
        <v>0</v>
      </c>
      <c r="W157">
        <v>13</v>
      </c>
      <c r="X157">
        <v>0</v>
      </c>
      <c r="Y157">
        <v>2</v>
      </c>
      <c r="Z157">
        <v>0</v>
      </c>
      <c r="AA157">
        <v>0</v>
      </c>
      <c r="AB157">
        <v>1</v>
      </c>
      <c r="AD157">
        <v>0</v>
      </c>
      <c r="AF157">
        <v>0</v>
      </c>
      <c r="AG157">
        <v>1</v>
      </c>
      <c r="AH157">
        <v>0</v>
      </c>
      <c r="AI157">
        <v>3</v>
      </c>
      <c r="AK157">
        <v>1</v>
      </c>
      <c r="AM157">
        <v>0</v>
      </c>
      <c r="AN157">
        <v>2</v>
      </c>
      <c r="AO157">
        <v>10</v>
      </c>
      <c r="AP157">
        <v>0</v>
      </c>
      <c r="AR157">
        <v>2</v>
      </c>
      <c r="AS157">
        <v>1</v>
      </c>
      <c r="AT157">
        <v>0</v>
      </c>
      <c r="AU157">
        <v>0</v>
      </c>
      <c r="AV157">
        <v>0</v>
      </c>
      <c r="AX157">
        <v>0</v>
      </c>
      <c r="AY157">
        <v>0</v>
      </c>
    </row>
    <row r="158" spans="1:51" x14ac:dyDescent="0.3">
      <c r="A158">
        <v>2021</v>
      </c>
      <c r="B158" s="289" t="s">
        <v>18</v>
      </c>
      <c r="C158">
        <v>3</v>
      </c>
      <c r="D158">
        <v>12</v>
      </c>
      <c r="E158">
        <v>4</v>
      </c>
      <c r="F158">
        <v>1</v>
      </c>
      <c r="G158">
        <v>7</v>
      </c>
      <c r="H158">
        <v>1</v>
      </c>
      <c r="I158">
        <v>4</v>
      </c>
      <c r="J158">
        <v>2</v>
      </c>
      <c r="K158">
        <v>1</v>
      </c>
      <c r="L158">
        <v>140</v>
      </c>
      <c r="M158">
        <v>0</v>
      </c>
      <c r="N158">
        <v>0</v>
      </c>
      <c r="P158">
        <v>3</v>
      </c>
      <c r="Q158">
        <v>8</v>
      </c>
      <c r="R158">
        <v>0</v>
      </c>
      <c r="S158">
        <v>1</v>
      </c>
      <c r="T158">
        <v>2</v>
      </c>
      <c r="V158">
        <v>1</v>
      </c>
      <c r="W158">
        <v>42</v>
      </c>
      <c r="X158">
        <v>1</v>
      </c>
      <c r="Y158">
        <v>3</v>
      </c>
      <c r="Z158">
        <v>0</v>
      </c>
      <c r="AA158">
        <v>2</v>
      </c>
      <c r="AB158">
        <v>3</v>
      </c>
      <c r="AD158">
        <v>1</v>
      </c>
      <c r="AF158">
        <v>0</v>
      </c>
      <c r="AG158">
        <v>0</v>
      </c>
      <c r="AH158">
        <v>2</v>
      </c>
      <c r="AI158">
        <v>3</v>
      </c>
      <c r="AK158">
        <v>3</v>
      </c>
      <c r="AM158">
        <v>1</v>
      </c>
      <c r="AN158">
        <v>2</v>
      </c>
      <c r="AO158">
        <v>25</v>
      </c>
      <c r="AP158">
        <v>7</v>
      </c>
      <c r="AR158">
        <v>4</v>
      </c>
      <c r="AS158">
        <v>11</v>
      </c>
      <c r="AT158">
        <v>1</v>
      </c>
      <c r="AU158">
        <v>0</v>
      </c>
      <c r="AV158">
        <v>0</v>
      </c>
      <c r="AX158">
        <v>2</v>
      </c>
      <c r="AY158">
        <v>5</v>
      </c>
    </row>
    <row r="159" spans="1:51" x14ac:dyDescent="0.3">
      <c r="A159">
        <v>2021</v>
      </c>
      <c r="B159" s="289" t="s">
        <v>19</v>
      </c>
      <c r="C159">
        <v>80</v>
      </c>
      <c r="D159">
        <v>208</v>
      </c>
      <c r="E159">
        <v>21</v>
      </c>
      <c r="F159">
        <v>39</v>
      </c>
      <c r="G159">
        <v>312</v>
      </c>
      <c r="H159">
        <v>34</v>
      </c>
      <c r="I159">
        <v>51</v>
      </c>
      <c r="J159">
        <v>135</v>
      </c>
      <c r="K159">
        <v>196</v>
      </c>
      <c r="L159">
        <v>2480</v>
      </c>
      <c r="M159">
        <v>118</v>
      </c>
      <c r="N159">
        <v>1</v>
      </c>
      <c r="P159">
        <v>41</v>
      </c>
      <c r="Q159">
        <v>204</v>
      </c>
      <c r="R159">
        <v>20</v>
      </c>
      <c r="S159">
        <v>108</v>
      </c>
      <c r="T159">
        <v>38</v>
      </c>
      <c r="V159">
        <v>33</v>
      </c>
      <c r="W159">
        <v>1420</v>
      </c>
      <c r="X159">
        <v>26</v>
      </c>
      <c r="Y159">
        <v>159</v>
      </c>
      <c r="Z159">
        <v>29</v>
      </c>
      <c r="AA159">
        <v>121</v>
      </c>
      <c r="AB159">
        <v>104</v>
      </c>
      <c r="AD159">
        <v>44</v>
      </c>
      <c r="AF159">
        <v>44</v>
      </c>
      <c r="AG159">
        <v>75</v>
      </c>
      <c r="AH159">
        <v>87</v>
      </c>
      <c r="AI159">
        <v>226</v>
      </c>
      <c r="AK159">
        <v>213</v>
      </c>
      <c r="AM159">
        <v>90</v>
      </c>
      <c r="AN159">
        <v>122</v>
      </c>
      <c r="AO159">
        <v>318</v>
      </c>
      <c r="AP159">
        <v>147</v>
      </c>
      <c r="AR159">
        <v>155</v>
      </c>
      <c r="AS159">
        <v>208</v>
      </c>
      <c r="AT159">
        <v>63</v>
      </c>
      <c r="AU159">
        <v>45</v>
      </c>
      <c r="AV159">
        <v>43</v>
      </c>
      <c r="AX159">
        <v>165</v>
      </c>
      <c r="AY159">
        <v>52</v>
      </c>
    </row>
    <row r="160" spans="1:51" x14ac:dyDescent="0.3">
      <c r="A160">
        <v>2021</v>
      </c>
      <c r="B160" s="289" t="s">
        <v>127</v>
      </c>
      <c r="C160">
        <v>0</v>
      </c>
      <c r="D160">
        <v>0</v>
      </c>
      <c r="E160">
        <v>0</v>
      </c>
      <c r="F160">
        <v>0</v>
      </c>
      <c r="G160">
        <v>0</v>
      </c>
      <c r="H160">
        <v>0</v>
      </c>
      <c r="I160">
        <v>0</v>
      </c>
      <c r="J160">
        <v>0</v>
      </c>
      <c r="K160">
        <v>0</v>
      </c>
      <c r="L160">
        <v>0</v>
      </c>
      <c r="M160">
        <v>0</v>
      </c>
      <c r="N160">
        <v>0</v>
      </c>
      <c r="P160">
        <v>0</v>
      </c>
      <c r="Q160">
        <v>0</v>
      </c>
      <c r="R160">
        <v>0</v>
      </c>
      <c r="S160">
        <v>0</v>
      </c>
      <c r="T160">
        <v>0</v>
      </c>
      <c r="V160">
        <v>0</v>
      </c>
      <c r="W160">
        <v>0</v>
      </c>
      <c r="X160">
        <v>0</v>
      </c>
      <c r="Y160">
        <v>0</v>
      </c>
      <c r="Z160">
        <v>0</v>
      </c>
      <c r="AA160">
        <v>0</v>
      </c>
      <c r="AB160">
        <v>0</v>
      </c>
      <c r="AD160">
        <v>0</v>
      </c>
      <c r="AF160">
        <v>0</v>
      </c>
      <c r="AG160">
        <v>0</v>
      </c>
      <c r="AH160">
        <v>0</v>
      </c>
      <c r="AI160">
        <v>0</v>
      </c>
      <c r="AK160">
        <v>0</v>
      </c>
      <c r="AM160">
        <v>0</v>
      </c>
      <c r="AN160">
        <v>0</v>
      </c>
      <c r="AO160">
        <v>0</v>
      </c>
      <c r="AP160">
        <v>0</v>
      </c>
      <c r="AR160">
        <v>0</v>
      </c>
      <c r="AS160">
        <v>0</v>
      </c>
      <c r="AT160">
        <v>0</v>
      </c>
      <c r="AU160">
        <v>0</v>
      </c>
      <c r="AV160">
        <v>0</v>
      </c>
      <c r="AX160">
        <v>0</v>
      </c>
      <c r="AY160">
        <v>0</v>
      </c>
    </row>
    <row r="161" spans="1:51" x14ac:dyDescent="0.3">
      <c r="A161">
        <v>2021</v>
      </c>
      <c r="B161" s="289" t="s">
        <v>128</v>
      </c>
      <c r="C161">
        <v>0</v>
      </c>
      <c r="D161">
        <v>0</v>
      </c>
      <c r="E161">
        <v>0</v>
      </c>
      <c r="F161">
        <v>0</v>
      </c>
      <c r="G161">
        <v>0</v>
      </c>
      <c r="H161">
        <v>0</v>
      </c>
      <c r="I161">
        <v>0</v>
      </c>
      <c r="J161">
        <v>0</v>
      </c>
      <c r="K161">
        <v>0</v>
      </c>
      <c r="L161">
        <v>0</v>
      </c>
      <c r="M161">
        <v>0</v>
      </c>
      <c r="N161">
        <v>0</v>
      </c>
      <c r="P161">
        <v>0</v>
      </c>
      <c r="Q161">
        <v>0</v>
      </c>
      <c r="R161">
        <v>0</v>
      </c>
      <c r="S161">
        <v>0</v>
      </c>
      <c r="T161">
        <v>0</v>
      </c>
      <c r="V161">
        <v>0</v>
      </c>
      <c r="W161">
        <v>0</v>
      </c>
      <c r="X161">
        <v>0</v>
      </c>
      <c r="Y161">
        <v>0</v>
      </c>
      <c r="Z161">
        <v>0</v>
      </c>
      <c r="AA161">
        <v>0</v>
      </c>
      <c r="AB161">
        <v>0</v>
      </c>
      <c r="AD161">
        <v>0</v>
      </c>
      <c r="AF161">
        <v>0</v>
      </c>
      <c r="AG161">
        <v>0</v>
      </c>
      <c r="AH161">
        <v>0</v>
      </c>
      <c r="AI161">
        <v>0</v>
      </c>
      <c r="AK161">
        <v>0</v>
      </c>
      <c r="AM161">
        <v>0</v>
      </c>
      <c r="AN161">
        <v>0</v>
      </c>
      <c r="AO161">
        <v>0</v>
      </c>
      <c r="AP161">
        <v>0</v>
      </c>
      <c r="AR161">
        <v>0</v>
      </c>
      <c r="AS161">
        <v>0</v>
      </c>
      <c r="AT161">
        <v>0</v>
      </c>
      <c r="AU161">
        <v>0</v>
      </c>
      <c r="AV161">
        <v>0</v>
      </c>
      <c r="AX161">
        <v>0</v>
      </c>
      <c r="AY161">
        <v>0</v>
      </c>
    </row>
    <row r="162" spans="1:51" x14ac:dyDescent="0.3">
      <c r="A162">
        <v>2022</v>
      </c>
      <c r="B162" s="289" t="s">
        <v>6</v>
      </c>
      <c r="C162">
        <v>121</v>
      </c>
      <c r="D162">
        <v>346</v>
      </c>
      <c r="E162">
        <v>50</v>
      </c>
      <c r="F162">
        <v>78</v>
      </c>
      <c r="G162">
        <v>429</v>
      </c>
      <c r="H162">
        <v>47</v>
      </c>
      <c r="I162">
        <v>61</v>
      </c>
      <c r="J162">
        <v>219</v>
      </c>
      <c r="K162">
        <v>273</v>
      </c>
      <c r="L162">
        <v>3577</v>
      </c>
      <c r="M162">
        <v>169</v>
      </c>
      <c r="N162">
        <v>6</v>
      </c>
      <c r="O162">
        <v>0</v>
      </c>
      <c r="P162">
        <v>58</v>
      </c>
      <c r="Q162">
        <v>227</v>
      </c>
      <c r="R162">
        <v>34</v>
      </c>
      <c r="S162">
        <v>138</v>
      </c>
      <c r="T162">
        <v>61</v>
      </c>
      <c r="U162">
        <v>0</v>
      </c>
      <c r="V162">
        <v>46</v>
      </c>
      <c r="W162">
        <v>1322</v>
      </c>
      <c r="X162">
        <v>22</v>
      </c>
      <c r="Y162">
        <v>257</v>
      </c>
      <c r="Z162">
        <v>28</v>
      </c>
      <c r="AA162">
        <v>143</v>
      </c>
      <c r="AB162">
        <v>190</v>
      </c>
      <c r="AC162">
        <v>0</v>
      </c>
      <c r="AD162">
        <v>124</v>
      </c>
      <c r="AE162">
        <v>0</v>
      </c>
      <c r="AF162">
        <v>41</v>
      </c>
      <c r="AG162">
        <v>143</v>
      </c>
      <c r="AH162">
        <v>94</v>
      </c>
      <c r="AI162">
        <v>319</v>
      </c>
      <c r="AJ162">
        <v>0</v>
      </c>
      <c r="AK162">
        <v>198</v>
      </c>
      <c r="AL162">
        <v>0</v>
      </c>
      <c r="AM162">
        <v>163</v>
      </c>
      <c r="AN162">
        <v>148</v>
      </c>
      <c r="AO162">
        <v>410</v>
      </c>
      <c r="AP162">
        <v>214</v>
      </c>
      <c r="AQ162">
        <v>0</v>
      </c>
      <c r="AR162">
        <v>183</v>
      </c>
      <c r="AS162">
        <v>270</v>
      </c>
      <c r="AT162">
        <v>87</v>
      </c>
      <c r="AU162">
        <v>72</v>
      </c>
      <c r="AV162">
        <v>28</v>
      </c>
      <c r="AW162">
        <v>0</v>
      </c>
      <c r="AX162">
        <v>109</v>
      </c>
      <c r="AY162">
        <v>81</v>
      </c>
    </row>
    <row r="163" spans="1:51" x14ac:dyDescent="0.3">
      <c r="A163">
        <v>2022</v>
      </c>
      <c r="B163" s="289" t="s">
        <v>7</v>
      </c>
      <c r="C163">
        <v>1</v>
      </c>
      <c r="D163">
        <v>1</v>
      </c>
      <c r="E163">
        <v>0</v>
      </c>
      <c r="F163">
        <v>0</v>
      </c>
      <c r="G163">
        <v>6</v>
      </c>
      <c r="H163">
        <v>0</v>
      </c>
      <c r="I163">
        <v>0</v>
      </c>
      <c r="J163">
        <v>0</v>
      </c>
      <c r="K163">
        <v>3</v>
      </c>
      <c r="L163">
        <v>226</v>
      </c>
      <c r="M163">
        <v>2</v>
      </c>
      <c r="N163">
        <v>0</v>
      </c>
      <c r="O163">
        <v>0</v>
      </c>
      <c r="P163">
        <v>0</v>
      </c>
      <c r="Q163">
        <v>5</v>
      </c>
      <c r="R163">
        <v>0</v>
      </c>
      <c r="S163">
        <v>1</v>
      </c>
      <c r="T163">
        <v>2</v>
      </c>
      <c r="V163">
        <v>0</v>
      </c>
      <c r="W163">
        <v>16</v>
      </c>
      <c r="X163">
        <v>0</v>
      </c>
      <c r="Y163">
        <v>1</v>
      </c>
      <c r="Z163">
        <v>0</v>
      </c>
      <c r="AA163">
        <v>2</v>
      </c>
      <c r="AB163">
        <v>1</v>
      </c>
      <c r="AD163">
        <v>0</v>
      </c>
      <c r="AF163">
        <v>1</v>
      </c>
      <c r="AG163">
        <v>0</v>
      </c>
      <c r="AH163">
        <v>0</v>
      </c>
      <c r="AI163">
        <v>3</v>
      </c>
      <c r="AK163">
        <v>4</v>
      </c>
      <c r="AM163">
        <v>1</v>
      </c>
      <c r="AN163">
        <v>1</v>
      </c>
      <c r="AO163">
        <v>4</v>
      </c>
      <c r="AP163">
        <v>0</v>
      </c>
      <c r="AR163">
        <v>1</v>
      </c>
      <c r="AS163">
        <v>11</v>
      </c>
      <c r="AT163">
        <v>0</v>
      </c>
      <c r="AU163">
        <v>0</v>
      </c>
      <c r="AV163">
        <v>0</v>
      </c>
      <c r="AX163">
        <v>0</v>
      </c>
      <c r="AY163">
        <v>0</v>
      </c>
    </row>
    <row r="164" spans="1:51" x14ac:dyDescent="0.3">
      <c r="A164">
        <v>2022</v>
      </c>
      <c r="B164" s="289" t="s">
        <v>8</v>
      </c>
      <c r="C164">
        <v>2</v>
      </c>
      <c r="E164">
        <v>1</v>
      </c>
      <c r="F164">
        <v>1</v>
      </c>
      <c r="G164">
        <v>27</v>
      </c>
      <c r="H164">
        <v>10</v>
      </c>
      <c r="I164">
        <v>4</v>
      </c>
      <c r="J164">
        <v>8</v>
      </c>
      <c r="K164">
        <v>8</v>
      </c>
      <c r="L164">
        <v>234</v>
      </c>
      <c r="M164">
        <v>4</v>
      </c>
      <c r="N164">
        <v>3</v>
      </c>
      <c r="O164">
        <v>0</v>
      </c>
      <c r="P164">
        <v>4</v>
      </c>
      <c r="Q164">
        <v>21</v>
      </c>
      <c r="R164">
        <v>0</v>
      </c>
      <c r="S164">
        <v>8</v>
      </c>
      <c r="T164">
        <v>2</v>
      </c>
      <c r="V164">
        <v>4</v>
      </c>
      <c r="W164">
        <v>73</v>
      </c>
      <c r="X164">
        <v>2</v>
      </c>
      <c r="Y164">
        <v>9</v>
      </c>
      <c r="Z164">
        <v>2</v>
      </c>
      <c r="AA164">
        <v>11</v>
      </c>
      <c r="AB164">
        <v>6</v>
      </c>
      <c r="AD164">
        <v>5</v>
      </c>
      <c r="AF164">
        <v>2</v>
      </c>
      <c r="AG164">
        <v>7</v>
      </c>
      <c r="AH164">
        <v>8</v>
      </c>
      <c r="AI164">
        <v>6</v>
      </c>
      <c r="AK164">
        <v>8</v>
      </c>
      <c r="AM164">
        <v>4</v>
      </c>
      <c r="AN164">
        <v>3</v>
      </c>
      <c r="AO164">
        <v>33</v>
      </c>
      <c r="AP164">
        <v>20</v>
      </c>
      <c r="AR164">
        <v>11</v>
      </c>
      <c r="AS164">
        <v>15</v>
      </c>
      <c r="AT164">
        <v>4</v>
      </c>
      <c r="AU164">
        <v>3</v>
      </c>
      <c r="AV164">
        <v>4</v>
      </c>
      <c r="AX164">
        <v>3</v>
      </c>
      <c r="AY164">
        <v>3</v>
      </c>
    </row>
    <row r="165" spans="1:51" x14ac:dyDescent="0.3">
      <c r="A165">
        <v>2022</v>
      </c>
      <c r="B165" s="289" t="s">
        <v>9</v>
      </c>
      <c r="C165">
        <v>44</v>
      </c>
      <c r="D165">
        <v>79</v>
      </c>
      <c r="E165">
        <v>14</v>
      </c>
      <c r="F165">
        <v>17</v>
      </c>
      <c r="G165">
        <v>92</v>
      </c>
      <c r="H165">
        <v>24</v>
      </c>
      <c r="I165">
        <v>24</v>
      </c>
      <c r="J165">
        <v>46</v>
      </c>
      <c r="K165">
        <v>71</v>
      </c>
      <c r="L165">
        <v>859</v>
      </c>
      <c r="M165">
        <v>35</v>
      </c>
      <c r="N165">
        <v>0</v>
      </c>
      <c r="O165">
        <v>0</v>
      </c>
      <c r="P165">
        <v>14</v>
      </c>
      <c r="Q165">
        <v>81</v>
      </c>
      <c r="R165">
        <v>8</v>
      </c>
      <c r="S165">
        <v>57</v>
      </c>
      <c r="T165">
        <v>9</v>
      </c>
      <c r="V165">
        <v>21</v>
      </c>
      <c r="W165">
        <v>429</v>
      </c>
      <c r="X165">
        <v>4</v>
      </c>
      <c r="Y165">
        <v>91</v>
      </c>
      <c r="Z165">
        <v>18</v>
      </c>
      <c r="AA165">
        <v>54</v>
      </c>
      <c r="AB165">
        <v>39</v>
      </c>
      <c r="AD165">
        <v>38</v>
      </c>
      <c r="AF165">
        <v>20</v>
      </c>
      <c r="AG165">
        <v>41</v>
      </c>
      <c r="AH165">
        <v>29</v>
      </c>
      <c r="AI165">
        <v>71</v>
      </c>
      <c r="AK165">
        <v>39</v>
      </c>
      <c r="AM165">
        <v>64</v>
      </c>
      <c r="AN165">
        <v>37</v>
      </c>
      <c r="AO165">
        <v>156</v>
      </c>
      <c r="AP165">
        <v>119</v>
      </c>
      <c r="AR165">
        <v>74</v>
      </c>
      <c r="AS165">
        <v>82</v>
      </c>
      <c r="AT165">
        <v>24</v>
      </c>
      <c r="AU165">
        <v>19</v>
      </c>
      <c r="AV165">
        <v>13</v>
      </c>
      <c r="AX165">
        <v>45</v>
      </c>
      <c r="AY165">
        <v>22</v>
      </c>
    </row>
    <row r="166" spans="1:51" x14ac:dyDescent="0.3">
      <c r="A166">
        <v>2022</v>
      </c>
      <c r="B166" s="289" t="s">
        <v>10</v>
      </c>
      <c r="C166">
        <v>15</v>
      </c>
      <c r="D166">
        <v>31</v>
      </c>
      <c r="E166">
        <v>7</v>
      </c>
      <c r="F166">
        <v>7</v>
      </c>
      <c r="G166">
        <v>99</v>
      </c>
      <c r="H166">
        <v>2</v>
      </c>
      <c r="I166">
        <v>15</v>
      </c>
      <c r="J166">
        <v>23</v>
      </c>
      <c r="K166">
        <v>22</v>
      </c>
      <c r="L166">
        <v>897</v>
      </c>
      <c r="M166">
        <v>10</v>
      </c>
      <c r="N166">
        <v>1</v>
      </c>
      <c r="O166">
        <v>0</v>
      </c>
      <c r="P166">
        <v>8</v>
      </c>
      <c r="Q166">
        <v>28</v>
      </c>
      <c r="R166">
        <v>5</v>
      </c>
      <c r="S166">
        <v>37</v>
      </c>
      <c r="T166">
        <v>2</v>
      </c>
      <c r="V166">
        <v>5</v>
      </c>
      <c r="W166">
        <v>229</v>
      </c>
      <c r="X166">
        <v>1</v>
      </c>
      <c r="Y166">
        <v>25</v>
      </c>
      <c r="Z166">
        <v>5</v>
      </c>
      <c r="AA166">
        <v>26</v>
      </c>
      <c r="AB166">
        <v>25</v>
      </c>
      <c r="AD166">
        <v>3</v>
      </c>
      <c r="AF166">
        <v>6</v>
      </c>
      <c r="AG166">
        <v>18</v>
      </c>
      <c r="AH166">
        <v>12</v>
      </c>
      <c r="AI166">
        <v>115</v>
      </c>
      <c r="AK166">
        <v>25</v>
      </c>
      <c r="AM166">
        <v>13</v>
      </c>
      <c r="AN166">
        <v>25</v>
      </c>
      <c r="AO166">
        <v>59</v>
      </c>
      <c r="AP166">
        <v>18</v>
      </c>
      <c r="AR166">
        <v>37</v>
      </c>
      <c r="AS166">
        <v>39</v>
      </c>
      <c r="AT166">
        <v>13</v>
      </c>
      <c r="AU166">
        <v>2</v>
      </c>
      <c r="AV166">
        <v>7</v>
      </c>
      <c r="AX166">
        <v>22</v>
      </c>
      <c r="AY166">
        <v>4</v>
      </c>
    </row>
    <row r="167" spans="1:51" x14ac:dyDescent="0.3">
      <c r="A167">
        <v>2022</v>
      </c>
      <c r="B167" s="289" t="s">
        <v>11</v>
      </c>
      <c r="C167">
        <v>8</v>
      </c>
      <c r="D167">
        <v>14</v>
      </c>
      <c r="E167">
        <v>1</v>
      </c>
      <c r="F167">
        <v>2</v>
      </c>
      <c r="G167">
        <v>18</v>
      </c>
      <c r="H167">
        <v>2</v>
      </c>
      <c r="I167">
        <v>8</v>
      </c>
      <c r="J167">
        <v>9</v>
      </c>
      <c r="K167">
        <v>6</v>
      </c>
      <c r="L167">
        <v>158</v>
      </c>
      <c r="M167">
        <v>1</v>
      </c>
      <c r="N167">
        <v>0</v>
      </c>
      <c r="O167">
        <v>0</v>
      </c>
      <c r="P167">
        <v>2</v>
      </c>
      <c r="Q167">
        <v>14</v>
      </c>
      <c r="R167">
        <v>1</v>
      </c>
      <c r="S167">
        <v>2</v>
      </c>
      <c r="T167">
        <v>3</v>
      </c>
      <c r="V167">
        <v>1</v>
      </c>
      <c r="W167">
        <v>54</v>
      </c>
      <c r="X167">
        <v>4</v>
      </c>
      <c r="Y167">
        <v>13</v>
      </c>
      <c r="Z167">
        <v>5</v>
      </c>
      <c r="AA167">
        <v>7</v>
      </c>
      <c r="AB167">
        <v>13</v>
      </c>
      <c r="AD167">
        <v>1</v>
      </c>
      <c r="AF167">
        <v>1</v>
      </c>
      <c r="AG167">
        <v>2</v>
      </c>
      <c r="AH167">
        <v>4</v>
      </c>
      <c r="AI167">
        <v>8</v>
      </c>
      <c r="AK167">
        <v>15</v>
      </c>
      <c r="AM167">
        <v>10</v>
      </c>
      <c r="AN167">
        <v>4</v>
      </c>
      <c r="AO167">
        <v>21</v>
      </c>
      <c r="AP167">
        <v>6</v>
      </c>
      <c r="AR167">
        <v>10</v>
      </c>
      <c r="AS167">
        <v>8</v>
      </c>
      <c r="AT167">
        <v>4</v>
      </c>
      <c r="AU167">
        <v>1</v>
      </c>
      <c r="AV167">
        <v>1</v>
      </c>
      <c r="AX167">
        <v>10</v>
      </c>
      <c r="AY167">
        <v>3</v>
      </c>
    </row>
    <row r="168" spans="1:51" x14ac:dyDescent="0.3">
      <c r="A168">
        <v>2022</v>
      </c>
      <c r="B168" s="289" t="s">
        <v>12</v>
      </c>
      <c r="C168">
        <v>16</v>
      </c>
      <c r="D168">
        <v>48</v>
      </c>
      <c r="E168">
        <v>15</v>
      </c>
      <c r="F168">
        <v>5</v>
      </c>
      <c r="G168">
        <v>75</v>
      </c>
      <c r="H168">
        <v>9</v>
      </c>
      <c r="I168">
        <v>6</v>
      </c>
      <c r="J168">
        <v>26</v>
      </c>
      <c r="K168">
        <v>40</v>
      </c>
      <c r="L168">
        <v>832</v>
      </c>
      <c r="M168">
        <v>18</v>
      </c>
      <c r="N168">
        <v>1</v>
      </c>
      <c r="O168">
        <v>0</v>
      </c>
      <c r="P168">
        <v>5</v>
      </c>
      <c r="Q168">
        <v>37</v>
      </c>
      <c r="R168">
        <v>2</v>
      </c>
      <c r="S168">
        <v>25</v>
      </c>
      <c r="T168">
        <v>13</v>
      </c>
      <c r="V168">
        <v>11</v>
      </c>
      <c r="W168">
        <v>255</v>
      </c>
      <c r="X168">
        <v>4</v>
      </c>
      <c r="Y168">
        <v>28</v>
      </c>
      <c r="Z168">
        <v>3</v>
      </c>
      <c r="AA168">
        <v>15</v>
      </c>
      <c r="AB168">
        <v>24</v>
      </c>
      <c r="AD168">
        <v>17</v>
      </c>
      <c r="AF168">
        <v>7</v>
      </c>
      <c r="AG168">
        <v>17</v>
      </c>
      <c r="AH168">
        <v>15</v>
      </c>
      <c r="AI168">
        <v>33</v>
      </c>
      <c r="AK168">
        <v>34</v>
      </c>
      <c r="AM168">
        <v>19</v>
      </c>
      <c r="AN168">
        <v>19</v>
      </c>
      <c r="AO168">
        <v>86</v>
      </c>
      <c r="AP168">
        <v>19</v>
      </c>
      <c r="AR168">
        <v>59</v>
      </c>
      <c r="AS168">
        <v>28</v>
      </c>
      <c r="AT168">
        <v>11</v>
      </c>
      <c r="AU168">
        <v>3</v>
      </c>
      <c r="AV168">
        <v>7</v>
      </c>
      <c r="AX168">
        <v>14</v>
      </c>
      <c r="AY168">
        <v>15</v>
      </c>
    </row>
    <row r="169" spans="1:51" x14ac:dyDescent="0.3">
      <c r="A169">
        <v>2022</v>
      </c>
      <c r="B169" s="289" t="s">
        <v>13</v>
      </c>
      <c r="C169">
        <v>3</v>
      </c>
      <c r="D169">
        <v>12</v>
      </c>
      <c r="E169">
        <v>0</v>
      </c>
      <c r="F169">
        <v>1</v>
      </c>
      <c r="G169">
        <v>12</v>
      </c>
      <c r="H169">
        <v>3</v>
      </c>
      <c r="I169">
        <v>6</v>
      </c>
      <c r="J169">
        <v>1</v>
      </c>
      <c r="K169">
        <v>6</v>
      </c>
      <c r="L169">
        <v>73</v>
      </c>
      <c r="M169">
        <v>2</v>
      </c>
      <c r="N169">
        <v>0</v>
      </c>
      <c r="O169">
        <v>0</v>
      </c>
      <c r="P169">
        <v>2</v>
      </c>
      <c r="Q169">
        <v>4</v>
      </c>
      <c r="R169">
        <v>0</v>
      </c>
      <c r="S169">
        <v>2</v>
      </c>
      <c r="T169">
        <v>0</v>
      </c>
      <c r="V169">
        <v>1</v>
      </c>
      <c r="W169">
        <v>43</v>
      </c>
      <c r="X169">
        <v>1</v>
      </c>
      <c r="Y169">
        <v>8</v>
      </c>
      <c r="Z169">
        <v>1</v>
      </c>
      <c r="AA169">
        <v>6</v>
      </c>
      <c r="AB169">
        <v>1</v>
      </c>
      <c r="AD169">
        <v>1</v>
      </c>
      <c r="AF169">
        <v>2</v>
      </c>
      <c r="AG169">
        <v>4</v>
      </c>
      <c r="AH169">
        <v>2</v>
      </c>
      <c r="AI169">
        <v>9</v>
      </c>
      <c r="AK169">
        <v>6</v>
      </c>
      <c r="AM169">
        <v>0</v>
      </c>
      <c r="AN169">
        <v>3</v>
      </c>
      <c r="AO169">
        <v>14</v>
      </c>
      <c r="AP169">
        <v>3</v>
      </c>
      <c r="AR169">
        <v>5</v>
      </c>
      <c r="AS169">
        <v>8</v>
      </c>
      <c r="AT169">
        <v>0</v>
      </c>
      <c r="AU169">
        <v>1</v>
      </c>
      <c r="AV169">
        <v>0</v>
      </c>
      <c r="AX169">
        <v>2</v>
      </c>
      <c r="AY169">
        <v>2</v>
      </c>
    </row>
    <row r="170" spans="1:51" x14ac:dyDescent="0.3">
      <c r="A170">
        <v>2022</v>
      </c>
      <c r="B170" s="289" t="s">
        <v>14</v>
      </c>
      <c r="C170">
        <v>2</v>
      </c>
      <c r="D170">
        <v>2</v>
      </c>
      <c r="E170">
        <v>0</v>
      </c>
      <c r="F170">
        <v>2</v>
      </c>
      <c r="G170">
        <v>16</v>
      </c>
      <c r="H170">
        <v>0</v>
      </c>
      <c r="I170">
        <v>2</v>
      </c>
      <c r="J170">
        <v>4</v>
      </c>
      <c r="K170">
        <v>11</v>
      </c>
      <c r="L170">
        <v>73</v>
      </c>
      <c r="M170">
        <v>4</v>
      </c>
      <c r="N170">
        <v>0</v>
      </c>
      <c r="O170">
        <v>0</v>
      </c>
      <c r="P170">
        <v>1</v>
      </c>
      <c r="Q170">
        <v>4</v>
      </c>
      <c r="R170">
        <v>1</v>
      </c>
      <c r="S170">
        <v>2</v>
      </c>
      <c r="T170">
        <v>1</v>
      </c>
      <c r="V170">
        <v>0</v>
      </c>
      <c r="W170">
        <v>30</v>
      </c>
      <c r="X170">
        <v>0</v>
      </c>
      <c r="Y170">
        <v>3</v>
      </c>
      <c r="Z170">
        <v>0</v>
      </c>
      <c r="AA170">
        <v>3</v>
      </c>
      <c r="AB170">
        <v>2</v>
      </c>
      <c r="AD170">
        <v>1</v>
      </c>
      <c r="AF170">
        <v>1</v>
      </c>
      <c r="AG170">
        <v>1</v>
      </c>
      <c r="AH170">
        <v>1</v>
      </c>
      <c r="AI170">
        <v>5</v>
      </c>
      <c r="AK170">
        <v>5</v>
      </c>
      <c r="AM170">
        <v>0</v>
      </c>
      <c r="AN170">
        <v>1</v>
      </c>
      <c r="AO170">
        <v>21</v>
      </c>
      <c r="AP170">
        <v>5</v>
      </c>
      <c r="AR170">
        <v>0</v>
      </c>
      <c r="AS170">
        <v>8</v>
      </c>
      <c r="AT170">
        <v>0</v>
      </c>
      <c r="AU170">
        <v>1</v>
      </c>
      <c r="AV170">
        <v>1</v>
      </c>
      <c r="AX170">
        <v>0</v>
      </c>
      <c r="AY170">
        <v>1</v>
      </c>
    </row>
    <row r="171" spans="1:51" x14ac:dyDescent="0.3">
      <c r="A171">
        <v>2022</v>
      </c>
      <c r="B171" s="289" t="s">
        <v>15</v>
      </c>
      <c r="C171">
        <v>0</v>
      </c>
      <c r="D171">
        <v>3</v>
      </c>
      <c r="E171">
        <v>0</v>
      </c>
      <c r="F171">
        <v>1</v>
      </c>
      <c r="G171">
        <v>3</v>
      </c>
      <c r="H171">
        <v>0</v>
      </c>
      <c r="I171">
        <v>0</v>
      </c>
      <c r="J171">
        <v>3</v>
      </c>
      <c r="K171">
        <v>2</v>
      </c>
      <c r="L171">
        <v>103</v>
      </c>
      <c r="M171">
        <v>1</v>
      </c>
      <c r="N171">
        <v>0</v>
      </c>
      <c r="O171">
        <v>0</v>
      </c>
      <c r="P171">
        <v>1</v>
      </c>
      <c r="Q171">
        <v>2</v>
      </c>
      <c r="R171">
        <v>0</v>
      </c>
      <c r="S171">
        <v>2</v>
      </c>
      <c r="T171">
        <v>0</v>
      </c>
      <c r="V171">
        <v>1</v>
      </c>
      <c r="W171">
        <v>16</v>
      </c>
      <c r="X171">
        <v>0</v>
      </c>
      <c r="Y171">
        <v>4</v>
      </c>
      <c r="Z171">
        <v>1</v>
      </c>
      <c r="AA171">
        <v>3</v>
      </c>
      <c r="AB171">
        <v>1</v>
      </c>
      <c r="AD171">
        <v>1</v>
      </c>
      <c r="AF171">
        <v>0</v>
      </c>
      <c r="AG171">
        <v>0</v>
      </c>
      <c r="AH171">
        <v>0</v>
      </c>
      <c r="AI171">
        <v>2</v>
      </c>
      <c r="AK171">
        <v>5</v>
      </c>
      <c r="AM171">
        <v>0</v>
      </c>
      <c r="AN171">
        <v>4</v>
      </c>
      <c r="AO171">
        <v>5</v>
      </c>
      <c r="AP171">
        <v>1</v>
      </c>
      <c r="AR171">
        <v>1</v>
      </c>
      <c r="AS171">
        <v>1</v>
      </c>
      <c r="AT171">
        <v>0</v>
      </c>
      <c r="AU171">
        <v>0</v>
      </c>
      <c r="AV171">
        <v>1</v>
      </c>
      <c r="AX171">
        <v>0</v>
      </c>
      <c r="AY171">
        <v>1</v>
      </c>
    </row>
    <row r="172" spans="1:51" x14ac:dyDescent="0.3">
      <c r="A172">
        <v>2022</v>
      </c>
      <c r="B172" s="289" t="s">
        <v>16</v>
      </c>
      <c r="C172">
        <v>14</v>
      </c>
      <c r="D172">
        <v>85</v>
      </c>
      <c r="E172">
        <v>10</v>
      </c>
      <c r="F172">
        <v>22</v>
      </c>
      <c r="G172">
        <v>183</v>
      </c>
      <c r="H172">
        <v>13</v>
      </c>
      <c r="I172">
        <v>7</v>
      </c>
      <c r="J172">
        <v>12</v>
      </c>
      <c r="K172">
        <v>30</v>
      </c>
      <c r="L172">
        <v>970</v>
      </c>
      <c r="M172">
        <v>71</v>
      </c>
      <c r="N172">
        <v>3</v>
      </c>
      <c r="O172">
        <v>0</v>
      </c>
      <c r="P172">
        <v>5</v>
      </c>
      <c r="Q172">
        <v>64</v>
      </c>
      <c r="R172">
        <v>2</v>
      </c>
      <c r="S172">
        <v>48</v>
      </c>
      <c r="T172">
        <v>60</v>
      </c>
      <c r="V172">
        <v>26</v>
      </c>
      <c r="W172">
        <v>386</v>
      </c>
      <c r="X172">
        <v>6</v>
      </c>
      <c r="Y172">
        <v>34</v>
      </c>
      <c r="Z172">
        <v>0</v>
      </c>
      <c r="AA172">
        <v>16</v>
      </c>
      <c r="AB172">
        <v>52</v>
      </c>
      <c r="AD172">
        <v>7</v>
      </c>
      <c r="AF172">
        <v>11</v>
      </c>
      <c r="AG172">
        <v>24</v>
      </c>
      <c r="AH172">
        <v>33</v>
      </c>
      <c r="AI172">
        <v>91</v>
      </c>
      <c r="AK172">
        <v>38</v>
      </c>
      <c r="AM172">
        <v>29</v>
      </c>
      <c r="AN172">
        <v>21</v>
      </c>
      <c r="AO172">
        <v>218</v>
      </c>
      <c r="AP172">
        <v>28</v>
      </c>
      <c r="AR172">
        <v>65</v>
      </c>
      <c r="AS172">
        <v>136</v>
      </c>
      <c r="AT172">
        <v>4</v>
      </c>
      <c r="AU172">
        <v>0</v>
      </c>
      <c r="AV172">
        <v>4</v>
      </c>
      <c r="AX172">
        <v>28</v>
      </c>
      <c r="AY172">
        <v>10</v>
      </c>
    </row>
    <row r="173" spans="1:51" x14ac:dyDescent="0.3">
      <c r="A173">
        <v>2022</v>
      </c>
      <c r="B173" s="289" t="s">
        <v>17</v>
      </c>
      <c r="C173">
        <v>0</v>
      </c>
      <c r="D173">
        <v>1</v>
      </c>
      <c r="E173">
        <v>0</v>
      </c>
      <c r="F173">
        <v>0</v>
      </c>
      <c r="G173">
        <v>4</v>
      </c>
      <c r="H173">
        <v>0</v>
      </c>
      <c r="I173">
        <v>0</v>
      </c>
      <c r="J173">
        <v>1</v>
      </c>
      <c r="K173">
        <v>0</v>
      </c>
      <c r="L173">
        <v>99</v>
      </c>
      <c r="M173">
        <v>1</v>
      </c>
      <c r="N173">
        <v>0</v>
      </c>
      <c r="O173">
        <v>0</v>
      </c>
      <c r="P173">
        <v>0</v>
      </c>
      <c r="Q173">
        <v>4</v>
      </c>
      <c r="R173">
        <v>0</v>
      </c>
      <c r="S173">
        <v>0</v>
      </c>
      <c r="T173">
        <v>0</v>
      </c>
      <c r="V173">
        <v>0</v>
      </c>
      <c r="W173">
        <v>11</v>
      </c>
      <c r="X173">
        <v>0</v>
      </c>
      <c r="Y173">
        <v>1</v>
      </c>
      <c r="Z173">
        <v>0</v>
      </c>
      <c r="AA173">
        <v>2</v>
      </c>
      <c r="AB173">
        <v>1</v>
      </c>
      <c r="AD173">
        <v>0</v>
      </c>
      <c r="AF173">
        <v>1</v>
      </c>
      <c r="AG173">
        <v>0</v>
      </c>
      <c r="AH173">
        <v>0</v>
      </c>
      <c r="AI173">
        <v>3</v>
      </c>
      <c r="AK173">
        <v>0</v>
      </c>
      <c r="AM173">
        <v>1</v>
      </c>
      <c r="AN173">
        <v>0</v>
      </c>
      <c r="AO173">
        <v>9</v>
      </c>
      <c r="AP173">
        <v>0</v>
      </c>
      <c r="AR173">
        <v>1</v>
      </c>
      <c r="AS173">
        <v>1</v>
      </c>
      <c r="AT173">
        <v>0</v>
      </c>
      <c r="AU173">
        <v>0</v>
      </c>
      <c r="AV173">
        <v>0</v>
      </c>
      <c r="AX173">
        <v>0</v>
      </c>
      <c r="AY173">
        <v>0</v>
      </c>
    </row>
    <row r="174" spans="1:51" x14ac:dyDescent="0.3">
      <c r="A174">
        <v>2022</v>
      </c>
      <c r="B174" s="289" t="s">
        <v>18</v>
      </c>
      <c r="C174">
        <v>1</v>
      </c>
      <c r="D174">
        <v>5</v>
      </c>
      <c r="E174">
        <v>3</v>
      </c>
      <c r="F174">
        <v>3</v>
      </c>
      <c r="G174">
        <v>3</v>
      </c>
      <c r="H174">
        <v>1</v>
      </c>
      <c r="I174">
        <v>3</v>
      </c>
      <c r="J174">
        <v>6</v>
      </c>
      <c r="K174">
        <v>5</v>
      </c>
      <c r="L174">
        <v>207</v>
      </c>
      <c r="M174">
        <v>4</v>
      </c>
      <c r="N174">
        <v>1</v>
      </c>
      <c r="O174">
        <v>0</v>
      </c>
      <c r="P174">
        <v>1</v>
      </c>
      <c r="Q174">
        <v>3</v>
      </c>
      <c r="R174">
        <v>0</v>
      </c>
      <c r="S174">
        <v>1</v>
      </c>
      <c r="T174">
        <v>3</v>
      </c>
      <c r="V174">
        <v>2</v>
      </c>
      <c r="W174">
        <v>34</v>
      </c>
      <c r="X174">
        <v>1</v>
      </c>
      <c r="Y174">
        <v>5</v>
      </c>
      <c r="Z174">
        <v>1</v>
      </c>
      <c r="AA174">
        <v>3</v>
      </c>
      <c r="AB174">
        <v>3</v>
      </c>
      <c r="AD174">
        <v>3</v>
      </c>
      <c r="AF174">
        <v>0</v>
      </c>
      <c r="AG174">
        <v>2</v>
      </c>
      <c r="AH174">
        <v>0</v>
      </c>
      <c r="AI174">
        <v>6</v>
      </c>
      <c r="AK174">
        <v>5</v>
      </c>
      <c r="AM174">
        <v>5</v>
      </c>
      <c r="AN174">
        <v>4</v>
      </c>
      <c r="AO174">
        <v>32</v>
      </c>
      <c r="AP174">
        <v>7</v>
      </c>
      <c r="AR174">
        <v>4</v>
      </c>
      <c r="AS174">
        <v>8</v>
      </c>
      <c r="AT174">
        <v>3</v>
      </c>
      <c r="AU174">
        <v>0</v>
      </c>
      <c r="AV174">
        <v>3</v>
      </c>
      <c r="AX174">
        <v>2</v>
      </c>
      <c r="AY174">
        <v>4</v>
      </c>
    </row>
    <row r="175" spans="1:51" x14ac:dyDescent="0.3">
      <c r="A175">
        <v>2022</v>
      </c>
      <c r="B175" s="289" t="s">
        <v>19</v>
      </c>
      <c r="C175">
        <v>113</v>
      </c>
      <c r="D175">
        <v>231</v>
      </c>
      <c r="E175">
        <v>41</v>
      </c>
      <c r="F175">
        <v>61</v>
      </c>
      <c r="G175">
        <v>296</v>
      </c>
      <c r="H175">
        <v>62</v>
      </c>
      <c r="I175">
        <v>84</v>
      </c>
      <c r="J175">
        <v>136</v>
      </c>
      <c r="K175">
        <v>190</v>
      </c>
      <c r="L175">
        <v>3454</v>
      </c>
      <c r="M175">
        <v>97</v>
      </c>
      <c r="N175">
        <v>2</v>
      </c>
      <c r="O175">
        <v>0</v>
      </c>
      <c r="P175">
        <v>52</v>
      </c>
      <c r="Q175">
        <v>245</v>
      </c>
      <c r="R175">
        <v>17</v>
      </c>
      <c r="S175">
        <v>131</v>
      </c>
      <c r="T175">
        <v>18</v>
      </c>
      <c r="V175">
        <v>31</v>
      </c>
      <c r="W175">
        <v>1819</v>
      </c>
      <c r="X175">
        <v>28</v>
      </c>
      <c r="Y175">
        <v>259</v>
      </c>
      <c r="Z175">
        <v>32</v>
      </c>
      <c r="AA175">
        <v>169</v>
      </c>
      <c r="AB175">
        <v>163</v>
      </c>
      <c r="AD175">
        <v>55</v>
      </c>
      <c r="AF175">
        <v>51</v>
      </c>
      <c r="AG175">
        <v>136</v>
      </c>
      <c r="AH175">
        <v>95</v>
      </c>
      <c r="AI175">
        <v>228</v>
      </c>
      <c r="AK175">
        <v>198</v>
      </c>
      <c r="AM175">
        <v>194</v>
      </c>
      <c r="AN175">
        <v>136</v>
      </c>
      <c r="AO175">
        <v>423</v>
      </c>
      <c r="AP175">
        <v>232</v>
      </c>
      <c r="AR175">
        <v>199</v>
      </c>
      <c r="AS175">
        <v>243</v>
      </c>
      <c r="AT175">
        <v>57</v>
      </c>
      <c r="AU175">
        <v>56</v>
      </c>
      <c r="AV175">
        <v>37</v>
      </c>
      <c r="AX175">
        <v>180</v>
      </c>
      <c r="AY175">
        <v>79</v>
      </c>
    </row>
    <row r="176" spans="1:51" x14ac:dyDescent="0.3">
      <c r="A176">
        <v>2022</v>
      </c>
      <c r="B176" s="289" t="s">
        <v>127</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row>
    <row r="177" spans="1:51" x14ac:dyDescent="0.3">
      <c r="A177">
        <v>2022</v>
      </c>
      <c r="B177" s="289" t="s">
        <v>128</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sheetData>
  <autoFilter ref="A1:AY161" xr:uid="{00000000-0009-0000-0000-000009000000}"/>
  <pageMargins left="0.7" right="0.7" top="0.75" bottom="0.75" header="0.3" footer="0.3"/>
  <pageSetup paperSize="9" scale="2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pageSetUpPr fitToPage="1"/>
  </sheetPr>
  <dimension ref="A1:B30"/>
  <sheetViews>
    <sheetView showGridLines="0" workbookViewId="0">
      <selection activeCell="B22" sqref="B22"/>
    </sheetView>
  </sheetViews>
  <sheetFormatPr defaultRowHeight="14.4" x14ac:dyDescent="0.3"/>
  <cols>
    <col min="1" max="1" width="5" customWidth="1"/>
  </cols>
  <sheetData>
    <row r="1" spans="1:1" s="1" customFormat="1" ht="24.6" x14ac:dyDescent="0.4">
      <c r="A1" s="124" t="s">
        <v>1105</v>
      </c>
    </row>
    <row r="2" spans="1:1" s="1" customFormat="1" x14ac:dyDescent="0.3"/>
    <row r="3" spans="1:1" s="1" customFormat="1" x14ac:dyDescent="0.3"/>
    <row r="4" spans="1:1" s="1" customFormat="1" x14ac:dyDescent="0.3"/>
    <row r="5" spans="1:1" s="1" customFormat="1" x14ac:dyDescent="0.3"/>
    <row r="6" spans="1:1" s="1" customFormat="1" x14ac:dyDescent="0.3"/>
    <row r="7" spans="1:1" s="1" customFormat="1" x14ac:dyDescent="0.3"/>
    <row r="8" spans="1:1" s="1" customFormat="1" x14ac:dyDescent="0.3"/>
    <row r="9" spans="1:1" s="1" customFormat="1" x14ac:dyDescent="0.3"/>
    <row r="10" spans="1:1" s="1" customFormat="1" x14ac:dyDescent="0.3"/>
    <row r="11" spans="1:1" s="1" customFormat="1" x14ac:dyDescent="0.3"/>
    <row r="12" spans="1:1" s="1" customFormat="1" x14ac:dyDescent="0.3"/>
    <row r="13" spans="1:1" s="1" customFormat="1" x14ac:dyDescent="0.3"/>
    <row r="14" spans="1:1" s="1" customFormat="1" x14ac:dyDescent="0.3"/>
    <row r="15" spans="1:1" s="1" customFormat="1" x14ac:dyDescent="0.3"/>
    <row r="16" spans="1:1" s="1" customFormat="1" x14ac:dyDescent="0.3"/>
    <row r="17" spans="2:2" s="1" customFormat="1" x14ac:dyDescent="0.3"/>
    <row r="21" spans="2:2" x14ac:dyDescent="0.3">
      <c r="B21" s="349" t="s">
        <v>1715</v>
      </c>
    </row>
    <row r="30" spans="2:2" x14ac:dyDescent="0.3">
      <c r="B30" s="349"/>
    </row>
  </sheetData>
  <sheetProtection sheet="1" objects="1" scenarios="1"/>
  <pageMargins left="0.7" right="0.7" top="0.75" bottom="0.75" header="0.3" footer="0.3"/>
  <pageSetup paperSize="9" scale="8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P44"/>
  <sheetViews>
    <sheetView showGridLines="0" workbookViewId="0">
      <selection activeCell="A4" sqref="A4"/>
    </sheetView>
  </sheetViews>
  <sheetFormatPr defaultRowHeight="14.4" x14ac:dyDescent="0.3"/>
  <cols>
    <col min="1" max="1" width="6.5546875" customWidth="1"/>
    <col min="2" max="2" width="28.21875" customWidth="1"/>
  </cols>
  <sheetData>
    <row r="1" spans="1:16" ht="22.8" x14ac:dyDescent="0.4">
      <c r="A1" s="122" t="s">
        <v>1102</v>
      </c>
    </row>
    <row r="3" spans="1:16" ht="21" x14ac:dyDescent="0.4">
      <c r="B3" s="243" t="s">
        <v>1097</v>
      </c>
      <c r="C3" s="283">
        <v>2020</v>
      </c>
      <c r="D3" s="283">
        <v>2019</v>
      </c>
      <c r="E3" s="283">
        <v>2018</v>
      </c>
      <c r="F3" s="283">
        <v>2017</v>
      </c>
      <c r="G3" s="244">
        <v>2016</v>
      </c>
      <c r="H3" s="244">
        <v>2015</v>
      </c>
      <c r="I3" s="244">
        <v>2014</v>
      </c>
      <c r="J3" s="244">
        <v>2013</v>
      </c>
      <c r="K3" s="244">
        <v>2012</v>
      </c>
      <c r="L3" s="244">
        <v>2011</v>
      </c>
      <c r="M3" s="244">
        <v>2010</v>
      </c>
      <c r="N3" s="244">
        <v>2009</v>
      </c>
      <c r="O3" s="244">
        <v>2008</v>
      </c>
      <c r="P3" s="245">
        <v>2007</v>
      </c>
    </row>
    <row r="4" spans="1:16" s="136" customFormat="1" x14ac:dyDescent="0.3">
      <c r="B4" s="247" t="s">
        <v>76</v>
      </c>
      <c r="C4" s="249">
        <v>4</v>
      </c>
      <c r="D4" s="340">
        <v>8</v>
      </c>
      <c r="E4" s="341">
        <v>4</v>
      </c>
      <c r="F4" s="341">
        <v>5</v>
      </c>
      <c r="G4" s="284">
        <v>8</v>
      </c>
      <c r="H4" s="251">
        <v>9</v>
      </c>
      <c r="I4" s="241">
        <v>8</v>
      </c>
      <c r="J4" s="251">
        <v>9</v>
      </c>
      <c r="K4" s="241">
        <v>6</v>
      </c>
      <c r="L4" s="251">
        <v>9</v>
      </c>
      <c r="M4" s="241">
        <v>14</v>
      </c>
      <c r="N4" s="251">
        <v>8</v>
      </c>
      <c r="O4" s="241">
        <v>5</v>
      </c>
      <c r="P4" s="251">
        <v>16</v>
      </c>
    </row>
    <row r="5" spans="1:16" s="136" customFormat="1" x14ac:dyDescent="0.3">
      <c r="B5" s="248" t="s">
        <v>36</v>
      </c>
      <c r="C5" s="248">
        <v>13</v>
      </c>
      <c r="D5" s="342">
        <v>25</v>
      </c>
      <c r="E5" s="343">
        <v>18</v>
      </c>
      <c r="F5" s="343">
        <v>20</v>
      </c>
      <c r="G5" s="285">
        <v>21</v>
      </c>
      <c r="H5" s="252">
        <v>30</v>
      </c>
      <c r="I5" s="242">
        <v>22</v>
      </c>
      <c r="J5" s="252">
        <v>21</v>
      </c>
      <c r="K5" s="242">
        <v>18</v>
      </c>
      <c r="L5" s="252">
        <v>22</v>
      </c>
      <c r="M5" s="242">
        <v>7</v>
      </c>
      <c r="N5" s="252">
        <v>18</v>
      </c>
      <c r="O5" s="242">
        <v>22</v>
      </c>
      <c r="P5" s="252">
        <v>11</v>
      </c>
    </row>
    <row r="6" spans="1:16" s="136" customFormat="1" x14ac:dyDescent="0.3">
      <c r="B6" s="249" t="s">
        <v>55</v>
      </c>
      <c r="C6" s="249">
        <v>0</v>
      </c>
      <c r="D6" s="340">
        <v>0</v>
      </c>
      <c r="E6" s="341">
        <v>1</v>
      </c>
      <c r="F6" s="341">
        <v>1</v>
      </c>
      <c r="G6" s="284">
        <v>1</v>
      </c>
      <c r="H6" s="253">
        <v>2</v>
      </c>
      <c r="I6" s="241">
        <v>1</v>
      </c>
      <c r="J6" s="253">
        <v>1</v>
      </c>
      <c r="K6" s="241">
        <v>1</v>
      </c>
      <c r="L6" s="253">
        <v>3</v>
      </c>
      <c r="M6" s="241">
        <v>3</v>
      </c>
      <c r="N6" s="253">
        <v>1</v>
      </c>
      <c r="O6" s="241">
        <v>3</v>
      </c>
      <c r="P6" s="253">
        <v>0</v>
      </c>
    </row>
    <row r="7" spans="1:16" s="136" customFormat="1" x14ac:dyDescent="0.3">
      <c r="B7" s="248" t="s">
        <v>47</v>
      </c>
      <c r="C7" s="339">
        <v>4</v>
      </c>
      <c r="D7" s="344">
        <v>4</v>
      </c>
      <c r="E7" s="342">
        <v>3</v>
      </c>
      <c r="F7" s="343">
        <v>2</v>
      </c>
      <c r="G7" s="285">
        <v>1</v>
      </c>
      <c r="H7" s="252">
        <v>6</v>
      </c>
      <c r="I7" s="242">
        <v>5</v>
      </c>
      <c r="J7" s="252">
        <v>3</v>
      </c>
      <c r="K7" s="242">
        <v>5</v>
      </c>
      <c r="L7" s="252">
        <v>7</v>
      </c>
      <c r="M7" s="242">
        <v>1</v>
      </c>
      <c r="N7" s="252">
        <v>3</v>
      </c>
      <c r="O7" s="242">
        <v>2</v>
      </c>
      <c r="P7" s="252">
        <v>2</v>
      </c>
    </row>
    <row r="8" spans="1:16" s="136" customFormat="1" x14ac:dyDescent="0.3">
      <c r="B8" s="249" t="s">
        <v>20</v>
      </c>
      <c r="C8" s="249">
        <v>14</v>
      </c>
      <c r="D8" s="340">
        <v>21</v>
      </c>
      <c r="E8" s="341">
        <v>19</v>
      </c>
      <c r="F8" s="341">
        <v>10</v>
      </c>
      <c r="G8" s="284">
        <v>18</v>
      </c>
      <c r="H8" s="253">
        <v>25</v>
      </c>
      <c r="I8" s="241">
        <v>29</v>
      </c>
      <c r="J8" s="253">
        <v>19</v>
      </c>
      <c r="K8" s="241">
        <v>23</v>
      </c>
      <c r="L8" s="253">
        <v>20</v>
      </c>
      <c r="M8" s="241">
        <v>18</v>
      </c>
      <c r="N8" s="253">
        <v>17</v>
      </c>
      <c r="O8" s="241">
        <v>29</v>
      </c>
      <c r="P8" s="253">
        <v>18</v>
      </c>
    </row>
    <row r="9" spans="1:16" s="136" customFormat="1" x14ac:dyDescent="0.3">
      <c r="B9" s="248" t="s">
        <v>68</v>
      </c>
      <c r="C9" s="248">
        <v>2</v>
      </c>
      <c r="D9" s="342">
        <v>0</v>
      </c>
      <c r="E9" s="343">
        <v>3</v>
      </c>
      <c r="F9" s="343">
        <v>1</v>
      </c>
      <c r="G9" s="285">
        <v>3</v>
      </c>
      <c r="H9" s="252">
        <v>3</v>
      </c>
      <c r="I9" s="242">
        <v>6</v>
      </c>
      <c r="J9" s="252">
        <v>4</v>
      </c>
      <c r="K9" s="242">
        <v>4</v>
      </c>
      <c r="L9" s="252">
        <v>5</v>
      </c>
      <c r="M9" s="242">
        <v>1</v>
      </c>
      <c r="N9" s="252">
        <v>2</v>
      </c>
      <c r="O9" s="242">
        <v>2</v>
      </c>
      <c r="P9" s="252">
        <v>2</v>
      </c>
    </row>
    <row r="10" spans="1:16" s="136" customFormat="1" x14ac:dyDescent="0.3">
      <c r="B10" s="249" t="s">
        <v>61</v>
      </c>
      <c r="C10" s="249">
        <v>3</v>
      </c>
      <c r="D10" s="340">
        <v>5</v>
      </c>
      <c r="E10" s="341">
        <v>2</v>
      </c>
      <c r="F10" s="341">
        <v>9</v>
      </c>
      <c r="G10" s="284">
        <v>4</v>
      </c>
      <c r="H10" s="253">
        <v>3</v>
      </c>
      <c r="I10" s="241">
        <v>3</v>
      </c>
      <c r="J10" s="253">
        <v>3</v>
      </c>
      <c r="K10" s="241">
        <v>8</v>
      </c>
      <c r="L10" s="253">
        <v>5</v>
      </c>
      <c r="M10" s="241">
        <v>2</v>
      </c>
      <c r="N10" s="253">
        <v>7</v>
      </c>
      <c r="O10" s="241">
        <v>4</v>
      </c>
      <c r="P10" s="253">
        <v>4</v>
      </c>
    </row>
    <row r="11" spans="1:16" s="136" customFormat="1" x14ac:dyDescent="0.3">
      <c r="B11" s="248" t="s">
        <v>49</v>
      </c>
      <c r="C11" s="248">
        <v>10</v>
      </c>
      <c r="D11" s="342">
        <v>11</v>
      </c>
      <c r="E11" s="343">
        <v>20</v>
      </c>
      <c r="F11" s="343">
        <v>6</v>
      </c>
      <c r="G11" s="285">
        <v>14</v>
      </c>
      <c r="H11" s="252">
        <v>13</v>
      </c>
      <c r="I11" s="242">
        <v>14</v>
      </c>
      <c r="J11" s="252">
        <v>13</v>
      </c>
      <c r="K11" s="242">
        <v>13</v>
      </c>
      <c r="L11" s="252">
        <v>4</v>
      </c>
      <c r="M11" s="242">
        <v>8</v>
      </c>
      <c r="N11" s="252">
        <v>21</v>
      </c>
      <c r="O11" s="242">
        <v>10</v>
      </c>
      <c r="P11" s="252">
        <v>11</v>
      </c>
    </row>
    <row r="12" spans="1:16" s="136" customFormat="1" x14ac:dyDescent="0.3">
      <c r="B12" s="249" t="s">
        <v>60</v>
      </c>
      <c r="C12" s="249">
        <v>10</v>
      </c>
      <c r="D12" s="340">
        <v>10</v>
      </c>
      <c r="E12" s="341">
        <v>18</v>
      </c>
      <c r="F12" s="341">
        <v>17</v>
      </c>
      <c r="G12" s="284">
        <v>15</v>
      </c>
      <c r="H12" s="253">
        <v>18</v>
      </c>
      <c r="I12" s="241">
        <v>17</v>
      </c>
      <c r="J12" s="253">
        <v>20</v>
      </c>
      <c r="K12" s="241">
        <v>17</v>
      </c>
      <c r="L12" s="253">
        <v>25</v>
      </c>
      <c r="M12" s="241">
        <v>34</v>
      </c>
      <c r="N12" s="253">
        <v>27</v>
      </c>
      <c r="O12" s="241">
        <v>27</v>
      </c>
      <c r="P12" s="253">
        <v>17</v>
      </c>
    </row>
    <row r="13" spans="1:16" s="136" customFormat="1" x14ac:dyDescent="0.3">
      <c r="B13" s="248" t="s">
        <v>69</v>
      </c>
      <c r="C13" s="248">
        <v>153</v>
      </c>
      <c r="D13" s="342">
        <v>264</v>
      </c>
      <c r="E13" s="343">
        <v>278</v>
      </c>
      <c r="F13" s="343">
        <v>282</v>
      </c>
      <c r="G13" s="285">
        <v>292</v>
      </c>
      <c r="H13" s="252">
        <v>293</v>
      </c>
      <c r="I13" s="242">
        <v>290</v>
      </c>
      <c r="J13" s="252">
        <v>270</v>
      </c>
      <c r="K13" s="242">
        <v>292</v>
      </c>
      <c r="L13" s="252">
        <v>247</v>
      </c>
      <c r="M13" s="242">
        <v>262</v>
      </c>
      <c r="N13" s="252">
        <v>242</v>
      </c>
      <c r="O13" s="242">
        <v>300</v>
      </c>
      <c r="P13" s="252">
        <v>272</v>
      </c>
    </row>
    <row r="14" spans="1:16" s="136" customFormat="1" x14ac:dyDescent="0.3">
      <c r="B14" s="249" t="s">
        <v>74</v>
      </c>
      <c r="C14" s="249">
        <v>8</v>
      </c>
      <c r="D14" s="340">
        <v>7</v>
      </c>
      <c r="E14" s="341">
        <v>16</v>
      </c>
      <c r="F14" s="341">
        <v>10</v>
      </c>
      <c r="G14" s="284">
        <v>19</v>
      </c>
      <c r="H14" s="253">
        <v>12</v>
      </c>
      <c r="I14" s="241">
        <v>19</v>
      </c>
      <c r="J14" s="253">
        <v>15</v>
      </c>
      <c r="K14" s="241">
        <v>14</v>
      </c>
      <c r="L14" s="253">
        <v>14</v>
      </c>
      <c r="M14" s="241">
        <v>11</v>
      </c>
      <c r="N14" s="253">
        <v>23</v>
      </c>
      <c r="O14" s="241">
        <v>11</v>
      </c>
      <c r="P14" s="253">
        <v>17</v>
      </c>
    </row>
    <row r="15" spans="1:16" s="136" customFormat="1" x14ac:dyDescent="0.3">
      <c r="B15" s="248" t="s">
        <v>78</v>
      </c>
      <c r="C15" s="248">
        <v>1</v>
      </c>
      <c r="D15" s="342">
        <v>1</v>
      </c>
      <c r="E15" s="343">
        <v>1</v>
      </c>
      <c r="F15" s="343">
        <v>0</v>
      </c>
      <c r="G15" s="285">
        <v>1</v>
      </c>
      <c r="H15" s="252">
        <v>2</v>
      </c>
      <c r="I15" s="242">
        <v>2</v>
      </c>
      <c r="J15" s="252">
        <v>3</v>
      </c>
      <c r="K15" s="242">
        <v>2</v>
      </c>
      <c r="L15" s="252">
        <v>3</v>
      </c>
      <c r="M15" s="242">
        <v>1</v>
      </c>
      <c r="N15" s="252">
        <v>3</v>
      </c>
      <c r="O15" s="242">
        <v>1</v>
      </c>
      <c r="P15" s="252">
        <v>2</v>
      </c>
    </row>
    <row r="16" spans="1:16" s="136" customFormat="1" x14ac:dyDescent="0.3">
      <c r="B16" s="249" t="s">
        <v>58</v>
      </c>
      <c r="C16" s="249">
        <v>2</v>
      </c>
      <c r="D16" s="340">
        <v>2</v>
      </c>
      <c r="E16" s="341">
        <v>1</v>
      </c>
      <c r="F16" s="341">
        <v>0</v>
      </c>
      <c r="G16" s="284">
        <v>8</v>
      </c>
      <c r="H16" s="253">
        <v>2</v>
      </c>
      <c r="I16" s="241">
        <v>3</v>
      </c>
      <c r="J16" s="253">
        <v>0</v>
      </c>
      <c r="K16" s="241">
        <v>2</v>
      </c>
      <c r="L16" s="253">
        <v>5</v>
      </c>
      <c r="M16" s="241">
        <v>1</v>
      </c>
      <c r="N16" s="253">
        <v>3</v>
      </c>
      <c r="O16" s="241">
        <v>3</v>
      </c>
      <c r="P16" s="253">
        <v>1</v>
      </c>
    </row>
    <row r="17" spans="2:16" s="136" customFormat="1" x14ac:dyDescent="0.3">
      <c r="B17" s="248" t="s">
        <v>50</v>
      </c>
      <c r="C17" s="248">
        <v>7</v>
      </c>
      <c r="D17" s="342">
        <v>11</v>
      </c>
      <c r="E17" s="343">
        <v>9</v>
      </c>
      <c r="F17" s="343">
        <v>15</v>
      </c>
      <c r="G17" s="286">
        <v>12</v>
      </c>
      <c r="H17" s="252">
        <v>15</v>
      </c>
      <c r="I17" s="242">
        <v>17</v>
      </c>
      <c r="J17" s="252">
        <v>21</v>
      </c>
      <c r="K17" s="242">
        <v>13</v>
      </c>
      <c r="L17" s="252">
        <v>17</v>
      </c>
      <c r="M17" s="242">
        <v>10</v>
      </c>
      <c r="N17" s="252">
        <v>10</v>
      </c>
      <c r="O17" s="242">
        <v>11</v>
      </c>
      <c r="P17" s="252">
        <v>6</v>
      </c>
    </row>
    <row r="18" spans="2:16" s="136" customFormat="1" x14ac:dyDescent="0.3">
      <c r="B18" s="249" t="s">
        <v>75</v>
      </c>
      <c r="C18" s="249">
        <v>0</v>
      </c>
      <c r="D18" s="340">
        <v>1</v>
      </c>
      <c r="E18" s="341">
        <v>2</v>
      </c>
      <c r="F18" s="341">
        <v>3</v>
      </c>
      <c r="G18" s="284">
        <v>4</v>
      </c>
      <c r="H18" s="253">
        <v>5</v>
      </c>
      <c r="I18" s="241">
        <v>3</v>
      </c>
      <c r="J18" s="253">
        <v>1</v>
      </c>
      <c r="K18" s="241">
        <v>3</v>
      </c>
      <c r="L18" s="253">
        <v>1</v>
      </c>
      <c r="M18" s="241">
        <v>3</v>
      </c>
      <c r="N18" s="253">
        <v>1</v>
      </c>
      <c r="O18" s="241">
        <v>3</v>
      </c>
      <c r="P18" s="253">
        <v>7</v>
      </c>
    </row>
    <row r="19" spans="2:16" s="136" customFormat="1" x14ac:dyDescent="0.3">
      <c r="B19" s="248" t="s">
        <v>39</v>
      </c>
      <c r="C19" s="248">
        <v>6</v>
      </c>
      <c r="D19" s="342">
        <v>6</v>
      </c>
      <c r="E19" s="343">
        <v>14</v>
      </c>
      <c r="F19" s="343">
        <v>9</v>
      </c>
      <c r="G19" s="285">
        <v>8</v>
      </c>
      <c r="H19" s="252">
        <v>10</v>
      </c>
      <c r="I19" s="242">
        <v>4</v>
      </c>
      <c r="J19" s="252">
        <v>10</v>
      </c>
      <c r="K19" s="242">
        <v>12</v>
      </c>
      <c r="L19" s="252">
        <v>7</v>
      </c>
      <c r="M19" s="242">
        <v>10</v>
      </c>
      <c r="N19" s="252">
        <v>8</v>
      </c>
      <c r="O19" s="242">
        <v>5</v>
      </c>
      <c r="P19" s="252">
        <v>6</v>
      </c>
    </row>
    <row r="20" spans="2:16" s="136" customFormat="1" x14ac:dyDescent="0.3">
      <c r="B20" s="249" t="s">
        <v>81</v>
      </c>
      <c r="C20" s="249">
        <v>3</v>
      </c>
      <c r="D20" s="340">
        <v>4</v>
      </c>
      <c r="E20" s="341">
        <v>3</v>
      </c>
      <c r="F20" s="341">
        <v>7</v>
      </c>
      <c r="G20" s="284">
        <v>1</v>
      </c>
      <c r="H20" s="253">
        <v>6</v>
      </c>
      <c r="I20" s="241">
        <v>4</v>
      </c>
      <c r="J20" s="253">
        <v>6</v>
      </c>
      <c r="K20" s="241">
        <v>7</v>
      </c>
      <c r="L20" s="253">
        <v>5</v>
      </c>
      <c r="M20" s="241">
        <v>4</v>
      </c>
      <c r="N20" s="253">
        <v>4</v>
      </c>
      <c r="O20" s="241">
        <v>2</v>
      </c>
      <c r="P20" s="253">
        <v>2</v>
      </c>
    </row>
    <row r="21" spans="2:16" s="136" customFormat="1" x14ac:dyDescent="0.3">
      <c r="B21" s="248" t="s">
        <v>38</v>
      </c>
      <c r="C21" s="248">
        <v>0</v>
      </c>
      <c r="D21" s="342">
        <v>6</v>
      </c>
      <c r="E21" s="343">
        <v>2</v>
      </c>
      <c r="F21" s="343">
        <v>1</v>
      </c>
      <c r="G21" s="285">
        <v>2</v>
      </c>
      <c r="H21" s="252">
        <v>2</v>
      </c>
      <c r="I21" s="242">
        <v>1</v>
      </c>
      <c r="J21" s="252">
        <v>1</v>
      </c>
      <c r="K21" s="242">
        <v>2</v>
      </c>
      <c r="L21" s="252">
        <v>2</v>
      </c>
      <c r="M21" s="242">
        <v>0</v>
      </c>
      <c r="N21" s="252">
        <v>2</v>
      </c>
      <c r="O21" s="242">
        <v>1</v>
      </c>
      <c r="P21" s="252">
        <v>3</v>
      </c>
    </row>
    <row r="22" spans="2:16" s="136" customFormat="1" x14ac:dyDescent="0.3">
      <c r="B22" s="249" t="s">
        <v>45</v>
      </c>
      <c r="C22" s="249">
        <v>50</v>
      </c>
      <c r="D22" s="340">
        <v>59</v>
      </c>
      <c r="E22" s="341">
        <v>85</v>
      </c>
      <c r="F22" s="341">
        <v>94</v>
      </c>
      <c r="G22" s="284">
        <v>70</v>
      </c>
      <c r="H22" s="253">
        <v>92</v>
      </c>
      <c r="I22" s="241">
        <v>91</v>
      </c>
      <c r="J22" s="253">
        <v>81</v>
      </c>
      <c r="K22" s="241">
        <v>87</v>
      </c>
      <c r="L22" s="253">
        <v>78</v>
      </c>
      <c r="M22" s="241">
        <v>71</v>
      </c>
      <c r="N22" s="253">
        <v>64</v>
      </c>
      <c r="O22" s="241">
        <v>69</v>
      </c>
      <c r="P22" s="253">
        <v>47</v>
      </c>
    </row>
    <row r="23" spans="2:16" s="136" customFormat="1" x14ac:dyDescent="0.3">
      <c r="B23" s="248" t="s">
        <v>71</v>
      </c>
      <c r="C23" s="248">
        <v>1</v>
      </c>
      <c r="D23" s="342">
        <v>0</v>
      </c>
      <c r="E23" s="343">
        <v>2</v>
      </c>
      <c r="F23" s="343">
        <v>2</v>
      </c>
      <c r="G23" s="285">
        <v>2</v>
      </c>
      <c r="H23" s="252">
        <v>2</v>
      </c>
      <c r="I23" s="242">
        <v>3</v>
      </c>
      <c r="J23" s="252">
        <v>2</v>
      </c>
      <c r="K23" s="242">
        <v>0</v>
      </c>
      <c r="L23" s="252">
        <v>1</v>
      </c>
      <c r="M23" s="242">
        <v>1</v>
      </c>
      <c r="N23" s="252">
        <v>1</v>
      </c>
      <c r="O23" s="242">
        <v>2</v>
      </c>
      <c r="P23" s="252">
        <v>2</v>
      </c>
    </row>
    <row r="24" spans="2:16" s="136" customFormat="1" x14ac:dyDescent="0.3">
      <c r="B24" s="249" t="s">
        <v>51</v>
      </c>
      <c r="C24" s="249">
        <v>6</v>
      </c>
      <c r="D24" s="340">
        <v>17</v>
      </c>
      <c r="E24" s="341">
        <v>15</v>
      </c>
      <c r="F24" s="341">
        <v>13</v>
      </c>
      <c r="G24" s="284">
        <v>16</v>
      </c>
      <c r="H24" s="253">
        <v>12</v>
      </c>
      <c r="I24" s="241">
        <v>21</v>
      </c>
      <c r="J24" s="253">
        <v>15</v>
      </c>
      <c r="K24" s="241">
        <v>13</v>
      </c>
      <c r="L24" s="253">
        <v>12</v>
      </c>
      <c r="M24" s="241">
        <v>10</v>
      </c>
      <c r="N24" s="253">
        <v>11</v>
      </c>
      <c r="O24" s="241">
        <v>14</v>
      </c>
      <c r="P24" s="253">
        <v>9</v>
      </c>
    </row>
    <row r="25" spans="2:16" s="136" customFormat="1" x14ac:dyDescent="0.3">
      <c r="B25" s="248" t="s">
        <v>72</v>
      </c>
      <c r="C25" s="248">
        <v>2</v>
      </c>
      <c r="D25" s="342">
        <v>3</v>
      </c>
      <c r="E25" s="343">
        <v>2</v>
      </c>
      <c r="F25" s="343">
        <v>1</v>
      </c>
      <c r="G25" s="285">
        <v>1</v>
      </c>
      <c r="H25" s="252">
        <v>0</v>
      </c>
      <c r="I25" s="242">
        <v>3</v>
      </c>
      <c r="J25" s="252">
        <v>1</v>
      </c>
      <c r="K25" s="242">
        <v>2</v>
      </c>
      <c r="L25" s="252">
        <v>5</v>
      </c>
      <c r="M25" s="242">
        <v>2</v>
      </c>
      <c r="N25" s="252">
        <v>0</v>
      </c>
      <c r="O25" s="242">
        <v>0</v>
      </c>
      <c r="P25" s="252">
        <v>4</v>
      </c>
    </row>
    <row r="26" spans="2:16" s="136" customFormat="1" x14ac:dyDescent="0.3">
      <c r="B26" s="249" t="s">
        <v>53</v>
      </c>
      <c r="C26" s="249">
        <v>6</v>
      </c>
      <c r="D26" s="340">
        <v>18</v>
      </c>
      <c r="E26" s="341">
        <v>13</v>
      </c>
      <c r="F26" s="341">
        <v>11</v>
      </c>
      <c r="G26" s="284">
        <v>14</v>
      </c>
      <c r="H26" s="253">
        <v>14</v>
      </c>
      <c r="I26" s="241">
        <v>18</v>
      </c>
      <c r="J26" s="253">
        <v>15</v>
      </c>
      <c r="K26" s="241">
        <v>9</v>
      </c>
      <c r="L26" s="253">
        <v>11</v>
      </c>
      <c r="M26" s="241">
        <v>5</v>
      </c>
      <c r="N26" s="253">
        <v>14</v>
      </c>
      <c r="O26" s="241">
        <v>9</v>
      </c>
      <c r="P26" s="253">
        <v>2</v>
      </c>
    </row>
    <row r="27" spans="2:16" s="136" customFormat="1" x14ac:dyDescent="0.3">
      <c r="B27" s="248" t="s">
        <v>57</v>
      </c>
      <c r="C27" s="248">
        <v>9</v>
      </c>
      <c r="D27" s="342">
        <v>11</v>
      </c>
      <c r="E27" s="343">
        <v>20</v>
      </c>
      <c r="F27" s="343">
        <v>14</v>
      </c>
      <c r="G27" s="285">
        <v>16</v>
      </c>
      <c r="H27" s="252">
        <v>13</v>
      </c>
      <c r="I27" s="242">
        <v>12</v>
      </c>
      <c r="J27" s="252">
        <v>12</v>
      </c>
      <c r="K27" s="242">
        <v>20</v>
      </c>
      <c r="L27" s="252">
        <v>13</v>
      </c>
      <c r="M27" s="242">
        <v>14</v>
      </c>
      <c r="N27" s="252">
        <v>17</v>
      </c>
      <c r="O27" s="242">
        <v>22</v>
      </c>
      <c r="P27" s="252">
        <v>9</v>
      </c>
    </row>
    <row r="28" spans="2:16" s="136" customFormat="1" x14ac:dyDescent="0.3">
      <c r="B28" s="249" t="s">
        <v>65</v>
      </c>
      <c r="C28" s="249">
        <v>2</v>
      </c>
      <c r="D28" s="340">
        <v>3</v>
      </c>
      <c r="E28" s="341">
        <v>3</v>
      </c>
      <c r="F28" s="341">
        <v>4</v>
      </c>
      <c r="G28" s="284">
        <v>2</v>
      </c>
      <c r="H28" s="253">
        <v>2</v>
      </c>
      <c r="I28" s="241">
        <v>2</v>
      </c>
      <c r="J28" s="253">
        <v>4</v>
      </c>
      <c r="K28" s="241">
        <v>3</v>
      </c>
      <c r="L28" s="253">
        <v>2</v>
      </c>
      <c r="M28" s="241">
        <v>4</v>
      </c>
      <c r="N28" s="253">
        <v>5</v>
      </c>
      <c r="O28" s="241">
        <v>2</v>
      </c>
      <c r="P28" s="253">
        <v>5</v>
      </c>
    </row>
    <row r="29" spans="2:16" s="136" customFormat="1" x14ac:dyDescent="0.3">
      <c r="B29" s="248" t="s">
        <v>70</v>
      </c>
      <c r="C29" s="248">
        <v>1</v>
      </c>
      <c r="D29" s="342">
        <v>2</v>
      </c>
      <c r="E29" s="343">
        <v>1</v>
      </c>
      <c r="F29" s="343">
        <v>2</v>
      </c>
      <c r="G29" s="285">
        <v>3</v>
      </c>
      <c r="H29" s="252">
        <v>4</v>
      </c>
      <c r="I29" s="242">
        <v>4</v>
      </c>
      <c r="J29" s="252">
        <v>6</v>
      </c>
      <c r="K29" s="242">
        <v>5</v>
      </c>
      <c r="L29" s="252">
        <v>5</v>
      </c>
      <c r="M29" s="242">
        <v>5</v>
      </c>
      <c r="N29" s="252">
        <v>5</v>
      </c>
      <c r="O29" s="242">
        <v>4</v>
      </c>
      <c r="P29" s="252">
        <v>2</v>
      </c>
    </row>
    <row r="30" spans="2:16" s="136" customFormat="1" x14ac:dyDescent="0.3">
      <c r="B30" s="249" t="s">
        <v>62</v>
      </c>
      <c r="C30" s="249">
        <v>5</v>
      </c>
      <c r="D30" s="340">
        <v>18</v>
      </c>
      <c r="E30" s="341">
        <v>2</v>
      </c>
      <c r="F30" s="341">
        <v>15</v>
      </c>
      <c r="G30" s="284">
        <v>12</v>
      </c>
      <c r="H30" s="253">
        <v>14</v>
      </c>
      <c r="I30" s="241">
        <v>14</v>
      </c>
      <c r="J30" s="253">
        <v>21</v>
      </c>
      <c r="K30" s="241">
        <v>8</v>
      </c>
      <c r="L30" s="253">
        <v>10</v>
      </c>
      <c r="M30" s="241">
        <v>15</v>
      </c>
      <c r="N30" s="253">
        <v>11</v>
      </c>
      <c r="O30" s="241">
        <v>14</v>
      </c>
      <c r="P30" s="253">
        <v>7</v>
      </c>
    </row>
    <row r="31" spans="2:16" s="136" customFormat="1" x14ac:dyDescent="0.3">
      <c r="B31" s="248" t="s">
        <v>66</v>
      </c>
      <c r="C31" s="248">
        <v>1</v>
      </c>
      <c r="D31" s="342">
        <v>5</v>
      </c>
      <c r="E31" s="343">
        <v>1</v>
      </c>
      <c r="F31" s="343">
        <v>4</v>
      </c>
      <c r="G31" s="285">
        <v>3</v>
      </c>
      <c r="H31" s="252">
        <v>8</v>
      </c>
      <c r="I31" s="242">
        <v>4</v>
      </c>
      <c r="J31" s="252">
        <v>3</v>
      </c>
      <c r="K31" s="242">
        <v>3</v>
      </c>
      <c r="L31" s="252">
        <v>1</v>
      </c>
      <c r="M31" s="242">
        <v>6</v>
      </c>
      <c r="N31" s="252">
        <v>10</v>
      </c>
      <c r="O31" s="242">
        <v>7</v>
      </c>
      <c r="P31" s="252">
        <v>9</v>
      </c>
    </row>
    <row r="32" spans="2:16" s="136" customFormat="1" x14ac:dyDescent="0.3">
      <c r="B32" s="249" t="s">
        <v>2</v>
      </c>
      <c r="C32" s="249">
        <v>23</v>
      </c>
      <c r="D32" s="340">
        <v>30</v>
      </c>
      <c r="E32" s="340">
        <v>28</v>
      </c>
      <c r="F32" s="345">
        <v>30</v>
      </c>
      <c r="G32" s="184">
        <v>29</v>
      </c>
      <c r="H32" s="253">
        <v>26</v>
      </c>
      <c r="I32" s="241">
        <v>45</v>
      </c>
      <c r="J32" s="253">
        <v>31</v>
      </c>
      <c r="K32" s="241">
        <v>30</v>
      </c>
      <c r="L32" s="253">
        <v>27</v>
      </c>
      <c r="M32" s="241">
        <v>22</v>
      </c>
      <c r="N32" s="253">
        <v>33</v>
      </c>
      <c r="O32" s="241">
        <v>41</v>
      </c>
      <c r="P32" s="253">
        <v>30</v>
      </c>
    </row>
    <row r="33" spans="2:16" s="136" customFormat="1" x14ac:dyDescent="0.3">
      <c r="B33" s="248" t="s">
        <v>80</v>
      </c>
      <c r="C33" s="248">
        <v>7</v>
      </c>
      <c r="D33" s="342">
        <v>7</v>
      </c>
      <c r="E33" s="343">
        <v>12</v>
      </c>
      <c r="F33" s="343">
        <v>9</v>
      </c>
      <c r="G33" s="185">
        <v>12</v>
      </c>
      <c r="H33" s="252">
        <v>6</v>
      </c>
      <c r="I33" s="242">
        <v>15</v>
      </c>
      <c r="J33" s="252">
        <v>11</v>
      </c>
      <c r="K33" s="242">
        <v>9</v>
      </c>
      <c r="L33" s="252">
        <v>13</v>
      </c>
      <c r="M33" s="242">
        <v>10</v>
      </c>
      <c r="N33" s="252">
        <v>17</v>
      </c>
      <c r="O33" s="242">
        <v>12</v>
      </c>
      <c r="P33" s="252">
        <v>11</v>
      </c>
    </row>
    <row r="34" spans="2:16" s="136" customFormat="1" x14ac:dyDescent="0.3">
      <c r="B34" s="249" t="s">
        <v>41</v>
      </c>
      <c r="C34" s="249">
        <v>4</v>
      </c>
      <c r="D34" s="340">
        <v>2</v>
      </c>
      <c r="E34" s="341">
        <v>9</v>
      </c>
      <c r="F34" s="341">
        <v>4</v>
      </c>
      <c r="G34" s="184">
        <v>9</v>
      </c>
      <c r="H34" s="253">
        <v>7</v>
      </c>
      <c r="I34" s="241">
        <v>10</v>
      </c>
      <c r="J34" s="253">
        <v>6</v>
      </c>
      <c r="K34" s="241">
        <v>8</v>
      </c>
      <c r="L34" s="253">
        <v>9</v>
      </c>
      <c r="M34" s="241">
        <v>6</v>
      </c>
      <c r="N34" s="253">
        <v>4</v>
      </c>
      <c r="O34" s="241">
        <v>5</v>
      </c>
      <c r="P34" s="253">
        <v>11</v>
      </c>
    </row>
    <row r="35" spans="2:16" s="136" customFormat="1" x14ac:dyDescent="0.3">
      <c r="B35" s="248" t="s">
        <v>42</v>
      </c>
      <c r="C35" s="248">
        <v>2</v>
      </c>
      <c r="D35" s="342">
        <v>2</v>
      </c>
      <c r="E35" s="343">
        <v>4</v>
      </c>
      <c r="F35" s="343">
        <v>6</v>
      </c>
      <c r="G35" s="185">
        <v>8</v>
      </c>
      <c r="H35" s="252">
        <v>5</v>
      </c>
      <c r="I35" s="242">
        <v>5</v>
      </c>
      <c r="J35" s="252">
        <v>6</v>
      </c>
      <c r="K35" s="242">
        <v>4</v>
      </c>
      <c r="L35" s="252">
        <v>8</v>
      </c>
      <c r="M35" s="242">
        <v>4</v>
      </c>
      <c r="N35" s="252">
        <v>4</v>
      </c>
      <c r="O35" s="242">
        <v>7</v>
      </c>
      <c r="P35" s="252">
        <v>3</v>
      </c>
    </row>
    <row r="36" spans="2:16" s="136" customFormat="1" x14ac:dyDescent="0.3">
      <c r="B36" s="249" t="s">
        <v>43</v>
      </c>
      <c r="C36" s="249">
        <v>17</v>
      </c>
      <c r="D36" s="340">
        <v>42</v>
      </c>
      <c r="E36" s="341">
        <v>32</v>
      </c>
      <c r="F36" s="341">
        <v>35</v>
      </c>
      <c r="G36" s="184">
        <v>49</v>
      </c>
      <c r="H36" s="253">
        <v>40</v>
      </c>
      <c r="I36" s="241">
        <v>49</v>
      </c>
      <c r="J36" s="253">
        <v>38</v>
      </c>
      <c r="K36" s="241">
        <v>38</v>
      </c>
      <c r="L36" s="253">
        <v>35</v>
      </c>
      <c r="M36" s="241">
        <v>28</v>
      </c>
      <c r="N36" s="253">
        <v>39</v>
      </c>
      <c r="O36" s="241">
        <v>39</v>
      </c>
      <c r="P36" s="253">
        <v>30</v>
      </c>
    </row>
    <row r="37" spans="2:16" s="136" customFormat="1" x14ac:dyDescent="0.3">
      <c r="B37" s="248" t="s">
        <v>67</v>
      </c>
      <c r="C37" s="248">
        <v>4</v>
      </c>
      <c r="D37" s="342">
        <v>9</v>
      </c>
      <c r="E37" s="343">
        <v>11</v>
      </c>
      <c r="F37" s="343">
        <v>15</v>
      </c>
      <c r="G37" s="185">
        <v>13</v>
      </c>
      <c r="H37" s="252">
        <v>17</v>
      </c>
      <c r="I37" s="242">
        <v>15</v>
      </c>
      <c r="J37" s="252">
        <v>8</v>
      </c>
      <c r="K37" s="242">
        <v>13</v>
      </c>
      <c r="L37" s="252">
        <v>14</v>
      </c>
      <c r="M37" s="242">
        <v>13</v>
      </c>
      <c r="N37" s="252">
        <v>16</v>
      </c>
      <c r="O37" s="242">
        <v>14</v>
      </c>
      <c r="P37" s="252">
        <v>16</v>
      </c>
    </row>
    <row r="38" spans="2:16" s="136" customFormat="1" x14ac:dyDescent="0.3">
      <c r="B38" s="249" t="s">
        <v>52</v>
      </c>
      <c r="C38" s="249">
        <v>10</v>
      </c>
      <c r="D38" s="340">
        <v>16</v>
      </c>
      <c r="E38" s="341">
        <v>28</v>
      </c>
      <c r="F38" s="341">
        <v>22</v>
      </c>
      <c r="G38" s="184">
        <v>22</v>
      </c>
      <c r="H38" s="253">
        <v>21</v>
      </c>
      <c r="I38" s="241">
        <v>29</v>
      </c>
      <c r="J38" s="253">
        <v>24</v>
      </c>
      <c r="K38" s="241">
        <v>24</v>
      </c>
      <c r="L38" s="253">
        <v>17</v>
      </c>
      <c r="M38" s="241">
        <v>24</v>
      </c>
      <c r="N38" s="253">
        <v>26</v>
      </c>
      <c r="O38" s="241">
        <v>23</v>
      </c>
      <c r="P38" s="253">
        <v>28</v>
      </c>
    </row>
    <row r="39" spans="2:16" s="136" customFormat="1" x14ac:dyDescent="0.3">
      <c r="B39" s="248" t="s">
        <v>79</v>
      </c>
      <c r="C39" s="248">
        <v>12</v>
      </c>
      <c r="D39" s="342">
        <v>16</v>
      </c>
      <c r="E39" s="343">
        <v>12</v>
      </c>
      <c r="F39" s="343">
        <v>16</v>
      </c>
      <c r="G39" s="185">
        <v>17</v>
      </c>
      <c r="H39" s="252">
        <v>16</v>
      </c>
      <c r="I39" s="242">
        <v>25</v>
      </c>
      <c r="J39" s="252">
        <v>25</v>
      </c>
      <c r="K39" s="242">
        <v>11</v>
      </c>
      <c r="L39" s="252">
        <v>17</v>
      </c>
      <c r="M39" s="242">
        <v>20</v>
      </c>
      <c r="N39" s="252">
        <v>23</v>
      </c>
      <c r="O39" s="242">
        <v>11</v>
      </c>
      <c r="P39" s="252">
        <v>15</v>
      </c>
    </row>
    <row r="40" spans="2:16" s="136" customFormat="1" x14ac:dyDescent="0.3">
      <c r="B40" s="249" t="s">
        <v>64</v>
      </c>
      <c r="C40" s="249">
        <v>0</v>
      </c>
      <c r="D40" s="340">
        <v>1</v>
      </c>
      <c r="E40" s="341">
        <v>2</v>
      </c>
      <c r="F40" s="341">
        <v>0</v>
      </c>
      <c r="G40" s="184">
        <v>2</v>
      </c>
      <c r="H40" s="253">
        <v>0</v>
      </c>
      <c r="I40" s="241">
        <v>3</v>
      </c>
      <c r="J40" s="253">
        <v>1</v>
      </c>
      <c r="K40" s="241">
        <v>1</v>
      </c>
      <c r="L40" s="253">
        <v>2</v>
      </c>
      <c r="M40" s="241">
        <v>0</v>
      </c>
      <c r="N40" s="253">
        <v>0</v>
      </c>
      <c r="O40" s="241">
        <v>1</v>
      </c>
      <c r="P40" s="253">
        <v>0</v>
      </c>
    </row>
    <row r="41" spans="2:16" s="136" customFormat="1" x14ac:dyDescent="0.3">
      <c r="B41" s="248" t="s">
        <v>59</v>
      </c>
      <c r="C41" s="248">
        <v>0</v>
      </c>
      <c r="D41" s="342">
        <v>1</v>
      </c>
      <c r="E41" s="343">
        <v>2</v>
      </c>
      <c r="F41" s="343">
        <v>2</v>
      </c>
      <c r="G41" s="185">
        <v>0</v>
      </c>
      <c r="H41" s="252">
        <v>1</v>
      </c>
      <c r="I41" s="242">
        <v>0</v>
      </c>
      <c r="J41" s="252">
        <v>0</v>
      </c>
      <c r="K41" s="242">
        <v>2</v>
      </c>
      <c r="L41" s="252">
        <v>1</v>
      </c>
      <c r="M41" s="242">
        <v>1</v>
      </c>
      <c r="N41" s="252">
        <v>1</v>
      </c>
      <c r="O41" s="242">
        <v>0</v>
      </c>
      <c r="P41" s="252">
        <v>0</v>
      </c>
    </row>
    <row r="42" spans="2:16" s="136" customFormat="1" x14ac:dyDescent="0.3">
      <c r="B42" s="249" t="s">
        <v>56</v>
      </c>
      <c r="C42" s="249">
        <v>1</v>
      </c>
      <c r="D42" s="340">
        <v>1</v>
      </c>
      <c r="E42" s="341">
        <v>2</v>
      </c>
      <c r="F42" s="341">
        <v>6</v>
      </c>
      <c r="G42" s="184">
        <v>2</v>
      </c>
      <c r="H42" s="253">
        <v>0</v>
      </c>
      <c r="I42" s="241">
        <v>0</v>
      </c>
      <c r="J42" s="253">
        <v>3</v>
      </c>
      <c r="K42" s="241">
        <v>3</v>
      </c>
      <c r="L42" s="253">
        <v>0</v>
      </c>
      <c r="M42" s="241">
        <v>0</v>
      </c>
      <c r="N42" s="253">
        <v>1</v>
      </c>
      <c r="O42" s="241">
        <v>2</v>
      </c>
      <c r="P42" s="253">
        <v>3</v>
      </c>
    </row>
    <row r="43" spans="2:16" s="136" customFormat="1" x14ac:dyDescent="0.3">
      <c r="B43" s="248" t="s">
        <v>46</v>
      </c>
      <c r="C43" s="248">
        <v>5</v>
      </c>
      <c r="D43" s="342">
        <v>11</v>
      </c>
      <c r="E43" s="343">
        <v>9</v>
      </c>
      <c r="F43" s="343">
        <v>2</v>
      </c>
      <c r="G43" s="185">
        <v>7</v>
      </c>
      <c r="H43" s="252">
        <v>12</v>
      </c>
      <c r="I43" s="242">
        <v>8</v>
      </c>
      <c r="J43" s="252">
        <v>12</v>
      </c>
      <c r="K43" s="242">
        <v>9</v>
      </c>
      <c r="L43" s="252">
        <v>7</v>
      </c>
      <c r="M43" s="242">
        <v>6</v>
      </c>
      <c r="N43" s="252">
        <v>4</v>
      </c>
      <c r="O43" s="242">
        <v>9</v>
      </c>
      <c r="P43" s="252">
        <v>8</v>
      </c>
    </row>
    <row r="44" spans="2:16" s="136" customFormat="1" x14ac:dyDescent="0.3">
      <c r="B44" s="250" t="s">
        <v>54</v>
      </c>
      <c r="C44" s="250">
        <v>3</v>
      </c>
      <c r="D44" s="346">
        <v>3</v>
      </c>
      <c r="E44" s="347">
        <v>1</v>
      </c>
      <c r="F44" s="347">
        <v>2</v>
      </c>
      <c r="G44" s="250">
        <v>4</v>
      </c>
      <c r="H44" s="254">
        <v>6</v>
      </c>
      <c r="I44" s="246">
        <v>3</v>
      </c>
      <c r="J44" s="254">
        <v>5</v>
      </c>
      <c r="K44" s="246">
        <v>2</v>
      </c>
      <c r="L44" s="254">
        <v>2</v>
      </c>
      <c r="M44" s="246">
        <v>2</v>
      </c>
      <c r="N44" s="254">
        <v>6</v>
      </c>
      <c r="O44" s="246">
        <v>3</v>
      </c>
      <c r="P44" s="254">
        <v>6</v>
      </c>
    </row>
  </sheetData>
  <sheetProtection sheet="1" objects="1" scenarios="1"/>
  <pageMargins left="0.70866141732283472" right="0.70866141732283472" top="0.74803149606299213" bottom="0.74803149606299213" header="0.31496062992125984" footer="0.31496062992125984"/>
  <pageSetup paperSize="9" scale="7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rgb="FF7030A0"/>
    <pageSetUpPr fitToPage="1"/>
  </sheetPr>
  <dimension ref="A1:I38"/>
  <sheetViews>
    <sheetView showGridLines="0" zoomScaleNormal="100" workbookViewId="0">
      <selection activeCell="C3" sqref="C3:E3"/>
    </sheetView>
  </sheetViews>
  <sheetFormatPr defaultColWidth="9.21875" defaultRowHeight="14.4" x14ac:dyDescent="0.3"/>
  <cols>
    <col min="1" max="1" width="3.21875" style="1" customWidth="1"/>
    <col min="2" max="2" width="45.44140625" style="1" customWidth="1"/>
    <col min="3" max="3" width="21.77734375" style="1" customWidth="1"/>
    <col min="4" max="4" width="21.21875" style="1" customWidth="1"/>
    <col min="5" max="5" width="13.33203125" style="1" customWidth="1"/>
    <col min="6" max="6" width="18.21875" style="1" customWidth="1"/>
    <col min="7" max="7" width="15.5546875" style="1" customWidth="1"/>
    <col min="8" max="8" width="18.21875" style="1" customWidth="1"/>
    <col min="9" max="9" width="21" style="1" customWidth="1"/>
    <col min="10" max="16384" width="9.21875" style="1"/>
  </cols>
  <sheetData>
    <row r="1" spans="1:9" ht="22.8" x14ac:dyDescent="0.4">
      <c r="B1" s="116" t="s">
        <v>1104</v>
      </c>
    </row>
    <row r="2" spans="1:9" ht="15" thickBot="1" x14ac:dyDescent="0.35"/>
    <row r="3" spans="1:9" ht="21" x14ac:dyDescent="0.3">
      <c r="B3" s="91" t="s">
        <v>1106</v>
      </c>
      <c r="C3" s="371" t="s">
        <v>76</v>
      </c>
      <c r="D3" s="371"/>
      <c r="E3" s="371"/>
      <c r="G3" s="73" t="s">
        <v>1095</v>
      </c>
      <c r="H3" s="73" t="s">
        <v>1095</v>
      </c>
    </row>
    <row r="5" spans="1:9" ht="15" thickBot="1" x14ac:dyDescent="0.35"/>
    <row r="6" spans="1:9" ht="21.6" thickBot="1" x14ac:dyDescent="0.35">
      <c r="B6" s="120" t="s">
        <v>1101</v>
      </c>
      <c r="C6" s="93"/>
      <c r="D6" s="93"/>
      <c r="E6" s="95"/>
      <c r="F6" s="95"/>
      <c r="G6" s="92"/>
    </row>
    <row r="7" spans="1:9" ht="27.6" x14ac:dyDescent="0.3">
      <c r="B7" s="120" t="s">
        <v>22</v>
      </c>
      <c r="C7" s="93" t="s">
        <v>23</v>
      </c>
      <c r="D7" s="93" t="s">
        <v>24</v>
      </c>
      <c r="E7" s="93" t="s">
        <v>25</v>
      </c>
      <c r="F7" s="93" t="s">
        <v>26</v>
      </c>
      <c r="G7" s="93" t="s">
        <v>27</v>
      </c>
      <c r="H7" s="35"/>
      <c r="I7" s="35"/>
    </row>
    <row r="8" spans="1:9" x14ac:dyDescent="0.3">
      <c r="B8" s="338">
        <v>2020</v>
      </c>
      <c r="C8" s="334">
        <f>COUNTIFS('TC RTC'!$A$1:$A$9999,$C$3,'TC RTC'!$L$1:$L$9999,$B8)</f>
        <v>4</v>
      </c>
      <c r="D8" s="334">
        <f t="shared" ref="D8:D14" si="0">SUM(E8:G8)</f>
        <v>6</v>
      </c>
      <c r="E8" s="334">
        <f>SUMIFS('TC RTC'!N$1:N$9999,'TC RTC'!$A$1:$A$9999,$C$3,'TC RTC'!$L$1:$L$9999,$B8)</f>
        <v>0</v>
      </c>
      <c r="F8" s="334">
        <f>SUMIFS('TC RTC'!O$1:O$9999,'TC RTC'!$A$1:$A$9999,$C$3,'TC RTC'!$L$1:$L$9999,$B8)</f>
        <v>0</v>
      </c>
      <c r="G8" s="335">
        <f>SUMIFS('TC RTC'!P$1:P$9999,'TC RTC'!$A$1:$A$9999,$C$3,'TC RTC'!$L$1:$L$9999,$B8)</f>
        <v>6</v>
      </c>
      <c r="H8" s="35"/>
      <c r="I8" s="35"/>
    </row>
    <row r="9" spans="1:9" x14ac:dyDescent="0.3">
      <c r="B9" s="336">
        <v>2019</v>
      </c>
      <c r="C9" s="278">
        <f>COUNTIFS('TC RTC'!$A$1:$A$9999,$C$3,'TC RTC'!$L$1:$L$9999,$B9)</f>
        <v>8</v>
      </c>
      <c r="D9" s="278">
        <f t="shared" si="0"/>
        <v>10</v>
      </c>
      <c r="E9" s="278">
        <f>SUMIFS('TC RTC'!N$1:N$9999,'TC RTC'!$A$1:$A$9999,$C$3,'TC RTC'!$L$1:$L$9999,$B9)</f>
        <v>0</v>
      </c>
      <c r="F9" s="278">
        <f>SUMIFS('TC RTC'!O$1:O$9999,'TC RTC'!$A$1:$A$9999,$C$3,'TC RTC'!$L$1:$L$9999,$B9)</f>
        <v>0</v>
      </c>
      <c r="G9" s="279">
        <f>SUMIFS('TC RTC'!P$1:P$9999,'TC RTC'!$A$1:$A$9999,$C$3,'TC RTC'!$L$1:$L$9999,$B9)</f>
        <v>10</v>
      </c>
    </row>
    <row r="10" spans="1:9" x14ac:dyDescent="0.3">
      <c r="A10" s="280"/>
      <c r="B10" s="332">
        <v>2018</v>
      </c>
      <c r="C10" s="163">
        <f>COUNTIFS('TC RTC'!$A$1:$A$8999,$C$3,'TC RTC'!$L$1:$L$8999,$B10)</f>
        <v>4</v>
      </c>
      <c r="D10" s="163">
        <f t="shared" si="0"/>
        <v>4</v>
      </c>
      <c r="E10" s="163">
        <f>SUMIFS('TC RTC'!N$1:N$8999,'TC RTC'!$A$1:$A$8999,$C$3,'TC RTC'!$L$1:$L$8999,$B10)</f>
        <v>0</v>
      </c>
      <c r="F10" s="163">
        <f>SUMIFS('TC RTC'!O$1:O$8999,'TC RTC'!$A$1:$A$8999,$C$3,'TC RTC'!$L$1:$L$8999,$B10)</f>
        <v>1</v>
      </c>
      <c r="G10" s="164">
        <f>SUMIFS('TC RTC'!P$1:P$8999,'TC RTC'!$A$1:$A$8999,$C$3,'TC RTC'!$L$1:$L$8999,$B10)</f>
        <v>3</v>
      </c>
    </row>
    <row r="11" spans="1:9" x14ac:dyDescent="0.3">
      <c r="B11" s="333">
        <v>2017</v>
      </c>
      <c r="C11" s="278">
        <f>COUNTIFS('TC RTC'!$A$1:$A$8999,$C$3,'TC RTC'!$L$1:$L$8999,$B11)</f>
        <v>5</v>
      </c>
      <c r="D11" s="278">
        <f t="shared" si="0"/>
        <v>5</v>
      </c>
      <c r="E11" s="278">
        <f>SUMIFS('TC RTC'!N$1:N$8999,'TC RTC'!$A$1:$A$8999,$C$3,'TC RTC'!$L$1:$L$8999,$B11)</f>
        <v>0</v>
      </c>
      <c r="F11" s="278">
        <f>SUMIFS('TC RTC'!O$1:O$8999,'TC RTC'!$A$1:$A$8999,$C$3,'TC RTC'!$L$1:$L$8999,$B11)</f>
        <v>0</v>
      </c>
      <c r="G11" s="279">
        <f>SUMIFS('TC RTC'!P$1:P$8999,'TC RTC'!$A$1:$A$8999,$C$3,'TC RTC'!$L$1:$L$8999,$B11)</f>
        <v>5</v>
      </c>
    </row>
    <row r="12" spans="1:9" x14ac:dyDescent="0.3">
      <c r="B12" s="281">
        <v>2016</v>
      </c>
      <c r="C12" s="163">
        <f>COUNTIFS('TC RTC'!$A$1:$A$8999,$C$3,'TC RTC'!$L$1:$L$8999,$B12)</f>
        <v>8</v>
      </c>
      <c r="D12" s="282">
        <f t="shared" si="0"/>
        <v>11</v>
      </c>
      <c r="E12" s="163">
        <f>SUMIFS('TC RTC'!N$1:N$8999,'TC RTC'!$A$1:$A$8999,$C$3,'TC RTC'!$L$1:$L$8999,$B12)</f>
        <v>0</v>
      </c>
      <c r="F12" s="163">
        <f>SUMIFS('TC RTC'!O$1:O$8999,'TC RTC'!$A$1:$A$8999,$C$3,'TC RTC'!$L$1:$L$8999,$B12)</f>
        <v>0</v>
      </c>
      <c r="G12" s="164">
        <f>SUMIFS('TC RTC'!P$1:P$8999,'TC RTC'!$A$1:$A$8999,$C$3,'TC RTC'!$L$1:$L$8999,$B12)</f>
        <v>11</v>
      </c>
    </row>
    <row r="13" spans="1:9" x14ac:dyDescent="0.3">
      <c r="B13" s="165">
        <v>2015</v>
      </c>
      <c r="C13" s="166">
        <f>COUNTIFS('TC RTC'!$A$1:$A$8999,$C$3,'TC RTC'!$L$1:$L$8999,$B13)</f>
        <v>9</v>
      </c>
      <c r="D13" s="166">
        <f t="shared" si="0"/>
        <v>12</v>
      </c>
      <c r="E13" s="166">
        <f>SUMIFS('TC RTC'!N$1:N$8999,'TC RTC'!$A$1:$A$8999,$C$3,'TC RTC'!$L$1:$L$8999,$B13)</f>
        <v>0</v>
      </c>
      <c r="F13" s="166">
        <f>SUMIFS('TC RTC'!O$1:O$8999,'TC RTC'!$A$1:$A$8999,$C$3,'TC RTC'!$L$1:$L$8999,$B13)</f>
        <v>0</v>
      </c>
      <c r="G13" s="167">
        <f>SUMIFS('TC RTC'!P$1:P$8999,'TC RTC'!$A$1:$A$8999,$C$3,'TC RTC'!$L$1:$L$8999,$B13)</f>
        <v>12</v>
      </c>
    </row>
    <row r="14" spans="1:9" x14ac:dyDescent="0.3">
      <c r="B14" s="162">
        <v>2014</v>
      </c>
      <c r="C14" s="163">
        <f>COUNTIFS('TC RTC'!$A$1:$A$8999,$C$3,'TC RTC'!$L$1:$L$8999,$B14)</f>
        <v>8</v>
      </c>
      <c r="D14" s="163">
        <f t="shared" si="0"/>
        <v>8</v>
      </c>
      <c r="E14" s="163">
        <f>SUMIFS('TC RTC'!N$1:N$8999,'TC RTC'!$A$1:$A$8999,$C$3,'TC RTC'!$L$1:$L$8999,$B14)</f>
        <v>0</v>
      </c>
      <c r="F14" s="163">
        <f>SUMIFS('TC RTC'!O$1:O$8999,'TC RTC'!$A$1:$A$8999,$C$3,'TC RTC'!$L$1:$L$8999,$B14)</f>
        <v>0</v>
      </c>
      <c r="G14" s="164">
        <f>SUMIFS('TC RTC'!P$1:P$8999,'TC RTC'!$A$1:$A$8999,$C$3,'TC RTC'!$L$1:$L$8999,$B14)</f>
        <v>8</v>
      </c>
      <c r="I14" s="337"/>
    </row>
    <row r="15" spans="1:9" x14ac:dyDescent="0.3">
      <c r="B15" s="165">
        <v>2013</v>
      </c>
      <c r="C15" s="166">
        <f>COUNTIFS('TC RTC'!$A$1:$A$8999,$C$3,'TC RTC'!$L$1:$L$8999,$B15)</f>
        <v>9</v>
      </c>
      <c r="D15" s="166">
        <f t="shared" ref="D15:D21" si="1">SUM(E15:G15)</f>
        <v>9</v>
      </c>
      <c r="E15" s="166">
        <f>SUMIFS('TC RTC'!N$1:N$8999,'TC RTC'!$A$1:$A$8999,$C$3,'TC RTC'!$L$1:$L$8999,$B15)</f>
        <v>0</v>
      </c>
      <c r="F15" s="166">
        <f>SUMIFS('TC RTC'!O$1:O$8999,'TC RTC'!$A$1:$A$8999,$C$3,'TC RTC'!$L$1:$L$8999,$B15)</f>
        <v>0</v>
      </c>
      <c r="G15" s="167">
        <f>SUMIFS('TC RTC'!P$1:P$8999,'TC RTC'!$A$1:$A$8999,$C$3,'TC RTC'!$L$1:$L$8999,$B15)</f>
        <v>9</v>
      </c>
    </row>
    <row r="16" spans="1:9" x14ac:dyDescent="0.3">
      <c r="B16" s="168">
        <v>2012</v>
      </c>
      <c r="C16" s="169">
        <f>COUNTIFS('TC RTC'!$A$1:$A$8999,$C$3,'TC RTC'!$L$1:$L$8999,$B16)</f>
        <v>6</v>
      </c>
      <c r="D16" s="169">
        <f t="shared" si="1"/>
        <v>8</v>
      </c>
      <c r="E16" s="169">
        <f>SUMIFS('TC RTC'!N$1:N$8999,'TC RTC'!$A$1:$A$8999,$C$3,'TC RTC'!$L$1:$L$8999,$B16)</f>
        <v>0</v>
      </c>
      <c r="F16" s="169">
        <f>SUMIFS('TC RTC'!O$1:O$8999,'TC RTC'!$A$1:$A$8999,$C$3,'TC RTC'!$L$1:$L$8999,$B16)</f>
        <v>0</v>
      </c>
      <c r="G16" s="170">
        <f>SUMIFS('TC RTC'!P$1:P$8999,'TC RTC'!$A$1:$A$8999,$C$3,'TC RTC'!$L$1:$L$8999,$B16)</f>
        <v>8</v>
      </c>
    </row>
    <row r="17" spans="2:9" x14ac:dyDescent="0.3">
      <c r="B17" s="165">
        <v>2011</v>
      </c>
      <c r="C17" s="166">
        <f>COUNTIFS('TC RTC'!$A$1:$A$8999,$C$3,'TC RTC'!$L$1:$L$8999,$B17)</f>
        <v>9</v>
      </c>
      <c r="D17" s="166">
        <f t="shared" si="1"/>
        <v>15</v>
      </c>
      <c r="E17" s="166">
        <f>SUMIFS('TC RTC'!N$1:N$8999,'TC RTC'!$A$1:$A$8999,$C$3,'TC RTC'!$L$1:$L$8999,$B17)</f>
        <v>0</v>
      </c>
      <c r="F17" s="166">
        <f>SUMIFS('TC RTC'!O$1:O$8999,'TC RTC'!$A$1:$A$8999,$C$3,'TC RTC'!$L$1:$L$8999,$B17)</f>
        <v>0</v>
      </c>
      <c r="G17" s="167">
        <f>SUMIFS('TC RTC'!P$1:P$8999,'TC RTC'!$A$1:$A$8999,$C$3,'TC RTC'!$L$1:$L$8999,$B17)</f>
        <v>15</v>
      </c>
    </row>
    <row r="18" spans="2:9" x14ac:dyDescent="0.3">
      <c r="B18" s="168">
        <v>2010</v>
      </c>
      <c r="C18" s="169">
        <f>COUNTIFS('TC RTC'!$A$1:$A$8999,$C$3,'TC RTC'!$L$1:$L$8999,$B18)</f>
        <v>14</v>
      </c>
      <c r="D18" s="169">
        <f t="shared" si="1"/>
        <v>15</v>
      </c>
      <c r="E18" s="169">
        <f>SUMIFS('TC RTC'!N$1:N$8999,'TC RTC'!$A$1:$A$8999,$C$3,'TC RTC'!$L$1:$L$8999,$B18)</f>
        <v>0</v>
      </c>
      <c r="F18" s="169">
        <f>SUMIFS('TC RTC'!O$1:O$8999,'TC RTC'!$A$1:$A$8999,$C$3,'TC RTC'!$L$1:$L$8999,$B18)</f>
        <v>0</v>
      </c>
      <c r="G18" s="170">
        <f>SUMIFS('TC RTC'!P$1:P$8999,'TC RTC'!$A$1:$A$8999,$C$3,'TC RTC'!$L$1:$L$8999,$B18)</f>
        <v>15</v>
      </c>
    </row>
    <row r="19" spans="2:9" x14ac:dyDescent="0.3">
      <c r="B19" s="165">
        <v>2009</v>
      </c>
      <c r="C19" s="166">
        <f>COUNTIFS('TC RTC'!$A$1:$A$8999,$C$3,'TC RTC'!$L$1:$L$8999,$B19)</f>
        <v>8</v>
      </c>
      <c r="D19" s="166">
        <f t="shared" si="1"/>
        <v>11</v>
      </c>
      <c r="E19" s="166">
        <f>SUMIFS('TC RTC'!N$1:N$8999,'TC RTC'!$A$1:$A$8999,$C$3,'TC RTC'!$L$1:$L$8999,$B19)</f>
        <v>0</v>
      </c>
      <c r="F19" s="166">
        <f>SUMIFS('TC RTC'!O$1:O$8999,'TC RTC'!$A$1:$A$8999,$C$3,'TC RTC'!$L$1:$L$8999,$B19)</f>
        <v>0</v>
      </c>
      <c r="G19" s="167">
        <f>SUMIFS('TC RTC'!P$1:P$8999,'TC RTC'!$A$1:$A$8999,$C$3,'TC RTC'!$L$1:$L$8999,$B19)</f>
        <v>11</v>
      </c>
    </row>
    <row r="20" spans="2:9" x14ac:dyDescent="0.3">
      <c r="B20" s="168">
        <v>2008</v>
      </c>
      <c r="C20" s="169">
        <f>COUNTIFS('TC RTC'!$A$1:$A$8999,$C$3,'TC RTC'!$L$1:$L$8999,$B20)</f>
        <v>5</v>
      </c>
      <c r="D20" s="169">
        <f t="shared" si="1"/>
        <v>5</v>
      </c>
      <c r="E20" s="169">
        <f>SUMIFS('TC RTC'!N$1:N$8999,'TC RTC'!$A$1:$A$8999,$C$3,'TC RTC'!$L$1:$L$8999,$B20)</f>
        <v>0</v>
      </c>
      <c r="F20" s="169">
        <f>SUMIFS('TC RTC'!O$1:O$8999,'TC RTC'!$A$1:$A$8999,$C$3,'TC RTC'!$L$1:$L$8999,$B20)</f>
        <v>0</v>
      </c>
      <c r="G20" s="170">
        <f>SUMIFS('TC RTC'!P$1:P$8999,'TC RTC'!$A$1:$A$8999,$C$3,'TC RTC'!$L$1:$L$8999,$B20)</f>
        <v>5</v>
      </c>
      <c r="H20" s="35"/>
      <c r="I20" s="35"/>
    </row>
    <row r="21" spans="2:9" ht="15" thickBot="1" x14ac:dyDescent="0.35">
      <c r="B21" s="171">
        <v>2007</v>
      </c>
      <c r="C21" s="172">
        <f>COUNTIFS('TC RTC'!$A$1:$A$8999,$C$3,'TC RTC'!$L$1:$L$8999,$B21)</f>
        <v>16</v>
      </c>
      <c r="D21" s="172">
        <f t="shared" si="1"/>
        <v>18</v>
      </c>
      <c r="E21" s="172">
        <f>SUMIFS('TC RTC'!N$1:N$8999,'TC RTC'!$A$1:$A$8999,$C$3,'TC RTC'!$L$1:$L$8999,$B21)</f>
        <v>0</v>
      </c>
      <c r="F21" s="172">
        <f>SUMIFS('TC RTC'!O$1:O$8999,'TC RTC'!$A$1:$A$8999,$C$3,'TC RTC'!$L$1:$L$8999,$B21)</f>
        <v>2</v>
      </c>
      <c r="G21" s="173">
        <f>SUMIFS('TC RTC'!P$1:P$8999,'TC RTC'!$A$1:$A$8999,$C$3,'TC RTC'!$L$1:$L$8999,$B21)</f>
        <v>16</v>
      </c>
    </row>
    <row r="22" spans="2:9" x14ac:dyDescent="0.3">
      <c r="B22" s="90"/>
      <c r="C22" s="90"/>
      <c r="D22" s="90"/>
      <c r="E22" s="90"/>
      <c r="F22" s="90"/>
      <c r="G22" s="90"/>
    </row>
    <row r="23" spans="2:9" ht="15" thickBot="1" x14ac:dyDescent="0.35">
      <c r="B23" s="90"/>
      <c r="C23" s="90"/>
      <c r="D23" s="90"/>
      <c r="E23" s="90"/>
      <c r="F23" s="90"/>
      <c r="G23" s="90"/>
    </row>
    <row r="24" spans="2:9" ht="28.2" thickBot="1" x14ac:dyDescent="0.35">
      <c r="B24" s="120" t="s">
        <v>21</v>
      </c>
      <c r="C24" s="93" t="s">
        <v>22</v>
      </c>
      <c r="D24" s="287">
        <v>2020</v>
      </c>
      <c r="E24" s="117" t="s">
        <v>1118</v>
      </c>
      <c r="F24" s="95"/>
      <c r="G24" s="92"/>
    </row>
    <row r="25" spans="2:9" ht="27.6" x14ac:dyDescent="0.3">
      <c r="B25" s="92"/>
      <c r="C25" s="93" t="s">
        <v>23</v>
      </c>
      <c r="D25" s="93" t="s">
        <v>24</v>
      </c>
      <c r="E25" s="95" t="s">
        <v>25</v>
      </c>
      <c r="F25" s="95" t="s">
        <v>26</v>
      </c>
      <c r="G25" s="95" t="s">
        <v>27</v>
      </c>
    </row>
    <row r="26" spans="2:9" x14ac:dyDescent="0.3">
      <c r="B26" s="174" t="s">
        <v>28</v>
      </c>
      <c r="C26" s="166">
        <f>COUNTIFS('TC RTC'!$A$1:$A$9999,$C$3,'TC RTC'!$C$1:$C$9999,$B26,'TC RTC'!$L$1:$L$9999,$D$24)</f>
        <v>0</v>
      </c>
      <c r="D26" s="166">
        <f>SUM(E26:G26)</f>
        <v>0</v>
      </c>
      <c r="E26" s="166">
        <f>SUMIFS('TC RTC'!N$1:N$9999,'TC RTC'!$A$1:$A$9999,$C$3,'TC RTC'!$L$1:$L$9999,$D$24,'TC RTC'!$C$1:$C$9999,$B26)</f>
        <v>0</v>
      </c>
      <c r="F26" s="166">
        <f>SUMIFS('TC RTC'!O$1:O$9999,'TC RTC'!$A$1:$A$9999,$C$3,'TC RTC'!$L$1:$L$9999,$D$24,'TC RTC'!$C$1:$C$9999,$B26)</f>
        <v>0</v>
      </c>
      <c r="G26" s="167">
        <f>SUMIFS('TC RTC'!P$1:P$9999,'TC RTC'!$A$1:$A$9999,$C$3,'TC RTC'!$L$1:$L$9999,$D$24,'TC RTC'!$C$1:$C$9999,$B26)</f>
        <v>0</v>
      </c>
    </row>
    <row r="27" spans="2:9" x14ac:dyDescent="0.3">
      <c r="B27" s="175" t="s">
        <v>29</v>
      </c>
      <c r="C27" s="169">
        <f>COUNTIFS('TC RTC'!$A$1:$A$9999,$C$3,'TC RTC'!$C$1:$C$9999,$B27,'TC RTC'!$L$1:$L$9999,$D$24)</f>
        <v>0</v>
      </c>
      <c r="D27" s="169">
        <f t="shared" ref="D27:D28" si="2">SUM(E27:G27)</f>
        <v>0</v>
      </c>
      <c r="E27" s="169">
        <f>SUMIFS('TC RTC'!N$1:N$9999,'TC RTC'!$A$1:$A$9999,$C$3,'TC RTC'!$L$1:$L$9999,$D$24,'TC RTC'!$C$1:$C$9999,$B27)</f>
        <v>0</v>
      </c>
      <c r="F27" s="169">
        <f>SUMIFS('TC RTC'!O$1:O$9999,'TC RTC'!$A$1:$A$9999,$C$3,'TC RTC'!$L$1:$L$9999,$D$24,'TC RTC'!$C$1:$C$9999,$B27)</f>
        <v>0</v>
      </c>
      <c r="G27" s="170">
        <f>SUMIFS('TC RTC'!P$1:P$9999,'TC RTC'!$A$1:$A$9999,$C$3,'TC RTC'!$L$1:$L$9999,$D$24,'TC RTC'!$C$1:$C$9999,$B27)</f>
        <v>0</v>
      </c>
    </row>
    <row r="28" spans="2:9" ht="15" thickBot="1" x14ac:dyDescent="0.35">
      <c r="B28" s="176" t="s">
        <v>30</v>
      </c>
      <c r="C28" s="177">
        <f>COUNTIFS('TC RTC'!$A$1:$A$9999,$C$3,'TC RTC'!$C$1:$C$9999,$B28,'TC RTC'!$L$1:$L$9999,$D$24)</f>
        <v>4</v>
      </c>
      <c r="D28" s="177">
        <f t="shared" si="2"/>
        <v>6</v>
      </c>
      <c r="E28" s="177">
        <f>SUMIFS('TC RTC'!N$1:N$9999,'TC RTC'!$A$1:$A$9999,$C$3,'TC RTC'!$L$1:$L$9999,$D$24,'TC RTC'!$C$1:$C$9999,$B28)</f>
        <v>0</v>
      </c>
      <c r="F28" s="177">
        <f>SUMIFS('TC RTC'!O$1:O$9999,'TC RTC'!$A$1:$A$9999,$C$3,'TC RTC'!$L$1:$L$9999,$D$24,'TC RTC'!$C$1:$C$9999,$B28)</f>
        <v>0</v>
      </c>
      <c r="G28" s="178">
        <f>SUMIFS('TC RTC'!P$1:P$9999,'TC RTC'!$A$1:$A$9999,$C$3,'TC RTC'!$L$1:$L$9999,$D$24,'TC RTC'!$C$1:$C$9999,$B28)</f>
        <v>6</v>
      </c>
      <c r="H28" s="35"/>
      <c r="I28" s="35"/>
    </row>
    <row r="29" spans="2:9" x14ac:dyDescent="0.3">
      <c r="B29" s="96" t="s">
        <v>31</v>
      </c>
      <c r="C29" s="118">
        <f>SUM(C26:C28)</f>
        <v>4</v>
      </c>
      <c r="D29" s="118">
        <f t="shared" ref="D29:G29" si="3">SUM(D26:D28)</f>
        <v>6</v>
      </c>
      <c r="E29" s="118">
        <f t="shared" si="3"/>
        <v>0</v>
      </c>
      <c r="F29" s="118">
        <f t="shared" si="3"/>
        <v>0</v>
      </c>
      <c r="G29" s="119">
        <f t="shared" si="3"/>
        <v>6</v>
      </c>
    </row>
    <row r="30" spans="2:9" x14ac:dyDescent="0.3">
      <c r="B30" s="90"/>
      <c r="C30" s="90"/>
      <c r="D30" s="90"/>
      <c r="E30" s="90"/>
      <c r="F30" s="90"/>
      <c r="G30" s="90"/>
    </row>
    <row r="31" spans="2:9" ht="15" thickBot="1" x14ac:dyDescent="0.35">
      <c r="B31" s="90"/>
      <c r="C31" s="90"/>
      <c r="D31" s="90"/>
      <c r="E31" s="90"/>
      <c r="F31" s="90"/>
      <c r="G31" s="90"/>
    </row>
    <row r="32" spans="2:9" ht="42" thickBot="1" x14ac:dyDescent="0.35">
      <c r="B32" s="120" t="s">
        <v>1100</v>
      </c>
      <c r="C32" s="93" t="s">
        <v>32</v>
      </c>
      <c r="D32" s="287" t="s">
        <v>1716</v>
      </c>
      <c r="E32" s="117" t="s">
        <v>1119</v>
      </c>
      <c r="F32" s="95"/>
      <c r="G32" s="92"/>
    </row>
    <row r="33" spans="2:7" ht="27.6" x14ac:dyDescent="0.3">
      <c r="B33" s="92"/>
      <c r="C33" s="93" t="s">
        <v>23</v>
      </c>
      <c r="D33" s="93" t="s">
        <v>24</v>
      </c>
      <c r="E33" s="95" t="s">
        <v>25</v>
      </c>
      <c r="F33" s="95" t="s">
        <v>26</v>
      </c>
      <c r="G33" s="95" t="s">
        <v>27</v>
      </c>
    </row>
    <row r="34" spans="2:7" x14ac:dyDescent="0.3">
      <c r="B34" s="174" t="s">
        <v>28</v>
      </c>
      <c r="C34" s="166">
        <f>COUNTIFS('TC RTC'!$A$1:$A$9999,$C$3,'TC RTC'!$C$1:$C$9999,$B34,'TC RTC'!$L$1:$L$9999,$D$24,'TC RTC'!$M$1:$M$9999,VLOOKUP($D$32,CellDropdownList!$Q$3:$R$15,2,FALSE))</f>
        <v>0</v>
      </c>
      <c r="D34" s="166">
        <f>SUM(E34:G34)</f>
        <v>0</v>
      </c>
      <c r="E34" s="166">
        <f>SUMIFS('TC RTC'!N$1:N$9999,'TC RTC'!$A$1:$A$9999,$C$3,'TC RTC'!$L$1:$L$9999,$D$24,'TC RTC'!$C$1:$C$9999,$B34,'TC RTC'!$M$1:$M$9999,VLOOKUP($D$32,CellDropdownList!$Q$3:$R$14,2,FALSE))</f>
        <v>0</v>
      </c>
      <c r="F34" s="166">
        <f>SUMIFS('TC RTC'!O$1:O$8999,'TC RTC'!$A$1:$A$8999,$C$3,'TC RTC'!$L$1:$L$8999,$D$24,'TC RTC'!$C$1:$C$8999,$B34,'TC RTC'!$M$1:$M$8999,VLOOKUP($D$32,CellDropdownList!$Q$3:$R$14,2,FALSE))</f>
        <v>0</v>
      </c>
      <c r="G34" s="167">
        <f>SUMIFS('TC RTC'!P$1:P$9999,'TC RTC'!$A$1:$A$9999,$C$3,'TC RTC'!$L$1:$L$9999,$D$24,'TC RTC'!$C$1:$C$9999,$B34,'TC RTC'!$M$1:$M$9999,VLOOKUP($D$32,CellDropdownList!$Q$3:$R$14,2,FALSE))</f>
        <v>0</v>
      </c>
    </row>
    <row r="35" spans="2:7" x14ac:dyDescent="0.3">
      <c r="B35" s="175" t="s">
        <v>29</v>
      </c>
      <c r="C35" s="169">
        <f>COUNTIFS('TC RTC'!$A$1:$A$9999,$C$3,'TC RTC'!$C$1:$C$9999,$B35,'TC RTC'!$L$1:$L$9999,$D$24,'TC RTC'!$M$1:$M$9999,VLOOKUP($D$32,CellDropdownList!$Q$3:$R$14,2,FALSE))</f>
        <v>0</v>
      </c>
      <c r="D35" s="169">
        <f t="shared" ref="D35:D36" si="4">SUM(E35:G35)</f>
        <v>0</v>
      </c>
      <c r="E35" s="169">
        <f>SUMIFS('TC RTC'!N$1:N$9999,'TC RTC'!$A$1:$A$9999,$C$3,'TC RTC'!$L$1:$L$9999,$D$24,'TC RTC'!$C$1:$C$9999,$B35,'TC RTC'!$M$1:$M$9999,VLOOKUP($D$32,CellDropdownList!$Q$3:$R$14,2,FALSE))</f>
        <v>0</v>
      </c>
      <c r="F35" s="169">
        <f>SUMIFS('TC RTC'!O$1:O$9999,'TC RTC'!$A$1:$A$9999,$C$3,'TC RTC'!$L$1:$L$9999,$D$24,'TC RTC'!$C$1:$C$9999,$B35,'TC RTC'!$M$1:$M$9999,VLOOKUP($D$32,CellDropdownList!$Q$3:$R$14,2,FALSE))</f>
        <v>0</v>
      </c>
      <c r="G35" s="170">
        <f>SUMIFS('TC RTC'!P$1:P$9999,'TC RTC'!$A$1:$A$9999,$C$3,'TC RTC'!$L$1:$L$9999,$D$24,'TC RTC'!$C$1:$C$9999,$B35,'TC RTC'!$M$1:$M$9999,VLOOKUP($D$32,CellDropdownList!$Q$3:$R$14,2,FALSE))</f>
        <v>0</v>
      </c>
    </row>
    <row r="36" spans="2:7" ht="15" thickBot="1" x14ac:dyDescent="0.35">
      <c r="B36" s="176" t="s">
        <v>30</v>
      </c>
      <c r="C36" s="177">
        <f>COUNTIFS('TC RTC'!$A$1:$A$9999,$C$3,'TC RTC'!$C$1:$C$9999,$B36,'TC RTC'!$L$1:$L$9999,$D$24,'TC RTC'!$M$1:$M$9999,VLOOKUP($D$32,CellDropdownList!$Q$3:$R$14,2,FALSE))</f>
        <v>0</v>
      </c>
      <c r="D36" s="177">
        <f t="shared" si="4"/>
        <v>0</v>
      </c>
      <c r="E36" s="177">
        <f>SUMIFS('TC RTC'!N$1:N$8999,'TC RTC'!$A$1:$A$8999,$C$3,'TC RTC'!$L$1:$L$8999,$D$24,'TC RTC'!$C$1:$C$8999,$B36,'TC RTC'!$M$1:$M$8999,VLOOKUP($D$32,CellDropdownList!$Q$3:$R$14,2,FALSE))</f>
        <v>0</v>
      </c>
      <c r="F36" s="177">
        <f>SUMIFS('TC RTC'!O$1:O$9999,'TC RTC'!$A$1:$A$9999,$C$3,'TC RTC'!$L$1:$L$9999,$D$24,'TC RTC'!$C$1:$C$9999,$B36,'TC RTC'!$M$1:$M$9999,VLOOKUP($D$32,CellDropdownList!$Q$3:$R$14,2,FALSE))</f>
        <v>0</v>
      </c>
      <c r="G36" s="178">
        <f>SUMIFS('TC RTC'!P$1:P$9999,'TC RTC'!$A$1:$A$9999,$C$3,'TC RTC'!$L$1:$L$9999,$D$24,'TC RTC'!$C$1:$C$9999,$B36,'TC RTC'!$M$1:$M$9999,VLOOKUP($D$32,CellDropdownList!$Q$3:$R$14,2,FALSE))</f>
        <v>0</v>
      </c>
    </row>
    <row r="37" spans="2:7" x14ac:dyDescent="0.3">
      <c r="B37" s="96" t="s">
        <v>31</v>
      </c>
      <c r="C37" s="118">
        <f>SUM(C34:C36)</f>
        <v>0</v>
      </c>
      <c r="D37" s="118">
        <f t="shared" ref="D37:G37" si="5">SUM(D34:D36)</f>
        <v>0</v>
      </c>
      <c r="E37" s="118">
        <f t="shared" si="5"/>
        <v>0</v>
      </c>
      <c r="F37" s="118">
        <f t="shared" si="5"/>
        <v>0</v>
      </c>
      <c r="G37" s="119">
        <f t="shared" si="5"/>
        <v>0</v>
      </c>
    </row>
    <row r="38" spans="2:7" x14ac:dyDescent="0.3">
      <c r="C38" s="36"/>
      <c r="D38" s="36"/>
      <c r="E38" s="36"/>
      <c r="F38" s="36"/>
      <c r="G38" s="36"/>
    </row>
  </sheetData>
  <sheetProtection sheet="1" objects="1" scenarios="1"/>
  <mergeCells count="1">
    <mergeCell ref="C3:E3"/>
  </mergeCells>
  <pageMargins left="0.70866141732283472" right="0.70866141732283472" top="0.74803149606299213" bottom="0.74803149606299213" header="0.31496062992125984" footer="0.31496062992125984"/>
  <pageSetup paperSize="9" scale="7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0000000}">
          <x14:formula1>
            <xm:f>CellDropdownList!$A$3:$A$44</xm:f>
          </x14:formula1>
          <xm:sqref>C3:D3</xm:sqref>
        </x14:dataValidation>
        <x14:dataValidation type="list" allowBlank="1" showInputMessage="1" showErrorMessage="1" xr:uid="{00000000-0002-0000-0C00-000001000000}">
          <x14:formula1>
            <xm:f>CellDropdownList!$Q$3:$Q$14</xm:f>
          </x14:formula1>
          <xm:sqref>D32</xm:sqref>
        </x14:dataValidation>
        <x14:dataValidation type="list" allowBlank="1" showInputMessage="1" showErrorMessage="1" xr:uid="{00000000-0002-0000-0C00-000002000000}">
          <x14:formula1>
            <xm:f>CellDropdownList!$O$3:$O$16</xm:f>
          </x14:formula1>
          <xm:sqref>D24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0000"/>
  </sheetPr>
  <dimension ref="A1:P9961"/>
  <sheetViews>
    <sheetView topLeftCell="B1" workbookViewId="0">
      <pane ySplit="1" topLeftCell="A9555" activePane="bottomLeft" state="frozen"/>
      <selection pane="bottomLeft" activeCell="R9581" sqref="R9581"/>
    </sheetView>
  </sheetViews>
  <sheetFormatPr defaultRowHeight="14.4" x14ac:dyDescent="0.3"/>
  <cols>
    <col min="1" max="1" width="26.77734375" bestFit="1" customWidth="1"/>
    <col min="2" max="2" width="15.77734375" style="38" bestFit="1" customWidth="1"/>
    <col min="3" max="3" width="15.77734375" bestFit="1" customWidth="1"/>
    <col min="4" max="4" width="35.21875" bestFit="1" customWidth="1"/>
    <col min="5" max="5" width="27.5546875" bestFit="1" customWidth="1"/>
    <col min="6" max="6" width="12" customWidth="1"/>
    <col min="7" max="7" width="13.21875" customWidth="1"/>
    <col min="8" max="8" width="16.5546875" customWidth="1"/>
    <col min="9" max="9" width="17.5546875" bestFit="1" customWidth="1"/>
    <col min="10" max="10" width="18" bestFit="1" customWidth="1"/>
    <col min="12" max="13" width="10.77734375" style="37" bestFit="1" customWidth="1"/>
    <col min="14" max="14" width="9.88671875" customWidth="1"/>
    <col min="15" max="15" width="11.6640625" customWidth="1"/>
    <col min="16" max="16" width="10.6640625" customWidth="1"/>
  </cols>
  <sheetData>
    <row r="1" spans="1:16" x14ac:dyDescent="0.3">
      <c r="A1" t="s">
        <v>134</v>
      </c>
      <c r="B1" s="38" t="s">
        <v>83</v>
      </c>
      <c r="C1" t="s">
        <v>135</v>
      </c>
      <c r="D1" t="s">
        <v>136</v>
      </c>
      <c r="E1" t="s">
        <v>137</v>
      </c>
      <c r="F1" t="s">
        <v>138</v>
      </c>
      <c r="G1" t="s">
        <v>139</v>
      </c>
      <c r="H1" t="s">
        <v>140</v>
      </c>
      <c r="I1" t="s">
        <v>141</v>
      </c>
      <c r="L1" s="37" t="s">
        <v>22</v>
      </c>
      <c r="M1" s="37" t="s">
        <v>32</v>
      </c>
      <c r="N1" t="s">
        <v>25</v>
      </c>
      <c r="O1" t="s">
        <v>26</v>
      </c>
      <c r="P1" t="s">
        <v>27</v>
      </c>
    </row>
    <row r="2" spans="1:16" x14ac:dyDescent="0.3">
      <c r="A2" t="s">
        <v>62</v>
      </c>
      <c r="B2" s="38">
        <v>41275</v>
      </c>
      <c r="C2" t="s">
        <v>30</v>
      </c>
      <c r="D2" t="s">
        <v>142</v>
      </c>
      <c r="E2" t="s">
        <v>143</v>
      </c>
      <c r="F2">
        <v>340260</v>
      </c>
      <c r="G2">
        <v>402264</v>
      </c>
      <c r="H2" t="s">
        <v>144</v>
      </c>
      <c r="I2" t="s">
        <v>145</v>
      </c>
      <c r="L2">
        <f t="shared" ref="L2:L65" si="0">YEAR(B2)</f>
        <v>2013</v>
      </c>
      <c r="M2">
        <f t="shared" ref="M2:M65" si="1">MONTH(B2)</f>
        <v>1</v>
      </c>
      <c r="N2">
        <f t="shared" ref="N2:N65" si="2">SUM((IF(OR(ISBLANK($I2),ISERROR(SEARCH("killed",$I2))),0,IF(SEARCH("killed",$I2)=3,LEFT($I2,1),IF(SEARCH("killed",$I2)=4,LEFT($I2,2),0)))),(IF(OR(ISBLANK($J2),ISERROR(SEARCH("killed",$J2))),0,IF(SEARCH("killed",$J2)=3,LEFT($J2,1),IF(SEARCH("killed",$J2)=4,LEFT($J2,2),0)))),(IF(OR(ISBLANK($K2),ISERROR(SEARCH("killed",$K2))),0,IF(SEARCH("killed",$K2)=3,LEFT($K2,1),IF(SEARCH("killed",$K2)=4,LEFT($K2,2),0)))))</f>
        <v>0</v>
      </c>
      <c r="O2">
        <f t="shared" ref="O2:O65" si="3">SUM((IF(OR(ISBLANK($I2),ISERROR(SEARCH("seriously",$I2))),0,IF(SEARCH("seriously",$I2)=3,LEFT($I2,1),IF(SEARCH("seriously",$I2)=4,LEFT($I2,2),0)))),(IF(OR(ISBLANK($J2),ISERROR(SEARCH("seriously",$J2))),0,IF(SEARCH("seriously",$J2)=3,LEFT($J2,1),IF(SEARCH("seriously",$J2)=4,LEFT($J2,2),0)))),(IF(OR(ISBLANK($K2),ISERROR(SEARCH("seriously",$K2))),0,IF(SEARCH("seriously",$K2)=3,LEFT($K2,1),IF(SEARCH("seriously",$K2)=4,LEFT($K2,2),0)))))</f>
        <v>0</v>
      </c>
      <c r="P2">
        <f t="shared" ref="P2:P65" si="4">SUM((IF(OR(ISBLANK($I2),ISERROR(SEARCH("slightly",$I2))),0,IF(SEARCH("slightly",$I2)=3,LEFT($I2,1),IF(SEARCH("slightly",$I2)=4,LEFT($I2,2),0)))),(IF(OR(ISBLANK($J2),ISERROR(SEARCH("slightly",$J2))),0,IF(SEARCH("slightly",$J2)=3,LEFT($J2,1),IF(SEARCH("slightly",$J2)=4,LEFT($J2,2),0)))),(IF(OR(ISBLANK($K2),ISERROR(SEARCH("slightly",$K2))),0,IF(SEARCH("slightly",$K2)=3,LEFT($K2,1),IF(SEARCH("slightly",$K2)=4,LEFT($K2,2),0)))))</f>
        <v>3</v>
      </c>
    </row>
    <row r="3" spans="1:16" x14ac:dyDescent="0.3">
      <c r="A3" t="s">
        <v>69</v>
      </c>
      <c r="B3" s="38">
        <v>41277</v>
      </c>
      <c r="C3" t="s">
        <v>30</v>
      </c>
      <c r="D3" t="s">
        <v>146</v>
      </c>
      <c r="E3" t="s">
        <v>147</v>
      </c>
      <c r="F3">
        <v>333615</v>
      </c>
      <c r="G3">
        <v>374165</v>
      </c>
      <c r="H3" t="s">
        <v>148</v>
      </c>
      <c r="I3" t="s">
        <v>149</v>
      </c>
      <c r="L3">
        <f t="shared" si="0"/>
        <v>2013</v>
      </c>
      <c r="M3">
        <f t="shared" si="1"/>
        <v>1</v>
      </c>
      <c r="N3">
        <f t="shared" si="2"/>
        <v>0</v>
      </c>
      <c r="O3">
        <f t="shared" si="3"/>
        <v>0</v>
      </c>
      <c r="P3">
        <f t="shared" si="4"/>
        <v>1</v>
      </c>
    </row>
    <row r="4" spans="1:16" x14ac:dyDescent="0.3">
      <c r="A4" t="s">
        <v>69</v>
      </c>
      <c r="B4" s="38">
        <v>41278</v>
      </c>
      <c r="C4" t="s">
        <v>30</v>
      </c>
      <c r="D4" t="s">
        <v>150</v>
      </c>
      <c r="E4" t="s">
        <v>147</v>
      </c>
      <c r="F4">
        <v>334189</v>
      </c>
      <c r="G4">
        <v>374481</v>
      </c>
      <c r="H4" t="s">
        <v>148</v>
      </c>
      <c r="I4" t="s">
        <v>149</v>
      </c>
      <c r="L4">
        <f t="shared" si="0"/>
        <v>2013</v>
      </c>
      <c r="M4">
        <f t="shared" si="1"/>
        <v>1</v>
      </c>
      <c r="N4">
        <f t="shared" si="2"/>
        <v>0</v>
      </c>
      <c r="O4">
        <f t="shared" si="3"/>
        <v>0</v>
      </c>
      <c r="P4">
        <f t="shared" si="4"/>
        <v>1</v>
      </c>
    </row>
    <row r="5" spans="1:16" x14ac:dyDescent="0.3">
      <c r="A5" t="s">
        <v>69</v>
      </c>
      <c r="B5" s="38">
        <v>41279</v>
      </c>
      <c r="C5" t="s">
        <v>30</v>
      </c>
      <c r="D5" t="s">
        <v>151</v>
      </c>
      <c r="E5" t="s">
        <v>147</v>
      </c>
      <c r="F5">
        <v>334141</v>
      </c>
      <c r="G5">
        <v>373407</v>
      </c>
      <c r="H5" t="s">
        <v>152</v>
      </c>
      <c r="I5" t="s">
        <v>153</v>
      </c>
      <c r="L5">
        <f t="shared" si="0"/>
        <v>2013</v>
      </c>
      <c r="M5">
        <f t="shared" si="1"/>
        <v>1</v>
      </c>
      <c r="N5">
        <f t="shared" si="2"/>
        <v>0</v>
      </c>
      <c r="O5">
        <f t="shared" si="3"/>
        <v>0</v>
      </c>
      <c r="P5">
        <f t="shared" si="4"/>
        <v>2</v>
      </c>
    </row>
    <row r="6" spans="1:16" x14ac:dyDescent="0.3">
      <c r="A6" t="s">
        <v>20</v>
      </c>
      <c r="B6" s="38">
        <v>41279</v>
      </c>
      <c r="C6" t="s">
        <v>30</v>
      </c>
      <c r="D6" t="s">
        <v>154</v>
      </c>
      <c r="E6" t="s">
        <v>155</v>
      </c>
      <c r="F6">
        <v>310712</v>
      </c>
      <c r="G6">
        <v>403766</v>
      </c>
      <c r="H6" t="s">
        <v>144</v>
      </c>
      <c r="I6" t="s">
        <v>145</v>
      </c>
      <c r="L6">
        <f t="shared" si="0"/>
        <v>2013</v>
      </c>
      <c r="M6">
        <f t="shared" si="1"/>
        <v>1</v>
      </c>
      <c r="N6">
        <f t="shared" si="2"/>
        <v>0</v>
      </c>
      <c r="O6">
        <f t="shared" si="3"/>
        <v>0</v>
      </c>
      <c r="P6">
        <f t="shared" si="4"/>
        <v>3</v>
      </c>
    </row>
    <row r="7" spans="1:16" x14ac:dyDescent="0.3">
      <c r="A7" t="s">
        <v>50</v>
      </c>
      <c r="B7" s="38">
        <v>41280</v>
      </c>
      <c r="C7" t="s">
        <v>30</v>
      </c>
      <c r="D7" t="s">
        <v>156</v>
      </c>
      <c r="E7" t="s">
        <v>157</v>
      </c>
      <c r="F7">
        <v>284991</v>
      </c>
      <c r="G7">
        <v>432064</v>
      </c>
      <c r="H7" t="s">
        <v>152</v>
      </c>
      <c r="I7" t="s">
        <v>153</v>
      </c>
      <c r="L7">
        <f t="shared" si="0"/>
        <v>2013</v>
      </c>
      <c r="M7">
        <f t="shared" si="1"/>
        <v>1</v>
      </c>
      <c r="N7">
        <f t="shared" si="2"/>
        <v>0</v>
      </c>
      <c r="O7">
        <f t="shared" si="3"/>
        <v>0</v>
      </c>
      <c r="P7">
        <f t="shared" si="4"/>
        <v>2</v>
      </c>
    </row>
    <row r="8" spans="1:16" x14ac:dyDescent="0.3">
      <c r="A8" t="s">
        <v>69</v>
      </c>
      <c r="B8" s="38">
        <v>41281</v>
      </c>
      <c r="C8" t="s">
        <v>30</v>
      </c>
      <c r="D8" t="s">
        <v>158</v>
      </c>
      <c r="E8" t="s">
        <v>159</v>
      </c>
      <c r="F8">
        <v>334751</v>
      </c>
      <c r="G8">
        <v>374486</v>
      </c>
      <c r="H8" t="s">
        <v>148</v>
      </c>
      <c r="I8" t="s">
        <v>149</v>
      </c>
      <c r="L8">
        <f t="shared" si="0"/>
        <v>2013</v>
      </c>
      <c r="M8">
        <f t="shared" si="1"/>
        <v>1</v>
      </c>
      <c r="N8">
        <f t="shared" si="2"/>
        <v>0</v>
      </c>
      <c r="O8">
        <f t="shared" si="3"/>
        <v>0</v>
      </c>
      <c r="P8">
        <f t="shared" si="4"/>
        <v>1</v>
      </c>
    </row>
    <row r="9" spans="1:16" x14ac:dyDescent="0.3">
      <c r="A9" t="s">
        <v>69</v>
      </c>
      <c r="B9" s="38">
        <v>41281</v>
      </c>
      <c r="C9" t="s">
        <v>30</v>
      </c>
      <c r="D9" t="s">
        <v>160</v>
      </c>
      <c r="E9" t="s">
        <v>161</v>
      </c>
      <c r="F9">
        <v>333330</v>
      </c>
      <c r="G9">
        <v>374904</v>
      </c>
      <c r="H9" t="s">
        <v>148</v>
      </c>
      <c r="I9" t="s">
        <v>149</v>
      </c>
      <c r="L9">
        <f t="shared" si="0"/>
        <v>2013</v>
      </c>
      <c r="M9">
        <f t="shared" si="1"/>
        <v>1</v>
      </c>
      <c r="N9">
        <f t="shared" si="2"/>
        <v>0</v>
      </c>
      <c r="O9">
        <f t="shared" si="3"/>
        <v>0</v>
      </c>
      <c r="P9">
        <f t="shared" si="4"/>
        <v>1</v>
      </c>
    </row>
    <row r="10" spans="1:16" x14ac:dyDescent="0.3">
      <c r="A10" t="s">
        <v>69</v>
      </c>
      <c r="B10" s="38">
        <v>41282</v>
      </c>
      <c r="C10" t="s">
        <v>30</v>
      </c>
      <c r="D10" t="s">
        <v>162</v>
      </c>
      <c r="E10" t="s">
        <v>147</v>
      </c>
      <c r="F10">
        <v>333626</v>
      </c>
      <c r="G10">
        <v>373183</v>
      </c>
      <c r="H10" t="s">
        <v>148</v>
      </c>
      <c r="I10" t="s">
        <v>149</v>
      </c>
      <c r="L10">
        <f t="shared" si="0"/>
        <v>2013</v>
      </c>
      <c r="M10">
        <f t="shared" si="1"/>
        <v>1</v>
      </c>
      <c r="N10">
        <f t="shared" si="2"/>
        <v>0</v>
      </c>
      <c r="O10">
        <f t="shared" si="3"/>
        <v>0</v>
      </c>
      <c r="P10">
        <f t="shared" si="4"/>
        <v>1</v>
      </c>
    </row>
    <row r="11" spans="1:16" x14ac:dyDescent="0.3">
      <c r="A11" t="s">
        <v>69</v>
      </c>
      <c r="B11" s="38">
        <v>41282</v>
      </c>
      <c r="C11" t="s">
        <v>30</v>
      </c>
      <c r="D11" t="s">
        <v>163</v>
      </c>
      <c r="E11" t="s">
        <v>164</v>
      </c>
      <c r="F11">
        <v>333434</v>
      </c>
      <c r="G11">
        <v>374338</v>
      </c>
      <c r="H11" t="s">
        <v>148</v>
      </c>
      <c r="I11" t="s">
        <v>149</v>
      </c>
      <c r="L11">
        <f t="shared" si="0"/>
        <v>2013</v>
      </c>
      <c r="M11">
        <f t="shared" si="1"/>
        <v>1</v>
      </c>
      <c r="N11">
        <f t="shared" si="2"/>
        <v>0</v>
      </c>
      <c r="O11">
        <f t="shared" si="3"/>
        <v>0</v>
      </c>
      <c r="P11">
        <f t="shared" si="4"/>
        <v>1</v>
      </c>
    </row>
    <row r="12" spans="1:16" x14ac:dyDescent="0.3">
      <c r="A12" t="s">
        <v>2</v>
      </c>
      <c r="B12" s="38">
        <v>41282</v>
      </c>
      <c r="C12" t="s">
        <v>30</v>
      </c>
      <c r="D12" t="s">
        <v>165</v>
      </c>
      <c r="E12" t="s">
        <v>166</v>
      </c>
      <c r="F12">
        <v>327041</v>
      </c>
      <c r="G12">
        <v>364202</v>
      </c>
      <c r="H12" t="s">
        <v>152</v>
      </c>
      <c r="I12" t="s">
        <v>153</v>
      </c>
      <c r="L12">
        <f t="shared" si="0"/>
        <v>2013</v>
      </c>
      <c r="M12">
        <f t="shared" si="1"/>
        <v>1</v>
      </c>
      <c r="N12">
        <f t="shared" si="2"/>
        <v>0</v>
      </c>
      <c r="O12">
        <f t="shared" si="3"/>
        <v>0</v>
      </c>
      <c r="P12">
        <f t="shared" si="4"/>
        <v>2</v>
      </c>
    </row>
    <row r="13" spans="1:16" x14ac:dyDescent="0.3">
      <c r="A13" t="s">
        <v>69</v>
      </c>
      <c r="B13" s="38">
        <v>41283</v>
      </c>
      <c r="C13" t="s">
        <v>30</v>
      </c>
      <c r="D13" t="s">
        <v>167</v>
      </c>
      <c r="E13" t="s">
        <v>147</v>
      </c>
      <c r="F13">
        <v>334633</v>
      </c>
      <c r="G13">
        <v>373925</v>
      </c>
      <c r="H13" t="s">
        <v>148</v>
      </c>
      <c r="I13" t="s">
        <v>149</v>
      </c>
      <c r="L13">
        <f t="shared" si="0"/>
        <v>2013</v>
      </c>
      <c r="M13">
        <f t="shared" si="1"/>
        <v>1</v>
      </c>
      <c r="N13">
        <f t="shared" si="2"/>
        <v>0</v>
      </c>
      <c r="O13">
        <f t="shared" si="3"/>
        <v>0</v>
      </c>
      <c r="P13">
        <f t="shared" si="4"/>
        <v>1</v>
      </c>
    </row>
    <row r="14" spans="1:16" x14ac:dyDescent="0.3">
      <c r="A14" t="s">
        <v>52</v>
      </c>
      <c r="B14" s="38">
        <v>41283</v>
      </c>
      <c r="C14" t="s">
        <v>30</v>
      </c>
      <c r="D14" t="s">
        <v>168</v>
      </c>
      <c r="E14" t="s">
        <v>169</v>
      </c>
      <c r="F14">
        <v>245028</v>
      </c>
      <c r="G14">
        <v>372931</v>
      </c>
      <c r="H14" t="s">
        <v>148</v>
      </c>
      <c r="I14" t="s">
        <v>149</v>
      </c>
      <c r="L14">
        <f t="shared" si="0"/>
        <v>2013</v>
      </c>
      <c r="M14">
        <f t="shared" si="1"/>
        <v>1</v>
      </c>
      <c r="N14">
        <f t="shared" si="2"/>
        <v>0</v>
      </c>
      <c r="O14">
        <f t="shared" si="3"/>
        <v>0</v>
      </c>
      <c r="P14">
        <f t="shared" si="4"/>
        <v>1</v>
      </c>
    </row>
    <row r="15" spans="1:16" x14ac:dyDescent="0.3">
      <c r="A15" t="s">
        <v>47</v>
      </c>
      <c r="B15" s="38">
        <v>41283</v>
      </c>
      <c r="C15" t="s">
        <v>30</v>
      </c>
      <c r="D15" t="s">
        <v>170</v>
      </c>
      <c r="E15" t="s">
        <v>171</v>
      </c>
      <c r="F15">
        <v>328982</v>
      </c>
      <c r="G15">
        <v>391033</v>
      </c>
      <c r="H15" t="s">
        <v>144</v>
      </c>
      <c r="I15" t="s">
        <v>145</v>
      </c>
      <c r="L15">
        <f t="shared" si="0"/>
        <v>2013</v>
      </c>
      <c r="M15">
        <f t="shared" si="1"/>
        <v>1</v>
      </c>
      <c r="N15">
        <f t="shared" si="2"/>
        <v>0</v>
      </c>
      <c r="O15">
        <f t="shared" si="3"/>
        <v>0</v>
      </c>
      <c r="P15">
        <f t="shared" si="4"/>
        <v>3</v>
      </c>
    </row>
    <row r="16" spans="1:16" x14ac:dyDescent="0.3">
      <c r="A16" t="s">
        <v>81</v>
      </c>
      <c r="B16" s="38">
        <v>41284</v>
      </c>
      <c r="C16" t="s">
        <v>30</v>
      </c>
      <c r="D16" t="s">
        <v>172</v>
      </c>
      <c r="E16" t="s">
        <v>173</v>
      </c>
      <c r="F16">
        <v>304657</v>
      </c>
      <c r="G16">
        <v>356659</v>
      </c>
      <c r="H16" t="s">
        <v>152</v>
      </c>
      <c r="I16" t="s">
        <v>153</v>
      </c>
      <c r="L16">
        <f t="shared" si="0"/>
        <v>2013</v>
      </c>
      <c r="M16">
        <f t="shared" si="1"/>
        <v>1</v>
      </c>
      <c r="N16">
        <f t="shared" si="2"/>
        <v>0</v>
      </c>
      <c r="O16">
        <f t="shared" si="3"/>
        <v>0</v>
      </c>
      <c r="P16">
        <f t="shared" si="4"/>
        <v>2</v>
      </c>
    </row>
    <row r="17" spans="1:16" x14ac:dyDescent="0.3">
      <c r="A17" t="s">
        <v>69</v>
      </c>
      <c r="B17" s="38">
        <v>41284</v>
      </c>
      <c r="C17" t="s">
        <v>30</v>
      </c>
      <c r="D17" t="s">
        <v>174</v>
      </c>
      <c r="E17" t="s">
        <v>147</v>
      </c>
      <c r="F17">
        <v>334176</v>
      </c>
      <c r="G17">
        <v>375134</v>
      </c>
      <c r="H17" t="s">
        <v>148</v>
      </c>
      <c r="I17" t="s">
        <v>149</v>
      </c>
      <c r="L17">
        <f t="shared" si="0"/>
        <v>2013</v>
      </c>
      <c r="M17">
        <f t="shared" si="1"/>
        <v>1</v>
      </c>
      <c r="N17">
        <f t="shared" si="2"/>
        <v>0</v>
      </c>
      <c r="O17">
        <f t="shared" si="3"/>
        <v>0</v>
      </c>
      <c r="P17">
        <f t="shared" si="4"/>
        <v>1</v>
      </c>
    </row>
    <row r="18" spans="1:16" x14ac:dyDescent="0.3">
      <c r="A18" t="s">
        <v>76</v>
      </c>
      <c r="B18" s="38">
        <v>41285</v>
      </c>
      <c r="C18" t="s">
        <v>30</v>
      </c>
      <c r="D18" t="s">
        <v>175</v>
      </c>
      <c r="E18" t="s">
        <v>176</v>
      </c>
      <c r="F18">
        <v>314897</v>
      </c>
      <c r="G18">
        <v>386606</v>
      </c>
      <c r="H18" t="s">
        <v>148</v>
      </c>
      <c r="I18" t="s">
        <v>149</v>
      </c>
      <c r="L18">
        <f t="shared" si="0"/>
        <v>2013</v>
      </c>
      <c r="M18">
        <f t="shared" si="1"/>
        <v>1</v>
      </c>
      <c r="N18">
        <f t="shared" si="2"/>
        <v>0</v>
      </c>
      <c r="O18">
        <f t="shared" si="3"/>
        <v>0</v>
      </c>
      <c r="P18">
        <f t="shared" si="4"/>
        <v>1</v>
      </c>
    </row>
    <row r="19" spans="1:16" x14ac:dyDescent="0.3">
      <c r="A19" t="s">
        <v>62</v>
      </c>
      <c r="B19" s="38">
        <v>41285</v>
      </c>
      <c r="C19" t="s">
        <v>30</v>
      </c>
      <c r="D19" t="s">
        <v>177</v>
      </c>
      <c r="E19" t="s">
        <v>143</v>
      </c>
      <c r="F19">
        <v>340102</v>
      </c>
      <c r="G19">
        <v>402725</v>
      </c>
      <c r="H19" t="s">
        <v>148</v>
      </c>
      <c r="I19" t="s">
        <v>149</v>
      </c>
      <c r="L19">
        <f t="shared" si="0"/>
        <v>2013</v>
      </c>
      <c r="M19">
        <f t="shared" si="1"/>
        <v>1</v>
      </c>
      <c r="N19">
        <f t="shared" si="2"/>
        <v>0</v>
      </c>
      <c r="O19">
        <f t="shared" si="3"/>
        <v>0</v>
      </c>
      <c r="P19">
        <f t="shared" si="4"/>
        <v>1</v>
      </c>
    </row>
    <row r="20" spans="1:16" x14ac:dyDescent="0.3">
      <c r="A20" t="s">
        <v>74</v>
      </c>
      <c r="B20" s="38">
        <v>41285</v>
      </c>
      <c r="C20" t="s">
        <v>30</v>
      </c>
      <c r="D20" t="s">
        <v>178</v>
      </c>
      <c r="E20" t="s">
        <v>179</v>
      </c>
      <c r="F20">
        <v>341168</v>
      </c>
      <c r="G20">
        <v>387370</v>
      </c>
      <c r="H20" t="s">
        <v>148</v>
      </c>
      <c r="I20" t="s">
        <v>149</v>
      </c>
      <c r="L20">
        <f t="shared" si="0"/>
        <v>2013</v>
      </c>
      <c r="M20">
        <f t="shared" si="1"/>
        <v>1</v>
      </c>
      <c r="N20">
        <f t="shared" si="2"/>
        <v>0</v>
      </c>
      <c r="O20">
        <f t="shared" si="3"/>
        <v>0</v>
      </c>
      <c r="P20">
        <f t="shared" si="4"/>
        <v>1</v>
      </c>
    </row>
    <row r="21" spans="1:16" x14ac:dyDescent="0.3">
      <c r="A21" t="s">
        <v>69</v>
      </c>
      <c r="B21" s="38">
        <v>41286</v>
      </c>
      <c r="C21" t="s">
        <v>30</v>
      </c>
      <c r="D21" t="s">
        <v>180</v>
      </c>
      <c r="E21" t="s">
        <v>164</v>
      </c>
      <c r="F21">
        <v>333418</v>
      </c>
      <c r="G21">
        <v>374329</v>
      </c>
      <c r="H21" t="s">
        <v>152</v>
      </c>
      <c r="I21" t="s">
        <v>153</v>
      </c>
      <c r="L21">
        <f t="shared" si="0"/>
        <v>2013</v>
      </c>
      <c r="M21">
        <f t="shared" si="1"/>
        <v>1</v>
      </c>
      <c r="N21">
        <f t="shared" si="2"/>
        <v>0</v>
      </c>
      <c r="O21">
        <f t="shared" si="3"/>
        <v>0</v>
      </c>
      <c r="P21">
        <f t="shared" si="4"/>
        <v>2</v>
      </c>
    </row>
    <row r="22" spans="1:16" x14ac:dyDescent="0.3">
      <c r="A22" t="s">
        <v>74</v>
      </c>
      <c r="B22" s="38">
        <v>41286</v>
      </c>
      <c r="C22" t="s">
        <v>29</v>
      </c>
      <c r="D22" t="s">
        <v>178</v>
      </c>
      <c r="E22" t="s">
        <v>179</v>
      </c>
      <c r="F22">
        <v>341270</v>
      </c>
      <c r="G22">
        <v>387599</v>
      </c>
      <c r="H22" t="s">
        <v>148</v>
      </c>
      <c r="I22" t="s">
        <v>181</v>
      </c>
      <c r="L22">
        <f t="shared" si="0"/>
        <v>2013</v>
      </c>
      <c r="M22">
        <f t="shared" si="1"/>
        <v>1</v>
      </c>
      <c r="N22">
        <f t="shared" si="2"/>
        <v>0</v>
      </c>
      <c r="O22">
        <f t="shared" si="3"/>
        <v>1</v>
      </c>
      <c r="P22">
        <f t="shared" si="4"/>
        <v>0</v>
      </c>
    </row>
    <row r="23" spans="1:16" x14ac:dyDescent="0.3">
      <c r="A23" t="s">
        <v>43</v>
      </c>
      <c r="B23" s="38">
        <v>41287</v>
      </c>
      <c r="C23" t="s">
        <v>30</v>
      </c>
      <c r="D23" t="s">
        <v>182</v>
      </c>
      <c r="E23" t="s">
        <v>183</v>
      </c>
      <c r="F23">
        <v>308394</v>
      </c>
      <c r="G23">
        <v>326580</v>
      </c>
      <c r="H23" t="s">
        <v>148</v>
      </c>
      <c r="I23" t="s">
        <v>149</v>
      </c>
      <c r="L23">
        <f t="shared" si="0"/>
        <v>2013</v>
      </c>
      <c r="M23">
        <f t="shared" si="1"/>
        <v>1</v>
      </c>
      <c r="N23">
        <f t="shared" si="2"/>
        <v>0</v>
      </c>
      <c r="O23">
        <f t="shared" si="3"/>
        <v>0</v>
      </c>
      <c r="P23">
        <f t="shared" si="4"/>
        <v>1</v>
      </c>
    </row>
    <row r="24" spans="1:16" x14ac:dyDescent="0.3">
      <c r="A24" t="s">
        <v>77</v>
      </c>
      <c r="B24" s="38">
        <v>41287</v>
      </c>
      <c r="C24" t="s">
        <v>30</v>
      </c>
      <c r="D24" t="s">
        <v>170</v>
      </c>
      <c r="E24" t="s">
        <v>184</v>
      </c>
      <c r="F24">
        <v>319940</v>
      </c>
      <c r="G24">
        <v>333693</v>
      </c>
      <c r="H24" t="s">
        <v>148</v>
      </c>
      <c r="I24" t="s">
        <v>149</v>
      </c>
      <c r="L24">
        <f t="shared" si="0"/>
        <v>2013</v>
      </c>
      <c r="M24">
        <f t="shared" si="1"/>
        <v>1</v>
      </c>
      <c r="N24">
        <f t="shared" si="2"/>
        <v>0</v>
      </c>
      <c r="O24">
        <f t="shared" si="3"/>
        <v>0</v>
      </c>
      <c r="P24">
        <f t="shared" si="4"/>
        <v>1</v>
      </c>
    </row>
    <row r="25" spans="1:16" x14ac:dyDescent="0.3">
      <c r="A25" t="s">
        <v>46</v>
      </c>
      <c r="B25" s="38">
        <v>41288</v>
      </c>
      <c r="C25" t="s">
        <v>29</v>
      </c>
      <c r="D25" t="s">
        <v>185</v>
      </c>
      <c r="E25" t="s">
        <v>186</v>
      </c>
      <c r="F25">
        <v>234555</v>
      </c>
      <c r="G25">
        <v>397947</v>
      </c>
      <c r="H25" t="s">
        <v>148</v>
      </c>
      <c r="I25" t="s">
        <v>181</v>
      </c>
      <c r="L25">
        <f t="shared" si="0"/>
        <v>2013</v>
      </c>
      <c r="M25">
        <f t="shared" si="1"/>
        <v>1</v>
      </c>
      <c r="N25">
        <f t="shared" si="2"/>
        <v>0</v>
      </c>
      <c r="O25">
        <f t="shared" si="3"/>
        <v>1</v>
      </c>
      <c r="P25">
        <f t="shared" si="4"/>
        <v>0</v>
      </c>
    </row>
    <row r="26" spans="1:16" x14ac:dyDescent="0.3">
      <c r="A26" t="s">
        <v>52</v>
      </c>
      <c r="B26" s="38">
        <v>41288</v>
      </c>
      <c r="C26" t="s">
        <v>30</v>
      </c>
      <c r="D26" t="s">
        <v>187</v>
      </c>
      <c r="E26" t="s">
        <v>169</v>
      </c>
      <c r="F26">
        <v>245063</v>
      </c>
      <c r="G26">
        <v>372538</v>
      </c>
      <c r="H26" t="s">
        <v>148</v>
      </c>
      <c r="I26" t="s">
        <v>149</v>
      </c>
      <c r="L26">
        <f t="shared" si="0"/>
        <v>2013</v>
      </c>
      <c r="M26">
        <f t="shared" si="1"/>
        <v>1</v>
      </c>
      <c r="N26">
        <f t="shared" si="2"/>
        <v>0</v>
      </c>
      <c r="O26">
        <f t="shared" si="3"/>
        <v>0</v>
      </c>
      <c r="P26">
        <f t="shared" si="4"/>
        <v>1</v>
      </c>
    </row>
    <row r="27" spans="1:16" x14ac:dyDescent="0.3">
      <c r="A27" t="s">
        <v>36</v>
      </c>
      <c r="B27" s="38">
        <v>41288</v>
      </c>
      <c r="C27" t="s">
        <v>30</v>
      </c>
      <c r="D27" t="s">
        <v>188</v>
      </c>
      <c r="E27" t="s">
        <v>189</v>
      </c>
      <c r="F27">
        <v>288011</v>
      </c>
      <c r="G27">
        <v>345123</v>
      </c>
      <c r="H27" t="s">
        <v>152</v>
      </c>
      <c r="I27" t="s">
        <v>153</v>
      </c>
      <c r="L27">
        <f t="shared" si="0"/>
        <v>2013</v>
      </c>
      <c r="M27">
        <f t="shared" si="1"/>
        <v>1</v>
      </c>
      <c r="N27">
        <f t="shared" si="2"/>
        <v>0</v>
      </c>
      <c r="O27">
        <f t="shared" si="3"/>
        <v>0</v>
      </c>
      <c r="P27">
        <f t="shared" si="4"/>
        <v>2</v>
      </c>
    </row>
    <row r="28" spans="1:16" x14ac:dyDescent="0.3">
      <c r="A28" t="s">
        <v>69</v>
      </c>
      <c r="B28" s="38">
        <v>41288</v>
      </c>
      <c r="C28" t="s">
        <v>30</v>
      </c>
      <c r="D28" t="s">
        <v>190</v>
      </c>
      <c r="E28" t="s">
        <v>159</v>
      </c>
      <c r="F28">
        <v>334941</v>
      </c>
      <c r="G28">
        <v>374775</v>
      </c>
      <c r="H28" t="s">
        <v>148</v>
      </c>
      <c r="I28" t="s">
        <v>149</v>
      </c>
      <c r="L28">
        <f t="shared" si="0"/>
        <v>2013</v>
      </c>
      <c r="M28">
        <f t="shared" si="1"/>
        <v>1</v>
      </c>
      <c r="N28">
        <f t="shared" si="2"/>
        <v>0</v>
      </c>
      <c r="O28">
        <f t="shared" si="3"/>
        <v>0</v>
      </c>
      <c r="P28">
        <f t="shared" si="4"/>
        <v>1</v>
      </c>
    </row>
    <row r="29" spans="1:16" x14ac:dyDescent="0.3">
      <c r="A29" t="s">
        <v>69</v>
      </c>
      <c r="B29" s="38">
        <v>41290</v>
      </c>
      <c r="C29" t="s">
        <v>30</v>
      </c>
      <c r="D29" t="s">
        <v>191</v>
      </c>
      <c r="E29" t="s">
        <v>147</v>
      </c>
      <c r="F29">
        <v>334357</v>
      </c>
      <c r="G29">
        <v>374763</v>
      </c>
      <c r="H29" t="s">
        <v>152</v>
      </c>
      <c r="I29" t="s">
        <v>153</v>
      </c>
      <c r="L29">
        <f t="shared" si="0"/>
        <v>2013</v>
      </c>
      <c r="M29">
        <f t="shared" si="1"/>
        <v>1</v>
      </c>
      <c r="N29">
        <f t="shared" si="2"/>
        <v>0</v>
      </c>
      <c r="O29">
        <f t="shared" si="3"/>
        <v>0</v>
      </c>
      <c r="P29">
        <f t="shared" si="4"/>
        <v>2</v>
      </c>
    </row>
    <row r="30" spans="1:16" x14ac:dyDescent="0.3">
      <c r="A30" t="s">
        <v>45</v>
      </c>
      <c r="B30" s="38">
        <v>41290</v>
      </c>
      <c r="C30" t="s">
        <v>30</v>
      </c>
      <c r="D30" t="s">
        <v>192</v>
      </c>
      <c r="E30" t="s">
        <v>193</v>
      </c>
      <c r="F30">
        <v>243301</v>
      </c>
      <c r="G30">
        <v>417257</v>
      </c>
      <c r="H30" t="s">
        <v>152</v>
      </c>
      <c r="I30" t="s">
        <v>153</v>
      </c>
      <c r="L30">
        <f t="shared" si="0"/>
        <v>2013</v>
      </c>
      <c r="M30">
        <f t="shared" si="1"/>
        <v>1</v>
      </c>
      <c r="N30">
        <f t="shared" si="2"/>
        <v>0</v>
      </c>
      <c r="O30">
        <f t="shared" si="3"/>
        <v>0</v>
      </c>
      <c r="P30">
        <f t="shared" si="4"/>
        <v>2</v>
      </c>
    </row>
    <row r="31" spans="1:16" x14ac:dyDescent="0.3">
      <c r="A31" t="s">
        <v>60</v>
      </c>
      <c r="B31" s="38">
        <v>41292</v>
      </c>
      <c r="C31" t="s">
        <v>30</v>
      </c>
      <c r="D31" t="s">
        <v>194</v>
      </c>
      <c r="E31" t="s">
        <v>195</v>
      </c>
      <c r="F31">
        <v>350831</v>
      </c>
      <c r="G31">
        <v>381705</v>
      </c>
      <c r="H31" t="s">
        <v>148</v>
      </c>
      <c r="I31" t="s">
        <v>149</v>
      </c>
      <c r="L31">
        <f t="shared" si="0"/>
        <v>2013</v>
      </c>
      <c r="M31">
        <f t="shared" si="1"/>
        <v>1</v>
      </c>
      <c r="N31">
        <f t="shared" si="2"/>
        <v>0</v>
      </c>
      <c r="O31">
        <f t="shared" si="3"/>
        <v>0</v>
      </c>
      <c r="P31">
        <f t="shared" si="4"/>
        <v>1</v>
      </c>
    </row>
    <row r="32" spans="1:16" x14ac:dyDescent="0.3">
      <c r="A32" t="s">
        <v>69</v>
      </c>
      <c r="B32" s="38">
        <v>41292</v>
      </c>
      <c r="C32" t="s">
        <v>30</v>
      </c>
      <c r="D32" t="s">
        <v>196</v>
      </c>
      <c r="E32" t="s">
        <v>147</v>
      </c>
      <c r="F32">
        <v>333575</v>
      </c>
      <c r="G32">
        <v>374517</v>
      </c>
      <c r="H32" t="s">
        <v>148</v>
      </c>
      <c r="I32" t="s">
        <v>149</v>
      </c>
      <c r="L32">
        <f t="shared" si="0"/>
        <v>2013</v>
      </c>
      <c r="M32">
        <f t="shared" si="1"/>
        <v>1</v>
      </c>
      <c r="N32">
        <f t="shared" si="2"/>
        <v>0</v>
      </c>
      <c r="O32">
        <f t="shared" si="3"/>
        <v>0</v>
      </c>
      <c r="P32">
        <f t="shared" si="4"/>
        <v>1</v>
      </c>
    </row>
    <row r="33" spans="1:16" x14ac:dyDescent="0.3">
      <c r="A33" t="s">
        <v>43</v>
      </c>
      <c r="B33" s="38">
        <v>41292</v>
      </c>
      <c r="C33" t="s">
        <v>30</v>
      </c>
      <c r="D33" t="s">
        <v>197</v>
      </c>
      <c r="E33" t="s">
        <v>183</v>
      </c>
      <c r="F33">
        <v>308719</v>
      </c>
      <c r="G33">
        <v>326716</v>
      </c>
      <c r="H33" t="s">
        <v>148</v>
      </c>
      <c r="I33" t="s">
        <v>149</v>
      </c>
      <c r="L33">
        <f t="shared" si="0"/>
        <v>2013</v>
      </c>
      <c r="M33">
        <f t="shared" si="1"/>
        <v>1</v>
      </c>
      <c r="N33">
        <f t="shared" si="2"/>
        <v>0</v>
      </c>
      <c r="O33">
        <f t="shared" si="3"/>
        <v>0</v>
      </c>
      <c r="P33">
        <f t="shared" si="4"/>
        <v>1</v>
      </c>
    </row>
    <row r="34" spans="1:16" x14ac:dyDescent="0.3">
      <c r="A34" t="s">
        <v>79</v>
      </c>
      <c r="B34" s="38">
        <v>41293</v>
      </c>
      <c r="C34" t="s">
        <v>30</v>
      </c>
      <c r="D34" t="s">
        <v>198</v>
      </c>
      <c r="E34" t="s">
        <v>173</v>
      </c>
      <c r="F34">
        <v>300862</v>
      </c>
      <c r="G34">
        <v>353737</v>
      </c>
      <c r="H34" t="s">
        <v>148</v>
      </c>
      <c r="I34" t="s">
        <v>149</v>
      </c>
      <c r="L34">
        <f t="shared" si="0"/>
        <v>2013</v>
      </c>
      <c r="M34">
        <f t="shared" si="1"/>
        <v>1</v>
      </c>
      <c r="N34">
        <f t="shared" si="2"/>
        <v>0</v>
      </c>
      <c r="O34">
        <f t="shared" si="3"/>
        <v>0</v>
      </c>
      <c r="P34">
        <f t="shared" si="4"/>
        <v>1</v>
      </c>
    </row>
    <row r="35" spans="1:16" x14ac:dyDescent="0.3">
      <c r="A35" t="s">
        <v>2</v>
      </c>
      <c r="B35" s="38">
        <v>41294</v>
      </c>
      <c r="C35" t="s">
        <v>30</v>
      </c>
      <c r="D35" t="s">
        <v>175</v>
      </c>
      <c r="E35" t="s">
        <v>166</v>
      </c>
      <c r="F35">
        <v>326697</v>
      </c>
      <c r="G35">
        <v>364541</v>
      </c>
      <c r="H35" t="s">
        <v>148</v>
      </c>
      <c r="I35" t="s">
        <v>149</v>
      </c>
      <c r="L35">
        <f t="shared" si="0"/>
        <v>2013</v>
      </c>
      <c r="M35">
        <f t="shared" si="1"/>
        <v>1</v>
      </c>
      <c r="N35">
        <f t="shared" si="2"/>
        <v>0</v>
      </c>
      <c r="O35">
        <f t="shared" si="3"/>
        <v>0</v>
      </c>
      <c r="P35">
        <f t="shared" si="4"/>
        <v>1</v>
      </c>
    </row>
    <row r="36" spans="1:16" x14ac:dyDescent="0.3">
      <c r="A36" t="s">
        <v>69</v>
      </c>
      <c r="B36" s="38">
        <v>41294</v>
      </c>
      <c r="C36" t="s">
        <v>30</v>
      </c>
      <c r="D36" t="s">
        <v>199</v>
      </c>
      <c r="E36" t="s">
        <v>161</v>
      </c>
      <c r="F36">
        <v>333668</v>
      </c>
      <c r="G36">
        <v>374763</v>
      </c>
      <c r="H36" t="s">
        <v>200</v>
      </c>
      <c r="I36" t="s">
        <v>201</v>
      </c>
      <c r="L36">
        <f t="shared" si="0"/>
        <v>2013</v>
      </c>
      <c r="M36">
        <f t="shared" si="1"/>
        <v>1</v>
      </c>
      <c r="N36">
        <f t="shared" si="2"/>
        <v>0</v>
      </c>
      <c r="O36">
        <f t="shared" si="3"/>
        <v>0</v>
      </c>
      <c r="P36">
        <f t="shared" si="4"/>
        <v>6</v>
      </c>
    </row>
    <row r="37" spans="1:16" x14ac:dyDescent="0.3">
      <c r="A37" t="s">
        <v>69</v>
      </c>
      <c r="B37" s="38">
        <v>41295</v>
      </c>
      <c r="C37" t="s">
        <v>30</v>
      </c>
      <c r="D37" t="s">
        <v>202</v>
      </c>
      <c r="E37" t="s">
        <v>159</v>
      </c>
      <c r="F37">
        <v>334599</v>
      </c>
      <c r="G37">
        <v>374618</v>
      </c>
      <c r="H37" t="s">
        <v>148</v>
      </c>
      <c r="I37" t="s">
        <v>149</v>
      </c>
      <c r="L37">
        <f t="shared" si="0"/>
        <v>2013</v>
      </c>
      <c r="M37">
        <f t="shared" si="1"/>
        <v>1</v>
      </c>
      <c r="N37">
        <f t="shared" si="2"/>
        <v>0</v>
      </c>
      <c r="O37">
        <f t="shared" si="3"/>
        <v>0</v>
      </c>
      <c r="P37">
        <f t="shared" si="4"/>
        <v>1</v>
      </c>
    </row>
    <row r="38" spans="1:16" x14ac:dyDescent="0.3">
      <c r="A38" t="s">
        <v>43</v>
      </c>
      <c r="B38" s="38">
        <v>41296</v>
      </c>
      <c r="C38" t="s">
        <v>30</v>
      </c>
      <c r="D38" t="s">
        <v>203</v>
      </c>
      <c r="E38" t="s">
        <v>183</v>
      </c>
      <c r="F38">
        <v>308361</v>
      </c>
      <c r="G38">
        <v>326753</v>
      </c>
      <c r="H38" t="s">
        <v>152</v>
      </c>
      <c r="I38" t="s">
        <v>153</v>
      </c>
      <c r="L38">
        <f t="shared" si="0"/>
        <v>2013</v>
      </c>
      <c r="M38">
        <f t="shared" si="1"/>
        <v>1</v>
      </c>
      <c r="N38">
        <f t="shared" si="2"/>
        <v>0</v>
      </c>
      <c r="O38">
        <f t="shared" si="3"/>
        <v>0</v>
      </c>
      <c r="P38">
        <f t="shared" si="4"/>
        <v>2</v>
      </c>
    </row>
    <row r="39" spans="1:16" x14ac:dyDescent="0.3">
      <c r="A39" t="s">
        <v>69</v>
      </c>
      <c r="B39" s="38">
        <v>41296</v>
      </c>
      <c r="C39" t="s">
        <v>30</v>
      </c>
      <c r="D39" t="s">
        <v>204</v>
      </c>
      <c r="E39" t="s">
        <v>147</v>
      </c>
      <c r="F39">
        <v>333622</v>
      </c>
      <c r="G39">
        <v>373193</v>
      </c>
      <c r="H39" t="s">
        <v>148</v>
      </c>
      <c r="I39" t="s">
        <v>149</v>
      </c>
      <c r="L39">
        <f t="shared" si="0"/>
        <v>2013</v>
      </c>
      <c r="M39">
        <f t="shared" si="1"/>
        <v>1</v>
      </c>
      <c r="N39">
        <f t="shared" si="2"/>
        <v>0</v>
      </c>
      <c r="O39">
        <f t="shared" si="3"/>
        <v>0</v>
      </c>
      <c r="P39">
        <f t="shared" si="4"/>
        <v>1</v>
      </c>
    </row>
    <row r="40" spans="1:16" x14ac:dyDescent="0.3">
      <c r="A40" t="s">
        <v>51</v>
      </c>
      <c r="B40" s="38">
        <v>41298</v>
      </c>
      <c r="C40" t="s">
        <v>30</v>
      </c>
      <c r="D40" t="s">
        <v>205</v>
      </c>
      <c r="E40" t="s">
        <v>206</v>
      </c>
      <c r="F40">
        <v>348689</v>
      </c>
      <c r="G40">
        <v>344594</v>
      </c>
      <c r="H40" t="s">
        <v>148</v>
      </c>
      <c r="I40" t="s">
        <v>149</v>
      </c>
      <c r="L40">
        <f t="shared" si="0"/>
        <v>2013</v>
      </c>
      <c r="M40">
        <f t="shared" si="1"/>
        <v>1</v>
      </c>
      <c r="N40">
        <f t="shared" si="2"/>
        <v>0</v>
      </c>
      <c r="O40">
        <f t="shared" si="3"/>
        <v>0</v>
      </c>
      <c r="P40">
        <f t="shared" si="4"/>
        <v>1</v>
      </c>
    </row>
    <row r="41" spans="1:16" x14ac:dyDescent="0.3">
      <c r="A41" t="s">
        <v>45</v>
      </c>
      <c r="B41" s="38">
        <v>41298</v>
      </c>
      <c r="C41" t="s">
        <v>30</v>
      </c>
      <c r="D41" t="s">
        <v>207</v>
      </c>
      <c r="E41" t="s">
        <v>193</v>
      </c>
      <c r="F41">
        <v>243328</v>
      </c>
      <c r="G41">
        <v>416962</v>
      </c>
      <c r="H41" t="s">
        <v>148</v>
      </c>
      <c r="I41" t="s">
        <v>149</v>
      </c>
      <c r="L41">
        <f t="shared" si="0"/>
        <v>2013</v>
      </c>
      <c r="M41">
        <f t="shared" si="1"/>
        <v>1</v>
      </c>
      <c r="N41">
        <f t="shared" si="2"/>
        <v>0</v>
      </c>
      <c r="O41">
        <f t="shared" si="3"/>
        <v>0</v>
      </c>
      <c r="P41">
        <f t="shared" si="4"/>
        <v>1</v>
      </c>
    </row>
    <row r="42" spans="1:16" x14ac:dyDescent="0.3">
      <c r="A42" t="s">
        <v>53</v>
      </c>
      <c r="B42" s="38">
        <v>41298</v>
      </c>
      <c r="C42" t="s">
        <v>30</v>
      </c>
      <c r="D42" t="s">
        <v>208</v>
      </c>
      <c r="E42" t="s">
        <v>209</v>
      </c>
      <c r="F42">
        <v>280095</v>
      </c>
      <c r="G42">
        <v>362562</v>
      </c>
      <c r="H42" t="s">
        <v>148</v>
      </c>
      <c r="I42" t="s">
        <v>149</v>
      </c>
      <c r="L42">
        <f t="shared" si="0"/>
        <v>2013</v>
      </c>
      <c r="M42">
        <f t="shared" si="1"/>
        <v>1</v>
      </c>
      <c r="N42">
        <f t="shared" si="2"/>
        <v>0</v>
      </c>
      <c r="O42">
        <f t="shared" si="3"/>
        <v>0</v>
      </c>
      <c r="P42">
        <f t="shared" si="4"/>
        <v>1</v>
      </c>
    </row>
    <row r="43" spans="1:16" x14ac:dyDescent="0.3">
      <c r="A43" t="s">
        <v>79</v>
      </c>
      <c r="B43" s="38">
        <v>41298</v>
      </c>
      <c r="C43" t="s">
        <v>30</v>
      </c>
      <c r="D43" t="s">
        <v>210</v>
      </c>
      <c r="E43" t="s">
        <v>173</v>
      </c>
      <c r="F43">
        <v>301203</v>
      </c>
      <c r="G43">
        <v>354098</v>
      </c>
      <c r="H43" t="s">
        <v>148</v>
      </c>
      <c r="I43" t="s">
        <v>149</v>
      </c>
      <c r="L43">
        <f t="shared" si="0"/>
        <v>2013</v>
      </c>
      <c r="M43">
        <f t="shared" si="1"/>
        <v>1</v>
      </c>
      <c r="N43">
        <f t="shared" si="2"/>
        <v>0</v>
      </c>
      <c r="O43">
        <f t="shared" si="3"/>
        <v>0</v>
      </c>
      <c r="P43">
        <f t="shared" si="4"/>
        <v>1</v>
      </c>
    </row>
    <row r="44" spans="1:16" x14ac:dyDescent="0.3">
      <c r="A44" t="s">
        <v>69</v>
      </c>
      <c r="B44" s="38">
        <v>41298</v>
      </c>
      <c r="C44" t="s">
        <v>30</v>
      </c>
      <c r="D44" t="s">
        <v>211</v>
      </c>
      <c r="E44" t="s">
        <v>147</v>
      </c>
      <c r="F44">
        <v>334221</v>
      </c>
      <c r="G44">
        <v>373863</v>
      </c>
      <c r="H44" t="s">
        <v>148</v>
      </c>
      <c r="I44" t="s">
        <v>149</v>
      </c>
      <c r="L44">
        <f t="shared" si="0"/>
        <v>2013</v>
      </c>
      <c r="M44">
        <f t="shared" si="1"/>
        <v>1</v>
      </c>
      <c r="N44">
        <f t="shared" si="2"/>
        <v>0</v>
      </c>
      <c r="O44">
        <f t="shared" si="3"/>
        <v>0</v>
      </c>
      <c r="P44">
        <f t="shared" si="4"/>
        <v>1</v>
      </c>
    </row>
    <row r="45" spans="1:16" x14ac:dyDescent="0.3">
      <c r="A45" t="s">
        <v>45</v>
      </c>
      <c r="B45" s="38">
        <v>41299</v>
      </c>
      <c r="C45" t="s">
        <v>30</v>
      </c>
      <c r="D45" t="s">
        <v>212</v>
      </c>
      <c r="E45" t="s">
        <v>193</v>
      </c>
      <c r="F45">
        <v>243549</v>
      </c>
      <c r="G45">
        <v>417024</v>
      </c>
      <c r="H45" t="s">
        <v>148</v>
      </c>
      <c r="I45" t="s">
        <v>149</v>
      </c>
      <c r="L45">
        <f t="shared" si="0"/>
        <v>2013</v>
      </c>
      <c r="M45">
        <f t="shared" si="1"/>
        <v>1</v>
      </c>
      <c r="N45">
        <f t="shared" si="2"/>
        <v>0</v>
      </c>
      <c r="O45">
        <f t="shared" si="3"/>
        <v>0</v>
      </c>
      <c r="P45">
        <f t="shared" si="4"/>
        <v>1</v>
      </c>
    </row>
    <row r="46" spans="1:16" x14ac:dyDescent="0.3">
      <c r="A46" t="s">
        <v>45</v>
      </c>
      <c r="B46" s="38">
        <v>41299</v>
      </c>
      <c r="C46" t="s">
        <v>29</v>
      </c>
      <c r="D46" t="s">
        <v>213</v>
      </c>
      <c r="E46" t="s">
        <v>193</v>
      </c>
      <c r="F46">
        <v>243449</v>
      </c>
      <c r="G46">
        <v>416642</v>
      </c>
      <c r="H46" t="s">
        <v>148</v>
      </c>
      <c r="I46" t="s">
        <v>181</v>
      </c>
      <c r="L46">
        <f t="shared" si="0"/>
        <v>2013</v>
      </c>
      <c r="M46">
        <f t="shared" si="1"/>
        <v>1</v>
      </c>
      <c r="N46">
        <f t="shared" si="2"/>
        <v>0</v>
      </c>
      <c r="O46">
        <f t="shared" si="3"/>
        <v>1</v>
      </c>
      <c r="P46">
        <f t="shared" si="4"/>
        <v>0</v>
      </c>
    </row>
    <row r="47" spans="1:16" x14ac:dyDescent="0.3">
      <c r="A47" t="s">
        <v>2</v>
      </c>
      <c r="B47" s="38">
        <v>41299</v>
      </c>
      <c r="C47" t="s">
        <v>30</v>
      </c>
      <c r="D47" t="s">
        <v>214</v>
      </c>
      <c r="E47" t="s">
        <v>166</v>
      </c>
      <c r="F47">
        <v>326670</v>
      </c>
      <c r="G47">
        <v>364189</v>
      </c>
      <c r="H47" t="s">
        <v>148</v>
      </c>
      <c r="I47" t="s">
        <v>149</v>
      </c>
      <c r="L47">
        <f t="shared" si="0"/>
        <v>2013</v>
      </c>
      <c r="M47">
        <f t="shared" si="1"/>
        <v>1</v>
      </c>
      <c r="N47">
        <f t="shared" si="2"/>
        <v>0</v>
      </c>
      <c r="O47">
        <f t="shared" si="3"/>
        <v>0</v>
      </c>
      <c r="P47">
        <f t="shared" si="4"/>
        <v>1</v>
      </c>
    </row>
    <row r="48" spans="1:16" x14ac:dyDescent="0.3">
      <c r="A48" t="s">
        <v>69</v>
      </c>
      <c r="B48" s="38">
        <v>41300</v>
      </c>
      <c r="C48" t="s">
        <v>30</v>
      </c>
      <c r="D48" t="s">
        <v>215</v>
      </c>
      <c r="E48" t="s">
        <v>147</v>
      </c>
      <c r="F48">
        <v>333938</v>
      </c>
      <c r="G48">
        <v>373580</v>
      </c>
      <c r="H48" t="s">
        <v>148</v>
      </c>
      <c r="I48" t="s">
        <v>149</v>
      </c>
      <c r="L48">
        <f t="shared" si="0"/>
        <v>2013</v>
      </c>
      <c r="M48">
        <f t="shared" si="1"/>
        <v>1</v>
      </c>
      <c r="N48">
        <f t="shared" si="2"/>
        <v>0</v>
      </c>
      <c r="O48">
        <f t="shared" si="3"/>
        <v>0</v>
      </c>
      <c r="P48">
        <f t="shared" si="4"/>
        <v>1</v>
      </c>
    </row>
    <row r="49" spans="1:16" x14ac:dyDescent="0.3">
      <c r="A49" t="s">
        <v>54</v>
      </c>
      <c r="B49" s="38">
        <v>41300</v>
      </c>
      <c r="C49" t="s">
        <v>30</v>
      </c>
      <c r="D49" t="s">
        <v>216</v>
      </c>
      <c r="E49" t="s">
        <v>183</v>
      </c>
      <c r="F49">
        <v>314325</v>
      </c>
      <c r="G49">
        <v>318249</v>
      </c>
      <c r="H49" t="s">
        <v>148</v>
      </c>
      <c r="I49" t="s">
        <v>149</v>
      </c>
      <c r="L49">
        <f t="shared" si="0"/>
        <v>2013</v>
      </c>
      <c r="M49">
        <f t="shared" si="1"/>
        <v>1</v>
      </c>
      <c r="N49">
        <f t="shared" si="2"/>
        <v>0</v>
      </c>
      <c r="O49">
        <f t="shared" si="3"/>
        <v>0</v>
      </c>
      <c r="P49">
        <f t="shared" si="4"/>
        <v>1</v>
      </c>
    </row>
    <row r="50" spans="1:16" x14ac:dyDescent="0.3">
      <c r="A50" t="s">
        <v>39</v>
      </c>
      <c r="B50" s="38">
        <v>41300</v>
      </c>
      <c r="C50" t="s">
        <v>30</v>
      </c>
      <c r="D50" t="s">
        <v>217</v>
      </c>
      <c r="E50" t="s">
        <v>218</v>
      </c>
      <c r="F50">
        <v>281084</v>
      </c>
      <c r="G50">
        <v>378141</v>
      </c>
      <c r="H50" t="s">
        <v>148</v>
      </c>
      <c r="I50" t="s">
        <v>149</v>
      </c>
      <c r="L50">
        <f t="shared" si="0"/>
        <v>2013</v>
      </c>
      <c r="M50">
        <f t="shared" si="1"/>
        <v>1</v>
      </c>
      <c r="N50">
        <f t="shared" si="2"/>
        <v>0</v>
      </c>
      <c r="O50">
        <f t="shared" si="3"/>
        <v>0</v>
      </c>
      <c r="P50">
        <f t="shared" si="4"/>
        <v>1</v>
      </c>
    </row>
    <row r="51" spans="1:16" x14ac:dyDescent="0.3">
      <c r="A51" t="s">
        <v>69</v>
      </c>
      <c r="B51" s="38">
        <v>41301</v>
      </c>
      <c r="C51" t="s">
        <v>30</v>
      </c>
      <c r="D51" t="s">
        <v>219</v>
      </c>
      <c r="E51" t="s">
        <v>147</v>
      </c>
      <c r="F51">
        <v>334145</v>
      </c>
      <c r="G51">
        <v>374570</v>
      </c>
      <c r="H51" t="s">
        <v>148</v>
      </c>
      <c r="I51" t="s">
        <v>149</v>
      </c>
      <c r="L51">
        <f t="shared" si="0"/>
        <v>2013</v>
      </c>
      <c r="M51">
        <f t="shared" si="1"/>
        <v>1</v>
      </c>
      <c r="N51">
        <f t="shared" si="2"/>
        <v>0</v>
      </c>
      <c r="O51">
        <f t="shared" si="3"/>
        <v>0</v>
      </c>
      <c r="P51">
        <f t="shared" si="4"/>
        <v>1</v>
      </c>
    </row>
    <row r="52" spans="1:16" x14ac:dyDescent="0.3">
      <c r="A52" t="s">
        <v>36</v>
      </c>
      <c r="B52" s="38">
        <v>41302</v>
      </c>
      <c r="C52" t="s">
        <v>30</v>
      </c>
      <c r="D52" t="s">
        <v>214</v>
      </c>
      <c r="E52" t="s">
        <v>189</v>
      </c>
      <c r="F52">
        <v>287600</v>
      </c>
      <c r="G52">
        <v>345202</v>
      </c>
      <c r="H52" t="s">
        <v>148</v>
      </c>
      <c r="I52" t="s">
        <v>149</v>
      </c>
      <c r="L52">
        <f t="shared" si="0"/>
        <v>2013</v>
      </c>
      <c r="M52">
        <f t="shared" si="1"/>
        <v>1</v>
      </c>
      <c r="N52">
        <f t="shared" si="2"/>
        <v>0</v>
      </c>
      <c r="O52">
        <f t="shared" si="3"/>
        <v>0</v>
      </c>
      <c r="P52">
        <f t="shared" si="4"/>
        <v>1</v>
      </c>
    </row>
    <row r="53" spans="1:16" x14ac:dyDescent="0.3">
      <c r="A53" t="s">
        <v>60</v>
      </c>
      <c r="B53" s="38">
        <v>41302</v>
      </c>
      <c r="C53" t="s">
        <v>30</v>
      </c>
      <c r="D53" t="s">
        <v>170</v>
      </c>
      <c r="E53" t="s">
        <v>195</v>
      </c>
      <c r="F53">
        <v>350528</v>
      </c>
      <c r="G53">
        <v>381698</v>
      </c>
      <c r="H53" t="s">
        <v>148</v>
      </c>
      <c r="I53" t="s">
        <v>149</v>
      </c>
      <c r="L53">
        <f t="shared" si="0"/>
        <v>2013</v>
      </c>
      <c r="M53">
        <f t="shared" si="1"/>
        <v>1</v>
      </c>
      <c r="N53">
        <f t="shared" si="2"/>
        <v>0</v>
      </c>
      <c r="O53">
        <f t="shared" si="3"/>
        <v>0</v>
      </c>
      <c r="P53">
        <f t="shared" si="4"/>
        <v>1</v>
      </c>
    </row>
    <row r="54" spans="1:16" x14ac:dyDescent="0.3">
      <c r="A54" t="s">
        <v>45</v>
      </c>
      <c r="B54" s="38">
        <v>41303</v>
      </c>
      <c r="C54" t="s">
        <v>30</v>
      </c>
      <c r="D54" t="s">
        <v>220</v>
      </c>
      <c r="E54" t="s">
        <v>193</v>
      </c>
      <c r="F54">
        <v>243644</v>
      </c>
      <c r="G54">
        <v>416952</v>
      </c>
      <c r="H54" t="s">
        <v>148</v>
      </c>
      <c r="I54" t="s">
        <v>149</v>
      </c>
      <c r="L54">
        <f t="shared" si="0"/>
        <v>2013</v>
      </c>
      <c r="M54">
        <f t="shared" si="1"/>
        <v>1</v>
      </c>
      <c r="N54">
        <f t="shared" si="2"/>
        <v>0</v>
      </c>
      <c r="O54">
        <f t="shared" si="3"/>
        <v>0</v>
      </c>
      <c r="P54">
        <f t="shared" si="4"/>
        <v>1</v>
      </c>
    </row>
    <row r="55" spans="1:16" x14ac:dyDescent="0.3">
      <c r="A55" t="s">
        <v>69</v>
      </c>
      <c r="B55" s="38">
        <v>41303</v>
      </c>
      <c r="C55" t="s">
        <v>29</v>
      </c>
      <c r="D55" t="s">
        <v>221</v>
      </c>
      <c r="E55" t="s">
        <v>161</v>
      </c>
      <c r="F55">
        <v>333903</v>
      </c>
      <c r="G55">
        <v>374949</v>
      </c>
      <c r="H55" t="s">
        <v>144</v>
      </c>
      <c r="I55" t="s">
        <v>181</v>
      </c>
      <c r="J55" t="s">
        <v>222</v>
      </c>
      <c r="L55">
        <f t="shared" si="0"/>
        <v>2013</v>
      </c>
      <c r="M55">
        <f t="shared" si="1"/>
        <v>1</v>
      </c>
      <c r="N55">
        <f t="shared" si="2"/>
        <v>0</v>
      </c>
      <c r="O55">
        <f t="shared" si="3"/>
        <v>1</v>
      </c>
      <c r="P55">
        <f t="shared" si="4"/>
        <v>2</v>
      </c>
    </row>
    <row r="56" spans="1:16" x14ac:dyDescent="0.3">
      <c r="A56" t="s">
        <v>69</v>
      </c>
      <c r="B56" s="38">
        <v>41304</v>
      </c>
      <c r="C56" t="s">
        <v>30</v>
      </c>
      <c r="D56" t="s">
        <v>223</v>
      </c>
      <c r="E56" t="s">
        <v>147</v>
      </c>
      <c r="F56">
        <v>334847</v>
      </c>
      <c r="G56">
        <v>373948</v>
      </c>
      <c r="H56" t="s">
        <v>152</v>
      </c>
      <c r="I56" t="s">
        <v>153</v>
      </c>
      <c r="L56">
        <f t="shared" si="0"/>
        <v>2013</v>
      </c>
      <c r="M56">
        <f t="shared" si="1"/>
        <v>1</v>
      </c>
      <c r="N56">
        <f t="shared" si="2"/>
        <v>0</v>
      </c>
      <c r="O56">
        <f t="shared" si="3"/>
        <v>0</v>
      </c>
      <c r="P56">
        <f t="shared" si="4"/>
        <v>2</v>
      </c>
    </row>
    <row r="57" spans="1:16" x14ac:dyDescent="0.3">
      <c r="A57" t="s">
        <v>79</v>
      </c>
      <c r="B57" s="38">
        <v>41304</v>
      </c>
      <c r="C57" t="s">
        <v>29</v>
      </c>
      <c r="D57" t="s">
        <v>216</v>
      </c>
      <c r="E57" t="s">
        <v>173</v>
      </c>
      <c r="F57">
        <v>300902</v>
      </c>
      <c r="G57">
        <v>353514</v>
      </c>
      <c r="H57" t="s">
        <v>148</v>
      </c>
      <c r="I57" t="s">
        <v>181</v>
      </c>
      <c r="L57">
        <f t="shared" si="0"/>
        <v>2013</v>
      </c>
      <c r="M57">
        <f t="shared" si="1"/>
        <v>1</v>
      </c>
      <c r="N57">
        <f t="shared" si="2"/>
        <v>0</v>
      </c>
      <c r="O57">
        <f t="shared" si="3"/>
        <v>1</v>
      </c>
      <c r="P57">
        <f t="shared" si="4"/>
        <v>0</v>
      </c>
    </row>
    <row r="58" spans="1:16" x14ac:dyDescent="0.3">
      <c r="A58" t="s">
        <v>45</v>
      </c>
      <c r="B58" s="38">
        <v>41304</v>
      </c>
      <c r="C58" t="s">
        <v>30</v>
      </c>
      <c r="D58" t="s">
        <v>224</v>
      </c>
      <c r="E58" t="s">
        <v>193</v>
      </c>
      <c r="F58">
        <v>244333</v>
      </c>
      <c r="G58">
        <v>416909</v>
      </c>
      <c r="H58" t="s">
        <v>148</v>
      </c>
      <c r="I58" t="s">
        <v>149</v>
      </c>
      <c r="L58">
        <f t="shared" si="0"/>
        <v>2013</v>
      </c>
      <c r="M58">
        <f t="shared" si="1"/>
        <v>1</v>
      </c>
      <c r="N58">
        <f t="shared" si="2"/>
        <v>0</v>
      </c>
      <c r="O58">
        <f t="shared" si="3"/>
        <v>0</v>
      </c>
      <c r="P58">
        <f t="shared" si="4"/>
        <v>1</v>
      </c>
    </row>
    <row r="59" spans="1:16" x14ac:dyDescent="0.3">
      <c r="A59" t="s">
        <v>69</v>
      </c>
      <c r="B59" s="38">
        <v>41305</v>
      </c>
      <c r="C59" t="s">
        <v>30</v>
      </c>
      <c r="D59" t="s">
        <v>225</v>
      </c>
      <c r="E59" t="s">
        <v>147</v>
      </c>
      <c r="F59">
        <v>333874</v>
      </c>
      <c r="G59">
        <v>374316</v>
      </c>
      <c r="H59" t="s">
        <v>148</v>
      </c>
      <c r="I59" t="s">
        <v>149</v>
      </c>
      <c r="L59">
        <f t="shared" si="0"/>
        <v>2013</v>
      </c>
      <c r="M59">
        <f t="shared" si="1"/>
        <v>1</v>
      </c>
      <c r="N59">
        <f t="shared" si="2"/>
        <v>0</v>
      </c>
      <c r="O59">
        <f t="shared" si="3"/>
        <v>0</v>
      </c>
      <c r="P59">
        <f t="shared" si="4"/>
        <v>1</v>
      </c>
    </row>
    <row r="60" spans="1:16" x14ac:dyDescent="0.3">
      <c r="A60" t="s">
        <v>50</v>
      </c>
      <c r="B60" s="38">
        <v>41306</v>
      </c>
      <c r="C60" t="s">
        <v>29</v>
      </c>
      <c r="D60" t="s">
        <v>226</v>
      </c>
      <c r="E60" t="s">
        <v>157</v>
      </c>
      <c r="F60">
        <v>284822</v>
      </c>
      <c r="G60">
        <v>432146</v>
      </c>
      <c r="H60" t="s">
        <v>148</v>
      </c>
      <c r="I60" t="s">
        <v>181</v>
      </c>
      <c r="L60">
        <f t="shared" si="0"/>
        <v>2013</v>
      </c>
      <c r="M60">
        <f t="shared" si="1"/>
        <v>2</v>
      </c>
      <c r="N60">
        <f t="shared" si="2"/>
        <v>0</v>
      </c>
      <c r="O60">
        <f t="shared" si="3"/>
        <v>1</v>
      </c>
      <c r="P60">
        <f t="shared" si="4"/>
        <v>0</v>
      </c>
    </row>
    <row r="61" spans="1:16" x14ac:dyDescent="0.3">
      <c r="A61" t="s">
        <v>49</v>
      </c>
      <c r="B61" s="38">
        <v>41309</v>
      </c>
      <c r="C61" t="s">
        <v>29</v>
      </c>
      <c r="D61" t="s">
        <v>227</v>
      </c>
      <c r="E61" t="s">
        <v>184</v>
      </c>
      <c r="F61">
        <v>312432</v>
      </c>
      <c r="G61">
        <v>345540</v>
      </c>
      <c r="H61" t="s">
        <v>148</v>
      </c>
      <c r="I61" t="s">
        <v>181</v>
      </c>
      <c r="L61">
        <f t="shared" si="0"/>
        <v>2013</v>
      </c>
      <c r="M61">
        <f t="shared" si="1"/>
        <v>2</v>
      </c>
      <c r="N61">
        <f t="shared" si="2"/>
        <v>0</v>
      </c>
      <c r="O61">
        <f t="shared" si="3"/>
        <v>1</v>
      </c>
      <c r="P61">
        <f t="shared" si="4"/>
        <v>0</v>
      </c>
    </row>
    <row r="62" spans="1:16" x14ac:dyDescent="0.3">
      <c r="A62" t="s">
        <v>20</v>
      </c>
      <c r="B62" s="38">
        <v>41311</v>
      </c>
      <c r="C62" t="s">
        <v>30</v>
      </c>
      <c r="D62" t="s">
        <v>228</v>
      </c>
      <c r="E62" t="s">
        <v>155</v>
      </c>
      <c r="F62">
        <v>310645</v>
      </c>
      <c r="G62">
        <v>402859</v>
      </c>
      <c r="H62" t="s">
        <v>148</v>
      </c>
      <c r="I62" t="s">
        <v>149</v>
      </c>
      <c r="L62">
        <f t="shared" si="0"/>
        <v>2013</v>
      </c>
      <c r="M62">
        <f t="shared" si="1"/>
        <v>2</v>
      </c>
      <c r="N62">
        <f t="shared" si="2"/>
        <v>0</v>
      </c>
      <c r="O62">
        <f t="shared" si="3"/>
        <v>0</v>
      </c>
      <c r="P62">
        <f t="shared" si="4"/>
        <v>1</v>
      </c>
    </row>
    <row r="63" spans="1:16" x14ac:dyDescent="0.3">
      <c r="A63" t="s">
        <v>81</v>
      </c>
      <c r="B63" s="38">
        <v>41311</v>
      </c>
      <c r="C63" t="s">
        <v>30</v>
      </c>
      <c r="D63" t="s">
        <v>229</v>
      </c>
      <c r="E63" t="s">
        <v>173</v>
      </c>
      <c r="F63">
        <v>304589</v>
      </c>
      <c r="G63">
        <v>356621</v>
      </c>
      <c r="H63" t="s">
        <v>148</v>
      </c>
      <c r="I63" t="s">
        <v>149</v>
      </c>
      <c r="L63">
        <f t="shared" si="0"/>
        <v>2013</v>
      </c>
      <c r="M63">
        <f t="shared" si="1"/>
        <v>2</v>
      </c>
      <c r="N63">
        <f t="shared" si="2"/>
        <v>0</v>
      </c>
      <c r="O63">
        <f t="shared" si="3"/>
        <v>0</v>
      </c>
      <c r="P63">
        <f t="shared" si="4"/>
        <v>1</v>
      </c>
    </row>
    <row r="64" spans="1:16" x14ac:dyDescent="0.3">
      <c r="A64" t="s">
        <v>52</v>
      </c>
      <c r="B64" s="38">
        <v>41311</v>
      </c>
      <c r="C64" t="s">
        <v>30</v>
      </c>
      <c r="D64" t="s">
        <v>230</v>
      </c>
      <c r="E64" t="s">
        <v>169</v>
      </c>
      <c r="F64">
        <v>244642</v>
      </c>
      <c r="G64">
        <v>372435</v>
      </c>
      <c r="H64" t="s">
        <v>152</v>
      </c>
      <c r="I64" t="s">
        <v>153</v>
      </c>
      <c r="L64">
        <f t="shared" si="0"/>
        <v>2013</v>
      </c>
      <c r="M64">
        <f t="shared" si="1"/>
        <v>2</v>
      </c>
      <c r="N64">
        <f t="shared" si="2"/>
        <v>0</v>
      </c>
      <c r="O64">
        <f t="shared" si="3"/>
        <v>0</v>
      </c>
      <c r="P64">
        <f t="shared" si="4"/>
        <v>2</v>
      </c>
    </row>
    <row r="65" spans="1:16" x14ac:dyDescent="0.3">
      <c r="A65" t="s">
        <v>76</v>
      </c>
      <c r="B65" s="38">
        <v>41313</v>
      </c>
      <c r="C65" t="s">
        <v>30</v>
      </c>
      <c r="D65" t="s">
        <v>231</v>
      </c>
      <c r="E65" t="s">
        <v>176</v>
      </c>
      <c r="F65">
        <v>314891</v>
      </c>
      <c r="G65">
        <v>386590</v>
      </c>
      <c r="H65" t="s">
        <v>148</v>
      </c>
      <c r="I65" t="s">
        <v>149</v>
      </c>
      <c r="L65">
        <f t="shared" si="0"/>
        <v>2013</v>
      </c>
      <c r="M65">
        <f t="shared" si="1"/>
        <v>2</v>
      </c>
      <c r="N65">
        <f t="shared" si="2"/>
        <v>0</v>
      </c>
      <c r="O65">
        <f t="shared" si="3"/>
        <v>0</v>
      </c>
      <c r="P65">
        <f t="shared" si="4"/>
        <v>1</v>
      </c>
    </row>
    <row r="66" spans="1:16" x14ac:dyDescent="0.3">
      <c r="A66" t="s">
        <v>69</v>
      </c>
      <c r="B66" s="38">
        <v>41313</v>
      </c>
      <c r="C66" t="s">
        <v>30</v>
      </c>
      <c r="D66" t="s">
        <v>232</v>
      </c>
      <c r="E66" t="s">
        <v>147</v>
      </c>
      <c r="F66">
        <v>333859</v>
      </c>
      <c r="G66">
        <v>373736</v>
      </c>
      <c r="H66" t="s">
        <v>144</v>
      </c>
      <c r="I66" t="s">
        <v>145</v>
      </c>
      <c r="L66">
        <f t="shared" ref="L66:L129" si="5">YEAR(B66)</f>
        <v>2013</v>
      </c>
      <c r="M66">
        <f t="shared" ref="M66:M129" si="6">MONTH(B66)</f>
        <v>2</v>
      </c>
      <c r="N66">
        <f t="shared" ref="N66:N129" si="7">SUM((IF(OR(ISBLANK($I66),ISERROR(SEARCH("killed",$I66))),0,IF(SEARCH("killed",$I66)=3,LEFT($I66,1),IF(SEARCH("killed",$I66)=4,LEFT($I66,2),0)))),(IF(OR(ISBLANK($J66),ISERROR(SEARCH("killed",$J66))),0,IF(SEARCH("killed",$J66)=3,LEFT($J66,1),IF(SEARCH("killed",$J66)=4,LEFT($J66,2),0)))),(IF(OR(ISBLANK($K66),ISERROR(SEARCH("killed",$K66))),0,IF(SEARCH("killed",$K66)=3,LEFT($K66,1),IF(SEARCH("killed",$K66)=4,LEFT($K66,2),0)))))</f>
        <v>0</v>
      </c>
      <c r="O66">
        <f t="shared" ref="O66:O129" si="8">SUM((IF(OR(ISBLANK($I66),ISERROR(SEARCH("seriously",$I66))),0,IF(SEARCH("seriously",$I66)=3,LEFT($I66,1),IF(SEARCH("seriously",$I66)=4,LEFT($I66,2),0)))),(IF(OR(ISBLANK($J66),ISERROR(SEARCH("seriously",$J66))),0,IF(SEARCH("seriously",$J66)=3,LEFT($J66,1),IF(SEARCH("seriously",$J66)=4,LEFT($J66,2),0)))),(IF(OR(ISBLANK($K66),ISERROR(SEARCH("seriously",$K66))),0,IF(SEARCH("seriously",$K66)=3,LEFT($K66,1),IF(SEARCH("seriously",$K66)=4,LEFT($K66,2),0)))))</f>
        <v>0</v>
      </c>
      <c r="P66">
        <f t="shared" ref="P66:P129" si="9">SUM((IF(OR(ISBLANK($I66),ISERROR(SEARCH("slightly",$I66))),0,IF(SEARCH("slightly",$I66)=3,LEFT($I66,1),IF(SEARCH("slightly",$I66)=4,LEFT($I66,2),0)))),(IF(OR(ISBLANK($J66),ISERROR(SEARCH("slightly",$J66))),0,IF(SEARCH("slightly",$J66)=3,LEFT($J66,1),IF(SEARCH("slightly",$J66)=4,LEFT($J66,2),0)))),(IF(OR(ISBLANK($K66),ISERROR(SEARCH("slightly",$K66))),0,IF(SEARCH("slightly",$K66)=3,LEFT($K66,1),IF(SEARCH("slightly",$K66)=4,LEFT($K66,2),0)))))</f>
        <v>3</v>
      </c>
    </row>
    <row r="67" spans="1:16" x14ac:dyDescent="0.3">
      <c r="A67" t="s">
        <v>45</v>
      </c>
      <c r="B67" s="38">
        <v>41314</v>
      </c>
      <c r="C67" t="s">
        <v>28</v>
      </c>
      <c r="D67" t="s">
        <v>233</v>
      </c>
      <c r="E67" t="s">
        <v>193</v>
      </c>
      <c r="F67">
        <v>244201</v>
      </c>
      <c r="G67">
        <v>416766</v>
      </c>
      <c r="H67" t="s">
        <v>234</v>
      </c>
      <c r="I67" t="s">
        <v>235</v>
      </c>
      <c r="J67" t="s">
        <v>236</v>
      </c>
      <c r="K67" t="s">
        <v>222</v>
      </c>
      <c r="L67">
        <f t="shared" si="5"/>
        <v>2013</v>
      </c>
      <c r="M67">
        <f t="shared" si="6"/>
        <v>2</v>
      </c>
      <c r="N67">
        <f t="shared" si="7"/>
        <v>1</v>
      </c>
      <c r="O67">
        <f t="shared" si="8"/>
        <v>2</v>
      </c>
      <c r="P67">
        <f t="shared" si="9"/>
        <v>2</v>
      </c>
    </row>
    <row r="68" spans="1:16" x14ac:dyDescent="0.3">
      <c r="A68" t="s">
        <v>20</v>
      </c>
      <c r="B68" s="38">
        <v>41314</v>
      </c>
      <c r="C68" t="s">
        <v>30</v>
      </c>
      <c r="D68" t="s">
        <v>237</v>
      </c>
      <c r="E68" t="s">
        <v>155</v>
      </c>
      <c r="F68">
        <v>310716</v>
      </c>
      <c r="G68">
        <v>403090</v>
      </c>
      <c r="H68" t="s">
        <v>152</v>
      </c>
      <c r="I68" t="s">
        <v>153</v>
      </c>
      <c r="L68">
        <f t="shared" si="5"/>
        <v>2013</v>
      </c>
      <c r="M68">
        <f t="shared" si="6"/>
        <v>2</v>
      </c>
      <c r="N68">
        <f t="shared" si="7"/>
        <v>0</v>
      </c>
      <c r="O68">
        <f t="shared" si="8"/>
        <v>0</v>
      </c>
      <c r="P68">
        <f t="shared" si="9"/>
        <v>2</v>
      </c>
    </row>
    <row r="69" spans="1:16" x14ac:dyDescent="0.3">
      <c r="A69" t="s">
        <v>69</v>
      </c>
      <c r="B69" s="38">
        <v>41314</v>
      </c>
      <c r="C69" t="s">
        <v>30</v>
      </c>
      <c r="D69" t="s">
        <v>238</v>
      </c>
      <c r="E69" t="s">
        <v>159</v>
      </c>
      <c r="F69">
        <v>334971</v>
      </c>
      <c r="G69">
        <v>374424</v>
      </c>
      <c r="H69" t="s">
        <v>148</v>
      </c>
      <c r="I69" t="s">
        <v>149</v>
      </c>
      <c r="L69">
        <f t="shared" si="5"/>
        <v>2013</v>
      </c>
      <c r="M69">
        <f t="shared" si="6"/>
        <v>2</v>
      </c>
      <c r="N69">
        <f t="shared" si="7"/>
        <v>0</v>
      </c>
      <c r="O69">
        <f t="shared" si="8"/>
        <v>0</v>
      </c>
      <c r="P69">
        <f t="shared" si="9"/>
        <v>1</v>
      </c>
    </row>
    <row r="70" spans="1:16" x14ac:dyDescent="0.3">
      <c r="A70" t="s">
        <v>20</v>
      </c>
      <c r="B70" s="38">
        <v>41314</v>
      </c>
      <c r="C70" t="s">
        <v>30</v>
      </c>
      <c r="D70" t="s">
        <v>239</v>
      </c>
      <c r="E70" t="s">
        <v>155</v>
      </c>
      <c r="F70">
        <v>310607</v>
      </c>
      <c r="G70">
        <v>403299</v>
      </c>
      <c r="H70" t="s">
        <v>148</v>
      </c>
      <c r="I70" t="s">
        <v>149</v>
      </c>
      <c r="L70">
        <f t="shared" si="5"/>
        <v>2013</v>
      </c>
      <c r="M70">
        <f t="shared" si="6"/>
        <v>2</v>
      </c>
      <c r="N70">
        <f t="shared" si="7"/>
        <v>0</v>
      </c>
      <c r="O70">
        <f t="shared" si="8"/>
        <v>0</v>
      </c>
      <c r="P70">
        <f t="shared" si="9"/>
        <v>1</v>
      </c>
    </row>
    <row r="71" spans="1:16" x14ac:dyDescent="0.3">
      <c r="A71" t="s">
        <v>45</v>
      </c>
      <c r="B71" s="38">
        <v>41315</v>
      </c>
      <c r="C71" t="s">
        <v>30</v>
      </c>
      <c r="D71" t="s">
        <v>240</v>
      </c>
      <c r="E71" t="s">
        <v>193</v>
      </c>
      <c r="F71">
        <v>243583</v>
      </c>
      <c r="G71">
        <v>418010</v>
      </c>
      <c r="H71" t="s">
        <v>152</v>
      </c>
      <c r="I71" t="s">
        <v>153</v>
      </c>
      <c r="L71">
        <f t="shared" si="5"/>
        <v>2013</v>
      </c>
      <c r="M71">
        <f t="shared" si="6"/>
        <v>2</v>
      </c>
      <c r="N71">
        <f t="shared" si="7"/>
        <v>0</v>
      </c>
      <c r="O71">
        <f t="shared" si="8"/>
        <v>0</v>
      </c>
      <c r="P71">
        <f t="shared" si="9"/>
        <v>2</v>
      </c>
    </row>
    <row r="72" spans="1:16" x14ac:dyDescent="0.3">
      <c r="A72" t="s">
        <v>69</v>
      </c>
      <c r="B72" s="38">
        <v>41317</v>
      </c>
      <c r="C72" t="s">
        <v>30</v>
      </c>
      <c r="D72" t="s">
        <v>241</v>
      </c>
      <c r="E72" t="s">
        <v>159</v>
      </c>
      <c r="F72">
        <v>334747</v>
      </c>
      <c r="G72">
        <v>374475</v>
      </c>
      <c r="H72" t="s">
        <v>152</v>
      </c>
      <c r="I72" t="s">
        <v>153</v>
      </c>
      <c r="L72">
        <f t="shared" si="5"/>
        <v>2013</v>
      </c>
      <c r="M72">
        <f t="shared" si="6"/>
        <v>2</v>
      </c>
      <c r="N72">
        <f t="shared" si="7"/>
        <v>0</v>
      </c>
      <c r="O72">
        <f t="shared" si="8"/>
        <v>0</v>
      </c>
      <c r="P72">
        <f t="shared" si="9"/>
        <v>2</v>
      </c>
    </row>
    <row r="73" spans="1:16" x14ac:dyDescent="0.3">
      <c r="A73" t="s">
        <v>69</v>
      </c>
      <c r="B73" s="38">
        <v>41317</v>
      </c>
      <c r="C73" t="s">
        <v>30</v>
      </c>
      <c r="D73" t="s">
        <v>242</v>
      </c>
      <c r="E73" t="s">
        <v>147</v>
      </c>
      <c r="F73">
        <v>334257</v>
      </c>
      <c r="G73">
        <v>374857</v>
      </c>
      <c r="H73" t="s">
        <v>148</v>
      </c>
      <c r="I73" t="s">
        <v>149</v>
      </c>
      <c r="L73">
        <f t="shared" si="5"/>
        <v>2013</v>
      </c>
      <c r="M73">
        <f t="shared" si="6"/>
        <v>2</v>
      </c>
      <c r="N73">
        <f t="shared" si="7"/>
        <v>0</v>
      </c>
      <c r="O73">
        <f t="shared" si="8"/>
        <v>0</v>
      </c>
      <c r="P73">
        <f t="shared" si="9"/>
        <v>1</v>
      </c>
    </row>
    <row r="74" spans="1:16" x14ac:dyDescent="0.3">
      <c r="A74" t="s">
        <v>43</v>
      </c>
      <c r="B74" s="38">
        <v>41318</v>
      </c>
      <c r="C74" t="s">
        <v>30</v>
      </c>
      <c r="D74" t="s">
        <v>185</v>
      </c>
      <c r="E74" t="s">
        <v>183</v>
      </c>
      <c r="F74">
        <v>308073</v>
      </c>
      <c r="G74">
        <v>326624</v>
      </c>
      <c r="H74" t="s">
        <v>148</v>
      </c>
      <c r="I74" t="s">
        <v>149</v>
      </c>
      <c r="L74">
        <f t="shared" si="5"/>
        <v>2013</v>
      </c>
      <c r="M74">
        <f t="shared" si="6"/>
        <v>2</v>
      </c>
      <c r="N74">
        <f t="shared" si="7"/>
        <v>0</v>
      </c>
      <c r="O74">
        <f t="shared" si="8"/>
        <v>0</v>
      </c>
      <c r="P74">
        <f t="shared" si="9"/>
        <v>1</v>
      </c>
    </row>
    <row r="75" spans="1:16" x14ac:dyDescent="0.3">
      <c r="A75" t="s">
        <v>52</v>
      </c>
      <c r="B75" s="38">
        <v>41318</v>
      </c>
      <c r="C75" t="s">
        <v>30</v>
      </c>
      <c r="D75" t="s">
        <v>243</v>
      </c>
      <c r="E75" t="s">
        <v>169</v>
      </c>
      <c r="F75">
        <v>244665</v>
      </c>
      <c r="G75">
        <v>372297</v>
      </c>
      <c r="H75" t="s">
        <v>148</v>
      </c>
      <c r="I75" t="s">
        <v>149</v>
      </c>
      <c r="L75">
        <f t="shared" si="5"/>
        <v>2013</v>
      </c>
      <c r="M75">
        <f t="shared" si="6"/>
        <v>2</v>
      </c>
      <c r="N75">
        <f t="shared" si="7"/>
        <v>0</v>
      </c>
      <c r="O75">
        <f t="shared" si="8"/>
        <v>0</v>
      </c>
      <c r="P75">
        <f t="shared" si="9"/>
        <v>1</v>
      </c>
    </row>
    <row r="76" spans="1:16" x14ac:dyDescent="0.3">
      <c r="A76" t="s">
        <v>76</v>
      </c>
      <c r="B76" s="38">
        <v>41319</v>
      </c>
      <c r="C76" t="s">
        <v>30</v>
      </c>
      <c r="D76" t="s">
        <v>244</v>
      </c>
      <c r="E76" t="s">
        <v>176</v>
      </c>
      <c r="F76">
        <v>315072</v>
      </c>
      <c r="G76">
        <v>386655</v>
      </c>
      <c r="H76" t="s">
        <v>148</v>
      </c>
      <c r="I76" t="s">
        <v>149</v>
      </c>
      <c r="L76">
        <f t="shared" si="5"/>
        <v>2013</v>
      </c>
      <c r="M76">
        <f t="shared" si="6"/>
        <v>2</v>
      </c>
      <c r="N76">
        <f t="shared" si="7"/>
        <v>0</v>
      </c>
      <c r="O76">
        <f t="shared" si="8"/>
        <v>0</v>
      </c>
      <c r="P76">
        <f t="shared" si="9"/>
        <v>1</v>
      </c>
    </row>
    <row r="77" spans="1:16" x14ac:dyDescent="0.3">
      <c r="A77" t="s">
        <v>69</v>
      </c>
      <c r="B77" s="38">
        <v>41319</v>
      </c>
      <c r="C77" t="s">
        <v>30</v>
      </c>
      <c r="D77" t="s">
        <v>160</v>
      </c>
      <c r="E77" t="s">
        <v>164</v>
      </c>
      <c r="F77">
        <v>333095</v>
      </c>
      <c r="G77">
        <v>373995</v>
      </c>
      <c r="H77" t="s">
        <v>245</v>
      </c>
      <c r="I77" t="s">
        <v>246</v>
      </c>
      <c r="L77">
        <f t="shared" si="5"/>
        <v>2013</v>
      </c>
      <c r="M77">
        <f t="shared" si="6"/>
        <v>2</v>
      </c>
      <c r="N77">
        <f t="shared" si="7"/>
        <v>0</v>
      </c>
      <c r="O77">
        <f t="shared" si="8"/>
        <v>0</v>
      </c>
      <c r="P77">
        <f t="shared" si="9"/>
        <v>4</v>
      </c>
    </row>
    <row r="78" spans="1:16" x14ac:dyDescent="0.3">
      <c r="A78" t="s">
        <v>69</v>
      </c>
      <c r="B78" s="38">
        <v>41320</v>
      </c>
      <c r="C78" t="s">
        <v>30</v>
      </c>
      <c r="D78" t="s">
        <v>210</v>
      </c>
      <c r="E78" t="s">
        <v>147</v>
      </c>
      <c r="F78">
        <v>333806</v>
      </c>
      <c r="G78">
        <v>374293</v>
      </c>
      <c r="H78" t="s">
        <v>148</v>
      </c>
      <c r="I78" t="s">
        <v>149</v>
      </c>
      <c r="L78">
        <f t="shared" si="5"/>
        <v>2013</v>
      </c>
      <c r="M78">
        <f t="shared" si="6"/>
        <v>2</v>
      </c>
      <c r="N78">
        <f t="shared" si="7"/>
        <v>0</v>
      </c>
      <c r="O78">
        <f t="shared" si="8"/>
        <v>0</v>
      </c>
      <c r="P78">
        <f t="shared" si="9"/>
        <v>1</v>
      </c>
    </row>
    <row r="79" spans="1:16" x14ac:dyDescent="0.3">
      <c r="A79" t="s">
        <v>69</v>
      </c>
      <c r="B79" s="38">
        <v>41320</v>
      </c>
      <c r="C79" t="s">
        <v>29</v>
      </c>
      <c r="D79" t="s">
        <v>167</v>
      </c>
      <c r="E79" t="s">
        <v>147</v>
      </c>
      <c r="F79">
        <v>334637</v>
      </c>
      <c r="G79">
        <v>373927</v>
      </c>
      <c r="H79" t="s">
        <v>144</v>
      </c>
      <c r="I79" t="s">
        <v>247</v>
      </c>
      <c r="J79" t="s">
        <v>248</v>
      </c>
      <c r="L79">
        <f t="shared" si="5"/>
        <v>2013</v>
      </c>
      <c r="M79">
        <f t="shared" si="6"/>
        <v>2</v>
      </c>
      <c r="N79">
        <f t="shared" si="7"/>
        <v>0</v>
      </c>
      <c r="O79">
        <f t="shared" si="8"/>
        <v>2</v>
      </c>
      <c r="P79">
        <f t="shared" si="9"/>
        <v>1</v>
      </c>
    </row>
    <row r="80" spans="1:16" x14ac:dyDescent="0.3">
      <c r="A80" t="s">
        <v>69</v>
      </c>
      <c r="B80" s="38">
        <v>41321</v>
      </c>
      <c r="C80" t="s">
        <v>30</v>
      </c>
      <c r="D80" t="s">
        <v>249</v>
      </c>
      <c r="E80" t="s">
        <v>147</v>
      </c>
      <c r="F80">
        <v>334239</v>
      </c>
      <c r="G80">
        <v>373989</v>
      </c>
      <c r="H80" t="s">
        <v>152</v>
      </c>
      <c r="I80" t="s">
        <v>153</v>
      </c>
      <c r="L80">
        <f t="shared" si="5"/>
        <v>2013</v>
      </c>
      <c r="M80">
        <f t="shared" si="6"/>
        <v>2</v>
      </c>
      <c r="N80">
        <f t="shared" si="7"/>
        <v>0</v>
      </c>
      <c r="O80">
        <f t="shared" si="8"/>
        <v>0</v>
      </c>
      <c r="P80">
        <f t="shared" si="9"/>
        <v>2</v>
      </c>
    </row>
    <row r="81" spans="1:16" x14ac:dyDescent="0.3">
      <c r="A81" t="s">
        <v>49</v>
      </c>
      <c r="B81" s="38">
        <v>41323</v>
      </c>
      <c r="C81" t="s">
        <v>30</v>
      </c>
      <c r="D81" t="s">
        <v>250</v>
      </c>
      <c r="E81" t="s">
        <v>184</v>
      </c>
      <c r="F81">
        <v>312434</v>
      </c>
      <c r="G81">
        <v>345549</v>
      </c>
      <c r="H81" t="s">
        <v>148</v>
      </c>
      <c r="I81" t="s">
        <v>149</v>
      </c>
      <c r="L81">
        <f t="shared" si="5"/>
        <v>2013</v>
      </c>
      <c r="M81">
        <f t="shared" si="6"/>
        <v>2</v>
      </c>
      <c r="N81">
        <f t="shared" si="7"/>
        <v>0</v>
      </c>
      <c r="O81">
        <f t="shared" si="8"/>
        <v>0</v>
      </c>
      <c r="P81">
        <f t="shared" si="9"/>
        <v>1</v>
      </c>
    </row>
    <row r="82" spans="1:16" x14ac:dyDescent="0.3">
      <c r="A82" t="s">
        <v>69</v>
      </c>
      <c r="B82" s="38">
        <v>41323</v>
      </c>
      <c r="C82" t="s">
        <v>30</v>
      </c>
      <c r="D82" t="s">
        <v>251</v>
      </c>
      <c r="E82" t="s">
        <v>147</v>
      </c>
      <c r="F82">
        <v>333549</v>
      </c>
      <c r="G82">
        <v>373840</v>
      </c>
      <c r="H82" t="s">
        <v>148</v>
      </c>
      <c r="I82" t="s">
        <v>149</v>
      </c>
      <c r="L82">
        <f t="shared" si="5"/>
        <v>2013</v>
      </c>
      <c r="M82">
        <f t="shared" si="6"/>
        <v>2</v>
      </c>
      <c r="N82">
        <f t="shared" si="7"/>
        <v>0</v>
      </c>
      <c r="O82">
        <f t="shared" si="8"/>
        <v>0</v>
      </c>
      <c r="P82">
        <f t="shared" si="9"/>
        <v>1</v>
      </c>
    </row>
    <row r="83" spans="1:16" x14ac:dyDescent="0.3">
      <c r="A83" t="s">
        <v>39</v>
      </c>
      <c r="B83" s="38">
        <v>41323</v>
      </c>
      <c r="C83" t="s">
        <v>30</v>
      </c>
      <c r="D83" t="s">
        <v>252</v>
      </c>
      <c r="E83" t="s">
        <v>218</v>
      </c>
      <c r="F83">
        <v>281062</v>
      </c>
      <c r="G83">
        <v>378537</v>
      </c>
      <c r="H83" t="s">
        <v>148</v>
      </c>
      <c r="I83" t="s">
        <v>149</v>
      </c>
      <c r="L83">
        <f t="shared" si="5"/>
        <v>2013</v>
      </c>
      <c r="M83">
        <f t="shared" si="6"/>
        <v>2</v>
      </c>
      <c r="N83">
        <f t="shared" si="7"/>
        <v>0</v>
      </c>
      <c r="O83">
        <f t="shared" si="8"/>
        <v>0</v>
      </c>
      <c r="P83">
        <f t="shared" si="9"/>
        <v>1</v>
      </c>
    </row>
    <row r="84" spans="1:16" x14ac:dyDescent="0.3">
      <c r="A84" t="s">
        <v>62</v>
      </c>
      <c r="B84" s="38">
        <v>41324</v>
      </c>
      <c r="C84" t="s">
        <v>29</v>
      </c>
      <c r="D84" t="s">
        <v>253</v>
      </c>
      <c r="E84" t="s">
        <v>143</v>
      </c>
      <c r="F84">
        <v>340100</v>
      </c>
      <c r="G84">
        <v>402529</v>
      </c>
      <c r="H84" t="s">
        <v>148</v>
      </c>
      <c r="I84" t="s">
        <v>181</v>
      </c>
      <c r="L84">
        <f t="shared" si="5"/>
        <v>2013</v>
      </c>
      <c r="M84">
        <f t="shared" si="6"/>
        <v>2</v>
      </c>
      <c r="N84">
        <f t="shared" si="7"/>
        <v>0</v>
      </c>
      <c r="O84">
        <f t="shared" si="8"/>
        <v>1</v>
      </c>
      <c r="P84">
        <f t="shared" si="9"/>
        <v>0</v>
      </c>
    </row>
    <row r="85" spans="1:16" x14ac:dyDescent="0.3">
      <c r="A85" t="s">
        <v>69</v>
      </c>
      <c r="B85" s="38">
        <v>41324</v>
      </c>
      <c r="C85" t="s">
        <v>30</v>
      </c>
      <c r="D85" t="s">
        <v>254</v>
      </c>
      <c r="E85" t="s">
        <v>147</v>
      </c>
      <c r="F85">
        <v>334536</v>
      </c>
      <c r="G85">
        <v>373915</v>
      </c>
      <c r="H85" t="s">
        <v>144</v>
      </c>
      <c r="I85" t="s">
        <v>145</v>
      </c>
      <c r="L85">
        <f t="shared" si="5"/>
        <v>2013</v>
      </c>
      <c r="M85">
        <f t="shared" si="6"/>
        <v>2</v>
      </c>
      <c r="N85">
        <f t="shared" si="7"/>
        <v>0</v>
      </c>
      <c r="O85">
        <f t="shared" si="8"/>
        <v>0</v>
      </c>
      <c r="P85">
        <f t="shared" si="9"/>
        <v>3</v>
      </c>
    </row>
    <row r="86" spans="1:16" x14ac:dyDescent="0.3">
      <c r="A86" t="s">
        <v>57</v>
      </c>
      <c r="B86" s="38">
        <v>41324</v>
      </c>
      <c r="C86" t="s">
        <v>30</v>
      </c>
      <c r="D86" t="s">
        <v>255</v>
      </c>
      <c r="E86" t="s">
        <v>256</v>
      </c>
      <c r="F86">
        <v>223210</v>
      </c>
      <c r="G86">
        <v>344324</v>
      </c>
      <c r="H86" t="s">
        <v>245</v>
      </c>
      <c r="I86" t="s">
        <v>246</v>
      </c>
      <c r="L86">
        <f t="shared" si="5"/>
        <v>2013</v>
      </c>
      <c r="M86">
        <f t="shared" si="6"/>
        <v>2</v>
      </c>
      <c r="N86">
        <f t="shared" si="7"/>
        <v>0</v>
      </c>
      <c r="O86">
        <f t="shared" si="8"/>
        <v>0</v>
      </c>
      <c r="P86">
        <f t="shared" si="9"/>
        <v>4</v>
      </c>
    </row>
    <row r="87" spans="1:16" x14ac:dyDescent="0.3">
      <c r="A87" t="s">
        <v>69</v>
      </c>
      <c r="B87" s="38">
        <v>41325</v>
      </c>
      <c r="C87" t="s">
        <v>30</v>
      </c>
      <c r="D87" t="s">
        <v>167</v>
      </c>
      <c r="E87" t="s">
        <v>147</v>
      </c>
      <c r="F87">
        <v>334332</v>
      </c>
      <c r="G87">
        <v>373897</v>
      </c>
      <c r="H87" t="s">
        <v>148</v>
      </c>
      <c r="I87" t="s">
        <v>149</v>
      </c>
      <c r="L87">
        <f t="shared" si="5"/>
        <v>2013</v>
      </c>
      <c r="M87">
        <f t="shared" si="6"/>
        <v>2</v>
      </c>
      <c r="N87">
        <f t="shared" si="7"/>
        <v>0</v>
      </c>
      <c r="O87">
        <f t="shared" si="8"/>
        <v>0</v>
      </c>
      <c r="P87">
        <f t="shared" si="9"/>
        <v>1</v>
      </c>
    </row>
    <row r="88" spans="1:16" x14ac:dyDescent="0.3">
      <c r="A88" t="s">
        <v>53</v>
      </c>
      <c r="B88" s="38">
        <v>41325</v>
      </c>
      <c r="C88" t="s">
        <v>30</v>
      </c>
      <c r="D88" t="s">
        <v>205</v>
      </c>
      <c r="E88" t="s">
        <v>209</v>
      </c>
      <c r="F88">
        <v>279562</v>
      </c>
      <c r="G88">
        <v>362436</v>
      </c>
      <c r="H88" t="s">
        <v>148</v>
      </c>
      <c r="I88" t="s">
        <v>149</v>
      </c>
      <c r="L88">
        <f t="shared" si="5"/>
        <v>2013</v>
      </c>
      <c r="M88">
        <f t="shared" si="6"/>
        <v>2</v>
      </c>
      <c r="N88">
        <f t="shared" si="7"/>
        <v>0</v>
      </c>
      <c r="O88">
        <f t="shared" si="8"/>
        <v>0</v>
      </c>
      <c r="P88">
        <f t="shared" si="9"/>
        <v>1</v>
      </c>
    </row>
    <row r="89" spans="1:16" x14ac:dyDescent="0.3">
      <c r="A89" t="s">
        <v>43</v>
      </c>
      <c r="B89" s="38">
        <v>41326</v>
      </c>
      <c r="C89" t="s">
        <v>30</v>
      </c>
      <c r="D89" t="s">
        <v>197</v>
      </c>
      <c r="E89" t="s">
        <v>183</v>
      </c>
      <c r="F89">
        <v>308747</v>
      </c>
      <c r="G89">
        <v>326754</v>
      </c>
      <c r="H89" t="s">
        <v>148</v>
      </c>
      <c r="I89" t="s">
        <v>149</v>
      </c>
      <c r="L89">
        <f t="shared" si="5"/>
        <v>2013</v>
      </c>
      <c r="M89">
        <f t="shared" si="6"/>
        <v>2</v>
      </c>
      <c r="N89">
        <f t="shared" si="7"/>
        <v>0</v>
      </c>
      <c r="O89">
        <f t="shared" si="8"/>
        <v>0</v>
      </c>
      <c r="P89">
        <f t="shared" si="9"/>
        <v>1</v>
      </c>
    </row>
    <row r="90" spans="1:16" x14ac:dyDescent="0.3">
      <c r="A90" t="s">
        <v>61</v>
      </c>
      <c r="B90" s="38">
        <v>41326</v>
      </c>
      <c r="C90" t="s">
        <v>30</v>
      </c>
      <c r="D90" t="s">
        <v>257</v>
      </c>
      <c r="E90" t="s">
        <v>206</v>
      </c>
      <c r="F90">
        <v>336632</v>
      </c>
      <c r="G90">
        <v>352385</v>
      </c>
      <c r="H90" t="s">
        <v>148</v>
      </c>
      <c r="I90" t="s">
        <v>149</v>
      </c>
      <c r="L90">
        <f t="shared" si="5"/>
        <v>2013</v>
      </c>
      <c r="M90">
        <f t="shared" si="6"/>
        <v>2</v>
      </c>
      <c r="N90">
        <f t="shared" si="7"/>
        <v>0</v>
      </c>
      <c r="O90">
        <f t="shared" si="8"/>
        <v>0</v>
      </c>
      <c r="P90">
        <f t="shared" si="9"/>
        <v>1</v>
      </c>
    </row>
    <row r="91" spans="1:16" x14ac:dyDescent="0.3">
      <c r="A91" t="s">
        <v>69</v>
      </c>
      <c r="B91" s="38">
        <v>41327</v>
      </c>
      <c r="C91" t="s">
        <v>30</v>
      </c>
      <c r="D91" t="s">
        <v>151</v>
      </c>
      <c r="E91" t="s">
        <v>147</v>
      </c>
      <c r="F91">
        <v>334160</v>
      </c>
      <c r="G91">
        <v>373332</v>
      </c>
      <c r="H91" t="s">
        <v>152</v>
      </c>
      <c r="I91" t="s">
        <v>153</v>
      </c>
      <c r="L91">
        <f t="shared" si="5"/>
        <v>2013</v>
      </c>
      <c r="M91">
        <f t="shared" si="6"/>
        <v>2</v>
      </c>
      <c r="N91">
        <f t="shared" si="7"/>
        <v>0</v>
      </c>
      <c r="O91">
        <f t="shared" si="8"/>
        <v>0</v>
      </c>
      <c r="P91">
        <f t="shared" si="9"/>
        <v>2</v>
      </c>
    </row>
    <row r="92" spans="1:16" x14ac:dyDescent="0.3">
      <c r="A92" t="s">
        <v>69</v>
      </c>
      <c r="B92" s="38">
        <v>41327</v>
      </c>
      <c r="C92" t="s">
        <v>30</v>
      </c>
      <c r="D92" t="s">
        <v>158</v>
      </c>
      <c r="E92" t="s">
        <v>159</v>
      </c>
      <c r="F92">
        <v>334752</v>
      </c>
      <c r="G92">
        <v>374486</v>
      </c>
      <c r="H92" t="s">
        <v>245</v>
      </c>
      <c r="I92" t="s">
        <v>246</v>
      </c>
      <c r="L92">
        <f t="shared" si="5"/>
        <v>2013</v>
      </c>
      <c r="M92">
        <f t="shared" si="6"/>
        <v>2</v>
      </c>
      <c r="N92">
        <f t="shared" si="7"/>
        <v>0</v>
      </c>
      <c r="O92">
        <f t="shared" si="8"/>
        <v>0</v>
      </c>
      <c r="P92">
        <f t="shared" si="9"/>
        <v>4</v>
      </c>
    </row>
    <row r="93" spans="1:16" x14ac:dyDescent="0.3">
      <c r="A93" t="s">
        <v>69</v>
      </c>
      <c r="B93" s="38">
        <v>41328</v>
      </c>
      <c r="C93" t="s">
        <v>30</v>
      </c>
      <c r="D93" t="s">
        <v>258</v>
      </c>
      <c r="E93" t="s">
        <v>147</v>
      </c>
      <c r="F93">
        <v>334370</v>
      </c>
      <c r="G93">
        <v>374353</v>
      </c>
      <c r="H93" t="s">
        <v>148</v>
      </c>
      <c r="I93" t="s">
        <v>149</v>
      </c>
      <c r="L93">
        <f t="shared" si="5"/>
        <v>2013</v>
      </c>
      <c r="M93">
        <f t="shared" si="6"/>
        <v>2</v>
      </c>
      <c r="N93">
        <f t="shared" si="7"/>
        <v>0</v>
      </c>
      <c r="O93">
        <f t="shared" si="8"/>
        <v>0</v>
      </c>
      <c r="P93">
        <f t="shared" si="9"/>
        <v>1</v>
      </c>
    </row>
    <row r="94" spans="1:16" x14ac:dyDescent="0.3">
      <c r="A94" t="s">
        <v>69</v>
      </c>
      <c r="B94" s="38">
        <v>41330</v>
      </c>
      <c r="C94" t="s">
        <v>30</v>
      </c>
      <c r="D94" t="s">
        <v>160</v>
      </c>
      <c r="E94" t="s">
        <v>161</v>
      </c>
      <c r="F94">
        <v>334051</v>
      </c>
      <c r="G94">
        <v>375222</v>
      </c>
      <c r="H94" t="s">
        <v>148</v>
      </c>
      <c r="I94" t="s">
        <v>149</v>
      </c>
      <c r="L94">
        <f t="shared" si="5"/>
        <v>2013</v>
      </c>
      <c r="M94">
        <f t="shared" si="6"/>
        <v>2</v>
      </c>
      <c r="N94">
        <f t="shared" si="7"/>
        <v>0</v>
      </c>
      <c r="O94">
        <f t="shared" si="8"/>
        <v>0</v>
      </c>
      <c r="P94">
        <f t="shared" si="9"/>
        <v>1</v>
      </c>
    </row>
    <row r="95" spans="1:16" x14ac:dyDescent="0.3">
      <c r="A95" t="s">
        <v>69</v>
      </c>
      <c r="B95" s="38">
        <v>41330</v>
      </c>
      <c r="C95" t="s">
        <v>30</v>
      </c>
      <c r="D95" t="s">
        <v>259</v>
      </c>
      <c r="E95" t="s">
        <v>147</v>
      </c>
      <c r="F95">
        <v>334004</v>
      </c>
      <c r="G95">
        <v>375104</v>
      </c>
      <c r="H95" t="s">
        <v>148</v>
      </c>
      <c r="I95" t="s">
        <v>149</v>
      </c>
      <c r="L95">
        <f t="shared" si="5"/>
        <v>2013</v>
      </c>
      <c r="M95">
        <f t="shared" si="6"/>
        <v>2</v>
      </c>
      <c r="N95">
        <f t="shared" si="7"/>
        <v>0</v>
      </c>
      <c r="O95">
        <f t="shared" si="8"/>
        <v>0</v>
      </c>
      <c r="P95">
        <f t="shared" si="9"/>
        <v>1</v>
      </c>
    </row>
    <row r="96" spans="1:16" x14ac:dyDescent="0.3">
      <c r="A96" t="s">
        <v>36</v>
      </c>
      <c r="B96" s="38">
        <v>41330</v>
      </c>
      <c r="C96" t="s">
        <v>30</v>
      </c>
      <c r="D96" t="s">
        <v>260</v>
      </c>
      <c r="E96" t="s">
        <v>189</v>
      </c>
      <c r="F96">
        <v>287482</v>
      </c>
      <c r="G96">
        <v>344762</v>
      </c>
      <c r="H96" t="s">
        <v>148</v>
      </c>
      <c r="I96" t="s">
        <v>149</v>
      </c>
      <c r="L96">
        <f t="shared" si="5"/>
        <v>2013</v>
      </c>
      <c r="M96">
        <f t="shared" si="6"/>
        <v>2</v>
      </c>
      <c r="N96">
        <f t="shared" si="7"/>
        <v>0</v>
      </c>
      <c r="O96">
        <f t="shared" si="8"/>
        <v>0</v>
      </c>
      <c r="P96">
        <f t="shared" si="9"/>
        <v>1</v>
      </c>
    </row>
    <row r="97" spans="1:16" x14ac:dyDescent="0.3">
      <c r="A97" t="s">
        <v>69</v>
      </c>
      <c r="B97" s="38">
        <v>41331</v>
      </c>
      <c r="C97" t="s">
        <v>30</v>
      </c>
      <c r="D97" t="s">
        <v>261</v>
      </c>
      <c r="E97" t="s">
        <v>147</v>
      </c>
      <c r="F97">
        <v>333591</v>
      </c>
      <c r="G97">
        <v>373226</v>
      </c>
      <c r="H97" t="s">
        <v>148</v>
      </c>
      <c r="I97" t="s">
        <v>149</v>
      </c>
      <c r="L97">
        <f t="shared" si="5"/>
        <v>2013</v>
      </c>
      <c r="M97">
        <f t="shared" si="6"/>
        <v>2</v>
      </c>
      <c r="N97">
        <f t="shared" si="7"/>
        <v>0</v>
      </c>
      <c r="O97">
        <f t="shared" si="8"/>
        <v>0</v>
      </c>
      <c r="P97">
        <f t="shared" si="9"/>
        <v>1</v>
      </c>
    </row>
    <row r="98" spans="1:16" x14ac:dyDescent="0.3">
      <c r="A98" t="s">
        <v>51</v>
      </c>
      <c r="B98" s="38">
        <v>41332</v>
      </c>
      <c r="C98" t="s">
        <v>30</v>
      </c>
      <c r="D98" t="s">
        <v>262</v>
      </c>
      <c r="E98" t="s">
        <v>206</v>
      </c>
      <c r="F98">
        <v>348618</v>
      </c>
      <c r="G98">
        <v>344351</v>
      </c>
      <c r="H98" t="s">
        <v>148</v>
      </c>
      <c r="I98" t="s">
        <v>149</v>
      </c>
      <c r="L98">
        <f t="shared" si="5"/>
        <v>2013</v>
      </c>
      <c r="M98">
        <f t="shared" si="6"/>
        <v>2</v>
      </c>
      <c r="N98">
        <f t="shared" si="7"/>
        <v>0</v>
      </c>
      <c r="O98">
        <f t="shared" si="8"/>
        <v>0</v>
      </c>
      <c r="P98">
        <f t="shared" si="9"/>
        <v>1</v>
      </c>
    </row>
    <row r="99" spans="1:16" x14ac:dyDescent="0.3">
      <c r="A99" t="s">
        <v>69</v>
      </c>
      <c r="B99" s="38">
        <v>41333</v>
      </c>
      <c r="C99" t="s">
        <v>30</v>
      </c>
      <c r="D99" t="s">
        <v>263</v>
      </c>
      <c r="E99" t="s">
        <v>147</v>
      </c>
      <c r="F99">
        <v>333513</v>
      </c>
      <c r="G99">
        <v>373628</v>
      </c>
      <c r="H99" t="s">
        <v>152</v>
      </c>
      <c r="I99" t="s">
        <v>153</v>
      </c>
      <c r="L99">
        <f t="shared" si="5"/>
        <v>2013</v>
      </c>
      <c r="M99">
        <f t="shared" si="6"/>
        <v>2</v>
      </c>
      <c r="N99">
        <f t="shared" si="7"/>
        <v>0</v>
      </c>
      <c r="O99">
        <f t="shared" si="8"/>
        <v>0</v>
      </c>
      <c r="P99">
        <f t="shared" si="9"/>
        <v>2</v>
      </c>
    </row>
    <row r="100" spans="1:16" x14ac:dyDescent="0.3">
      <c r="A100" t="s">
        <v>62</v>
      </c>
      <c r="B100" s="38">
        <v>41333</v>
      </c>
      <c r="C100" t="s">
        <v>29</v>
      </c>
      <c r="D100" t="s">
        <v>264</v>
      </c>
      <c r="E100" t="s">
        <v>143</v>
      </c>
      <c r="F100">
        <v>340179</v>
      </c>
      <c r="G100">
        <v>402758</v>
      </c>
      <c r="H100" t="s">
        <v>148</v>
      </c>
      <c r="I100" t="s">
        <v>181</v>
      </c>
      <c r="L100">
        <f t="shared" si="5"/>
        <v>2013</v>
      </c>
      <c r="M100">
        <f t="shared" si="6"/>
        <v>2</v>
      </c>
      <c r="N100">
        <f t="shared" si="7"/>
        <v>0</v>
      </c>
      <c r="O100">
        <f t="shared" si="8"/>
        <v>1</v>
      </c>
      <c r="P100">
        <f t="shared" si="9"/>
        <v>0</v>
      </c>
    </row>
    <row r="101" spans="1:16" x14ac:dyDescent="0.3">
      <c r="A101" t="s">
        <v>60</v>
      </c>
      <c r="B101" s="38">
        <v>41333</v>
      </c>
      <c r="C101" t="s">
        <v>29</v>
      </c>
      <c r="D101" t="s">
        <v>265</v>
      </c>
      <c r="E101" t="s">
        <v>195</v>
      </c>
      <c r="F101">
        <v>350372</v>
      </c>
      <c r="G101">
        <v>381431</v>
      </c>
      <c r="H101" t="s">
        <v>152</v>
      </c>
      <c r="I101" t="s">
        <v>181</v>
      </c>
      <c r="J101" t="s">
        <v>248</v>
      </c>
      <c r="L101">
        <f t="shared" si="5"/>
        <v>2013</v>
      </c>
      <c r="M101">
        <f t="shared" si="6"/>
        <v>2</v>
      </c>
      <c r="N101">
        <f t="shared" si="7"/>
        <v>0</v>
      </c>
      <c r="O101">
        <f t="shared" si="8"/>
        <v>1</v>
      </c>
      <c r="P101">
        <f t="shared" si="9"/>
        <v>1</v>
      </c>
    </row>
    <row r="102" spans="1:16" x14ac:dyDescent="0.3">
      <c r="A102" t="s">
        <v>69</v>
      </c>
      <c r="B102" s="38">
        <v>41333</v>
      </c>
      <c r="C102" t="s">
        <v>30</v>
      </c>
      <c r="D102" t="s">
        <v>160</v>
      </c>
      <c r="E102" t="s">
        <v>161</v>
      </c>
      <c r="F102">
        <v>333656</v>
      </c>
      <c r="G102">
        <v>375217</v>
      </c>
      <c r="H102" t="s">
        <v>148</v>
      </c>
      <c r="I102" t="s">
        <v>149</v>
      </c>
      <c r="L102">
        <f t="shared" si="5"/>
        <v>2013</v>
      </c>
      <c r="M102">
        <f t="shared" si="6"/>
        <v>2</v>
      </c>
      <c r="N102">
        <f t="shared" si="7"/>
        <v>0</v>
      </c>
      <c r="O102">
        <f t="shared" si="8"/>
        <v>0</v>
      </c>
      <c r="P102">
        <f t="shared" si="9"/>
        <v>1</v>
      </c>
    </row>
    <row r="103" spans="1:16" x14ac:dyDescent="0.3">
      <c r="A103" t="s">
        <v>2</v>
      </c>
      <c r="B103" s="38">
        <v>41333</v>
      </c>
      <c r="C103" t="s">
        <v>30</v>
      </c>
      <c r="D103" t="s">
        <v>266</v>
      </c>
      <c r="E103" t="s">
        <v>166</v>
      </c>
      <c r="F103">
        <v>326506</v>
      </c>
      <c r="G103">
        <v>363891</v>
      </c>
      <c r="H103" t="s">
        <v>148</v>
      </c>
      <c r="I103" t="s">
        <v>149</v>
      </c>
      <c r="L103">
        <f t="shared" si="5"/>
        <v>2013</v>
      </c>
      <c r="M103">
        <f t="shared" si="6"/>
        <v>2</v>
      </c>
      <c r="N103">
        <f t="shared" si="7"/>
        <v>0</v>
      </c>
      <c r="O103">
        <f t="shared" si="8"/>
        <v>0</v>
      </c>
      <c r="P103">
        <f t="shared" si="9"/>
        <v>1</v>
      </c>
    </row>
    <row r="104" spans="1:16" x14ac:dyDescent="0.3">
      <c r="A104" t="s">
        <v>54</v>
      </c>
      <c r="B104" s="38">
        <v>41333</v>
      </c>
      <c r="C104" t="s">
        <v>30</v>
      </c>
      <c r="D104" t="s">
        <v>267</v>
      </c>
      <c r="E104" t="s">
        <v>183</v>
      </c>
      <c r="F104">
        <v>314609</v>
      </c>
      <c r="G104">
        <v>318039</v>
      </c>
      <c r="H104" t="s">
        <v>148</v>
      </c>
      <c r="I104" t="s">
        <v>149</v>
      </c>
      <c r="L104">
        <f t="shared" si="5"/>
        <v>2013</v>
      </c>
      <c r="M104">
        <f t="shared" si="6"/>
        <v>2</v>
      </c>
      <c r="N104">
        <f t="shared" si="7"/>
        <v>0</v>
      </c>
      <c r="O104">
        <f t="shared" si="8"/>
        <v>0</v>
      </c>
      <c r="P104">
        <f t="shared" si="9"/>
        <v>1</v>
      </c>
    </row>
    <row r="105" spans="1:16" x14ac:dyDescent="0.3">
      <c r="A105" t="s">
        <v>2</v>
      </c>
      <c r="B105" s="38">
        <v>41334</v>
      </c>
      <c r="C105" t="s">
        <v>30</v>
      </c>
      <c r="D105" t="s">
        <v>268</v>
      </c>
      <c r="E105" t="s">
        <v>166</v>
      </c>
      <c r="F105">
        <v>326593</v>
      </c>
      <c r="G105">
        <v>364187</v>
      </c>
      <c r="H105" t="s">
        <v>148</v>
      </c>
      <c r="I105" t="s">
        <v>149</v>
      </c>
      <c r="L105">
        <f t="shared" si="5"/>
        <v>2013</v>
      </c>
      <c r="M105">
        <f t="shared" si="6"/>
        <v>3</v>
      </c>
      <c r="N105">
        <f t="shared" si="7"/>
        <v>0</v>
      </c>
      <c r="O105">
        <f t="shared" si="8"/>
        <v>0</v>
      </c>
      <c r="P105">
        <f t="shared" si="9"/>
        <v>1</v>
      </c>
    </row>
    <row r="106" spans="1:16" x14ac:dyDescent="0.3">
      <c r="A106" t="s">
        <v>53</v>
      </c>
      <c r="B106" s="38">
        <v>41335</v>
      </c>
      <c r="C106" t="s">
        <v>30</v>
      </c>
      <c r="D106" t="s">
        <v>269</v>
      </c>
      <c r="E106" t="s">
        <v>209</v>
      </c>
      <c r="F106">
        <v>279720</v>
      </c>
      <c r="G106">
        <v>362317</v>
      </c>
      <c r="H106" t="s">
        <v>148</v>
      </c>
      <c r="I106" t="s">
        <v>149</v>
      </c>
      <c r="L106">
        <f t="shared" si="5"/>
        <v>2013</v>
      </c>
      <c r="M106">
        <f t="shared" si="6"/>
        <v>3</v>
      </c>
      <c r="N106">
        <f t="shared" si="7"/>
        <v>0</v>
      </c>
      <c r="O106">
        <f t="shared" si="8"/>
        <v>0</v>
      </c>
      <c r="P106">
        <f t="shared" si="9"/>
        <v>1</v>
      </c>
    </row>
    <row r="107" spans="1:16" x14ac:dyDescent="0.3">
      <c r="A107" t="s">
        <v>62</v>
      </c>
      <c r="B107" s="38">
        <v>41335</v>
      </c>
      <c r="C107" t="s">
        <v>29</v>
      </c>
      <c r="D107" t="s">
        <v>142</v>
      </c>
      <c r="E107" t="s">
        <v>143</v>
      </c>
      <c r="F107">
        <v>340256</v>
      </c>
      <c r="G107">
        <v>402270</v>
      </c>
      <c r="H107" t="s">
        <v>144</v>
      </c>
      <c r="I107" t="s">
        <v>181</v>
      </c>
      <c r="J107" t="s">
        <v>222</v>
      </c>
      <c r="L107">
        <f t="shared" si="5"/>
        <v>2013</v>
      </c>
      <c r="M107">
        <f t="shared" si="6"/>
        <v>3</v>
      </c>
      <c r="N107">
        <f t="shared" si="7"/>
        <v>0</v>
      </c>
      <c r="O107">
        <f t="shared" si="8"/>
        <v>1</v>
      </c>
      <c r="P107">
        <f t="shared" si="9"/>
        <v>2</v>
      </c>
    </row>
    <row r="108" spans="1:16" x14ac:dyDescent="0.3">
      <c r="A108" t="s">
        <v>57</v>
      </c>
      <c r="B108" s="38">
        <v>41335</v>
      </c>
      <c r="C108" t="s">
        <v>30</v>
      </c>
      <c r="D108" t="s">
        <v>146</v>
      </c>
      <c r="E108" t="s">
        <v>256</v>
      </c>
      <c r="F108">
        <v>223207</v>
      </c>
      <c r="G108">
        <v>344324</v>
      </c>
      <c r="H108" t="s">
        <v>148</v>
      </c>
      <c r="I108" t="s">
        <v>149</v>
      </c>
      <c r="L108">
        <f t="shared" si="5"/>
        <v>2013</v>
      </c>
      <c r="M108">
        <f t="shared" si="6"/>
        <v>3</v>
      </c>
      <c r="N108">
        <f t="shared" si="7"/>
        <v>0</v>
      </c>
      <c r="O108">
        <f t="shared" si="8"/>
        <v>0</v>
      </c>
      <c r="P108">
        <f t="shared" si="9"/>
        <v>1</v>
      </c>
    </row>
    <row r="109" spans="1:16" x14ac:dyDescent="0.3">
      <c r="A109" t="s">
        <v>45</v>
      </c>
      <c r="B109" s="38">
        <v>41338</v>
      </c>
      <c r="C109" t="s">
        <v>30</v>
      </c>
      <c r="D109" t="s">
        <v>192</v>
      </c>
      <c r="E109" t="s">
        <v>193</v>
      </c>
      <c r="F109">
        <v>243301</v>
      </c>
      <c r="G109">
        <v>417258</v>
      </c>
      <c r="H109" t="s">
        <v>152</v>
      </c>
      <c r="I109" t="s">
        <v>153</v>
      </c>
      <c r="L109">
        <f t="shared" si="5"/>
        <v>2013</v>
      </c>
      <c r="M109">
        <f t="shared" si="6"/>
        <v>3</v>
      </c>
      <c r="N109">
        <f t="shared" si="7"/>
        <v>0</v>
      </c>
      <c r="O109">
        <f t="shared" si="8"/>
        <v>0</v>
      </c>
      <c r="P109">
        <f t="shared" si="9"/>
        <v>2</v>
      </c>
    </row>
    <row r="110" spans="1:16" x14ac:dyDescent="0.3">
      <c r="A110" t="s">
        <v>45</v>
      </c>
      <c r="B110" s="38">
        <v>41338</v>
      </c>
      <c r="C110" t="s">
        <v>30</v>
      </c>
      <c r="D110" t="s">
        <v>220</v>
      </c>
      <c r="E110" t="s">
        <v>193</v>
      </c>
      <c r="F110">
        <v>243775</v>
      </c>
      <c r="G110">
        <v>416758</v>
      </c>
      <c r="H110" t="s">
        <v>200</v>
      </c>
      <c r="I110" t="s">
        <v>201</v>
      </c>
      <c r="L110">
        <f t="shared" si="5"/>
        <v>2013</v>
      </c>
      <c r="M110">
        <f t="shared" si="6"/>
        <v>3</v>
      </c>
      <c r="N110">
        <f t="shared" si="7"/>
        <v>0</v>
      </c>
      <c r="O110">
        <f t="shared" si="8"/>
        <v>0</v>
      </c>
      <c r="P110">
        <f t="shared" si="9"/>
        <v>6</v>
      </c>
    </row>
    <row r="111" spans="1:16" x14ac:dyDescent="0.3">
      <c r="A111" t="s">
        <v>74</v>
      </c>
      <c r="B111" s="38">
        <v>41338</v>
      </c>
      <c r="C111" t="s">
        <v>30</v>
      </c>
      <c r="D111" t="s">
        <v>270</v>
      </c>
      <c r="E111" t="s">
        <v>179</v>
      </c>
      <c r="F111">
        <v>341060</v>
      </c>
      <c r="G111">
        <v>387201</v>
      </c>
      <c r="H111" t="s">
        <v>144</v>
      </c>
      <c r="I111" t="s">
        <v>145</v>
      </c>
      <c r="L111">
        <f t="shared" si="5"/>
        <v>2013</v>
      </c>
      <c r="M111">
        <f t="shared" si="6"/>
        <v>3</v>
      </c>
      <c r="N111">
        <f t="shared" si="7"/>
        <v>0</v>
      </c>
      <c r="O111">
        <f t="shared" si="8"/>
        <v>0</v>
      </c>
      <c r="P111">
        <f t="shared" si="9"/>
        <v>3</v>
      </c>
    </row>
    <row r="112" spans="1:16" x14ac:dyDescent="0.3">
      <c r="A112" t="s">
        <v>69</v>
      </c>
      <c r="B112" s="38">
        <v>41339</v>
      </c>
      <c r="C112" t="s">
        <v>30</v>
      </c>
      <c r="D112" t="s">
        <v>271</v>
      </c>
      <c r="E112" t="s">
        <v>147</v>
      </c>
      <c r="F112">
        <v>334006</v>
      </c>
      <c r="G112">
        <v>373852</v>
      </c>
      <c r="H112" t="s">
        <v>148</v>
      </c>
      <c r="I112" t="s">
        <v>149</v>
      </c>
      <c r="L112">
        <f t="shared" si="5"/>
        <v>2013</v>
      </c>
      <c r="M112">
        <f t="shared" si="6"/>
        <v>3</v>
      </c>
      <c r="N112">
        <f t="shared" si="7"/>
        <v>0</v>
      </c>
      <c r="O112">
        <f t="shared" si="8"/>
        <v>0</v>
      </c>
      <c r="P112">
        <f t="shared" si="9"/>
        <v>1</v>
      </c>
    </row>
    <row r="113" spans="1:16" x14ac:dyDescent="0.3">
      <c r="A113" t="s">
        <v>39</v>
      </c>
      <c r="B113" s="38">
        <v>41339</v>
      </c>
      <c r="C113" t="s">
        <v>30</v>
      </c>
      <c r="D113" t="s">
        <v>207</v>
      </c>
      <c r="E113" t="s">
        <v>218</v>
      </c>
      <c r="F113">
        <v>281050</v>
      </c>
      <c r="G113">
        <v>378350</v>
      </c>
      <c r="H113" t="s">
        <v>148</v>
      </c>
      <c r="I113" t="s">
        <v>149</v>
      </c>
      <c r="L113">
        <f t="shared" si="5"/>
        <v>2013</v>
      </c>
      <c r="M113">
        <f t="shared" si="6"/>
        <v>3</v>
      </c>
      <c r="N113">
        <f t="shared" si="7"/>
        <v>0</v>
      </c>
      <c r="O113">
        <f t="shared" si="8"/>
        <v>0</v>
      </c>
      <c r="P113">
        <f t="shared" si="9"/>
        <v>1</v>
      </c>
    </row>
    <row r="114" spans="1:16" x14ac:dyDescent="0.3">
      <c r="A114" t="s">
        <v>69</v>
      </c>
      <c r="B114" s="38">
        <v>41339</v>
      </c>
      <c r="C114" t="s">
        <v>30</v>
      </c>
      <c r="D114" t="s">
        <v>190</v>
      </c>
      <c r="E114" t="s">
        <v>159</v>
      </c>
      <c r="F114">
        <v>334806</v>
      </c>
      <c r="G114">
        <v>374768</v>
      </c>
      <c r="H114" t="s">
        <v>148</v>
      </c>
      <c r="I114" t="s">
        <v>149</v>
      </c>
      <c r="L114">
        <f t="shared" si="5"/>
        <v>2013</v>
      </c>
      <c r="M114">
        <f t="shared" si="6"/>
        <v>3</v>
      </c>
      <c r="N114">
        <f t="shared" si="7"/>
        <v>0</v>
      </c>
      <c r="O114">
        <f t="shared" si="8"/>
        <v>0</v>
      </c>
      <c r="P114">
        <f t="shared" si="9"/>
        <v>1</v>
      </c>
    </row>
    <row r="115" spans="1:16" x14ac:dyDescent="0.3">
      <c r="A115" t="s">
        <v>69</v>
      </c>
      <c r="B115" s="38">
        <v>41340</v>
      </c>
      <c r="C115" t="s">
        <v>30</v>
      </c>
      <c r="D115" t="s">
        <v>221</v>
      </c>
      <c r="E115" t="s">
        <v>161</v>
      </c>
      <c r="F115">
        <v>333995</v>
      </c>
      <c r="G115">
        <v>375113</v>
      </c>
      <c r="H115" t="s">
        <v>148</v>
      </c>
      <c r="I115" t="s">
        <v>149</v>
      </c>
      <c r="L115">
        <f t="shared" si="5"/>
        <v>2013</v>
      </c>
      <c r="M115">
        <f t="shared" si="6"/>
        <v>3</v>
      </c>
      <c r="N115">
        <f t="shared" si="7"/>
        <v>0</v>
      </c>
      <c r="O115">
        <f t="shared" si="8"/>
        <v>0</v>
      </c>
      <c r="P115">
        <f t="shared" si="9"/>
        <v>1</v>
      </c>
    </row>
    <row r="116" spans="1:16" x14ac:dyDescent="0.3">
      <c r="A116" t="s">
        <v>69</v>
      </c>
      <c r="B116" s="38">
        <v>41341</v>
      </c>
      <c r="C116" t="s">
        <v>29</v>
      </c>
      <c r="D116" t="s">
        <v>272</v>
      </c>
      <c r="E116" t="s">
        <v>147</v>
      </c>
      <c r="F116">
        <v>333421</v>
      </c>
      <c r="G116">
        <v>373470</v>
      </c>
      <c r="H116" t="s">
        <v>148</v>
      </c>
      <c r="I116" t="s">
        <v>181</v>
      </c>
      <c r="L116">
        <f t="shared" si="5"/>
        <v>2013</v>
      </c>
      <c r="M116">
        <f t="shared" si="6"/>
        <v>3</v>
      </c>
      <c r="N116">
        <f t="shared" si="7"/>
        <v>0</v>
      </c>
      <c r="O116">
        <f t="shared" si="8"/>
        <v>1</v>
      </c>
      <c r="P116">
        <f t="shared" si="9"/>
        <v>0</v>
      </c>
    </row>
    <row r="117" spans="1:16" x14ac:dyDescent="0.3">
      <c r="A117" t="s">
        <v>60</v>
      </c>
      <c r="B117" s="38">
        <v>41341</v>
      </c>
      <c r="C117" t="s">
        <v>30</v>
      </c>
      <c r="D117" t="s">
        <v>265</v>
      </c>
      <c r="E117" t="s">
        <v>195</v>
      </c>
      <c r="F117">
        <v>350365</v>
      </c>
      <c r="G117">
        <v>381441</v>
      </c>
      <c r="H117" t="s">
        <v>152</v>
      </c>
      <c r="I117" t="s">
        <v>153</v>
      </c>
      <c r="L117">
        <f t="shared" si="5"/>
        <v>2013</v>
      </c>
      <c r="M117">
        <f t="shared" si="6"/>
        <v>3</v>
      </c>
      <c r="N117">
        <f t="shared" si="7"/>
        <v>0</v>
      </c>
      <c r="O117">
        <f t="shared" si="8"/>
        <v>0</v>
      </c>
      <c r="P117">
        <f t="shared" si="9"/>
        <v>2</v>
      </c>
    </row>
    <row r="118" spans="1:16" x14ac:dyDescent="0.3">
      <c r="A118" t="s">
        <v>43</v>
      </c>
      <c r="B118" s="38">
        <v>41341</v>
      </c>
      <c r="C118" t="s">
        <v>30</v>
      </c>
      <c r="D118" t="s">
        <v>207</v>
      </c>
      <c r="E118" t="s">
        <v>183</v>
      </c>
      <c r="F118">
        <v>308499</v>
      </c>
      <c r="G118">
        <v>325944</v>
      </c>
      <c r="H118" t="s">
        <v>148</v>
      </c>
      <c r="I118" t="s">
        <v>149</v>
      </c>
      <c r="L118">
        <f t="shared" si="5"/>
        <v>2013</v>
      </c>
      <c r="M118">
        <f t="shared" si="6"/>
        <v>3</v>
      </c>
      <c r="N118">
        <f t="shared" si="7"/>
        <v>0</v>
      </c>
      <c r="O118">
        <f t="shared" si="8"/>
        <v>0</v>
      </c>
      <c r="P118">
        <f t="shared" si="9"/>
        <v>1</v>
      </c>
    </row>
    <row r="119" spans="1:16" x14ac:dyDescent="0.3">
      <c r="A119" t="s">
        <v>36</v>
      </c>
      <c r="B119" s="38">
        <v>41341</v>
      </c>
      <c r="C119" t="s">
        <v>30</v>
      </c>
      <c r="D119" t="s">
        <v>260</v>
      </c>
      <c r="E119" t="s">
        <v>189</v>
      </c>
      <c r="F119">
        <v>287368</v>
      </c>
      <c r="G119">
        <v>344826</v>
      </c>
      <c r="H119" t="s">
        <v>148</v>
      </c>
      <c r="I119" t="s">
        <v>149</v>
      </c>
      <c r="L119">
        <f t="shared" si="5"/>
        <v>2013</v>
      </c>
      <c r="M119">
        <f t="shared" si="6"/>
        <v>3</v>
      </c>
      <c r="N119">
        <f t="shared" si="7"/>
        <v>0</v>
      </c>
      <c r="O119">
        <f t="shared" si="8"/>
        <v>0</v>
      </c>
      <c r="P119">
        <f t="shared" si="9"/>
        <v>1</v>
      </c>
    </row>
    <row r="120" spans="1:16" x14ac:dyDescent="0.3">
      <c r="A120" t="s">
        <v>69</v>
      </c>
      <c r="B120" s="38">
        <v>41341</v>
      </c>
      <c r="C120" t="s">
        <v>30</v>
      </c>
      <c r="D120" t="s">
        <v>167</v>
      </c>
      <c r="E120" t="s">
        <v>147</v>
      </c>
      <c r="F120">
        <v>334268</v>
      </c>
      <c r="G120">
        <v>373868</v>
      </c>
      <c r="H120" t="s">
        <v>148</v>
      </c>
      <c r="I120" t="s">
        <v>149</v>
      </c>
      <c r="L120">
        <f t="shared" si="5"/>
        <v>2013</v>
      </c>
      <c r="M120">
        <f t="shared" si="6"/>
        <v>3</v>
      </c>
      <c r="N120">
        <f t="shared" si="7"/>
        <v>0</v>
      </c>
      <c r="O120">
        <f t="shared" si="8"/>
        <v>0</v>
      </c>
      <c r="P120">
        <f t="shared" si="9"/>
        <v>1</v>
      </c>
    </row>
    <row r="121" spans="1:16" x14ac:dyDescent="0.3">
      <c r="A121" t="s">
        <v>69</v>
      </c>
      <c r="B121" s="38">
        <v>41341</v>
      </c>
      <c r="C121" t="s">
        <v>30</v>
      </c>
      <c r="D121" t="s">
        <v>158</v>
      </c>
      <c r="E121" t="s">
        <v>159</v>
      </c>
      <c r="F121">
        <v>334911</v>
      </c>
      <c r="G121">
        <v>374503</v>
      </c>
      <c r="H121" t="s">
        <v>144</v>
      </c>
      <c r="I121" t="s">
        <v>145</v>
      </c>
      <c r="L121">
        <f t="shared" si="5"/>
        <v>2013</v>
      </c>
      <c r="M121">
        <f t="shared" si="6"/>
        <v>3</v>
      </c>
      <c r="N121">
        <f t="shared" si="7"/>
        <v>0</v>
      </c>
      <c r="O121">
        <f t="shared" si="8"/>
        <v>0</v>
      </c>
      <c r="P121">
        <f t="shared" si="9"/>
        <v>3</v>
      </c>
    </row>
    <row r="122" spans="1:16" x14ac:dyDescent="0.3">
      <c r="A122" t="s">
        <v>45</v>
      </c>
      <c r="B122" s="38">
        <v>41342</v>
      </c>
      <c r="C122" t="s">
        <v>30</v>
      </c>
      <c r="D122" t="s">
        <v>273</v>
      </c>
      <c r="E122" t="s">
        <v>193</v>
      </c>
      <c r="F122">
        <v>243589</v>
      </c>
      <c r="G122">
        <v>416447</v>
      </c>
      <c r="H122" t="s">
        <v>148</v>
      </c>
      <c r="I122" t="s">
        <v>149</v>
      </c>
      <c r="L122">
        <f t="shared" si="5"/>
        <v>2013</v>
      </c>
      <c r="M122">
        <f t="shared" si="6"/>
        <v>3</v>
      </c>
      <c r="N122">
        <f t="shared" si="7"/>
        <v>0</v>
      </c>
      <c r="O122">
        <f t="shared" si="8"/>
        <v>0</v>
      </c>
      <c r="P122">
        <f t="shared" si="9"/>
        <v>1</v>
      </c>
    </row>
    <row r="123" spans="1:16" x14ac:dyDescent="0.3">
      <c r="A123" t="s">
        <v>43</v>
      </c>
      <c r="B123" s="38">
        <v>41342</v>
      </c>
      <c r="C123" t="s">
        <v>30</v>
      </c>
      <c r="D123" t="s">
        <v>274</v>
      </c>
      <c r="E123" t="s">
        <v>183</v>
      </c>
      <c r="F123">
        <v>308687</v>
      </c>
      <c r="G123">
        <v>326564</v>
      </c>
      <c r="H123" t="s">
        <v>148</v>
      </c>
      <c r="I123" t="s">
        <v>149</v>
      </c>
      <c r="L123">
        <f t="shared" si="5"/>
        <v>2013</v>
      </c>
      <c r="M123">
        <f t="shared" si="6"/>
        <v>3</v>
      </c>
      <c r="N123">
        <f t="shared" si="7"/>
        <v>0</v>
      </c>
      <c r="O123">
        <f t="shared" si="8"/>
        <v>0</v>
      </c>
      <c r="P123">
        <f t="shared" si="9"/>
        <v>1</v>
      </c>
    </row>
    <row r="124" spans="1:16" x14ac:dyDescent="0.3">
      <c r="A124" t="s">
        <v>45</v>
      </c>
      <c r="B124" s="38">
        <v>41342</v>
      </c>
      <c r="C124" t="s">
        <v>29</v>
      </c>
      <c r="D124" t="s">
        <v>275</v>
      </c>
      <c r="E124" t="s">
        <v>193</v>
      </c>
      <c r="F124">
        <v>243584</v>
      </c>
      <c r="G124">
        <v>418007</v>
      </c>
      <c r="H124" t="s">
        <v>148</v>
      </c>
      <c r="I124" t="s">
        <v>181</v>
      </c>
      <c r="L124">
        <f t="shared" si="5"/>
        <v>2013</v>
      </c>
      <c r="M124">
        <f t="shared" si="6"/>
        <v>3</v>
      </c>
      <c r="N124">
        <f t="shared" si="7"/>
        <v>0</v>
      </c>
      <c r="O124">
        <f t="shared" si="8"/>
        <v>1</v>
      </c>
      <c r="P124">
        <f t="shared" si="9"/>
        <v>0</v>
      </c>
    </row>
    <row r="125" spans="1:16" x14ac:dyDescent="0.3">
      <c r="A125" t="s">
        <v>57</v>
      </c>
      <c r="B125" s="38">
        <v>41343</v>
      </c>
      <c r="C125" t="s">
        <v>29</v>
      </c>
      <c r="D125" t="s">
        <v>276</v>
      </c>
      <c r="E125" t="s">
        <v>256</v>
      </c>
      <c r="F125">
        <v>224260</v>
      </c>
      <c r="G125">
        <v>343876</v>
      </c>
      <c r="H125" t="s">
        <v>148</v>
      </c>
      <c r="I125" t="s">
        <v>181</v>
      </c>
      <c r="L125">
        <f t="shared" si="5"/>
        <v>2013</v>
      </c>
      <c r="M125">
        <f t="shared" si="6"/>
        <v>3</v>
      </c>
      <c r="N125">
        <f t="shared" si="7"/>
        <v>0</v>
      </c>
      <c r="O125">
        <f t="shared" si="8"/>
        <v>1</v>
      </c>
      <c r="P125">
        <f t="shared" si="9"/>
        <v>0</v>
      </c>
    </row>
    <row r="126" spans="1:16" x14ac:dyDescent="0.3">
      <c r="A126" t="s">
        <v>69</v>
      </c>
      <c r="B126" s="38">
        <v>41343</v>
      </c>
      <c r="C126" t="s">
        <v>30</v>
      </c>
      <c r="D126" t="s">
        <v>277</v>
      </c>
      <c r="E126" t="s">
        <v>161</v>
      </c>
      <c r="F126">
        <v>333338</v>
      </c>
      <c r="G126">
        <v>374909</v>
      </c>
      <c r="H126" t="s">
        <v>144</v>
      </c>
      <c r="I126" t="s">
        <v>145</v>
      </c>
      <c r="L126">
        <f t="shared" si="5"/>
        <v>2013</v>
      </c>
      <c r="M126">
        <f t="shared" si="6"/>
        <v>3</v>
      </c>
      <c r="N126">
        <f t="shared" si="7"/>
        <v>0</v>
      </c>
      <c r="O126">
        <f t="shared" si="8"/>
        <v>0</v>
      </c>
      <c r="P126">
        <f t="shared" si="9"/>
        <v>3</v>
      </c>
    </row>
    <row r="127" spans="1:16" x14ac:dyDescent="0.3">
      <c r="A127" t="s">
        <v>69</v>
      </c>
      <c r="B127" s="38">
        <v>41347</v>
      </c>
      <c r="C127" t="s">
        <v>30</v>
      </c>
      <c r="D127" t="s">
        <v>167</v>
      </c>
      <c r="E127" t="s">
        <v>147</v>
      </c>
      <c r="F127">
        <v>334414</v>
      </c>
      <c r="G127">
        <v>373897</v>
      </c>
      <c r="H127" t="s">
        <v>148</v>
      </c>
      <c r="I127" t="s">
        <v>149</v>
      </c>
      <c r="L127">
        <f t="shared" si="5"/>
        <v>2013</v>
      </c>
      <c r="M127">
        <f t="shared" si="6"/>
        <v>3</v>
      </c>
      <c r="N127">
        <f t="shared" si="7"/>
        <v>0</v>
      </c>
      <c r="O127">
        <f t="shared" si="8"/>
        <v>0</v>
      </c>
      <c r="P127">
        <f t="shared" si="9"/>
        <v>1</v>
      </c>
    </row>
    <row r="128" spans="1:16" x14ac:dyDescent="0.3">
      <c r="A128" t="s">
        <v>67</v>
      </c>
      <c r="B128" s="38">
        <v>41347</v>
      </c>
      <c r="C128" t="s">
        <v>30</v>
      </c>
      <c r="D128" t="s">
        <v>278</v>
      </c>
      <c r="E128" t="s">
        <v>279</v>
      </c>
      <c r="F128">
        <v>349031</v>
      </c>
      <c r="G128">
        <v>374156</v>
      </c>
      <c r="H128" t="s">
        <v>152</v>
      </c>
      <c r="I128" t="s">
        <v>153</v>
      </c>
      <c r="L128">
        <f t="shared" si="5"/>
        <v>2013</v>
      </c>
      <c r="M128">
        <f t="shared" si="6"/>
        <v>3</v>
      </c>
      <c r="N128">
        <f t="shared" si="7"/>
        <v>0</v>
      </c>
      <c r="O128">
        <f t="shared" si="8"/>
        <v>0</v>
      </c>
      <c r="P128">
        <f t="shared" si="9"/>
        <v>2</v>
      </c>
    </row>
    <row r="129" spans="1:16" x14ac:dyDescent="0.3">
      <c r="A129" t="s">
        <v>43</v>
      </c>
      <c r="B129" s="38">
        <v>41347</v>
      </c>
      <c r="C129" t="s">
        <v>30</v>
      </c>
      <c r="D129" t="s">
        <v>207</v>
      </c>
      <c r="E129" t="s">
        <v>183</v>
      </c>
      <c r="F129">
        <v>308570</v>
      </c>
      <c r="G129">
        <v>325965</v>
      </c>
      <c r="H129" t="s">
        <v>152</v>
      </c>
      <c r="I129" t="s">
        <v>153</v>
      </c>
      <c r="L129">
        <f t="shared" si="5"/>
        <v>2013</v>
      </c>
      <c r="M129">
        <f t="shared" si="6"/>
        <v>3</v>
      </c>
      <c r="N129">
        <f t="shared" si="7"/>
        <v>0</v>
      </c>
      <c r="O129">
        <f t="shared" si="8"/>
        <v>0</v>
      </c>
      <c r="P129">
        <f t="shared" si="9"/>
        <v>2</v>
      </c>
    </row>
    <row r="130" spans="1:16" x14ac:dyDescent="0.3">
      <c r="A130" t="s">
        <v>69</v>
      </c>
      <c r="B130" s="38">
        <v>41348</v>
      </c>
      <c r="C130" t="s">
        <v>30</v>
      </c>
      <c r="D130" t="s">
        <v>280</v>
      </c>
      <c r="E130" t="s">
        <v>147</v>
      </c>
      <c r="F130">
        <v>334173</v>
      </c>
      <c r="G130">
        <v>373676</v>
      </c>
      <c r="H130" t="s">
        <v>144</v>
      </c>
      <c r="I130" t="s">
        <v>145</v>
      </c>
      <c r="L130">
        <f t="shared" ref="L130:L193" si="10">YEAR(B130)</f>
        <v>2013</v>
      </c>
      <c r="M130">
        <f t="shared" ref="M130:M193" si="11">MONTH(B130)</f>
        <v>3</v>
      </c>
      <c r="N130">
        <f t="shared" ref="N130:N193" si="12">SUM((IF(OR(ISBLANK($I130),ISERROR(SEARCH("killed",$I130))),0,IF(SEARCH("killed",$I130)=3,LEFT($I130,1),IF(SEARCH("killed",$I130)=4,LEFT($I130,2),0)))),(IF(OR(ISBLANK($J130),ISERROR(SEARCH("killed",$J130))),0,IF(SEARCH("killed",$J130)=3,LEFT($J130,1),IF(SEARCH("killed",$J130)=4,LEFT($J130,2),0)))),(IF(OR(ISBLANK($K130),ISERROR(SEARCH("killed",$K130))),0,IF(SEARCH("killed",$K130)=3,LEFT($K130,1),IF(SEARCH("killed",$K130)=4,LEFT($K130,2),0)))))</f>
        <v>0</v>
      </c>
      <c r="O130">
        <f t="shared" ref="O130:O193" si="13">SUM((IF(OR(ISBLANK($I130),ISERROR(SEARCH("seriously",$I130))),0,IF(SEARCH("seriously",$I130)=3,LEFT($I130,1),IF(SEARCH("seriously",$I130)=4,LEFT($I130,2),0)))),(IF(OR(ISBLANK($J130),ISERROR(SEARCH("seriously",$J130))),0,IF(SEARCH("seriously",$J130)=3,LEFT($J130,1),IF(SEARCH("seriously",$J130)=4,LEFT($J130,2),0)))),(IF(OR(ISBLANK($K130),ISERROR(SEARCH("seriously",$K130))),0,IF(SEARCH("seriously",$K130)=3,LEFT($K130,1),IF(SEARCH("seriously",$K130)=4,LEFT($K130,2),0)))))</f>
        <v>0</v>
      </c>
      <c r="P130">
        <f t="shared" ref="P130:P193" si="14">SUM((IF(OR(ISBLANK($I130),ISERROR(SEARCH("slightly",$I130))),0,IF(SEARCH("slightly",$I130)=3,LEFT($I130,1),IF(SEARCH("slightly",$I130)=4,LEFT($I130,2),0)))),(IF(OR(ISBLANK($J130),ISERROR(SEARCH("slightly",$J130))),0,IF(SEARCH("slightly",$J130)=3,LEFT($J130,1),IF(SEARCH("slightly",$J130)=4,LEFT($J130,2),0)))),(IF(OR(ISBLANK($K130),ISERROR(SEARCH("slightly",$K130))),0,IF(SEARCH("slightly",$K130)=3,LEFT($K130,1),IF(SEARCH("slightly",$K130)=4,LEFT($K130,2),0)))))</f>
        <v>3</v>
      </c>
    </row>
    <row r="131" spans="1:16" x14ac:dyDescent="0.3">
      <c r="A131" t="s">
        <v>79</v>
      </c>
      <c r="B131" s="38">
        <v>41348</v>
      </c>
      <c r="C131" t="s">
        <v>29</v>
      </c>
      <c r="D131" t="s">
        <v>216</v>
      </c>
      <c r="E131" t="s">
        <v>173</v>
      </c>
      <c r="F131">
        <v>300924</v>
      </c>
      <c r="G131">
        <v>353667</v>
      </c>
      <c r="H131" t="s">
        <v>148</v>
      </c>
      <c r="I131" t="s">
        <v>181</v>
      </c>
      <c r="L131">
        <f t="shared" si="10"/>
        <v>2013</v>
      </c>
      <c r="M131">
        <f t="shared" si="11"/>
        <v>3</v>
      </c>
      <c r="N131">
        <f t="shared" si="12"/>
        <v>0</v>
      </c>
      <c r="O131">
        <f t="shared" si="13"/>
        <v>1</v>
      </c>
      <c r="P131">
        <f t="shared" si="14"/>
        <v>0</v>
      </c>
    </row>
    <row r="132" spans="1:16" x14ac:dyDescent="0.3">
      <c r="A132" t="s">
        <v>2</v>
      </c>
      <c r="B132" s="38">
        <v>41349</v>
      </c>
      <c r="C132" t="s">
        <v>30</v>
      </c>
      <c r="D132" t="s">
        <v>281</v>
      </c>
      <c r="E132" t="s">
        <v>166</v>
      </c>
      <c r="F132">
        <v>326518</v>
      </c>
      <c r="G132">
        <v>363902</v>
      </c>
      <c r="H132" t="s">
        <v>148</v>
      </c>
      <c r="I132" t="s">
        <v>149</v>
      </c>
      <c r="L132">
        <f t="shared" si="10"/>
        <v>2013</v>
      </c>
      <c r="M132">
        <f t="shared" si="11"/>
        <v>3</v>
      </c>
      <c r="N132">
        <f t="shared" si="12"/>
        <v>0</v>
      </c>
      <c r="O132">
        <f t="shared" si="13"/>
        <v>0</v>
      </c>
      <c r="P132">
        <f t="shared" si="14"/>
        <v>1</v>
      </c>
    </row>
    <row r="133" spans="1:16" x14ac:dyDescent="0.3">
      <c r="A133" t="s">
        <v>69</v>
      </c>
      <c r="B133" s="38">
        <v>41349</v>
      </c>
      <c r="C133" t="s">
        <v>30</v>
      </c>
      <c r="D133" t="s">
        <v>251</v>
      </c>
      <c r="E133" t="s">
        <v>147</v>
      </c>
      <c r="F133">
        <v>333558</v>
      </c>
      <c r="G133">
        <v>373775</v>
      </c>
      <c r="H133" t="s">
        <v>148</v>
      </c>
      <c r="I133" t="s">
        <v>149</v>
      </c>
      <c r="L133">
        <f t="shared" si="10"/>
        <v>2013</v>
      </c>
      <c r="M133">
        <f t="shared" si="11"/>
        <v>3</v>
      </c>
      <c r="N133">
        <f t="shared" si="12"/>
        <v>0</v>
      </c>
      <c r="O133">
        <f t="shared" si="13"/>
        <v>0</v>
      </c>
      <c r="P133">
        <f t="shared" si="14"/>
        <v>1</v>
      </c>
    </row>
    <row r="134" spans="1:16" x14ac:dyDescent="0.3">
      <c r="A134" t="s">
        <v>69</v>
      </c>
      <c r="B134" s="38">
        <v>41351</v>
      </c>
      <c r="C134" t="s">
        <v>30</v>
      </c>
      <c r="D134" t="s">
        <v>282</v>
      </c>
      <c r="E134" t="s">
        <v>161</v>
      </c>
      <c r="F134">
        <v>333509</v>
      </c>
      <c r="G134">
        <v>374725</v>
      </c>
      <c r="H134" t="s">
        <v>152</v>
      </c>
      <c r="I134" t="s">
        <v>153</v>
      </c>
      <c r="L134">
        <f t="shared" si="10"/>
        <v>2013</v>
      </c>
      <c r="M134">
        <f t="shared" si="11"/>
        <v>3</v>
      </c>
      <c r="N134">
        <f t="shared" si="12"/>
        <v>0</v>
      </c>
      <c r="O134">
        <f t="shared" si="13"/>
        <v>0</v>
      </c>
      <c r="P134">
        <f t="shared" si="14"/>
        <v>2</v>
      </c>
    </row>
    <row r="135" spans="1:16" x14ac:dyDescent="0.3">
      <c r="A135" t="s">
        <v>45</v>
      </c>
      <c r="B135" s="38">
        <v>41352</v>
      </c>
      <c r="C135" t="s">
        <v>30</v>
      </c>
      <c r="D135" t="s">
        <v>240</v>
      </c>
      <c r="E135" t="s">
        <v>193</v>
      </c>
      <c r="F135">
        <v>243843</v>
      </c>
      <c r="G135">
        <v>418556</v>
      </c>
      <c r="H135" t="s">
        <v>152</v>
      </c>
      <c r="I135" t="s">
        <v>153</v>
      </c>
      <c r="L135">
        <f t="shared" si="10"/>
        <v>2013</v>
      </c>
      <c r="M135">
        <f t="shared" si="11"/>
        <v>3</v>
      </c>
      <c r="N135">
        <f t="shared" si="12"/>
        <v>0</v>
      </c>
      <c r="O135">
        <f t="shared" si="13"/>
        <v>0</v>
      </c>
      <c r="P135">
        <f t="shared" si="14"/>
        <v>2</v>
      </c>
    </row>
    <row r="136" spans="1:16" x14ac:dyDescent="0.3">
      <c r="A136" t="s">
        <v>69</v>
      </c>
      <c r="B136" s="38">
        <v>41353</v>
      </c>
      <c r="C136" t="s">
        <v>30</v>
      </c>
      <c r="D136" t="s">
        <v>283</v>
      </c>
      <c r="E136" t="s">
        <v>147</v>
      </c>
      <c r="F136">
        <v>333763</v>
      </c>
      <c r="G136">
        <v>373767</v>
      </c>
      <c r="H136" t="s">
        <v>148</v>
      </c>
      <c r="I136" t="s">
        <v>149</v>
      </c>
      <c r="L136">
        <f t="shared" si="10"/>
        <v>2013</v>
      </c>
      <c r="M136">
        <f t="shared" si="11"/>
        <v>3</v>
      </c>
      <c r="N136">
        <f t="shared" si="12"/>
        <v>0</v>
      </c>
      <c r="O136">
        <f t="shared" si="13"/>
        <v>0</v>
      </c>
      <c r="P136">
        <f t="shared" si="14"/>
        <v>1</v>
      </c>
    </row>
    <row r="137" spans="1:16" x14ac:dyDescent="0.3">
      <c r="A137" t="s">
        <v>2</v>
      </c>
      <c r="B137" s="38">
        <v>41353</v>
      </c>
      <c r="C137" t="s">
        <v>30</v>
      </c>
      <c r="D137" t="s">
        <v>284</v>
      </c>
      <c r="E137" t="s">
        <v>166</v>
      </c>
      <c r="F137">
        <v>326807</v>
      </c>
      <c r="G137">
        <v>364323</v>
      </c>
      <c r="H137" t="s">
        <v>148</v>
      </c>
      <c r="I137" t="s">
        <v>149</v>
      </c>
      <c r="L137">
        <f t="shared" si="10"/>
        <v>2013</v>
      </c>
      <c r="M137">
        <f t="shared" si="11"/>
        <v>3</v>
      </c>
      <c r="N137">
        <f t="shared" si="12"/>
        <v>0</v>
      </c>
      <c r="O137">
        <f t="shared" si="13"/>
        <v>0</v>
      </c>
      <c r="P137">
        <f t="shared" si="14"/>
        <v>1</v>
      </c>
    </row>
    <row r="138" spans="1:16" x14ac:dyDescent="0.3">
      <c r="A138" t="s">
        <v>76</v>
      </c>
      <c r="B138" s="38">
        <v>41354</v>
      </c>
      <c r="C138" t="s">
        <v>30</v>
      </c>
      <c r="D138" t="s">
        <v>231</v>
      </c>
      <c r="E138" t="s">
        <v>176</v>
      </c>
      <c r="F138">
        <v>314843</v>
      </c>
      <c r="G138">
        <v>386616</v>
      </c>
      <c r="H138" t="s">
        <v>148</v>
      </c>
      <c r="I138" t="s">
        <v>149</v>
      </c>
      <c r="L138">
        <f t="shared" si="10"/>
        <v>2013</v>
      </c>
      <c r="M138">
        <f t="shared" si="11"/>
        <v>3</v>
      </c>
      <c r="N138">
        <f t="shared" si="12"/>
        <v>0</v>
      </c>
      <c r="O138">
        <f t="shared" si="13"/>
        <v>0</v>
      </c>
      <c r="P138">
        <f t="shared" si="14"/>
        <v>1</v>
      </c>
    </row>
    <row r="139" spans="1:16" x14ac:dyDescent="0.3">
      <c r="A139" t="s">
        <v>2</v>
      </c>
      <c r="B139" s="38">
        <v>41354</v>
      </c>
      <c r="C139" t="s">
        <v>30</v>
      </c>
      <c r="D139" t="s">
        <v>285</v>
      </c>
      <c r="E139" t="s">
        <v>166</v>
      </c>
      <c r="F139">
        <v>326762</v>
      </c>
      <c r="G139">
        <v>364043</v>
      </c>
      <c r="H139" t="s">
        <v>148</v>
      </c>
      <c r="I139" t="s">
        <v>149</v>
      </c>
      <c r="L139">
        <f t="shared" si="10"/>
        <v>2013</v>
      </c>
      <c r="M139">
        <f t="shared" si="11"/>
        <v>3</v>
      </c>
      <c r="N139">
        <f t="shared" si="12"/>
        <v>0</v>
      </c>
      <c r="O139">
        <f t="shared" si="13"/>
        <v>0</v>
      </c>
      <c r="P139">
        <f t="shared" si="14"/>
        <v>1</v>
      </c>
    </row>
    <row r="140" spans="1:16" x14ac:dyDescent="0.3">
      <c r="A140" t="s">
        <v>37</v>
      </c>
      <c r="B140" s="38">
        <v>41354</v>
      </c>
      <c r="C140" t="s">
        <v>30</v>
      </c>
      <c r="D140" t="s">
        <v>170</v>
      </c>
      <c r="E140" t="s">
        <v>256</v>
      </c>
      <c r="F140">
        <v>236211</v>
      </c>
      <c r="G140">
        <v>334081</v>
      </c>
      <c r="H140" t="s">
        <v>152</v>
      </c>
      <c r="I140" t="s">
        <v>153</v>
      </c>
      <c r="L140">
        <f t="shared" si="10"/>
        <v>2013</v>
      </c>
      <c r="M140">
        <f t="shared" si="11"/>
        <v>3</v>
      </c>
      <c r="N140">
        <f t="shared" si="12"/>
        <v>0</v>
      </c>
      <c r="O140">
        <f t="shared" si="13"/>
        <v>0</v>
      </c>
      <c r="P140">
        <f t="shared" si="14"/>
        <v>2</v>
      </c>
    </row>
    <row r="141" spans="1:16" x14ac:dyDescent="0.3">
      <c r="A141" t="s">
        <v>20</v>
      </c>
      <c r="B141" s="38">
        <v>41355</v>
      </c>
      <c r="C141" t="s">
        <v>30</v>
      </c>
      <c r="D141" t="s">
        <v>286</v>
      </c>
      <c r="E141" t="s">
        <v>155</v>
      </c>
      <c r="F141">
        <v>310454</v>
      </c>
      <c r="G141">
        <v>403333</v>
      </c>
      <c r="H141" t="s">
        <v>144</v>
      </c>
      <c r="I141" t="s">
        <v>145</v>
      </c>
      <c r="L141">
        <f t="shared" si="10"/>
        <v>2013</v>
      </c>
      <c r="M141">
        <f t="shared" si="11"/>
        <v>3</v>
      </c>
      <c r="N141">
        <f t="shared" si="12"/>
        <v>0</v>
      </c>
      <c r="O141">
        <f t="shared" si="13"/>
        <v>0</v>
      </c>
      <c r="P141">
        <f t="shared" si="14"/>
        <v>3</v>
      </c>
    </row>
    <row r="142" spans="1:16" x14ac:dyDescent="0.3">
      <c r="A142" t="s">
        <v>79</v>
      </c>
      <c r="B142" s="38">
        <v>41356</v>
      </c>
      <c r="C142" t="s">
        <v>30</v>
      </c>
      <c r="D142" t="s">
        <v>287</v>
      </c>
      <c r="E142" t="s">
        <v>173</v>
      </c>
      <c r="F142">
        <v>301170</v>
      </c>
      <c r="G142">
        <v>354012</v>
      </c>
      <c r="H142" t="s">
        <v>148</v>
      </c>
      <c r="I142" t="s">
        <v>149</v>
      </c>
      <c r="L142">
        <f t="shared" si="10"/>
        <v>2013</v>
      </c>
      <c r="M142">
        <f t="shared" si="11"/>
        <v>3</v>
      </c>
      <c r="N142">
        <f t="shared" si="12"/>
        <v>0</v>
      </c>
      <c r="O142">
        <f t="shared" si="13"/>
        <v>0</v>
      </c>
      <c r="P142">
        <f t="shared" si="14"/>
        <v>1</v>
      </c>
    </row>
    <row r="143" spans="1:16" x14ac:dyDescent="0.3">
      <c r="A143" t="s">
        <v>45</v>
      </c>
      <c r="B143" s="38">
        <v>41356</v>
      </c>
      <c r="C143" t="s">
        <v>30</v>
      </c>
      <c r="D143" t="s">
        <v>288</v>
      </c>
      <c r="E143" t="s">
        <v>193</v>
      </c>
      <c r="F143">
        <v>243741</v>
      </c>
      <c r="G143">
        <v>416367</v>
      </c>
      <c r="H143" t="s">
        <v>148</v>
      </c>
      <c r="I143" t="s">
        <v>149</v>
      </c>
      <c r="L143">
        <f t="shared" si="10"/>
        <v>2013</v>
      </c>
      <c r="M143">
        <f t="shared" si="11"/>
        <v>3</v>
      </c>
      <c r="N143">
        <f t="shared" si="12"/>
        <v>0</v>
      </c>
      <c r="O143">
        <f t="shared" si="13"/>
        <v>0</v>
      </c>
      <c r="P143">
        <f t="shared" si="14"/>
        <v>1</v>
      </c>
    </row>
    <row r="144" spans="1:16" x14ac:dyDescent="0.3">
      <c r="A144" t="s">
        <v>46</v>
      </c>
      <c r="B144" s="38">
        <v>41358</v>
      </c>
      <c r="C144" t="s">
        <v>30</v>
      </c>
      <c r="D144" t="s">
        <v>289</v>
      </c>
      <c r="E144" t="s">
        <v>186</v>
      </c>
      <c r="F144">
        <v>234547</v>
      </c>
      <c r="G144">
        <v>397855</v>
      </c>
      <c r="H144" t="s">
        <v>148</v>
      </c>
      <c r="I144" t="s">
        <v>149</v>
      </c>
      <c r="L144">
        <f t="shared" si="10"/>
        <v>2013</v>
      </c>
      <c r="M144">
        <f t="shared" si="11"/>
        <v>3</v>
      </c>
      <c r="N144">
        <f t="shared" si="12"/>
        <v>0</v>
      </c>
      <c r="O144">
        <f t="shared" si="13"/>
        <v>0</v>
      </c>
      <c r="P144">
        <f t="shared" si="14"/>
        <v>1</v>
      </c>
    </row>
    <row r="145" spans="1:16" x14ac:dyDescent="0.3">
      <c r="A145" t="s">
        <v>69</v>
      </c>
      <c r="B145" s="38">
        <v>41359</v>
      </c>
      <c r="C145" t="s">
        <v>30</v>
      </c>
      <c r="D145" t="s">
        <v>167</v>
      </c>
      <c r="E145" t="s">
        <v>147</v>
      </c>
      <c r="F145">
        <v>334271</v>
      </c>
      <c r="G145">
        <v>373872</v>
      </c>
      <c r="H145" t="s">
        <v>144</v>
      </c>
      <c r="I145" t="s">
        <v>145</v>
      </c>
      <c r="L145">
        <f t="shared" si="10"/>
        <v>2013</v>
      </c>
      <c r="M145">
        <f t="shared" si="11"/>
        <v>3</v>
      </c>
      <c r="N145">
        <f t="shared" si="12"/>
        <v>0</v>
      </c>
      <c r="O145">
        <f t="shared" si="13"/>
        <v>0</v>
      </c>
      <c r="P145">
        <f t="shared" si="14"/>
        <v>3</v>
      </c>
    </row>
    <row r="146" spans="1:16" x14ac:dyDescent="0.3">
      <c r="A146" t="s">
        <v>69</v>
      </c>
      <c r="B146" s="38">
        <v>41359</v>
      </c>
      <c r="C146" t="s">
        <v>30</v>
      </c>
      <c r="D146" t="s">
        <v>210</v>
      </c>
      <c r="E146" t="s">
        <v>147</v>
      </c>
      <c r="F146">
        <v>333544</v>
      </c>
      <c r="G146">
        <v>374297</v>
      </c>
      <c r="H146" t="s">
        <v>148</v>
      </c>
      <c r="I146" t="s">
        <v>149</v>
      </c>
      <c r="L146">
        <f t="shared" si="10"/>
        <v>2013</v>
      </c>
      <c r="M146">
        <f t="shared" si="11"/>
        <v>3</v>
      </c>
      <c r="N146">
        <f t="shared" si="12"/>
        <v>0</v>
      </c>
      <c r="O146">
        <f t="shared" si="13"/>
        <v>0</v>
      </c>
      <c r="P146">
        <f t="shared" si="14"/>
        <v>1</v>
      </c>
    </row>
    <row r="147" spans="1:16" x14ac:dyDescent="0.3">
      <c r="A147" t="s">
        <v>39</v>
      </c>
      <c r="B147" s="38">
        <v>41360</v>
      </c>
      <c r="C147" t="s">
        <v>29</v>
      </c>
      <c r="D147" t="s">
        <v>207</v>
      </c>
      <c r="E147" t="s">
        <v>218</v>
      </c>
      <c r="F147">
        <v>281050</v>
      </c>
      <c r="G147">
        <v>378374</v>
      </c>
      <c r="H147" t="s">
        <v>148</v>
      </c>
      <c r="I147" t="s">
        <v>181</v>
      </c>
      <c r="L147">
        <f t="shared" si="10"/>
        <v>2013</v>
      </c>
      <c r="M147">
        <f t="shared" si="11"/>
        <v>3</v>
      </c>
      <c r="N147">
        <f t="shared" si="12"/>
        <v>0</v>
      </c>
      <c r="O147">
        <f t="shared" si="13"/>
        <v>1</v>
      </c>
      <c r="P147">
        <f t="shared" si="14"/>
        <v>0</v>
      </c>
    </row>
    <row r="148" spans="1:16" x14ac:dyDescent="0.3">
      <c r="A148" t="s">
        <v>80</v>
      </c>
      <c r="B148" s="38">
        <v>41360</v>
      </c>
      <c r="C148" t="s">
        <v>30</v>
      </c>
      <c r="D148" t="s">
        <v>290</v>
      </c>
      <c r="E148" t="s">
        <v>173</v>
      </c>
      <c r="F148">
        <v>308119</v>
      </c>
      <c r="G148">
        <v>358418</v>
      </c>
      <c r="H148" t="s">
        <v>148</v>
      </c>
      <c r="I148" t="s">
        <v>149</v>
      </c>
      <c r="L148">
        <f t="shared" si="10"/>
        <v>2013</v>
      </c>
      <c r="M148">
        <f t="shared" si="11"/>
        <v>3</v>
      </c>
      <c r="N148">
        <f t="shared" si="12"/>
        <v>0</v>
      </c>
      <c r="O148">
        <f t="shared" si="13"/>
        <v>0</v>
      </c>
      <c r="P148">
        <f t="shared" si="14"/>
        <v>1</v>
      </c>
    </row>
    <row r="149" spans="1:16" x14ac:dyDescent="0.3">
      <c r="A149" t="s">
        <v>69</v>
      </c>
      <c r="B149" s="38">
        <v>41360</v>
      </c>
      <c r="C149" t="s">
        <v>30</v>
      </c>
      <c r="D149" t="s">
        <v>251</v>
      </c>
      <c r="E149" t="s">
        <v>147</v>
      </c>
      <c r="F149">
        <v>333585</v>
      </c>
      <c r="G149">
        <v>373475</v>
      </c>
      <c r="H149" t="s">
        <v>148</v>
      </c>
      <c r="I149" t="s">
        <v>149</v>
      </c>
      <c r="L149">
        <f t="shared" si="10"/>
        <v>2013</v>
      </c>
      <c r="M149">
        <f t="shared" si="11"/>
        <v>3</v>
      </c>
      <c r="N149">
        <f t="shared" si="12"/>
        <v>0</v>
      </c>
      <c r="O149">
        <f t="shared" si="13"/>
        <v>0</v>
      </c>
      <c r="P149">
        <f t="shared" si="14"/>
        <v>1</v>
      </c>
    </row>
    <row r="150" spans="1:16" x14ac:dyDescent="0.3">
      <c r="A150" t="s">
        <v>45</v>
      </c>
      <c r="B150" s="38">
        <v>41360</v>
      </c>
      <c r="C150" t="s">
        <v>30</v>
      </c>
      <c r="D150" t="s">
        <v>291</v>
      </c>
      <c r="E150" t="s">
        <v>193</v>
      </c>
      <c r="F150">
        <v>243608</v>
      </c>
      <c r="G150">
        <v>416851</v>
      </c>
      <c r="H150" t="s">
        <v>148</v>
      </c>
      <c r="I150" t="s">
        <v>149</v>
      </c>
      <c r="L150">
        <f t="shared" si="10"/>
        <v>2013</v>
      </c>
      <c r="M150">
        <f t="shared" si="11"/>
        <v>3</v>
      </c>
      <c r="N150">
        <f t="shared" si="12"/>
        <v>0</v>
      </c>
      <c r="O150">
        <f t="shared" si="13"/>
        <v>0</v>
      </c>
      <c r="P150">
        <f t="shared" si="14"/>
        <v>1</v>
      </c>
    </row>
    <row r="151" spans="1:16" x14ac:dyDescent="0.3">
      <c r="A151" t="s">
        <v>68</v>
      </c>
      <c r="B151" s="38">
        <v>41361</v>
      </c>
      <c r="C151" t="s">
        <v>30</v>
      </c>
      <c r="D151" t="s">
        <v>170</v>
      </c>
      <c r="E151" t="s">
        <v>292</v>
      </c>
      <c r="F151">
        <v>294732</v>
      </c>
      <c r="G151">
        <v>425880</v>
      </c>
      <c r="H151" t="s">
        <v>148</v>
      </c>
      <c r="I151" t="s">
        <v>149</v>
      </c>
      <c r="L151">
        <f t="shared" si="10"/>
        <v>2013</v>
      </c>
      <c r="M151">
        <f t="shared" si="11"/>
        <v>3</v>
      </c>
      <c r="N151">
        <f t="shared" si="12"/>
        <v>0</v>
      </c>
      <c r="O151">
        <f t="shared" si="13"/>
        <v>0</v>
      </c>
      <c r="P151">
        <f t="shared" si="14"/>
        <v>1</v>
      </c>
    </row>
    <row r="152" spans="1:16" x14ac:dyDescent="0.3">
      <c r="A152" t="s">
        <v>69</v>
      </c>
      <c r="B152" s="38">
        <v>41362</v>
      </c>
      <c r="C152" t="s">
        <v>30</v>
      </c>
      <c r="D152" t="s">
        <v>293</v>
      </c>
      <c r="E152" t="s">
        <v>147</v>
      </c>
      <c r="F152">
        <v>334259</v>
      </c>
      <c r="G152">
        <v>374582</v>
      </c>
      <c r="H152" t="s">
        <v>148</v>
      </c>
      <c r="I152" t="s">
        <v>149</v>
      </c>
      <c r="L152">
        <f t="shared" si="10"/>
        <v>2013</v>
      </c>
      <c r="M152">
        <f t="shared" si="11"/>
        <v>3</v>
      </c>
      <c r="N152">
        <f t="shared" si="12"/>
        <v>0</v>
      </c>
      <c r="O152">
        <f t="shared" si="13"/>
        <v>0</v>
      </c>
      <c r="P152">
        <f t="shared" si="14"/>
        <v>1</v>
      </c>
    </row>
    <row r="153" spans="1:16" x14ac:dyDescent="0.3">
      <c r="A153" t="s">
        <v>53</v>
      </c>
      <c r="B153" s="38">
        <v>41362</v>
      </c>
      <c r="C153" t="s">
        <v>30</v>
      </c>
      <c r="D153" t="s">
        <v>154</v>
      </c>
      <c r="E153" t="s">
        <v>209</v>
      </c>
      <c r="F153">
        <v>279770</v>
      </c>
      <c r="G153">
        <v>362511</v>
      </c>
      <c r="H153" t="s">
        <v>148</v>
      </c>
      <c r="I153" t="s">
        <v>149</v>
      </c>
      <c r="L153">
        <f t="shared" si="10"/>
        <v>2013</v>
      </c>
      <c r="M153">
        <f t="shared" si="11"/>
        <v>3</v>
      </c>
      <c r="N153">
        <f t="shared" si="12"/>
        <v>0</v>
      </c>
      <c r="O153">
        <f t="shared" si="13"/>
        <v>0</v>
      </c>
      <c r="P153">
        <f t="shared" si="14"/>
        <v>1</v>
      </c>
    </row>
    <row r="154" spans="1:16" x14ac:dyDescent="0.3">
      <c r="A154" t="s">
        <v>69</v>
      </c>
      <c r="B154" s="38">
        <v>41362</v>
      </c>
      <c r="C154" t="s">
        <v>30</v>
      </c>
      <c r="D154" t="s">
        <v>294</v>
      </c>
      <c r="E154" t="s">
        <v>147</v>
      </c>
      <c r="F154">
        <v>333823</v>
      </c>
      <c r="G154">
        <v>374111</v>
      </c>
      <c r="H154" t="s">
        <v>148</v>
      </c>
      <c r="I154" t="s">
        <v>149</v>
      </c>
      <c r="L154">
        <f t="shared" si="10"/>
        <v>2013</v>
      </c>
      <c r="M154">
        <f t="shared" si="11"/>
        <v>3</v>
      </c>
      <c r="N154">
        <f t="shared" si="12"/>
        <v>0</v>
      </c>
      <c r="O154">
        <f t="shared" si="13"/>
        <v>0</v>
      </c>
      <c r="P154">
        <f t="shared" si="14"/>
        <v>1</v>
      </c>
    </row>
    <row r="155" spans="1:16" x14ac:dyDescent="0.3">
      <c r="A155" t="s">
        <v>69</v>
      </c>
      <c r="B155" s="38">
        <v>41363</v>
      </c>
      <c r="C155" t="s">
        <v>30</v>
      </c>
      <c r="D155" t="s">
        <v>167</v>
      </c>
      <c r="E155" t="s">
        <v>147</v>
      </c>
      <c r="F155">
        <v>334266</v>
      </c>
      <c r="G155">
        <v>373885</v>
      </c>
      <c r="H155" t="s">
        <v>148</v>
      </c>
      <c r="I155" t="s">
        <v>149</v>
      </c>
      <c r="L155">
        <f t="shared" si="10"/>
        <v>2013</v>
      </c>
      <c r="M155">
        <f t="shared" si="11"/>
        <v>3</v>
      </c>
      <c r="N155">
        <f t="shared" si="12"/>
        <v>0</v>
      </c>
      <c r="O155">
        <f t="shared" si="13"/>
        <v>0</v>
      </c>
      <c r="P155">
        <f t="shared" si="14"/>
        <v>1</v>
      </c>
    </row>
    <row r="156" spans="1:16" x14ac:dyDescent="0.3">
      <c r="A156" t="s">
        <v>45</v>
      </c>
      <c r="B156" s="38">
        <v>41363</v>
      </c>
      <c r="C156" t="s">
        <v>30</v>
      </c>
      <c r="D156" t="s">
        <v>240</v>
      </c>
      <c r="E156" t="s">
        <v>193</v>
      </c>
      <c r="F156">
        <v>243597</v>
      </c>
      <c r="G156">
        <v>418062</v>
      </c>
      <c r="H156" t="s">
        <v>148</v>
      </c>
      <c r="I156" t="s">
        <v>149</v>
      </c>
      <c r="L156">
        <f t="shared" si="10"/>
        <v>2013</v>
      </c>
      <c r="M156">
        <f t="shared" si="11"/>
        <v>3</v>
      </c>
      <c r="N156">
        <f t="shared" si="12"/>
        <v>0</v>
      </c>
      <c r="O156">
        <f t="shared" si="13"/>
        <v>0</v>
      </c>
      <c r="P156">
        <f t="shared" si="14"/>
        <v>1</v>
      </c>
    </row>
    <row r="157" spans="1:16" x14ac:dyDescent="0.3">
      <c r="A157" t="s">
        <v>69</v>
      </c>
      <c r="B157" s="38">
        <v>41364</v>
      </c>
      <c r="C157" t="s">
        <v>30</v>
      </c>
      <c r="D157" t="s">
        <v>294</v>
      </c>
      <c r="E157" t="s">
        <v>147</v>
      </c>
      <c r="F157">
        <v>333822</v>
      </c>
      <c r="G157">
        <v>374110</v>
      </c>
      <c r="H157" t="s">
        <v>148</v>
      </c>
      <c r="I157" t="s">
        <v>149</v>
      </c>
      <c r="L157">
        <f t="shared" si="10"/>
        <v>2013</v>
      </c>
      <c r="M157">
        <f t="shared" si="11"/>
        <v>3</v>
      </c>
      <c r="N157">
        <f t="shared" si="12"/>
        <v>0</v>
      </c>
      <c r="O157">
        <f t="shared" si="13"/>
        <v>0</v>
      </c>
      <c r="P157">
        <f t="shared" si="14"/>
        <v>1</v>
      </c>
    </row>
    <row r="158" spans="1:16" x14ac:dyDescent="0.3">
      <c r="A158" t="s">
        <v>2</v>
      </c>
      <c r="B158" s="38">
        <v>41366</v>
      </c>
      <c r="C158" t="s">
        <v>30</v>
      </c>
      <c r="D158" t="s">
        <v>285</v>
      </c>
      <c r="E158" t="s">
        <v>166</v>
      </c>
      <c r="F158">
        <v>326942</v>
      </c>
      <c r="G158">
        <v>364152</v>
      </c>
      <c r="H158" t="s">
        <v>144</v>
      </c>
      <c r="I158" t="s">
        <v>145</v>
      </c>
      <c r="L158">
        <f t="shared" si="10"/>
        <v>2013</v>
      </c>
      <c r="M158">
        <f t="shared" si="11"/>
        <v>4</v>
      </c>
      <c r="N158">
        <f t="shared" si="12"/>
        <v>0</v>
      </c>
      <c r="O158">
        <f t="shared" si="13"/>
        <v>0</v>
      </c>
      <c r="P158">
        <f t="shared" si="14"/>
        <v>3</v>
      </c>
    </row>
    <row r="159" spans="1:16" x14ac:dyDescent="0.3">
      <c r="A159" t="s">
        <v>52</v>
      </c>
      <c r="B159" s="38">
        <v>41367</v>
      </c>
      <c r="C159" t="s">
        <v>28</v>
      </c>
      <c r="D159" t="s">
        <v>168</v>
      </c>
      <c r="E159" t="s">
        <v>169</v>
      </c>
      <c r="F159">
        <v>245174</v>
      </c>
      <c r="G159">
        <v>372890</v>
      </c>
      <c r="H159" t="s">
        <v>148</v>
      </c>
      <c r="I159" t="s">
        <v>235</v>
      </c>
      <c r="L159">
        <f t="shared" si="10"/>
        <v>2013</v>
      </c>
      <c r="M159">
        <f t="shared" si="11"/>
        <v>4</v>
      </c>
      <c r="N159">
        <f t="shared" si="12"/>
        <v>1</v>
      </c>
      <c r="O159">
        <f t="shared" si="13"/>
        <v>0</v>
      </c>
      <c r="P159">
        <f t="shared" si="14"/>
        <v>0</v>
      </c>
    </row>
    <row r="160" spans="1:16" x14ac:dyDescent="0.3">
      <c r="A160" t="s">
        <v>52</v>
      </c>
      <c r="B160" s="38">
        <v>41367</v>
      </c>
      <c r="C160" t="s">
        <v>30</v>
      </c>
      <c r="D160" t="s">
        <v>295</v>
      </c>
      <c r="E160" t="s">
        <v>169</v>
      </c>
      <c r="F160">
        <v>244909</v>
      </c>
      <c r="G160">
        <v>372563</v>
      </c>
      <c r="H160" t="s">
        <v>148</v>
      </c>
      <c r="I160" t="s">
        <v>149</v>
      </c>
      <c r="L160">
        <f t="shared" si="10"/>
        <v>2013</v>
      </c>
      <c r="M160">
        <f t="shared" si="11"/>
        <v>4</v>
      </c>
      <c r="N160">
        <f t="shared" si="12"/>
        <v>0</v>
      </c>
      <c r="O160">
        <f t="shared" si="13"/>
        <v>0</v>
      </c>
      <c r="P160">
        <f t="shared" si="14"/>
        <v>1</v>
      </c>
    </row>
    <row r="161" spans="1:16" x14ac:dyDescent="0.3">
      <c r="A161" t="s">
        <v>51</v>
      </c>
      <c r="B161" s="38">
        <v>41368</v>
      </c>
      <c r="C161" t="s">
        <v>30</v>
      </c>
      <c r="D161" t="s">
        <v>214</v>
      </c>
      <c r="E161" t="s">
        <v>206</v>
      </c>
      <c r="F161">
        <v>348414</v>
      </c>
      <c r="G161">
        <v>344212</v>
      </c>
      <c r="H161" t="s">
        <v>152</v>
      </c>
      <c r="I161" t="s">
        <v>153</v>
      </c>
      <c r="L161">
        <f t="shared" si="10"/>
        <v>2013</v>
      </c>
      <c r="M161">
        <f t="shared" si="11"/>
        <v>4</v>
      </c>
      <c r="N161">
        <f t="shared" si="12"/>
        <v>0</v>
      </c>
      <c r="O161">
        <f t="shared" si="13"/>
        <v>0</v>
      </c>
      <c r="P161">
        <f t="shared" si="14"/>
        <v>2</v>
      </c>
    </row>
    <row r="162" spans="1:16" x14ac:dyDescent="0.3">
      <c r="A162" t="s">
        <v>60</v>
      </c>
      <c r="B162" s="38">
        <v>41368</v>
      </c>
      <c r="C162" t="s">
        <v>30</v>
      </c>
      <c r="D162" t="s">
        <v>170</v>
      </c>
      <c r="E162" t="s">
        <v>195</v>
      </c>
      <c r="F162">
        <v>350530</v>
      </c>
      <c r="G162">
        <v>381755</v>
      </c>
      <c r="H162" t="s">
        <v>148</v>
      </c>
      <c r="I162" t="s">
        <v>149</v>
      </c>
      <c r="L162">
        <f t="shared" si="10"/>
        <v>2013</v>
      </c>
      <c r="M162">
        <f t="shared" si="11"/>
        <v>4</v>
      </c>
      <c r="N162">
        <f t="shared" si="12"/>
        <v>0</v>
      </c>
      <c r="O162">
        <f t="shared" si="13"/>
        <v>0</v>
      </c>
      <c r="P162">
        <f t="shared" si="14"/>
        <v>1</v>
      </c>
    </row>
    <row r="163" spans="1:16" x14ac:dyDescent="0.3">
      <c r="A163" t="s">
        <v>69</v>
      </c>
      <c r="B163" s="38">
        <v>41369</v>
      </c>
      <c r="C163" t="s">
        <v>30</v>
      </c>
      <c r="D163" t="s">
        <v>251</v>
      </c>
      <c r="E163" t="s">
        <v>147</v>
      </c>
      <c r="F163">
        <v>333531</v>
      </c>
      <c r="G163">
        <v>373841</v>
      </c>
      <c r="H163" t="s">
        <v>148</v>
      </c>
      <c r="I163" t="s">
        <v>149</v>
      </c>
      <c r="L163">
        <f t="shared" si="10"/>
        <v>2013</v>
      </c>
      <c r="M163">
        <f t="shared" si="11"/>
        <v>4</v>
      </c>
      <c r="N163">
        <f t="shared" si="12"/>
        <v>0</v>
      </c>
      <c r="O163">
        <f t="shared" si="13"/>
        <v>0</v>
      </c>
      <c r="P163">
        <f t="shared" si="14"/>
        <v>1</v>
      </c>
    </row>
    <row r="164" spans="1:16" x14ac:dyDescent="0.3">
      <c r="A164" t="s">
        <v>50</v>
      </c>
      <c r="B164" s="38">
        <v>41369</v>
      </c>
      <c r="C164" t="s">
        <v>30</v>
      </c>
      <c r="D164" t="s">
        <v>296</v>
      </c>
      <c r="E164" t="s">
        <v>157</v>
      </c>
      <c r="F164">
        <v>284477</v>
      </c>
      <c r="G164">
        <v>432430</v>
      </c>
      <c r="H164" t="s">
        <v>148</v>
      </c>
      <c r="I164" t="s">
        <v>149</v>
      </c>
      <c r="L164">
        <f t="shared" si="10"/>
        <v>2013</v>
      </c>
      <c r="M164">
        <f t="shared" si="11"/>
        <v>4</v>
      </c>
      <c r="N164">
        <f t="shared" si="12"/>
        <v>0</v>
      </c>
      <c r="O164">
        <f t="shared" si="13"/>
        <v>0</v>
      </c>
      <c r="P164">
        <f t="shared" si="14"/>
        <v>1</v>
      </c>
    </row>
    <row r="165" spans="1:16" x14ac:dyDescent="0.3">
      <c r="A165" t="s">
        <v>69</v>
      </c>
      <c r="B165" s="38">
        <v>41369</v>
      </c>
      <c r="C165" t="s">
        <v>30</v>
      </c>
      <c r="D165" t="s">
        <v>297</v>
      </c>
      <c r="E165" t="s">
        <v>147</v>
      </c>
      <c r="F165">
        <v>333613</v>
      </c>
      <c r="G165">
        <v>373291</v>
      </c>
      <c r="H165" t="s">
        <v>148</v>
      </c>
      <c r="I165" t="s">
        <v>149</v>
      </c>
      <c r="L165">
        <f t="shared" si="10"/>
        <v>2013</v>
      </c>
      <c r="M165">
        <f t="shared" si="11"/>
        <v>4</v>
      </c>
      <c r="N165">
        <f t="shared" si="12"/>
        <v>0</v>
      </c>
      <c r="O165">
        <f t="shared" si="13"/>
        <v>0</v>
      </c>
      <c r="P165">
        <f t="shared" si="14"/>
        <v>1</v>
      </c>
    </row>
    <row r="166" spans="1:16" x14ac:dyDescent="0.3">
      <c r="A166" t="s">
        <v>53</v>
      </c>
      <c r="B166" s="38">
        <v>41369</v>
      </c>
      <c r="C166" t="s">
        <v>30</v>
      </c>
      <c r="D166" t="s">
        <v>208</v>
      </c>
      <c r="E166" t="s">
        <v>209</v>
      </c>
      <c r="F166">
        <v>279942</v>
      </c>
      <c r="G166">
        <v>362935</v>
      </c>
      <c r="H166" t="s">
        <v>148</v>
      </c>
      <c r="I166" t="s">
        <v>149</v>
      </c>
      <c r="L166">
        <f t="shared" si="10"/>
        <v>2013</v>
      </c>
      <c r="M166">
        <f t="shared" si="11"/>
        <v>4</v>
      </c>
      <c r="N166">
        <f t="shared" si="12"/>
        <v>0</v>
      </c>
      <c r="O166">
        <f t="shared" si="13"/>
        <v>0</v>
      </c>
      <c r="P166">
        <f t="shared" si="14"/>
        <v>1</v>
      </c>
    </row>
    <row r="167" spans="1:16" x14ac:dyDescent="0.3">
      <c r="A167" t="s">
        <v>60</v>
      </c>
      <c r="B167" s="38">
        <v>41369</v>
      </c>
      <c r="C167" t="s">
        <v>30</v>
      </c>
      <c r="D167" t="s">
        <v>231</v>
      </c>
      <c r="E167" t="s">
        <v>195</v>
      </c>
      <c r="F167">
        <v>350924</v>
      </c>
      <c r="G167">
        <v>381976</v>
      </c>
      <c r="H167" t="s">
        <v>148</v>
      </c>
      <c r="I167" t="s">
        <v>149</v>
      </c>
      <c r="L167">
        <f t="shared" si="10"/>
        <v>2013</v>
      </c>
      <c r="M167">
        <f t="shared" si="11"/>
        <v>4</v>
      </c>
      <c r="N167">
        <f t="shared" si="12"/>
        <v>0</v>
      </c>
      <c r="O167">
        <f t="shared" si="13"/>
        <v>0</v>
      </c>
      <c r="P167">
        <f t="shared" si="14"/>
        <v>1</v>
      </c>
    </row>
    <row r="168" spans="1:16" x14ac:dyDescent="0.3">
      <c r="A168" t="s">
        <v>43</v>
      </c>
      <c r="B168" s="38">
        <v>41372</v>
      </c>
      <c r="C168" t="s">
        <v>30</v>
      </c>
      <c r="D168" t="s">
        <v>182</v>
      </c>
      <c r="E168" t="s">
        <v>183</v>
      </c>
      <c r="F168">
        <v>308459</v>
      </c>
      <c r="G168">
        <v>326563</v>
      </c>
      <c r="H168" t="s">
        <v>148</v>
      </c>
      <c r="I168" t="s">
        <v>149</v>
      </c>
      <c r="L168">
        <f t="shared" si="10"/>
        <v>2013</v>
      </c>
      <c r="M168">
        <f t="shared" si="11"/>
        <v>4</v>
      </c>
      <c r="N168">
        <f t="shared" si="12"/>
        <v>0</v>
      </c>
      <c r="O168">
        <f t="shared" si="13"/>
        <v>0</v>
      </c>
      <c r="P168">
        <f t="shared" si="14"/>
        <v>1</v>
      </c>
    </row>
    <row r="169" spans="1:16" x14ac:dyDescent="0.3">
      <c r="A169" t="s">
        <v>2</v>
      </c>
      <c r="B169" s="38">
        <v>41372</v>
      </c>
      <c r="C169" t="s">
        <v>30</v>
      </c>
      <c r="D169" t="s">
        <v>298</v>
      </c>
      <c r="E169" t="s">
        <v>166</v>
      </c>
      <c r="F169">
        <v>326736</v>
      </c>
      <c r="G169">
        <v>364442</v>
      </c>
      <c r="H169" t="s">
        <v>148</v>
      </c>
      <c r="I169" t="s">
        <v>149</v>
      </c>
      <c r="L169">
        <f t="shared" si="10"/>
        <v>2013</v>
      </c>
      <c r="M169">
        <f t="shared" si="11"/>
        <v>4</v>
      </c>
      <c r="N169">
        <f t="shared" si="12"/>
        <v>0</v>
      </c>
      <c r="O169">
        <f t="shared" si="13"/>
        <v>0</v>
      </c>
      <c r="P169">
        <f t="shared" si="14"/>
        <v>1</v>
      </c>
    </row>
    <row r="170" spans="1:16" x14ac:dyDescent="0.3">
      <c r="A170" t="s">
        <v>69</v>
      </c>
      <c r="B170" s="38">
        <v>41373</v>
      </c>
      <c r="C170" t="s">
        <v>30</v>
      </c>
      <c r="D170" t="s">
        <v>299</v>
      </c>
      <c r="E170" t="s">
        <v>159</v>
      </c>
      <c r="F170">
        <v>334761</v>
      </c>
      <c r="G170">
        <v>374402</v>
      </c>
      <c r="H170" t="s">
        <v>148</v>
      </c>
      <c r="I170" t="s">
        <v>149</v>
      </c>
      <c r="L170">
        <f t="shared" si="10"/>
        <v>2013</v>
      </c>
      <c r="M170">
        <f t="shared" si="11"/>
        <v>4</v>
      </c>
      <c r="N170">
        <f t="shared" si="12"/>
        <v>0</v>
      </c>
      <c r="O170">
        <f t="shared" si="13"/>
        <v>0</v>
      </c>
      <c r="P170">
        <f t="shared" si="14"/>
        <v>1</v>
      </c>
    </row>
    <row r="171" spans="1:16" x14ac:dyDescent="0.3">
      <c r="A171" t="s">
        <v>43</v>
      </c>
      <c r="B171" s="38">
        <v>41373</v>
      </c>
      <c r="C171" t="s">
        <v>29</v>
      </c>
      <c r="D171" t="s">
        <v>300</v>
      </c>
      <c r="E171" t="s">
        <v>183</v>
      </c>
      <c r="F171">
        <v>308596</v>
      </c>
      <c r="G171">
        <v>326108</v>
      </c>
      <c r="H171" t="s">
        <v>148</v>
      </c>
      <c r="I171" t="s">
        <v>181</v>
      </c>
      <c r="L171">
        <f t="shared" si="10"/>
        <v>2013</v>
      </c>
      <c r="M171">
        <f t="shared" si="11"/>
        <v>4</v>
      </c>
      <c r="N171">
        <f t="shared" si="12"/>
        <v>0</v>
      </c>
      <c r="O171">
        <f t="shared" si="13"/>
        <v>1</v>
      </c>
      <c r="P171">
        <f t="shared" si="14"/>
        <v>0</v>
      </c>
    </row>
    <row r="172" spans="1:16" x14ac:dyDescent="0.3">
      <c r="A172" t="s">
        <v>79</v>
      </c>
      <c r="B172" s="38">
        <v>41373</v>
      </c>
      <c r="C172" t="s">
        <v>30</v>
      </c>
      <c r="D172" t="s">
        <v>216</v>
      </c>
      <c r="E172" t="s">
        <v>173</v>
      </c>
      <c r="F172">
        <v>300911</v>
      </c>
      <c r="G172">
        <v>353540</v>
      </c>
      <c r="H172" t="s">
        <v>148</v>
      </c>
      <c r="I172" t="s">
        <v>149</v>
      </c>
      <c r="L172">
        <f t="shared" si="10"/>
        <v>2013</v>
      </c>
      <c r="M172">
        <f t="shared" si="11"/>
        <v>4</v>
      </c>
      <c r="N172">
        <f t="shared" si="12"/>
        <v>0</v>
      </c>
      <c r="O172">
        <f t="shared" si="13"/>
        <v>0</v>
      </c>
      <c r="P172">
        <f t="shared" si="14"/>
        <v>1</v>
      </c>
    </row>
    <row r="173" spans="1:16" x14ac:dyDescent="0.3">
      <c r="A173" t="s">
        <v>69</v>
      </c>
      <c r="B173" s="38">
        <v>41373</v>
      </c>
      <c r="C173" t="s">
        <v>30</v>
      </c>
      <c r="D173" t="s">
        <v>174</v>
      </c>
      <c r="E173" t="s">
        <v>147</v>
      </c>
      <c r="F173">
        <v>334178</v>
      </c>
      <c r="G173">
        <v>375131</v>
      </c>
      <c r="H173" t="s">
        <v>148</v>
      </c>
      <c r="I173" t="s">
        <v>149</v>
      </c>
      <c r="L173">
        <f t="shared" si="10"/>
        <v>2013</v>
      </c>
      <c r="M173">
        <f t="shared" si="11"/>
        <v>4</v>
      </c>
      <c r="N173">
        <f t="shared" si="12"/>
        <v>0</v>
      </c>
      <c r="O173">
        <f t="shared" si="13"/>
        <v>0</v>
      </c>
      <c r="P173">
        <f t="shared" si="14"/>
        <v>1</v>
      </c>
    </row>
    <row r="174" spans="1:16" x14ac:dyDescent="0.3">
      <c r="A174" t="s">
        <v>2</v>
      </c>
      <c r="B174" s="38">
        <v>41374</v>
      </c>
      <c r="C174" t="s">
        <v>30</v>
      </c>
      <c r="D174" t="s">
        <v>301</v>
      </c>
      <c r="E174" t="s">
        <v>166</v>
      </c>
      <c r="F174">
        <v>326569</v>
      </c>
      <c r="G174">
        <v>364136</v>
      </c>
      <c r="H174" t="s">
        <v>148</v>
      </c>
      <c r="I174" t="s">
        <v>149</v>
      </c>
      <c r="L174">
        <f t="shared" si="10"/>
        <v>2013</v>
      </c>
      <c r="M174">
        <f t="shared" si="11"/>
        <v>4</v>
      </c>
      <c r="N174">
        <f t="shared" si="12"/>
        <v>0</v>
      </c>
      <c r="O174">
        <f t="shared" si="13"/>
        <v>0</v>
      </c>
      <c r="P174">
        <f t="shared" si="14"/>
        <v>1</v>
      </c>
    </row>
    <row r="175" spans="1:16" x14ac:dyDescent="0.3">
      <c r="A175" t="s">
        <v>69</v>
      </c>
      <c r="B175" s="38">
        <v>41375</v>
      </c>
      <c r="C175" t="s">
        <v>30</v>
      </c>
      <c r="D175" t="s">
        <v>174</v>
      </c>
      <c r="E175" t="s">
        <v>147</v>
      </c>
      <c r="F175">
        <v>334138</v>
      </c>
      <c r="G175">
        <v>375046</v>
      </c>
      <c r="H175" t="s">
        <v>148</v>
      </c>
      <c r="I175" t="s">
        <v>149</v>
      </c>
      <c r="L175">
        <f t="shared" si="10"/>
        <v>2013</v>
      </c>
      <c r="M175">
        <f t="shared" si="11"/>
        <v>4</v>
      </c>
      <c r="N175">
        <f t="shared" si="12"/>
        <v>0</v>
      </c>
      <c r="O175">
        <f t="shared" si="13"/>
        <v>0</v>
      </c>
      <c r="P175">
        <f t="shared" si="14"/>
        <v>1</v>
      </c>
    </row>
    <row r="176" spans="1:16" x14ac:dyDescent="0.3">
      <c r="A176" t="s">
        <v>36</v>
      </c>
      <c r="B176" s="38">
        <v>41375</v>
      </c>
      <c r="C176" t="s">
        <v>30</v>
      </c>
      <c r="D176" t="s">
        <v>302</v>
      </c>
      <c r="E176" t="s">
        <v>189</v>
      </c>
      <c r="F176">
        <v>287880</v>
      </c>
      <c r="G176">
        <v>344996</v>
      </c>
      <c r="H176" t="s">
        <v>148</v>
      </c>
      <c r="I176" t="s">
        <v>149</v>
      </c>
      <c r="L176">
        <f t="shared" si="10"/>
        <v>2013</v>
      </c>
      <c r="M176">
        <f t="shared" si="11"/>
        <v>4</v>
      </c>
      <c r="N176">
        <f t="shared" si="12"/>
        <v>0</v>
      </c>
      <c r="O176">
        <f t="shared" si="13"/>
        <v>0</v>
      </c>
      <c r="P176">
        <f t="shared" si="14"/>
        <v>1</v>
      </c>
    </row>
    <row r="177" spans="1:16" x14ac:dyDescent="0.3">
      <c r="A177" t="s">
        <v>80</v>
      </c>
      <c r="B177" s="38">
        <v>41375</v>
      </c>
      <c r="C177" t="s">
        <v>30</v>
      </c>
      <c r="D177" t="s">
        <v>214</v>
      </c>
      <c r="E177" t="s">
        <v>173</v>
      </c>
      <c r="F177">
        <v>308296</v>
      </c>
      <c r="G177">
        <v>358280</v>
      </c>
      <c r="H177" t="s">
        <v>152</v>
      </c>
      <c r="I177" t="s">
        <v>153</v>
      </c>
      <c r="L177">
        <f t="shared" si="10"/>
        <v>2013</v>
      </c>
      <c r="M177">
        <f t="shared" si="11"/>
        <v>4</v>
      </c>
      <c r="N177">
        <f t="shared" si="12"/>
        <v>0</v>
      </c>
      <c r="O177">
        <f t="shared" si="13"/>
        <v>0</v>
      </c>
      <c r="P177">
        <f t="shared" si="14"/>
        <v>2</v>
      </c>
    </row>
    <row r="178" spans="1:16" x14ac:dyDescent="0.3">
      <c r="A178" t="s">
        <v>69</v>
      </c>
      <c r="B178" s="38">
        <v>41376</v>
      </c>
      <c r="C178" t="s">
        <v>30</v>
      </c>
      <c r="D178" t="s">
        <v>303</v>
      </c>
      <c r="E178" t="s">
        <v>147</v>
      </c>
      <c r="F178">
        <v>334191</v>
      </c>
      <c r="G178">
        <v>374815</v>
      </c>
      <c r="H178" t="s">
        <v>152</v>
      </c>
      <c r="I178" t="s">
        <v>153</v>
      </c>
      <c r="L178">
        <f t="shared" si="10"/>
        <v>2013</v>
      </c>
      <c r="M178">
        <f t="shared" si="11"/>
        <v>4</v>
      </c>
      <c r="N178">
        <f t="shared" si="12"/>
        <v>0</v>
      </c>
      <c r="O178">
        <f t="shared" si="13"/>
        <v>0</v>
      </c>
      <c r="P178">
        <f t="shared" si="14"/>
        <v>2</v>
      </c>
    </row>
    <row r="179" spans="1:16" x14ac:dyDescent="0.3">
      <c r="A179" t="s">
        <v>50</v>
      </c>
      <c r="B179" s="38">
        <v>41376</v>
      </c>
      <c r="C179" t="s">
        <v>30</v>
      </c>
      <c r="D179" t="s">
        <v>304</v>
      </c>
      <c r="E179" t="s">
        <v>157</v>
      </c>
      <c r="F179">
        <v>285078</v>
      </c>
      <c r="G179">
        <v>432474</v>
      </c>
      <c r="H179" t="s">
        <v>152</v>
      </c>
      <c r="I179" t="s">
        <v>153</v>
      </c>
      <c r="L179">
        <f t="shared" si="10"/>
        <v>2013</v>
      </c>
      <c r="M179">
        <f t="shared" si="11"/>
        <v>4</v>
      </c>
      <c r="N179">
        <f t="shared" si="12"/>
        <v>0</v>
      </c>
      <c r="O179">
        <f t="shared" si="13"/>
        <v>0</v>
      </c>
      <c r="P179">
        <f t="shared" si="14"/>
        <v>2</v>
      </c>
    </row>
    <row r="180" spans="1:16" x14ac:dyDescent="0.3">
      <c r="A180" t="s">
        <v>45</v>
      </c>
      <c r="B180" s="38">
        <v>41376</v>
      </c>
      <c r="C180" t="s">
        <v>30</v>
      </c>
      <c r="D180" t="s">
        <v>214</v>
      </c>
      <c r="E180" t="s">
        <v>193</v>
      </c>
      <c r="F180">
        <v>243558</v>
      </c>
      <c r="G180">
        <v>416569</v>
      </c>
      <c r="H180" t="s">
        <v>148</v>
      </c>
      <c r="I180" t="s">
        <v>149</v>
      </c>
      <c r="L180">
        <f t="shared" si="10"/>
        <v>2013</v>
      </c>
      <c r="M180">
        <f t="shared" si="11"/>
        <v>4</v>
      </c>
      <c r="N180">
        <f t="shared" si="12"/>
        <v>0</v>
      </c>
      <c r="O180">
        <f t="shared" si="13"/>
        <v>0</v>
      </c>
      <c r="P180">
        <f t="shared" si="14"/>
        <v>1</v>
      </c>
    </row>
    <row r="181" spans="1:16" x14ac:dyDescent="0.3">
      <c r="A181" t="s">
        <v>69</v>
      </c>
      <c r="B181" s="38">
        <v>41377</v>
      </c>
      <c r="C181" t="s">
        <v>30</v>
      </c>
      <c r="D181" t="s">
        <v>305</v>
      </c>
      <c r="E181" t="s">
        <v>147</v>
      </c>
      <c r="F181">
        <v>333982</v>
      </c>
      <c r="G181">
        <v>374103</v>
      </c>
      <c r="H181" t="s">
        <v>144</v>
      </c>
      <c r="I181" t="s">
        <v>145</v>
      </c>
      <c r="L181">
        <f t="shared" si="10"/>
        <v>2013</v>
      </c>
      <c r="M181">
        <f t="shared" si="11"/>
        <v>4</v>
      </c>
      <c r="N181">
        <f t="shared" si="12"/>
        <v>0</v>
      </c>
      <c r="O181">
        <f t="shared" si="13"/>
        <v>0</v>
      </c>
      <c r="P181">
        <f t="shared" si="14"/>
        <v>3</v>
      </c>
    </row>
    <row r="182" spans="1:16" x14ac:dyDescent="0.3">
      <c r="A182" t="s">
        <v>69</v>
      </c>
      <c r="B182" s="38">
        <v>41379</v>
      </c>
      <c r="C182" t="s">
        <v>30</v>
      </c>
      <c r="D182" t="s">
        <v>160</v>
      </c>
      <c r="E182" t="s">
        <v>161</v>
      </c>
      <c r="F182">
        <v>333651</v>
      </c>
      <c r="G182">
        <v>375216</v>
      </c>
      <c r="H182" t="s">
        <v>152</v>
      </c>
      <c r="I182" t="s">
        <v>153</v>
      </c>
      <c r="L182">
        <f t="shared" si="10"/>
        <v>2013</v>
      </c>
      <c r="M182">
        <f t="shared" si="11"/>
        <v>4</v>
      </c>
      <c r="N182">
        <f t="shared" si="12"/>
        <v>0</v>
      </c>
      <c r="O182">
        <f t="shared" si="13"/>
        <v>0</v>
      </c>
      <c r="P182">
        <f t="shared" si="14"/>
        <v>2</v>
      </c>
    </row>
    <row r="183" spans="1:16" x14ac:dyDescent="0.3">
      <c r="A183" t="s">
        <v>50</v>
      </c>
      <c r="B183" s="38">
        <v>41379</v>
      </c>
      <c r="C183" t="s">
        <v>30</v>
      </c>
      <c r="D183" t="s">
        <v>306</v>
      </c>
      <c r="E183" t="s">
        <v>157</v>
      </c>
      <c r="F183">
        <v>285195</v>
      </c>
      <c r="G183">
        <v>432330</v>
      </c>
      <c r="H183" t="s">
        <v>148</v>
      </c>
      <c r="I183" t="s">
        <v>149</v>
      </c>
      <c r="L183">
        <f t="shared" si="10"/>
        <v>2013</v>
      </c>
      <c r="M183">
        <f t="shared" si="11"/>
        <v>4</v>
      </c>
      <c r="N183">
        <f t="shared" si="12"/>
        <v>0</v>
      </c>
      <c r="O183">
        <f t="shared" si="13"/>
        <v>0</v>
      </c>
      <c r="P183">
        <f t="shared" si="14"/>
        <v>1</v>
      </c>
    </row>
    <row r="184" spans="1:16" x14ac:dyDescent="0.3">
      <c r="A184" t="s">
        <v>50</v>
      </c>
      <c r="B184" s="38">
        <v>41380</v>
      </c>
      <c r="C184" t="s">
        <v>30</v>
      </c>
      <c r="D184" t="s">
        <v>156</v>
      </c>
      <c r="E184" t="s">
        <v>157</v>
      </c>
      <c r="F184">
        <v>285076</v>
      </c>
      <c r="G184">
        <v>432458</v>
      </c>
      <c r="H184" t="s">
        <v>148</v>
      </c>
      <c r="I184" t="s">
        <v>149</v>
      </c>
      <c r="L184">
        <f t="shared" si="10"/>
        <v>2013</v>
      </c>
      <c r="M184">
        <f t="shared" si="11"/>
        <v>4</v>
      </c>
      <c r="N184">
        <f t="shared" si="12"/>
        <v>0</v>
      </c>
      <c r="O184">
        <f t="shared" si="13"/>
        <v>0</v>
      </c>
      <c r="P184">
        <f t="shared" si="14"/>
        <v>1</v>
      </c>
    </row>
    <row r="185" spans="1:16" x14ac:dyDescent="0.3">
      <c r="A185" t="s">
        <v>69</v>
      </c>
      <c r="B185" s="38">
        <v>41380</v>
      </c>
      <c r="C185" t="s">
        <v>30</v>
      </c>
      <c r="D185" t="s">
        <v>151</v>
      </c>
      <c r="E185" t="s">
        <v>147</v>
      </c>
      <c r="F185">
        <v>334161</v>
      </c>
      <c r="G185">
        <v>373332</v>
      </c>
      <c r="H185" t="s">
        <v>148</v>
      </c>
      <c r="I185" t="s">
        <v>149</v>
      </c>
      <c r="L185">
        <f t="shared" si="10"/>
        <v>2013</v>
      </c>
      <c r="M185">
        <f t="shared" si="11"/>
        <v>4</v>
      </c>
      <c r="N185">
        <f t="shared" si="12"/>
        <v>0</v>
      </c>
      <c r="O185">
        <f t="shared" si="13"/>
        <v>0</v>
      </c>
      <c r="P185">
        <f t="shared" si="14"/>
        <v>1</v>
      </c>
    </row>
    <row r="186" spans="1:16" x14ac:dyDescent="0.3">
      <c r="A186" t="s">
        <v>43</v>
      </c>
      <c r="B186" s="38">
        <v>41380</v>
      </c>
      <c r="C186" t="s">
        <v>30</v>
      </c>
      <c r="D186" t="s">
        <v>182</v>
      </c>
      <c r="E186" t="s">
        <v>183</v>
      </c>
      <c r="F186">
        <v>308410</v>
      </c>
      <c r="G186">
        <v>326572</v>
      </c>
      <c r="H186" t="s">
        <v>148</v>
      </c>
      <c r="I186" t="s">
        <v>149</v>
      </c>
      <c r="L186">
        <f t="shared" si="10"/>
        <v>2013</v>
      </c>
      <c r="M186">
        <f t="shared" si="11"/>
        <v>4</v>
      </c>
      <c r="N186">
        <f t="shared" si="12"/>
        <v>0</v>
      </c>
      <c r="O186">
        <f t="shared" si="13"/>
        <v>0</v>
      </c>
      <c r="P186">
        <f t="shared" si="14"/>
        <v>1</v>
      </c>
    </row>
    <row r="187" spans="1:16" x14ac:dyDescent="0.3">
      <c r="A187" t="s">
        <v>2</v>
      </c>
      <c r="B187" s="38">
        <v>41380</v>
      </c>
      <c r="C187" t="s">
        <v>30</v>
      </c>
      <c r="D187" t="s">
        <v>307</v>
      </c>
      <c r="E187" t="s">
        <v>166</v>
      </c>
      <c r="F187">
        <v>327150</v>
      </c>
      <c r="G187">
        <v>363883</v>
      </c>
      <c r="H187" t="s">
        <v>148</v>
      </c>
      <c r="I187" t="s">
        <v>149</v>
      </c>
      <c r="L187">
        <f t="shared" si="10"/>
        <v>2013</v>
      </c>
      <c r="M187">
        <f t="shared" si="11"/>
        <v>4</v>
      </c>
      <c r="N187">
        <f t="shared" si="12"/>
        <v>0</v>
      </c>
      <c r="O187">
        <f t="shared" si="13"/>
        <v>0</v>
      </c>
      <c r="P187">
        <f t="shared" si="14"/>
        <v>1</v>
      </c>
    </row>
    <row r="188" spans="1:16" x14ac:dyDescent="0.3">
      <c r="A188" t="s">
        <v>69</v>
      </c>
      <c r="B188" s="38">
        <v>41381</v>
      </c>
      <c r="C188" t="s">
        <v>30</v>
      </c>
      <c r="D188" t="s">
        <v>167</v>
      </c>
      <c r="E188" t="s">
        <v>147</v>
      </c>
      <c r="F188">
        <v>334558</v>
      </c>
      <c r="G188">
        <v>373921</v>
      </c>
      <c r="H188" t="s">
        <v>148</v>
      </c>
      <c r="I188" t="s">
        <v>149</v>
      </c>
      <c r="L188">
        <f t="shared" si="10"/>
        <v>2013</v>
      </c>
      <c r="M188">
        <f t="shared" si="11"/>
        <v>4</v>
      </c>
      <c r="N188">
        <f t="shared" si="12"/>
        <v>0</v>
      </c>
      <c r="O188">
        <f t="shared" si="13"/>
        <v>0</v>
      </c>
      <c r="P188">
        <f t="shared" si="14"/>
        <v>1</v>
      </c>
    </row>
    <row r="189" spans="1:16" x14ac:dyDescent="0.3">
      <c r="A189" t="s">
        <v>79</v>
      </c>
      <c r="B189" s="38">
        <v>41381</v>
      </c>
      <c r="C189" t="s">
        <v>30</v>
      </c>
      <c r="D189" t="s">
        <v>237</v>
      </c>
      <c r="E189" t="s">
        <v>173</v>
      </c>
      <c r="F189">
        <v>301251</v>
      </c>
      <c r="G189">
        <v>353975</v>
      </c>
      <c r="H189" t="s">
        <v>148</v>
      </c>
      <c r="I189" t="s">
        <v>149</v>
      </c>
      <c r="L189">
        <f t="shared" si="10"/>
        <v>2013</v>
      </c>
      <c r="M189">
        <f t="shared" si="11"/>
        <v>4</v>
      </c>
      <c r="N189">
        <f t="shared" si="12"/>
        <v>0</v>
      </c>
      <c r="O189">
        <f t="shared" si="13"/>
        <v>0</v>
      </c>
      <c r="P189">
        <f t="shared" si="14"/>
        <v>1</v>
      </c>
    </row>
    <row r="190" spans="1:16" x14ac:dyDescent="0.3">
      <c r="A190" t="s">
        <v>69</v>
      </c>
      <c r="B190" s="38">
        <v>41381</v>
      </c>
      <c r="C190" t="s">
        <v>30</v>
      </c>
      <c r="D190" t="s">
        <v>308</v>
      </c>
      <c r="E190" t="s">
        <v>147</v>
      </c>
      <c r="F190">
        <v>333172</v>
      </c>
      <c r="G190">
        <v>373143</v>
      </c>
      <c r="H190" t="s">
        <v>148</v>
      </c>
      <c r="I190" t="s">
        <v>149</v>
      </c>
      <c r="L190">
        <f t="shared" si="10"/>
        <v>2013</v>
      </c>
      <c r="M190">
        <f t="shared" si="11"/>
        <v>4</v>
      </c>
      <c r="N190">
        <f t="shared" si="12"/>
        <v>0</v>
      </c>
      <c r="O190">
        <f t="shared" si="13"/>
        <v>0</v>
      </c>
      <c r="P190">
        <f t="shared" si="14"/>
        <v>1</v>
      </c>
    </row>
    <row r="191" spans="1:16" x14ac:dyDescent="0.3">
      <c r="A191" t="s">
        <v>69</v>
      </c>
      <c r="B191" s="38">
        <v>41382</v>
      </c>
      <c r="C191" t="s">
        <v>30</v>
      </c>
      <c r="D191" t="s">
        <v>163</v>
      </c>
      <c r="E191" t="s">
        <v>164</v>
      </c>
      <c r="F191">
        <v>333434</v>
      </c>
      <c r="G191">
        <v>374337</v>
      </c>
      <c r="H191" t="s">
        <v>148</v>
      </c>
      <c r="I191" t="s">
        <v>149</v>
      </c>
      <c r="L191">
        <f t="shared" si="10"/>
        <v>2013</v>
      </c>
      <c r="M191">
        <f t="shared" si="11"/>
        <v>4</v>
      </c>
      <c r="N191">
        <f t="shared" si="12"/>
        <v>0</v>
      </c>
      <c r="O191">
        <f t="shared" si="13"/>
        <v>0</v>
      </c>
      <c r="P191">
        <f t="shared" si="14"/>
        <v>1</v>
      </c>
    </row>
    <row r="192" spans="1:16" x14ac:dyDescent="0.3">
      <c r="A192" t="s">
        <v>60</v>
      </c>
      <c r="B192" s="38">
        <v>41382</v>
      </c>
      <c r="C192" t="s">
        <v>30</v>
      </c>
      <c r="D192" t="s">
        <v>271</v>
      </c>
      <c r="E192" t="s">
        <v>195</v>
      </c>
      <c r="F192">
        <v>350805</v>
      </c>
      <c r="G192">
        <v>381974</v>
      </c>
      <c r="H192" t="s">
        <v>148</v>
      </c>
      <c r="I192" t="s">
        <v>149</v>
      </c>
      <c r="L192">
        <f t="shared" si="10"/>
        <v>2013</v>
      </c>
      <c r="M192">
        <f t="shared" si="11"/>
        <v>4</v>
      </c>
      <c r="N192">
        <f t="shared" si="12"/>
        <v>0</v>
      </c>
      <c r="O192">
        <f t="shared" si="13"/>
        <v>0</v>
      </c>
      <c r="P192">
        <f t="shared" si="14"/>
        <v>1</v>
      </c>
    </row>
    <row r="193" spans="1:16" x14ac:dyDescent="0.3">
      <c r="A193" t="s">
        <v>67</v>
      </c>
      <c r="B193" s="38">
        <v>41382</v>
      </c>
      <c r="C193" t="s">
        <v>29</v>
      </c>
      <c r="D193" t="s">
        <v>309</v>
      </c>
      <c r="E193" t="s">
        <v>279</v>
      </c>
      <c r="F193">
        <v>348971</v>
      </c>
      <c r="G193">
        <v>373917</v>
      </c>
      <c r="H193" t="s">
        <v>148</v>
      </c>
      <c r="I193" t="s">
        <v>181</v>
      </c>
      <c r="L193">
        <f t="shared" si="10"/>
        <v>2013</v>
      </c>
      <c r="M193">
        <f t="shared" si="11"/>
        <v>4</v>
      </c>
      <c r="N193">
        <f t="shared" si="12"/>
        <v>0</v>
      </c>
      <c r="O193">
        <f t="shared" si="13"/>
        <v>1</v>
      </c>
      <c r="P193">
        <f t="shared" si="14"/>
        <v>0</v>
      </c>
    </row>
    <row r="194" spans="1:16" x14ac:dyDescent="0.3">
      <c r="A194" t="s">
        <v>66</v>
      </c>
      <c r="B194" s="38">
        <v>41382</v>
      </c>
      <c r="C194" t="s">
        <v>30</v>
      </c>
      <c r="D194" t="s">
        <v>310</v>
      </c>
      <c r="E194" t="s">
        <v>311</v>
      </c>
      <c r="F194">
        <v>267128</v>
      </c>
      <c r="G194">
        <v>423065</v>
      </c>
      <c r="H194" t="s">
        <v>148</v>
      </c>
      <c r="I194" t="s">
        <v>149</v>
      </c>
      <c r="L194">
        <f t="shared" ref="L194:L257" si="15">YEAR(B194)</f>
        <v>2013</v>
      </c>
      <c r="M194">
        <f t="shared" ref="M194:M257" si="16">MONTH(B194)</f>
        <v>4</v>
      </c>
      <c r="N194">
        <f t="shared" ref="N194:N257" si="17">SUM((IF(OR(ISBLANK($I194),ISERROR(SEARCH("killed",$I194))),0,IF(SEARCH("killed",$I194)=3,LEFT($I194,1),IF(SEARCH("killed",$I194)=4,LEFT($I194,2),0)))),(IF(OR(ISBLANK($J194),ISERROR(SEARCH("killed",$J194))),0,IF(SEARCH("killed",$J194)=3,LEFT($J194,1),IF(SEARCH("killed",$J194)=4,LEFT($J194,2),0)))),(IF(OR(ISBLANK($K194),ISERROR(SEARCH("killed",$K194))),0,IF(SEARCH("killed",$K194)=3,LEFT($K194,1),IF(SEARCH("killed",$K194)=4,LEFT($K194,2),0)))))</f>
        <v>0</v>
      </c>
      <c r="O194">
        <f t="shared" ref="O194:O257" si="18">SUM((IF(OR(ISBLANK($I194),ISERROR(SEARCH("seriously",$I194))),0,IF(SEARCH("seriously",$I194)=3,LEFT($I194,1),IF(SEARCH("seriously",$I194)=4,LEFT($I194,2),0)))),(IF(OR(ISBLANK($J194),ISERROR(SEARCH("seriously",$J194))),0,IF(SEARCH("seriously",$J194)=3,LEFT($J194,1),IF(SEARCH("seriously",$J194)=4,LEFT($J194,2),0)))),(IF(OR(ISBLANK($K194),ISERROR(SEARCH("seriously",$K194))),0,IF(SEARCH("seriously",$K194)=3,LEFT($K194,1),IF(SEARCH("seriously",$K194)=4,LEFT($K194,2),0)))))</f>
        <v>0</v>
      </c>
      <c r="P194">
        <f t="shared" ref="P194:P257" si="19">SUM((IF(OR(ISBLANK($I194),ISERROR(SEARCH("slightly",$I194))),0,IF(SEARCH("slightly",$I194)=3,LEFT($I194,1),IF(SEARCH("slightly",$I194)=4,LEFT($I194,2),0)))),(IF(OR(ISBLANK($J194),ISERROR(SEARCH("slightly",$J194))),0,IF(SEARCH("slightly",$J194)=3,LEFT($J194,1),IF(SEARCH("slightly",$J194)=4,LEFT($J194,2),0)))),(IF(OR(ISBLANK($K194),ISERROR(SEARCH("slightly",$K194))),0,IF(SEARCH("slightly",$K194)=3,LEFT($K194,1),IF(SEARCH("slightly",$K194)=4,LEFT($K194,2),0)))))</f>
        <v>1</v>
      </c>
    </row>
    <row r="195" spans="1:16" x14ac:dyDescent="0.3">
      <c r="A195" t="s">
        <v>62</v>
      </c>
      <c r="B195" s="38">
        <v>41382</v>
      </c>
      <c r="C195" t="s">
        <v>29</v>
      </c>
      <c r="D195" t="s">
        <v>231</v>
      </c>
      <c r="E195" t="s">
        <v>143</v>
      </c>
      <c r="F195">
        <v>339878</v>
      </c>
      <c r="G195">
        <v>402537</v>
      </c>
      <c r="H195" t="s">
        <v>148</v>
      </c>
      <c r="I195" t="s">
        <v>181</v>
      </c>
      <c r="L195">
        <f t="shared" si="15"/>
        <v>2013</v>
      </c>
      <c r="M195">
        <f t="shared" si="16"/>
        <v>4</v>
      </c>
      <c r="N195">
        <f t="shared" si="17"/>
        <v>0</v>
      </c>
      <c r="O195">
        <f t="shared" si="18"/>
        <v>1</v>
      </c>
      <c r="P195">
        <f t="shared" si="19"/>
        <v>0</v>
      </c>
    </row>
    <row r="196" spans="1:16" x14ac:dyDescent="0.3">
      <c r="A196" t="s">
        <v>69</v>
      </c>
      <c r="B196" s="38">
        <v>41382</v>
      </c>
      <c r="C196" t="s">
        <v>30</v>
      </c>
      <c r="D196" t="s">
        <v>312</v>
      </c>
      <c r="E196" t="s">
        <v>147</v>
      </c>
      <c r="F196">
        <v>334209</v>
      </c>
      <c r="G196">
        <v>375028</v>
      </c>
      <c r="H196" t="s">
        <v>234</v>
      </c>
      <c r="I196" t="s">
        <v>313</v>
      </c>
      <c r="L196">
        <f t="shared" si="15"/>
        <v>2013</v>
      </c>
      <c r="M196">
        <f t="shared" si="16"/>
        <v>4</v>
      </c>
      <c r="N196">
        <f t="shared" si="17"/>
        <v>0</v>
      </c>
      <c r="O196">
        <f t="shared" si="18"/>
        <v>0</v>
      </c>
      <c r="P196">
        <f t="shared" si="19"/>
        <v>5</v>
      </c>
    </row>
    <row r="197" spans="1:16" x14ac:dyDescent="0.3">
      <c r="A197" t="s">
        <v>42</v>
      </c>
      <c r="B197" s="38">
        <v>41384</v>
      </c>
      <c r="C197" t="s">
        <v>30</v>
      </c>
      <c r="D197" t="s">
        <v>170</v>
      </c>
      <c r="E197" t="s">
        <v>206</v>
      </c>
      <c r="F197">
        <v>337718</v>
      </c>
      <c r="G197">
        <v>331242</v>
      </c>
      <c r="H197" t="s">
        <v>152</v>
      </c>
      <c r="I197" t="s">
        <v>153</v>
      </c>
      <c r="L197">
        <f t="shared" si="15"/>
        <v>2013</v>
      </c>
      <c r="M197">
        <f t="shared" si="16"/>
        <v>4</v>
      </c>
      <c r="N197">
        <f t="shared" si="17"/>
        <v>0</v>
      </c>
      <c r="O197">
        <f t="shared" si="18"/>
        <v>0</v>
      </c>
      <c r="P197">
        <f t="shared" si="19"/>
        <v>2</v>
      </c>
    </row>
    <row r="198" spans="1:16" x14ac:dyDescent="0.3">
      <c r="A198" t="s">
        <v>69</v>
      </c>
      <c r="B198" s="38">
        <v>41384</v>
      </c>
      <c r="C198" t="s">
        <v>30</v>
      </c>
      <c r="D198" t="s">
        <v>280</v>
      </c>
      <c r="E198" t="s">
        <v>147</v>
      </c>
      <c r="F198">
        <v>334121</v>
      </c>
      <c r="G198">
        <v>373513</v>
      </c>
      <c r="H198" t="s">
        <v>152</v>
      </c>
      <c r="I198" t="s">
        <v>153</v>
      </c>
      <c r="L198">
        <f t="shared" si="15"/>
        <v>2013</v>
      </c>
      <c r="M198">
        <f t="shared" si="16"/>
        <v>4</v>
      </c>
      <c r="N198">
        <f t="shared" si="17"/>
        <v>0</v>
      </c>
      <c r="O198">
        <f t="shared" si="18"/>
        <v>0</v>
      </c>
      <c r="P198">
        <f t="shared" si="19"/>
        <v>2</v>
      </c>
    </row>
    <row r="199" spans="1:16" x14ac:dyDescent="0.3">
      <c r="A199" t="s">
        <v>69</v>
      </c>
      <c r="B199" s="38">
        <v>41384</v>
      </c>
      <c r="C199" t="s">
        <v>29</v>
      </c>
      <c r="D199" t="s">
        <v>151</v>
      </c>
      <c r="E199" t="s">
        <v>147</v>
      </c>
      <c r="F199">
        <v>334141</v>
      </c>
      <c r="G199">
        <v>373408</v>
      </c>
      <c r="H199" t="s">
        <v>148</v>
      </c>
      <c r="I199" t="s">
        <v>181</v>
      </c>
      <c r="L199">
        <f t="shared" si="15"/>
        <v>2013</v>
      </c>
      <c r="M199">
        <f t="shared" si="16"/>
        <v>4</v>
      </c>
      <c r="N199">
        <f t="shared" si="17"/>
        <v>0</v>
      </c>
      <c r="O199">
        <f t="shared" si="18"/>
        <v>1</v>
      </c>
      <c r="P199">
        <f t="shared" si="19"/>
        <v>0</v>
      </c>
    </row>
    <row r="200" spans="1:16" x14ac:dyDescent="0.3">
      <c r="A200" t="s">
        <v>79</v>
      </c>
      <c r="B200" s="38">
        <v>41385</v>
      </c>
      <c r="C200" t="s">
        <v>30</v>
      </c>
      <c r="D200" t="s">
        <v>314</v>
      </c>
      <c r="E200" t="s">
        <v>173</v>
      </c>
      <c r="F200">
        <v>301319</v>
      </c>
      <c r="G200">
        <v>353703</v>
      </c>
      <c r="H200" t="s">
        <v>148</v>
      </c>
      <c r="I200" t="s">
        <v>149</v>
      </c>
      <c r="L200">
        <f t="shared" si="15"/>
        <v>2013</v>
      </c>
      <c r="M200">
        <f t="shared" si="16"/>
        <v>4</v>
      </c>
      <c r="N200">
        <f t="shared" si="17"/>
        <v>0</v>
      </c>
      <c r="O200">
        <f t="shared" si="18"/>
        <v>0</v>
      </c>
      <c r="P200">
        <f t="shared" si="19"/>
        <v>1</v>
      </c>
    </row>
    <row r="201" spans="1:16" x14ac:dyDescent="0.3">
      <c r="A201" t="s">
        <v>41</v>
      </c>
      <c r="B201" s="38">
        <v>41385</v>
      </c>
      <c r="C201" t="s">
        <v>30</v>
      </c>
      <c r="D201" t="s">
        <v>213</v>
      </c>
      <c r="E201" t="s">
        <v>315</v>
      </c>
      <c r="F201">
        <v>289651</v>
      </c>
      <c r="G201">
        <v>390602</v>
      </c>
      <c r="H201" t="s">
        <v>148</v>
      </c>
      <c r="I201" t="s">
        <v>149</v>
      </c>
      <c r="L201">
        <f t="shared" si="15"/>
        <v>2013</v>
      </c>
      <c r="M201">
        <f t="shared" si="16"/>
        <v>4</v>
      </c>
      <c r="N201">
        <f t="shared" si="17"/>
        <v>0</v>
      </c>
      <c r="O201">
        <f t="shared" si="18"/>
        <v>0</v>
      </c>
      <c r="P201">
        <f t="shared" si="19"/>
        <v>1</v>
      </c>
    </row>
    <row r="202" spans="1:16" x14ac:dyDescent="0.3">
      <c r="A202" t="s">
        <v>20</v>
      </c>
      <c r="B202" s="38">
        <v>41386</v>
      </c>
      <c r="C202" t="s">
        <v>30</v>
      </c>
      <c r="D202" t="s">
        <v>316</v>
      </c>
      <c r="E202" t="s">
        <v>155</v>
      </c>
      <c r="F202">
        <v>310940</v>
      </c>
      <c r="G202">
        <v>403208</v>
      </c>
      <c r="H202" t="s">
        <v>148</v>
      </c>
      <c r="I202" t="s">
        <v>149</v>
      </c>
      <c r="L202">
        <f t="shared" si="15"/>
        <v>2013</v>
      </c>
      <c r="M202">
        <f t="shared" si="16"/>
        <v>4</v>
      </c>
      <c r="N202">
        <f t="shared" si="17"/>
        <v>0</v>
      </c>
      <c r="O202">
        <f t="shared" si="18"/>
        <v>0</v>
      </c>
      <c r="P202">
        <f t="shared" si="19"/>
        <v>1</v>
      </c>
    </row>
    <row r="203" spans="1:16" x14ac:dyDescent="0.3">
      <c r="A203" t="s">
        <v>53</v>
      </c>
      <c r="B203" s="38">
        <v>41386</v>
      </c>
      <c r="C203" t="s">
        <v>30</v>
      </c>
      <c r="D203" t="s">
        <v>317</v>
      </c>
      <c r="E203" t="s">
        <v>209</v>
      </c>
      <c r="F203">
        <v>279646</v>
      </c>
      <c r="G203">
        <v>362332</v>
      </c>
      <c r="H203" t="s">
        <v>148</v>
      </c>
      <c r="I203" t="s">
        <v>149</v>
      </c>
      <c r="L203">
        <f t="shared" si="15"/>
        <v>2013</v>
      </c>
      <c r="M203">
        <f t="shared" si="16"/>
        <v>4</v>
      </c>
      <c r="N203">
        <f t="shared" si="17"/>
        <v>0</v>
      </c>
      <c r="O203">
        <f t="shared" si="18"/>
        <v>0</v>
      </c>
      <c r="P203">
        <f t="shared" si="19"/>
        <v>1</v>
      </c>
    </row>
    <row r="204" spans="1:16" x14ac:dyDescent="0.3">
      <c r="A204" t="s">
        <v>46</v>
      </c>
      <c r="B204" s="38">
        <v>41386</v>
      </c>
      <c r="C204" t="s">
        <v>30</v>
      </c>
      <c r="D204" t="s">
        <v>175</v>
      </c>
      <c r="E204" t="s">
        <v>186</v>
      </c>
      <c r="F204">
        <v>234030</v>
      </c>
      <c r="G204">
        <v>398155</v>
      </c>
      <c r="H204" t="s">
        <v>148</v>
      </c>
      <c r="I204" t="s">
        <v>149</v>
      </c>
      <c r="L204">
        <f t="shared" si="15"/>
        <v>2013</v>
      </c>
      <c r="M204">
        <f t="shared" si="16"/>
        <v>4</v>
      </c>
      <c r="N204">
        <f t="shared" si="17"/>
        <v>0</v>
      </c>
      <c r="O204">
        <f t="shared" si="18"/>
        <v>0</v>
      </c>
      <c r="P204">
        <f t="shared" si="19"/>
        <v>1</v>
      </c>
    </row>
    <row r="205" spans="1:16" x14ac:dyDescent="0.3">
      <c r="A205" t="s">
        <v>51</v>
      </c>
      <c r="B205" s="38">
        <v>41387</v>
      </c>
      <c r="C205" t="s">
        <v>30</v>
      </c>
      <c r="D205" t="s">
        <v>318</v>
      </c>
      <c r="E205" t="s">
        <v>206</v>
      </c>
      <c r="F205">
        <v>348708</v>
      </c>
      <c r="G205">
        <v>344705</v>
      </c>
      <c r="H205" t="s">
        <v>148</v>
      </c>
      <c r="I205" t="s">
        <v>149</v>
      </c>
      <c r="L205">
        <f t="shared" si="15"/>
        <v>2013</v>
      </c>
      <c r="M205">
        <f t="shared" si="16"/>
        <v>4</v>
      </c>
      <c r="N205">
        <f t="shared" si="17"/>
        <v>0</v>
      </c>
      <c r="O205">
        <f t="shared" si="18"/>
        <v>0</v>
      </c>
      <c r="P205">
        <f t="shared" si="19"/>
        <v>1</v>
      </c>
    </row>
    <row r="206" spans="1:16" x14ac:dyDescent="0.3">
      <c r="A206" t="s">
        <v>55</v>
      </c>
      <c r="B206" s="38">
        <v>41387</v>
      </c>
      <c r="C206" t="s">
        <v>30</v>
      </c>
      <c r="D206" t="s">
        <v>210</v>
      </c>
      <c r="E206" t="s">
        <v>319</v>
      </c>
      <c r="F206">
        <v>311215</v>
      </c>
      <c r="G206">
        <v>440627</v>
      </c>
      <c r="H206" t="s">
        <v>148</v>
      </c>
      <c r="I206" t="s">
        <v>149</v>
      </c>
      <c r="L206">
        <f t="shared" si="15"/>
        <v>2013</v>
      </c>
      <c r="M206">
        <f t="shared" si="16"/>
        <v>4</v>
      </c>
      <c r="N206">
        <f t="shared" si="17"/>
        <v>0</v>
      </c>
      <c r="O206">
        <f t="shared" si="18"/>
        <v>0</v>
      </c>
      <c r="P206">
        <f t="shared" si="19"/>
        <v>1</v>
      </c>
    </row>
    <row r="207" spans="1:16" x14ac:dyDescent="0.3">
      <c r="A207" t="s">
        <v>45</v>
      </c>
      <c r="B207" s="38">
        <v>41387</v>
      </c>
      <c r="C207" t="s">
        <v>30</v>
      </c>
      <c r="D207" t="s">
        <v>240</v>
      </c>
      <c r="E207" t="s">
        <v>193</v>
      </c>
      <c r="F207">
        <v>243450</v>
      </c>
      <c r="G207">
        <v>417033</v>
      </c>
      <c r="H207" t="s">
        <v>148</v>
      </c>
      <c r="I207" t="s">
        <v>149</v>
      </c>
      <c r="L207">
        <f t="shared" si="15"/>
        <v>2013</v>
      </c>
      <c r="M207">
        <f t="shared" si="16"/>
        <v>4</v>
      </c>
      <c r="N207">
        <f t="shared" si="17"/>
        <v>0</v>
      </c>
      <c r="O207">
        <f t="shared" si="18"/>
        <v>0</v>
      </c>
      <c r="P207">
        <f t="shared" si="19"/>
        <v>1</v>
      </c>
    </row>
    <row r="208" spans="1:16" x14ac:dyDescent="0.3">
      <c r="A208" t="s">
        <v>43</v>
      </c>
      <c r="B208" s="38">
        <v>41388</v>
      </c>
      <c r="C208" t="s">
        <v>30</v>
      </c>
      <c r="D208" t="s">
        <v>320</v>
      </c>
      <c r="E208" t="s">
        <v>183</v>
      </c>
      <c r="F208">
        <v>308472</v>
      </c>
      <c r="G208">
        <v>325922</v>
      </c>
      <c r="H208" t="s">
        <v>148</v>
      </c>
      <c r="I208" t="s">
        <v>149</v>
      </c>
      <c r="L208">
        <f t="shared" si="15"/>
        <v>2013</v>
      </c>
      <c r="M208">
        <f t="shared" si="16"/>
        <v>4</v>
      </c>
      <c r="N208">
        <f t="shared" si="17"/>
        <v>0</v>
      </c>
      <c r="O208">
        <f t="shared" si="18"/>
        <v>0</v>
      </c>
      <c r="P208">
        <f t="shared" si="19"/>
        <v>1</v>
      </c>
    </row>
    <row r="209" spans="1:16" x14ac:dyDescent="0.3">
      <c r="A209" t="s">
        <v>2</v>
      </c>
      <c r="B209" s="38">
        <v>41388</v>
      </c>
      <c r="C209" t="s">
        <v>30</v>
      </c>
      <c r="D209" t="s">
        <v>266</v>
      </c>
      <c r="E209" t="s">
        <v>166</v>
      </c>
      <c r="F209">
        <v>326222</v>
      </c>
      <c r="G209">
        <v>364088</v>
      </c>
      <c r="H209" t="s">
        <v>148</v>
      </c>
      <c r="I209" t="s">
        <v>149</v>
      </c>
      <c r="L209">
        <f t="shared" si="15"/>
        <v>2013</v>
      </c>
      <c r="M209">
        <f t="shared" si="16"/>
        <v>4</v>
      </c>
      <c r="N209">
        <f t="shared" si="17"/>
        <v>0</v>
      </c>
      <c r="O209">
        <f t="shared" si="18"/>
        <v>0</v>
      </c>
      <c r="P209">
        <f t="shared" si="19"/>
        <v>1</v>
      </c>
    </row>
    <row r="210" spans="1:16" x14ac:dyDescent="0.3">
      <c r="A210" t="s">
        <v>69</v>
      </c>
      <c r="B210" s="38">
        <v>41388</v>
      </c>
      <c r="C210" t="s">
        <v>29</v>
      </c>
      <c r="D210" t="s">
        <v>321</v>
      </c>
      <c r="E210" t="s">
        <v>164</v>
      </c>
      <c r="F210">
        <v>333410</v>
      </c>
      <c r="G210">
        <v>374133</v>
      </c>
      <c r="H210" t="s">
        <v>148</v>
      </c>
      <c r="I210" t="s">
        <v>181</v>
      </c>
      <c r="L210">
        <f t="shared" si="15"/>
        <v>2013</v>
      </c>
      <c r="M210">
        <f t="shared" si="16"/>
        <v>4</v>
      </c>
      <c r="N210">
        <f t="shared" si="17"/>
        <v>0</v>
      </c>
      <c r="O210">
        <f t="shared" si="18"/>
        <v>1</v>
      </c>
      <c r="P210">
        <f t="shared" si="19"/>
        <v>0</v>
      </c>
    </row>
    <row r="211" spans="1:16" x14ac:dyDescent="0.3">
      <c r="A211" t="s">
        <v>69</v>
      </c>
      <c r="B211" s="38">
        <v>41389</v>
      </c>
      <c r="C211" t="s">
        <v>30</v>
      </c>
      <c r="D211" t="s">
        <v>322</v>
      </c>
      <c r="E211" t="s">
        <v>161</v>
      </c>
      <c r="F211">
        <v>333339</v>
      </c>
      <c r="G211">
        <v>374915</v>
      </c>
      <c r="H211" t="s">
        <v>323</v>
      </c>
      <c r="I211" t="s">
        <v>324</v>
      </c>
      <c r="L211">
        <f t="shared" si="15"/>
        <v>2013</v>
      </c>
      <c r="M211">
        <f t="shared" si="16"/>
        <v>4</v>
      </c>
      <c r="N211">
        <f t="shared" si="17"/>
        <v>0</v>
      </c>
      <c r="O211">
        <f t="shared" si="18"/>
        <v>0</v>
      </c>
      <c r="P211">
        <f t="shared" si="19"/>
        <v>7</v>
      </c>
    </row>
    <row r="212" spans="1:16" x14ac:dyDescent="0.3">
      <c r="A212" t="s">
        <v>69</v>
      </c>
      <c r="B212" s="38">
        <v>41389</v>
      </c>
      <c r="C212" t="s">
        <v>30</v>
      </c>
      <c r="D212" t="s">
        <v>219</v>
      </c>
      <c r="E212" t="s">
        <v>147</v>
      </c>
      <c r="F212">
        <v>334232</v>
      </c>
      <c r="G212">
        <v>374052</v>
      </c>
      <c r="H212" t="s">
        <v>148</v>
      </c>
      <c r="I212" t="s">
        <v>149</v>
      </c>
      <c r="L212">
        <f t="shared" si="15"/>
        <v>2013</v>
      </c>
      <c r="M212">
        <f t="shared" si="16"/>
        <v>4</v>
      </c>
      <c r="N212">
        <f t="shared" si="17"/>
        <v>0</v>
      </c>
      <c r="O212">
        <f t="shared" si="18"/>
        <v>0</v>
      </c>
      <c r="P212">
        <f t="shared" si="19"/>
        <v>1</v>
      </c>
    </row>
    <row r="213" spans="1:16" x14ac:dyDescent="0.3">
      <c r="A213" t="s">
        <v>69</v>
      </c>
      <c r="B213" s="38">
        <v>41390</v>
      </c>
      <c r="C213" t="s">
        <v>30</v>
      </c>
      <c r="D213" t="s">
        <v>231</v>
      </c>
      <c r="E213" t="s">
        <v>147</v>
      </c>
      <c r="F213">
        <v>333992</v>
      </c>
      <c r="G213">
        <v>374377</v>
      </c>
      <c r="H213" t="s">
        <v>148</v>
      </c>
      <c r="I213" t="s">
        <v>149</v>
      </c>
      <c r="L213">
        <f t="shared" si="15"/>
        <v>2013</v>
      </c>
      <c r="M213">
        <f t="shared" si="16"/>
        <v>4</v>
      </c>
      <c r="N213">
        <f t="shared" si="17"/>
        <v>0</v>
      </c>
      <c r="O213">
        <f t="shared" si="18"/>
        <v>0</v>
      </c>
      <c r="P213">
        <f t="shared" si="19"/>
        <v>1</v>
      </c>
    </row>
    <row r="214" spans="1:16" x14ac:dyDescent="0.3">
      <c r="A214" t="s">
        <v>69</v>
      </c>
      <c r="B214" s="38">
        <v>41390</v>
      </c>
      <c r="C214" t="s">
        <v>30</v>
      </c>
      <c r="D214" t="s">
        <v>231</v>
      </c>
      <c r="E214" t="s">
        <v>147</v>
      </c>
      <c r="F214">
        <v>334036</v>
      </c>
      <c r="G214">
        <v>374402</v>
      </c>
      <c r="H214" t="s">
        <v>148</v>
      </c>
      <c r="I214" t="s">
        <v>149</v>
      </c>
      <c r="L214">
        <f t="shared" si="15"/>
        <v>2013</v>
      </c>
      <c r="M214">
        <f t="shared" si="16"/>
        <v>4</v>
      </c>
      <c r="N214">
        <f t="shared" si="17"/>
        <v>0</v>
      </c>
      <c r="O214">
        <f t="shared" si="18"/>
        <v>0</v>
      </c>
      <c r="P214">
        <f t="shared" si="19"/>
        <v>1</v>
      </c>
    </row>
    <row r="215" spans="1:16" x14ac:dyDescent="0.3">
      <c r="A215" t="s">
        <v>69</v>
      </c>
      <c r="B215" s="38">
        <v>41390</v>
      </c>
      <c r="C215" t="s">
        <v>29</v>
      </c>
      <c r="D215" t="s">
        <v>280</v>
      </c>
      <c r="E215" t="s">
        <v>147</v>
      </c>
      <c r="F215">
        <v>334204</v>
      </c>
      <c r="G215">
        <v>373775</v>
      </c>
      <c r="H215" t="s">
        <v>148</v>
      </c>
      <c r="I215" t="s">
        <v>181</v>
      </c>
      <c r="L215">
        <f t="shared" si="15"/>
        <v>2013</v>
      </c>
      <c r="M215">
        <f t="shared" si="16"/>
        <v>4</v>
      </c>
      <c r="N215">
        <f t="shared" si="17"/>
        <v>0</v>
      </c>
      <c r="O215">
        <f t="shared" si="18"/>
        <v>1</v>
      </c>
      <c r="P215">
        <f t="shared" si="19"/>
        <v>0</v>
      </c>
    </row>
    <row r="216" spans="1:16" x14ac:dyDescent="0.3">
      <c r="A216" t="s">
        <v>65</v>
      </c>
      <c r="B216" s="38">
        <v>41390</v>
      </c>
      <c r="C216" t="s">
        <v>30</v>
      </c>
      <c r="D216" t="s">
        <v>231</v>
      </c>
      <c r="E216" t="s">
        <v>195</v>
      </c>
      <c r="F216">
        <v>339863</v>
      </c>
      <c r="G216">
        <v>379240</v>
      </c>
      <c r="H216" t="s">
        <v>148</v>
      </c>
      <c r="I216" t="s">
        <v>149</v>
      </c>
      <c r="L216">
        <f t="shared" si="15"/>
        <v>2013</v>
      </c>
      <c r="M216">
        <f t="shared" si="16"/>
        <v>4</v>
      </c>
      <c r="N216">
        <f t="shared" si="17"/>
        <v>0</v>
      </c>
      <c r="O216">
        <f t="shared" si="18"/>
        <v>0</v>
      </c>
      <c r="P216">
        <f t="shared" si="19"/>
        <v>1</v>
      </c>
    </row>
    <row r="217" spans="1:16" x14ac:dyDescent="0.3">
      <c r="A217" t="s">
        <v>74</v>
      </c>
      <c r="B217" s="38">
        <v>41391</v>
      </c>
      <c r="C217" t="s">
        <v>30</v>
      </c>
      <c r="D217" t="s">
        <v>325</v>
      </c>
      <c r="E217" t="s">
        <v>179</v>
      </c>
      <c r="F217">
        <v>341031</v>
      </c>
      <c r="G217">
        <v>387233</v>
      </c>
      <c r="H217" t="s">
        <v>148</v>
      </c>
      <c r="I217" t="s">
        <v>149</v>
      </c>
      <c r="L217">
        <f t="shared" si="15"/>
        <v>2013</v>
      </c>
      <c r="M217">
        <f t="shared" si="16"/>
        <v>4</v>
      </c>
      <c r="N217">
        <f t="shared" si="17"/>
        <v>0</v>
      </c>
      <c r="O217">
        <f t="shared" si="18"/>
        <v>0</v>
      </c>
      <c r="P217">
        <f t="shared" si="19"/>
        <v>1</v>
      </c>
    </row>
    <row r="218" spans="1:16" x14ac:dyDescent="0.3">
      <c r="A218" t="s">
        <v>69</v>
      </c>
      <c r="B218" s="38">
        <v>41392</v>
      </c>
      <c r="C218" t="s">
        <v>30</v>
      </c>
      <c r="D218" t="s">
        <v>326</v>
      </c>
      <c r="E218" t="s">
        <v>161</v>
      </c>
      <c r="F218">
        <v>333538</v>
      </c>
      <c r="G218">
        <v>374890</v>
      </c>
      <c r="H218" t="s">
        <v>152</v>
      </c>
      <c r="I218" t="s">
        <v>153</v>
      </c>
      <c r="L218">
        <f t="shared" si="15"/>
        <v>2013</v>
      </c>
      <c r="M218">
        <f t="shared" si="16"/>
        <v>4</v>
      </c>
      <c r="N218">
        <f t="shared" si="17"/>
        <v>0</v>
      </c>
      <c r="O218">
        <f t="shared" si="18"/>
        <v>0</v>
      </c>
      <c r="P218">
        <f t="shared" si="19"/>
        <v>2</v>
      </c>
    </row>
    <row r="219" spans="1:16" x14ac:dyDescent="0.3">
      <c r="A219" t="s">
        <v>47</v>
      </c>
      <c r="B219" s="38">
        <v>41392</v>
      </c>
      <c r="C219" t="s">
        <v>30</v>
      </c>
      <c r="D219" t="s">
        <v>170</v>
      </c>
      <c r="E219" t="s">
        <v>171</v>
      </c>
      <c r="F219">
        <v>328774</v>
      </c>
      <c r="G219">
        <v>391189</v>
      </c>
      <c r="H219" t="s">
        <v>148</v>
      </c>
      <c r="I219" t="s">
        <v>149</v>
      </c>
      <c r="L219">
        <f t="shared" si="15"/>
        <v>2013</v>
      </c>
      <c r="M219">
        <f t="shared" si="16"/>
        <v>4</v>
      </c>
      <c r="N219">
        <f t="shared" si="17"/>
        <v>0</v>
      </c>
      <c r="O219">
        <f t="shared" si="18"/>
        <v>0</v>
      </c>
      <c r="P219">
        <f t="shared" si="19"/>
        <v>1</v>
      </c>
    </row>
    <row r="220" spans="1:16" x14ac:dyDescent="0.3">
      <c r="A220" t="s">
        <v>2</v>
      </c>
      <c r="B220" s="38">
        <v>41392</v>
      </c>
      <c r="C220" t="s">
        <v>30</v>
      </c>
      <c r="D220" t="s">
        <v>266</v>
      </c>
      <c r="E220" t="s">
        <v>166</v>
      </c>
      <c r="F220">
        <v>326506</v>
      </c>
      <c r="G220">
        <v>363899</v>
      </c>
      <c r="H220" t="s">
        <v>148</v>
      </c>
      <c r="I220" t="s">
        <v>149</v>
      </c>
      <c r="L220">
        <f t="shared" si="15"/>
        <v>2013</v>
      </c>
      <c r="M220">
        <f t="shared" si="16"/>
        <v>4</v>
      </c>
      <c r="N220">
        <f t="shared" si="17"/>
        <v>0</v>
      </c>
      <c r="O220">
        <f t="shared" si="18"/>
        <v>0</v>
      </c>
      <c r="P220">
        <f t="shared" si="19"/>
        <v>1</v>
      </c>
    </row>
    <row r="221" spans="1:16" x14ac:dyDescent="0.3">
      <c r="A221" t="s">
        <v>69</v>
      </c>
      <c r="B221" s="38">
        <v>41392</v>
      </c>
      <c r="C221" t="s">
        <v>30</v>
      </c>
      <c r="D221" t="s">
        <v>327</v>
      </c>
      <c r="E221" t="s">
        <v>147</v>
      </c>
      <c r="F221">
        <v>333534</v>
      </c>
      <c r="G221">
        <v>373976</v>
      </c>
      <c r="H221" t="s">
        <v>148</v>
      </c>
      <c r="I221" t="s">
        <v>149</v>
      </c>
      <c r="L221">
        <f t="shared" si="15"/>
        <v>2013</v>
      </c>
      <c r="M221">
        <f t="shared" si="16"/>
        <v>4</v>
      </c>
      <c r="N221">
        <f t="shared" si="17"/>
        <v>0</v>
      </c>
      <c r="O221">
        <f t="shared" si="18"/>
        <v>0</v>
      </c>
      <c r="P221">
        <f t="shared" si="19"/>
        <v>1</v>
      </c>
    </row>
    <row r="222" spans="1:16" x14ac:dyDescent="0.3">
      <c r="A222" t="s">
        <v>61</v>
      </c>
      <c r="B222" s="38">
        <v>41393</v>
      </c>
      <c r="C222" t="s">
        <v>30</v>
      </c>
      <c r="D222" t="s">
        <v>170</v>
      </c>
      <c r="E222" t="s">
        <v>206</v>
      </c>
      <c r="F222">
        <v>336670</v>
      </c>
      <c r="G222">
        <v>352554</v>
      </c>
      <c r="H222" t="s">
        <v>148</v>
      </c>
      <c r="I222" t="s">
        <v>149</v>
      </c>
      <c r="L222">
        <f t="shared" si="15"/>
        <v>2013</v>
      </c>
      <c r="M222">
        <f t="shared" si="16"/>
        <v>4</v>
      </c>
      <c r="N222">
        <f t="shared" si="17"/>
        <v>0</v>
      </c>
      <c r="O222">
        <f t="shared" si="18"/>
        <v>0</v>
      </c>
      <c r="P222">
        <f t="shared" si="19"/>
        <v>1</v>
      </c>
    </row>
    <row r="223" spans="1:16" x14ac:dyDescent="0.3">
      <c r="A223" t="s">
        <v>2</v>
      </c>
      <c r="B223" s="38">
        <v>41393</v>
      </c>
      <c r="C223" t="s">
        <v>30</v>
      </c>
      <c r="D223" t="s">
        <v>301</v>
      </c>
      <c r="E223" t="s">
        <v>166</v>
      </c>
      <c r="F223">
        <v>326559</v>
      </c>
      <c r="G223">
        <v>364133</v>
      </c>
      <c r="H223" t="s">
        <v>148</v>
      </c>
      <c r="I223" t="s">
        <v>149</v>
      </c>
      <c r="L223">
        <f t="shared" si="15"/>
        <v>2013</v>
      </c>
      <c r="M223">
        <f t="shared" si="16"/>
        <v>4</v>
      </c>
      <c r="N223">
        <f t="shared" si="17"/>
        <v>0</v>
      </c>
      <c r="O223">
        <f t="shared" si="18"/>
        <v>0</v>
      </c>
      <c r="P223">
        <f t="shared" si="19"/>
        <v>1</v>
      </c>
    </row>
    <row r="224" spans="1:16" x14ac:dyDescent="0.3">
      <c r="A224" t="s">
        <v>53</v>
      </c>
      <c r="B224" s="38">
        <v>41393</v>
      </c>
      <c r="C224" t="s">
        <v>30</v>
      </c>
      <c r="D224" t="s">
        <v>328</v>
      </c>
      <c r="E224" t="s">
        <v>209</v>
      </c>
      <c r="F224">
        <v>279877</v>
      </c>
      <c r="G224">
        <v>362369</v>
      </c>
      <c r="H224" t="s">
        <v>148</v>
      </c>
      <c r="I224" t="s">
        <v>149</v>
      </c>
      <c r="L224">
        <f t="shared" si="15"/>
        <v>2013</v>
      </c>
      <c r="M224">
        <f t="shared" si="16"/>
        <v>4</v>
      </c>
      <c r="N224">
        <f t="shared" si="17"/>
        <v>0</v>
      </c>
      <c r="O224">
        <f t="shared" si="18"/>
        <v>0</v>
      </c>
      <c r="P224">
        <f t="shared" si="19"/>
        <v>1</v>
      </c>
    </row>
    <row r="225" spans="1:16" x14ac:dyDescent="0.3">
      <c r="A225" t="s">
        <v>69</v>
      </c>
      <c r="B225" s="38">
        <v>41394</v>
      </c>
      <c r="C225" t="s">
        <v>30</v>
      </c>
      <c r="D225" t="s">
        <v>329</v>
      </c>
      <c r="E225" t="s">
        <v>147</v>
      </c>
      <c r="F225">
        <v>334123</v>
      </c>
      <c r="G225">
        <v>374699</v>
      </c>
      <c r="H225" t="s">
        <v>144</v>
      </c>
      <c r="I225" t="s">
        <v>145</v>
      </c>
      <c r="L225">
        <f t="shared" si="15"/>
        <v>2013</v>
      </c>
      <c r="M225">
        <f t="shared" si="16"/>
        <v>4</v>
      </c>
      <c r="N225">
        <f t="shared" si="17"/>
        <v>0</v>
      </c>
      <c r="O225">
        <f t="shared" si="18"/>
        <v>0</v>
      </c>
      <c r="P225">
        <f t="shared" si="19"/>
        <v>3</v>
      </c>
    </row>
    <row r="226" spans="1:16" x14ac:dyDescent="0.3">
      <c r="A226" t="s">
        <v>69</v>
      </c>
      <c r="B226" s="38">
        <v>41394</v>
      </c>
      <c r="C226" t="s">
        <v>30</v>
      </c>
      <c r="D226" t="s">
        <v>299</v>
      </c>
      <c r="E226" t="s">
        <v>159</v>
      </c>
      <c r="F226">
        <v>334762</v>
      </c>
      <c r="G226">
        <v>374403</v>
      </c>
      <c r="H226" t="s">
        <v>152</v>
      </c>
      <c r="I226" t="s">
        <v>153</v>
      </c>
      <c r="L226">
        <f t="shared" si="15"/>
        <v>2013</v>
      </c>
      <c r="M226">
        <f t="shared" si="16"/>
        <v>4</v>
      </c>
      <c r="N226">
        <f t="shared" si="17"/>
        <v>0</v>
      </c>
      <c r="O226">
        <f t="shared" si="18"/>
        <v>0</v>
      </c>
      <c r="P226">
        <f t="shared" si="19"/>
        <v>2</v>
      </c>
    </row>
    <row r="227" spans="1:16" x14ac:dyDescent="0.3">
      <c r="A227" t="s">
        <v>62</v>
      </c>
      <c r="B227" s="38">
        <v>41394</v>
      </c>
      <c r="C227" t="s">
        <v>30</v>
      </c>
      <c r="D227" t="s">
        <v>330</v>
      </c>
      <c r="E227" t="s">
        <v>143</v>
      </c>
      <c r="F227">
        <v>339642</v>
      </c>
      <c r="G227">
        <v>402508</v>
      </c>
      <c r="H227" t="s">
        <v>152</v>
      </c>
      <c r="I227" t="s">
        <v>153</v>
      </c>
      <c r="L227">
        <f t="shared" si="15"/>
        <v>2013</v>
      </c>
      <c r="M227">
        <f t="shared" si="16"/>
        <v>4</v>
      </c>
      <c r="N227">
        <f t="shared" si="17"/>
        <v>0</v>
      </c>
      <c r="O227">
        <f t="shared" si="18"/>
        <v>0</v>
      </c>
      <c r="P227">
        <f t="shared" si="19"/>
        <v>2</v>
      </c>
    </row>
    <row r="228" spans="1:16" x14ac:dyDescent="0.3">
      <c r="A228" t="s">
        <v>36</v>
      </c>
      <c r="B228" s="38">
        <v>41395</v>
      </c>
      <c r="C228" t="s">
        <v>30</v>
      </c>
      <c r="D228" t="s">
        <v>331</v>
      </c>
      <c r="E228" t="s">
        <v>189</v>
      </c>
      <c r="F228">
        <v>287619</v>
      </c>
      <c r="G228">
        <v>345720</v>
      </c>
      <c r="H228" t="s">
        <v>148</v>
      </c>
      <c r="I228" t="s">
        <v>149</v>
      </c>
      <c r="L228">
        <f t="shared" si="15"/>
        <v>2013</v>
      </c>
      <c r="M228">
        <f t="shared" si="16"/>
        <v>5</v>
      </c>
      <c r="N228">
        <f t="shared" si="17"/>
        <v>0</v>
      </c>
      <c r="O228">
        <f t="shared" si="18"/>
        <v>0</v>
      </c>
      <c r="P228">
        <f t="shared" si="19"/>
        <v>1</v>
      </c>
    </row>
    <row r="229" spans="1:16" x14ac:dyDescent="0.3">
      <c r="A229" t="s">
        <v>67</v>
      </c>
      <c r="B229" s="38">
        <v>41397</v>
      </c>
      <c r="C229" t="s">
        <v>30</v>
      </c>
      <c r="D229" t="s">
        <v>309</v>
      </c>
      <c r="E229" t="s">
        <v>279</v>
      </c>
      <c r="F229">
        <v>349155</v>
      </c>
      <c r="G229">
        <v>373891</v>
      </c>
      <c r="H229" t="s">
        <v>148</v>
      </c>
      <c r="I229" t="s">
        <v>149</v>
      </c>
      <c r="L229">
        <f t="shared" si="15"/>
        <v>2013</v>
      </c>
      <c r="M229">
        <f t="shared" si="16"/>
        <v>5</v>
      </c>
      <c r="N229">
        <f t="shared" si="17"/>
        <v>0</v>
      </c>
      <c r="O229">
        <f t="shared" si="18"/>
        <v>0</v>
      </c>
      <c r="P229">
        <f t="shared" si="19"/>
        <v>1</v>
      </c>
    </row>
    <row r="230" spans="1:16" x14ac:dyDescent="0.3">
      <c r="A230" t="s">
        <v>69</v>
      </c>
      <c r="B230" s="38">
        <v>41397</v>
      </c>
      <c r="C230" t="s">
        <v>30</v>
      </c>
      <c r="D230" t="s">
        <v>332</v>
      </c>
      <c r="E230" t="s">
        <v>159</v>
      </c>
      <c r="F230">
        <v>334890</v>
      </c>
      <c r="G230">
        <v>374530</v>
      </c>
      <c r="H230" t="s">
        <v>152</v>
      </c>
      <c r="I230" t="s">
        <v>153</v>
      </c>
      <c r="L230">
        <f t="shared" si="15"/>
        <v>2013</v>
      </c>
      <c r="M230">
        <f t="shared" si="16"/>
        <v>5</v>
      </c>
      <c r="N230">
        <f t="shared" si="17"/>
        <v>0</v>
      </c>
      <c r="O230">
        <f t="shared" si="18"/>
        <v>0</v>
      </c>
      <c r="P230">
        <f t="shared" si="19"/>
        <v>2</v>
      </c>
    </row>
    <row r="231" spans="1:16" x14ac:dyDescent="0.3">
      <c r="A231" t="s">
        <v>40</v>
      </c>
      <c r="B231" s="38">
        <v>41398</v>
      </c>
      <c r="C231" t="s">
        <v>29</v>
      </c>
      <c r="D231" t="s">
        <v>170</v>
      </c>
      <c r="E231" t="s">
        <v>186</v>
      </c>
      <c r="F231">
        <v>226271</v>
      </c>
      <c r="G231">
        <v>384497</v>
      </c>
      <c r="H231" t="s">
        <v>148</v>
      </c>
      <c r="I231" t="s">
        <v>181</v>
      </c>
      <c r="L231">
        <f t="shared" si="15"/>
        <v>2013</v>
      </c>
      <c r="M231">
        <f t="shared" si="16"/>
        <v>5</v>
      </c>
      <c r="N231">
        <f t="shared" si="17"/>
        <v>0</v>
      </c>
      <c r="O231">
        <f t="shared" si="18"/>
        <v>1</v>
      </c>
      <c r="P231">
        <f t="shared" si="19"/>
        <v>0</v>
      </c>
    </row>
    <row r="232" spans="1:16" x14ac:dyDescent="0.3">
      <c r="A232" t="s">
        <v>69</v>
      </c>
      <c r="B232" s="38">
        <v>41399</v>
      </c>
      <c r="C232" t="s">
        <v>30</v>
      </c>
      <c r="D232" t="s">
        <v>333</v>
      </c>
      <c r="E232" t="s">
        <v>161</v>
      </c>
      <c r="F232">
        <v>333663</v>
      </c>
      <c r="G232">
        <v>375004</v>
      </c>
      <c r="H232" t="s">
        <v>148</v>
      </c>
      <c r="I232" t="s">
        <v>149</v>
      </c>
      <c r="L232">
        <f t="shared" si="15"/>
        <v>2013</v>
      </c>
      <c r="M232">
        <f t="shared" si="16"/>
        <v>5</v>
      </c>
      <c r="N232">
        <f t="shared" si="17"/>
        <v>0</v>
      </c>
      <c r="O232">
        <f t="shared" si="18"/>
        <v>0</v>
      </c>
      <c r="P232">
        <f t="shared" si="19"/>
        <v>1</v>
      </c>
    </row>
    <row r="233" spans="1:16" x14ac:dyDescent="0.3">
      <c r="A233" t="s">
        <v>69</v>
      </c>
      <c r="B233" s="38">
        <v>41400</v>
      </c>
      <c r="C233" t="s">
        <v>30</v>
      </c>
      <c r="D233" t="s">
        <v>334</v>
      </c>
      <c r="E233" t="s">
        <v>159</v>
      </c>
      <c r="F233">
        <v>335109</v>
      </c>
      <c r="G233">
        <v>374530</v>
      </c>
      <c r="H233" t="s">
        <v>148</v>
      </c>
      <c r="I233" t="s">
        <v>149</v>
      </c>
      <c r="L233">
        <f t="shared" si="15"/>
        <v>2013</v>
      </c>
      <c r="M233">
        <f t="shared" si="16"/>
        <v>5</v>
      </c>
      <c r="N233">
        <f t="shared" si="17"/>
        <v>0</v>
      </c>
      <c r="O233">
        <f t="shared" si="18"/>
        <v>0</v>
      </c>
      <c r="P233">
        <f t="shared" si="19"/>
        <v>1</v>
      </c>
    </row>
    <row r="234" spans="1:16" x14ac:dyDescent="0.3">
      <c r="A234" t="s">
        <v>69</v>
      </c>
      <c r="B234" s="38">
        <v>41401</v>
      </c>
      <c r="C234" t="s">
        <v>30</v>
      </c>
      <c r="D234" t="s">
        <v>160</v>
      </c>
      <c r="E234" t="s">
        <v>161</v>
      </c>
      <c r="F234">
        <v>333323</v>
      </c>
      <c r="G234">
        <v>374909</v>
      </c>
      <c r="H234" t="s">
        <v>148</v>
      </c>
      <c r="I234" t="s">
        <v>149</v>
      </c>
      <c r="L234">
        <f t="shared" si="15"/>
        <v>2013</v>
      </c>
      <c r="M234">
        <f t="shared" si="16"/>
        <v>5</v>
      </c>
      <c r="N234">
        <f t="shared" si="17"/>
        <v>0</v>
      </c>
      <c r="O234">
        <f t="shared" si="18"/>
        <v>0</v>
      </c>
      <c r="P234">
        <f t="shared" si="19"/>
        <v>1</v>
      </c>
    </row>
    <row r="235" spans="1:16" x14ac:dyDescent="0.3">
      <c r="A235" t="s">
        <v>52</v>
      </c>
      <c r="B235" s="38">
        <v>41401</v>
      </c>
      <c r="C235" t="s">
        <v>30</v>
      </c>
      <c r="D235" t="s">
        <v>243</v>
      </c>
      <c r="E235" t="s">
        <v>169</v>
      </c>
      <c r="F235">
        <v>244670</v>
      </c>
      <c r="G235">
        <v>372298</v>
      </c>
      <c r="H235" t="s">
        <v>148</v>
      </c>
      <c r="I235" t="s">
        <v>149</v>
      </c>
      <c r="L235">
        <f t="shared" si="15"/>
        <v>2013</v>
      </c>
      <c r="M235">
        <f t="shared" si="16"/>
        <v>5</v>
      </c>
      <c r="N235">
        <f t="shared" si="17"/>
        <v>0</v>
      </c>
      <c r="O235">
        <f t="shared" si="18"/>
        <v>0</v>
      </c>
      <c r="P235">
        <f t="shared" si="19"/>
        <v>1</v>
      </c>
    </row>
    <row r="236" spans="1:16" x14ac:dyDescent="0.3">
      <c r="A236" t="s">
        <v>50</v>
      </c>
      <c r="B236" s="38">
        <v>41401</v>
      </c>
      <c r="C236" t="s">
        <v>30</v>
      </c>
      <c r="D236" t="s">
        <v>335</v>
      </c>
      <c r="E236" t="s">
        <v>157</v>
      </c>
      <c r="F236">
        <v>284409</v>
      </c>
      <c r="G236">
        <v>432451</v>
      </c>
      <c r="H236" t="s">
        <v>148</v>
      </c>
      <c r="I236" t="s">
        <v>149</v>
      </c>
      <c r="L236">
        <f t="shared" si="15"/>
        <v>2013</v>
      </c>
      <c r="M236">
        <f t="shared" si="16"/>
        <v>5</v>
      </c>
      <c r="N236">
        <f t="shared" si="17"/>
        <v>0</v>
      </c>
      <c r="O236">
        <f t="shared" si="18"/>
        <v>0</v>
      </c>
      <c r="P236">
        <f t="shared" si="19"/>
        <v>1</v>
      </c>
    </row>
    <row r="237" spans="1:16" x14ac:dyDescent="0.3">
      <c r="A237" t="s">
        <v>79</v>
      </c>
      <c r="B237" s="38">
        <v>41401</v>
      </c>
      <c r="C237" t="s">
        <v>30</v>
      </c>
      <c r="D237" t="s">
        <v>154</v>
      </c>
      <c r="E237" t="s">
        <v>173</v>
      </c>
      <c r="F237">
        <v>301097</v>
      </c>
      <c r="G237">
        <v>353373</v>
      </c>
      <c r="H237" t="s">
        <v>148</v>
      </c>
      <c r="I237" t="s">
        <v>149</v>
      </c>
      <c r="L237">
        <f t="shared" si="15"/>
        <v>2013</v>
      </c>
      <c r="M237">
        <f t="shared" si="16"/>
        <v>5</v>
      </c>
      <c r="N237">
        <f t="shared" si="17"/>
        <v>0</v>
      </c>
      <c r="O237">
        <f t="shared" si="18"/>
        <v>0</v>
      </c>
      <c r="P237">
        <f t="shared" si="19"/>
        <v>1</v>
      </c>
    </row>
    <row r="238" spans="1:16" x14ac:dyDescent="0.3">
      <c r="A238" t="s">
        <v>50</v>
      </c>
      <c r="B238" s="38">
        <v>41401</v>
      </c>
      <c r="C238" t="s">
        <v>30</v>
      </c>
      <c r="D238" t="s">
        <v>336</v>
      </c>
      <c r="E238" t="s">
        <v>157</v>
      </c>
      <c r="F238">
        <v>285261</v>
      </c>
      <c r="G238">
        <v>432654</v>
      </c>
      <c r="H238" t="s">
        <v>148</v>
      </c>
      <c r="I238" t="s">
        <v>149</v>
      </c>
      <c r="L238">
        <f t="shared" si="15"/>
        <v>2013</v>
      </c>
      <c r="M238">
        <f t="shared" si="16"/>
        <v>5</v>
      </c>
      <c r="N238">
        <f t="shared" si="17"/>
        <v>0</v>
      </c>
      <c r="O238">
        <f t="shared" si="18"/>
        <v>0</v>
      </c>
      <c r="P238">
        <f t="shared" si="19"/>
        <v>1</v>
      </c>
    </row>
    <row r="239" spans="1:16" x14ac:dyDescent="0.3">
      <c r="A239" t="s">
        <v>60</v>
      </c>
      <c r="B239" s="38">
        <v>41402</v>
      </c>
      <c r="C239" t="s">
        <v>30</v>
      </c>
      <c r="D239" t="s">
        <v>231</v>
      </c>
      <c r="E239" t="s">
        <v>195</v>
      </c>
      <c r="F239">
        <v>350778</v>
      </c>
      <c r="G239">
        <v>381987</v>
      </c>
      <c r="H239" t="s">
        <v>148</v>
      </c>
      <c r="I239" t="s">
        <v>149</v>
      </c>
      <c r="L239">
        <f t="shared" si="15"/>
        <v>2013</v>
      </c>
      <c r="M239">
        <f t="shared" si="16"/>
        <v>5</v>
      </c>
      <c r="N239">
        <f t="shared" si="17"/>
        <v>0</v>
      </c>
      <c r="O239">
        <f t="shared" si="18"/>
        <v>0</v>
      </c>
      <c r="P239">
        <f t="shared" si="19"/>
        <v>1</v>
      </c>
    </row>
    <row r="240" spans="1:16" x14ac:dyDescent="0.3">
      <c r="A240" t="s">
        <v>69</v>
      </c>
      <c r="B240" s="38">
        <v>41403</v>
      </c>
      <c r="C240" t="s">
        <v>30</v>
      </c>
      <c r="D240" t="s">
        <v>224</v>
      </c>
      <c r="E240" t="s">
        <v>147</v>
      </c>
      <c r="F240">
        <v>334236</v>
      </c>
      <c r="G240">
        <v>373982</v>
      </c>
      <c r="H240" t="s">
        <v>148</v>
      </c>
      <c r="I240" t="s">
        <v>149</v>
      </c>
      <c r="L240">
        <f t="shared" si="15"/>
        <v>2013</v>
      </c>
      <c r="M240">
        <f t="shared" si="16"/>
        <v>5</v>
      </c>
      <c r="N240">
        <f t="shared" si="17"/>
        <v>0</v>
      </c>
      <c r="O240">
        <f t="shared" si="18"/>
        <v>0</v>
      </c>
      <c r="P240">
        <f t="shared" si="19"/>
        <v>1</v>
      </c>
    </row>
    <row r="241" spans="1:16" x14ac:dyDescent="0.3">
      <c r="A241" t="s">
        <v>45</v>
      </c>
      <c r="B241" s="38">
        <v>41404</v>
      </c>
      <c r="C241" t="s">
        <v>30</v>
      </c>
      <c r="D241" t="s">
        <v>146</v>
      </c>
      <c r="E241" t="s">
        <v>193</v>
      </c>
      <c r="F241">
        <v>243306</v>
      </c>
      <c r="G241">
        <v>417281</v>
      </c>
      <c r="H241" t="s">
        <v>148</v>
      </c>
      <c r="I241" t="s">
        <v>149</v>
      </c>
      <c r="L241">
        <f t="shared" si="15"/>
        <v>2013</v>
      </c>
      <c r="M241">
        <f t="shared" si="16"/>
        <v>5</v>
      </c>
      <c r="N241">
        <f t="shared" si="17"/>
        <v>0</v>
      </c>
      <c r="O241">
        <f t="shared" si="18"/>
        <v>0</v>
      </c>
      <c r="P241">
        <f t="shared" si="19"/>
        <v>1</v>
      </c>
    </row>
    <row r="242" spans="1:16" x14ac:dyDescent="0.3">
      <c r="A242" t="s">
        <v>69</v>
      </c>
      <c r="B242" s="38">
        <v>41404</v>
      </c>
      <c r="C242" t="s">
        <v>30</v>
      </c>
      <c r="D242" t="s">
        <v>160</v>
      </c>
      <c r="E242" t="s">
        <v>164</v>
      </c>
      <c r="F242">
        <v>333118</v>
      </c>
      <c r="G242">
        <v>374089</v>
      </c>
      <c r="H242" t="s">
        <v>148</v>
      </c>
      <c r="I242" t="s">
        <v>149</v>
      </c>
      <c r="L242">
        <f t="shared" si="15"/>
        <v>2013</v>
      </c>
      <c r="M242">
        <f t="shared" si="16"/>
        <v>5</v>
      </c>
      <c r="N242">
        <f t="shared" si="17"/>
        <v>0</v>
      </c>
      <c r="O242">
        <f t="shared" si="18"/>
        <v>0</v>
      </c>
      <c r="P242">
        <f t="shared" si="19"/>
        <v>1</v>
      </c>
    </row>
    <row r="243" spans="1:16" x14ac:dyDescent="0.3">
      <c r="A243" t="s">
        <v>69</v>
      </c>
      <c r="B243" s="38">
        <v>41404</v>
      </c>
      <c r="C243" t="s">
        <v>30</v>
      </c>
      <c r="D243" t="s">
        <v>160</v>
      </c>
      <c r="E243" t="s">
        <v>164</v>
      </c>
      <c r="F243">
        <v>332943</v>
      </c>
      <c r="G243">
        <v>373573</v>
      </c>
      <c r="H243" t="s">
        <v>148</v>
      </c>
      <c r="I243" t="s">
        <v>149</v>
      </c>
      <c r="L243">
        <f t="shared" si="15"/>
        <v>2013</v>
      </c>
      <c r="M243">
        <f t="shared" si="16"/>
        <v>5</v>
      </c>
      <c r="N243">
        <f t="shared" si="17"/>
        <v>0</v>
      </c>
      <c r="O243">
        <f t="shared" si="18"/>
        <v>0</v>
      </c>
      <c r="P243">
        <f t="shared" si="19"/>
        <v>1</v>
      </c>
    </row>
    <row r="244" spans="1:16" x14ac:dyDescent="0.3">
      <c r="A244" t="s">
        <v>69</v>
      </c>
      <c r="B244" s="38">
        <v>41405</v>
      </c>
      <c r="C244" t="s">
        <v>30</v>
      </c>
      <c r="D244" t="s">
        <v>204</v>
      </c>
      <c r="E244" t="s">
        <v>147</v>
      </c>
      <c r="F244">
        <v>333610</v>
      </c>
      <c r="G244">
        <v>373214</v>
      </c>
      <c r="H244" t="s">
        <v>148</v>
      </c>
      <c r="I244" t="s">
        <v>149</v>
      </c>
      <c r="L244">
        <f t="shared" si="15"/>
        <v>2013</v>
      </c>
      <c r="M244">
        <f t="shared" si="16"/>
        <v>5</v>
      </c>
      <c r="N244">
        <f t="shared" si="17"/>
        <v>0</v>
      </c>
      <c r="O244">
        <f t="shared" si="18"/>
        <v>0</v>
      </c>
      <c r="P244">
        <f t="shared" si="19"/>
        <v>1</v>
      </c>
    </row>
    <row r="245" spans="1:16" x14ac:dyDescent="0.3">
      <c r="A245" t="s">
        <v>65</v>
      </c>
      <c r="B245" s="38">
        <v>41406</v>
      </c>
      <c r="C245" t="s">
        <v>30</v>
      </c>
      <c r="D245" t="s">
        <v>231</v>
      </c>
      <c r="E245" t="s">
        <v>195</v>
      </c>
      <c r="F245">
        <v>339640</v>
      </c>
      <c r="G245">
        <v>378951</v>
      </c>
      <c r="H245" t="s">
        <v>152</v>
      </c>
      <c r="I245" t="s">
        <v>153</v>
      </c>
      <c r="L245">
        <f t="shared" si="15"/>
        <v>2013</v>
      </c>
      <c r="M245">
        <f t="shared" si="16"/>
        <v>5</v>
      </c>
      <c r="N245">
        <f t="shared" si="17"/>
        <v>0</v>
      </c>
      <c r="O245">
        <f t="shared" si="18"/>
        <v>0</v>
      </c>
      <c r="P245">
        <f t="shared" si="19"/>
        <v>2</v>
      </c>
    </row>
    <row r="246" spans="1:16" x14ac:dyDescent="0.3">
      <c r="A246" t="s">
        <v>69</v>
      </c>
      <c r="B246" s="38">
        <v>41407</v>
      </c>
      <c r="C246" t="s">
        <v>30</v>
      </c>
      <c r="D246" t="s">
        <v>337</v>
      </c>
      <c r="E246" t="s">
        <v>147</v>
      </c>
      <c r="F246">
        <v>333727</v>
      </c>
      <c r="G246">
        <v>374076</v>
      </c>
      <c r="H246" t="s">
        <v>148</v>
      </c>
      <c r="I246" t="s">
        <v>149</v>
      </c>
      <c r="L246">
        <f t="shared" si="15"/>
        <v>2013</v>
      </c>
      <c r="M246">
        <f t="shared" si="16"/>
        <v>5</v>
      </c>
      <c r="N246">
        <f t="shared" si="17"/>
        <v>0</v>
      </c>
      <c r="O246">
        <f t="shared" si="18"/>
        <v>0</v>
      </c>
      <c r="P246">
        <f t="shared" si="19"/>
        <v>1</v>
      </c>
    </row>
    <row r="247" spans="1:16" x14ac:dyDescent="0.3">
      <c r="A247" t="s">
        <v>45</v>
      </c>
      <c r="B247" s="38">
        <v>41407</v>
      </c>
      <c r="C247" t="s">
        <v>30</v>
      </c>
      <c r="D247" t="s">
        <v>338</v>
      </c>
      <c r="E247" t="s">
        <v>193</v>
      </c>
      <c r="F247">
        <v>244072</v>
      </c>
      <c r="G247">
        <v>416164</v>
      </c>
      <c r="H247" t="s">
        <v>148</v>
      </c>
      <c r="I247" t="s">
        <v>149</v>
      </c>
      <c r="L247">
        <f t="shared" si="15"/>
        <v>2013</v>
      </c>
      <c r="M247">
        <f t="shared" si="16"/>
        <v>5</v>
      </c>
      <c r="N247">
        <f t="shared" si="17"/>
        <v>0</v>
      </c>
      <c r="O247">
        <f t="shared" si="18"/>
        <v>0</v>
      </c>
      <c r="P247">
        <f t="shared" si="19"/>
        <v>1</v>
      </c>
    </row>
    <row r="248" spans="1:16" x14ac:dyDescent="0.3">
      <c r="A248" t="s">
        <v>78</v>
      </c>
      <c r="B248" s="38">
        <v>41407</v>
      </c>
      <c r="C248" t="s">
        <v>29</v>
      </c>
      <c r="D248" t="s">
        <v>339</v>
      </c>
      <c r="E248" t="s">
        <v>340</v>
      </c>
      <c r="F248">
        <v>336736</v>
      </c>
      <c r="G248">
        <v>364967</v>
      </c>
      <c r="H248" t="s">
        <v>245</v>
      </c>
      <c r="I248" t="s">
        <v>181</v>
      </c>
      <c r="J248" t="s">
        <v>341</v>
      </c>
      <c r="L248">
        <f t="shared" si="15"/>
        <v>2013</v>
      </c>
      <c r="M248">
        <f t="shared" si="16"/>
        <v>5</v>
      </c>
      <c r="N248">
        <f t="shared" si="17"/>
        <v>0</v>
      </c>
      <c r="O248">
        <f t="shared" si="18"/>
        <v>1</v>
      </c>
      <c r="P248">
        <f t="shared" si="19"/>
        <v>3</v>
      </c>
    </row>
    <row r="249" spans="1:16" x14ac:dyDescent="0.3">
      <c r="A249" t="s">
        <v>45</v>
      </c>
      <c r="B249" s="38">
        <v>41407</v>
      </c>
      <c r="C249" t="s">
        <v>30</v>
      </c>
      <c r="D249" t="s">
        <v>192</v>
      </c>
      <c r="E249" t="s">
        <v>193</v>
      </c>
      <c r="F249">
        <v>243301</v>
      </c>
      <c r="G249">
        <v>417257</v>
      </c>
      <c r="H249" t="s">
        <v>148</v>
      </c>
      <c r="I249" t="s">
        <v>149</v>
      </c>
      <c r="L249">
        <f t="shared" si="15"/>
        <v>2013</v>
      </c>
      <c r="M249">
        <f t="shared" si="16"/>
        <v>5</v>
      </c>
      <c r="N249">
        <f t="shared" si="17"/>
        <v>0</v>
      </c>
      <c r="O249">
        <f t="shared" si="18"/>
        <v>0</v>
      </c>
      <c r="P249">
        <f t="shared" si="19"/>
        <v>1</v>
      </c>
    </row>
    <row r="250" spans="1:16" x14ac:dyDescent="0.3">
      <c r="A250" t="s">
        <v>56</v>
      </c>
      <c r="B250" s="38">
        <v>41407</v>
      </c>
      <c r="C250" t="s">
        <v>30</v>
      </c>
      <c r="D250" t="s">
        <v>170</v>
      </c>
      <c r="E250" t="s">
        <v>176</v>
      </c>
      <c r="F250">
        <v>308203</v>
      </c>
      <c r="G250">
        <v>390416</v>
      </c>
      <c r="H250" t="s">
        <v>148</v>
      </c>
      <c r="I250" t="s">
        <v>149</v>
      </c>
      <c r="L250">
        <f t="shared" si="15"/>
        <v>2013</v>
      </c>
      <c r="M250">
        <f t="shared" si="16"/>
        <v>5</v>
      </c>
      <c r="N250">
        <f t="shared" si="17"/>
        <v>0</v>
      </c>
      <c r="O250">
        <f t="shared" si="18"/>
        <v>0</v>
      </c>
      <c r="P250">
        <f t="shared" si="19"/>
        <v>1</v>
      </c>
    </row>
    <row r="251" spans="1:16" x14ac:dyDescent="0.3">
      <c r="A251" t="s">
        <v>46</v>
      </c>
      <c r="B251" s="38">
        <v>41407</v>
      </c>
      <c r="C251" t="s">
        <v>30</v>
      </c>
      <c r="D251" t="s">
        <v>170</v>
      </c>
      <c r="E251" t="s">
        <v>186</v>
      </c>
      <c r="F251">
        <v>234456</v>
      </c>
      <c r="G251">
        <v>397705</v>
      </c>
      <c r="H251" t="s">
        <v>148</v>
      </c>
      <c r="I251" t="s">
        <v>149</v>
      </c>
      <c r="L251">
        <f t="shared" si="15"/>
        <v>2013</v>
      </c>
      <c r="M251">
        <f t="shared" si="16"/>
        <v>5</v>
      </c>
      <c r="N251">
        <f t="shared" si="17"/>
        <v>0</v>
      </c>
      <c r="O251">
        <f t="shared" si="18"/>
        <v>0</v>
      </c>
      <c r="P251">
        <f t="shared" si="19"/>
        <v>1</v>
      </c>
    </row>
    <row r="252" spans="1:16" x14ac:dyDescent="0.3">
      <c r="A252" t="s">
        <v>39</v>
      </c>
      <c r="B252" s="38">
        <v>41408</v>
      </c>
      <c r="C252" t="s">
        <v>29</v>
      </c>
      <c r="D252" t="s">
        <v>217</v>
      </c>
      <c r="E252" t="s">
        <v>218</v>
      </c>
      <c r="F252">
        <v>281068</v>
      </c>
      <c r="G252">
        <v>378249</v>
      </c>
      <c r="H252" t="s">
        <v>148</v>
      </c>
      <c r="I252" t="s">
        <v>181</v>
      </c>
      <c r="L252">
        <f t="shared" si="15"/>
        <v>2013</v>
      </c>
      <c r="M252">
        <f t="shared" si="16"/>
        <v>5</v>
      </c>
      <c r="N252">
        <f t="shared" si="17"/>
        <v>0</v>
      </c>
      <c r="O252">
        <f t="shared" si="18"/>
        <v>1</v>
      </c>
      <c r="P252">
        <f t="shared" si="19"/>
        <v>0</v>
      </c>
    </row>
    <row r="253" spans="1:16" x14ac:dyDescent="0.3">
      <c r="A253" t="s">
        <v>45</v>
      </c>
      <c r="B253" s="38">
        <v>41410</v>
      </c>
      <c r="C253" t="s">
        <v>30</v>
      </c>
      <c r="D253" t="s">
        <v>342</v>
      </c>
      <c r="E253" t="s">
        <v>193</v>
      </c>
      <c r="F253">
        <v>244159</v>
      </c>
      <c r="G253">
        <v>416299</v>
      </c>
      <c r="H253" t="s">
        <v>148</v>
      </c>
      <c r="I253" t="s">
        <v>149</v>
      </c>
      <c r="L253">
        <f t="shared" si="15"/>
        <v>2013</v>
      </c>
      <c r="M253">
        <f t="shared" si="16"/>
        <v>5</v>
      </c>
      <c r="N253">
        <f t="shared" si="17"/>
        <v>0</v>
      </c>
      <c r="O253">
        <f t="shared" si="18"/>
        <v>0</v>
      </c>
      <c r="P253">
        <f t="shared" si="19"/>
        <v>1</v>
      </c>
    </row>
    <row r="254" spans="1:16" x14ac:dyDescent="0.3">
      <c r="A254" t="s">
        <v>50</v>
      </c>
      <c r="B254" s="38">
        <v>41410</v>
      </c>
      <c r="C254" t="s">
        <v>30</v>
      </c>
      <c r="D254" t="s">
        <v>336</v>
      </c>
      <c r="E254" t="s">
        <v>157</v>
      </c>
      <c r="F254">
        <v>285284</v>
      </c>
      <c r="G254">
        <v>432694</v>
      </c>
      <c r="H254" t="s">
        <v>148</v>
      </c>
      <c r="I254" t="s">
        <v>149</v>
      </c>
      <c r="L254">
        <f t="shared" si="15"/>
        <v>2013</v>
      </c>
      <c r="M254">
        <f t="shared" si="16"/>
        <v>5</v>
      </c>
      <c r="N254">
        <f t="shared" si="17"/>
        <v>0</v>
      </c>
      <c r="O254">
        <f t="shared" si="18"/>
        <v>0</v>
      </c>
      <c r="P254">
        <f t="shared" si="19"/>
        <v>1</v>
      </c>
    </row>
    <row r="255" spans="1:16" x14ac:dyDescent="0.3">
      <c r="A255" t="s">
        <v>69</v>
      </c>
      <c r="B255" s="38">
        <v>41410</v>
      </c>
      <c r="C255" t="s">
        <v>30</v>
      </c>
      <c r="D255" t="s">
        <v>167</v>
      </c>
      <c r="E255" t="s">
        <v>147</v>
      </c>
      <c r="F255">
        <v>334356</v>
      </c>
      <c r="G255">
        <v>373895</v>
      </c>
      <c r="H255" t="s">
        <v>148</v>
      </c>
      <c r="I255" t="s">
        <v>149</v>
      </c>
      <c r="L255">
        <f t="shared" si="15"/>
        <v>2013</v>
      </c>
      <c r="M255">
        <f t="shared" si="16"/>
        <v>5</v>
      </c>
      <c r="N255">
        <f t="shared" si="17"/>
        <v>0</v>
      </c>
      <c r="O255">
        <f t="shared" si="18"/>
        <v>0</v>
      </c>
      <c r="P255">
        <f t="shared" si="19"/>
        <v>1</v>
      </c>
    </row>
    <row r="256" spans="1:16" x14ac:dyDescent="0.3">
      <c r="A256" t="s">
        <v>69</v>
      </c>
      <c r="B256" s="38">
        <v>41410</v>
      </c>
      <c r="C256" t="s">
        <v>30</v>
      </c>
      <c r="D256" t="s">
        <v>343</v>
      </c>
      <c r="E256" t="s">
        <v>147</v>
      </c>
      <c r="F256">
        <v>333503</v>
      </c>
      <c r="G256">
        <v>374223</v>
      </c>
      <c r="H256" t="s">
        <v>148</v>
      </c>
      <c r="I256" t="s">
        <v>149</v>
      </c>
      <c r="L256">
        <f t="shared" si="15"/>
        <v>2013</v>
      </c>
      <c r="M256">
        <f t="shared" si="16"/>
        <v>5</v>
      </c>
      <c r="N256">
        <f t="shared" si="17"/>
        <v>0</v>
      </c>
      <c r="O256">
        <f t="shared" si="18"/>
        <v>0</v>
      </c>
      <c r="P256">
        <f t="shared" si="19"/>
        <v>1</v>
      </c>
    </row>
    <row r="257" spans="1:16" x14ac:dyDescent="0.3">
      <c r="A257" t="s">
        <v>69</v>
      </c>
      <c r="B257" s="38">
        <v>41410</v>
      </c>
      <c r="C257" t="s">
        <v>30</v>
      </c>
      <c r="D257" t="s">
        <v>167</v>
      </c>
      <c r="E257" t="s">
        <v>147</v>
      </c>
      <c r="F257">
        <v>334712</v>
      </c>
      <c r="G257">
        <v>373937</v>
      </c>
      <c r="H257" t="s">
        <v>148</v>
      </c>
      <c r="I257" t="s">
        <v>149</v>
      </c>
      <c r="L257">
        <f t="shared" si="15"/>
        <v>2013</v>
      </c>
      <c r="M257">
        <f t="shared" si="16"/>
        <v>5</v>
      </c>
      <c r="N257">
        <f t="shared" si="17"/>
        <v>0</v>
      </c>
      <c r="O257">
        <f t="shared" si="18"/>
        <v>0</v>
      </c>
      <c r="P257">
        <f t="shared" si="19"/>
        <v>1</v>
      </c>
    </row>
    <row r="258" spans="1:16" x14ac:dyDescent="0.3">
      <c r="A258" t="s">
        <v>45</v>
      </c>
      <c r="B258" s="38">
        <v>41411</v>
      </c>
      <c r="C258" t="s">
        <v>30</v>
      </c>
      <c r="D258" t="s">
        <v>240</v>
      </c>
      <c r="E258" t="s">
        <v>193</v>
      </c>
      <c r="F258">
        <v>243581</v>
      </c>
      <c r="G258">
        <v>418003</v>
      </c>
      <c r="H258" t="s">
        <v>148</v>
      </c>
      <c r="I258" t="s">
        <v>149</v>
      </c>
      <c r="L258">
        <f t="shared" ref="L258:L321" si="20">YEAR(B258)</f>
        <v>2013</v>
      </c>
      <c r="M258">
        <f t="shared" ref="M258:M321" si="21">MONTH(B258)</f>
        <v>5</v>
      </c>
      <c r="N258">
        <f t="shared" ref="N258:N321" si="22">SUM((IF(OR(ISBLANK($I258),ISERROR(SEARCH("killed",$I258))),0,IF(SEARCH("killed",$I258)=3,LEFT($I258,1),IF(SEARCH("killed",$I258)=4,LEFT($I258,2),0)))),(IF(OR(ISBLANK($J258),ISERROR(SEARCH("killed",$J258))),0,IF(SEARCH("killed",$J258)=3,LEFT($J258,1),IF(SEARCH("killed",$J258)=4,LEFT($J258,2),0)))),(IF(OR(ISBLANK($K258),ISERROR(SEARCH("killed",$K258))),0,IF(SEARCH("killed",$K258)=3,LEFT($K258,1),IF(SEARCH("killed",$K258)=4,LEFT($K258,2),0)))))</f>
        <v>0</v>
      </c>
      <c r="O258">
        <f t="shared" ref="O258:O321" si="23">SUM((IF(OR(ISBLANK($I258),ISERROR(SEARCH("seriously",$I258))),0,IF(SEARCH("seriously",$I258)=3,LEFT($I258,1),IF(SEARCH("seriously",$I258)=4,LEFT($I258,2),0)))),(IF(OR(ISBLANK($J258),ISERROR(SEARCH("seriously",$J258))),0,IF(SEARCH("seriously",$J258)=3,LEFT($J258,1),IF(SEARCH("seriously",$J258)=4,LEFT($J258,2),0)))),(IF(OR(ISBLANK($K258),ISERROR(SEARCH("seriously",$K258))),0,IF(SEARCH("seriously",$K258)=3,LEFT($K258,1),IF(SEARCH("seriously",$K258)=4,LEFT($K258,2),0)))))</f>
        <v>0</v>
      </c>
      <c r="P258">
        <f t="shared" ref="P258:P321" si="24">SUM((IF(OR(ISBLANK($I258),ISERROR(SEARCH("slightly",$I258))),0,IF(SEARCH("slightly",$I258)=3,LEFT($I258,1),IF(SEARCH("slightly",$I258)=4,LEFT($I258,2),0)))),(IF(OR(ISBLANK($J258),ISERROR(SEARCH("slightly",$J258))),0,IF(SEARCH("slightly",$J258)=3,LEFT($J258,1),IF(SEARCH("slightly",$J258)=4,LEFT($J258,2),0)))),(IF(OR(ISBLANK($K258),ISERROR(SEARCH("slightly",$K258))),0,IF(SEARCH("slightly",$K258)=3,LEFT($K258,1),IF(SEARCH("slightly",$K258)=4,LEFT($K258,2),0)))))</f>
        <v>1</v>
      </c>
    </row>
    <row r="259" spans="1:16" x14ac:dyDescent="0.3">
      <c r="A259" t="s">
        <v>52</v>
      </c>
      <c r="B259" s="38">
        <v>41411</v>
      </c>
      <c r="C259" t="s">
        <v>30</v>
      </c>
      <c r="D259" t="s">
        <v>168</v>
      </c>
      <c r="E259" t="s">
        <v>169</v>
      </c>
      <c r="F259">
        <v>244960</v>
      </c>
      <c r="G259">
        <v>372882</v>
      </c>
      <c r="H259" t="s">
        <v>148</v>
      </c>
      <c r="I259" t="s">
        <v>149</v>
      </c>
      <c r="L259">
        <f t="shared" si="20"/>
        <v>2013</v>
      </c>
      <c r="M259">
        <f t="shared" si="21"/>
        <v>5</v>
      </c>
      <c r="N259">
        <f t="shared" si="22"/>
        <v>0</v>
      </c>
      <c r="O259">
        <f t="shared" si="23"/>
        <v>0</v>
      </c>
      <c r="P259">
        <f t="shared" si="24"/>
        <v>1</v>
      </c>
    </row>
    <row r="260" spans="1:16" x14ac:dyDescent="0.3">
      <c r="A260" t="s">
        <v>69</v>
      </c>
      <c r="B260" s="38">
        <v>41411</v>
      </c>
      <c r="C260" t="s">
        <v>30</v>
      </c>
      <c r="D260" t="s">
        <v>251</v>
      </c>
      <c r="E260" t="s">
        <v>147</v>
      </c>
      <c r="F260">
        <v>333335</v>
      </c>
      <c r="G260">
        <v>373880</v>
      </c>
      <c r="H260" t="s">
        <v>148</v>
      </c>
      <c r="I260" t="s">
        <v>149</v>
      </c>
      <c r="L260">
        <f t="shared" si="20"/>
        <v>2013</v>
      </c>
      <c r="M260">
        <f t="shared" si="21"/>
        <v>5</v>
      </c>
      <c r="N260">
        <f t="shared" si="22"/>
        <v>0</v>
      </c>
      <c r="O260">
        <f t="shared" si="23"/>
        <v>0</v>
      </c>
      <c r="P260">
        <f t="shared" si="24"/>
        <v>1</v>
      </c>
    </row>
    <row r="261" spans="1:16" x14ac:dyDescent="0.3">
      <c r="A261" t="s">
        <v>45</v>
      </c>
      <c r="B261" s="38">
        <v>41411</v>
      </c>
      <c r="C261" t="s">
        <v>30</v>
      </c>
      <c r="D261" t="s">
        <v>240</v>
      </c>
      <c r="E261" t="s">
        <v>193</v>
      </c>
      <c r="F261">
        <v>243585</v>
      </c>
      <c r="G261">
        <v>418012</v>
      </c>
      <c r="H261" t="s">
        <v>148</v>
      </c>
      <c r="I261" t="s">
        <v>149</v>
      </c>
      <c r="L261">
        <f t="shared" si="20"/>
        <v>2013</v>
      </c>
      <c r="M261">
        <f t="shared" si="21"/>
        <v>5</v>
      </c>
      <c r="N261">
        <f t="shared" si="22"/>
        <v>0</v>
      </c>
      <c r="O261">
        <f t="shared" si="23"/>
        <v>0</v>
      </c>
      <c r="P261">
        <f t="shared" si="24"/>
        <v>1</v>
      </c>
    </row>
    <row r="262" spans="1:16" x14ac:dyDescent="0.3">
      <c r="A262" t="s">
        <v>69</v>
      </c>
      <c r="B262" s="38">
        <v>41412</v>
      </c>
      <c r="C262" t="s">
        <v>30</v>
      </c>
      <c r="D262" t="s">
        <v>294</v>
      </c>
      <c r="E262" t="s">
        <v>147</v>
      </c>
      <c r="F262">
        <v>333820</v>
      </c>
      <c r="G262">
        <v>374116</v>
      </c>
      <c r="H262" t="s">
        <v>148</v>
      </c>
      <c r="I262" t="s">
        <v>149</v>
      </c>
      <c r="L262">
        <f t="shared" si="20"/>
        <v>2013</v>
      </c>
      <c r="M262">
        <f t="shared" si="21"/>
        <v>5</v>
      </c>
      <c r="N262">
        <f t="shared" si="22"/>
        <v>0</v>
      </c>
      <c r="O262">
        <f t="shared" si="23"/>
        <v>0</v>
      </c>
      <c r="P262">
        <f t="shared" si="24"/>
        <v>1</v>
      </c>
    </row>
    <row r="263" spans="1:16" x14ac:dyDescent="0.3">
      <c r="A263" t="s">
        <v>69</v>
      </c>
      <c r="B263" s="38">
        <v>41412</v>
      </c>
      <c r="C263" t="s">
        <v>30</v>
      </c>
      <c r="D263" t="s">
        <v>160</v>
      </c>
      <c r="E263" t="s">
        <v>161</v>
      </c>
      <c r="F263">
        <v>333280</v>
      </c>
      <c r="G263">
        <v>374726</v>
      </c>
      <c r="H263" t="s">
        <v>344</v>
      </c>
      <c r="I263" t="s">
        <v>345</v>
      </c>
      <c r="L263">
        <f t="shared" si="20"/>
        <v>2013</v>
      </c>
      <c r="M263">
        <f t="shared" si="21"/>
        <v>5</v>
      </c>
      <c r="N263">
        <f t="shared" si="22"/>
        <v>0</v>
      </c>
      <c r="O263">
        <f t="shared" si="23"/>
        <v>0</v>
      </c>
      <c r="P263">
        <f t="shared" si="24"/>
        <v>10</v>
      </c>
    </row>
    <row r="264" spans="1:16" x14ac:dyDescent="0.3">
      <c r="A264" t="s">
        <v>69</v>
      </c>
      <c r="B264" s="38">
        <v>41412</v>
      </c>
      <c r="C264" t="s">
        <v>30</v>
      </c>
      <c r="D264" t="s">
        <v>346</v>
      </c>
      <c r="E264" t="s">
        <v>147</v>
      </c>
      <c r="F264">
        <v>333615</v>
      </c>
      <c r="G264">
        <v>373920</v>
      </c>
      <c r="H264" t="s">
        <v>152</v>
      </c>
      <c r="I264" t="s">
        <v>153</v>
      </c>
      <c r="L264">
        <f t="shared" si="20"/>
        <v>2013</v>
      </c>
      <c r="M264">
        <f t="shared" si="21"/>
        <v>5</v>
      </c>
      <c r="N264">
        <f t="shared" si="22"/>
        <v>0</v>
      </c>
      <c r="O264">
        <f t="shared" si="23"/>
        <v>0</v>
      </c>
      <c r="P264">
        <f t="shared" si="24"/>
        <v>2</v>
      </c>
    </row>
    <row r="265" spans="1:16" x14ac:dyDescent="0.3">
      <c r="A265" t="s">
        <v>39</v>
      </c>
      <c r="B265" s="38">
        <v>41412</v>
      </c>
      <c r="C265" t="s">
        <v>30</v>
      </c>
      <c r="D265" t="s">
        <v>207</v>
      </c>
      <c r="E265" t="s">
        <v>218</v>
      </c>
      <c r="F265">
        <v>281052</v>
      </c>
      <c r="G265">
        <v>378448</v>
      </c>
      <c r="H265" t="s">
        <v>245</v>
      </c>
      <c r="I265" t="s">
        <v>246</v>
      </c>
      <c r="L265">
        <f t="shared" si="20"/>
        <v>2013</v>
      </c>
      <c r="M265">
        <f t="shared" si="21"/>
        <v>5</v>
      </c>
      <c r="N265">
        <f t="shared" si="22"/>
        <v>0</v>
      </c>
      <c r="O265">
        <f t="shared" si="23"/>
        <v>0</v>
      </c>
      <c r="P265">
        <f t="shared" si="24"/>
        <v>4</v>
      </c>
    </row>
    <row r="266" spans="1:16" x14ac:dyDescent="0.3">
      <c r="A266" t="s">
        <v>69</v>
      </c>
      <c r="B266" s="38">
        <v>41413</v>
      </c>
      <c r="C266" t="s">
        <v>30</v>
      </c>
      <c r="D266" t="s">
        <v>167</v>
      </c>
      <c r="E266" t="s">
        <v>147</v>
      </c>
      <c r="F266">
        <v>334422</v>
      </c>
      <c r="G266">
        <v>373907</v>
      </c>
      <c r="H266" t="s">
        <v>148</v>
      </c>
      <c r="I266" t="s">
        <v>149</v>
      </c>
      <c r="L266">
        <f t="shared" si="20"/>
        <v>2013</v>
      </c>
      <c r="M266">
        <f t="shared" si="21"/>
        <v>5</v>
      </c>
      <c r="N266">
        <f t="shared" si="22"/>
        <v>0</v>
      </c>
      <c r="O266">
        <f t="shared" si="23"/>
        <v>0</v>
      </c>
      <c r="P266">
        <f t="shared" si="24"/>
        <v>1</v>
      </c>
    </row>
    <row r="267" spans="1:16" x14ac:dyDescent="0.3">
      <c r="A267" t="s">
        <v>70</v>
      </c>
      <c r="B267" s="38">
        <v>41413</v>
      </c>
      <c r="C267" t="s">
        <v>30</v>
      </c>
      <c r="D267" t="s">
        <v>347</v>
      </c>
      <c r="E267" t="s">
        <v>183</v>
      </c>
      <c r="F267">
        <v>330372</v>
      </c>
      <c r="G267">
        <v>314283</v>
      </c>
      <c r="H267" t="s">
        <v>148</v>
      </c>
      <c r="I267" t="s">
        <v>149</v>
      </c>
      <c r="L267">
        <f t="shared" si="20"/>
        <v>2013</v>
      </c>
      <c r="M267">
        <f t="shared" si="21"/>
        <v>5</v>
      </c>
      <c r="N267">
        <f t="shared" si="22"/>
        <v>0</v>
      </c>
      <c r="O267">
        <f t="shared" si="23"/>
        <v>0</v>
      </c>
      <c r="P267">
        <f t="shared" si="24"/>
        <v>1</v>
      </c>
    </row>
    <row r="268" spans="1:16" x14ac:dyDescent="0.3">
      <c r="A268" t="s">
        <v>39</v>
      </c>
      <c r="B268" s="38">
        <v>41414</v>
      </c>
      <c r="C268" t="s">
        <v>30</v>
      </c>
      <c r="D268" t="s">
        <v>207</v>
      </c>
      <c r="E268" t="s">
        <v>218</v>
      </c>
      <c r="F268">
        <v>281052</v>
      </c>
      <c r="G268">
        <v>378353</v>
      </c>
      <c r="H268" t="s">
        <v>148</v>
      </c>
      <c r="I268" t="s">
        <v>149</v>
      </c>
      <c r="L268">
        <f t="shared" si="20"/>
        <v>2013</v>
      </c>
      <c r="M268">
        <f t="shared" si="21"/>
        <v>5</v>
      </c>
      <c r="N268">
        <f t="shared" si="22"/>
        <v>0</v>
      </c>
      <c r="O268">
        <f t="shared" si="23"/>
        <v>0</v>
      </c>
      <c r="P268">
        <f t="shared" si="24"/>
        <v>1</v>
      </c>
    </row>
    <row r="269" spans="1:16" x14ac:dyDescent="0.3">
      <c r="A269" t="s">
        <v>74</v>
      </c>
      <c r="B269" s="38">
        <v>41414</v>
      </c>
      <c r="C269" t="s">
        <v>30</v>
      </c>
      <c r="D269" t="s">
        <v>270</v>
      </c>
      <c r="E269" t="s">
        <v>179</v>
      </c>
      <c r="F269">
        <v>341062</v>
      </c>
      <c r="G269">
        <v>387194</v>
      </c>
      <c r="H269" t="s">
        <v>148</v>
      </c>
      <c r="I269" t="s">
        <v>149</v>
      </c>
      <c r="L269">
        <f t="shared" si="20"/>
        <v>2013</v>
      </c>
      <c r="M269">
        <f t="shared" si="21"/>
        <v>5</v>
      </c>
      <c r="N269">
        <f t="shared" si="22"/>
        <v>0</v>
      </c>
      <c r="O269">
        <f t="shared" si="23"/>
        <v>0</v>
      </c>
      <c r="P269">
        <f t="shared" si="24"/>
        <v>1</v>
      </c>
    </row>
    <row r="270" spans="1:16" x14ac:dyDescent="0.3">
      <c r="A270" t="s">
        <v>69</v>
      </c>
      <c r="B270" s="38">
        <v>41414</v>
      </c>
      <c r="C270" t="s">
        <v>30</v>
      </c>
      <c r="D270" t="s">
        <v>231</v>
      </c>
      <c r="E270" t="s">
        <v>147</v>
      </c>
      <c r="F270">
        <v>333884</v>
      </c>
      <c r="G270">
        <v>374320</v>
      </c>
      <c r="H270" t="s">
        <v>148</v>
      </c>
      <c r="I270" t="s">
        <v>149</v>
      </c>
      <c r="L270">
        <f t="shared" si="20"/>
        <v>2013</v>
      </c>
      <c r="M270">
        <f t="shared" si="21"/>
        <v>5</v>
      </c>
      <c r="N270">
        <f t="shared" si="22"/>
        <v>0</v>
      </c>
      <c r="O270">
        <f t="shared" si="23"/>
        <v>0</v>
      </c>
      <c r="P270">
        <f t="shared" si="24"/>
        <v>1</v>
      </c>
    </row>
    <row r="271" spans="1:16" x14ac:dyDescent="0.3">
      <c r="A271" t="s">
        <v>43</v>
      </c>
      <c r="B271" s="38">
        <v>41414</v>
      </c>
      <c r="C271" t="s">
        <v>30</v>
      </c>
      <c r="D271" t="s">
        <v>320</v>
      </c>
      <c r="E271" t="s">
        <v>183</v>
      </c>
      <c r="F271">
        <v>308528</v>
      </c>
      <c r="G271">
        <v>325645</v>
      </c>
      <c r="H271" t="s">
        <v>144</v>
      </c>
      <c r="I271" t="s">
        <v>145</v>
      </c>
      <c r="L271">
        <f t="shared" si="20"/>
        <v>2013</v>
      </c>
      <c r="M271">
        <f t="shared" si="21"/>
        <v>5</v>
      </c>
      <c r="N271">
        <f t="shared" si="22"/>
        <v>0</v>
      </c>
      <c r="O271">
        <f t="shared" si="23"/>
        <v>0</v>
      </c>
      <c r="P271">
        <f t="shared" si="24"/>
        <v>3</v>
      </c>
    </row>
    <row r="272" spans="1:16" x14ac:dyDescent="0.3">
      <c r="A272" t="s">
        <v>60</v>
      </c>
      <c r="B272" s="38">
        <v>41415</v>
      </c>
      <c r="C272" t="s">
        <v>30</v>
      </c>
      <c r="D272" t="s">
        <v>348</v>
      </c>
      <c r="E272" t="s">
        <v>195</v>
      </c>
      <c r="F272">
        <v>350153</v>
      </c>
      <c r="G272">
        <v>381670</v>
      </c>
      <c r="H272" t="s">
        <v>152</v>
      </c>
      <c r="I272" t="s">
        <v>153</v>
      </c>
      <c r="L272">
        <f t="shared" si="20"/>
        <v>2013</v>
      </c>
      <c r="M272">
        <f t="shared" si="21"/>
        <v>5</v>
      </c>
      <c r="N272">
        <f t="shared" si="22"/>
        <v>0</v>
      </c>
      <c r="O272">
        <f t="shared" si="23"/>
        <v>0</v>
      </c>
      <c r="P272">
        <f t="shared" si="24"/>
        <v>2</v>
      </c>
    </row>
    <row r="273" spans="1:16" x14ac:dyDescent="0.3">
      <c r="A273" t="s">
        <v>43</v>
      </c>
      <c r="B273" s="38">
        <v>41415</v>
      </c>
      <c r="C273" t="s">
        <v>30</v>
      </c>
      <c r="D273" t="s">
        <v>349</v>
      </c>
      <c r="E273" t="s">
        <v>183</v>
      </c>
      <c r="F273">
        <v>308749</v>
      </c>
      <c r="G273">
        <v>325839</v>
      </c>
      <c r="H273" t="s">
        <v>144</v>
      </c>
      <c r="I273" t="s">
        <v>145</v>
      </c>
      <c r="L273">
        <f t="shared" si="20"/>
        <v>2013</v>
      </c>
      <c r="M273">
        <f t="shared" si="21"/>
        <v>5</v>
      </c>
      <c r="N273">
        <f t="shared" si="22"/>
        <v>0</v>
      </c>
      <c r="O273">
        <f t="shared" si="23"/>
        <v>0</v>
      </c>
      <c r="P273">
        <f t="shared" si="24"/>
        <v>3</v>
      </c>
    </row>
    <row r="274" spans="1:16" x14ac:dyDescent="0.3">
      <c r="A274" t="s">
        <v>69</v>
      </c>
      <c r="B274" s="38">
        <v>41416</v>
      </c>
      <c r="C274" t="s">
        <v>30</v>
      </c>
      <c r="D274" t="s">
        <v>350</v>
      </c>
      <c r="E274" t="s">
        <v>161</v>
      </c>
      <c r="F274">
        <v>333750</v>
      </c>
      <c r="G274">
        <v>375206</v>
      </c>
      <c r="H274" t="s">
        <v>148</v>
      </c>
      <c r="I274" t="s">
        <v>149</v>
      </c>
      <c r="L274">
        <f t="shared" si="20"/>
        <v>2013</v>
      </c>
      <c r="M274">
        <f t="shared" si="21"/>
        <v>5</v>
      </c>
      <c r="N274">
        <f t="shared" si="22"/>
        <v>0</v>
      </c>
      <c r="O274">
        <f t="shared" si="23"/>
        <v>0</v>
      </c>
      <c r="P274">
        <f t="shared" si="24"/>
        <v>1</v>
      </c>
    </row>
    <row r="275" spans="1:16" x14ac:dyDescent="0.3">
      <c r="A275" t="s">
        <v>80</v>
      </c>
      <c r="B275" s="38">
        <v>41418</v>
      </c>
      <c r="C275" t="s">
        <v>30</v>
      </c>
      <c r="D275" t="s">
        <v>290</v>
      </c>
      <c r="E275" t="s">
        <v>173</v>
      </c>
      <c r="F275">
        <v>308021</v>
      </c>
      <c r="G275">
        <v>358573</v>
      </c>
      <c r="H275" t="s">
        <v>152</v>
      </c>
      <c r="I275" t="s">
        <v>153</v>
      </c>
      <c r="L275">
        <f t="shared" si="20"/>
        <v>2013</v>
      </c>
      <c r="M275">
        <f t="shared" si="21"/>
        <v>5</v>
      </c>
      <c r="N275">
        <f t="shared" si="22"/>
        <v>0</v>
      </c>
      <c r="O275">
        <f t="shared" si="23"/>
        <v>0</v>
      </c>
      <c r="P275">
        <f t="shared" si="24"/>
        <v>2</v>
      </c>
    </row>
    <row r="276" spans="1:16" x14ac:dyDescent="0.3">
      <c r="A276" t="s">
        <v>69</v>
      </c>
      <c r="B276" s="38">
        <v>41418</v>
      </c>
      <c r="C276" t="s">
        <v>30</v>
      </c>
      <c r="D276" t="s">
        <v>199</v>
      </c>
      <c r="E276" t="s">
        <v>161</v>
      </c>
      <c r="F276">
        <v>333668</v>
      </c>
      <c r="G276">
        <v>374763</v>
      </c>
      <c r="H276" t="s">
        <v>148</v>
      </c>
      <c r="I276" t="s">
        <v>149</v>
      </c>
      <c r="L276">
        <f t="shared" si="20"/>
        <v>2013</v>
      </c>
      <c r="M276">
        <f t="shared" si="21"/>
        <v>5</v>
      </c>
      <c r="N276">
        <f t="shared" si="22"/>
        <v>0</v>
      </c>
      <c r="O276">
        <f t="shared" si="23"/>
        <v>0</v>
      </c>
      <c r="P276">
        <f t="shared" si="24"/>
        <v>1</v>
      </c>
    </row>
    <row r="277" spans="1:16" x14ac:dyDescent="0.3">
      <c r="A277" t="s">
        <v>53</v>
      </c>
      <c r="B277" s="38">
        <v>41419</v>
      </c>
      <c r="C277" t="s">
        <v>29</v>
      </c>
      <c r="D277" t="s">
        <v>317</v>
      </c>
      <c r="E277" t="s">
        <v>209</v>
      </c>
      <c r="F277">
        <v>279702</v>
      </c>
      <c r="G277">
        <v>362391</v>
      </c>
      <c r="H277" t="s">
        <v>148</v>
      </c>
      <c r="I277" t="s">
        <v>181</v>
      </c>
      <c r="L277">
        <f t="shared" si="20"/>
        <v>2013</v>
      </c>
      <c r="M277">
        <f t="shared" si="21"/>
        <v>5</v>
      </c>
      <c r="N277">
        <f t="shared" si="22"/>
        <v>0</v>
      </c>
      <c r="O277">
        <f t="shared" si="23"/>
        <v>1</v>
      </c>
      <c r="P277">
        <f t="shared" si="24"/>
        <v>0</v>
      </c>
    </row>
    <row r="278" spans="1:16" x14ac:dyDescent="0.3">
      <c r="A278" t="s">
        <v>41</v>
      </c>
      <c r="B278" s="38">
        <v>41419</v>
      </c>
      <c r="C278" t="s">
        <v>29</v>
      </c>
      <c r="D278" t="s">
        <v>214</v>
      </c>
      <c r="E278" t="s">
        <v>315</v>
      </c>
      <c r="F278">
        <v>289699</v>
      </c>
      <c r="G278">
        <v>390591</v>
      </c>
      <c r="H278" t="s">
        <v>148</v>
      </c>
      <c r="I278" t="s">
        <v>181</v>
      </c>
      <c r="L278">
        <f t="shared" si="20"/>
        <v>2013</v>
      </c>
      <c r="M278">
        <f t="shared" si="21"/>
        <v>5</v>
      </c>
      <c r="N278">
        <f t="shared" si="22"/>
        <v>0</v>
      </c>
      <c r="O278">
        <f t="shared" si="23"/>
        <v>1</v>
      </c>
      <c r="P278">
        <f t="shared" si="24"/>
        <v>0</v>
      </c>
    </row>
    <row r="279" spans="1:16" x14ac:dyDescent="0.3">
      <c r="A279" t="s">
        <v>70</v>
      </c>
      <c r="B279" s="38">
        <v>41422</v>
      </c>
      <c r="C279" t="s">
        <v>30</v>
      </c>
      <c r="D279" t="s">
        <v>250</v>
      </c>
      <c r="E279" t="s">
        <v>183</v>
      </c>
      <c r="F279">
        <v>330465</v>
      </c>
      <c r="G279">
        <v>314560</v>
      </c>
      <c r="H279" t="s">
        <v>148</v>
      </c>
      <c r="I279" t="s">
        <v>149</v>
      </c>
      <c r="L279">
        <f t="shared" si="20"/>
        <v>2013</v>
      </c>
      <c r="M279">
        <f t="shared" si="21"/>
        <v>5</v>
      </c>
      <c r="N279">
        <f t="shared" si="22"/>
        <v>0</v>
      </c>
      <c r="O279">
        <f t="shared" si="23"/>
        <v>0</v>
      </c>
      <c r="P279">
        <f t="shared" si="24"/>
        <v>1</v>
      </c>
    </row>
    <row r="280" spans="1:16" x14ac:dyDescent="0.3">
      <c r="A280" t="s">
        <v>36</v>
      </c>
      <c r="B280" s="38">
        <v>41422</v>
      </c>
      <c r="C280" t="s">
        <v>30</v>
      </c>
      <c r="D280" t="s">
        <v>175</v>
      </c>
      <c r="E280" t="s">
        <v>189</v>
      </c>
      <c r="F280">
        <v>287516</v>
      </c>
      <c r="G280">
        <v>345806</v>
      </c>
      <c r="H280" t="s">
        <v>148</v>
      </c>
      <c r="I280" t="s">
        <v>149</v>
      </c>
      <c r="L280">
        <f t="shared" si="20"/>
        <v>2013</v>
      </c>
      <c r="M280">
        <f t="shared" si="21"/>
        <v>5</v>
      </c>
      <c r="N280">
        <f t="shared" si="22"/>
        <v>0</v>
      </c>
      <c r="O280">
        <f t="shared" si="23"/>
        <v>0</v>
      </c>
      <c r="P280">
        <f t="shared" si="24"/>
        <v>1</v>
      </c>
    </row>
    <row r="281" spans="1:16" x14ac:dyDescent="0.3">
      <c r="A281" t="s">
        <v>79</v>
      </c>
      <c r="B281" s="38">
        <v>41424</v>
      </c>
      <c r="C281" t="s">
        <v>30</v>
      </c>
      <c r="D281" t="s">
        <v>231</v>
      </c>
      <c r="E281" t="s">
        <v>173</v>
      </c>
      <c r="F281">
        <v>301084</v>
      </c>
      <c r="G281">
        <v>353804</v>
      </c>
      <c r="H281" t="s">
        <v>148</v>
      </c>
      <c r="I281" t="s">
        <v>149</v>
      </c>
      <c r="L281">
        <f t="shared" si="20"/>
        <v>2013</v>
      </c>
      <c r="M281">
        <f t="shared" si="21"/>
        <v>5</v>
      </c>
      <c r="N281">
        <f t="shared" si="22"/>
        <v>0</v>
      </c>
      <c r="O281">
        <f t="shared" si="23"/>
        <v>0</v>
      </c>
      <c r="P281">
        <f t="shared" si="24"/>
        <v>1</v>
      </c>
    </row>
    <row r="282" spans="1:16" x14ac:dyDescent="0.3">
      <c r="A282" t="s">
        <v>62</v>
      </c>
      <c r="B282" s="38">
        <v>41424</v>
      </c>
      <c r="C282" t="s">
        <v>30</v>
      </c>
      <c r="D282" t="s">
        <v>351</v>
      </c>
      <c r="E282" t="s">
        <v>143</v>
      </c>
      <c r="F282">
        <v>339964</v>
      </c>
      <c r="G282">
        <v>402562</v>
      </c>
      <c r="H282" t="s">
        <v>148</v>
      </c>
      <c r="I282" t="s">
        <v>149</v>
      </c>
      <c r="L282">
        <f t="shared" si="20"/>
        <v>2013</v>
      </c>
      <c r="M282">
        <f t="shared" si="21"/>
        <v>5</v>
      </c>
      <c r="N282">
        <f t="shared" si="22"/>
        <v>0</v>
      </c>
      <c r="O282">
        <f t="shared" si="23"/>
        <v>0</v>
      </c>
      <c r="P282">
        <f t="shared" si="24"/>
        <v>1</v>
      </c>
    </row>
    <row r="283" spans="1:16" x14ac:dyDescent="0.3">
      <c r="A283" t="s">
        <v>69</v>
      </c>
      <c r="B283" s="38">
        <v>41424</v>
      </c>
      <c r="C283" t="s">
        <v>30</v>
      </c>
      <c r="D283" t="s">
        <v>158</v>
      </c>
      <c r="E283" t="s">
        <v>159</v>
      </c>
      <c r="F283">
        <v>335129</v>
      </c>
      <c r="G283">
        <v>374467</v>
      </c>
      <c r="H283" t="s">
        <v>148</v>
      </c>
      <c r="I283" t="s">
        <v>149</v>
      </c>
      <c r="L283">
        <f t="shared" si="20"/>
        <v>2013</v>
      </c>
      <c r="M283">
        <f t="shared" si="21"/>
        <v>5</v>
      </c>
      <c r="N283">
        <f t="shared" si="22"/>
        <v>0</v>
      </c>
      <c r="O283">
        <f t="shared" si="23"/>
        <v>0</v>
      </c>
      <c r="P283">
        <f t="shared" si="24"/>
        <v>1</v>
      </c>
    </row>
    <row r="284" spans="1:16" x14ac:dyDescent="0.3">
      <c r="A284" t="s">
        <v>20</v>
      </c>
      <c r="B284" s="38">
        <v>41424</v>
      </c>
      <c r="C284" t="s">
        <v>29</v>
      </c>
      <c r="D284" t="s">
        <v>352</v>
      </c>
      <c r="E284" t="s">
        <v>155</v>
      </c>
      <c r="F284">
        <v>310441</v>
      </c>
      <c r="G284">
        <v>403285</v>
      </c>
      <c r="H284" t="s">
        <v>148</v>
      </c>
      <c r="I284" t="s">
        <v>181</v>
      </c>
      <c r="L284">
        <f t="shared" si="20"/>
        <v>2013</v>
      </c>
      <c r="M284">
        <f t="shared" si="21"/>
        <v>5</v>
      </c>
      <c r="N284">
        <f t="shared" si="22"/>
        <v>0</v>
      </c>
      <c r="O284">
        <f t="shared" si="23"/>
        <v>1</v>
      </c>
      <c r="P284">
        <f t="shared" si="24"/>
        <v>0</v>
      </c>
    </row>
    <row r="285" spans="1:16" x14ac:dyDescent="0.3">
      <c r="A285" t="s">
        <v>45</v>
      </c>
      <c r="B285" s="38">
        <v>41425</v>
      </c>
      <c r="C285" t="s">
        <v>30</v>
      </c>
      <c r="D285" t="s">
        <v>353</v>
      </c>
      <c r="E285" t="s">
        <v>193</v>
      </c>
      <c r="F285">
        <v>244200</v>
      </c>
      <c r="G285">
        <v>416446</v>
      </c>
      <c r="H285" t="s">
        <v>148</v>
      </c>
      <c r="I285" t="s">
        <v>149</v>
      </c>
      <c r="L285">
        <f t="shared" si="20"/>
        <v>2013</v>
      </c>
      <c r="M285">
        <f t="shared" si="21"/>
        <v>5</v>
      </c>
      <c r="N285">
        <f t="shared" si="22"/>
        <v>0</v>
      </c>
      <c r="O285">
        <f t="shared" si="23"/>
        <v>0</v>
      </c>
      <c r="P285">
        <f t="shared" si="24"/>
        <v>1</v>
      </c>
    </row>
    <row r="286" spans="1:16" x14ac:dyDescent="0.3">
      <c r="A286" t="s">
        <v>79</v>
      </c>
      <c r="B286" s="38">
        <v>41425</v>
      </c>
      <c r="C286" t="s">
        <v>30</v>
      </c>
      <c r="D286" t="s">
        <v>231</v>
      </c>
      <c r="E286" t="s">
        <v>173</v>
      </c>
      <c r="F286">
        <v>301152</v>
      </c>
      <c r="G286">
        <v>353862</v>
      </c>
      <c r="H286" t="s">
        <v>148</v>
      </c>
      <c r="I286" t="s">
        <v>149</v>
      </c>
      <c r="L286">
        <f t="shared" si="20"/>
        <v>2013</v>
      </c>
      <c r="M286">
        <f t="shared" si="21"/>
        <v>5</v>
      </c>
      <c r="N286">
        <f t="shared" si="22"/>
        <v>0</v>
      </c>
      <c r="O286">
        <f t="shared" si="23"/>
        <v>0</v>
      </c>
      <c r="P286">
        <f t="shared" si="24"/>
        <v>1</v>
      </c>
    </row>
    <row r="287" spans="1:16" x14ac:dyDescent="0.3">
      <c r="A287" t="s">
        <v>78</v>
      </c>
      <c r="B287" s="38">
        <v>41425</v>
      </c>
      <c r="C287" t="s">
        <v>30</v>
      </c>
      <c r="D287" t="s">
        <v>339</v>
      </c>
      <c r="E287" t="s">
        <v>340</v>
      </c>
      <c r="F287">
        <v>336727</v>
      </c>
      <c r="G287">
        <v>364973</v>
      </c>
      <c r="H287" t="s">
        <v>148</v>
      </c>
      <c r="I287" t="s">
        <v>149</v>
      </c>
      <c r="L287">
        <f t="shared" si="20"/>
        <v>2013</v>
      </c>
      <c r="M287">
        <f t="shared" si="21"/>
        <v>5</v>
      </c>
      <c r="N287">
        <f t="shared" si="22"/>
        <v>0</v>
      </c>
      <c r="O287">
        <f t="shared" si="23"/>
        <v>0</v>
      </c>
      <c r="P287">
        <f t="shared" si="24"/>
        <v>1</v>
      </c>
    </row>
    <row r="288" spans="1:16" x14ac:dyDescent="0.3">
      <c r="A288" t="s">
        <v>74</v>
      </c>
      <c r="B288" s="38">
        <v>41426</v>
      </c>
      <c r="C288" t="s">
        <v>30</v>
      </c>
      <c r="D288" t="s">
        <v>178</v>
      </c>
      <c r="E288" t="s">
        <v>179</v>
      </c>
      <c r="F288">
        <v>341171</v>
      </c>
      <c r="G288">
        <v>387414</v>
      </c>
      <c r="H288" t="s">
        <v>152</v>
      </c>
      <c r="I288" t="s">
        <v>153</v>
      </c>
      <c r="L288">
        <f t="shared" si="20"/>
        <v>2013</v>
      </c>
      <c r="M288">
        <f t="shared" si="21"/>
        <v>6</v>
      </c>
      <c r="N288">
        <f t="shared" si="22"/>
        <v>0</v>
      </c>
      <c r="O288">
        <f t="shared" si="23"/>
        <v>0</v>
      </c>
      <c r="P288">
        <f t="shared" si="24"/>
        <v>2</v>
      </c>
    </row>
    <row r="289" spans="1:16" x14ac:dyDescent="0.3">
      <c r="A289" t="s">
        <v>45</v>
      </c>
      <c r="B289" s="38">
        <v>41427</v>
      </c>
      <c r="C289" t="s">
        <v>30</v>
      </c>
      <c r="D289" t="s">
        <v>240</v>
      </c>
      <c r="E289" t="s">
        <v>193</v>
      </c>
      <c r="F289">
        <v>243466</v>
      </c>
      <c r="G289">
        <v>417720</v>
      </c>
      <c r="H289" t="s">
        <v>148</v>
      </c>
      <c r="I289" t="s">
        <v>149</v>
      </c>
      <c r="L289">
        <f t="shared" si="20"/>
        <v>2013</v>
      </c>
      <c r="M289">
        <f t="shared" si="21"/>
        <v>6</v>
      </c>
      <c r="N289">
        <f t="shared" si="22"/>
        <v>0</v>
      </c>
      <c r="O289">
        <f t="shared" si="23"/>
        <v>0</v>
      </c>
      <c r="P289">
        <f t="shared" si="24"/>
        <v>1</v>
      </c>
    </row>
    <row r="290" spans="1:16" x14ac:dyDescent="0.3">
      <c r="A290" t="s">
        <v>2</v>
      </c>
      <c r="B290" s="38">
        <v>41429</v>
      </c>
      <c r="C290" t="s">
        <v>29</v>
      </c>
      <c r="D290" t="s">
        <v>284</v>
      </c>
      <c r="E290" t="s">
        <v>166</v>
      </c>
      <c r="F290">
        <v>326686</v>
      </c>
      <c r="G290">
        <v>364275</v>
      </c>
      <c r="H290" t="s">
        <v>148</v>
      </c>
      <c r="I290" t="s">
        <v>181</v>
      </c>
      <c r="L290">
        <f t="shared" si="20"/>
        <v>2013</v>
      </c>
      <c r="M290">
        <f t="shared" si="21"/>
        <v>6</v>
      </c>
      <c r="N290">
        <f t="shared" si="22"/>
        <v>0</v>
      </c>
      <c r="O290">
        <f t="shared" si="23"/>
        <v>1</v>
      </c>
      <c r="P290">
        <f t="shared" si="24"/>
        <v>0</v>
      </c>
    </row>
    <row r="291" spans="1:16" x14ac:dyDescent="0.3">
      <c r="A291" t="s">
        <v>36</v>
      </c>
      <c r="B291" s="38">
        <v>41429</v>
      </c>
      <c r="C291" t="s">
        <v>30</v>
      </c>
      <c r="D291" t="s">
        <v>175</v>
      </c>
      <c r="E291" t="s">
        <v>189</v>
      </c>
      <c r="F291">
        <v>287514</v>
      </c>
      <c r="G291">
        <v>345806</v>
      </c>
      <c r="H291" t="s">
        <v>148</v>
      </c>
      <c r="I291" t="s">
        <v>149</v>
      </c>
      <c r="L291">
        <f t="shared" si="20"/>
        <v>2013</v>
      </c>
      <c r="M291">
        <f t="shared" si="21"/>
        <v>6</v>
      </c>
      <c r="N291">
        <f t="shared" si="22"/>
        <v>0</v>
      </c>
      <c r="O291">
        <f t="shared" si="23"/>
        <v>0</v>
      </c>
      <c r="P291">
        <f t="shared" si="24"/>
        <v>1</v>
      </c>
    </row>
    <row r="292" spans="1:16" x14ac:dyDescent="0.3">
      <c r="A292" t="s">
        <v>2</v>
      </c>
      <c r="B292" s="38">
        <v>41429</v>
      </c>
      <c r="C292" t="s">
        <v>30</v>
      </c>
      <c r="D292" t="s">
        <v>354</v>
      </c>
      <c r="E292" t="s">
        <v>166</v>
      </c>
      <c r="F292">
        <v>326686</v>
      </c>
      <c r="G292">
        <v>364549</v>
      </c>
      <c r="H292" t="s">
        <v>148</v>
      </c>
      <c r="I292" t="s">
        <v>149</v>
      </c>
      <c r="L292">
        <f t="shared" si="20"/>
        <v>2013</v>
      </c>
      <c r="M292">
        <f t="shared" si="21"/>
        <v>6</v>
      </c>
      <c r="N292">
        <f t="shared" si="22"/>
        <v>0</v>
      </c>
      <c r="O292">
        <f t="shared" si="23"/>
        <v>0</v>
      </c>
      <c r="P292">
        <f t="shared" si="24"/>
        <v>1</v>
      </c>
    </row>
    <row r="293" spans="1:16" x14ac:dyDescent="0.3">
      <c r="A293" t="s">
        <v>69</v>
      </c>
      <c r="B293" s="38">
        <v>41430</v>
      </c>
      <c r="C293" t="s">
        <v>30</v>
      </c>
      <c r="D293" t="s">
        <v>355</v>
      </c>
      <c r="E293" t="s">
        <v>161</v>
      </c>
      <c r="F293">
        <v>333556</v>
      </c>
      <c r="G293">
        <v>374841</v>
      </c>
      <c r="H293" t="s">
        <v>148</v>
      </c>
      <c r="I293" t="s">
        <v>149</v>
      </c>
      <c r="L293">
        <f t="shared" si="20"/>
        <v>2013</v>
      </c>
      <c r="M293">
        <f t="shared" si="21"/>
        <v>6</v>
      </c>
      <c r="N293">
        <f t="shared" si="22"/>
        <v>0</v>
      </c>
      <c r="O293">
        <f t="shared" si="23"/>
        <v>0</v>
      </c>
      <c r="P293">
        <f t="shared" si="24"/>
        <v>1</v>
      </c>
    </row>
    <row r="294" spans="1:16" x14ac:dyDescent="0.3">
      <c r="A294" t="s">
        <v>50</v>
      </c>
      <c r="B294" s="38">
        <v>41430</v>
      </c>
      <c r="C294" t="s">
        <v>30</v>
      </c>
      <c r="D294" t="s">
        <v>336</v>
      </c>
      <c r="E294" t="s">
        <v>157</v>
      </c>
      <c r="F294">
        <v>285290</v>
      </c>
      <c r="G294">
        <v>432704</v>
      </c>
      <c r="H294" t="s">
        <v>152</v>
      </c>
      <c r="I294" t="s">
        <v>153</v>
      </c>
      <c r="L294">
        <f t="shared" si="20"/>
        <v>2013</v>
      </c>
      <c r="M294">
        <f t="shared" si="21"/>
        <v>6</v>
      </c>
      <c r="N294">
        <f t="shared" si="22"/>
        <v>0</v>
      </c>
      <c r="O294">
        <f t="shared" si="23"/>
        <v>0</v>
      </c>
      <c r="P294">
        <f t="shared" si="24"/>
        <v>2</v>
      </c>
    </row>
    <row r="295" spans="1:16" x14ac:dyDescent="0.3">
      <c r="A295" t="s">
        <v>49</v>
      </c>
      <c r="B295" s="38">
        <v>41431</v>
      </c>
      <c r="C295" t="s">
        <v>30</v>
      </c>
      <c r="D295" t="s">
        <v>356</v>
      </c>
      <c r="E295" t="s">
        <v>184</v>
      </c>
      <c r="F295">
        <v>312751</v>
      </c>
      <c r="G295">
        <v>346174</v>
      </c>
      <c r="H295" t="s">
        <v>144</v>
      </c>
      <c r="I295" t="s">
        <v>145</v>
      </c>
      <c r="L295">
        <f t="shared" si="20"/>
        <v>2013</v>
      </c>
      <c r="M295">
        <f t="shared" si="21"/>
        <v>6</v>
      </c>
      <c r="N295">
        <f t="shared" si="22"/>
        <v>0</v>
      </c>
      <c r="O295">
        <f t="shared" si="23"/>
        <v>0</v>
      </c>
      <c r="P295">
        <f t="shared" si="24"/>
        <v>3</v>
      </c>
    </row>
    <row r="296" spans="1:16" x14ac:dyDescent="0.3">
      <c r="A296" t="s">
        <v>69</v>
      </c>
      <c r="B296" s="38">
        <v>41431</v>
      </c>
      <c r="C296" t="s">
        <v>29</v>
      </c>
      <c r="D296" t="s">
        <v>357</v>
      </c>
      <c r="E296" t="s">
        <v>147</v>
      </c>
      <c r="F296">
        <v>333532</v>
      </c>
      <c r="G296">
        <v>373926</v>
      </c>
      <c r="H296" t="s">
        <v>148</v>
      </c>
      <c r="I296" t="s">
        <v>181</v>
      </c>
      <c r="L296">
        <f t="shared" si="20"/>
        <v>2013</v>
      </c>
      <c r="M296">
        <f t="shared" si="21"/>
        <v>6</v>
      </c>
      <c r="N296">
        <f t="shared" si="22"/>
        <v>0</v>
      </c>
      <c r="O296">
        <f t="shared" si="23"/>
        <v>1</v>
      </c>
      <c r="P296">
        <f t="shared" si="24"/>
        <v>0</v>
      </c>
    </row>
    <row r="297" spans="1:16" x14ac:dyDescent="0.3">
      <c r="A297" t="s">
        <v>45</v>
      </c>
      <c r="B297" s="38">
        <v>41431</v>
      </c>
      <c r="C297" t="s">
        <v>30</v>
      </c>
      <c r="D297" t="s">
        <v>338</v>
      </c>
      <c r="E297" t="s">
        <v>193</v>
      </c>
      <c r="F297">
        <v>244151</v>
      </c>
      <c r="G297">
        <v>416303</v>
      </c>
      <c r="H297" t="s">
        <v>148</v>
      </c>
      <c r="I297" t="s">
        <v>149</v>
      </c>
      <c r="L297">
        <f t="shared" si="20"/>
        <v>2013</v>
      </c>
      <c r="M297">
        <f t="shared" si="21"/>
        <v>6</v>
      </c>
      <c r="N297">
        <f t="shared" si="22"/>
        <v>0</v>
      </c>
      <c r="O297">
        <f t="shared" si="23"/>
        <v>0</v>
      </c>
      <c r="P297">
        <f t="shared" si="24"/>
        <v>1</v>
      </c>
    </row>
    <row r="298" spans="1:16" x14ac:dyDescent="0.3">
      <c r="A298" t="s">
        <v>69</v>
      </c>
      <c r="B298" s="38">
        <v>41431</v>
      </c>
      <c r="C298" t="s">
        <v>30</v>
      </c>
      <c r="D298" t="s">
        <v>174</v>
      </c>
      <c r="E298" t="s">
        <v>147</v>
      </c>
      <c r="F298">
        <v>334133</v>
      </c>
      <c r="G298">
        <v>375038</v>
      </c>
      <c r="H298" t="s">
        <v>148</v>
      </c>
      <c r="I298" t="s">
        <v>149</v>
      </c>
      <c r="L298">
        <f t="shared" si="20"/>
        <v>2013</v>
      </c>
      <c r="M298">
        <f t="shared" si="21"/>
        <v>6</v>
      </c>
      <c r="N298">
        <f t="shared" si="22"/>
        <v>0</v>
      </c>
      <c r="O298">
        <f t="shared" si="23"/>
        <v>0</v>
      </c>
      <c r="P298">
        <f t="shared" si="24"/>
        <v>1</v>
      </c>
    </row>
    <row r="299" spans="1:16" x14ac:dyDescent="0.3">
      <c r="A299" t="s">
        <v>69</v>
      </c>
      <c r="B299" s="38">
        <v>41431</v>
      </c>
      <c r="C299" t="s">
        <v>30</v>
      </c>
      <c r="D299" t="s">
        <v>329</v>
      </c>
      <c r="E299" t="s">
        <v>147</v>
      </c>
      <c r="F299">
        <v>334085</v>
      </c>
      <c r="G299">
        <v>374767</v>
      </c>
      <c r="H299" t="s">
        <v>148</v>
      </c>
      <c r="I299" t="s">
        <v>149</v>
      </c>
      <c r="L299">
        <f t="shared" si="20"/>
        <v>2013</v>
      </c>
      <c r="M299">
        <f t="shared" si="21"/>
        <v>6</v>
      </c>
      <c r="N299">
        <f t="shared" si="22"/>
        <v>0</v>
      </c>
      <c r="O299">
        <f t="shared" si="23"/>
        <v>0</v>
      </c>
      <c r="P299">
        <f t="shared" si="24"/>
        <v>1</v>
      </c>
    </row>
    <row r="300" spans="1:16" x14ac:dyDescent="0.3">
      <c r="A300" t="s">
        <v>45</v>
      </c>
      <c r="B300" s="38">
        <v>41432</v>
      </c>
      <c r="C300" t="s">
        <v>30</v>
      </c>
      <c r="D300" t="s">
        <v>358</v>
      </c>
      <c r="E300" t="s">
        <v>193</v>
      </c>
      <c r="F300">
        <v>243580</v>
      </c>
      <c r="G300">
        <v>416989</v>
      </c>
      <c r="H300" t="s">
        <v>152</v>
      </c>
      <c r="I300" t="s">
        <v>153</v>
      </c>
      <c r="L300">
        <f t="shared" si="20"/>
        <v>2013</v>
      </c>
      <c r="M300">
        <f t="shared" si="21"/>
        <v>6</v>
      </c>
      <c r="N300">
        <f t="shared" si="22"/>
        <v>0</v>
      </c>
      <c r="O300">
        <f t="shared" si="23"/>
        <v>0</v>
      </c>
      <c r="P300">
        <f t="shared" si="24"/>
        <v>2</v>
      </c>
    </row>
    <row r="301" spans="1:16" x14ac:dyDescent="0.3">
      <c r="A301" t="s">
        <v>71</v>
      </c>
      <c r="B301" s="38">
        <v>41433</v>
      </c>
      <c r="C301" t="s">
        <v>30</v>
      </c>
      <c r="D301" t="s">
        <v>359</v>
      </c>
      <c r="E301" t="s">
        <v>279</v>
      </c>
      <c r="F301">
        <v>359083</v>
      </c>
      <c r="G301">
        <v>379984</v>
      </c>
      <c r="H301" t="s">
        <v>152</v>
      </c>
      <c r="I301" t="s">
        <v>153</v>
      </c>
      <c r="L301">
        <f t="shared" si="20"/>
        <v>2013</v>
      </c>
      <c r="M301">
        <f t="shared" si="21"/>
        <v>6</v>
      </c>
      <c r="N301">
        <f t="shared" si="22"/>
        <v>0</v>
      </c>
      <c r="O301">
        <f t="shared" si="23"/>
        <v>0</v>
      </c>
      <c r="P301">
        <f t="shared" si="24"/>
        <v>2</v>
      </c>
    </row>
    <row r="302" spans="1:16" x14ac:dyDescent="0.3">
      <c r="A302" t="s">
        <v>35</v>
      </c>
      <c r="B302" s="38">
        <v>41434</v>
      </c>
      <c r="C302" t="s">
        <v>30</v>
      </c>
      <c r="D302" t="s">
        <v>360</v>
      </c>
      <c r="E302" t="s">
        <v>183</v>
      </c>
      <c r="F302">
        <v>291163</v>
      </c>
      <c r="G302">
        <v>315088</v>
      </c>
      <c r="H302" t="s">
        <v>148</v>
      </c>
      <c r="I302" t="s">
        <v>149</v>
      </c>
      <c r="L302">
        <f t="shared" si="20"/>
        <v>2013</v>
      </c>
      <c r="M302">
        <f t="shared" si="21"/>
        <v>6</v>
      </c>
      <c r="N302">
        <f t="shared" si="22"/>
        <v>0</v>
      </c>
      <c r="O302">
        <f t="shared" si="23"/>
        <v>0</v>
      </c>
      <c r="P302">
        <f t="shared" si="24"/>
        <v>1</v>
      </c>
    </row>
    <row r="303" spans="1:16" x14ac:dyDescent="0.3">
      <c r="A303" t="s">
        <v>50</v>
      </c>
      <c r="B303" s="38">
        <v>41434</v>
      </c>
      <c r="C303" t="s">
        <v>30</v>
      </c>
      <c r="D303" t="s">
        <v>199</v>
      </c>
      <c r="E303" t="s">
        <v>157</v>
      </c>
      <c r="F303">
        <v>285280</v>
      </c>
      <c r="G303">
        <v>432691</v>
      </c>
      <c r="H303" t="s">
        <v>148</v>
      </c>
      <c r="I303" t="s">
        <v>149</v>
      </c>
      <c r="L303">
        <f t="shared" si="20"/>
        <v>2013</v>
      </c>
      <c r="M303">
        <f t="shared" si="21"/>
        <v>6</v>
      </c>
      <c r="N303">
        <f t="shared" si="22"/>
        <v>0</v>
      </c>
      <c r="O303">
        <f t="shared" si="23"/>
        <v>0</v>
      </c>
      <c r="P303">
        <f t="shared" si="24"/>
        <v>1</v>
      </c>
    </row>
    <row r="304" spans="1:16" x14ac:dyDescent="0.3">
      <c r="A304" t="s">
        <v>76</v>
      </c>
      <c r="B304" s="38">
        <v>41434</v>
      </c>
      <c r="C304" t="s">
        <v>30</v>
      </c>
      <c r="D304" t="s">
        <v>297</v>
      </c>
      <c r="E304" t="s">
        <v>176</v>
      </c>
      <c r="F304">
        <v>314772</v>
      </c>
      <c r="G304">
        <v>386415</v>
      </c>
      <c r="H304" t="s">
        <v>148</v>
      </c>
      <c r="I304" t="s">
        <v>149</v>
      </c>
      <c r="L304">
        <f t="shared" si="20"/>
        <v>2013</v>
      </c>
      <c r="M304">
        <f t="shared" si="21"/>
        <v>6</v>
      </c>
      <c r="N304">
        <f t="shared" si="22"/>
        <v>0</v>
      </c>
      <c r="O304">
        <f t="shared" si="23"/>
        <v>0</v>
      </c>
      <c r="P304">
        <f t="shared" si="24"/>
        <v>1</v>
      </c>
    </row>
    <row r="305" spans="1:16" x14ac:dyDescent="0.3">
      <c r="A305" t="s">
        <v>69</v>
      </c>
      <c r="B305" s="38">
        <v>41435</v>
      </c>
      <c r="C305" t="s">
        <v>29</v>
      </c>
      <c r="D305" t="s">
        <v>158</v>
      </c>
      <c r="E305" t="s">
        <v>159</v>
      </c>
      <c r="F305">
        <v>334907</v>
      </c>
      <c r="G305">
        <v>374500</v>
      </c>
      <c r="H305" t="s">
        <v>144</v>
      </c>
      <c r="I305" t="s">
        <v>181</v>
      </c>
      <c r="J305" t="s">
        <v>222</v>
      </c>
      <c r="L305">
        <f t="shared" si="20"/>
        <v>2013</v>
      </c>
      <c r="M305">
        <f t="shared" si="21"/>
        <v>6</v>
      </c>
      <c r="N305">
        <f t="shared" si="22"/>
        <v>0</v>
      </c>
      <c r="O305">
        <f t="shared" si="23"/>
        <v>1</v>
      </c>
      <c r="P305">
        <f t="shared" si="24"/>
        <v>2</v>
      </c>
    </row>
    <row r="306" spans="1:16" x14ac:dyDescent="0.3">
      <c r="A306" t="s">
        <v>69</v>
      </c>
      <c r="B306" s="38">
        <v>41435</v>
      </c>
      <c r="C306" t="s">
        <v>30</v>
      </c>
      <c r="D306" t="s">
        <v>361</v>
      </c>
      <c r="E306" t="s">
        <v>147</v>
      </c>
      <c r="F306">
        <v>333525</v>
      </c>
      <c r="G306">
        <v>374396</v>
      </c>
      <c r="H306" t="s">
        <v>148</v>
      </c>
      <c r="I306" t="s">
        <v>149</v>
      </c>
      <c r="L306">
        <f t="shared" si="20"/>
        <v>2013</v>
      </c>
      <c r="M306">
        <f t="shared" si="21"/>
        <v>6</v>
      </c>
      <c r="N306">
        <f t="shared" si="22"/>
        <v>0</v>
      </c>
      <c r="O306">
        <f t="shared" si="23"/>
        <v>0</v>
      </c>
      <c r="P306">
        <f t="shared" si="24"/>
        <v>1</v>
      </c>
    </row>
    <row r="307" spans="1:16" x14ac:dyDescent="0.3">
      <c r="A307" t="s">
        <v>43</v>
      </c>
      <c r="B307" s="38">
        <v>41435</v>
      </c>
      <c r="C307" t="s">
        <v>30</v>
      </c>
      <c r="D307" t="s">
        <v>362</v>
      </c>
      <c r="E307" t="s">
        <v>183</v>
      </c>
      <c r="F307">
        <v>308675</v>
      </c>
      <c r="G307">
        <v>326696</v>
      </c>
      <c r="H307" t="s">
        <v>152</v>
      </c>
      <c r="I307" t="s">
        <v>153</v>
      </c>
      <c r="L307">
        <f t="shared" si="20"/>
        <v>2013</v>
      </c>
      <c r="M307">
        <f t="shared" si="21"/>
        <v>6</v>
      </c>
      <c r="N307">
        <f t="shared" si="22"/>
        <v>0</v>
      </c>
      <c r="O307">
        <f t="shared" si="23"/>
        <v>0</v>
      </c>
      <c r="P307">
        <f t="shared" si="24"/>
        <v>2</v>
      </c>
    </row>
    <row r="308" spans="1:16" x14ac:dyDescent="0.3">
      <c r="A308" t="s">
        <v>76</v>
      </c>
      <c r="B308" s="38">
        <v>41436</v>
      </c>
      <c r="C308" t="s">
        <v>30</v>
      </c>
      <c r="D308" t="s">
        <v>297</v>
      </c>
      <c r="E308" t="s">
        <v>176</v>
      </c>
      <c r="F308">
        <v>314677</v>
      </c>
      <c r="G308">
        <v>387190</v>
      </c>
      <c r="H308" t="s">
        <v>148</v>
      </c>
      <c r="I308" t="s">
        <v>149</v>
      </c>
      <c r="L308">
        <f t="shared" si="20"/>
        <v>2013</v>
      </c>
      <c r="M308">
        <f t="shared" si="21"/>
        <v>6</v>
      </c>
      <c r="N308">
        <f t="shared" si="22"/>
        <v>0</v>
      </c>
      <c r="O308">
        <f t="shared" si="23"/>
        <v>0</v>
      </c>
      <c r="P308">
        <f t="shared" si="24"/>
        <v>1</v>
      </c>
    </row>
    <row r="309" spans="1:16" x14ac:dyDescent="0.3">
      <c r="A309" t="s">
        <v>69</v>
      </c>
      <c r="B309" s="38">
        <v>41436</v>
      </c>
      <c r="C309" t="s">
        <v>30</v>
      </c>
      <c r="D309" t="s">
        <v>363</v>
      </c>
      <c r="E309" t="s">
        <v>147</v>
      </c>
      <c r="F309">
        <v>333821</v>
      </c>
      <c r="G309">
        <v>374083</v>
      </c>
      <c r="H309" t="s">
        <v>148</v>
      </c>
      <c r="I309" t="s">
        <v>149</v>
      </c>
      <c r="L309">
        <f t="shared" si="20"/>
        <v>2013</v>
      </c>
      <c r="M309">
        <f t="shared" si="21"/>
        <v>6</v>
      </c>
      <c r="N309">
        <f t="shared" si="22"/>
        <v>0</v>
      </c>
      <c r="O309">
        <f t="shared" si="23"/>
        <v>0</v>
      </c>
      <c r="P309">
        <f t="shared" si="24"/>
        <v>1</v>
      </c>
    </row>
    <row r="310" spans="1:16" x14ac:dyDescent="0.3">
      <c r="A310" t="s">
        <v>69</v>
      </c>
      <c r="B310" s="38">
        <v>41436</v>
      </c>
      <c r="C310" t="s">
        <v>30</v>
      </c>
      <c r="D310" t="s">
        <v>364</v>
      </c>
      <c r="E310" t="s">
        <v>147</v>
      </c>
      <c r="F310">
        <v>334371</v>
      </c>
      <c r="G310">
        <v>373729</v>
      </c>
      <c r="H310" t="s">
        <v>148</v>
      </c>
      <c r="I310" t="s">
        <v>149</v>
      </c>
      <c r="L310">
        <f t="shared" si="20"/>
        <v>2013</v>
      </c>
      <c r="M310">
        <f t="shared" si="21"/>
        <v>6</v>
      </c>
      <c r="N310">
        <f t="shared" si="22"/>
        <v>0</v>
      </c>
      <c r="O310">
        <f t="shared" si="23"/>
        <v>0</v>
      </c>
      <c r="P310">
        <f t="shared" si="24"/>
        <v>1</v>
      </c>
    </row>
    <row r="311" spans="1:16" x14ac:dyDescent="0.3">
      <c r="A311" t="s">
        <v>66</v>
      </c>
      <c r="B311" s="38">
        <v>41437</v>
      </c>
      <c r="C311" t="s">
        <v>30</v>
      </c>
      <c r="D311" t="s">
        <v>365</v>
      </c>
      <c r="E311" t="s">
        <v>311</v>
      </c>
      <c r="F311">
        <v>267334</v>
      </c>
      <c r="G311">
        <v>423450</v>
      </c>
      <c r="H311" t="s">
        <v>148</v>
      </c>
      <c r="I311" t="s">
        <v>149</v>
      </c>
      <c r="L311">
        <f t="shared" si="20"/>
        <v>2013</v>
      </c>
      <c r="M311">
        <f t="shared" si="21"/>
        <v>6</v>
      </c>
      <c r="N311">
        <f t="shared" si="22"/>
        <v>0</v>
      </c>
      <c r="O311">
        <f t="shared" si="23"/>
        <v>0</v>
      </c>
      <c r="P311">
        <f t="shared" si="24"/>
        <v>1</v>
      </c>
    </row>
    <row r="312" spans="1:16" x14ac:dyDescent="0.3">
      <c r="A312" t="s">
        <v>74</v>
      </c>
      <c r="B312" s="38">
        <v>41437</v>
      </c>
      <c r="C312" t="s">
        <v>30</v>
      </c>
      <c r="D312" t="s">
        <v>270</v>
      </c>
      <c r="E312" t="s">
        <v>179</v>
      </c>
      <c r="F312">
        <v>341055</v>
      </c>
      <c r="G312">
        <v>387197</v>
      </c>
      <c r="H312" t="s">
        <v>148</v>
      </c>
      <c r="I312" t="s">
        <v>149</v>
      </c>
      <c r="L312">
        <f t="shared" si="20"/>
        <v>2013</v>
      </c>
      <c r="M312">
        <f t="shared" si="21"/>
        <v>6</v>
      </c>
      <c r="N312">
        <f t="shared" si="22"/>
        <v>0</v>
      </c>
      <c r="O312">
        <f t="shared" si="23"/>
        <v>0</v>
      </c>
      <c r="P312">
        <f t="shared" si="24"/>
        <v>1</v>
      </c>
    </row>
    <row r="313" spans="1:16" x14ac:dyDescent="0.3">
      <c r="A313" t="s">
        <v>69</v>
      </c>
      <c r="B313" s="38">
        <v>41437</v>
      </c>
      <c r="C313" t="s">
        <v>30</v>
      </c>
      <c r="D313" t="s">
        <v>366</v>
      </c>
      <c r="E313" t="s">
        <v>147</v>
      </c>
      <c r="F313">
        <v>334151</v>
      </c>
      <c r="G313">
        <v>375172</v>
      </c>
      <c r="H313" t="s">
        <v>148</v>
      </c>
      <c r="I313" t="s">
        <v>149</v>
      </c>
      <c r="L313">
        <f t="shared" si="20"/>
        <v>2013</v>
      </c>
      <c r="M313">
        <f t="shared" si="21"/>
        <v>6</v>
      </c>
      <c r="N313">
        <f t="shared" si="22"/>
        <v>0</v>
      </c>
      <c r="O313">
        <f t="shared" si="23"/>
        <v>0</v>
      </c>
      <c r="P313">
        <f t="shared" si="24"/>
        <v>1</v>
      </c>
    </row>
    <row r="314" spans="1:16" x14ac:dyDescent="0.3">
      <c r="A314" t="s">
        <v>69</v>
      </c>
      <c r="B314" s="38">
        <v>41438</v>
      </c>
      <c r="C314" t="s">
        <v>30</v>
      </c>
      <c r="D314" t="s">
        <v>280</v>
      </c>
      <c r="E314" t="s">
        <v>147</v>
      </c>
      <c r="F314">
        <v>334236</v>
      </c>
      <c r="G314">
        <v>373973</v>
      </c>
      <c r="H314" t="s">
        <v>148</v>
      </c>
      <c r="I314" t="s">
        <v>149</v>
      </c>
      <c r="L314">
        <f t="shared" si="20"/>
        <v>2013</v>
      </c>
      <c r="M314">
        <f t="shared" si="21"/>
        <v>6</v>
      </c>
      <c r="N314">
        <f t="shared" si="22"/>
        <v>0</v>
      </c>
      <c r="O314">
        <f t="shared" si="23"/>
        <v>0</v>
      </c>
      <c r="P314">
        <f t="shared" si="24"/>
        <v>1</v>
      </c>
    </row>
    <row r="315" spans="1:16" x14ac:dyDescent="0.3">
      <c r="A315" t="s">
        <v>69</v>
      </c>
      <c r="B315" s="38">
        <v>41438</v>
      </c>
      <c r="C315" t="s">
        <v>30</v>
      </c>
      <c r="D315" t="s">
        <v>367</v>
      </c>
      <c r="E315" t="s">
        <v>147</v>
      </c>
      <c r="F315">
        <v>333874</v>
      </c>
      <c r="G315">
        <v>373947</v>
      </c>
      <c r="H315" t="s">
        <v>148</v>
      </c>
      <c r="I315" t="s">
        <v>149</v>
      </c>
      <c r="L315">
        <f t="shared" si="20"/>
        <v>2013</v>
      </c>
      <c r="M315">
        <f t="shared" si="21"/>
        <v>6</v>
      </c>
      <c r="N315">
        <f t="shared" si="22"/>
        <v>0</v>
      </c>
      <c r="O315">
        <f t="shared" si="23"/>
        <v>0</v>
      </c>
      <c r="P315">
        <f t="shared" si="24"/>
        <v>1</v>
      </c>
    </row>
    <row r="316" spans="1:16" x14ac:dyDescent="0.3">
      <c r="A316" t="s">
        <v>45</v>
      </c>
      <c r="B316" s="38">
        <v>41438</v>
      </c>
      <c r="C316" t="s">
        <v>30</v>
      </c>
      <c r="D316" t="s">
        <v>368</v>
      </c>
      <c r="E316" t="s">
        <v>193</v>
      </c>
      <c r="F316">
        <v>244536</v>
      </c>
      <c r="G316">
        <v>416530</v>
      </c>
      <c r="H316" t="s">
        <v>148</v>
      </c>
      <c r="I316" t="s">
        <v>149</v>
      </c>
      <c r="L316">
        <f t="shared" si="20"/>
        <v>2013</v>
      </c>
      <c r="M316">
        <f t="shared" si="21"/>
        <v>6</v>
      </c>
      <c r="N316">
        <f t="shared" si="22"/>
        <v>0</v>
      </c>
      <c r="O316">
        <f t="shared" si="23"/>
        <v>0</v>
      </c>
      <c r="P316">
        <f t="shared" si="24"/>
        <v>1</v>
      </c>
    </row>
    <row r="317" spans="1:16" x14ac:dyDescent="0.3">
      <c r="A317" t="s">
        <v>45</v>
      </c>
      <c r="B317" s="38">
        <v>41439</v>
      </c>
      <c r="C317" t="s">
        <v>30</v>
      </c>
      <c r="D317" t="s">
        <v>368</v>
      </c>
      <c r="E317" t="s">
        <v>193</v>
      </c>
      <c r="F317">
        <v>244329</v>
      </c>
      <c r="G317">
        <v>416631</v>
      </c>
      <c r="H317" t="s">
        <v>152</v>
      </c>
      <c r="I317" t="s">
        <v>153</v>
      </c>
      <c r="L317">
        <f t="shared" si="20"/>
        <v>2013</v>
      </c>
      <c r="M317">
        <f t="shared" si="21"/>
        <v>6</v>
      </c>
      <c r="N317">
        <f t="shared" si="22"/>
        <v>0</v>
      </c>
      <c r="O317">
        <f t="shared" si="23"/>
        <v>0</v>
      </c>
      <c r="P317">
        <f t="shared" si="24"/>
        <v>2</v>
      </c>
    </row>
    <row r="318" spans="1:16" x14ac:dyDescent="0.3">
      <c r="A318" t="s">
        <v>69</v>
      </c>
      <c r="B318" s="38">
        <v>41439</v>
      </c>
      <c r="C318" t="s">
        <v>30</v>
      </c>
      <c r="D318" t="s">
        <v>174</v>
      </c>
      <c r="E318" t="s">
        <v>147</v>
      </c>
      <c r="F318">
        <v>334190</v>
      </c>
      <c r="G318">
        <v>375142</v>
      </c>
      <c r="H318" t="s">
        <v>152</v>
      </c>
      <c r="I318" t="s">
        <v>153</v>
      </c>
      <c r="L318">
        <f t="shared" si="20"/>
        <v>2013</v>
      </c>
      <c r="M318">
        <f t="shared" si="21"/>
        <v>6</v>
      </c>
      <c r="N318">
        <f t="shared" si="22"/>
        <v>0</v>
      </c>
      <c r="O318">
        <f t="shared" si="23"/>
        <v>0</v>
      </c>
      <c r="P318">
        <f t="shared" si="24"/>
        <v>2</v>
      </c>
    </row>
    <row r="319" spans="1:16" x14ac:dyDescent="0.3">
      <c r="A319" t="s">
        <v>46</v>
      </c>
      <c r="B319" s="38">
        <v>41441</v>
      </c>
      <c r="C319" t="s">
        <v>30</v>
      </c>
      <c r="D319" t="s">
        <v>289</v>
      </c>
      <c r="E319" t="s">
        <v>186</v>
      </c>
      <c r="F319">
        <v>234559</v>
      </c>
      <c r="G319">
        <v>397752</v>
      </c>
      <c r="H319" t="s">
        <v>148</v>
      </c>
      <c r="I319" t="s">
        <v>149</v>
      </c>
      <c r="L319">
        <f t="shared" si="20"/>
        <v>2013</v>
      </c>
      <c r="M319">
        <f t="shared" si="21"/>
        <v>6</v>
      </c>
      <c r="N319">
        <f t="shared" si="22"/>
        <v>0</v>
      </c>
      <c r="O319">
        <f t="shared" si="23"/>
        <v>0</v>
      </c>
      <c r="P319">
        <f t="shared" si="24"/>
        <v>1</v>
      </c>
    </row>
    <row r="320" spans="1:16" x14ac:dyDescent="0.3">
      <c r="A320" t="s">
        <v>80</v>
      </c>
      <c r="B320" s="38">
        <v>41442</v>
      </c>
      <c r="C320" t="s">
        <v>30</v>
      </c>
      <c r="D320" t="s">
        <v>214</v>
      </c>
      <c r="E320" t="s">
        <v>173</v>
      </c>
      <c r="F320">
        <v>308228</v>
      </c>
      <c r="G320">
        <v>358348</v>
      </c>
      <c r="H320" t="s">
        <v>148</v>
      </c>
      <c r="I320" t="s">
        <v>149</v>
      </c>
      <c r="L320">
        <f t="shared" si="20"/>
        <v>2013</v>
      </c>
      <c r="M320">
        <f t="shared" si="21"/>
        <v>6</v>
      </c>
      <c r="N320">
        <f t="shared" si="22"/>
        <v>0</v>
      </c>
      <c r="O320">
        <f t="shared" si="23"/>
        <v>0</v>
      </c>
      <c r="P320">
        <f t="shared" si="24"/>
        <v>1</v>
      </c>
    </row>
    <row r="321" spans="1:16" x14ac:dyDescent="0.3">
      <c r="A321" t="s">
        <v>67</v>
      </c>
      <c r="B321" s="38">
        <v>41442</v>
      </c>
      <c r="C321" t="s">
        <v>30</v>
      </c>
      <c r="D321" t="s">
        <v>361</v>
      </c>
      <c r="E321" t="s">
        <v>279</v>
      </c>
      <c r="F321">
        <v>349209</v>
      </c>
      <c r="G321">
        <v>374126</v>
      </c>
      <c r="H321" t="s">
        <v>148</v>
      </c>
      <c r="I321" t="s">
        <v>149</v>
      </c>
      <c r="L321">
        <f t="shared" si="20"/>
        <v>2013</v>
      </c>
      <c r="M321">
        <f t="shared" si="21"/>
        <v>6</v>
      </c>
      <c r="N321">
        <f t="shared" si="22"/>
        <v>0</v>
      </c>
      <c r="O321">
        <f t="shared" si="23"/>
        <v>0</v>
      </c>
      <c r="P321">
        <f t="shared" si="24"/>
        <v>1</v>
      </c>
    </row>
    <row r="322" spans="1:16" x14ac:dyDescent="0.3">
      <c r="A322" t="s">
        <v>46</v>
      </c>
      <c r="B322" s="38">
        <v>41443</v>
      </c>
      <c r="C322" t="s">
        <v>29</v>
      </c>
      <c r="D322" t="s">
        <v>289</v>
      </c>
      <c r="E322" t="s">
        <v>186</v>
      </c>
      <c r="F322">
        <v>234557</v>
      </c>
      <c r="G322">
        <v>397767</v>
      </c>
      <c r="H322" t="s">
        <v>148</v>
      </c>
      <c r="I322" t="s">
        <v>181</v>
      </c>
      <c r="L322">
        <f t="shared" ref="L322:L385" si="25">YEAR(B322)</f>
        <v>2013</v>
      </c>
      <c r="M322">
        <f t="shared" ref="M322:M385" si="26">MONTH(B322)</f>
        <v>6</v>
      </c>
      <c r="N322">
        <f t="shared" ref="N322:N385" si="27">SUM((IF(OR(ISBLANK($I322),ISERROR(SEARCH("killed",$I322))),0,IF(SEARCH("killed",$I322)=3,LEFT($I322,1),IF(SEARCH("killed",$I322)=4,LEFT($I322,2),0)))),(IF(OR(ISBLANK($J322),ISERROR(SEARCH("killed",$J322))),0,IF(SEARCH("killed",$J322)=3,LEFT($J322,1),IF(SEARCH("killed",$J322)=4,LEFT($J322,2),0)))),(IF(OR(ISBLANK($K322),ISERROR(SEARCH("killed",$K322))),0,IF(SEARCH("killed",$K322)=3,LEFT($K322,1),IF(SEARCH("killed",$K322)=4,LEFT($K322,2),0)))))</f>
        <v>0</v>
      </c>
      <c r="O322">
        <f t="shared" ref="O322:O385" si="28">SUM((IF(OR(ISBLANK($I322),ISERROR(SEARCH("seriously",$I322))),0,IF(SEARCH("seriously",$I322)=3,LEFT($I322,1),IF(SEARCH("seriously",$I322)=4,LEFT($I322,2),0)))),(IF(OR(ISBLANK($J322),ISERROR(SEARCH("seriously",$J322))),0,IF(SEARCH("seriously",$J322)=3,LEFT($J322,1),IF(SEARCH("seriously",$J322)=4,LEFT($J322,2),0)))),(IF(OR(ISBLANK($K322),ISERROR(SEARCH("seriously",$K322))),0,IF(SEARCH("seriously",$K322)=3,LEFT($K322,1),IF(SEARCH("seriously",$K322)=4,LEFT($K322,2),0)))))</f>
        <v>1</v>
      </c>
      <c r="P322">
        <f t="shared" ref="P322:P385" si="29">SUM((IF(OR(ISBLANK($I322),ISERROR(SEARCH("slightly",$I322))),0,IF(SEARCH("slightly",$I322)=3,LEFT($I322,1),IF(SEARCH("slightly",$I322)=4,LEFT($I322,2),0)))),(IF(OR(ISBLANK($J322),ISERROR(SEARCH("slightly",$J322))),0,IF(SEARCH("slightly",$J322)=3,LEFT($J322,1),IF(SEARCH("slightly",$J322)=4,LEFT($J322,2),0)))),(IF(OR(ISBLANK($K322),ISERROR(SEARCH("slightly",$K322))),0,IF(SEARCH("slightly",$K322)=3,LEFT($K322,1),IF(SEARCH("slightly",$K322)=4,LEFT($K322,2),0)))))</f>
        <v>0</v>
      </c>
    </row>
    <row r="323" spans="1:16" x14ac:dyDescent="0.3">
      <c r="A323" t="s">
        <v>42</v>
      </c>
      <c r="B323" s="38">
        <v>41443</v>
      </c>
      <c r="C323" t="s">
        <v>30</v>
      </c>
      <c r="D323" t="s">
        <v>170</v>
      </c>
      <c r="E323" t="s">
        <v>206</v>
      </c>
      <c r="F323">
        <v>337707</v>
      </c>
      <c r="G323">
        <v>331196</v>
      </c>
      <c r="H323" t="s">
        <v>148</v>
      </c>
      <c r="I323" t="s">
        <v>149</v>
      </c>
      <c r="L323">
        <f t="shared" si="25"/>
        <v>2013</v>
      </c>
      <c r="M323">
        <f t="shared" si="26"/>
        <v>6</v>
      </c>
      <c r="N323">
        <f t="shared" si="27"/>
        <v>0</v>
      </c>
      <c r="O323">
        <f t="shared" si="28"/>
        <v>0</v>
      </c>
      <c r="P323">
        <f t="shared" si="29"/>
        <v>1</v>
      </c>
    </row>
    <row r="324" spans="1:16" x14ac:dyDescent="0.3">
      <c r="A324" t="s">
        <v>69</v>
      </c>
      <c r="B324" s="38">
        <v>41444</v>
      </c>
      <c r="C324" t="s">
        <v>30</v>
      </c>
      <c r="D324" t="s">
        <v>251</v>
      </c>
      <c r="E324" t="s">
        <v>147</v>
      </c>
      <c r="F324">
        <v>333541</v>
      </c>
      <c r="G324">
        <v>373861</v>
      </c>
      <c r="H324" t="s">
        <v>144</v>
      </c>
      <c r="I324" t="s">
        <v>145</v>
      </c>
      <c r="L324">
        <f t="shared" si="25"/>
        <v>2013</v>
      </c>
      <c r="M324">
        <f t="shared" si="26"/>
        <v>6</v>
      </c>
      <c r="N324">
        <f t="shared" si="27"/>
        <v>0</v>
      </c>
      <c r="O324">
        <f t="shared" si="28"/>
        <v>0</v>
      </c>
      <c r="P324">
        <f t="shared" si="29"/>
        <v>3</v>
      </c>
    </row>
    <row r="325" spans="1:16" x14ac:dyDescent="0.3">
      <c r="A325" t="s">
        <v>61</v>
      </c>
      <c r="B325" s="38">
        <v>41444</v>
      </c>
      <c r="C325" t="s">
        <v>30</v>
      </c>
      <c r="D325" t="s">
        <v>369</v>
      </c>
      <c r="E325" t="s">
        <v>206</v>
      </c>
      <c r="F325">
        <v>336470</v>
      </c>
      <c r="G325">
        <v>352213</v>
      </c>
      <c r="H325" t="s">
        <v>148</v>
      </c>
      <c r="I325" t="s">
        <v>149</v>
      </c>
      <c r="L325">
        <f t="shared" si="25"/>
        <v>2013</v>
      </c>
      <c r="M325">
        <f t="shared" si="26"/>
        <v>6</v>
      </c>
      <c r="N325">
        <f t="shared" si="27"/>
        <v>0</v>
      </c>
      <c r="O325">
        <f t="shared" si="28"/>
        <v>0</v>
      </c>
      <c r="P325">
        <f t="shared" si="29"/>
        <v>1</v>
      </c>
    </row>
    <row r="326" spans="1:16" x14ac:dyDescent="0.3">
      <c r="A326" t="s">
        <v>56</v>
      </c>
      <c r="B326" s="38">
        <v>41444</v>
      </c>
      <c r="C326" t="s">
        <v>30</v>
      </c>
      <c r="D326" t="s">
        <v>170</v>
      </c>
      <c r="E326" t="s">
        <v>176</v>
      </c>
      <c r="F326">
        <v>308320</v>
      </c>
      <c r="G326">
        <v>390370</v>
      </c>
      <c r="H326" t="s">
        <v>148</v>
      </c>
      <c r="I326" t="s">
        <v>149</v>
      </c>
      <c r="L326">
        <f t="shared" si="25"/>
        <v>2013</v>
      </c>
      <c r="M326">
        <f t="shared" si="26"/>
        <v>6</v>
      </c>
      <c r="N326">
        <f t="shared" si="27"/>
        <v>0</v>
      </c>
      <c r="O326">
        <f t="shared" si="28"/>
        <v>0</v>
      </c>
      <c r="P326">
        <f t="shared" si="29"/>
        <v>1</v>
      </c>
    </row>
    <row r="327" spans="1:16" x14ac:dyDescent="0.3">
      <c r="A327" t="s">
        <v>69</v>
      </c>
      <c r="B327" s="38">
        <v>41445</v>
      </c>
      <c r="C327" t="s">
        <v>30</v>
      </c>
      <c r="D327" t="s">
        <v>174</v>
      </c>
      <c r="E327" t="s">
        <v>147</v>
      </c>
      <c r="F327">
        <v>334184</v>
      </c>
      <c r="G327">
        <v>375162</v>
      </c>
      <c r="H327" t="s">
        <v>148</v>
      </c>
      <c r="I327" t="s">
        <v>149</v>
      </c>
      <c r="L327">
        <f t="shared" si="25"/>
        <v>2013</v>
      </c>
      <c r="M327">
        <f t="shared" si="26"/>
        <v>6</v>
      </c>
      <c r="N327">
        <f t="shared" si="27"/>
        <v>0</v>
      </c>
      <c r="O327">
        <f t="shared" si="28"/>
        <v>0</v>
      </c>
      <c r="P327">
        <f t="shared" si="29"/>
        <v>1</v>
      </c>
    </row>
    <row r="328" spans="1:16" x14ac:dyDescent="0.3">
      <c r="A328" t="s">
        <v>69</v>
      </c>
      <c r="B328" s="38">
        <v>41445</v>
      </c>
      <c r="C328" t="s">
        <v>30</v>
      </c>
      <c r="D328" t="s">
        <v>191</v>
      </c>
      <c r="E328" t="s">
        <v>159</v>
      </c>
      <c r="F328">
        <v>334586</v>
      </c>
      <c r="G328">
        <v>374654</v>
      </c>
      <c r="H328" t="s">
        <v>148</v>
      </c>
      <c r="I328" t="s">
        <v>149</v>
      </c>
      <c r="L328">
        <f t="shared" si="25"/>
        <v>2013</v>
      </c>
      <c r="M328">
        <f t="shared" si="26"/>
        <v>6</v>
      </c>
      <c r="N328">
        <f t="shared" si="27"/>
        <v>0</v>
      </c>
      <c r="O328">
        <f t="shared" si="28"/>
        <v>0</v>
      </c>
      <c r="P328">
        <f t="shared" si="29"/>
        <v>1</v>
      </c>
    </row>
    <row r="329" spans="1:16" x14ac:dyDescent="0.3">
      <c r="A329" t="s">
        <v>69</v>
      </c>
      <c r="B329" s="38">
        <v>41446</v>
      </c>
      <c r="C329" t="s">
        <v>30</v>
      </c>
      <c r="D329" t="s">
        <v>167</v>
      </c>
      <c r="E329" t="s">
        <v>147</v>
      </c>
      <c r="F329">
        <v>334657</v>
      </c>
      <c r="G329">
        <v>373924</v>
      </c>
      <c r="H329" t="s">
        <v>148</v>
      </c>
      <c r="I329" t="s">
        <v>149</v>
      </c>
      <c r="L329">
        <f t="shared" si="25"/>
        <v>2013</v>
      </c>
      <c r="M329">
        <f t="shared" si="26"/>
        <v>6</v>
      </c>
      <c r="N329">
        <f t="shared" si="27"/>
        <v>0</v>
      </c>
      <c r="O329">
        <f t="shared" si="28"/>
        <v>0</v>
      </c>
      <c r="P329">
        <f t="shared" si="29"/>
        <v>1</v>
      </c>
    </row>
    <row r="330" spans="1:16" x14ac:dyDescent="0.3">
      <c r="A330" t="s">
        <v>45</v>
      </c>
      <c r="B330" s="38">
        <v>41446</v>
      </c>
      <c r="C330" t="s">
        <v>30</v>
      </c>
      <c r="D330" t="s">
        <v>368</v>
      </c>
      <c r="E330" t="s">
        <v>193</v>
      </c>
      <c r="F330">
        <v>244249</v>
      </c>
      <c r="G330">
        <v>416741</v>
      </c>
      <c r="H330" t="s">
        <v>148</v>
      </c>
      <c r="I330" t="s">
        <v>149</v>
      </c>
      <c r="L330">
        <f t="shared" si="25"/>
        <v>2013</v>
      </c>
      <c r="M330">
        <f t="shared" si="26"/>
        <v>6</v>
      </c>
      <c r="N330">
        <f t="shared" si="27"/>
        <v>0</v>
      </c>
      <c r="O330">
        <f t="shared" si="28"/>
        <v>0</v>
      </c>
      <c r="P330">
        <f t="shared" si="29"/>
        <v>1</v>
      </c>
    </row>
    <row r="331" spans="1:16" x14ac:dyDescent="0.3">
      <c r="A331" t="s">
        <v>69</v>
      </c>
      <c r="B331" s="38">
        <v>41447</v>
      </c>
      <c r="C331" t="s">
        <v>30</v>
      </c>
      <c r="D331" t="s">
        <v>355</v>
      </c>
      <c r="E331" t="s">
        <v>161</v>
      </c>
      <c r="F331">
        <v>333565</v>
      </c>
      <c r="G331">
        <v>374860</v>
      </c>
      <c r="H331" t="s">
        <v>152</v>
      </c>
      <c r="I331" t="s">
        <v>153</v>
      </c>
      <c r="L331">
        <f t="shared" si="25"/>
        <v>2013</v>
      </c>
      <c r="M331">
        <f t="shared" si="26"/>
        <v>6</v>
      </c>
      <c r="N331">
        <f t="shared" si="27"/>
        <v>0</v>
      </c>
      <c r="O331">
        <f t="shared" si="28"/>
        <v>0</v>
      </c>
      <c r="P331">
        <f t="shared" si="29"/>
        <v>2</v>
      </c>
    </row>
    <row r="332" spans="1:16" x14ac:dyDescent="0.3">
      <c r="A332" t="s">
        <v>62</v>
      </c>
      <c r="B332" s="38">
        <v>41447</v>
      </c>
      <c r="C332" t="s">
        <v>30</v>
      </c>
      <c r="D332" t="s">
        <v>170</v>
      </c>
      <c r="E332" t="s">
        <v>143</v>
      </c>
      <c r="F332">
        <v>340192</v>
      </c>
      <c r="G332">
        <v>402601</v>
      </c>
      <c r="H332" t="s">
        <v>152</v>
      </c>
      <c r="I332" t="s">
        <v>153</v>
      </c>
      <c r="L332">
        <f t="shared" si="25"/>
        <v>2013</v>
      </c>
      <c r="M332">
        <f t="shared" si="26"/>
        <v>6</v>
      </c>
      <c r="N332">
        <f t="shared" si="27"/>
        <v>0</v>
      </c>
      <c r="O332">
        <f t="shared" si="28"/>
        <v>0</v>
      </c>
      <c r="P332">
        <f t="shared" si="29"/>
        <v>2</v>
      </c>
    </row>
    <row r="333" spans="1:16" x14ac:dyDescent="0.3">
      <c r="A333" t="s">
        <v>69</v>
      </c>
      <c r="B333" s="38">
        <v>41448</v>
      </c>
      <c r="C333" t="s">
        <v>30</v>
      </c>
      <c r="D333" t="s">
        <v>327</v>
      </c>
      <c r="E333" t="s">
        <v>147</v>
      </c>
      <c r="F333">
        <v>333534</v>
      </c>
      <c r="G333">
        <v>374076</v>
      </c>
      <c r="H333" t="s">
        <v>148</v>
      </c>
      <c r="I333" t="s">
        <v>149</v>
      </c>
      <c r="L333">
        <f t="shared" si="25"/>
        <v>2013</v>
      </c>
      <c r="M333">
        <f t="shared" si="26"/>
        <v>6</v>
      </c>
      <c r="N333">
        <f t="shared" si="27"/>
        <v>0</v>
      </c>
      <c r="O333">
        <f t="shared" si="28"/>
        <v>0</v>
      </c>
      <c r="P333">
        <f t="shared" si="29"/>
        <v>1</v>
      </c>
    </row>
    <row r="334" spans="1:16" x14ac:dyDescent="0.3">
      <c r="A334" t="s">
        <v>52</v>
      </c>
      <c r="B334" s="38">
        <v>41449</v>
      </c>
      <c r="C334" t="s">
        <v>30</v>
      </c>
      <c r="D334" t="s">
        <v>217</v>
      </c>
      <c r="E334" t="s">
        <v>169</v>
      </c>
      <c r="F334">
        <v>244798</v>
      </c>
      <c r="G334">
        <v>372530</v>
      </c>
      <c r="H334" t="s">
        <v>245</v>
      </c>
      <c r="I334" t="s">
        <v>246</v>
      </c>
      <c r="L334">
        <f t="shared" si="25"/>
        <v>2013</v>
      </c>
      <c r="M334">
        <f t="shared" si="26"/>
        <v>6</v>
      </c>
      <c r="N334">
        <f t="shared" si="27"/>
        <v>0</v>
      </c>
      <c r="O334">
        <f t="shared" si="28"/>
        <v>0</v>
      </c>
      <c r="P334">
        <f t="shared" si="29"/>
        <v>4</v>
      </c>
    </row>
    <row r="335" spans="1:16" x14ac:dyDescent="0.3">
      <c r="A335" t="s">
        <v>36</v>
      </c>
      <c r="B335" s="38">
        <v>41450</v>
      </c>
      <c r="C335" t="s">
        <v>30</v>
      </c>
      <c r="D335" t="s">
        <v>370</v>
      </c>
      <c r="E335" t="s">
        <v>189</v>
      </c>
      <c r="F335">
        <v>287582</v>
      </c>
      <c r="G335">
        <v>345395</v>
      </c>
      <c r="H335" t="s">
        <v>148</v>
      </c>
      <c r="I335" t="s">
        <v>149</v>
      </c>
      <c r="L335">
        <f t="shared" si="25"/>
        <v>2013</v>
      </c>
      <c r="M335">
        <f t="shared" si="26"/>
        <v>6</v>
      </c>
      <c r="N335">
        <f t="shared" si="27"/>
        <v>0</v>
      </c>
      <c r="O335">
        <f t="shared" si="28"/>
        <v>0</v>
      </c>
      <c r="P335">
        <f t="shared" si="29"/>
        <v>1</v>
      </c>
    </row>
    <row r="336" spans="1:16" x14ac:dyDescent="0.3">
      <c r="A336" t="s">
        <v>69</v>
      </c>
      <c r="B336" s="38">
        <v>41450</v>
      </c>
      <c r="C336" t="s">
        <v>30</v>
      </c>
      <c r="D336" t="s">
        <v>160</v>
      </c>
      <c r="E336" t="s">
        <v>161</v>
      </c>
      <c r="F336">
        <v>333274</v>
      </c>
      <c r="G336">
        <v>374694</v>
      </c>
      <c r="H336" t="s">
        <v>148</v>
      </c>
      <c r="I336" t="s">
        <v>149</v>
      </c>
      <c r="L336">
        <f t="shared" si="25"/>
        <v>2013</v>
      </c>
      <c r="M336">
        <f t="shared" si="26"/>
        <v>6</v>
      </c>
      <c r="N336">
        <f t="shared" si="27"/>
        <v>0</v>
      </c>
      <c r="O336">
        <f t="shared" si="28"/>
        <v>0</v>
      </c>
      <c r="P336">
        <f t="shared" si="29"/>
        <v>1</v>
      </c>
    </row>
    <row r="337" spans="1:16" x14ac:dyDescent="0.3">
      <c r="A337" t="s">
        <v>52</v>
      </c>
      <c r="B337" s="38">
        <v>41451</v>
      </c>
      <c r="C337" t="s">
        <v>30</v>
      </c>
      <c r="D337" t="s">
        <v>371</v>
      </c>
      <c r="E337" t="s">
        <v>169</v>
      </c>
      <c r="F337">
        <v>245245</v>
      </c>
      <c r="G337">
        <v>373133</v>
      </c>
      <c r="H337" t="s">
        <v>148</v>
      </c>
      <c r="I337" t="s">
        <v>149</v>
      </c>
      <c r="L337">
        <f t="shared" si="25"/>
        <v>2013</v>
      </c>
      <c r="M337">
        <f t="shared" si="26"/>
        <v>6</v>
      </c>
      <c r="N337">
        <f t="shared" si="27"/>
        <v>0</v>
      </c>
      <c r="O337">
        <f t="shared" si="28"/>
        <v>0</v>
      </c>
      <c r="P337">
        <f t="shared" si="29"/>
        <v>1</v>
      </c>
    </row>
    <row r="338" spans="1:16" x14ac:dyDescent="0.3">
      <c r="A338" t="s">
        <v>60</v>
      </c>
      <c r="B338" s="38">
        <v>41452</v>
      </c>
      <c r="C338" t="s">
        <v>30</v>
      </c>
      <c r="D338" t="s">
        <v>348</v>
      </c>
      <c r="E338" t="s">
        <v>195</v>
      </c>
      <c r="F338">
        <v>350522</v>
      </c>
      <c r="G338">
        <v>381709</v>
      </c>
      <c r="H338" t="s">
        <v>148</v>
      </c>
      <c r="I338" t="s">
        <v>149</v>
      </c>
      <c r="L338">
        <f t="shared" si="25"/>
        <v>2013</v>
      </c>
      <c r="M338">
        <f t="shared" si="26"/>
        <v>6</v>
      </c>
      <c r="N338">
        <f t="shared" si="27"/>
        <v>0</v>
      </c>
      <c r="O338">
        <f t="shared" si="28"/>
        <v>0</v>
      </c>
      <c r="P338">
        <f t="shared" si="29"/>
        <v>1</v>
      </c>
    </row>
    <row r="339" spans="1:16" x14ac:dyDescent="0.3">
      <c r="A339" t="s">
        <v>69</v>
      </c>
      <c r="B339" s="38">
        <v>41452</v>
      </c>
      <c r="C339" t="s">
        <v>30</v>
      </c>
      <c r="D339" t="s">
        <v>160</v>
      </c>
      <c r="E339" t="s">
        <v>161</v>
      </c>
      <c r="F339">
        <v>333326</v>
      </c>
      <c r="G339">
        <v>374899</v>
      </c>
      <c r="H339" t="s">
        <v>148</v>
      </c>
      <c r="I339" t="s">
        <v>149</v>
      </c>
      <c r="L339">
        <f t="shared" si="25"/>
        <v>2013</v>
      </c>
      <c r="M339">
        <f t="shared" si="26"/>
        <v>6</v>
      </c>
      <c r="N339">
        <f t="shared" si="27"/>
        <v>0</v>
      </c>
      <c r="O339">
        <f t="shared" si="28"/>
        <v>0</v>
      </c>
      <c r="P339">
        <f t="shared" si="29"/>
        <v>1</v>
      </c>
    </row>
    <row r="340" spans="1:16" x14ac:dyDescent="0.3">
      <c r="A340" t="s">
        <v>20</v>
      </c>
      <c r="B340" s="38">
        <v>41452</v>
      </c>
      <c r="C340" t="s">
        <v>28</v>
      </c>
      <c r="D340" t="s">
        <v>372</v>
      </c>
      <c r="E340" t="s">
        <v>155</v>
      </c>
      <c r="F340">
        <v>310581</v>
      </c>
      <c r="G340">
        <v>402997</v>
      </c>
      <c r="H340" t="s">
        <v>152</v>
      </c>
      <c r="I340" t="s">
        <v>235</v>
      </c>
      <c r="J340" t="s">
        <v>248</v>
      </c>
      <c r="L340">
        <f t="shared" si="25"/>
        <v>2013</v>
      </c>
      <c r="M340">
        <f t="shared" si="26"/>
        <v>6</v>
      </c>
      <c r="N340">
        <f t="shared" si="27"/>
        <v>1</v>
      </c>
      <c r="O340">
        <f t="shared" si="28"/>
        <v>0</v>
      </c>
      <c r="P340">
        <f t="shared" si="29"/>
        <v>1</v>
      </c>
    </row>
    <row r="341" spans="1:16" x14ac:dyDescent="0.3">
      <c r="A341" t="s">
        <v>69</v>
      </c>
      <c r="B341" s="38">
        <v>41453</v>
      </c>
      <c r="C341" t="s">
        <v>30</v>
      </c>
      <c r="D341" t="s">
        <v>283</v>
      </c>
      <c r="E341" t="s">
        <v>147</v>
      </c>
      <c r="F341">
        <v>333746</v>
      </c>
      <c r="G341">
        <v>373918</v>
      </c>
      <c r="H341" t="s">
        <v>152</v>
      </c>
      <c r="I341" t="s">
        <v>153</v>
      </c>
      <c r="L341">
        <f t="shared" si="25"/>
        <v>2013</v>
      </c>
      <c r="M341">
        <f t="shared" si="26"/>
        <v>6</v>
      </c>
      <c r="N341">
        <f t="shared" si="27"/>
        <v>0</v>
      </c>
      <c r="O341">
        <f t="shared" si="28"/>
        <v>0</v>
      </c>
      <c r="P341">
        <f t="shared" si="29"/>
        <v>2</v>
      </c>
    </row>
    <row r="342" spans="1:16" x14ac:dyDescent="0.3">
      <c r="A342" t="s">
        <v>69</v>
      </c>
      <c r="B342" s="38">
        <v>41454</v>
      </c>
      <c r="C342" t="s">
        <v>30</v>
      </c>
      <c r="D342" t="s">
        <v>180</v>
      </c>
      <c r="E342" t="s">
        <v>147</v>
      </c>
      <c r="F342">
        <v>333524</v>
      </c>
      <c r="G342">
        <v>374299</v>
      </c>
      <c r="H342" t="s">
        <v>148</v>
      </c>
      <c r="I342" t="s">
        <v>149</v>
      </c>
      <c r="L342">
        <f t="shared" si="25"/>
        <v>2013</v>
      </c>
      <c r="M342">
        <f t="shared" si="26"/>
        <v>6</v>
      </c>
      <c r="N342">
        <f t="shared" si="27"/>
        <v>0</v>
      </c>
      <c r="O342">
        <f t="shared" si="28"/>
        <v>0</v>
      </c>
      <c r="P342">
        <f t="shared" si="29"/>
        <v>1</v>
      </c>
    </row>
    <row r="343" spans="1:16" x14ac:dyDescent="0.3">
      <c r="A343" t="s">
        <v>67</v>
      </c>
      <c r="B343" s="38">
        <v>41454</v>
      </c>
      <c r="C343" t="s">
        <v>30</v>
      </c>
      <c r="D343" t="s">
        <v>373</v>
      </c>
      <c r="E343" t="s">
        <v>279</v>
      </c>
      <c r="F343">
        <v>348987</v>
      </c>
      <c r="G343">
        <v>374237</v>
      </c>
      <c r="H343" t="s">
        <v>152</v>
      </c>
      <c r="I343" t="s">
        <v>153</v>
      </c>
      <c r="L343">
        <f t="shared" si="25"/>
        <v>2013</v>
      </c>
      <c r="M343">
        <f t="shared" si="26"/>
        <v>6</v>
      </c>
      <c r="N343">
        <f t="shared" si="27"/>
        <v>0</v>
      </c>
      <c r="O343">
        <f t="shared" si="28"/>
        <v>0</v>
      </c>
      <c r="P343">
        <f t="shared" si="29"/>
        <v>2</v>
      </c>
    </row>
    <row r="344" spans="1:16" x14ac:dyDescent="0.3">
      <c r="A344" t="s">
        <v>57</v>
      </c>
      <c r="B344" s="38">
        <v>41454</v>
      </c>
      <c r="C344" t="s">
        <v>30</v>
      </c>
      <c r="D344" t="s">
        <v>374</v>
      </c>
      <c r="E344" t="s">
        <v>256</v>
      </c>
      <c r="F344">
        <v>223913</v>
      </c>
      <c r="G344">
        <v>343995</v>
      </c>
      <c r="H344" t="s">
        <v>148</v>
      </c>
      <c r="I344" t="s">
        <v>149</v>
      </c>
      <c r="L344">
        <f t="shared" si="25"/>
        <v>2013</v>
      </c>
      <c r="M344">
        <f t="shared" si="26"/>
        <v>6</v>
      </c>
      <c r="N344">
        <f t="shared" si="27"/>
        <v>0</v>
      </c>
      <c r="O344">
        <f t="shared" si="28"/>
        <v>0</v>
      </c>
      <c r="P344">
        <f t="shared" si="29"/>
        <v>1</v>
      </c>
    </row>
    <row r="345" spans="1:16" x14ac:dyDescent="0.3">
      <c r="A345" t="s">
        <v>69</v>
      </c>
      <c r="B345" s="38">
        <v>41454</v>
      </c>
      <c r="C345" t="s">
        <v>30</v>
      </c>
      <c r="D345" t="s">
        <v>375</v>
      </c>
      <c r="E345" t="s">
        <v>147</v>
      </c>
      <c r="F345">
        <v>334007</v>
      </c>
      <c r="G345">
        <v>374607</v>
      </c>
      <c r="H345" t="s">
        <v>148</v>
      </c>
      <c r="I345" t="s">
        <v>149</v>
      </c>
      <c r="L345">
        <f t="shared" si="25"/>
        <v>2013</v>
      </c>
      <c r="M345">
        <f t="shared" si="26"/>
        <v>6</v>
      </c>
      <c r="N345">
        <f t="shared" si="27"/>
        <v>0</v>
      </c>
      <c r="O345">
        <f t="shared" si="28"/>
        <v>0</v>
      </c>
      <c r="P345">
        <f t="shared" si="29"/>
        <v>1</v>
      </c>
    </row>
    <row r="346" spans="1:16" x14ac:dyDescent="0.3">
      <c r="A346" t="s">
        <v>41</v>
      </c>
      <c r="B346" s="38">
        <v>41455</v>
      </c>
      <c r="C346" t="s">
        <v>30</v>
      </c>
      <c r="D346" t="s">
        <v>146</v>
      </c>
      <c r="E346" t="s">
        <v>315</v>
      </c>
      <c r="F346">
        <v>289577</v>
      </c>
      <c r="G346">
        <v>390472</v>
      </c>
      <c r="H346" t="s">
        <v>148</v>
      </c>
      <c r="I346" t="s">
        <v>149</v>
      </c>
      <c r="L346">
        <f t="shared" si="25"/>
        <v>2013</v>
      </c>
      <c r="M346">
        <f t="shared" si="26"/>
        <v>6</v>
      </c>
      <c r="N346">
        <f t="shared" si="27"/>
        <v>0</v>
      </c>
      <c r="O346">
        <f t="shared" si="28"/>
        <v>0</v>
      </c>
      <c r="P346">
        <f t="shared" si="29"/>
        <v>1</v>
      </c>
    </row>
    <row r="347" spans="1:16" x14ac:dyDescent="0.3">
      <c r="A347" t="s">
        <v>68</v>
      </c>
      <c r="B347" s="38">
        <v>41455</v>
      </c>
      <c r="C347" t="s">
        <v>30</v>
      </c>
      <c r="D347" t="s">
        <v>232</v>
      </c>
      <c r="E347" t="s">
        <v>292</v>
      </c>
      <c r="F347">
        <v>294816</v>
      </c>
      <c r="G347">
        <v>425960</v>
      </c>
      <c r="H347" t="s">
        <v>152</v>
      </c>
      <c r="I347" t="s">
        <v>153</v>
      </c>
      <c r="L347">
        <f t="shared" si="25"/>
        <v>2013</v>
      </c>
      <c r="M347">
        <f t="shared" si="26"/>
        <v>6</v>
      </c>
      <c r="N347">
        <f t="shared" si="27"/>
        <v>0</v>
      </c>
      <c r="O347">
        <f t="shared" si="28"/>
        <v>0</v>
      </c>
      <c r="P347">
        <f t="shared" si="29"/>
        <v>2</v>
      </c>
    </row>
    <row r="348" spans="1:16" x14ac:dyDescent="0.3">
      <c r="A348" t="s">
        <v>69</v>
      </c>
      <c r="B348" s="38">
        <v>41456</v>
      </c>
      <c r="C348" t="s">
        <v>29</v>
      </c>
      <c r="D348" t="s">
        <v>167</v>
      </c>
      <c r="E348" t="s">
        <v>147</v>
      </c>
      <c r="F348">
        <v>334408</v>
      </c>
      <c r="G348">
        <v>373898</v>
      </c>
      <c r="H348" t="s">
        <v>148</v>
      </c>
      <c r="I348" t="s">
        <v>181</v>
      </c>
      <c r="L348">
        <f t="shared" si="25"/>
        <v>2013</v>
      </c>
      <c r="M348">
        <f t="shared" si="26"/>
        <v>7</v>
      </c>
      <c r="N348">
        <f t="shared" si="27"/>
        <v>0</v>
      </c>
      <c r="O348">
        <f t="shared" si="28"/>
        <v>1</v>
      </c>
      <c r="P348">
        <f t="shared" si="29"/>
        <v>0</v>
      </c>
    </row>
    <row r="349" spans="1:16" x14ac:dyDescent="0.3">
      <c r="A349" t="s">
        <v>79</v>
      </c>
      <c r="B349" s="38">
        <v>41457</v>
      </c>
      <c r="C349" t="s">
        <v>30</v>
      </c>
      <c r="D349" t="s">
        <v>231</v>
      </c>
      <c r="E349" t="s">
        <v>173</v>
      </c>
      <c r="F349">
        <v>301127</v>
      </c>
      <c r="G349">
        <v>353835</v>
      </c>
      <c r="H349" t="s">
        <v>148</v>
      </c>
      <c r="I349" t="s">
        <v>149</v>
      </c>
      <c r="L349">
        <f t="shared" si="25"/>
        <v>2013</v>
      </c>
      <c r="M349">
        <f t="shared" si="26"/>
        <v>7</v>
      </c>
      <c r="N349">
        <f t="shared" si="27"/>
        <v>0</v>
      </c>
      <c r="O349">
        <f t="shared" si="28"/>
        <v>0</v>
      </c>
      <c r="P349">
        <f t="shared" si="29"/>
        <v>1</v>
      </c>
    </row>
    <row r="350" spans="1:16" x14ac:dyDescent="0.3">
      <c r="A350" t="s">
        <v>37</v>
      </c>
      <c r="B350" s="38">
        <v>41457</v>
      </c>
      <c r="C350" t="s">
        <v>30</v>
      </c>
      <c r="D350" t="s">
        <v>170</v>
      </c>
      <c r="E350" t="s">
        <v>256</v>
      </c>
      <c r="F350">
        <v>236222</v>
      </c>
      <c r="G350">
        <v>334077</v>
      </c>
      <c r="H350" t="s">
        <v>148</v>
      </c>
      <c r="I350" t="s">
        <v>149</v>
      </c>
      <c r="L350">
        <f t="shared" si="25"/>
        <v>2013</v>
      </c>
      <c r="M350">
        <f t="shared" si="26"/>
        <v>7</v>
      </c>
      <c r="N350">
        <f t="shared" si="27"/>
        <v>0</v>
      </c>
      <c r="O350">
        <f t="shared" si="28"/>
        <v>0</v>
      </c>
      <c r="P350">
        <f t="shared" si="29"/>
        <v>1</v>
      </c>
    </row>
    <row r="351" spans="1:16" x14ac:dyDescent="0.3">
      <c r="A351" t="s">
        <v>74</v>
      </c>
      <c r="B351" s="38">
        <v>41459</v>
      </c>
      <c r="C351" t="s">
        <v>30</v>
      </c>
      <c r="D351" t="s">
        <v>270</v>
      </c>
      <c r="E351" t="s">
        <v>179</v>
      </c>
      <c r="F351">
        <v>341578</v>
      </c>
      <c r="G351">
        <v>387480</v>
      </c>
      <c r="H351" t="s">
        <v>148</v>
      </c>
      <c r="I351" t="s">
        <v>149</v>
      </c>
      <c r="L351">
        <f t="shared" si="25"/>
        <v>2013</v>
      </c>
      <c r="M351">
        <f t="shared" si="26"/>
        <v>7</v>
      </c>
      <c r="N351">
        <f t="shared" si="27"/>
        <v>0</v>
      </c>
      <c r="O351">
        <f t="shared" si="28"/>
        <v>0</v>
      </c>
      <c r="P351">
        <f t="shared" si="29"/>
        <v>1</v>
      </c>
    </row>
    <row r="352" spans="1:16" x14ac:dyDescent="0.3">
      <c r="A352" t="s">
        <v>69</v>
      </c>
      <c r="B352" s="38">
        <v>41460</v>
      </c>
      <c r="C352" t="s">
        <v>30</v>
      </c>
      <c r="D352" t="s">
        <v>167</v>
      </c>
      <c r="E352" t="s">
        <v>147</v>
      </c>
      <c r="F352">
        <v>334314</v>
      </c>
      <c r="G352">
        <v>373890</v>
      </c>
      <c r="H352" t="s">
        <v>144</v>
      </c>
      <c r="I352" t="s">
        <v>145</v>
      </c>
      <c r="L352">
        <f t="shared" si="25"/>
        <v>2013</v>
      </c>
      <c r="M352">
        <f t="shared" si="26"/>
        <v>7</v>
      </c>
      <c r="N352">
        <f t="shared" si="27"/>
        <v>0</v>
      </c>
      <c r="O352">
        <f t="shared" si="28"/>
        <v>0</v>
      </c>
      <c r="P352">
        <f t="shared" si="29"/>
        <v>3</v>
      </c>
    </row>
    <row r="353" spans="1:16" x14ac:dyDescent="0.3">
      <c r="A353" t="s">
        <v>69</v>
      </c>
      <c r="B353" s="38">
        <v>41460</v>
      </c>
      <c r="C353" t="s">
        <v>30</v>
      </c>
      <c r="D353" t="s">
        <v>251</v>
      </c>
      <c r="E353" t="s">
        <v>147</v>
      </c>
      <c r="F353">
        <v>333562</v>
      </c>
      <c r="G353">
        <v>373786</v>
      </c>
      <c r="H353" t="s">
        <v>144</v>
      </c>
      <c r="I353" t="s">
        <v>145</v>
      </c>
      <c r="L353">
        <f t="shared" si="25"/>
        <v>2013</v>
      </c>
      <c r="M353">
        <f t="shared" si="26"/>
        <v>7</v>
      </c>
      <c r="N353">
        <f t="shared" si="27"/>
        <v>0</v>
      </c>
      <c r="O353">
        <f t="shared" si="28"/>
        <v>0</v>
      </c>
      <c r="P353">
        <f t="shared" si="29"/>
        <v>3</v>
      </c>
    </row>
    <row r="354" spans="1:16" x14ac:dyDescent="0.3">
      <c r="A354" t="s">
        <v>45</v>
      </c>
      <c r="B354" s="38">
        <v>41460</v>
      </c>
      <c r="C354" t="s">
        <v>30</v>
      </c>
      <c r="D354" t="s">
        <v>376</v>
      </c>
      <c r="E354" t="s">
        <v>193</v>
      </c>
      <c r="F354">
        <v>243572</v>
      </c>
      <c r="G354">
        <v>416825</v>
      </c>
      <c r="H354" t="s">
        <v>148</v>
      </c>
      <c r="I354" t="s">
        <v>149</v>
      </c>
      <c r="L354">
        <f t="shared" si="25"/>
        <v>2013</v>
      </c>
      <c r="M354">
        <f t="shared" si="26"/>
        <v>7</v>
      </c>
      <c r="N354">
        <f t="shared" si="27"/>
        <v>0</v>
      </c>
      <c r="O354">
        <f t="shared" si="28"/>
        <v>0</v>
      </c>
      <c r="P354">
        <f t="shared" si="29"/>
        <v>1</v>
      </c>
    </row>
    <row r="355" spans="1:16" x14ac:dyDescent="0.3">
      <c r="A355" t="s">
        <v>70</v>
      </c>
      <c r="B355" s="38">
        <v>41461</v>
      </c>
      <c r="C355" t="s">
        <v>30</v>
      </c>
      <c r="D355" t="s">
        <v>377</v>
      </c>
      <c r="E355" t="s">
        <v>183</v>
      </c>
      <c r="F355">
        <v>330580</v>
      </c>
      <c r="G355">
        <v>314497</v>
      </c>
      <c r="H355" t="s">
        <v>148</v>
      </c>
      <c r="I355" t="s">
        <v>149</v>
      </c>
      <c r="L355">
        <f t="shared" si="25"/>
        <v>2013</v>
      </c>
      <c r="M355">
        <f t="shared" si="26"/>
        <v>7</v>
      </c>
      <c r="N355">
        <f t="shared" si="27"/>
        <v>0</v>
      </c>
      <c r="O355">
        <f t="shared" si="28"/>
        <v>0</v>
      </c>
      <c r="P355">
        <f t="shared" si="29"/>
        <v>1</v>
      </c>
    </row>
    <row r="356" spans="1:16" x14ac:dyDescent="0.3">
      <c r="A356" t="s">
        <v>50</v>
      </c>
      <c r="B356" s="38">
        <v>41461</v>
      </c>
      <c r="C356" t="s">
        <v>30</v>
      </c>
      <c r="D356" t="s">
        <v>199</v>
      </c>
      <c r="E356" t="s">
        <v>157</v>
      </c>
      <c r="F356">
        <v>285290</v>
      </c>
      <c r="G356">
        <v>432704</v>
      </c>
      <c r="H356" t="s">
        <v>152</v>
      </c>
      <c r="I356" t="s">
        <v>153</v>
      </c>
      <c r="L356">
        <f t="shared" si="25"/>
        <v>2013</v>
      </c>
      <c r="M356">
        <f t="shared" si="26"/>
        <v>7</v>
      </c>
      <c r="N356">
        <f t="shared" si="27"/>
        <v>0</v>
      </c>
      <c r="O356">
        <f t="shared" si="28"/>
        <v>0</v>
      </c>
      <c r="P356">
        <f t="shared" si="29"/>
        <v>2</v>
      </c>
    </row>
    <row r="357" spans="1:16" x14ac:dyDescent="0.3">
      <c r="A357" t="s">
        <v>69</v>
      </c>
      <c r="B357" s="38">
        <v>41462</v>
      </c>
      <c r="C357" t="s">
        <v>30</v>
      </c>
      <c r="D357" t="s">
        <v>158</v>
      </c>
      <c r="E357" t="s">
        <v>159</v>
      </c>
      <c r="F357">
        <v>334737</v>
      </c>
      <c r="G357">
        <v>374486</v>
      </c>
      <c r="H357" t="s">
        <v>152</v>
      </c>
      <c r="I357" t="s">
        <v>153</v>
      </c>
      <c r="L357">
        <f t="shared" si="25"/>
        <v>2013</v>
      </c>
      <c r="M357">
        <f t="shared" si="26"/>
        <v>7</v>
      </c>
      <c r="N357">
        <f t="shared" si="27"/>
        <v>0</v>
      </c>
      <c r="O357">
        <f t="shared" si="28"/>
        <v>0</v>
      </c>
      <c r="P357">
        <f t="shared" si="29"/>
        <v>2</v>
      </c>
    </row>
    <row r="358" spans="1:16" x14ac:dyDescent="0.3">
      <c r="A358" t="s">
        <v>2</v>
      </c>
      <c r="B358" s="38">
        <v>41462</v>
      </c>
      <c r="C358" t="s">
        <v>30</v>
      </c>
      <c r="D358" t="s">
        <v>285</v>
      </c>
      <c r="E358" t="s">
        <v>166</v>
      </c>
      <c r="F358">
        <v>326555</v>
      </c>
      <c r="G358">
        <v>363919</v>
      </c>
      <c r="H358" t="s">
        <v>152</v>
      </c>
      <c r="I358" t="s">
        <v>153</v>
      </c>
      <c r="L358">
        <f t="shared" si="25"/>
        <v>2013</v>
      </c>
      <c r="M358">
        <f t="shared" si="26"/>
        <v>7</v>
      </c>
      <c r="N358">
        <f t="shared" si="27"/>
        <v>0</v>
      </c>
      <c r="O358">
        <f t="shared" si="28"/>
        <v>0</v>
      </c>
      <c r="P358">
        <f t="shared" si="29"/>
        <v>2</v>
      </c>
    </row>
    <row r="359" spans="1:16" x14ac:dyDescent="0.3">
      <c r="A359" t="s">
        <v>70</v>
      </c>
      <c r="B359" s="38">
        <v>41463</v>
      </c>
      <c r="C359" t="s">
        <v>30</v>
      </c>
      <c r="D359" t="s">
        <v>378</v>
      </c>
      <c r="E359" t="s">
        <v>183</v>
      </c>
      <c r="F359">
        <v>330512</v>
      </c>
      <c r="G359">
        <v>314439</v>
      </c>
      <c r="H359" t="s">
        <v>148</v>
      </c>
      <c r="I359" t="s">
        <v>149</v>
      </c>
      <c r="L359">
        <f t="shared" si="25"/>
        <v>2013</v>
      </c>
      <c r="M359">
        <f t="shared" si="26"/>
        <v>7</v>
      </c>
      <c r="N359">
        <f t="shared" si="27"/>
        <v>0</v>
      </c>
      <c r="O359">
        <f t="shared" si="28"/>
        <v>0</v>
      </c>
      <c r="P359">
        <f t="shared" si="29"/>
        <v>1</v>
      </c>
    </row>
    <row r="360" spans="1:16" x14ac:dyDescent="0.3">
      <c r="A360" t="s">
        <v>62</v>
      </c>
      <c r="B360" s="38">
        <v>41463</v>
      </c>
      <c r="C360" t="s">
        <v>30</v>
      </c>
      <c r="D360" t="s">
        <v>177</v>
      </c>
      <c r="E360" t="s">
        <v>143</v>
      </c>
      <c r="F360">
        <v>339957</v>
      </c>
      <c r="G360">
        <v>402667</v>
      </c>
      <c r="H360" t="s">
        <v>152</v>
      </c>
      <c r="I360" t="s">
        <v>153</v>
      </c>
      <c r="L360">
        <f t="shared" si="25"/>
        <v>2013</v>
      </c>
      <c r="M360">
        <f t="shared" si="26"/>
        <v>7</v>
      </c>
      <c r="N360">
        <f t="shared" si="27"/>
        <v>0</v>
      </c>
      <c r="O360">
        <f t="shared" si="28"/>
        <v>0</v>
      </c>
      <c r="P360">
        <f t="shared" si="29"/>
        <v>2</v>
      </c>
    </row>
    <row r="361" spans="1:16" x14ac:dyDescent="0.3">
      <c r="A361" t="s">
        <v>46</v>
      </c>
      <c r="B361" s="38">
        <v>41464</v>
      </c>
      <c r="C361" t="s">
        <v>30</v>
      </c>
      <c r="D361" t="s">
        <v>175</v>
      </c>
      <c r="E361" t="s">
        <v>186</v>
      </c>
      <c r="F361">
        <v>234527</v>
      </c>
      <c r="G361">
        <v>397861</v>
      </c>
      <c r="H361" t="s">
        <v>148</v>
      </c>
      <c r="I361" t="s">
        <v>149</v>
      </c>
      <c r="L361">
        <f t="shared" si="25"/>
        <v>2013</v>
      </c>
      <c r="M361">
        <f t="shared" si="26"/>
        <v>7</v>
      </c>
      <c r="N361">
        <f t="shared" si="27"/>
        <v>0</v>
      </c>
      <c r="O361">
        <f t="shared" si="28"/>
        <v>0</v>
      </c>
      <c r="P361">
        <f t="shared" si="29"/>
        <v>1</v>
      </c>
    </row>
    <row r="362" spans="1:16" x14ac:dyDescent="0.3">
      <c r="A362" t="s">
        <v>2</v>
      </c>
      <c r="B362" s="38">
        <v>41464</v>
      </c>
      <c r="C362" t="s">
        <v>30</v>
      </c>
      <c r="D362" t="s">
        <v>285</v>
      </c>
      <c r="E362" t="s">
        <v>166</v>
      </c>
      <c r="F362">
        <v>326937</v>
      </c>
      <c r="G362">
        <v>364158</v>
      </c>
      <c r="H362" t="s">
        <v>148</v>
      </c>
      <c r="I362" t="s">
        <v>149</v>
      </c>
      <c r="L362">
        <f t="shared" si="25"/>
        <v>2013</v>
      </c>
      <c r="M362">
        <f t="shared" si="26"/>
        <v>7</v>
      </c>
      <c r="N362">
        <f t="shared" si="27"/>
        <v>0</v>
      </c>
      <c r="O362">
        <f t="shared" si="28"/>
        <v>0</v>
      </c>
      <c r="P362">
        <f t="shared" si="29"/>
        <v>1</v>
      </c>
    </row>
    <row r="363" spans="1:16" x14ac:dyDescent="0.3">
      <c r="A363" t="s">
        <v>81</v>
      </c>
      <c r="B363" s="38">
        <v>41465</v>
      </c>
      <c r="C363" t="s">
        <v>30</v>
      </c>
      <c r="D363" t="s">
        <v>229</v>
      </c>
      <c r="E363" t="s">
        <v>173</v>
      </c>
      <c r="F363">
        <v>304343</v>
      </c>
      <c r="G363">
        <v>356837</v>
      </c>
      <c r="H363" t="s">
        <v>152</v>
      </c>
      <c r="I363" t="s">
        <v>153</v>
      </c>
      <c r="L363">
        <f t="shared" si="25"/>
        <v>2013</v>
      </c>
      <c r="M363">
        <f t="shared" si="26"/>
        <v>7</v>
      </c>
      <c r="N363">
        <f t="shared" si="27"/>
        <v>0</v>
      </c>
      <c r="O363">
        <f t="shared" si="28"/>
        <v>0</v>
      </c>
      <c r="P363">
        <f t="shared" si="29"/>
        <v>2</v>
      </c>
    </row>
    <row r="364" spans="1:16" x14ac:dyDescent="0.3">
      <c r="A364" t="s">
        <v>80</v>
      </c>
      <c r="B364" s="38">
        <v>41467</v>
      </c>
      <c r="C364" t="s">
        <v>30</v>
      </c>
      <c r="D364" t="s">
        <v>290</v>
      </c>
      <c r="E364" t="s">
        <v>173</v>
      </c>
      <c r="F364">
        <v>308062</v>
      </c>
      <c r="G364">
        <v>358524</v>
      </c>
      <c r="H364" t="s">
        <v>148</v>
      </c>
      <c r="I364" t="s">
        <v>149</v>
      </c>
      <c r="L364">
        <f t="shared" si="25"/>
        <v>2013</v>
      </c>
      <c r="M364">
        <f t="shared" si="26"/>
        <v>7</v>
      </c>
      <c r="N364">
        <f t="shared" si="27"/>
        <v>0</v>
      </c>
      <c r="O364">
        <f t="shared" si="28"/>
        <v>0</v>
      </c>
      <c r="P364">
        <f t="shared" si="29"/>
        <v>1</v>
      </c>
    </row>
    <row r="365" spans="1:16" x14ac:dyDescent="0.3">
      <c r="A365" t="s">
        <v>69</v>
      </c>
      <c r="B365" s="38">
        <v>41467</v>
      </c>
      <c r="C365" t="s">
        <v>30</v>
      </c>
      <c r="D365" t="s">
        <v>251</v>
      </c>
      <c r="E365" t="s">
        <v>147</v>
      </c>
      <c r="F365">
        <v>333552</v>
      </c>
      <c r="G365">
        <v>373805</v>
      </c>
      <c r="H365" t="s">
        <v>148</v>
      </c>
      <c r="I365" t="s">
        <v>149</v>
      </c>
      <c r="L365">
        <f t="shared" si="25"/>
        <v>2013</v>
      </c>
      <c r="M365">
        <f t="shared" si="26"/>
        <v>7</v>
      </c>
      <c r="N365">
        <f t="shared" si="27"/>
        <v>0</v>
      </c>
      <c r="O365">
        <f t="shared" si="28"/>
        <v>0</v>
      </c>
      <c r="P365">
        <f t="shared" si="29"/>
        <v>1</v>
      </c>
    </row>
    <row r="366" spans="1:16" x14ac:dyDescent="0.3">
      <c r="A366" t="s">
        <v>69</v>
      </c>
      <c r="B366" s="38">
        <v>41467</v>
      </c>
      <c r="C366" t="s">
        <v>30</v>
      </c>
      <c r="D366" t="s">
        <v>160</v>
      </c>
      <c r="E366" t="s">
        <v>161</v>
      </c>
      <c r="F366">
        <v>334044</v>
      </c>
      <c r="G366">
        <v>375205</v>
      </c>
      <c r="H366" t="s">
        <v>152</v>
      </c>
      <c r="I366" t="s">
        <v>153</v>
      </c>
      <c r="L366">
        <f t="shared" si="25"/>
        <v>2013</v>
      </c>
      <c r="M366">
        <f t="shared" si="26"/>
        <v>7</v>
      </c>
      <c r="N366">
        <f t="shared" si="27"/>
        <v>0</v>
      </c>
      <c r="O366">
        <f t="shared" si="28"/>
        <v>0</v>
      </c>
      <c r="P366">
        <f t="shared" si="29"/>
        <v>2</v>
      </c>
    </row>
    <row r="367" spans="1:16" x14ac:dyDescent="0.3">
      <c r="A367" t="s">
        <v>62</v>
      </c>
      <c r="B367" s="38">
        <v>41467</v>
      </c>
      <c r="C367" t="s">
        <v>30</v>
      </c>
      <c r="D367" t="s">
        <v>379</v>
      </c>
      <c r="E367" t="s">
        <v>143</v>
      </c>
      <c r="F367">
        <v>340499</v>
      </c>
      <c r="G367">
        <v>402630</v>
      </c>
      <c r="H367" t="s">
        <v>152</v>
      </c>
      <c r="I367" t="s">
        <v>153</v>
      </c>
      <c r="L367">
        <f t="shared" si="25"/>
        <v>2013</v>
      </c>
      <c r="M367">
        <f t="shared" si="26"/>
        <v>7</v>
      </c>
      <c r="N367">
        <f t="shared" si="27"/>
        <v>0</v>
      </c>
      <c r="O367">
        <f t="shared" si="28"/>
        <v>0</v>
      </c>
      <c r="P367">
        <f t="shared" si="29"/>
        <v>2</v>
      </c>
    </row>
    <row r="368" spans="1:16" x14ac:dyDescent="0.3">
      <c r="A368" t="s">
        <v>45</v>
      </c>
      <c r="B368" s="38">
        <v>41468</v>
      </c>
      <c r="C368" t="s">
        <v>30</v>
      </c>
      <c r="D368" t="s">
        <v>361</v>
      </c>
      <c r="E368" t="s">
        <v>193</v>
      </c>
      <c r="F368">
        <v>243095</v>
      </c>
      <c r="G368">
        <v>417184</v>
      </c>
      <c r="H368" t="s">
        <v>152</v>
      </c>
      <c r="I368" t="s">
        <v>153</v>
      </c>
      <c r="L368">
        <f t="shared" si="25"/>
        <v>2013</v>
      </c>
      <c r="M368">
        <f t="shared" si="26"/>
        <v>7</v>
      </c>
      <c r="N368">
        <f t="shared" si="27"/>
        <v>0</v>
      </c>
      <c r="O368">
        <f t="shared" si="28"/>
        <v>0</v>
      </c>
      <c r="P368">
        <f t="shared" si="29"/>
        <v>2</v>
      </c>
    </row>
    <row r="369" spans="1:16" x14ac:dyDescent="0.3">
      <c r="A369" t="s">
        <v>50</v>
      </c>
      <c r="B369" s="38">
        <v>41468</v>
      </c>
      <c r="C369" t="s">
        <v>30</v>
      </c>
      <c r="D369" t="s">
        <v>336</v>
      </c>
      <c r="E369" t="s">
        <v>157</v>
      </c>
      <c r="F369">
        <v>285290</v>
      </c>
      <c r="G369">
        <v>432705</v>
      </c>
      <c r="H369" t="s">
        <v>144</v>
      </c>
      <c r="I369" t="s">
        <v>145</v>
      </c>
      <c r="L369">
        <f t="shared" si="25"/>
        <v>2013</v>
      </c>
      <c r="M369">
        <f t="shared" si="26"/>
        <v>7</v>
      </c>
      <c r="N369">
        <f t="shared" si="27"/>
        <v>0</v>
      </c>
      <c r="O369">
        <f t="shared" si="28"/>
        <v>0</v>
      </c>
      <c r="P369">
        <f t="shared" si="29"/>
        <v>3</v>
      </c>
    </row>
    <row r="370" spans="1:16" x14ac:dyDescent="0.3">
      <c r="A370" t="s">
        <v>62</v>
      </c>
      <c r="B370" s="38">
        <v>41468</v>
      </c>
      <c r="C370" t="s">
        <v>30</v>
      </c>
      <c r="D370" t="s">
        <v>170</v>
      </c>
      <c r="E370" t="s">
        <v>143</v>
      </c>
      <c r="F370">
        <v>340500</v>
      </c>
      <c r="G370">
        <v>402631</v>
      </c>
      <c r="H370" t="s">
        <v>148</v>
      </c>
      <c r="I370" t="s">
        <v>149</v>
      </c>
      <c r="L370">
        <f t="shared" si="25"/>
        <v>2013</v>
      </c>
      <c r="M370">
        <f t="shared" si="26"/>
        <v>7</v>
      </c>
      <c r="N370">
        <f t="shared" si="27"/>
        <v>0</v>
      </c>
      <c r="O370">
        <f t="shared" si="28"/>
        <v>0</v>
      </c>
      <c r="P370">
        <f t="shared" si="29"/>
        <v>1</v>
      </c>
    </row>
    <row r="371" spans="1:16" x14ac:dyDescent="0.3">
      <c r="A371" t="s">
        <v>49</v>
      </c>
      <c r="B371" s="38">
        <v>41469</v>
      </c>
      <c r="C371" t="s">
        <v>30</v>
      </c>
      <c r="D371" t="s">
        <v>250</v>
      </c>
      <c r="E371" t="s">
        <v>184</v>
      </c>
      <c r="F371">
        <v>312439</v>
      </c>
      <c r="G371">
        <v>345537</v>
      </c>
      <c r="H371" t="s">
        <v>148</v>
      </c>
      <c r="I371" t="s">
        <v>149</v>
      </c>
      <c r="L371">
        <f t="shared" si="25"/>
        <v>2013</v>
      </c>
      <c r="M371">
        <f t="shared" si="26"/>
        <v>7</v>
      </c>
      <c r="N371">
        <f t="shared" si="27"/>
        <v>0</v>
      </c>
      <c r="O371">
        <f t="shared" si="28"/>
        <v>0</v>
      </c>
      <c r="P371">
        <f t="shared" si="29"/>
        <v>1</v>
      </c>
    </row>
    <row r="372" spans="1:16" x14ac:dyDescent="0.3">
      <c r="A372" t="s">
        <v>69</v>
      </c>
      <c r="B372" s="38">
        <v>41469</v>
      </c>
      <c r="C372" t="s">
        <v>30</v>
      </c>
      <c r="D372" t="s">
        <v>380</v>
      </c>
      <c r="E372" t="s">
        <v>161</v>
      </c>
      <c r="F372">
        <v>333492</v>
      </c>
      <c r="G372">
        <v>375116</v>
      </c>
      <c r="H372" t="s">
        <v>148</v>
      </c>
      <c r="I372" t="s">
        <v>149</v>
      </c>
      <c r="L372">
        <f t="shared" si="25"/>
        <v>2013</v>
      </c>
      <c r="M372">
        <f t="shared" si="26"/>
        <v>7</v>
      </c>
      <c r="N372">
        <f t="shared" si="27"/>
        <v>0</v>
      </c>
      <c r="O372">
        <f t="shared" si="28"/>
        <v>0</v>
      </c>
      <c r="P372">
        <f t="shared" si="29"/>
        <v>1</v>
      </c>
    </row>
    <row r="373" spans="1:16" x14ac:dyDescent="0.3">
      <c r="A373" t="s">
        <v>81</v>
      </c>
      <c r="B373" s="38">
        <v>41470</v>
      </c>
      <c r="C373" t="s">
        <v>30</v>
      </c>
      <c r="D373" t="s">
        <v>229</v>
      </c>
      <c r="E373" t="s">
        <v>173</v>
      </c>
      <c r="F373">
        <v>304590</v>
      </c>
      <c r="G373">
        <v>356620</v>
      </c>
      <c r="H373" t="s">
        <v>148</v>
      </c>
      <c r="I373" t="s">
        <v>149</v>
      </c>
      <c r="L373">
        <f t="shared" si="25"/>
        <v>2013</v>
      </c>
      <c r="M373">
        <f t="shared" si="26"/>
        <v>7</v>
      </c>
      <c r="N373">
        <f t="shared" si="27"/>
        <v>0</v>
      </c>
      <c r="O373">
        <f t="shared" si="28"/>
        <v>0</v>
      </c>
      <c r="P373">
        <f t="shared" si="29"/>
        <v>1</v>
      </c>
    </row>
    <row r="374" spans="1:16" x14ac:dyDescent="0.3">
      <c r="A374" t="s">
        <v>45</v>
      </c>
      <c r="B374" s="38">
        <v>41471</v>
      </c>
      <c r="C374" t="s">
        <v>30</v>
      </c>
      <c r="D374" t="s">
        <v>376</v>
      </c>
      <c r="E374" t="s">
        <v>193</v>
      </c>
      <c r="F374">
        <v>243656</v>
      </c>
      <c r="G374">
        <v>416933</v>
      </c>
      <c r="H374" t="s">
        <v>152</v>
      </c>
      <c r="I374" t="s">
        <v>153</v>
      </c>
      <c r="L374">
        <f t="shared" si="25"/>
        <v>2013</v>
      </c>
      <c r="M374">
        <f t="shared" si="26"/>
        <v>7</v>
      </c>
      <c r="N374">
        <f t="shared" si="27"/>
        <v>0</v>
      </c>
      <c r="O374">
        <f t="shared" si="28"/>
        <v>0</v>
      </c>
      <c r="P374">
        <f t="shared" si="29"/>
        <v>2</v>
      </c>
    </row>
    <row r="375" spans="1:16" x14ac:dyDescent="0.3">
      <c r="A375" t="s">
        <v>45</v>
      </c>
      <c r="B375" s="38">
        <v>41473</v>
      </c>
      <c r="C375" t="s">
        <v>30</v>
      </c>
      <c r="D375" t="s">
        <v>381</v>
      </c>
      <c r="E375" t="s">
        <v>193</v>
      </c>
      <c r="F375">
        <v>243360</v>
      </c>
      <c r="G375">
        <v>416741</v>
      </c>
      <c r="H375" t="s">
        <v>148</v>
      </c>
      <c r="I375" t="s">
        <v>149</v>
      </c>
      <c r="L375">
        <f t="shared" si="25"/>
        <v>2013</v>
      </c>
      <c r="M375">
        <f t="shared" si="26"/>
        <v>7</v>
      </c>
      <c r="N375">
        <f t="shared" si="27"/>
        <v>0</v>
      </c>
      <c r="O375">
        <f t="shared" si="28"/>
        <v>0</v>
      </c>
      <c r="P375">
        <f t="shared" si="29"/>
        <v>1</v>
      </c>
    </row>
    <row r="376" spans="1:16" x14ac:dyDescent="0.3">
      <c r="A376" t="s">
        <v>69</v>
      </c>
      <c r="B376" s="38">
        <v>41474</v>
      </c>
      <c r="C376" t="s">
        <v>30</v>
      </c>
      <c r="D376" t="s">
        <v>366</v>
      </c>
      <c r="E376" t="s">
        <v>161</v>
      </c>
      <c r="F376">
        <v>334043</v>
      </c>
      <c r="G376">
        <v>375204</v>
      </c>
      <c r="H376" t="s">
        <v>144</v>
      </c>
      <c r="I376" t="s">
        <v>145</v>
      </c>
      <c r="L376">
        <f t="shared" si="25"/>
        <v>2013</v>
      </c>
      <c r="M376">
        <f t="shared" si="26"/>
        <v>7</v>
      </c>
      <c r="N376">
        <f t="shared" si="27"/>
        <v>0</v>
      </c>
      <c r="O376">
        <f t="shared" si="28"/>
        <v>0</v>
      </c>
      <c r="P376">
        <f t="shared" si="29"/>
        <v>3</v>
      </c>
    </row>
    <row r="377" spans="1:16" x14ac:dyDescent="0.3">
      <c r="A377" t="s">
        <v>40</v>
      </c>
      <c r="B377" s="38">
        <v>41475</v>
      </c>
      <c r="C377" t="s">
        <v>29</v>
      </c>
      <c r="D377" t="s">
        <v>170</v>
      </c>
      <c r="E377" t="s">
        <v>186</v>
      </c>
      <c r="F377">
        <v>226261</v>
      </c>
      <c r="G377">
        <v>384554</v>
      </c>
      <c r="H377" t="s">
        <v>148</v>
      </c>
      <c r="I377" t="s">
        <v>181</v>
      </c>
      <c r="L377">
        <f t="shared" si="25"/>
        <v>2013</v>
      </c>
      <c r="M377">
        <f t="shared" si="26"/>
        <v>7</v>
      </c>
      <c r="N377">
        <f t="shared" si="27"/>
        <v>0</v>
      </c>
      <c r="O377">
        <f t="shared" si="28"/>
        <v>1</v>
      </c>
      <c r="P377">
        <f t="shared" si="29"/>
        <v>0</v>
      </c>
    </row>
    <row r="378" spans="1:16" x14ac:dyDescent="0.3">
      <c r="A378" t="s">
        <v>46</v>
      </c>
      <c r="B378" s="38">
        <v>41475</v>
      </c>
      <c r="C378" t="s">
        <v>30</v>
      </c>
      <c r="D378" t="s">
        <v>210</v>
      </c>
      <c r="E378" t="s">
        <v>186</v>
      </c>
      <c r="F378">
        <v>234490</v>
      </c>
      <c r="G378">
        <v>397730</v>
      </c>
      <c r="H378" t="s">
        <v>148</v>
      </c>
      <c r="I378" t="s">
        <v>149</v>
      </c>
      <c r="L378">
        <f t="shared" si="25"/>
        <v>2013</v>
      </c>
      <c r="M378">
        <f t="shared" si="26"/>
        <v>7</v>
      </c>
      <c r="N378">
        <f t="shared" si="27"/>
        <v>0</v>
      </c>
      <c r="O378">
        <f t="shared" si="28"/>
        <v>0</v>
      </c>
      <c r="P378">
        <f t="shared" si="29"/>
        <v>1</v>
      </c>
    </row>
    <row r="379" spans="1:16" x14ac:dyDescent="0.3">
      <c r="A379" t="s">
        <v>69</v>
      </c>
      <c r="B379" s="38">
        <v>41476</v>
      </c>
      <c r="C379" t="s">
        <v>30</v>
      </c>
      <c r="D379" t="s">
        <v>174</v>
      </c>
      <c r="E379" t="s">
        <v>147</v>
      </c>
      <c r="F379">
        <v>334127</v>
      </c>
      <c r="G379">
        <v>375036</v>
      </c>
      <c r="H379" t="s">
        <v>152</v>
      </c>
      <c r="I379" t="s">
        <v>153</v>
      </c>
      <c r="L379">
        <f t="shared" si="25"/>
        <v>2013</v>
      </c>
      <c r="M379">
        <f t="shared" si="26"/>
        <v>7</v>
      </c>
      <c r="N379">
        <f t="shared" si="27"/>
        <v>0</v>
      </c>
      <c r="O379">
        <f t="shared" si="28"/>
        <v>0</v>
      </c>
      <c r="P379">
        <f t="shared" si="29"/>
        <v>2</v>
      </c>
    </row>
    <row r="380" spans="1:16" x14ac:dyDescent="0.3">
      <c r="A380" t="s">
        <v>62</v>
      </c>
      <c r="B380" s="38">
        <v>41476</v>
      </c>
      <c r="C380" t="s">
        <v>30</v>
      </c>
      <c r="D380" t="s">
        <v>382</v>
      </c>
      <c r="E380" t="s">
        <v>143</v>
      </c>
      <c r="F380">
        <v>340263</v>
      </c>
      <c r="G380">
        <v>402266</v>
      </c>
      <c r="H380" t="s">
        <v>144</v>
      </c>
      <c r="I380" t="s">
        <v>145</v>
      </c>
      <c r="L380">
        <f t="shared" si="25"/>
        <v>2013</v>
      </c>
      <c r="M380">
        <f t="shared" si="26"/>
        <v>7</v>
      </c>
      <c r="N380">
        <f t="shared" si="27"/>
        <v>0</v>
      </c>
      <c r="O380">
        <f t="shared" si="28"/>
        <v>0</v>
      </c>
      <c r="P380">
        <f t="shared" si="29"/>
        <v>3</v>
      </c>
    </row>
    <row r="381" spans="1:16" x14ac:dyDescent="0.3">
      <c r="A381" t="s">
        <v>42</v>
      </c>
      <c r="B381" s="38">
        <v>41477</v>
      </c>
      <c r="C381" t="s">
        <v>30</v>
      </c>
      <c r="D381" t="s">
        <v>383</v>
      </c>
      <c r="E381" t="s">
        <v>206</v>
      </c>
      <c r="F381">
        <v>337599</v>
      </c>
      <c r="G381">
        <v>330935</v>
      </c>
      <c r="H381" t="s">
        <v>148</v>
      </c>
      <c r="I381" t="s">
        <v>149</v>
      </c>
      <c r="L381">
        <f t="shared" si="25"/>
        <v>2013</v>
      </c>
      <c r="M381">
        <f t="shared" si="26"/>
        <v>7</v>
      </c>
      <c r="N381">
        <f t="shared" si="27"/>
        <v>0</v>
      </c>
      <c r="O381">
        <f t="shared" si="28"/>
        <v>0</v>
      </c>
      <c r="P381">
        <f t="shared" si="29"/>
        <v>1</v>
      </c>
    </row>
    <row r="382" spans="1:16" x14ac:dyDescent="0.3">
      <c r="A382" t="s">
        <v>36</v>
      </c>
      <c r="B382" s="38">
        <v>41477</v>
      </c>
      <c r="C382" t="s">
        <v>30</v>
      </c>
      <c r="D382" t="s">
        <v>384</v>
      </c>
      <c r="E382" t="s">
        <v>189</v>
      </c>
      <c r="F382">
        <v>287602</v>
      </c>
      <c r="G382">
        <v>344965</v>
      </c>
      <c r="H382" t="s">
        <v>148</v>
      </c>
      <c r="I382" t="s">
        <v>149</v>
      </c>
      <c r="L382">
        <f t="shared" si="25"/>
        <v>2013</v>
      </c>
      <c r="M382">
        <f t="shared" si="26"/>
        <v>7</v>
      </c>
      <c r="N382">
        <f t="shared" si="27"/>
        <v>0</v>
      </c>
      <c r="O382">
        <f t="shared" si="28"/>
        <v>0</v>
      </c>
      <c r="P382">
        <f t="shared" si="29"/>
        <v>1</v>
      </c>
    </row>
    <row r="383" spans="1:16" x14ac:dyDescent="0.3">
      <c r="A383" t="s">
        <v>54</v>
      </c>
      <c r="B383" s="38">
        <v>41478</v>
      </c>
      <c r="C383" t="s">
        <v>30</v>
      </c>
      <c r="D383" t="s">
        <v>385</v>
      </c>
      <c r="E383" t="s">
        <v>183</v>
      </c>
      <c r="F383">
        <v>314248</v>
      </c>
      <c r="G383">
        <v>318309</v>
      </c>
      <c r="H383" t="s">
        <v>148</v>
      </c>
      <c r="I383" t="s">
        <v>149</v>
      </c>
      <c r="L383">
        <f t="shared" si="25"/>
        <v>2013</v>
      </c>
      <c r="M383">
        <f t="shared" si="26"/>
        <v>7</v>
      </c>
      <c r="N383">
        <f t="shared" si="27"/>
        <v>0</v>
      </c>
      <c r="O383">
        <f t="shared" si="28"/>
        <v>0</v>
      </c>
      <c r="P383">
        <f t="shared" si="29"/>
        <v>1</v>
      </c>
    </row>
    <row r="384" spans="1:16" x14ac:dyDescent="0.3">
      <c r="A384" t="s">
        <v>45</v>
      </c>
      <c r="B384" s="38">
        <v>41478</v>
      </c>
      <c r="C384" t="s">
        <v>30</v>
      </c>
      <c r="D384" t="s">
        <v>386</v>
      </c>
      <c r="E384" t="s">
        <v>193</v>
      </c>
      <c r="F384">
        <v>244050</v>
      </c>
      <c r="G384">
        <v>416738</v>
      </c>
      <c r="H384" t="s">
        <v>148</v>
      </c>
      <c r="I384" t="s">
        <v>149</v>
      </c>
      <c r="L384">
        <f t="shared" si="25"/>
        <v>2013</v>
      </c>
      <c r="M384">
        <f t="shared" si="26"/>
        <v>7</v>
      </c>
      <c r="N384">
        <f t="shared" si="27"/>
        <v>0</v>
      </c>
      <c r="O384">
        <f t="shared" si="28"/>
        <v>0</v>
      </c>
      <c r="P384">
        <f t="shared" si="29"/>
        <v>1</v>
      </c>
    </row>
    <row r="385" spans="1:16" x14ac:dyDescent="0.3">
      <c r="A385" t="s">
        <v>52</v>
      </c>
      <c r="B385" s="38">
        <v>41478</v>
      </c>
      <c r="C385" t="s">
        <v>30</v>
      </c>
      <c r="D385" t="s">
        <v>168</v>
      </c>
      <c r="E385" t="s">
        <v>169</v>
      </c>
      <c r="F385">
        <v>245060</v>
      </c>
      <c r="G385">
        <v>372918</v>
      </c>
      <c r="H385" t="s">
        <v>148</v>
      </c>
      <c r="I385" t="s">
        <v>149</v>
      </c>
      <c r="L385">
        <f t="shared" si="25"/>
        <v>2013</v>
      </c>
      <c r="M385">
        <f t="shared" si="26"/>
        <v>7</v>
      </c>
      <c r="N385">
        <f t="shared" si="27"/>
        <v>0</v>
      </c>
      <c r="O385">
        <f t="shared" si="28"/>
        <v>0</v>
      </c>
      <c r="P385">
        <f t="shared" si="29"/>
        <v>1</v>
      </c>
    </row>
    <row r="386" spans="1:16" x14ac:dyDescent="0.3">
      <c r="A386" t="s">
        <v>69</v>
      </c>
      <c r="B386" s="38">
        <v>41479</v>
      </c>
      <c r="C386" t="s">
        <v>30</v>
      </c>
      <c r="D386" t="s">
        <v>387</v>
      </c>
      <c r="E386" t="s">
        <v>147</v>
      </c>
      <c r="F386">
        <v>333548</v>
      </c>
      <c r="G386">
        <v>373134</v>
      </c>
      <c r="H386" t="s">
        <v>148</v>
      </c>
      <c r="I386" t="s">
        <v>149</v>
      </c>
      <c r="L386">
        <f t="shared" ref="L386:L449" si="30">YEAR(B386)</f>
        <v>2013</v>
      </c>
      <c r="M386">
        <f t="shared" ref="M386:M449" si="31">MONTH(B386)</f>
        <v>7</v>
      </c>
      <c r="N386">
        <f t="shared" ref="N386:N449" si="32">SUM((IF(OR(ISBLANK($I386),ISERROR(SEARCH("killed",$I386))),0,IF(SEARCH("killed",$I386)=3,LEFT($I386,1),IF(SEARCH("killed",$I386)=4,LEFT($I386,2),0)))),(IF(OR(ISBLANK($J386),ISERROR(SEARCH("killed",$J386))),0,IF(SEARCH("killed",$J386)=3,LEFT($J386,1),IF(SEARCH("killed",$J386)=4,LEFT($J386,2),0)))),(IF(OR(ISBLANK($K386),ISERROR(SEARCH("killed",$K386))),0,IF(SEARCH("killed",$K386)=3,LEFT($K386,1),IF(SEARCH("killed",$K386)=4,LEFT($K386,2),0)))))</f>
        <v>0</v>
      </c>
      <c r="O386">
        <f t="shared" ref="O386:O449" si="33">SUM((IF(OR(ISBLANK($I386),ISERROR(SEARCH("seriously",$I386))),0,IF(SEARCH("seriously",$I386)=3,LEFT($I386,1),IF(SEARCH("seriously",$I386)=4,LEFT($I386,2),0)))),(IF(OR(ISBLANK($J386),ISERROR(SEARCH("seriously",$J386))),0,IF(SEARCH("seriously",$J386)=3,LEFT($J386,1),IF(SEARCH("seriously",$J386)=4,LEFT($J386,2),0)))),(IF(OR(ISBLANK($K386),ISERROR(SEARCH("seriously",$K386))),0,IF(SEARCH("seriously",$K386)=3,LEFT($K386,1),IF(SEARCH("seriously",$K386)=4,LEFT($K386,2),0)))))</f>
        <v>0</v>
      </c>
      <c r="P386">
        <f t="shared" ref="P386:P449" si="34">SUM((IF(OR(ISBLANK($I386),ISERROR(SEARCH("slightly",$I386))),0,IF(SEARCH("slightly",$I386)=3,LEFT($I386,1),IF(SEARCH("slightly",$I386)=4,LEFT($I386,2),0)))),(IF(OR(ISBLANK($J386),ISERROR(SEARCH("slightly",$J386))),0,IF(SEARCH("slightly",$J386)=3,LEFT($J386,1),IF(SEARCH("slightly",$J386)=4,LEFT($J386,2),0)))),(IF(OR(ISBLANK($K386),ISERROR(SEARCH("slightly",$K386))),0,IF(SEARCH("slightly",$K386)=3,LEFT($K386,1),IF(SEARCH("slightly",$K386)=4,LEFT($K386,2),0)))))</f>
        <v>1</v>
      </c>
    </row>
    <row r="387" spans="1:16" x14ac:dyDescent="0.3">
      <c r="A387" t="s">
        <v>69</v>
      </c>
      <c r="B387" s="38">
        <v>41479</v>
      </c>
      <c r="C387" t="s">
        <v>30</v>
      </c>
      <c r="D387" t="s">
        <v>355</v>
      </c>
      <c r="E387" t="s">
        <v>161</v>
      </c>
      <c r="F387">
        <v>333523</v>
      </c>
      <c r="G387">
        <v>374782</v>
      </c>
      <c r="H387" t="s">
        <v>152</v>
      </c>
      <c r="I387" t="s">
        <v>153</v>
      </c>
      <c r="L387">
        <f t="shared" si="30"/>
        <v>2013</v>
      </c>
      <c r="M387">
        <f t="shared" si="31"/>
        <v>7</v>
      </c>
      <c r="N387">
        <f t="shared" si="32"/>
        <v>0</v>
      </c>
      <c r="O387">
        <f t="shared" si="33"/>
        <v>0</v>
      </c>
      <c r="P387">
        <f t="shared" si="34"/>
        <v>2</v>
      </c>
    </row>
    <row r="388" spans="1:16" x14ac:dyDescent="0.3">
      <c r="A388" t="s">
        <v>51</v>
      </c>
      <c r="B388" s="38">
        <v>41480</v>
      </c>
      <c r="C388" t="s">
        <v>30</v>
      </c>
      <c r="D388" t="s">
        <v>205</v>
      </c>
      <c r="E388" t="s">
        <v>206</v>
      </c>
      <c r="F388">
        <v>348826</v>
      </c>
      <c r="G388">
        <v>344382</v>
      </c>
      <c r="H388" t="s">
        <v>148</v>
      </c>
      <c r="I388" t="s">
        <v>149</v>
      </c>
      <c r="L388">
        <f t="shared" si="30"/>
        <v>2013</v>
      </c>
      <c r="M388">
        <f t="shared" si="31"/>
        <v>7</v>
      </c>
      <c r="N388">
        <f t="shared" si="32"/>
        <v>0</v>
      </c>
      <c r="O388">
        <f t="shared" si="33"/>
        <v>0</v>
      </c>
      <c r="P388">
        <f t="shared" si="34"/>
        <v>1</v>
      </c>
    </row>
    <row r="389" spans="1:16" x14ac:dyDescent="0.3">
      <c r="A389" t="s">
        <v>69</v>
      </c>
      <c r="B389" s="38">
        <v>41480</v>
      </c>
      <c r="C389" t="s">
        <v>30</v>
      </c>
      <c r="D389" t="s">
        <v>355</v>
      </c>
      <c r="E389" t="s">
        <v>161</v>
      </c>
      <c r="F389">
        <v>333502</v>
      </c>
      <c r="G389">
        <v>374711</v>
      </c>
      <c r="H389" t="s">
        <v>148</v>
      </c>
      <c r="I389" t="s">
        <v>149</v>
      </c>
      <c r="L389">
        <f t="shared" si="30"/>
        <v>2013</v>
      </c>
      <c r="M389">
        <f t="shared" si="31"/>
        <v>7</v>
      </c>
      <c r="N389">
        <f t="shared" si="32"/>
        <v>0</v>
      </c>
      <c r="O389">
        <f t="shared" si="33"/>
        <v>0</v>
      </c>
      <c r="P389">
        <f t="shared" si="34"/>
        <v>1</v>
      </c>
    </row>
    <row r="390" spans="1:16" x14ac:dyDescent="0.3">
      <c r="A390" t="s">
        <v>51</v>
      </c>
      <c r="B390" s="38">
        <v>41481</v>
      </c>
      <c r="C390" t="s">
        <v>30</v>
      </c>
      <c r="D390" t="s">
        <v>214</v>
      </c>
      <c r="E390" t="s">
        <v>206</v>
      </c>
      <c r="F390">
        <v>348414</v>
      </c>
      <c r="G390">
        <v>344211</v>
      </c>
      <c r="H390" t="s">
        <v>144</v>
      </c>
      <c r="I390" t="s">
        <v>145</v>
      </c>
      <c r="L390">
        <f t="shared" si="30"/>
        <v>2013</v>
      </c>
      <c r="M390">
        <f t="shared" si="31"/>
        <v>7</v>
      </c>
      <c r="N390">
        <f t="shared" si="32"/>
        <v>0</v>
      </c>
      <c r="O390">
        <f t="shared" si="33"/>
        <v>0</v>
      </c>
      <c r="P390">
        <f t="shared" si="34"/>
        <v>3</v>
      </c>
    </row>
    <row r="391" spans="1:16" x14ac:dyDescent="0.3">
      <c r="A391" t="s">
        <v>46</v>
      </c>
      <c r="B391" s="38">
        <v>41481</v>
      </c>
      <c r="C391" t="s">
        <v>30</v>
      </c>
      <c r="D391" t="s">
        <v>216</v>
      </c>
      <c r="E391" t="s">
        <v>186</v>
      </c>
      <c r="F391">
        <v>234670</v>
      </c>
      <c r="G391">
        <v>397792</v>
      </c>
      <c r="H391" t="s">
        <v>152</v>
      </c>
      <c r="I391" t="s">
        <v>153</v>
      </c>
      <c r="L391">
        <f t="shared" si="30"/>
        <v>2013</v>
      </c>
      <c r="M391">
        <f t="shared" si="31"/>
        <v>7</v>
      </c>
      <c r="N391">
        <f t="shared" si="32"/>
        <v>0</v>
      </c>
      <c r="O391">
        <f t="shared" si="33"/>
        <v>0</v>
      </c>
      <c r="P391">
        <f t="shared" si="34"/>
        <v>2</v>
      </c>
    </row>
    <row r="392" spans="1:16" x14ac:dyDescent="0.3">
      <c r="A392" t="s">
        <v>69</v>
      </c>
      <c r="B392" s="38">
        <v>41481</v>
      </c>
      <c r="C392" t="s">
        <v>30</v>
      </c>
      <c r="D392" t="s">
        <v>280</v>
      </c>
      <c r="E392" t="s">
        <v>147</v>
      </c>
      <c r="F392">
        <v>334241</v>
      </c>
      <c r="G392">
        <v>373887</v>
      </c>
      <c r="H392" t="s">
        <v>148</v>
      </c>
      <c r="I392" t="s">
        <v>149</v>
      </c>
      <c r="L392">
        <f t="shared" si="30"/>
        <v>2013</v>
      </c>
      <c r="M392">
        <f t="shared" si="31"/>
        <v>7</v>
      </c>
      <c r="N392">
        <f t="shared" si="32"/>
        <v>0</v>
      </c>
      <c r="O392">
        <f t="shared" si="33"/>
        <v>0</v>
      </c>
      <c r="P392">
        <f t="shared" si="34"/>
        <v>1</v>
      </c>
    </row>
    <row r="393" spans="1:16" x14ac:dyDescent="0.3">
      <c r="A393" t="s">
        <v>53</v>
      </c>
      <c r="B393" s="38">
        <v>41481</v>
      </c>
      <c r="C393" t="s">
        <v>30</v>
      </c>
      <c r="D393" t="s">
        <v>317</v>
      </c>
      <c r="E393" t="s">
        <v>209</v>
      </c>
      <c r="F393">
        <v>279652</v>
      </c>
      <c r="G393">
        <v>362338</v>
      </c>
      <c r="H393" t="s">
        <v>148</v>
      </c>
      <c r="I393" t="s">
        <v>149</v>
      </c>
      <c r="L393">
        <f t="shared" si="30"/>
        <v>2013</v>
      </c>
      <c r="M393">
        <f t="shared" si="31"/>
        <v>7</v>
      </c>
      <c r="N393">
        <f t="shared" si="32"/>
        <v>0</v>
      </c>
      <c r="O393">
        <f t="shared" si="33"/>
        <v>0</v>
      </c>
      <c r="P393">
        <f t="shared" si="34"/>
        <v>1</v>
      </c>
    </row>
    <row r="394" spans="1:16" x14ac:dyDescent="0.3">
      <c r="A394" t="s">
        <v>69</v>
      </c>
      <c r="B394" s="38">
        <v>41481</v>
      </c>
      <c r="C394" t="s">
        <v>30</v>
      </c>
      <c r="D394" t="s">
        <v>258</v>
      </c>
      <c r="E394" t="s">
        <v>147</v>
      </c>
      <c r="F394">
        <v>334372</v>
      </c>
      <c r="G394">
        <v>374354</v>
      </c>
      <c r="H394" t="s">
        <v>148</v>
      </c>
      <c r="I394" t="s">
        <v>149</v>
      </c>
      <c r="L394">
        <f t="shared" si="30"/>
        <v>2013</v>
      </c>
      <c r="M394">
        <f t="shared" si="31"/>
        <v>7</v>
      </c>
      <c r="N394">
        <f t="shared" si="32"/>
        <v>0</v>
      </c>
      <c r="O394">
        <f t="shared" si="33"/>
        <v>0</v>
      </c>
      <c r="P394">
        <f t="shared" si="34"/>
        <v>1</v>
      </c>
    </row>
    <row r="395" spans="1:16" x14ac:dyDescent="0.3">
      <c r="A395" t="s">
        <v>20</v>
      </c>
      <c r="B395" s="38">
        <v>41482</v>
      </c>
      <c r="C395" t="s">
        <v>30</v>
      </c>
      <c r="D395" t="s">
        <v>232</v>
      </c>
      <c r="E395" t="s">
        <v>155</v>
      </c>
      <c r="F395">
        <v>310689</v>
      </c>
      <c r="G395">
        <v>403127</v>
      </c>
      <c r="H395" t="s">
        <v>148</v>
      </c>
      <c r="I395" t="s">
        <v>149</v>
      </c>
      <c r="L395">
        <f t="shared" si="30"/>
        <v>2013</v>
      </c>
      <c r="M395">
        <f t="shared" si="31"/>
        <v>7</v>
      </c>
      <c r="N395">
        <f t="shared" si="32"/>
        <v>0</v>
      </c>
      <c r="O395">
        <f t="shared" si="33"/>
        <v>0</v>
      </c>
      <c r="P395">
        <f t="shared" si="34"/>
        <v>1</v>
      </c>
    </row>
    <row r="396" spans="1:16" x14ac:dyDescent="0.3">
      <c r="A396" t="s">
        <v>57</v>
      </c>
      <c r="B396" s="38">
        <v>41482</v>
      </c>
      <c r="C396" t="s">
        <v>30</v>
      </c>
      <c r="D396" t="s">
        <v>388</v>
      </c>
      <c r="E396" t="s">
        <v>256</v>
      </c>
      <c r="F396">
        <v>223450</v>
      </c>
      <c r="G396">
        <v>344412</v>
      </c>
      <c r="H396" t="s">
        <v>148</v>
      </c>
      <c r="I396" t="s">
        <v>149</v>
      </c>
      <c r="L396">
        <f t="shared" si="30"/>
        <v>2013</v>
      </c>
      <c r="M396">
        <f t="shared" si="31"/>
        <v>7</v>
      </c>
      <c r="N396">
        <f t="shared" si="32"/>
        <v>0</v>
      </c>
      <c r="O396">
        <f t="shared" si="33"/>
        <v>0</v>
      </c>
      <c r="P396">
        <f t="shared" si="34"/>
        <v>1</v>
      </c>
    </row>
    <row r="397" spans="1:16" x14ac:dyDescent="0.3">
      <c r="A397" t="s">
        <v>52</v>
      </c>
      <c r="B397" s="38">
        <v>41482</v>
      </c>
      <c r="C397" t="s">
        <v>30</v>
      </c>
      <c r="D397" t="s">
        <v>243</v>
      </c>
      <c r="E397" t="s">
        <v>169</v>
      </c>
      <c r="F397">
        <v>244677</v>
      </c>
      <c r="G397">
        <v>372307</v>
      </c>
      <c r="H397" t="s">
        <v>148</v>
      </c>
      <c r="I397" t="s">
        <v>149</v>
      </c>
      <c r="L397">
        <f t="shared" si="30"/>
        <v>2013</v>
      </c>
      <c r="M397">
        <f t="shared" si="31"/>
        <v>7</v>
      </c>
      <c r="N397">
        <f t="shared" si="32"/>
        <v>0</v>
      </c>
      <c r="O397">
        <f t="shared" si="33"/>
        <v>0</v>
      </c>
      <c r="P397">
        <f t="shared" si="34"/>
        <v>1</v>
      </c>
    </row>
    <row r="398" spans="1:16" x14ac:dyDescent="0.3">
      <c r="A398" t="s">
        <v>69</v>
      </c>
      <c r="B398" s="38">
        <v>41482</v>
      </c>
      <c r="C398" t="s">
        <v>30</v>
      </c>
      <c r="D398" t="s">
        <v>387</v>
      </c>
      <c r="E398" t="s">
        <v>147</v>
      </c>
      <c r="F398">
        <v>333552</v>
      </c>
      <c r="G398">
        <v>373143</v>
      </c>
      <c r="H398" t="s">
        <v>148</v>
      </c>
      <c r="I398" t="s">
        <v>149</v>
      </c>
      <c r="L398">
        <f t="shared" si="30"/>
        <v>2013</v>
      </c>
      <c r="M398">
        <f t="shared" si="31"/>
        <v>7</v>
      </c>
      <c r="N398">
        <f t="shared" si="32"/>
        <v>0</v>
      </c>
      <c r="O398">
        <f t="shared" si="33"/>
        <v>0</v>
      </c>
      <c r="P398">
        <f t="shared" si="34"/>
        <v>1</v>
      </c>
    </row>
    <row r="399" spans="1:16" x14ac:dyDescent="0.3">
      <c r="A399" t="s">
        <v>45</v>
      </c>
      <c r="B399" s="38">
        <v>41483</v>
      </c>
      <c r="C399" t="s">
        <v>30</v>
      </c>
      <c r="D399" t="s">
        <v>389</v>
      </c>
      <c r="E399" t="s">
        <v>193</v>
      </c>
      <c r="F399">
        <v>243466</v>
      </c>
      <c r="G399">
        <v>416894</v>
      </c>
      <c r="H399" t="s">
        <v>148</v>
      </c>
      <c r="I399" t="s">
        <v>149</v>
      </c>
      <c r="L399">
        <f t="shared" si="30"/>
        <v>2013</v>
      </c>
      <c r="M399">
        <f t="shared" si="31"/>
        <v>7</v>
      </c>
      <c r="N399">
        <f t="shared" si="32"/>
        <v>0</v>
      </c>
      <c r="O399">
        <f t="shared" si="33"/>
        <v>0</v>
      </c>
      <c r="P399">
        <f t="shared" si="34"/>
        <v>1</v>
      </c>
    </row>
    <row r="400" spans="1:16" x14ac:dyDescent="0.3">
      <c r="A400" t="s">
        <v>2</v>
      </c>
      <c r="B400" s="38">
        <v>41483</v>
      </c>
      <c r="C400" t="s">
        <v>30</v>
      </c>
      <c r="D400" t="s">
        <v>390</v>
      </c>
      <c r="E400" t="s">
        <v>166</v>
      </c>
      <c r="F400">
        <v>327178</v>
      </c>
      <c r="G400">
        <v>364133</v>
      </c>
      <c r="H400" t="s">
        <v>148</v>
      </c>
      <c r="I400" t="s">
        <v>149</v>
      </c>
      <c r="L400">
        <f t="shared" si="30"/>
        <v>2013</v>
      </c>
      <c r="M400">
        <f t="shared" si="31"/>
        <v>7</v>
      </c>
      <c r="N400">
        <f t="shared" si="32"/>
        <v>0</v>
      </c>
      <c r="O400">
        <f t="shared" si="33"/>
        <v>0</v>
      </c>
      <c r="P400">
        <f t="shared" si="34"/>
        <v>1</v>
      </c>
    </row>
    <row r="401" spans="1:16" x14ac:dyDescent="0.3">
      <c r="A401" t="s">
        <v>45</v>
      </c>
      <c r="B401" s="38">
        <v>41483</v>
      </c>
      <c r="C401" t="s">
        <v>30</v>
      </c>
      <c r="D401" t="s">
        <v>391</v>
      </c>
      <c r="E401" t="s">
        <v>193</v>
      </c>
      <c r="F401">
        <v>243845</v>
      </c>
      <c r="G401">
        <v>415983</v>
      </c>
      <c r="H401" t="s">
        <v>148</v>
      </c>
      <c r="I401" t="s">
        <v>149</v>
      </c>
      <c r="L401">
        <f t="shared" si="30"/>
        <v>2013</v>
      </c>
      <c r="M401">
        <f t="shared" si="31"/>
        <v>7</v>
      </c>
      <c r="N401">
        <f t="shared" si="32"/>
        <v>0</v>
      </c>
      <c r="O401">
        <f t="shared" si="33"/>
        <v>0</v>
      </c>
      <c r="P401">
        <f t="shared" si="34"/>
        <v>1</v>
      </c>
    </row>
    <row r="402" spans="1:16" x14ac:dyDescent="0.3">
      <c r="A402" t="s">
        <v>69</v>
      </c>
      <c r="B402" s="38">
        <v>41483</v>
      </c>
      <c r="C402" t="s">
        <v>30</v>
      </c>
      <c r="D402" t="s">
        <v>221</v>
      </c>
      <c r="E402" t="s">
        <v>147</v>
      </c>
      <c r="F402">
        <v>334071</v>
      </c>
      <c r="G402">
        <v>375212</v>
      </c>
      <c r="H402" t="s">
        <v>148</v>
      </c>
      <c r="I402" t="s">
        <v>149</v>
      </c>
      <c r="L402">
        <f t="shared" si="30"/>
        <v>2013</v>
      </c>
      <c r="M402">
        <f t="shared" si="31"/>
        <v>7</v>
      </c>
      <c r="N402">
        <f t="shared" si="32"/>
        <v>0</v>
      </c>
      <c r="O402">
        <f t="shared" si="33"/>
        <v>0</v>
      </c>
      <c r="P402">
        <f t="shared" si="34"/>
        <v>1</v>
      </c>
    </row>
    <row r="403" spans="1:16" x14ac:dyDescent="0.3">
      <c r="A403" t="s">
        <v>45</v>
      </c>
      <c r="B403" s="38">
        <v>41484</v>
      </c>
      <c r="C403" t="s">
        <v>30</v>
      </c>
      <c r="D403" t="s">
        <v>392</v>
      </c>
      <c r="E403" t="s">
        <v>193</v>
      </c>
      <c r="F403">
        <v>244198</v>
      </c>
      <c r="G403">
        <v>416283</v>
      </c>
      <c r="H403" t="s">
        <v>148</v>
      </c>
      <c r="I403" t="s">
        <v>149</v>
      </c>
      <c r="L403">
        <f t="shared" si="30"/>
        <v>2013</v>
      </c>
      <c r="M403">
        <f t="shared" si="31"/>
        <v>7</v>
      </c>
      <c r="N403">
        <f t="shared" si="32"/>
        <v>0</v>
      </c>
      <c r="O403">
        <f t="shared" si="33"/>
        <v>0</v>
      </c>
      <c r="P403">
        <f t="shared" si="34"/>
        <v>1</v>
      </c>
    </row>
    <row r="404" spans="1:16" x14ac:dyDescent="0.3">
      <c r="A404" t="s">
        <v>45</v>
      </c>
      <c r="B404" s="38">
        <v>41484</v>
      </c>
      <c r="C404" t="s">
        <v>30</v>
      </c>
      <c r="D404" t="s">
        <v>393</v>
      </c>
      <c r="E404" t="s">
        <v>193</v>
      </c>
      <c r="F404">
        <v>243177</v>
      </c>
      <c r="G404">
        <v>417607</v>
      </c>
      <c r="H404" t="s">
        <v>234</v>
      </c>
      <c r="I404" t="s">
        <v>313</v>
      </c>
      <c r="L404">
        <f t="shared" si="30"/>
        <v>2013</v>
      </c>
      <c r="M404">
        <f t="shared" si="31"/>
        <v>7</v>
      </c>
      <c r="N404">
        <f t="shared" si="32"/>
        <v>0</v>
      </c>
      <c r="O404">
        <f t="shared" si="33"/>
        <v>0</v>
      </c>
      <c r="P404">
        <f t="shared" si="34"/>
        <v>5</v>
      </c>
    </row>
    <row r="405" spans="1:16" x14ac:dyDescent="0.3">
      <c r="A405" t="s">
        <v>69</v>
      </c>
      <c r="B405" s="38">
        <v>41484</v>
      </c>
      <c r="C405" t="s">
        <v>30</v>
      </c>
      <c r="D405" t="s">
        <v>158</v>
      </c>
      <c r="E405" t="s">
        <v>159</v>
      </c>
      <c r="F405">
        <v>334599</v>
      </c>
      <c r="G405">
        <v>374475</v>
      </c>
      <c r="H405" t="s">
        <v>148</v>
      </c>
      <c r="I405" t="s">
        <v>149</v>
      </c>
      <c r="L405">
        <f t="shared" si="30"/>
        <v>2013</v>
      </c>
      <c r="M405">
        <f t="shared" si="31"/>
        <v>7</v>
      </c>
      <c r="N405">
        <f t="shared" si="32"/>
        <v>0</v>
      </c>
      <c r="O405">
        <f t="shared" si="33"/>
        <v>0</v>
      </c>
      <c r="P405">
        <f t="shared" si="34"/>
        <v>1</v>
      </c>
    </row>
    <row r="406" spans="1:16" x14ac:dyDescent="0.3">
      <c r="A406" t="s">
        <v>51</v>
      </c>
      <c r="B406" s="38">
        <v>41485</v>
      </c>
      <c r="C406" t="s">
        <v>29</v>
      </c>
      <c r="D406" t="s">
        <v>205</v>
      </c>
      <c r="E406" t="s">
        <v>206</v>
      </c>
      <c r="F406">
        <v>348682</v>
      </c>
      <c r="G406">
        <v>344597</v>
      </c>
      <c r="H406" t="s">
        <v>144</v>
      </c>
      <c r="I406" t="s">
        <v>181</v>
      </c>
      <c r="J406" t="s">
        <v>222</v>
      </c>
      <c r="L406">
        <f t="shared" si="30"/>
        <v>2013</v>
      </c>
      <c r="M406">
        <f t="shared" si="31"/>
        <v>7</v>
      </c>
      <c r="N406">
        <f t="shared" si="32"/>
        <v>0</v>
      </c>
      <c r="O406">
        <f t="shared" si="33"/>
        <v>1</v>
      </c>
      <c r="P406">
        <f t="shared" si="34"/>
        <v>2</v>
      </c>
    </row>
    <row r="407" spans="1:16" x14ac:dyDescent="0.3">
      <c r="A407" t="s">
        <v>79</v>
      </c>
      <c r="B407" s="38">
        <v>41485</v>
      </c>
      <c r="C407" t="s">
        <v>30</v>
      </c>
      <c r="D407" t="s">
        <v>214</v>
      </c>
      <c r="E407" t="s">
        <v>173</v>
      </c>
      <c r="F407">
        <v>301020</v>
      </c>
      <c r="G407">
        <v>353762</v>
      </c>
      <c r="H407" t="s">
        <v>245</v>
      </c>
      <c r="I407" t="s">
        <v>246</v>
      </c>
      <c r="L407">
        <f t="shared" si="30"/>
        <v>2013</v>
      </c>
      <c r="M407">
        <f t="shared" si="31"/>
        <v>7</v>
      </c>
      <c r="N407">
        <f t="shared" si="32"/>
        <v>0</v>
      </c>
      <c r="O407">
        <f t="shared" si="33"/>
        <v>0</v>
      </c>
      <c r="P407">
        <f t="shared" si="34"/>
        <v>4</v>
      </c>
    </row>
    <row r="408" spans="1:16" x14ac:dyDescent="0.3">
      <c r="A408" t="s">
        <v>69</v>
      </c>
      <c r="B408" s="38">
        <v>41485</v>
      </c>
      <c r="C408" t="s">
        <v>30</v>
      </c>
      <c r="D408" t="s">
        <v>219</v>
      </c>
      <c r="E408" t="s">
        <v>147</v>
      </c>
      <c r="F408">
        <v>334174</v>
      </c>
      <c r="G408">
        <v>374467</v>
      </c>
      <c r="H408" t="s">
        <v>152</v>
      </c>
      <c r="I408" t="s">
        <v>153</v>
      </c>
      <c r="L408">
        <f t="shared" si="30"/>
        <v>2013</v>
      </c>
      <c r="M408">
        <f t="shared" si="31"/>
        <v>7</v>
      </c>
      <c r="N408">
        <f t="shared" si="32"/>
        <v>0</v>
      </c>
      <c r="O408">
        <f t="shared" si="33"/>
        <v>0</v>
      </c>
      <c r="P408">
        <f t="shared" si="34"/>
        <v>2</v>
      </c>
    </row>
    <row r="409" spans="1:16" x14ac:dyDescent="0.3">
      <c r="A409" t="s">
        <v>69</v>
      </c>
      <c r="B409" s="38">
        <v>41486</v>
      </c>
      <c r="C409" t="s">
        <v>30</v>
      </c>
      <c r="D409" t="s">
        <v>394</v>
      </c>
      <c r="E409" t="s">
        <v>147</v>
      </c>
      <c r="F409">
        <v>334007</v>
      </c>
      <c r="G409">
        <v>373851</v>
      </c>
      <c r="H409" t="s">
        <v>148</v>
      </c>
      <c r="I409" t="s">
        <v>149</v>
      </c>
      <c r="L409">
        <f t="shared" si="30"/>
        <v>2013</v>
      </c>
      <c r="M409">
        <f t="shared" si="31"/>
        <v>7</v>
      </c>
      <c r="N409">
        <f t="shared" si="32"/>
        <v>0</v>
      </c>
      <c r="O409">
        <f t="shared" si="33"/>
        <v>0</v>
      </c>
      <c r="P409">
        <f t="shared" si="34"/>
        <v>1</v>
      </c>
    </row>
    <row r="410" spans="1:16" x14ac:dyDescent="0.3">
      <c r="A410" t="s">
        <v>74</v>
      </c>
      <c r="B410" s="38">
        <v>41486</v>
      </c>
      <c r="C410" t="s">
        <v>30</v>
      </c>
      <c r="D410" t="s">
        <v>395</v>
      </c>
      <c r="E410" t="s">
        <v>179</v>
      </c>
      <c r="F410">
        <v>340882</v>
      </c>
      <c r="G410">
        <v>387412</v>
      </c>
      <c r="H410" t="s">
        <v>152</v>
      </c>
      <c r="I410" t="s">
        <v>153</v>
      </c>
      <c r="L410">
        <f t="shared" si="30"/>
        <v>2013</v>
      </c>
      <c r="M410">
        <f t="shared" si="31"/>
        <v>7</v>
      </c>
      <c r="N410">
        <f t="shared" si="32"/>
        <v>0</v>
      </c>
      <c r="O410">
        <f t="shared" si="33"/>
        <v>0</v>
      </c>
      <c r="P410">
        <f t="shared" si="34"/>
        <v>2</v>
      </c>
    </row>
    <row r="411" spans="1:16" x14ac:dyDescent="0.3">
      <c r="A411" t="s">
        <v>69</v>
      </c>
      <c r="B411" s="38">
        <v>41486</v>
      </c>
      <c r="C411" t="s">
        <v>30</v>
      </c>
      <c r="D411" t="s">
        <v>251</v>
      </c>
      <c r="E411" t="s">
        <v>147</v>
      </c>
      <c r="F411">
        <v>333578</v>
      </c>
      <c r="G411">
        <v>373587</v>
      </c>
      <c r="H411" t="s">
        <v>148</v>
      </c>
      <c r="I411" t="s">
        <v>149</v>
      </c>
      <c r="L411">
        <f t="shared" si="30"/>
        <v>2013</v>
      </c>
      <c r="M411">
        <f t="shared" si="31"/>
        <v>7</v>
      </c>
      <c r="N411">
        <f t="shared" si="32"/>
        <v>0</v>
      </c>
      <c r="O411">
        <f t="shared" si="33"/>
        <v>0</v>
      </c>
      <c r="P411">
        <f t="shared" si="34"/>
        <v>1</v>
      </c>
    </row>
    <row r="412" spans="1:16" x14ac:dyDescent="0.3">
      <c r="A412" t="s">
        <v>50</v>
      </c>
      <c r="B412" s="38">
        <v>41487</v>
      </c>
      <c r="C412" t="s">
        <v>30</v>
      </c>
      <c r="D412" t="s">
        <v>240</v>
      </c>
      <c r="E412" t="s">
        <v>157</v>
      </c>
      <c r="F412">
        <v>284500</v>
      </c>
      <c r="G412">
        <v>432418</v>
      </c>
      <c r="H412" t="s">
        <v>148</v>
      </c>
      <c r="I412" t="s">
        <v>149</v>
      </c>
      <c r="L412">
        <f t="shared" si="30"/>
        <v>2013</v>
      </c>
      <c r="M412">
        <f t="shared" si="31"/>
        <v>8</v>
      </c>
      <c r="N412">
        <f t="shared" si="32"/>
        <v>0</v>
      </c>
      <c r="O412">
        <f t="shared" si="33"/>
        <v>0</v>
      </c>
      <c r="P412">
        <f t="shared" si="34"/>
        <v>1</v>
      </c>
    </row>
    <row r="413" spans="1:16" x14ac:dyDescent="0.3">
      <c r="A413" t="s">
        <v>51</v>
      </c>
      <c r="B413" s="38">
        <v>41488</v>
      </c>
      <c r="C413" t="s">
        <v>30</v>
      </c>
      <c r="D413" t="s">
        <v>205</v>
      </c>
      <c r="E413" t="s">
        <v>206</v>
      </c>
      <c r="F413">
        <v>348668</v>
      </c>
      <c r="G413">
        <v>344609</v>
      </c>
      <c r="H413" t="s">
        <v>148</v>
      </c>
      <c r="I413" t="s">
        <v>149</v>
      </c>
      <c r="L413">
        <f t="shared" si="30"/>
        <v>2013</v>
      </c>
      <c r="M413">
        <f t="shared" si="31"/>
        <v>8</v>
      </c>
      <c r="N413">
        <f t="shared" si="32"/>
        <v>0</v>
      </c>
      <c r="O413">
        <f t="shared" si="33"/>
        <v>0</v>
      </c>
      <c r="P413">
        <f t="shared" si="34"/>
        <v>1</v>
      </c>
    </row>
    <row r="414" spans="1:16" x14ac:dyDescent="0.3">
      <c r="A414" t="s">
        <v>60</v>
      </c>
      <c r="B414" s="38">
        <v>41489</v>
      </c>
      <c r="C414" t="s">
        <v>30</v>
      </c>
      <c r="D414" t="s">
        <v>170</v>
      </c>
      <c r="E414" t="s">
        <v>195</v>
      </c>
      <c r="F414">
        <v>350457</v>
      </c>
      <c r="G414">
        <v>381576</v>
      </c>
      <c r="H414" t="s">
        <v>152</v>
      </c>
      <c r="I414" t="s">
        <v>153</v>
      </c>
      <c r="L414">
        <f t="shared" si="30"/>
        <v>2013</v>
      </c>
      <c r="M414">
        <f t="shared" si="31"/>
        <v>8</v>
      </c>
      <c r="N414">
        <f t="shared" si="32"/>
        <v>0</v>
      </c>
      <c r="O414">
        <f t="shared" si="33"/>
        <v>0</v>
      </c>
      <c r="P414">
        <f t="shared" si="34"/>
        <v>2</v>
      </c>
    </row>
    <row r="415" spans="1:16" x14ac:dyDescent="0.3">
      <c r="A415" t="s">
        <v>69</v>
      </c>
      <c r="B415" s="38">
        <v>41490</v>
      </c>
      <c r="C415" t="s">
        <v>30</v>
      </c>
      <c r="D415" t="s">
        <v>216</v>
      </c>
      <c r="E415" t="s">
        <v>147</v>
      </c>
      <c r="F415">
        <v>334119</v>
      </c>
      <c r="G415">
        <v>374398</v>
      </c>
      <c r="H415" t="s">
        <v>148</v>
      </c>
      <c r="I415" t="s">
        <v>149</v>
      </c>
      <c r="L415">
        <f t="shared" si="30"/>
        <v>2013</v>
      </c>
      <c r="M415">
        <f t="shared" si="31"/>
        <v>8</v>
      </c>
      <c r="N415">
        <f t="shared" si="32"/>
        <v>0</v>
      </c>
      <c r="O415">
        <f t="shared" si="33"/>
        <v>0</v>
      </c>
      <c r="P415">
        <f t="shared" si="34"/>
        <v>1</v>
      </c>
    </row>
    <row r="416" spans="1:16" x14ac:dyDescent="0.3">
      <c r="A416" t="s">
        <v>69</v>
      </c>
      <c r="B416" s="38">
        <v>41490</v>
      </c>
      <c r="C416" t="s">
        <v>30</v>
      </c>
      <c r="D416" t="s">
        <v>251</v>
      </c>
      <c r="E416" t="s">
        <v>147</v>
      </c>
      <c r="F416">
        <v>333573</v>
      </c>
      <c r="G416">
        <v>373602</v>
      </c>
      <c r="H416" t="s">
        <v>200</v>
      </c>
      <c r="I416" t="s">
        <v>201</v>
      </c>
      <c r="L416">
        <f t="shared" si="30"/>
        <v>2013</v>
      </c>
      <c r="M416">
        <f t="shared" si="31"/>
        <v>8</v>
      </c>
      <c r="N416">
        <f t="shared" si="32"/>
        <v>0</v>
      </c>
      <c r="O416">
        <f t="shared" si="33"/>
        <v>0</v>
      </c>
      <c r="P416">
        <f t="shared" si="34"/>
        <v>6</v>
      </c>
    </row>
    <row r="417" spans="1:16" x14ac:dyDescent="0.3">
      <c r="A417" t="s">
        <v>46</v>
      </c>
      <c r="B417" s="38">
        <v>41490</v>
      </c>
      <c r="C417" t="s">
        <v>30</v>
      </c>
      <c r="D417" t="s">
        <v>214</v>
      </c>
      <c r="E417" t="s">
        <v>186</v>
      </c>
      <c r="F417">
        <v>234588</v>
      </c>
      <c r="G417">
        <v>397660</v>
      </c>
      <c r="H417" t="s">
        <v>148</v>
      </c>
      <c r="I417" t="s">
        <v>149</v>
      </c>
      <c r="L417">
        <f t="shared" si="30"/>
        <v>2013</v>
      </c>
      <c r="M417">
        <f t="shared" si="31"/>
        <v>8</v>
      </c>
      <c r="N417">
        <f t="shared" si="32"/>
        <v>0</v>
      </c>
      <c r="O417">
        <f t="shared" si="33"/>
        <v>0</v>
      </c>
      <c r="P417">
        <f t="shared" si="34"/>
        <v>1</v>
      </c>
    </row>
    <row r="418" spans="1:16" x14ac:dyDescent="0.3">
      <c r="A418" t="s">
        <v>69</v>
      </c>
      <c r="B418" s="38">
        <v>41492</v>
      </c>
      <c r="C418" t="s">
        <v>30</v>
      </c>
      <c r="D418" t="s">
        <v>251</v>
      </c>
      <c r="E418" t="s">
        <v>147</v>
      </c>
      <c r="F418">
        <v>333522</v>
      </c>
      <c r="G418">
        <v>373914</v>
      </c>
      <c r="H418" t="s">
        <v>144</v>
      </c>
      <c r="I418" t="s">
        <v>145</v>
      </c>
      <c r="L418">
        <f t="shared" si="30"/>
        <v>2013</v>
      </c>
      <c r="M418">
        <f t="shared" si="31"/>
        <v>8</v>
      </c>
      <c r="N418">
        <f t="shared" si="32"/>
        <v>0</v>
      </c>
      <c r="O418">
        <f t="shared" si="33"/>
        <v>0</v>
      </c>
      <c r="P418">
        <f t="shared" si="34"/>
        <v>3</v>
      </c>
    </row>
    <row r="419" spans="1:16" x14ac:dyDescent="0.3">
      <c r="A419" t="s">
        <v>43</v>
      </c>
      <c r="B419" s="38">
        <v>41492</v>
      </c>
      <c r="C419" t="s">
        <v>30</v>
      </c>
      <c r="D419" t="s">
        <v>396</v>
      </c>
      <c r="E419" t="s">
        <v>183</v>
      </c>
      <c r="F419">
        <v>308683</v>
      </c>
      <c r="G419">
        <v>326549</v>
      </c>
      <c r="H419" t="s">
        <v>148</v>
      </c>
      <c r="I419" t="s">
        <v>149</v>
      </c>
      <c r="L419">
        <f t="shared" si="30"/>
        <v>2013</v>
      </c>
      <c r="M419">
        <f t="shared" si="31"/>
        <v>8</v>
      </c>
      <c r="N419">
        <f t="shared" si="32"/>
        <v>0</v>
      </c>
      <c r="O419">
        <f t="shared" si="33"/>
        <v>0</v>
      </c>
      <c r="P419">
        <f t="shared" si="34"/>
        <v>1</v>
      </c>
    </row>
    <row r="420" spans="1:16" x14ac:dyDescent="0.3">
      <c r="A420" t="s">
        <v>45</v>
      </c>
      <c r="B420" s="38">
        <v>41493</v>
      </c>
      <c r="C420" t="s">
        <v>30</v>
      </c>
      <c r="D420" t="s">
        <v>397</v>
      </c>
      <c r="E420" t="s">
        <v>193</v>
      </c>
      <c r="F420">
        <v>243315</v>
      </c>
      <c r="G420">
        <v>417333</v>
      </c>
      <c r="H420" t="s">
        <v>148</v>
      </c>
      <c r="I420" t="s">
        <v>149</v>
      </c>
      <c r="L420">
        <f t="shared" si="30"/>
        <v>2013</v>
      </c>
      <c r="M420">
        <f t="shared" si="31"/>
        <v>8</v>
      </c>
      <c r="N420">
        <f t="shared" si="32"/>
        <v>0</v>
      </c>
      <c r="O420">
        <f t="shared" si="33"/>
        <v>0</v>
      </c>
      <c r="P420">
        <f t="shared" si="34"/>
        <v>1</v>
      </c>
    </row>
    <row r="421" spans="1:16" x14ac:dyDescent="0.3">
      <c r="A421" t="s">
        <v>69</v>
      </c>
      <c r="B421" s="38">
        <v>41493</v>
      </c>
      <c r="C421" t="s">
        <v>30</v>
      </c>
      <c r="D421" t="s">
        <v>167</v>
      </c>
      <c r="E421" t="s">
        <v>147</v>
      </c>
      <c r="F421">
        <v>334597</v>
      </c>
      <c r="G421">
        <v>373923</v>
      </c>
      <c r="H421" t="s">
        <v>245</v>
      </c>
      <c r="I421" t="s">
        <v>246</v>
      </c>
      <c r="L421">
        <f t="shared" si="30"/>
        <v>2013</v>
      </c>
      <c r="M421">
        <f t="shared" si="31"/>
        <v>8</v>
      </c>
      <c r="N421">
        <f t="shared" si="32"/>
        <v>0</v>
      </c>
      <c r="O421">
        <f t="shared" si="33"/>
        <v>0</v>
      </c>
      <c r="P421">
        <f t="shared" si="34"/>
        <v>4</v>
      </c>
    </row>
    <row r="422" spans="1:16" x14ac:dyDescent="0.3">
      <c r="A422" t="s">
        <v>69</v>
      </c>
      <c r="B422" s="38">
        <v>41494</v>
      </c>
      <c r="C422" t="s">
        <v>30</v>
      </c>
      <c r="D422" t="s">
        <v>191</v>
      </c>
      <c r="E422" t="s">
        <v>147</v>
      </c>
      <c r="F422">
        <v>334263</v>
      </c>
      <c r="G422">
        <v>374848</v>
      </c>
      <c r="H422" t="s">
        <v>148</v>
      </c>
      <c r="I422" t="s">
        <v>149</v>
      </c>
      <c r="L422">
        <f t="shared" si="30"/>
        <v>2013</v>
      </c>
      <c r="M422">
        <f t="shared" si="31"/>
        <v>8</v>
      </c>
      <c r="N422">
        <f t="shared" si="32"/>
        <v>0</v>
      </c>
      <c r="O422">
        <f t="shared" si="33"/>
        <v>0</v>
      </c>
      <c r="P422">
        <f t="shared" si="34"/>
        <v>1</v>
      </c>
    </row>
    <row r="423" spans="1:16" x14ac:dyDescent="0.3">
      <c r="A423" t="s">
        <v>67</v>
      </c>
      <c r="B423" s="38">
        <v>41494</v>
      </c>
      <c r="C423" t="s">
        <v>30</v>
      </c>
      <c r="D423" t="s">
        <v>398</v>
      </c>
      <c r="E423" t="s">
        <v>279</v>
      </c>
      <c r="F423">
        <v>349190</v>
      </c>
      <c r="G423">
        <v>374003</v>
      </c>
      <c r="H423" t="s">
        <v>148</v>
      </c>
      <c r="I423" t="s">
        <v>149</v>
      </c>
      <c r="L423">
        <f t="shared" si="30"/>
        <v>2013</v>
      </c>
      <c r="M423">
        <f t="shared" si="31"/>
        <v>8</v>
      </c>
      <c r="N423">
        <f t="shared" si="32"/>
        <v>0</v>
      </c>
      <c r="O423">
        <f t="shared" si="33"/>
        <v>0</v>
      </c>
      <c r="P423">
        <f t="shared" si="34"/>
        <v>1</v>
      </c>
    </row>
    <row r="424" spans="1:16" x14ac:dyDescent="0.3">
      <c r="A424" t="s">
        <v>56</v>
      </c>
      <c r="B424" s="38">
        <v>41494</v>
      </c>
      <c r="C424" t="s">
        <v>30</v>
      </c>
      <c r="D424" t="s">
        <v>170</v>
      </c>
      <c r="E424" t="s">
        <v>176</v>
      </c>
      <c r="F424">
        <v>308262</v>
      </c>
      <c r="G424">
        <v>390394</v>
      </c>
      <c r="H424" t="s">
        <v>148</v>
      </c>
      <c r="I424" t="s">
        <v>149</v>
      </c>
      <c r="L424">
        <f t="shared" si="30"/>
        <v>2013</v>
      </c>
      <c r="M424">
        <f t="shared" si="31"/>
        <v>8</v>
      </c>
      <c r="N424">
        <f t="shared" si="32"/>
        <v>0</v>
      </c>
      <c r="O424">
        <f t="shared" si="33"/>
        <v>0</v>
      </c>
      <c r="P424">
        <f t="shared" si="34"/>
        <v>1</v>
      </c>
    </row>
    <row r="425" spans="1:16" x14ac:dyDescent="0.3">
      <c r="A425" t="s">
        <v>69</v>
      </c>
      <c r="B425" s="38">
        <v>41495</v>
      </c>
      <c r="C425" t="s">
        <v>30</v>
      </c>
      <c r="D425" t="s">
        <v>160</v>
      </c>
      <c r="E425" t="s">
        <v>161</v>
      </c>
      <c r="F425">
        <v>334032</v>
      </c>
      <c r="G425">
        <v>375220</v>
      </c>
      <c r="H425" t="s">
        <v>148</v>
      </c>
      <c r="I425" t="s">
        <v>149</v>
      </c>
      <c r="L425">
        <f t="shared" si="30"/>
        <v>2013</v>
      </c>
      <c r="M425">
        <f t="shared" si="31"/>
        <v>8</v>
      </c>
      <c r="N425">
        <f t="shared" si="32"/>
        <v>0</v>
      </c>
      <c r="O425">
        <f t="shared" si="33"/>
        <v>0</v>
      </c>
      <c r="P425">
        <f t="shared" si="34"/>
        <v>1</v>
      </c>
    </row>
    <row r="426" spans="1:16" x14ac:dyDescent="0.3">
      <c r="A426" t="s">
        <v>37</v>
      </c>
      <c r="B426" s="38">
        <v>41496</v>
      </c>
      <c r="C426" t="s">
        <v>30</v>
      </c>
      <c r="D426" t="s">
        <v>399</v>
      </c>
      <c r="E426" t="s">
        <v>256</v>
      </c>
      <c r="F426">
        <v>236371</v>
      </c>
      <c r="G426">
        <v>333913</v>
      </c>
      <c r="H426" t="s">
        <v>148</v>
      </c>
      <c r="I426" t="s">
        <v>149</v>
      </c>
      <c r="L426">
        <f t="shared" si="30"/>
        <v>2013</v>
      </c>
      <c r="M426">
        <f t="shared" si="31"/>
        <v>8</v>
      </c>
      <c r="N426">
        <f t="shared" si="32"/>
        <v>0</v>
      </c>
      <c r="O426">
        <f t="shared" si="33"/>
        <v>0</v>
      </c>
      <c r="P426">
        <f t="shared" si="34"/>
        <v>1</v>
      </c>
    </row>
    <row r="427" spans="1:16" x14ac:dyDescent="0.3">
      <c r="A427" t="s">
        <v>69</v>
      </c>
      <c r="B427" s="38">
        <v>41496</v>
      </c>
      <c r="C427" t="s">
        <v>30</v>
      </c>
      <c r="D427" t="s">
        <v>305</v>
      </c>
      <c r="E427" t="s">
        <v>147</v>
      </c>
      <c r="F427">
        <v>333981</v>
      </c>
      <c r="G427">
        <v>374104</v>
      </c>
      <c r="H427" t="s">
        <v>148</v>
      </c>
      <c r="I427" t="s">
        <v>149</v>
      </c>
      <c r="L427">
        <f t="shared" si="30"/>
        <v>2013</v>
      </c>
      <c r="M427">
        <f t="shared" si="31"/>
        <v>8</v>
      </c>
      <c r="N427">
        <f t="shared" si="32"/>
        <v>0</v>
      </c>
      <c r="O427">
        <f t="shared" si="33"/>
        <v>0</v>
      </c>
      <c r="P427">
        <f t="shared" si="34"/>
        <v>1</v>
      </c>
    </row>
    <row r="428" spans="1:16" x14ac:dyDescent="0.3">
      <c r="A428" t="s">
        <v>62</v>
      </c>
      <c r="B428" s="38">
        <v>41496</v>
      </c>
      <c r="C428" t="s">
        <v>30</v>
      </c>
      <c r="D428" t="s">
        <v>400</v>
      </c>
      <c r="E428" t="s">
        <v>143</v>
      </c>
      <c r="F428">
        <v>340105</v>
      </c>
      <c r="G428">
        <v>402531</v>
      </c>
      <c r="H428" t="s">
        <v>148</v>
      </c>
      <c r="I428" t="s">
        <v>149</v>
      </c>
      <c r="L428">
        <f t="shared" si="30"/>
        <v>2013</v>
      </c>
      <c r="M428">
        <f t="shared" si="31"/>
        <v>8</v>
      </c>
      <c r="N428">
        <f t="shared" si="32"/>
        <v>0</v>
      </c>
      <c r="O428">
        <f t="shared" si="33"/>
        <v>0</v>
      </c>
      <c r="P428">
        <f t="shared" si="34"/>
        <v>1</v>
      </c>
    </row>
    <row r="429" spans="1:16" x14ac:dyDescent="0.3">
      <c r="A429" t="s">
        <v>79</v>
      </c>
      <c r="B429" s="38">
        <v>41496</v>
      </c>
      <c r="C429" t="s">
        <v>30</v>
      </c>
      <c r="D429" t="s">
        <v>214</v>
      </c>
      <c r="E429" t="s">
        <v>173</v>
      </c>
      <c r="F429">
        <v>301069</v>
      </c>
      <c r="G429">
        <v>353802</v>
      </c>
      <c r="H429" t="s">
        <v>152</v>
      </c>
      <c r="I429" t="s">
        <v>153</v>
      </c>
      <c r="L429">
        <f t="shared" si="30"/>
        <v>2013</v>
      </c>
      <c r="M429">
        <f t="shared" si="31"/>
        <v>8</v>
      </c>
      <c r="N429">
        <f t="shared" si="32"/>
        <v>0</v>
      </c>
      <c r="O429">
        <f t="shared" si="33"/>
        <v>0</v>
      </c>
      <c r="P429">
        <f t="shared" si="34"/>
        <v>2</v>
      </c>
    </row>
    <row r="430" spans="1:16" x14ac:dyDescent="0.3">
      <c r="A430" t="s">
        <v>45</v>
      </c>
      <c r="B430" s="38">
        <v>41497</v>
      </c>
      <c r="C430" t="s">
        <v>30</v>
      </c>
      <c r="D430" t="s">
        <v>273</v>
      </c>
      <c r="E430" t="s">
        <v>193</v>
      </c>
      <c r="F430">
        <v>243591</v>
      </c>
      <c r="G430">
        <v>416448</v>
      </c>
      <c r="H430" t="s">
        <v>148</v>
      </c>
      <c r="I430" t="s">
        <v>149</v>
      </c>
      <c r="L430">
        <f t="shared" si="30"/>
        <v>2013</v>
      </c>
      <c r="M430">
        <f t="shared" si="31"/>
        <v>8</v>
      </c>
      <c r="N430">
        <f t="shared" si="32"/>
        <v>0</v>
      </c>
      <c r="O430">
        <f t="shared" si="33"/>
        <v>0</v>
      </c>
      <c r="P430">
        <f t="shared" si="34"/>
        <v>1</v>
      </c>
    </row>
    <row r="431" spans="1:16" x14ac:dyDescent="0.3">
      <c r="A431" t="s">
        <v>2</v>
      </c>
      <c r="B431" s="38">
        <v>41497</v>
      </c>
      <c r="C431" t="s">
        <v>30</v>
      </c>
      <c r="D431" t="s">
        <v>266</v>
      </c>
      <c r="E431" t="s">
        <v>166</v>
      </c>
      <c r="F431">
        <v>326256</v>
      </c>
      <c r="G431">
        <v>364010</v>
      </c>
      <c r="H431" t="s">
        <v>152</v>
      </c>
      <c r="I431" t="s">
        <v>153</v>
      </c>
      <c r="L431">
        <f t="shared" si="30"/>
        <v>2013</v>
      </c>
      <c r="M431">
        <f t="shared" si="31"/>
        <v>8</v>
      </c>
      <c r="N431">
        <f t="shared" si="32"/>
        <v>0</v>
      </c>
      <c r="O431">
        <f t="shared" si="33"/>
        <v>0</v>
      </c>
      <c r="P431">
        <f t="shared" si="34"/>
        <v>2</v>
      </c>
    </row>
    <row r="432" spans="1:16" x14ac:dyDescent="0.3">
      <c r="A432" t="s">
        <v>45</v>
      </c>
      <c r="B432" s="38">
        <v>41498</v>
      </c>
      <c r="C432" t="s">
        <v>30</v>
      </c>
      <c r="D432" t="s">
        <v>401</v>
      </c>
      <c r="E432" t="s">
        <v>193</v>
      </c>
      <c r="F432">
        <v>242964</v>
      </c>
      <c r="G432">
        <v>417110</v>
      </c>
      <c r="H432" t="s">
        <v>148</v>
      </c>
      <c r="I432" t="s">
        <v>149</v>
      </c>
      <c r="L432">
        <f t="shared" si="30"/>
        <v>2013</v>
      </c>
      <c r="M432">
        <f t="shared" si="31"/>
        <v>8</v>
      </c>
      <c r="N432">
        <f t="shared" si="32"/>
        <v>0</v>
      </c>
      <c r="O432">
        <f t="shared" si="33"/>
        <v>0</v>
      </c>
      <c r="P432">
        <f t="shared" si="34"/>
        <v>1</v>
      </c>
    </row>
    <row r="433" spans="1:16" x14ac:dyDescent="0.3">
      <c r="A433" t="s">
        <v>69</v>
      </c>
      <c r="B433" s="38">
        <v>41499</v>
      </c>
      <c r="C433" t="s">
        <v>30</v>
      </c>
      <c r="D433" t="s">
        <v>221</v>
      </c>
      <c r="E433" t="s">
        <v>161</v>
      </c>
      <c r="F433">
        <v>334039</v>
      </c>
      <c r="G433">
        <v>375197</v>
      </c>
      <c r="H433" t="s">
        <v>148</v>
      </c>
      <c r="I433" t="s">
        <v>149</v>
      </c>
      <c r="L433">
        <f t="shared" si="30"/>
        <v>2013</v>
      </c>
      <c r="M433">
        <f t="shared" si="31"/>
        <v>8</v>
      </c>
      <c r="N433">
        <f t="shared" si="32"/>
        <v>0</v>
      </c>
      <c r="O433">
        <f t="shared" si="33"/>
        <v>0</v>
      </c>
      <c r="P433">
        <f t="shared" si="34"/>
        <v>1</v>
      </c>
    </row>
    <row r="434" spans="1:16" x14ac:dyDescent="0.3">
      <c r="A434" t="s">
        <v>69</v>
      </c>
      <c r="B434" s="38">
        <v>41499</v>
      </c>
      <c r="C434" t="s">
        <v>30</v>
      </c>
      <c r="D434" t="s">
        <v>303</v>
      </c>
      <c r="E434" t="s">
        <v>147</v>
      </c>
      <c r="F434">
        <v>334207</v>
      </c>
      <c r="G434">
        <v>374861</v>
      </c>
      <c r="H434" t="s">
        <v>148</v>
      </c>
      <c r="I434" t="s">
        <v>149</v>
      </c>
      <c r="L434">
        <f t="shared" si="30"/>
        <v>2013</v>
      </c>
      <c r="M434">
        <f t="shared" si="31"/>
        <v>8</v>
      </c>
      <c r="N434">
        <f t="shared" si="32"/>
        <v>0</v>
      </c>
      <c r="O434">
        <f t="shared" si="33"/>
        <v>0</v>
      </c>
      <c r="P434">
        <f t="shared" si="34"/>
        <v>1</v>
      </c>
    </row>
    <row r="435" spans="1:16" x14ac:dyDescent="0.3">
      <c r="A435" t="s">
        <v>45</v>
      </c>
      <c r="B435" s="38">
        <v>41500</v>
      </c>
      <c r="C435" t="s">
        <v>30</v>
      </c>
      <c r="D435" t="s">
        <v>240</v>
      </c>
      <c r="E435" t="s">
        <v>193</v>
      </c>
      <c r="F435">
        <v>243678</v>
      </c>
      <c r="G435">
        <v>418243</v>
      </c>
      <c r="H435" t="s">
        <v>234</v>
      </c>
      <c r="I435" t="s">
        <v>313</v>
      </c>
      <c r="L435">
        <f t="shared" si="30"/>
        <v>2013</v>
      </c>
      <c r="M435">
        <f t="shared" si="31"/>
        <v>8</v>
      </c>
      <c r="N435">
        <f t="shared" si="32"/>
        <v>0</v>
      </c>
      <c r="O435">
        <f t="shared" si="33"/>
        <v>0</v>
      </c>
      <c r="P435">
        <f t="shared" si="34"/>
        <v>5</v>
      </c>
    </row>
    <row r="436" spans="1:16" x14ac:dyDescent="0.3">
      <c r="A436" t="s">
        <v>20</v>
      </c>
      <c r="B436" s="38">
        <v>41501</v>
      </c>
      <c r="C436" t="s">
        <v>30</v>
      </c>
      <c r="D436" t="s">
        <v>286</v>
      </c>
      <c r="E436" t="s">
        <v>155</v>
      </c>
      <c r="F436">
        <v>310653</v>
      </c>
      <c r="G436">
        <v>403078</v>
      </c>
      <c r="H436" t="s">
        <v>152</v>
      </c>
      <c r="I436" t="s">
        <v>153</v>
      </c>
      <c r="L436">
        <f t="shared" si="30"/>
        <v>2013</v>
      </c>
      <c r="M436">
        <f t="shared" si="31"/>
        <v>8</v>
      </c>
      <c r="N436">
        <f t="shared" si="32"/>
        <v>0</v>
      </c>
      <c r="O436">
        <f t="shared" si="33"/>
        <v>0</v>
      </c>
      <c r="P436">
        <f t="shared" si="34"/>
        <v>2</v>
      </c>
    </row>
    <row r="437" spans="1:16" x14ac:dyDescent="0.3">
      <c r="A437" t="s">
        <v>69</v>
      </c>
      <c r="B437" s="38">
        <v>41501</v>
      </c>
      <c r="C437" t="s">
        <v>30</v>
      </c>
      <c r="D437" t="s">
        <v>402</v>
      </c>
      <c r="E437" t="s">
        <v>147</v>
      </c>
      <c r="F437">
        <v>334358</v>
      </c>
      <c r="G437">
        <v>374370</v>
      </c>
      <c r="H437" t="s">
        <v>148</v>
      </c>
      <c r="I437" t="s">
        <v>149</v>
      </c>
      <c r="L437">
        <f t="shared" si="30"/>
        <v>2013</v>
      </c>
      <c r="M437">
        <f t="shared" si="31"/>
        <v>8</v>
      </c>
      <c r="N437">
        <f t="shared" si="32"/>
        <v>0</v>
      </c>
      <c r="O437">
        <f t="shared" si="33"/>
        <v>0</v>
      </c>
      <c r="P437">
        <f t="shared" si="34"/>
        <v>1</v>
      </c>
    </row>
    <row r="438" spans="1:16" x14ac:dyDescent="0.3">
      <c r="A438" t="s">
        <v>69</v>
      </c>
      <c r="B438" s="38">
        <v>41502</v>
      </c>
      <c r="C438" t="s">
        <v>30</v>
      </c>
      <c r="D438" t="s">
        <v>272</v>
      </c>
      <c r="E438" t="s">
        <v>147</v>
      </c>
      <c r="F438">
        <v>333419</v>
      </c>
      <c r="G438">
        <v>373473</v>
      </c>
      <c r="H438" t="s">
        <v>152</v>
      </c>
      <c r="I438" t="s">
        <v>153</v>
      </c>
      <c r="L438">
        <f t="shared" si="30"/>
        <v>2013</v>
      </c>
      <c r="M438">
        <f t="shared" si="31"/>
        <v>8</v>
      </c>
      <c r="N438">
        <f t="shared" si="32"/>
        <v>0</v>
      </c>
      <c r="O438">
        <f t="shared" si="33"/>
        <v>0</v>
      </c>
      <c r="P438">
        <f t="shared" si="34"/>
        <v>2</v>
      </c>
    </row>
    <row r="439" spans="1:16" x14ac:dyDescent="0.3">
      <c r="A439" t="s">
        <v>78</v>
      </c>
      <c r="B439" s="38">
        <v>41502</v>
      </c>
      <c r="C439" t="s">
        <v>30</v>
      </c>
      <c r="D439" t="s">
        <v>339</v>
      </c>
      <c r="E439" t="s">
        <v>340</v>
      </c>
      <c r="F439">
        <v>336734</v>
      </c>
      <c r="G439">
        <v>364969</v>
      </c>
      <c r="H439" t="s">
        <v>148</v>
      </c>
      <c r="I439" t="s">
        <v>149</v>
      </c>
      <c r="L439">
        <f t="shared" si="30"/>
        <v>2013</v>
      </c>
      <c r="M439">
        <f t="shared" si="31"/>
        <v>8</v>
      </c>
      <c r="N439">
        <f t="shared" si="32"/>
        <v>0</v>
      </c>
      <c r="O439">
        <f t="shared" si="33"/>
        <v>0</v>
      </c>
      <c r="P439">
        <f t="shared" si="34"/>
        <v>1</v>
      </c>
    </row>
    <row r="440" spans="1:16" x14ac:dyDescent="0.3">
      <c r="A440" t="s">
        <v>80</v>
      </c>
      <c r="B440" s="38">
        <v>41502</v>
      </c>
      <c r="C440" t="s">
        <v>30</v>
      </c>
      <c r="D440" t="s">
        <v>231</v>
      </c>
      <c r="E440" t="s">
        <v>173</v>
      </c>
      <c r="F440">
        <v>308299</v>
      </c>
      <c r="G440">
        <v>358290</v>
      </c>
      <c r="H440" t="s">
        <v>148</v>
      </c>
      <c r="I440" t="s">
        <v>149</v>
      </c>
      <c r="L440">
        <f t="shared" si="30"/>
        <v>2013</v>
      </c>
      <c r="M440">
        <f t="shared" si="31"/>
        <v>8</v>
      </c>
      <c r="N440">
        <f t="shared" si="32"/>
        <v>0</v>
      </c>
      <c r="O440">
        <f t="shared" si="33"/>
        <v>0</v>
      </c>
      <c r="P440">
        <f t="shared" si="34"/>
        <v>1</v>
      </c>
    </row>
    <row r="441" spans="1:16" x14ac:dyDescent="0.3">
      <c r="A441" t="s">
        <v>69</v>
      </c>
      <c r="B441" s="38">
        <v>41503</v>
      </c>
      <c r="C441" t="s">
        <v>30</v>
      </c>
      <c r="D441" t="s">
        <v>280</v>
      </c>
      <c r="E441" t="s">
        <v>147</v>
      </c>
      <c r="F441">
        <v>334232</v>
      </c>
      <c r="G441">
        <v>373859</v>
      </c>
      <c r="H441" t="s">
        <v>148</v>
      </c>
      <c r="I441" t="s">
        <v>149</v>
      </c>
      <c r="L441">
        <f t="shared" si="30"/>
        <v>2013</v>
      </c>
      <c r="M441">
        <f t="shared" si="31"/>
        <v>8</v>
      </c>
      <c r="N441">
        <f t="shared" si="32"/>
        <v>0</v>
      </c>
      <c r="O441">
        <f t="shared" si="33"/>
        <v>0</v>
      </c>
      <c r="P441">
        <f t="shared" si="34"/>
        <v>1</v>
      </c>
    </row>
    <row r="442" spans="1:16" x14ac:dyDescent="0.3">
      <c r="A442" t="s">
        <v>45</v>
      </c>
      <c r="B442" s="38">
        <v>41504</v>
      </c>
      <c r="C442" t="s">
        <v>30</v>
      </c>
      <c r="D442" t="s">
        <v>338</v>
      </c>
      <c r="E442" t="s">
        <v>193</v>
      </c>
      <c r="F442">
        <v>244127</v>
      </c>
      <c r="G442">
        <v>416238</v>
      </c>
      <c r="H442" t="s">
        <v>148</v>
      </c>
      <c r="I442" t="s">
        <v>149</v>
      </c>
      <c r="L442">
        <f t="shared" si="30"/>
        <v>2013</v>
      </c>
      <c r="M442">
        <f t="shared" si="31"/>
        <v>8</v>
      </c>
      <c r="N442">
        <f t="shared" si="32"/>
        <v>0</v>
      </c>
      <c r="O442">
        <f t="shared" si="33"/>
        <v>0</v>
      </c>
      <c r="P442">
        <f t="shared" si="34"/>
        <v>1</v>
      </c>
    </row>
    <row r="443" spans="1:16" x14ac:dyDescent="0.3">
      <c r="A443" t="s">
        <v>49</v>
      </c>
      <c r="B443" s="38">
        <v>41504</v>
      </c>
      <c r="C443" t="s">
        <v>30</v>
      </c>
      <c r="D443" t="s">
        <v>403</v>
      </c>
      <c r="E443" t="s">
        <v>184</v>
      </c>
      <c r="F443">
        <v>312199</v>
      </c>
      <c r="G443">
        <v>345936</v>
      </c>
      <c r="H443" t="s">
        <v>152</v>
      </c>
      <c r="I443" t="s">
        <v>153</v>
      </c>
      <c r="L443">
        <f t="shared" si="30"/>
        <v>2013</v>
      </c>
      <c r="M443">
        <f t="shared" si="31"/>
        <v>8</v>
      </c>
      <c r="N443">
        <f t="shared" si="32"/>
        <v>0</v>
      </c>
      <c r="O443">
        <f t="shared" si="33"/>
        <v>0</v>
      </c>
      <c r="P443">
        <f t="shared" si="34"/>
        <v>2</v>
      </c>
    </row>
    <row r="444" spans="1:16" x14ac:dyDescent="0.3">
      <c r="A444" t="s">
        <v>2</v>
      </c>
      <c r="B444" s="38">
        <v>41505</v>
      </c>
      <c r="C444" t="s">
        <v>30</v>
      </c>
      <c r="D444" t="s">
        <v>285</v>
      </c>
      <c r="E444" t="s">
        <v>166</v>
      </c>
      <c r="F444">
        <v>326542</v>
      </c>
      <c r="G444">
        <v>363895</v>
      </c>
      <c r="H444" t="s">
        <v>148</v>
      </c>
      <c r="I444" t="s">
        <v>149</v>
      </c>
      <c r="L444">
        <f t="shared" si="30"/>
        <v>2013</v>
      </c>
      <c r="M444">
        <f t="shared" si="31"/>
        <v>8</v>
      </c>
      <c r="N444">
        <f t="shared" si="32"/>
        <v>0</v>
      </c>
      <c r="O444">
        <f t="shared" si="33"/>
        <v>0</v>
      </c>
      <c r="P444">
        <f t="shared" si="34"/>
        <v>1</v>
      </c>
    </row>
    <row r="445" spans="1:16" x14ac:dyDescent="0.3">
      <c r="A445" t="s">
        <v>69</v>
      </c>
      <c r="B445" s="38">
        <v>41505</v>
      </c>
      <c r="C445" t="s">
        <v>30</v>
      </c>
      <c r="D445" t="s">
        <v>404</v>
      </c>
      <c r="E445" t="s">
        <v>147</v>
      </c>
      <c r="F445">
        <v>333645</v>
      </c>
      <c r="G445">
        <v>373814</v>
      </c>
      <c r="H445" t="s">
        <v>148</v>
      </c>
      <c r="I445" t="s">
        <v>149</v>
      </c>
      <c r="L445">
        <f t="shared" si="30"/>
        <v>2013</v>
      </c>
      <c r="M445">
        <f t="shared" si="31"/>
        <v>8</v>
      </c>
      <c r="N445">
        <f t="shared" si="32"/>
        <v>0</v>
      </c>
      <c r="O445">
        <f t="shared" si="33"/>
        <v>0</v>
      </c>
      <c r="P445">
        <f t="shared" si="34"/>
        <v>1</v>
      </c>
    </row>
    <row r="446" spans="1:16" x14ac:dyDescent="0.3">
      <c r="A446" t="s">
        <v>45</v>
      </c>
      <c r="B446" s="38">
        <v>41507</v>
      </c>
      <c r="C446" t="s">
        <v>30</v>
      </c>
      <c r="D446" t="s">
        <v>385</v>
      </c>
      <c r="E446" t="s">
        <v>193</v>
      </c>
      <c r="F446">
        <v>244010</v>
      </c>
      <c r="G446">
        <v>416246</v>
      </c>
      <c r="H446" t="s">
        <v>148</v>
      </c>
      <c r="I446" t="s">
        <v>149</v>
      </c>
      <c r="L446">
        <f t="shared" si="30"/>
        <v>2013</v>
      </c>
      <c r="M446">
        <f t="shared" si="31"/>
        <v>8</v>
      </c>
      <c r="N446">
        <f t="shared" si="32"/>
        <v>0</v>
      </c>
      <c r="O446">
        <f t="shared" si="33"/>
        <v>0</v>
      </c>
      <c r="P446">
        <f t="shared" si="34"/>
        <v>1</v>
      </c>
    </row>
    <row r="447" spans="1:16" x14ac:dyDescent="0.3">
      <c r="A447" t="s">
        <v>51</v>
      </c>
      <c r="B447" s="38">
        <v>41507</v>
      </c>
      <c r="C447" t="s">
        <v>30</v>
      </c>
      <c r="D447" t="s">
        <v>214</v>
      </c>
      <c r="E447" t="s">
        <v>206</v>
      </c>
      <c r="F447">
        <v>348581</v>
      </c>
      <c r="G447">
        <v>344516</v>
      </c>
      <c r="H447" t="s">
        <v>148</v>
      </c>
      <c r="I447" t="s">
        <v>149</v>
      </c>
      <c r="L447">
        <f t="shared" si="30"/>
        <v>2013</v>
      </c>
      <c r="M447">
        <f t="shared" si="31"/>
        <v>8</v>
      </c>
      <c r="N447">
        <f t="shared" si="32"/>
        <v>0</v>
      </c>
      <c r="O447">
        <f t="shared" si="33"/>
        <v>0</v>
      </c>
      <c r="P447">
        <f t="shared" si="34"/>
        <v>1</v>
      </c>
    </row>
    <row r="448" spans="1:16" x14ac:dyDescent="0.3">
      <c r="A448" t="s">
        <v>43</v>
      </c>
      <c r="B448" s="38">
        <v>41507</v>
      </c>
      <c r="C448" t="s">
        <v>30</v>
      </c>
      <c r="D448" t="s">
        <v>239</v>
      </c>
      <c r="E448" t="s">
        <v>183</v>
      </c>
      <c r="F448">
        <v>308459</v>
      </c>
      <c r="G448">
        <v>326234</v>
      </c>
      <c r="H448" t="s">
        <v>148</v>
      </c>
      <c r="I448" t="s">
        <v>149</v>
      </c>
      <c r="L448">
        <f t="shared" si="30"/>
        <v>2013</v>
      </c>
      <c r="M448">
        <f t="shared" si="31"/>
        <v>8</v>
      </c>
      <c r="N448">
        <f t="shared" si="32"/>
        <v>0</v>
      </c>
      <c r="O448">
        <f t="shared" si="33"/>
        <v>0</v>
      </c>
      <c r="P448">
        <f t="shared" si="34"/>
        <v>1</v>
      </c>
    </row>
    <row r="449" spans="1:16" x14ac:dyDescent="0.3">
      <c r="A449" t="s">
        <v>60</v>
      </c>
      <c r="B449" s="38">
        <v>41507</v>
      </c>
      <c r="C449" t="s">
        <v>30</v>
      </c>
      <c r="D449" t="s">
        <v>405</v>
      </c>
      <c r="E449" t="s">
        <v>195</v>
      </c>
      <c r="F449">
        <v>350500</v>
      </c>
      <c r="G449">
        <v>381926</v>
      </c>
      <c r="H449" t="s">
        <v>148</v>
      </c>
      <c r="I449" t="s">
        <v>149</v>
      </c>
      <c r="L449">
        <f t="shared" si="30"/>
        <v>2013</v>
      </c>
      <c r="M449">
        <f t="shared" si="31"/>
        <v>8</v>
      </c>
      <c r="N449">
        <f t="shared" si="32"/>
        <v>0</v>
      </c>
      <c r="O449">
        <f t="shared" si="33"/>
        <v>0</v>
      </c>
      <c r="P449">
        <f t="shared" si="34"/>
        <v>1</v>
      </c>
    </row>
    <row r="450" spans="1:16" x14ac:dyDescent="0.3">
      <c r="A450" t="s">
        <v>69</v>
      </c>
      <c r="B450" s="38">
        <v>41508</v>
      </c>
      <c r="C450" t="s">
        <v>30</v>
      </c>
      <c r="D450" t="s">
        <v>191</v>
      </c>
      <c r="E450" t="s">
        <v>159</v>
      </c>
      <c r="F450">
        <v>334658</v>
      </c>
      <c r="G450">
        <v>374613</v>
      </c>
      <c r="H450" t="s">
        <v>148</v>
      </c>
      <c r="I450" t="s">
        <v>149</v>
      </c>
      <c r="L450">
        <f t="shared" ref="L450:L513" si="35">YEAR(B450)</f>
        <v>2013</v>
      </c>
      <c r="M450">
        <f t="shared" ref="M450:M513" si="36">MONTH(B450)</f>
        <v>8</v>
      </c>
      <c r="N450">
        <f t="shared" ref="N450:N513" si="37">SUM((IF(OR(ISBLANK($I450),ISERROR(SEARCH("killed",$I450))),0,IF(SEARCH("killed",$I450)=3,LEFT($I450,1),IF(SEARCH("killed",$I450)=4,LEFT($I450,2),0)))),(IF(OR(ISBLANK($J450),ISERROR(SEARCH("killed",$J450))),0,IF(SEARCH("killed",$J450)=3,LEFT($J450,1),IF(SEARCH("killed",$J450)=4,LEFT($J450,2),0)))),(IF(OR(ISBLANK($K450),ISERROR(SEARCH("killed",$K450))),0,IF(SEARCH("killed",$K450)=3,LEFT($K450,1),IF(SEARCH("killed",$K450)=4,LEFT($K450,2),0)))))</f>
        <v>0</v>
      </c>
      <c r="O450">
        <f t="shared" ref="O450:O513" si="38">SUM((IF(OR(ISBLANK($I450),ISERROR(SEARCH("seriously",$I450))),0,IF(SEARCH("seriously",$I450)=3,LEFT($I450,1),IF(SEARCH("seriously",$I450)=4,LEFT($I450,2),0)))),(IF(OR(ISBLANK($J450),ISERROR(SEARCH("seriously",$J450))),0,IF(SEARCH("seriously",$J450)=3,LEFT($J450,1),IF(SEARCH("seriously",$J450)=4,LEFT($J450,2),0)))),(IF(OR(ISBLANK($K450),ISERROR(SEARCH("seriously",$K450))),0,IF(SEARCH("seriously",$K450)=3,LEFT($K450,1),IF(SEARCH("seriously",$K450)=4,LEFT($K450,2),0)))))</f>
        <v>0</v>
      </c>
      <c r="P450">
        <f t="shared" ref="P450:P513" si="39">SUM((IF(OR(ISBLANK($I450),ISERROR(SEARCH("slightly",$I450))),0,IF(SEARCH("slightly",$I450)=3,LEFT($I450,1),IF(SEARCH("slightly",$I450)=4,LEFT($I450,2),0)))),(IF(OR(ISBLANK($J450),ISERROR(SEARCH("slightly",$J450))),0,IF(SEARCH("slightly",$J450)=3,LEFT($J450,1),IF(SEARCH("slightly",$J450)=4,LEFT($J450,2),0)))),(IF(OR(ISBLANK($K450),ISERROR(SEARCH("slightly",$K450))),0,IF(SEARCH("slightly",$K450)=3,LEFT($K450,1),IF(SEARCH("slightly",$K450)=4,LEFT($K450,2),0)))))</f>
        <v>1</v>
      </c>
    </row>
    <row r="451" spans="1:16" x14ac:dyDescent="0.3">
      <c r="A451" t="s">
        <v>74</v>
      </c>
      <c r="B451" s="38">
        <v>41508</v>
      </c>
      <c r="C451" t="s">
        <v>30</v>
      </c>
      <c r="D451" t="s">
        <v>406</v>
      </c>
      <c r="E451" t="s">
        <v>179</v>
      </c>
      <c r="F451">
        <v>341462</v>
      </c>
      <c r="G451">
        <v>387488</v>
      </c>
      <c r="H451" t="s">
        <v>148</v>
      </c>
      <c r="I451" t="s">
        <v>149</v>
      </c>
      <c r="L451">
        <f t="shared" si="35"/>
        <v>2013</v>
      </c>
      <c r="M451">
        <f t="shared" si="36"/>
        <v>8</v>
      </c>
      <c r="N451">
        <f t="shared" si="37"/>
        <v>0</v>
      </c>
      <c r="O451">
        <f t="shared" si="38"/>
        <v>0</v>
      </c>
      <c r="P451">
        <f t="shared" si="39"/>
        <v>1</v>
      </c>
    </row>
    <row r="452" spans="1:16" x14ac:dyDescent="0.3">
      <c r="A452" t="s">
        <v>43</v>
      </c>
      <c r="B452" s="38">
        <v>41509</v>
      </c>
      <c r="C452" t="s">
        <v>30</v>
      </c>
      <c r="D452" t="s">
        <v>407</v>
      </c>
      <c r="E452" t="s">
        <v>183</v>
      </c>
      <c r="F452">
        <v>308540</v>
      </c>
      <c r="G452">
        <v>326571</v>
      </c>
      <c r="H452" t="s">
        <v>148</v>
      </c>
      <c r="I452" t="s">
        <v>149</v>
      </c>
      <c r="L452">
        <f t="shared" si="35"/>
        <v>2013</v>
      </c>
      <c r="M452">
        <f t="shared" si="36"/>
        <v>8</v>
      </c>
      <c r="N452">
        <f t="shared" si="37"/>
        <v>0</v>
      </c>
      <c r="O452">
        <f t="shared" si="38"/>
        <v>0</v>
      </c>
      <c r="P452">
        <f t="shared" si="39"/>
        <v>1</v>
      </c>
    </row>
    <row r="453" spans="1:16" x14ac:dyDescent="0.3">
      <c r="A453" t="s">
        <v>53</v>
      </c>
      <c r="B453" s="38">
        <v>41509</v>
      </c>
      <c r="C453" t="s">
        <v>30</v>
      </c>
      <c r="D453" t="s">
        <v>408</v>
      </c>
      <c r="E453" t="s">
        <v>209</v>
      </c>
      <c r="F453">
        <v>279938</v>
      </c>
      <c r="G453">
        <v>362082</v>
      </c>
      <c r="H453" t="s">
        <v>148</v>
      </c>
      <c r="I453" t="s">
        <v>149</v>
      </c>
      <c r="L453">
        <f t="shared" si="35"/>
        <v>2013</v>
      </c>
      <c r="M453">
        <f t="shared" si="36"/>
        <v>8</v>
      </c>
      <c r="N453">
        <f t="shared" si="37"/>
        <v>0</v>
      </c>
      <c r="O453">
        <f t="shared" si="38"/>
        <v>0</v>
      </c>
      <c r="P453">
        <f t="shared" si="39"/>
        <v>1</v>
      </c>
    </row>
    <row r="454" spans="1:16" x14ac:dyDescent="0.3">
      <c r="A454" t="s">
        <v>69</v>
      </c>
      <c r="B454" s="38">
        <v>41510</v>
      </c>
      <c r="C454" t="s">
        <v>30</v>
      </c>
      <c r="D454" t="s">
        <v>283</v>
      </c>
      <c r="E454" t="s">
        <v>147</v>
      </c>
      <c r="F454">
        <v>333759</v>
      </c>
      <c r="G454">
        <v>373636</v>
      </c>
      <c r="H454" t="s">
        <v>148</v>
      </c>
      <c r="I454" t="s">
        <v>149</v>
      </c>
      <c r="L454">
        <f t="shared" si="35"/>
        <v>2013</v>
      </c>
      <c r="M454">
        <f t="shared" si="36"/>
        <v>8</v>
      </c>
      <c r="N454">
        <f t="shared" si="37"/>
        <v>0</v>
      </c>
      <c r="O454">
        <f t="shared" si="38"/>
        <v>0</v>
      </c>
      <c r="P454">
        <f t="shared" si="39"/>
        <v>1</v>
      </c>
    </row>
    <row r="455" spans="1:16" x14ac:dyDescent="0.3">
      <c r="A455" t="s">
        <v>42</v>
      </c>
      <c r="B455" s="38">
        <v>41512</v>
      </c>
      <c r="C455" t="s">
        <v>29</v>
      </c>
      <c r="D455" t="s">
        <v>170</v>
      </c>
      <c r="E455" t="s">
        <v>206</v>
      </c>
      <c r="F455">
        <v>337704</v>
      </c>
      <c r="G455">
        <v>331193</v>
      </c>
      <c r="H455" t="s">
        <v>148</v>
      </c>
      <c r="I455" t="s">
        <v>181</v>
      </c>
      <c r="L455">
        <f t="shared" si="35"/>
        <v>2013</v>
      </c>
      <c r="M455">
        <f t="shared" si="36"/>
        <v>8</v>
      </c>
      <c r="N455">
        <f t="shared" si="37"/>
        <v>0</v>
      </c>
      <c r="O455">
        <f t="shared" si="38"/>
        <v>1</v>
      </c>
      <c r="P455">
        <f t="shared" si="39"/>
        <v>0</v>
      </c>
    </row>
    <row r="456" spans="1:16" x14ac:dyDescent="0.3">
      <c r="A456" t="s">
        <v>74</v>
      </c>
      <c r="B456" s="38">
        <v>41512</v>
      </c>
      <c r="C456" t="s">
        <v>30</v>
      </c>
      <c r="D456" t="s">
        <v>270</v>
      </c>
      <c r="E456" t="s">
        <v>179</v>
      </c>
      <c r="F456">
        <v>341175</v>
      </c>
      <c r="G456">
        <v>387244</v>
      </c>
      <c r="H456" t="s">
        <v>152</v>
      </c>
      <c r="I456" t="s">
        <v>153</v>
      </c>
      <c r="L456">
        <f t="shared" si="35"/>
        <v>2013</v>
      </c>
      <c r="M456">
        <f t="shared" si="36"/>
        <v>8</v>
      </c>
      <c r="N456">
        <f t="shared" si="37"/>
        <v>0</v>
      </c>
      <c r="O456">
        <f t="shared" si="38"/>
        <v>0</v>
      </c>
      <c r="P456">
        <f t="shared" si="39"/>
        <v>2</v>
      </c>
    </row>
    <row r="457" spans="1:16" x14ac:dyDescent="0.3">
      <c r="A457" t="s">
        <v>80</v>
      </c>
      <c r="B457" s="38">
        <v>41513</v>
      </c>
      <c r="C457" t="s">
        <v>30</v>
      </c>
      <c r="D457" t="s">
        <v>214</v>
      </c>
      <c r="E457" t="s">
        <v>173</v>
      </c>
      <c r="F457">
        <v>308109</v>
      </c>
      <c r="G457">
        <v>358460</v>
      </c>
      <c r="H457" t="s">
        <v>148</v>
      </c>
      <c r="I457" t="s">
        <v>149</v>
      </c>
      <c r="L457">
        <f t="shared" si="35"/>
        <v>2013</v>
      </c>
      <c r="M457">
        <f t="shared" si="36"/>
        <v>8</v>
      </c>
      <c r="N457">
        <f t="shared" si="37"/>
        <v>0</v>
      </c>
      <c r="O457">
        <f t="shared" si="38"/>
        <v>0</v>
      </c>
      <c r="P457">
        <f t="shared" si="39"/>
        <v>1</v>
      </c>
    </row>
    <row r="458" spans="1:16" x14ac:dyDescent="0.3">
      <c r="A458" t="s">
        <v>39</v>
      </c>
      <c r="B458" s="38">
        <v>41513</v>
      </c>
      <c r="C458" t="s">
        <v>30</v>
      </c>
      <c r="D458" t="s">
        <v>207</v>
      </c>
      <c r="E458" t="s">
        <v>218</v>
      </c>
      <c r="F458">
        <v>281052</v>
      </c>
      <c r="G458">
        <v>378462</v>
      </c>
      <c r="H458" t="s">
        <v>148</v>
      </c>
      <c r="I458" t="s">
        <v>149</v>
      </c>
      <c r="L458">
        <f t="shared" si="35"/>
        <v>2013</v>
      </c>
      <c r="M458">
        <f t="shared" si="36"/>
        <v>8</v>
      </c>
      <c r="N458">
        <f t="shared" si="37"/>
        <v>0</v>
      </c>
      <c r="O458">
        <f t="shared" si="38"/>
        <v>0</v>
      </c>
      <c r="P458">
        <f t="shared" si="39"/>
        <v>1</v>
      </c>
    </row>
    <row r="459" spans="1:16" x14ac:dyDescent="0.3">
      <c r="A459" t="s">
        <v>52</v>
      </c>
      <c r="B459" s="38">
        <v>41515</v>
      </c>
      <c r="C459" t="s">
        <v>30</v>
      </c>
      <c r="D459" t="s">
        <v>231</v>
      </c>
      <c r="E459" t="s">
        <v>169</v>
      </c>
      <c r="F459">
        <v>245144</v>
      </c>
      <c r="G459">
        <v>372637</v>
      </c>
      <c r="H459" t="s">
        <v>148</v>
      </c>
      <c r="I459" t="s">
        <v>149</v>
      </c>
      <c r="L459">
        <f t="shared" si="35"/>
        <v>2013</v>
      </c>
      <c r="M459">
        <f t="shared" si="36"/>
        <v>8</v>
      </c>
      <c r="N459">
        <f t="shared" si="37"/>
        <v>0</v>
      </c>
      <c r="O459">
        <f t="shared" si="38"/>
        <v>0</v>
      </c>
      <c r="P459">
        <f t="shared" si="39"/>
        <v>1</v>
      </c>
    </row>
    <row r="460" spans="1:16" x14ac:dyDescent="0.3">
      <c r="A460" t="s">
        <v>76</v>
      </c>
      <c r="B460" s="38">
        <v>41516</v>
      </c>
      <c r="C460" t="s">
        <v>30</v>
      </c>
      <c r="D460" t="s">
        <v>297</v>
      </c>
      <c r="E460" t="s">
        <v>176</v>
      </c>
      <c r="F460">
        <v>314709</v>
      </c>
      <c r="G460">
        <v>387066</v>
      </c>
      <c r="H460" t="s">
        <v>148</v>
      </c>
      <c r="I460" t="s">
        <v>149</v>
      </c>
      <c r="L460">
        <f t="shared" si="35"/>
        <v>2013</v>
      </c>
      <c r="M460">
        <f t="shared" si="36"/>
        <v>8</v>
      </c>
      <c r="N460">
        <f t="shared" si="37"/>
        <v>0</v>
      </c>
      <c r="O460">
        <f t="shared" si="38"/>
        <v>0</v>
      </c>
      <c r="P460">
        <f t="shared" si="39"/>
        <v>1</v>
      </c>
    </row>
    <row r="461" spans="1:16" x14ac:dyDescent="0.3">
      <c r="A461" t="s">
        <v>68</v>
      </c>
      <c r="B461" s="38">
        <v>41516</v>
      </c>
      <c r="C461" t="s">
        <v>30</v>
      </c>
      <c r="D461" t="s">
        <v>219</v>
      </c>
      <c r="E461" t="s">
        <v>292</v>
      </c>
      <c r="F461">
        <v>294850</v>
      </c>
      <c r="G461">
        <v>425906</v>
      </c>
      <c r="H461" t="s">
        <v>148</v>
      </c>
      <c r="I461" t="s">
        <v>149</v>
      </c>
      <c r="L461">
        <f t="shared" si="35"/>
        <v>2013</v>
      </c>
      <c r="M461">
        <f t="shared" si="36"/>
        <v>8</v>
      </c>
      <c r="N461">
        <f t="shared" si="37"/>
        <v>0</v>
      </c>
      <c r="O461">
        <f t="shared" si="38"/>
        <v>0</v>
      </c>
      <c r="P461">
        <f t="shared" si="39"/>
        <v>1</v>
      </c>
    </row>
    <row r="462" spans="1:16" x14ac:dyDescent="0.3">
      <c r="A462" t="s">
        <v>20</v>
      </c>
      <c r="B462" s="38">
        <v>41516</v>
      </c>
      <c r="C462" t="s">
        <v>30</v>
      </c>
      <c r="D462" t="s">
        <v>286</v>
      </c>
      <c r="E462" t="s">
        <v>155</v>
      </c>
      <c r="F462">
        <v>310386</v>
      </c>
      <c r="G462">
        <v>403426</v>
      </c>
      <c r="H462" t="s">
        <v>148</v>
      </c>
      <c r="I462" t="s">
        <v>149</v>
      </c>
      <c r="L462">
        <f t="shared" si="35"/>
        <v>2013</v>
      </c>
      <c r="M462">
        <f t="shared" si="36"/>
        <v>8</v>
      </c>
      <c r="N462">
        <f t="shared" si="37"/>
        <v>0</v>
      </c>
      <c r="O462">
        <f t="shared" si="38"/>
        <v>0</v>
      </c>
      <c r="P462">
        <f t="shared" si="39"/>
        <v>1</v>
      </c>
    </row>
    <row r="463" spans="1:16" x14ac:dyDescent="0.3">
      <c r="A463" t="s">
        <v>45</v>
      </c>
      <c r="B463" s="38">
        <v>41516</v>
      </c>
      <c r="C463" t="s">
        <v>30</v>
      </c>
      <c r="D463" t="s">
        <v>220</v>
      </c>
      <c r="E463" t="s">
        <v>193</v>
      </c>
      <c r="F463">
        <v>243713</v>
      </c>
      <c r="G463">
        <v>416837</v>
      </c>
      <c r="H463" t="s">
        <v>148</v>
      </c>
      <c r="I463" t="s">
        <v>149</v>
      </c>
      <c r="L463">
        <f t="shared" si="35"/>
        <v>2013</v>
      </c>
      <c r="M463">
        <f t="shared" si="36"/>
        <v>8</v>
      </c>
      <c r="N463">
        <f t="shared" si="37"/>
        <v>0</v>
      </c>
      <c r="O463">
        <f t="shared" si="38"/>
        <v>0</v>
      </c>
      <c r="P463">
        <f t="shared" si="39"/>
        <v>1</v>
      </c>
    </row>
    <row r="464" spans="1:16" x14ac:dyDescent="0.3">
      <c r="A464" t="s">
        <v>69</v>
      </c>
      <c r="B464" s="38">
        <v>41516</v>
      </c>
      <c r="C464" t="s">
        <v>30</v>
      </c>
      <c r="D464" t="s">
        <v>409</v>
      </c>
      <c r="E464" t="s">
        <v>147</v>
      </c>
      <c r="F464">
        <v>333836</v>
      </c>
      <c r="G464">
        <v>373941</v>
      </c>
      <c r="H464" t="s">
        <v>148</v>
      </c>
      <c r="I464" t="s">
        <v>149</v>
      </c>
      <c r="L464">
        <f t="shared" si="35"/>
        <v>2013</v>
      </c>
      <c r="M464">
        <f t="shared" si="36"/>
        <v>8</v>
      </c>
      <c r="N464">
        <f t="shared" si="37"/>
        <v>0</v>
      </c>
      <c r="O464">
        <f t="shared" si="38"/>
        <v>0</v>
      </c>
      <c r="P464">
        <f t="shared" si="39"/>
        <v>1</v>
      </c>
    </row>
    <row r="465" spans="1:16" x14ac:dyDescent="0.3">
      <c r="A465" t="s">
        <v>50</v>
      </c>
      <c r="B465" s="38">
        <v>41517</v>
      </c>
      <c r="C465" t="s">
        <v>30</v>
      </c>
      <c r="D465" t="s">
        <v>199</v>
      </c>
      <c r="E465" t="s">
        <v>157</v>
      </c>
      <c r="F465">
        <v>285290</v>
      </c>
      <c r="G465">
        <v>432705</v>
      </c>
      <c r="H465" t="s">
        <v>148</v>
      </c>
      <c r="I465" t="s">
        <v>149</v>
      </c>
      <c r="L465">
        <f t="shared" si="35"/>
        <v>2013</v>
      </c>
      <c r="M465">
        <f t="shared" si="36"/>
        <v>8</v>
      </c>
      <c r="N465">
        <f t="shared" si="37"/>
        <v>0</v>
      </c>
      <c r="O465">
        <f t="shared" si="38"/>
        <v>0</v>
      </c>
      <c r="P465">
        <f t="shared" si="39"/>
        <v>1</v>
      </c>
    </row>
    <row r="466" spans="1:16" x14ac:dyDescent="0.3">
      <c r="A466" t="s">
        <v>62</v>
      </c>
      <c r="B466" s="38">
        <v>41517</v>
      </c>
      <c r="C466" t="s">
        <v>29</v>
      </c>
      <c r="D466" t="s">
        <v>253</v>
      </c>
      <c r="E466" t="s">
        <v>143</v>
      </c>
      <c r="F466">
        <v>340100</v>
      </c>
      <c r="G466">
        <v>402577</v>
      </c>
      <c r="H466" t="s">
        <v>148</v>
      </c>
      <c r="I466" t="s">
        <v>181</v>
      </c>
      <c r="L466">
        <f t="shared" si="35"/>
        <v>2013</v>
      </c>
      <c r="M466">
        <f t="shared" si="36"/>
        <v>8</v>
      </c>
      <c r="N466">
        <f t="shared" si="37"/>
        <v>0</v>
      </c>
      <c r="O466">
        <f t="shared" si="38"/>
        <v>1</v>
      </c>
      <c r="P466">
        <f t="shared" si="39"/>
        <v>0</v>
      </c>
    </row>
    <row r="467" spans="1:16" x14ac:dyDescent="0.3">
      <c r="A467" t="s">
        <v>69</v>
      </c>
      <c r="B467" s="38">
        <v>41517</v>
      </c>
      <c r="C467" t="s">
        <v>30</v>
      </c>
      <c r="D467" t="s">
        <v>251</v>
      </c>
      <c r="E467" t="s">
        <v>147</v>
      </c>
      <c r="F467">
        <v>333562</v>
      </c>
      <c r="G467">
        <v>373745</v>
      </c>
      <c r="H467" t="s">
        <v>152</v>
      </c>
      <c r="I467" t="s">
        <v>153</v>
      </c>
      <c r="L467">
        <f t="shared" si="35"/>
        <v>2013</v>
      </c>
      <c r="M467">
        <f t="shared" si="36"/>
        <v>8</v>
      </c>
      <c r="N467">
        <f t="shared" si="37"/>
        <v>0</v>
      </c>
      <c r="O467">
        <f t="shared" si="38"/>
        <v>0</v>
      </c>
      <c r="P467">
        <f t="shared" si="39"/>
        <v>2</v>
      </c>
    </row>
    <row r="468" spans="1:16" x14ac:dyDescent="0.3">
      <c r="A468" t="s">
        <v>79</v>
      </c>
      <c r="B468" s="38">
        <v>41519</v>
      </c>
      <c r="C468" t="s">
        <v>30</v>
      </c>
      <c r="D468" t="s">
        <v>216</v>
      </c>
      <c r="E468" t="s">
        <v>173</v>
      </c>
      <c r="F468">
        <v>300919</v>
      </c>
      <c r="G468">
        <v>353609</v>
      </c>
      <c r="H468" t="s">
        <v>148</v>
      </c>
      <c r="I468" t="s">
        <v>149</v>
      </c>
      <c r="L468">
        <f t="shared" si="35"/>
        <v>2013</v>
      </c>
      <c r="M468">
        <f t="shared" si="36"/>
        <v>9</v>
      </c>
      <c r="N468">
        <f t="shared" si="37"/>
        <v>0</v>
      </c>
      <c r="O468">
        <f t="shared" si="38"/>
        <v>0</v>
      </c>
      <c r="P468">
        <f t="shared" si="39"/>
        <v>1</v>
      </c>
    </row>
    <row r="469" spans="1:16" x14ac:dyDescent="0.3">
      <c r="A469" t="s">
        <v>42</v>
      </c>
      <c r="B469" s="38">
        <v>41519</v>
      </c>
      <c r="C469" t="s">
        <v>30</v>
      </c>
      <c r="D469" t="s">
        <v>170</v>
      </c>
      <c r="E469" t="s">
        <v>206</v>
      </c>
      <c r="F469">
        <v>337710</v>
      </c>
      <c r="G469">
        <v>331213</v>
      </c>
      <c r="H469" t="s">
        <v>148</v>
      </c>
      <c r="I469" t="s">
        <v>149</v>
      </c>
      <c r="L469">
        <f t="shared" si="35"/>
        <v>2013</v>
      </c>
      <c r="M469">
        <f t="shared" si="36"/>
        <v>9</v>
      </c>
      <c r="N469">
        <f t="shared" si="37"/>
        <v>0</v>
      </c>
      <c r="O469">
        <f t="shared" si="38"/>
        <v>0</v>
      </c>
      <c r="P469">
        <f t="shared" si="39"/>
        <v>1</v>
      </c>
    </row>
    <row r="470" spans="1:16" x14ac:dyDescent="0.3">
      <c r="A470" t="s">
        <v>52</v>
      </c>
      <c r="B470" s="38">
        <v>41519</v>
      </c>
      <c r="C470" t="s">
        <v>29</v>
      </c>
      <c r="D470" t="s">
        <v>371</v>
      </c>
      <c r="E470" t="s">
        <v>169</v>
      </c>
      <c r="F470">
        <v>245247</v>
      </c>
      <c r="G470">
        <v>373129</v>
      </c>
      <c r="H470" t="s">
        <v>152</v>
      </c>
      <c r="I470" t="s">
        <v>247</v>
      </c>
      <c r="L470">
        <f t="shared" si="35"/>
        <v>2013</v>
      </c>
      <c r="M470">
        <f t="shared" si="36"/>
        <v>9</v>
      </c>
      <c r="N470">
        <f t="shared" si="37"/>
        <v>0</v>
      </c>
      <c r="O470">
        <f t="shared" si="38"/>
        <v>2</v>
      </c>
      <c r="P470">
        <f t="shared" si="39"/>
        <v>0</v>
      </c>
    </row>
    <row r="471" spans="1:16" x14ac:dyDescent="0.3">
      <c r="A471" t="s">
        <v>69</v>
      </c>
      <c r="B471" s="38">
        <v>41520</v>
      </c>
      <c r="C471" t="s">
        <v>30</v>
      </c>
      <c r="D471" t="s">
        <v>303</v>
      </c>
      <c r="E471" t="s">
        <v>147</v>
      </c>
      <c r="F471">
        <v>334143</v>
      </c>
      <c r="G471">
        <v>374675</v>
      </c>
      <c r="H471" t="s">
        <v>245</v>
      </c>
      <c r="I471" t="s">
        <v>246</v>
      </c>
      <c r="L471">
        <f t="shared" si="35"/>
        <v>2013</v>
      </c>
      <c r="M471">
        <f t="shared" si="36"/>
        <v>9</v>
      </c>
      <c r="N471">
        <f t="shared" si="37"/>
        <v>0</v>
      </c>
      <c r="O471">
        <f t="shared" si="38"/>
        <v>0</v>
      </c>
      <c r="P471">
        <f t="shared" si="39"/>
        <v>4</v>
      </c>
    </row>
    <row r="472" spans="1:16" x14ac:dyDescent="0.3">
      <c r="A472" t="s">
        <v>69</v>
      </c>
      <c r="B472" s="38">
        <v>41521</v>
      </c>
      <c r="C472" t="s">
        <v>30</v>
      </c>
      <c r="D472" t="s">
        <v>151</v>
      </c>
      <c r="E472" t="s">
        <v>147</v>
      </c>
      <c r="F472">
        <v>334158</v>
      </c>
      <c r="G472">
        <v>373330</v>
      </c>
      <c r="H472" t="s">
        <v>152</v>
      </c>
      <c r="I472" t="s">
        <v>153</v>
      </c>
      <c r="L472">
        <f t="shared" si="35"/>
        <v>2013</v>
      </c>
      <c r="M472">
        <f t="shared" si="36"/>
        <v>9</v>
      </c>
      <c r="N472">
        <f t="shared" si="37"/>
        <v>0</v>
      </c>
      <c r="O472">
        <f t="shared" si="38"/>
        <v>0</v>
      </c>
      <c r="P472">
        <f t="shared" si="39"/>
        <v>2</v>
      </c>
    </row>
    <row r="473" spans="1:16" x14ac:dyDescent="0.3">
      <c r="A473" t="s">
        <v>69</v>
      </c>
      <c r="B473" s="38">
        <v>41521</v>
      </c>
      <c r="C473" t="s">
        <v>30</v>
      </c>
      <c r="D473" t="s">
        <v>299</v>
      </c>
      <c r="E473" t="s">
        <v>159</v>
      </c>
      <c r="F473">
        <v>334975</v>
      </c>
      <c r="G473">
        <v>374423</v>
      </c>
      <c r="H473" t="s">
        <v>152</v>
      </c>
      <c r="I473" t="s">
        <v>153</v>
      </c>
      <c r="L473">
        <f t="shared" si="35"/>
        <v>2013</v>
      </c>
      <c r="M473">
        <f t="shared" si="36"/>
        <v>9</v>
      </c>
      <c r="N473">
        <f t="shared" si="37"/>
        <v>0</v>
      </c>
      <c r="O473">
        <f t="shared" si="38"/>
        <v>0</v>
      </c>
      <c r="P473">
        <f t="shared" si="39"/>
        <v>2</v>
      </c>
    </row>
    <row r="474" spans="1:16" x14ac:dyDescent="0.3">
      <c r="A474" t="s">
        <v>2</v>
      </c>
      <c r="B474" s="38">
        <v>41522</v>
      </c>
      <c r="C474" t="s">
        <v>30</v>
      </c>
      <c r="D474" t="s">
        <v>165</v>
      </c>
      <c r="E474" t="s">
        <v>166</v>
      </c>
      <c r="F474">
        <v>327188</v>
      </c>
      <c r="G474">
        <v>364392</v>
      </c>
      <c r="H474" t="s">
        <v>148</v>
      </c>
      <c r="I474" t="s">
        <v>149</v>
      </c>
      <c r="L474">
        <f t="shared" si="35"/>
        <v>2013</v>
      </c>
      <c r="M474">
        <f t="shared" si="36"/>
        <v>9</v>
      </c>
      <c r="N474">
        <f t="shared" si="37"/>
        <v>0</v>
      </c>
      <c r="O474">
        <f t="shared" si="38"/>
        <v>0</v>
      </c>
      <c r="P474">
        <f t="shared" si="39"/>
        <v>1</v>
      </c>
    </row>
    <row r="475" spans="1:16" x14ac:dyDescent="0.3">
      <c r="A475" t="s">
        <v>51</v>
      </c>
      <c r="B475" s="38">
        <v>41522</v>
      </c>
      <c r="C475" t="s">
        <v>30</v>
      </c>
      <c r="D475" t="s">
        <v>216</v>
      </c>
      <c r="E475" t="s">
        <v>206</v>
      </c>
      <c r="F475">
        <v>348663</v>
      </c>
      <c r="G475">
        <v>344852</v>
      </c>
      <c r="H475" t="s">
        <v>148</v>
      </c>
      <c r="I475" t="s">
        <v>149</v>
      </c>
      <c r="L475">
        <f t="shared" si="35"/>
        <v>2013</v>
      </c>
      <c r="M475">
        <f t="shared" si="36"/>
        <v>9</v>
      </c>
      <c r="N475">
        <f t="shared" si="37"/>
        <v>0</v>
      </c>
      <c r="O475">
        <f t="shared" si="38"/>
        <v>0</v>
      </c>
      <c r="P475">
        <f t="shared" si="39"/>
        <v>1</v>
      </c>
    </row>
    <row r="476" spans="1:16" x14ac:dyDescent="0.3">
      <c r="A476" t="s">
        <v>49</v>
      </c>
      <c r="B476" s="38">
        <v>41523</v>
      </c>
      <c r="C476" t="s">
        <v>30</v>
      </c>
      <c r="D476" t="s">
        <v>250</v>
      </c>
      <c r="E476" t="s">
        <v>184</v>
      </c>
      <c r="F476">
        <v>312526</v>
      </c>
      <c r="G476">
        <v>345832</v>
      </c>
      <c r="H476" t="s">
        <v>148</v>
      </c>
      <c r="I476" t="s">
        <v>149</v>
      </c>
      <c r="L476">
        <f t="shared" si="35"/>
        <v>2013</v>
      </c>
      <c r="M476">
        <f t="shared" si="36"/>
        <v>9</v>
      </c>
      <c r="N476">
        <f t="shared" si="37"/>
        <v>0</v>
      </c>
      <c r="O476">
        <f t="shared" si="38"/>
        <v>0</v>
      </c>
      <c r="P476">
        <f t="shared" si="39"/>
        <v>1</v>
      </c>
    </row>
    <row r="477" spans="1:16" x14ac:dyDescent="0.3">
      <c r="A477" t="s">
        <v>64</v>
      </c>
      <c r="B477" s="38">
        <v>41523</v>
      </c>
      <c r="C477" t="s">
        <v>30</v>
      </c>
      <c r="D477" t="s">
        <v>410</v>
      </c>
      <c r="E477" t="s">
        <v>157</v>
      </c>
      <c r="F477">
        <v>285838</v>
      </c>
      <c r="G477">
        <v>440490</v>
      </c>
      <c r="H477" t="s">
        <v>148</v>
      </c>
      <c r="I477" t="s">
        <v>149</v>
      </c>
      <c r="L477">
        <f t="shared" si="35"/>
        <v>2013</v>
      </c>
      <c r="M477">
        <f t="shared" si="36"/>
        <v>9</v>
      </c>
      <c r="N477">
        <f t="shared" si="37"/>
        <v>0</v>
      </c>
      <c r="O477">
        <f t="shared" si="38"/>
        <v>0</v>
      </c>
      <c r="P477">
        <f t="shared" si="39"/>
        <v>1</v>
      </c>
    </row>
    <row r="478" spans="1:16" x14ac:dyDescent="0.3">
      <c r="A478" t="s">
        <v>48</v>
      </c>
      <c r="B478" s="38">
        <v>41524</v>
      </c>
      <c r="C478" t="s">
        <v>30</v>
      </c>
      <c r="D478" t="s">
        <v>411</v>
      </c>
      <c r="E478" t="s">
        <v>315</v>
      </c>
      <c r="F478">
        <v>285361</v>
      </c>
      <c r="G478">
        <v>400311</v>
      </c>
      <c r="H478" t="s">
        <v>148</v>
      </c>
      <c r="I478" t="s">
        <v>149</v>
      </c>
      <c r="L478">
        <f t="shared" si="35"/>
        <v>2013</v>
      </c>
      <c r="M478">
        <f t="shared" si="36"/>
        <v>9</v>
      </c>
      <c r="N478">
        <f t="shared" si="37"/>
        <v>0</v>
      </c>
      <c r="O478">
        <f t="shared" si="38"/>
        <v>0</v>
      </c>
      <c r="P478">
        <f t="shared" si="39"/>
        <v>1</v>
      </c>
    </row>
    <row r="479" spans="1:16" x14ac:dyDescent="0.3">
      <c r="A479" t="s">
        <v>69</v>
      </c>
      <c r="B479" s="38">
        <v>41524</v>
      </c>
      <c r="C479" t="s">
        <v>29</v>
      </c>
      <c r="D479" t="s">
        <v>333</v>
      </c>
      <c r="E479" t="s">
        <v>161</v>
      </c>
      <c r="F479">
        <v>333715</v>
      </c>
      <c r="G479">
        <v>375037</v>
      </c>
      <c r="H479" t="s">
        <v>148</v>
      </c>
      <c r="I479" t="s">
        <v>181</v>
      </c>
      <c r="L479">
        <f t="shared" si="35"/>
        <v>2013</v>
      </c>
      <c r="M479">
        <f t="shared" si="36"/>
        <v>9</v>
      </c>
      <c r="N479">
        <f t="shared" si="37"/>
        <v>0</v>
      </c>
      <c r="O479">
        <f t="shared" si="38"/>
        <v>1</v>
      </c>
      <c r="P479">
        <f t="shared" si="39"/>
        <v>0</v>
      </c>
    </row>
    <row r="480" spans="1:16" x14ac:dyDescent="0.3">
      <c r="A480" t="s">
        <v>57</v>
      </c>
      <c r="B480" s="38">
        <v>41524</v>
      </c>
      <c r="C480" t="s">
        <v>30</v>
      </c>
      <c r="D480" t="s">
        <v>412</v>
      </c>
      <c r="E480" t="s">
        <v>256</v>
      </c>
      <c r="F480">
        <v>223404</v>
      </c>
      <c r="G480">
        <v>344079</v>
      </c>
      <c r="H480" t="s">
        <v>148</v>
      </c>
      <c r="I480" t="s">
        <v>149</v>
      </c>
      <c r="L480">
        <f t="shared" si="35"/>
        <v>2013</v>
      </c>
      <c r="M480">
        <f t="shared" si="36"/>
        <v>9</v>
      </c>
      <c r="N480">
        <f t="shared" si="37"/>
        <v>0</v>
      </c>
      <c r="O480">
        <f t="shared" si="38"/>
        <v>0</v>
      </c>
      <c r="P480">
        <f t="shared" si="39"/>
        <v>1</v>
      </c>
    </row>
    <row r="481" spans="1:16" x14ac:dyDescent="0.3">
      <c r="A481" t="s">
        <v>69</v>
      </c>
      <c r="B481" s="38">
        <v>41524</v>
      </c>
      <c r="C481" t="s">
        <v>30</v>
      </c>
      <c r="D481" t="s">
        <v>180</v>
      </c>
      <c r="E481" t="s">
        <v>164</v>
      </c>
      <c r="F481">
        <v>333432</v>
      </c>
      <c r="G481">
        <v>374317</v>
      </c>
      <c r="H481" t="s">
        <v>148</v>
      </c>
      <c r="I481" t="s">
        <v>149</v>
      </c>
      <c r="L481">
        <f t="shared" si="35"/>
        <v>2013</v>
      </c>
      <c r="M481">
        <f t="shared" si="36"/>
        <v>9</v>
      </c>
      <c r="N481">
        <f t="shared" si="37"/>
        <v>0</v>
      </c>
      <c r="O481">
        <f t="shared" si="38"/>
        <v>0</v>
      </c>
      <c r="P481">
        <f t="shared" si="39"/>
        <v>1</v>
      </c>
    </row>
    <row r="482" spans="1:16" x14ac:dyDescent="0.3">
      <c r="A482" t="s">
        <v>2</v>
      </c>
      <c r="B482" s="38">
        <v>41525</v>
      </c>
      <c r="C482" t="s">
        <v>30</v>
      </c>
      <c r="D482" t="s">
        <v>285</v>
      </c>
      <c r="E482" t="s">
        <v>166</v>
      </c>
      <c r="F482">
        <v>326987</v>
      </c>
      <c r="G482">
        <v>364156</v>
      </c>
      <c r="H482" t="s">
        <v>148</v>
      </c>
      <c r="I482" t="s">
        <v>149</v>
      </c>
      <c r="L482">
        <f t="shared" si="35"/>
        <v>2013</v>
      </c>
      <c r="M482">
        <f t="shared" si="36"/>
        <v>9</v>
      </c>
      <c r="N482">
        <f t="shared" si="37"/>
        <v>0</v>
      </c>
      <c r="O482">
        <f t="shared" si="38"/>
        <v>0</v>
      </c>
      <c r="P482">
        <f t="shared" si="39"/>
        <v>1</v>
      </c>
    </row>
    <row r="483" spans="1:16" x14ac:dyDescent="0.3">
      <c r="A483" t="s">
        <v>43</v>
      </c>
      <c r="B483" s="38">
        <v>41526</v>
      </c>
      <c r="C483" t="s">
        <v>30</v>
      </c>
      <c r="D483" t="s">
        <v>413</v>
      </c>
      <c r="E483" t="s">
        <v>183</v>
      </c>
      <c r="F483">
        <v>308542</v>
      </c>
      <c r="G483">
        <v>326007</v>
      </c>
      <c r="H483" t="s">
        <v>148</v>
      </c>
      <c r="I483" t="s">
        <v>149</v>
      </c>
      <c r="L483">
        <f t="shared" si="35"/>
        <v>2013</v>
      </c>
      <c r="M483">
        <f t="shared" si="36"/>
        <v>9</v>
      </c>
      <c r="N483">
        <f t="shared" si="37"/>
        <v>0</v>
      </c>
      <c r="O483">
        <f t="shared" si="38"/>
        <v>0</v>
      </c>
      <c r="P483">
        <f t="shared" si="39"/>
        <v>1</v>
      </c>
    </row>
    <row r="484" spans="1:16" x14ac:dyDescent="0.3">
      <c r="A484" t="s">
        <v>45</v>
      </c>
      <c r="B484" s="38">
        <v>41527</v>
      </c>
      <c r="C484" t="s">
        <v>30</v>
      </c>
      <c r="D484" t="s">
        <v>414</v>
      </c>
      <c r="E484" t="s">
        <v>193</v>
      </c>
      <c r="F484">
        <v>243526</v>
      </c>
      <c r="G484">
        <v>416592</v>
      </c>
      <c r="H484" t="s">
        <v>148</v>
      </c>
      <c r="I484" t="s">
        <v>149</v>
      </c>
      <c r="L484">
        <f t="shared" si="35"/>
        <v>2013</v>
      </c>
      <c r="M484">
        <f t="shared" si="36"/>
        <v>9</v>
      </c>
      <c r="N484">
        <f t="shared" si="37"/>
        <v>0</v>
      </c>
      <c r="O484">
        <f t="shared" si="38"/>
        <v>0</v>
      </c>
      <c r="P484">
        <f t="shared" si="39"/>
        <v>1</v>
      </c>
    </row>
    <row r="485" spans="1:16" x14ac:dyDescent="0.3">
      <c r="A485" t="s">
        <v>66</v>
      </c>
      <c r="B485" s="38">
        <v>41528</v>
      </c>
      <c r="C485" t="s">
        <v>30</v>
      </c>
      <c r="D485" t="s">
        <v>415</v>
      </c>
      <c r="E485" t="s">
        <v>311</v>
      </c>
      <c r="F485">
        <v>267243</v>
      </c>
      <c r="G485">
        <v>423223</v>
      </c>
      <c r="H485" t="s">
        <v>152</v>
      </c>
      <c r="I485" t="s">
        <v>153</v>
      </c>
      <c r="L485">
        <f t="shared" si="35"/>
        <v>2013</v>
      </c>
      <c r="M485">
        <f t="shared" si="36"/>
        <v>9</v>
      </c>
      <c r="N485">
        <f t="shared" si="37"/>
        <v>0</v>
      </c>
      <c r="O485">
        <f t="shared" si="38"/>
        <v>0</v>
      </c>
      <c r="P485">
        <f t="shared" si="39"/>
        <v>2</v>
      </c>
    </row>
    <row r="486" spans="1:16" x14ac:dyDescent="0.3">
      <c r="A486" t="s">
        <v>50</v>
      </c>
      <c r="B486" s="38">
        <v>41529</v>
      </c>
      <c r="C486" t="s">
        <v>30</v>
      </c>
      <c r="D486" t="s">
        <v>296</v>
      </c>
      <c r="E486" t="s">
        <v>157</v>
      </c>
      <c r="F486">
        <v>284499</v>
      </c>
      <c r="G486">
        <v>432418</v>
      </c>
      <c r="H486" t="s">
        <v>148</v>
      </c>
      <c r="I486" t="s">
        <v>149</v>
      </c>
      <c r="L486">
        <f t="shared" si="35"/>
        <v>2013</v>
      </c>
      <c r="M486">
        <f t="shared" si="36"/>
        <v>9</v>
      </c>
      <c r="N486">
        <f t="shared" si="37"/>
        <v>0</v>
      </c>
      <c r="O486">
        <f t="shared" si="38"/>
        <v>0</v>
      </c>
      <c r="P486">
        <f t="shared" si="39"/>
        <v>1</v>
      </c>
    </row>
    <row r="487" spans="1:16" x14ac:dyDescent="0.3">
      <c r="A487" t="s">
        <v>38</v>
      </c>
      <c r="B487" s="38">
        <v>41529</v>
      </c>
      <c r="C487" t="s">
        <v>30</v>
      </c>
      <c r="D487" t="s">
        <v>170</v>
      </c>
      <c r="E487" t="s">
        <v>176</v>
      </c>
      <c r="F487">
        <v>315168</v>
      </c>
      <c r="G487">
        <v>376171</v>
      </c>
      <c r="H487" t="s">
        <v>144</v>
      </c>
      <c r="I487" t="s">
        <v>145</v>
      </c>
      <c r="L487">
        <f t="shared" si="35"/>
        <v>2013</v>
      </c>
      <c r="M487">
        <f t="shared" si="36"/>
        <v>9</v>
      </c>
      <c r="N487">
        <f t="shared" si="37"/>
        <v>0</v>
      </c>
      <c r="O487">
        <f t="shared" si="38"/>
        <v>0</v>
      </c>
      <c r="P487">
        <f t="shared" si="39"/>
        <v>3</v>
      </c>
    </row>
    <row r="488" spans="1:16" x14ac:dyDescent="0.3">
      <c r="A488" t="s">
        <v>69</v>
      </c>
      <c r="B488" s="38">
        <v>41530</v>
      </c>
      <c r="C488" t="s">
        <v>30</v>
      </c>
      <c r="D488" t="s">
        <v>221</v>
      </c>
      <c r="E488" t="s">
        <v>161</v>
      </c>
      <c r="F488">
        <v>333901</v>
      </c>
      <c r="G488">
        <v>374940</v>
      </c>
      <c r="H488" t="s">
        <v>152</v>
      </c>
      <c r="I488" t="s">
        <v>153</v>
      </c>
      <c r="L488">
        <f t="shared" si="35"/>
        <v>2013</v>
      </c>
      <c r="M488">
        <f t="shared" si="36"/>
        <v>9</v>
      </c>
      <c r="N488">
        <f t="shared" si="37"/>
        <v>0</v>
      </c>
      <c r="O488">
        <f t="shared" si="38"/>
        <v>0</v>
      </c>
      <c r="P488">
        <f t="shared" si="39"/>
        <v>2</v>
      </c>
    </row>
    <row r="489" spans="1:16" x14ac:dyDescent="0.3">
      <c r="A489" t="s">
        <v>69</v>
      </c>
      <c r="B489" s="38">
        <v>41531</v>
      </c>
      <c r="C489" t="s">
        <v>30</v>
      </c>
      <c r="D489" t="s">
        <v>387</v>
      </c>
      <c r="E489" t="s">
        <v>147</v>
      </c>
      <c r="F489">
        <v>333557</v>
      </c>
      <c r="G489">
        <v>373199</v>
      </c>
      <c r="H489" t="s">
        <v>148</v>
      </c>
      <c r="I489" t="s">
        <v>149</v>
      </c>
      <c r="L489">
        <f t="shared" si="35"/>
        <v>2013</v>
      </c>
      <c r="M489">
        <f t="shared" si="36"/>
        <v>9</v>
      </c>
      <c r="N489">
        <f t="shared" si="37"/>
        <v>0</v>
      </c>
      <c r="O489">
        <f t="shared" si="38"/>
        <v>0</v>
      </c>
      <c r="P489">
        <f t="shared" si="39"/>
        <v>1</v>
      </c>
    </row>
    <row r="490" spans="1:16" x14ac:dyDescent="0.3">
      <c r="A490" t="s">
        <v>49</v>
      </c>
      <c r="B490" s="38">
        <v>41531</v>
      </c>
      <c r="C490" t="s">
        <v>30</v>
      </c>
      <c r="D490" t="s">
        <v>403</v>
      </c>
      <c r="E490" t="s">
        <v>184</v>
      </c>
      <c r="F490">
        <v>312201</v>
      </c>
      <c r="G490">
        <v>345934</v>
      </c>
      <c r="H490" t="s">
        <v>148</v>
      </c>
      <c r="I490" t="s">
        <v>149</v>
      </c>
      <c r="L490">
        <f t="shared" si="35"/>
        <v>2013</v>
      </c>
      <c r="M490">
        <f t="shared" si="36"/>
        <v>9</v>
      </c>
      <c r="N490">
        <f t="shared" si="37"/>
        <v>0</v>
      </c>
      <c r="O490">
        <f t="shared" si="38"/>
        <v>0</v>
      </c>
      <c r="P490">
        <f t="shared" si="39"/>
        <v>1</v>
      </c>
    </row>
    <row r="491" spans="1:16" x14ac:dyDescent="0.3">
      <c r="A491" t="s">
        <v>36</v>
      </c>
      <c r="B491" s="38">
        <v>41532</v>
      </c>
      <c r="C491" t="s">
        <v>30</v>
      </c>
      <c r="D491" t="s">
        <v>205</v>
      </c>
      <c r="E491" t="s">
        <v>189</v>
      </c>
      <c r="F491">
        <v>287371</v>
      </c>
      <c r="G491">
        <v>344821</v>
      </c>
      <c r="H491" t="s">
        <v>148</v>
      </c>
      <c r="I491" t="s">
        <v>149</v>
      </c>
      <c r="L491">
        <f t="shared" si="35"/>
        <v>2013</v>
      </c>
      <c r="M491">
        <f t="shared" si="36"/>
        <v>9</v>
      </c>
      <c r="N491">
        <f t="shared" si="37"/>
        <v>0</v>
      </c>
      <c r="O491">
        <f t="shared" si="38"/>
        <v>0</v>
      </c>
      <c r="P491">
        <f t="shared" si="39"/>
        <v>1</v>
      </c>
    </row>
    <row r="492" spans="1:16" x14ac:dyDescent="0.3">
      <c r="A492" t="s">
        <v>79</v>
      </c>
      <c r="B492" s="38">
        <v>41533</v>
      </c>
      <c r="C492" t="s">
        <v>30</v>
      </c>
      <c r="D492" t="s">
        <v>210</v>
      </c>
      <c r="E492" t="s">
        <v>173</v>
      </c>
      <c r="F492">
        <v>301176</v>
      </c>
      <c r="G492">
        <v>354210</v>
      </c>
      <c r="H492" t="s">
        <v>148</v>
      </c>
      <c r="I492" t="s">
        <v>149</v>
      </c>
      <c r="L492">
        <f t="shared" si="35"/>
        <v>2013</v>
      </c>
      <c r="M492">
        <f t="shared" si="36"/>
        <v>9</v>
      </c>
      <c r="N492">
        <f t="shared" si="37"/>
        <v>0</v>
      </c>
      <c r="O492">
        <f t="shared" si="38"/>
        <v>0</v>
      </c>
      <c r="P492">
        <f t="shared" si="39"/>
        <v>1</v>
      </c>
    </row>
    <row r="493" spans="1:16" x14ac:dyDescent="0.3">
      <c r="A493" t="s">
        <v>76</v>
      </c>
      <c r="B493" s="38">
        <v>41534</v>
      </c>
      <c r="C493" t="s">
        <v>30</v>
      </c>
      <c r="D493" t="s">
        <v>237</v>
      </c>
      <c r="E493" t="s">
        <v>176</v>
      </c>
      <c r="F493">
        <v>314804</v>
      </c>
      <c r="G493">
        <v>386620</v>
      </c>
      <c r="H493" t="s">
        <v>148</v>
      </c>
      <c r="I493" t="s">
        <v>149</v>
      </c>
      <c r="L493">
        <f t="shared" si="35"/>
        <v>2013</v>
      </c>
      <c r="M493">
        <f t="shared" si="36"/>
        <v>9</v>
      </c>
      <c r="N493">
        <f t="shared" si="37"/>
        <v>0</v>
      </c>
      <c r="O493">
        <f t="shared" si="38"/>
        <v>0</v>
      </c>
      <c r="P493">
        <f t="shared" si="39"/>
        <v>1</v>
      </c>
    </row>
    <row r="494" spans="1:16" x14ac:dyDescent="0.3">
      <c r="A494" t="s">
        <v>69</v>
      </c>
      <c r="B494" s="38">
        <v>41535</v>
      </c>
      <c r="C494" t="s">
        <v>30</v>
      </c>
      <c r="D494" t="s">
        <v>416</v>
      </c>
      <c r="E494" t="s">
        <v>147</v>
      </c>
      <c r="F494">
        <v>333532</v>
      </c>
      <c r="G494">
        <v>373972</v>
      </c>
      <c r="H494" t="s">
        <v>148</v>
      </c>
      <c r="I494" t="s">
        <v>149</v>
      </c>
      <c r="L494">
        <f t="shared" si="35"/>
        <v>2013</v>
      </c>
      <c r="M494">
        <f t="shared" si="36"/>
        <v>9</v>
      </c>
      <c r="N494">
        <f t="shared" si="37"/>
        <v>0</v>
      </c>
      <c r="O494">
        <f t="shared" si="38"/>
        <v>0</v>
      </c>
      <c r="P494">
        <f t="shared" si="39"/>
        <v>1</v>
      </c>
    </row>
    <row r="495" spans="1:16" x14ac:dyDescent="0.3">
      <c r="A495" t="s">
        <v>79</v>
      </c>
      <c r="B495" s="38">
        <v>41535</v>
      </c>
      <c r="C495" t="s">
        <v>30</v>
      </c>
      <c r="D495" t="s">
        <v>314</v>
      </c>
      <c r="E495" t="s">
        <v>173</v>
      </c>
      <c r="F495">
        <v>301270</v>
      </c>
      <c r="G495">
        <v>353856</v>
      </c>
      <c r="H495" t="s">
        <v>245</v>
      </c>
      <c r="I495" t="s">
        <v>246</v>
      </c>
      <c r="L495">
        <f t="shared" si="35"/>
        <v>2013</v>
      </c>
      <c r="M495">
        <f t="shared" si="36"/>
        <v>9</v>
      </c>
      <c r="N495">
        <f t="shared" si="37"/>
        <v>0</v>
      </c>
      <c r="O495">
        <f t="shared" si="38"/>
        <v>0</v>
      </c>
      <c r="P495">
        <f t="shared" si="39"/>
        <v>4</v>
      </c>
    </row>
    <row r="496" spans="1:16" x14ac:dyDescent="0.3">
      <c r="A496" t="s">
        <v>79</v>
      </c>
      <c r="B496" s="38">
        <v>41535</v>
      </c>
      <c r="C496" t="s">
        <v>30</v>
      </c>
      <c r="D496" t="s">
        <v>214</v>
      </c>
      <c r="E496" t="s">
        <v>173</v>
      </c>
      <c r="F496">
        <v>300999</v>
      </c>
      <c r="G496">
        <v>353739</v>
      </c>
      <c r="H496" t="s">
        <v>148</v>
      </c>
      <c r="I496" t="s">
        <v>149</v>
      </c>
      <c r="L496">
        <f t="shared" si="35"/>
        <v>2013</v>
      </c>
      <c r="M496">
        <f t="shared" si="36"/>
        <v>9</v>
      </c>
      <c r="N496">
        <f t="shared" si="37"/>
        <v>0</v>
      </c>
      <c r="O496">
        <f t="shared" si="38"/>
        <v>0</v>
      </c>
      <c r="P496">
        <f t="shared" si="39"/>
        <v>1</v>
      </c>
    </row>
    <row r="497" spans="1:16" x14ac:dyDescent="0.3">
      <c r="A497" t="s">
        <v>69</v>
      </c>
      <c r="B497" s="38">
        <v>41536</v>
      </c>
      <c r="C497" t="s">
        <v>30</v>
      </c>
      <c r="D497" t="s">
        <v>202</v>
      </c>
      <c r="E497" t="s">
        <v>147</v>
      </c>
      <c r="F497">
        <v>334394</v>
      </c>
      <c r="G497">
        <v>374738</v>
      </c>
      <c r="H497" t="s">
        <v>152</v>
      </c>
      <c r="I497" t="s">
        <v>153</v>
      </c>
      <c r="L497">
        <f t="shared" si="35"/>
        <v>2013</v>
      </c>
      <c r="M497">
        <f t="shared" si="36"/>
        <v>9</v>
      </c>
      <c r="N497">
        <f t="shared" si="37"/>
        <v>0</v>
      </c>
      <c r="O497">
        <f t="shared" si="38"/>
        <v>0</v>
      </c>
      <c r="P497">
        <f t="shared" si="39"/>
        <v>2</v>
      </c>
    </row>
    <row r="498" spans="1:16" x14ac:dyDescent="0.3">
      <c r="A498" t="s">
        <v>69</v>
      </c>
      <c r="B498" s="38">
        <v>41536</v>
      </c>
      <c r="C498" t="s">
        <v>30</v>
      </c>
      <c r="D498" t="s">
        <v>167</v>
      </c>
      <c r="E498" t="s">
        <v>147</v>
      </c>
      <c r="F498">
        <v>334534</v>
      </c>
      <c r="G498">
        <v>373915</v>
      </c>
      <c r="H498" t="s">
        <v>148</v>
      </c>
      <c r="I498" t="s">
        <v>149</v>
      </c>
      <c r="L498">
        <f t="shared" si="35"/>
        <v>2013</v>
      </c>
      <c r="M498">
        <f t="shared" si="36"/>
        <v>9</v>
      </c>
      <c r="N498">
        <f t="shared" si="37"/>
        <v>0</v>
      </c>
      <c r="O498">
        <f t="shared" si="38"/>
        <v>0</v>
      </c>
      <c r="P498">
        <f t="shared" si="39"/>
        <v>1</v>
      </c>
    </row>
    <row r="499" spans="1:16" x14ac:dyDescent="0.3">
      <c r="A499" t="s">
        <v>69</v>
      </c>
      <c r="B499" s="38">
        <v>41536</v>
      </c>
      <c r="C499" t="s">
        <v>30</v>
      </c>
      <c r="D499" t="s">
        <v>346</v>
      </c>
      <c r="E499" t="s">
        <v>147</v>
      </c>
      <c r="F499">
        <v>333658</v>
      </c>
      <c r="G499">
        <v>373927</v>
      </c>
      <c r="H499" t="s">
        <v>152</v>
      </c>
      <c r="I499" t="s">
        <v>153</v>
      </c>
      <c r="L499">
        <f t="shared" si="35"/>
        <v>2013</v>
      </c>
      <c r="M499">
        <f t="shared" si="36"/>
        <v>9</v>
      </c>
      <c r="N499">
        <f t="shared" si="37"/>
        <v>0</v>
      </c>
      <c r="O499">
        <f t="shared" si="38"/>
        <v>0</v>
      </c>
      <c r="P499">
        <f t="shared" si="39"/>
        <v>2</v>
      </c>
    </row>
    <row r="500" spans="1:16" x14ac:dyDescent="0.3">
      <c r="A500" t="s">
        <v>45</v>
      </c>
      <c r="B500" s="38">
        <v>41536</v>
      </c>
      <c r="C500" t="s">
        <v>30</v>
      </c>
      <c r="D500" t="s">
        <v>291</v>
      </c>
      <c r="E500" t="s">
        <v>193</v>
      </c>
      <c r="F500">
        <v>243738</v>
      </c>
      <c r="G500">
        <v>416499</v>
      </c>
      <c r="H500" t="s">
        <v>245</v>
      </c>
      <c r="I500" t="s">
        <v>246</v>
      </c>
      <c r="L500">
        <f t="shared" si="35"/>
        <v>2013</v>
      </c>
      <c r="M500">
        <f t="shared" si="36"/>
        <v>9</v>
      </c>
      <c r="N500">
        <f t="shared" si="37"/>
        <v>0</v>
      </c>
      <c r="O500">
        <f t="shared" si="38"/>
        <v>0</v>
      </c>
      <c r="P500">
        <f t="shared" si="39"/>
        <v>4</v>
      </c>
    </row>
    <row r="501" spans="1:16" x14ac:dyDescent="0.3">
      <c r="A501" t="s">
        <v>52</v>
      </c>
      <c r="B501" s="38">
        <v>41536</v>
      </c>
      <c r="C501" t="s">
        <v>30</v>
      </c>
      <c r="D501" t="s">
        <v>371</v>
      </c>
      <c r="E501" t="s">
        <v>169</v>
      </c>
      <c r="F501">
        <v>245208</v>
      </c>
      <c r="G501">
        <v>372976</v>
      </c>
      <c r="H501" t="s">
        <v>148</v>
      </c>
      <c r="I501" t="s">
        <v>149</v>
      </c>
      <c r="L501">
        <f t="shared" si="35"/>
        <v>2013</v>
      </c>
      <c r="M501">
        <f t="shared" si="36"/>
        <v>9</v>
      </c>
      <c r="N501">
        <f t="shared" si="37"/>
        <v>0</v>
      </c>
      <c r="O501">
        <f t="shared" si="38"/>
        <v>0</v>
      </c>
      <c r="P501">
        <f t="shared" si="39"/>
        <v>1</v>
      </c>
    </row>
    <row r="502" spans="1:16" x14ac:dyDescent="0.3">
      <c r="A502" t="s">
        <v>69</v>
      </c>
      <c r="B502" s="38">
        <v>41537</v>
      </c>
      <c r="C502" t="s">
        <v>30</v>
      </c>
      <c r="D502" t="s">
        <v>380</v>
      </c>
      <c r="E502" t="s">
        <v>161</v>
      </c>
      <c r="F502">
        <v>333615</v>
      </c>
      <c r="G502">
        <v>375018</v>
      </c>
      <c r="H502" t="s">
        <v>148</v>
      </c>
      <c r="I502" t="s">
        <v>149</v>
      </c>
      <c r="L502">
        <f t="shared" si="35"/>
        <v>2013</v>
      </c>
      <c r="M502">
        <f t="shared" si="36"/>
        <v>9</v>
      </c>
      <c r="N502">
        <f t="shared" si="37"/>
        <v>0</v>
      </c>
      <c r="O502">
        <f t="shared" si="38"/>
        <v>0</v>
      </c>
      <c r="P502">
        <f t="shared" si="39"/>
        <v>1</v>
      </c>
    </row>
    <row r="503" spans="1:16" x14ac:dyDescent="0.3">
      <c r="A503" t="s">
        <v>69</v>
      </c>
      <c r="B503" s="38">
        <v>41537</v>
      </c>
      <c r="C503" t="s">
        <v>30</v>
      </c>
      <c r="D503" t="s">
        <v>417</v>
      </c>
      <c r="E503" t="s">
        <v>147</v>
      </c>
      <c r="F503">
        <v>333983</v>
      </c>
      <c r="G503">
        <v>374887</v>
      </c>
      <c r="H503" t="s">
        <v>148</v>
      </c>
      <c r="I503" t="s">
        <v>149</v>
      </c>
      <c r="L503">
        <f t="shared" si="35"/>
        <v>2013</v>
      </c>
      <c r="M503">
        <f t="shared" si="36"/>
        <v>9</v>
      </c>
      <c r="N503">
        <f t="shared" si="37"/>
        <v>0</v>
      </c>
      <c r="O503">
        <f t="shared" si="38"/>
        <v>0</v>
      </c>
      <c r="P503">
        <f t="shared" si="39"/>
        <v>1</v>
      </c>
    </row>
    <row r="504" spans="1:16" x14ac:dyDescent="0.3">
      <c r="A504" t="s">
        <v>50</v>
      </c>
      <c r="B504" s="38">
        <v>41537</v>
      </c>
      <c r="C504" t="s">
        <v>30</v>
      </c>
      <c r="D504" t="s">
        <v>418</v>
      </c>
      <c r="E504" t="s">
        <v>157</v>
      </c>
      <c r="F504">
        <v>284814</v>
      </c>
      <c r="G504">
        <v>432136</v>
      </c>
      <c r="H504" t="s">
        <v>148</v>
      </c>
      <c r="I504" t="s">
        <v>149</v>
      </c>
      <c r="L504">
        <f t="shared" si="35"/>
        <v>2013</v>
      </c>
      <c r="M504">
        <f t="shared" si="36"/>
        <v>9</v>
      </c>
      <c r="N504">
        <f t="shared" si="37"/>
        <v>0</v>
      </c>
      <c r="O504">
        <f t="shared" si="38"/>
        <v>0</v>
      </c>
      <c r="P504">
        <f t="shared" si="39"/>
        <v>1</v>
      </c>
    </row>
    <row r="505" spans="1:16" x14ac:dyDescent="0.3">
      <c r="A505" t="s">
        <v>45</v>
      </c>
      <c r="B505" s="38">
        <v>41537</v>
      </c>
      <c r="C505" t="s">
        <v>30</v>
      </c>
      <c r="D505" t="s">
        <v>419</v>
      </c>
      <c r="E505" t="s">
        <v>193</v>
      </c>
      <c r="F505">
        <v>243600</v>
      </c>
      <c r="G505">
        <v>416852</v>
      </c>
      <c r="H505" t="s">
        <v>152</v>
      </c>
      <c r="I505" t="s">
        <v>153</v>
      </c>
      <c r="L505">
        <f t="shared" si="35"/>
        <v>2013</v>
      </c>
      <c r="M505">
        <f t="shared" si="36"/>
        <v>9</v>
      </c>
      <c r="N505">
        <f t="shared" si="37"/>
        <v>0</v>
      </c>
      <c r="O505">
        <f t="shared" si="38"/>
        <v>0</v>
      </c>
      <c r="P505">
        <f t="shared" si="39"/>
        <v>2</v>
      </c>
    </row>
    <row r="506" spans="1:16" x14ac:dyDescent="0.3">
      <c r="A506" t="s">
        <v>36</v>
      </c>
      <c r="B506" s="38">
        <v>41538</v>
      </c>
      <c r="C506" t="s">
        <v>30</v>
      </c>
      <c r="D506" t="s">
        <v>214</v>
      </c>
      <c r="E506" t="s">
        <v>189</v>
      </c>
      <c r="F506">
        <v>287606</v>
      </c>
      <c r="G506">
        <v>345200</v>
      </c>
      <c r="H506" t="s">
        <v>148</v>
      </c>
      <c r="I506" t="s">
        <v>149</v>
      </c>
      <c r="L506">
        <f t="shared" si="35"/>
        <v>2013</v>
      </c>
      <c r="M506">
        <f t="shared" si="36"/>
        <v>9</v>
      </c>
      <c r="N506">
        <f t="shared" si="37"/>
        <v>0</v>
      </c>
      <c r="O506">
        <f t="shared" si="38"/>
        <v>0</v>
      </c>
      <c r="P506">
        <f t="shared" si="39"/>
        <v>1</v>
      </c>
    </row>
    <row r="507" spans="1:16" x14ac:dyDescent="0.3">
      <c r="A507" t="s">
        <v>45</v>
      </c>
      <c r="B507" s="38">
        <v>41538</v>
      </c>
      <c r="C507" t="s">
        <v>30</v>
      </c>
      <c r="D507" t="s">
        <v>240</v>
      </c>
      <c r="E507" t="s">
        <v>193</v>
      </c>
      <c r="F507">
        <v>243421</v>
      </c>
      <c r="G507">
        <v>417239</v>
      </c>
      <c r="H507" t="s">
        <v>148</v>
      </c>
      <c r="I507" t="s">
        <v>149</v>
      </c>
      <c r="L507">
        <f t="shared" si="35"/>
        <v>2013</v>
      </c>
      <c r="M507">
        <f t="shared" si="36"/>
        <v>9</v>
      </c>
      <c r="N507">
        <f t="shared" si="37"/>
        <v>0</v>
      </c>
      <c r="O507">
        <f t="shared" si="38"/>
        <v>0</v>
      </c>
      <c r="P507">
        <f t="shared" si="39"/>
        <v>1</v>
      </c>
    </row>
    <row r="508" spans="1:16" x14ac:dyDescent="0.3">
      <c r="A508" t="s">
        <v>69</v>
      </c>
      <c r="B508" s="38">
        <v>41538</v>
      </c>
      <c r="C508" t="s">
        <v>30</v>
      </c>
      <c r="D508" t="s">
        <v>420</v>
      </c>
      <c r="E508" t="s">
        <v>161</v>
      </c>
      <c r="F508">
        <v>333976</v>
      </c>
      <c r="G508">
        <v>375117</v>
      </c>
      <c r="H508" t="s">
        <v>144</v>
      </c>
      <c r="I508" t="s">
        <v>145</v>
      </c>
      <c r="L508">
        <f t="shared" si="35"/>
        <v>2013</v>
      </c>
      <c r="M508">
        <f t="shared" si="36"/>
        <v>9</v>
      </c>
      <c r="N508">
        <f t="shared" si="37"/>
        <v>0</v>
      </c>
      <c r="O508">
        <f t="shared" si="38"/>
        <v>0</v>
      </c>
      <c r="P508">
        <f t="shared" si="39"/>
        <v>3</v>
      </c>
    </row>
    <row r="509" spans="1:16" x14ac:dyDescent="0.3">
      <c r="A509" t="s">
        <v>45</v>
      </c>
      <c r="B509" s="38">
        <v>41539</v>
      </c>
      <c r="C509" t="s">
        <v>30</v>
      </c>
      <c r="D509" t="s">
        <v>421</v>
      </c>
      <c r="E509" t="s">
        <v>193</v>
      </c>
      <c r="F509">
        <v>244200</v>
      </c>
      <c r="G509">
        <v>416750</v>
      </c>
      <c r="H509" t="s">
        <v>148</v>
      </c>
      <c r="I509" t="s">
        <v>149</v>
      </c>
      <c r="L509">
        <f t="shared" si="35"/>
        <v>2013</v>
      </c>
      <c r="M509">
        <f t="shared" si="36"/>
        <v>9</v>
      </c>
      <c r="N509">
        <f t="shared" si="37"/>
        <v>0</v>
      </c>
      <c r="O509">
        <f t="shared" si="38"/>
        <v>0</v>
      </c>
      <c r="P509">
        <f t="shared" si="39"/>
        <v>1</v>
      </c>
    </row>
    <row r="510" spans="1:16" x14ac:dyDescent="0.3">
      <c r="A510" t="s">
        <v>69</v>
      </c>
      <c r="B510" s="38">
        <v>41540</v>
      </c>
      <c r="C510" t="s">
        <v>30</v>
      </c>
      <c r="D510" t="s">
        <v>258</v>
      </c>
      <c r="E510" t="s">
        <v>147</v>
      </c>
      <c r="F510">
        <v>334369</v>
      </c>
      <c r="G510">
        <v>374351</v>
      </c>
      <c r="H510" t="s">
        <v>148</v>
      </c>
      <c r="I510" t="s">
        <v>149</v>
      </c>
      <c r="L510">
        <f t="shared" si="35"/>
        <v>2013</v>
      </c>
      <c r="M510">
        <f t="shared" si="36"/>
        <v>9</v>
      </c>
      <c r="N510">
        <f t="shared" si="37"/>
        <v>0</v>
      </c>
      <c r="O510">
        <f t="shared" si="38"/>
        <v>0</v>
      </c>
      <c r="P510">
        <f t="shared" si="39"/>
        <v>1</v>
      </c>
    </row>
    <row r="511" spans="1:16" x14ac:dyDescent="0.3">
      <c r="A511" t="s">
        <v>60</v>
      </c>
      <c r="B511" s="38">
        <v>41541</v>
      </c>
      <c r="C511" t="s">
        <v>30</v>
      </c>
      <c r="D511" t="s">
        <v>170</v>
      </c>
      <c r="E511" t="s">
        <v>195</v>
      </c>
      <c r="F511">
        <v>350524</v>
      </c>
      <c r="G511">
        <v>381912</v>
      </c>
      <c r="H511" t="s">
        <v>144</v>
      </c>
      <c r="I511" t="s">
        <v>145</v>
      </c>
      <c r="L511">
        <f t="shared" si="35"/>
        <v>2013</v>
      </c>
      <c r="M511">
        <f t="shared" si="36"/>
        <v>9</v>
      </c>
      <c r="N511">
        <f t="shared" si="37"/>
        <v>0</v>
      </c>
      <c r="O511">
        <f t="shared" si="38"/>
        <v>0</v>
      </c>
      <c r="P511">
        <f t="shared" si="39"/>
        <v>3</v>
      </c>
    </row>
    <row r="512" spans="1:16" x14ac:dyDescent="0.3">
      <c r="A512" t="s">
        <v>20</v>
      </c>
      <c r="B512" s="38">
        <v>41541</v>
      </c>
      <c r="C512" t="s">
        <v>30</v>
      </c>
      <c r="D512" t="s">
        <v>286</v>
      </c>
      <c r="E512" t="s">
        <v>155</v>
      </c>
      <c r="F512">
        <v>310487</v>
      </c>
      <c r="G512">
        <v>403288</v>
      </c>
      <c r="H512" t="s">
        <v>152</v>
      </c>
      <c r="I512" t="s">
        <v>153</v>
      </c>
      <c r="L512">
        <f t="shared" si="35"/>
        <v>2013</v>
      </c>
      <c r="M512">
        <f t="shared" si="36"/>
        <v>9</v>
      </c>
      <c r="N512">
        <f t="shared" si="37"/>
        <v>0</v>
      </c>
      <c r="O512">
        <f t="shared" si="38"/>
        <v>0</v>
      </c>
      <c r="P512">
        <f t="shared" si="39"/>
        <v>2</v>
      </c>
    </row>
    <row r="513" spans="1:16" x14ac:dyDescent="0.3">
      <c r="A513" t="s">
        <v>69</v>
      </c>
      <c r="B513" s="38">
        <v>41542</v>
      </c>
      <c r="C513" t="s">
        <v>30</v>
      </c>
      <c r="D513" t="s">
        <v>249</v>
      </c>
      <c r="E513" t="s">
        <v>147</v>
      </c>
      <c r="F513">
        <v>334380</v>
      </c>
      <c r="G513">
        <v>374156</v>
      </c>
      <c r="H513" t="s">
        <v>148</v>
      </c>
      <c r="I513" t="s">
        <v>149</v>
      </c>
      <c r="L513">
        <f t="shared" si="35"/>
        <v>2013</v>
      </c>
      <c r="M513">
        <f t="shared" si="36"/>
        <v>9</v>
      </c>
      <c r="N513">
        <f t="shared" si="37"/>
        <v>0</v>
      </c>
      <c r="O513">
        <f t="shared" si="38"/>
        <v>0</v>
      </c>
      <c r="P513">
        <f t="shared" si="39"/>
        <v>1</v>
      </c>
    </row>
    <row r="514" spans="1:16" x14ac:dyDescent="0.3">
      <c r="A514" t="s">
        <v>69</v>
      </c>
      <c r="B514" s="38">
        <v>41543</v>
      </c>
      <c r="C514" t="s">
        <v>30</v>
      </c>
      <c r="D514" t="s">
        <v>174</v>
      </c>
      <c r="E514" t="s">
        <v>147</v>
      </c>
      <c r="F514">
        <v>334133</v>
      </c>
      <c r="G514">
        <v>375035</v>
      </c>
      <c r="H514" t="s">
        <v>148</v>
      </c>
      <c r="I514" t="s">
        <v>149</v>
      </c>
      <c r="L514">
        <f t="shared" ref="L514:L577" si="40">YEAR(B514)</f>
        <v>2013</v>
      </c>
      <c r="M514">
        <f t="shared" ref="M514:M577" si="41">MONTH(B514)</f>
        <v>9</v>
      </c>
      <c r="N514">
        <f t="shared" ref="N514:N577" si="42">SUM((IF(OR(ISBLANK($I514),ISERROR(SEARCH("killed",$I514))),0,IF(SEARCH("killed",$I514)=3,LEFT($I514,1),IF(SEARCH("killed",$I514)=4,LEFT($I514,2),0)))),(IF(OR(ISBLANK($J514),ISERROR(SEARCH("killed",$J514))),0,IF(SEARCH("killed",$J514)=3,LEFT($J514,1),IF(SEARCH("killed",$J514)=4,LEFT($J514,2),0)))),(IF(OR(ISBLANK($K514),ISERROR(SEARCH("killed",$K514))),0,IF(SEARCH("killed",$K514)=3,LEFT($K514,1),IF(SEARCH("killed",$K514)=4,LEFT($K514,2),0)))))</f>
        <v>0</v>
      </c>
      <c r="O514">
        <f t="shared" ref="O514:O577" si="43">SUM((IF(OR(ISBLANK($I514),ISERROR(SEARCH("seriously",$I514))),0,IF(SEARCH("seriously",$I514)=3,LEFT($I514,1),IF(SEARCH("seriously",$I514)=4,LEFT($I514,2),0)))),(IF(OR(ISBLANK($J514),ISERROR(SEARCH("seriously",$J514))),0,IF(SEARCH("seriously",$J514)=3,LEFT($J514,1),IF(SEARCH("seriously",$J514)=4,LEFT($J514,2),0)))),(IF(OR(ISBLANK($K514),ISERROR(SEARCH("seriously",$K514))),0,IF(SEARCH("seriously",$K514)=3,LEFT($K514,1),IF(SEARCH("seriously",$K514)=4,LEFT($K514,2),0)))))</f>
        <v>0</v>
      </c>
      <c r="P514">
        <f t="shared" ref="P514:P577" si="44">SUM((IF(OR(ISBLANK($I514),ISERROR(SEARCH("slightly",$I514))),0,IF(SEARCH("slightly",$I514)=3,LEFT($I514,1),IF(SEARCH("slightly",$I514)=4,LEFT($I514,2),0)))),(IF(OR(ISBLANK($J514),ISERROR(SEARCH("slightly",$J514))),0,IF(SEARCH("slightly",$J514)=3,LEFT($J514,1),IF(SEARCH("slightly",$J514)=4,LEFT($J514,2),0)))),(IF(OR(ISBLANK($K514),ISERROR(SEARCH("slightly",$K514))),0,IF(SEARCH("slightly",$K514)=3,LEFT($K514,1),IF(SEARCH("slightly",$K514)=4,LEFT($K514,2),0)))))</f>
        <v>1</v>
      </c>
    </row>
    <row r="515" spans="1:16" x14ac:dyDescent="0.3">
      <c r="A515" t="s">
        <v>69</v>
      </c>
      <c r="B515" s="38">
        <v>41543</v>
      </c>
      <c r="C515" t="s">
        <v>30</v>
      </c>
      <c r="D515" t="s">
        <v>210</v>
      </c>
      <c r="E515" t="s">
        <v>147</v>
      </c>
      <c r="F515">
        <v>333482</v>
      </c>
      <c r="G515">
        <v>374318</v>
      </c>
      <c r="H515" t="s">
        <v>148</v>
      </c>
      <c r="I515" t="s">
        <v>149</v>
      </c>
      <c r="L515">
        <f t="shared" si="40"/>
        <v>2013</v>
      </c>
      <c r="M515">
        <f t="shared" si="41"/>
        <v>9</v>
      </c>
      <c r="N515">
        <f t="shared" si="42"/>
        <v>0</v>
      </c>
      <c r="O515">
        <f t="shared" si="43"/>
        <v>0</v>
      </c>
      <c r="P515">
        <f t="shared" si="44"/>
        <v>1</v>
      </c>
    </row>
    <row r="516" spans="1:16" x14ac:dyDescent="0.3">
      <c r="A516" t="s">
        <v>45</v>
      </c>
      <c r="B516" s="38">
        <v>41543</v>
      </c>
      <c r="C516" t="s">
        <v>30</v>
      </c>
      <c r="D516" t="s">
        <v>422</v>
      </c>
      <c r="E516" t="s">
        <v>193</v>
      </c>
      <c r="F516">
        <v>243819</v>
      </c>
      <c r="G516">
        <v>415948</v>
      </c>
      <c r="H516" t="s">
        <v>148</v>
      </c>
      <c r="I516" t="s">
        <v>149</v>
      </c>
      <c r="L516">
        <f t="shared" si="40"/>
        <v>2013</v>
      </c>
      <c r="M516">
        <f t="shared" si="41"/>
        <v>9</v>
      </c>
      <c r="N516">
        <f t="shared" si="42"/>
        <v>0</v>
      </c>
      <c r="O516">
        <f t="shared" si="43"/>
        <v>0</v>
      </c>
      <c r="P516">
        <f t="shared" si="44"/>
        <v>1</v>
      </c>
    </row>
    <row r="517" spans="1:16" x14ac:dyDescent="0.3">
      <c r="A517" t="s">
        <v>69</v>
      </c>
      <c r="B517" s="38">
        <v>41543</v>
      </c>
      <c r="C517" t="s">
        <v>30</v>
      </c>
      <c r="D517" t="s">
        <v>375</v>
      </c>
      <c r="E517" t="s">
        <v>147</v>
      </c>
      <c r="F517">
        <v>334000</v>
      </c>
      <c r="G517">
        <v>374637</v>
      </c>
      <c r="H517" t="s">
        <v>148</v>
      </c>
      <c r="I517" t="s">
        <v>149</v>
      </c>
      <c r="L517">
        <f t="shared" si="40"/>
        <v>2013</v>
      </c>
      <c r="M517">
        <f t="shared" si="41"/>
        <v>9</v>
      </c>
      <c r="N517">
        <f t="shared" si="42"/>
        <v>0</v>
      </c>
      <c r="O517">
        <f t="shared" si="43"/>
        <v>0</v>
      </c>
      <c r="P517">
        <f t="shared" si="44"/>
        <v>1</v>
      </c>
    </row>
    <row r="518" spans="1:16" x14ac:dyDescent="0.3">
      <c r="A518" t="s">
        <v>69</v>
      </c>
      <c r="B518" s="38">
        <v>41544</v>
      </c>
      <c r="C518" t="s">
        <v>30</v>
      </c>
      <c r="D518" t="s">
        <v>272</v>
      </c>
      <c r="E518" t="s">
        <v>147</v>
      </c>
      <c r="F518">
        <v>333428</v>
      </c>
      <c r="G518">
        <v>373640</v>
      </c>
      <c r="H518" t="s">
        <v>152</v>
      </c>
      <c r="I518" t="s">
        <v>153</v>
      </c>
      <c r="L518">
        <f t="shared" si="40"/>
        <v>2013</v>
      </c>
      <c r="M518">
        <f t="shared" si="41"/>
        <v>9</v>
      </c>
      <c r="N518">
        <f t="shared" si="42"/>
        <v>0</v>
      </c>
      <c r="O518">
        <f t="shared" si="43"/>
        <v>0</v>
      </c>
      <c r="P518">
        <f t="shared" si="44"/>
        <v>2</v>
      </c>
    </row>
    <row r="519" spans="1:16" x14ac:dyDescent="0.3">
      <c r="A519" t="s">
        <v>69</v>
      </c>
      <c r="B519" s="38">
        <v>41544</v>
      </c>
      <c r="C519" t="s">
        <v>30</v>
      </c>
      <c r="D519" t="s">
        <v>167</v>
      </c>
      <c r="E519" t="s">
        <v>147</v>
      </c>
      <c r="F519">
        <v>334537</v>
      </c>
      <c r="G519">
        <v>373915</v>
      </c>
      <c r="H519" t="s">
        <v>245</v>
      </c>
      <c r="I519" t="s">
        <v>246</v>
      </c>
      <c r="L519">
        <f t="shared" si="40"/>
        <v>2013</v>
      </c>
      <c r="M519">
        <f t="shared" si="41"/>
        <v>9</v>
      </c>
      <c r="N519">
        <f t="shared" si="42"/>
        <v>0</v>
      </c>
      <c r="O519">
        <f t="shared" si="43"/>
        <v>0</v>
      </c>
      <c r="P519">
        <f t="shared" si="44"/>
        <v>4</v>
      </c>
    </row>
    <row r="520" spans="1:16" x14ac:dyDescent="0.3">
      <c r="A520" t="s">
        <v>69</v>
      </c>
      <c r="B520" s="38">
        <v>41544</v>
      </c>
      <c r="C520" t="s">
        <v>30</v>
      </c>
      <c r="D520" t="s">
        <v>423</v>
      </c>
      <c r="E520" t="s">
        <v>147</v>
      </c>
      <c r="F520">
        <v>334252</v>
      </c>
      <c r="G520">
        <v>374510</v>
      </c>
      <c r="H520" t="s">
        <v>148</v>
      </c>
      <c r="I520" t="s">
        <v>149</v>
      </c>
      <c r="L520">
        <f t="shared" si="40"/>
        <v>2013</v>
      </c>
      <c r="M520">
        <f t="shared" si="41"/>
        <v>9</v>
      </c>
      <c r="N520">
        <f t="shared" si="42"/>
        <v>0</v>
      </c>
      <c r="O520">
        <f t="shared" si="43"/>
        <v>0</v>
      </c>
      <c r="P520">
        <f t="shared" si="44"/>
        <v>1</v>
      </c>
    </row>
    <row r="521" spans="1:16" x14ac:dyDescent="0.3">
      <c r="A521" t="s">
        <v>52</v>
      </c>
      <c r="B521" s="38">
        <v>41545</v>
      </c>
      <c r="C521" t="s">
        <v>30</v>
      </c>
      <c r="D521" t="s">
        <v>424</v>
      </c>
      <c r="E521" t="s">
        <v>169</v>
      </c>
      <c r="F521">
        <v>245543</v>
      </c>
      <c r="G521">
        <v>372706</v>
      </c>
      <c r="H521" t="s">
        <v>148</v>
      </c>
      <c r="I521" t="s">
        <v>149</v>
      </c>
      <c r="L521">
        <f t="shared" si="40"/>
        <v>2013</v>
      </c>
      <c r="M521">
        <f t="shared" si="41"/>
        <v>9</v>
      </c>
      <c r="N521">
        <f t="shared" si="42"/>
        <v>0</v>
      </c>
      <c r="O521">
        <f t="shared" si="43"/>
        <v>0</v>
      </c>
      <c r="P521">
        <f t="shared" si="44"/>
        <v>1</v>
      </c>
    </row>
    <row r="522" spans="1:16" x14ac:dyDescent="0.3">
      <c r="A522" t="s">
        <v>62</v>
      </c>
      <c r="B522" s="38">
        <v>41545</v>
      </c>
      <c r="C522" t="s">
        <v>29</v>
      </c>
      <c r="D522" t="s">
        <v>425</v>
      </c>
      <c r="E522" t="s">
        <v>143</v>
      </c>
      <c r="F522">
        <v>340303</v>
      </c>
      <c r="G522">
        <v>402444</v>
      </c>
      <c r="H522" t="s">
        <v>152</v>
      </c>
      <c r="I522" t="s">
        <v>181</v>
      </c>
      <c r="J522" t="s">
        <v>248</v>
      </c>
      <c r="L522">
        <f t="shared" si="40"/>
        <v>2013</v>
      </c>
      <c r="M522">
        <f t="shared" si="41"/>
        <v>9</v>
      </c>
      <c r="N522">
        <f t="shared" si="42"/>
        <v>0</v>
      </c>
      <c r="O522">
        <f t="shared" si="43"/>
        <v>1</v>
      </c>
      <c r="P522">
        <f t="shared" si="44"/>
        <v>1</v>
      </c>
    </row>
    <row r="523" spans="1:16" x14ac:dyDescent="0.3">
      <c r="A523" t="s">
        <v>36</v>
      </c>
      <c r="B523" s="38">
        <v>41546</v>
      </c>
      <c r="C523" t="s">
        <v>30</v>
      </c>
      <c r="D523" t="s">
        <v>426</v>
      </c>
      <c r="E523" t="s">
        <v>189</v>
      </c>
      <c r="F523">
        <v>287522</v>
      </c>
      <c r="G523">
        <v>345807</v>
      </c>
      <c r="H523" t="s">
        <v>148</v>
      </c>
      <c r="I523" t="s">
        <v>149</v>
      </c>
      <c r="L523">
        <f t="shared" si="40"/>
        <v>2013</v>
      </c>
      <c r="M523">
        <f t="shared" si="41"/>
        <v>9</v>
      </c>
      <c r="N523">
        <f t="shared" si="42"/>
        <v>0</v>
      </c>
      <c r="O523">
        <f t="shared" si="43"/>
        <v>0</v>
      </c>
      <c r="P523">
        <f t="shared" si="44"/>
        <v>1</v>
      </c>
    </row>
    <row r="524" spans="1:16" x14ac:dyDescent="0.3">
      <c r="A524" t="s">
        <v>74</v>
      </c>
      <c r="B524" s="38">
        <v>41547</v>
      </c>
      <c r="C524" t="s">
        <v>30</v>
      </c>
      <c r="D524" t="s">
        <v>178</v>
      </c>
      <c r="E524" t="s">
        <v>179</v>
      </c>
      <c r="F524">
        <v>341168</v>
      </c>
      <c r="G524">
        <v>387372</v>
      </c>
      <c r="H524" t="s">
        <v>148</v>
      </c>
      <c r="I524" t="s">
        <v>149</v>
      </c>
      <c r="L524">
        <f t="shared" si="40"/>
        <v>2013</v>
      </c>
      <c r="M524">
        <f t="shared" si="41"/>
        <v>9</v>
      </c>
      <c r="N524">
        <f t="shared" si="42"/>
        <v>0</v>
      </c>
      <c r="O524">
        <f t="shared" si="43"/>
        <v>0</v>
      </c>
      <c r="P524">
        <f t="shared" si="44"/>
        <v>1</v>
      </c>
    </row>
    <row r="525" spans="1:16" x14ac:dyDescent="0.3">
      <c r="A525" t="s">
        <v>69</v>
      </c>
      <c r="B525" s="38">
        <v>41547</v>
      </c>
      <c r="C525" t="s">
        <v>30</v>
      </c>
      <c r="D525" t="s">
        <v>427</v>
      </c>
      <c r="E525" t="s">
        <v>147</v>
      </c>
      <c r="F525">
        <v>333992</v>
      </c>
      <c r="G525">
        <v>374706</v>
      </c>
      <c r="H525" t="s">
        <v>148</v>
      </c>
      <c r="I525" t="s">
        <v>149</v>
      </c>
      <c r="L525">
        <f t="shared" si="40"/>
        <v>2013</v>
      </c>
      <c r="M525">
        <f t="shared" si="41"/>
        <v>9</v>
      </c>
      <c r="N525">
        <f t="shared" si="42"/>
        <v>0</v>
      </c>
      <c r="O525">
        <f t="shared" si="43"/>
        <v>0</v>
      </c>
      <c r="P525">
        <f t="shared" si="44"/>
        <v>1</v>
      </c>
    </row>
    <row r="526" spans="1:16" x14ac:dyDescent="0.3">
      <c r="A526" t="s">
        <v>60</v>
      </c>
      <c r="B526" s="38">
        <v>41547</v>
      </c>
      <c r="C526" t="s">
        <v>30</v>
      </c>
      <c r="D526" t="s">
        <v>194</v>
      </c>
      <c r="E526" t="s">
        <v>195</v>
      </c>
      <c r="F526">
        <v>350590</v>
      </c>
      <c r="G526">
        <v>381675</v>
      </c>
      <c r="H526" t="s">
        <v>148</v>
      </c>
      <c r="I526" t="s">
        <v>149</v>
      </c>
      <c r="L526">
        <f t="shared" si="40"/>
        <v>2013</v>
      </c>
      <c r="M526">
        <f t="shared" si="41"/>
        <v>9</v>
      </c>
      <c r="N526">
        <f t="shared" si="42"/>
        <v>0</v>
      </c>
      <c r="O526">
        <f t="shared" si="43"/>
        <v>0</v>
      </c>
      <c r="P526">
        <f t="shared" si="44"/>
        <v>1</v>
      </c>
    </row>
    <row r="527" spans="1:16" x14ac:dyDescent="0.3">
      <c r="A527" t="s">
        <v>43</v>
      </c>
      <c r="B527" s="38">
        <v>41548</v>
      </c>
      <c r="C527" t="s">
        <v>30</v>
      </c>
      <c r="D527" t="s">
        <v>197</v>
      </c>
      <c r="E527" t="s">
        <v>183</v>
      </c>
      <c r="F527">
        <v>308798</v>
      </c>
      <c r="G527">
        <v>326834</v>
      </c>
      <c r="H527" t="s">
        <v>148</v>
      </c>
      <c r="I527" t="s">
        <v>149</v>
      </c>
      <c r="L527">
        <f t="shared" si="40"/>
        <v>2013</v>
      </c>
      <c r="M527">
        <f t="shared" si="41"/>
        <v>10</v>
      </c>
      <c r="N527">
        <f t="shared" si="42"/>
        <v>0</v>
      </c>
      <c r="O527">
        <f t="shared" si="43"/>
        <v>0</v>
      </c>
      <c r="P527">
        <f t="shared" si="44"/>
        <v>1</v>
      </c>
    </row>
    <row r="528" spans="1:16" x14ac:dyDescent="0.3">
      <c r="A528" t="s">
        <v>43</v>
      </c>
      <c r="B528" s="38">
        <v>41548</v>
      </c>
      <c r="C528" t="s">
        <v>30</v>
      </c>
      <c r="D528" t="s">
        <v>428</v>
      </c>
      <c r="E528" t="s">
        <v>183</v>
      </c>
      <c r="F528">
        <v>308815</v>
      </c>
      <c r="G528">
        <v>326841</v>
      </c>
      <c r="H528" t="s">
        <v>148</v>
      </c>
      <c r="I528" t="s">
        <v>149</v>
      </c>
      <c r="L528">
        <f t="shared" si="40"/>
        <v>2013</v>
      </c>
      <c r="M528">
        <f t="shared" si="41"/>
        <v>10</v>
      </c>
      <c r="N528">
        <f t="shared" si="42"/>
        <v>0</v>
      </c>
      <c r="O528">
        <f t="shared" si="43"/>
        <v>0</v>
      </c>
      <c r="P528">
        <f t="shared" si="44"/>
        <v>1</v>
      </c>
    </row>
    <row r="529" spans="1:16" x14ac:dyDescent="0.3">
      <c r="A529" t="s">
        <v>68</v>
      </c>
      <c r="B529" s="38">
        <v>41549</v>
      </c>
      <c r="C529" t="s">
        <v>30</v>
      </c>
      <c r="D529" t="s">
        <v>231</v>
      </c>
      <c r="E529" t="s">
        <v>292</v>
      </c>
      <c r="F529">
        <v>294758</v>
      </c>
      <c r="G529">
        <v>425793</v>
      </c>
      <c r="H529" t="s">
        <v>148</v>
      </c>
      <c r="I529" t="s">
        <v>149</v>
      </c>
      <c r="L529">
        <f t="shared" si="40"/>
        <v>2013</v>
      </c>
      <c r="M529">
        <f t="shared" si="41"/>
        <v>10</v>
      </c>
      <c r="N529">
        <f t="shared" si="42"/>
        <v>0</v>
      </c>
      <c r="O529">
        <f t="shared" si="43"/>
        <v>0</v>
      </c>
      <c r="P529">
        <f t="shared" si="44"/>
        <v>1</v>
      </c>
    </row>
    <row r="530" spans="1:16" x14ac:dyDescent="0.3">
      <c r="A530" t="s">
        <v>69</v>
      </c>
      <c r="B530" s="38">
        <v>41549</v>
      </c>
      <c r="C530" t="s">
        <v>30</v>
      </c>
      <c r="D530" t="s">
        <v>191</v>
      </c>
      <c r="E530" t="s">
        <v>147</v>
      </c>
      <c r="F530">
        <v>334160</v>
      </c>
      <c r="G530">
        <v>375166</v>
      </c>
      <c r="H530" t="s">
        <v>148</v>
      </c>
      <c r="I530" t="s">
        <v>149</v>
      </c>
      <c r="L530">
        <f t="shared" si="40"/>
        <v>2013</v>
      </c>
      <c r="M530">
        <f t="shared" si="41"/>
        <v>10</v>
      </c>
      <c r="N530">
        <f t="shared" si="42"/>
        <v>0</v>
      </c>
      <c r="O530">
        <f t="shared" si="43"/>
        <v>0</v>
      </c>
      <c r="P530">
        <f t="shared" si="44"/>
        <v>1</v>
      </c>
    </row>
    <row r="531" spans="1:16" x14ac:dyDescent="0.3">
      <c r="A531" t="s">
        <v>51</v>
      </c>
      <c r="B531" s="38">
        <v>41550</v>
      </c>
      <c r="C531" t="s">
        <v>30</v>
      </c>
      <c r="D531" t="s">
        <v>429</v>
      </c>
      <c r="E531" t="s">
        <v>206</v>
      </c>
      <c r="F531">
        <v>348340</v>
      </c>
      <c r="G531">
        <v>344025</v>
      </c>
      <c r="H531" t="s">
        <v>148</v>
      </c>
      <c r="I531" t="s">
        <v>149</v>
      </c>
      <c r="L531">
        <f t="shared" si="40"/>
        <v>2013</v>
      </c>
      <c r="M531">
        <f t="shared" si="41"/>
        <v>10</v>
      </c>
      <c r="N531">
        <f t="shared" si="42"/>
        <v>0</v>
      </c>
      <c r="O531">
        <f t="shared" si="43"/>
        <v>0</v>
      </c>
      <c r="P531">
        <f t="shared" si="44"/>
        <v>1</v>
      </c>
    </row>
    <row r="532" spans="1:16" x14ac:dyDescent="0.3">
      <c r="A532" t="s">
        <v>69</v>
      </c>
      <c r="B532" s="38">
        <v>41550</v>
      </c>
      <c r="C532" t="s">
        <v>30</v>
      </c>
      <c r="D532" t="s">
        <v>280</v>
      </c>
      <c r="E532" t="s">
        <v>147</v>
      </c>
      <c r="F532">
        <v>334239</v>
      </c>
      <c r="G532">
        <v>373881</v>
      </c>
      <c r="H532" t="s">
        <v>148</v>
      </c>
      <c r="I532" t="s">
        <v>149</v>
      </c>
      <c r="L532">
        <f t="shared" si="40"/>
        <v>2013</v>
      </c>
      <c r="M532">
        <f t="shared" si="41"/>
        <v>10</v>
      </c>
      <c r="N532">
        <f t="shared" si="42"/>
        <v>0</v>
      </c>
      <c r="O532">
        <f t="shared" si="43"/>
        <v>0</v>
      </c>
      <c r="P532">
        <f t="shared" si="44"/>
        <v>1</v>
      </c>
    </row>
    <row r="533" spans="1:16" x14ac:dyDescent="0.3">
      <c r="A533" t="s">
        <v>57</v>
      </c>
      <c r="B533" s="38">
        <v>41551</v>
      </c>
      <c r="C533" t="s">
        <v>30</v>
      </c>
      <c r="D533" t="s">
        <v>430</v>
      </c>
      <c r="E533" t="s">
        <v>256</v>
      </c>
      <c r="F533">
        <v>223905</v>
      </c>
      <c r="G533">
        <v>343841</v>
      </c>
      <c r="H533" t="s">
        <v>148</v>
      </c>
      <c r="I533" t="s">
        <v>149</v>
      </c>
      <c r="L533">
        <f t="shared" si="40"/>
        <v>2013</v>
      </c>
      <c r="M533">
        <f t="shared" si="41"/>
        <v>10</v>
      </c>
      <c r="N533">
        <f t="shared" si="42"/>
        <v>0</v>
      </c>
      <c r="O533">
        <f t="shared" si="43"/>
        <v>0</v>
      </c>
      <c r="P533">
        <f t="shared" si="44"/>
        <v>1</v>
      </c>
    </row>
    <row r="534" spans="1:16" x14ac:dyDescent="0.3">
      <c r="A534" t="s">
        <v>69</v>
      </c>
      <c r="B534" s="38">
        <v>41551</v>
      </c>
      <c r="C534" t="s">
        <v>30</v>
      </c>
      <c r="D534" t="s">
        <v>219</v>
      </c>
      <c r="E534" t="s">
        <v>147</v>
      </c>
      <c r="F534">
        <v>334238</v>
      </c>
      <c r="G534">
        <v>373980</v>
      </c>
      <c r="H534" t="s">
        <v>148</v>
      </c>
      <c r="I534" t="s">
        <v>149</v>
      </c>
      <c r="L534">
        <f t="shared" si="40"/>
        <v>2013</v>
      </c>
      <c r="M534">
        <f t="shared" si="41"/>
        <v>10</v>
      </c>
      <c r="N534">
        <f t="shared" si="42"/>
        <v>0</v>
      </c>
      <c r="O534">
        <f t="shared" si="43"/>
        <v>0</v>
      </c>
      <c r="P534">
        <f t="shared" si="44"/>
        <v>1</v>
      </c>
    </row>
    <row r="535" spans="1:16" x14ac:dyDescent="0.3">
      <c r="A535" t="s">
        <v>46</v>
      </c>
      <c r="B535" s="38">
        <v>41552</v>
      </c>
      <c r="C535" t="s">
        <v>30</v>
      </c>
      <c r="D535" t="s">
        <v>431</v>
      </c>
      <c r="E535" t="s">
        <v>186</v>
      </c>
      <c r="F535">
        <v>234661</v>
      </c>
      <c r="G535">
        <v>397659</v>
      </c>
      <c r="H535" t="s">
        <v>148</v>
      </c>
      <c r="I535" t="s">
        <v>149</v>
      </c>
      <c r="L535">
        <f t="shared" si="40"/>
        <v>2013</v>
      </c>
      <c r="M535">
        <f t="shared" si="41"/>
        <v>10</v>
      </c>
      <c r="N535">
        <f t="shared" si="42"/>
        <v>0</v>
      </c>
      <c r="O535">
        <f t="shared" si="43"/>
        <v>0</v>
      </c>
      <c r="P535">
        <f t="shared" si="44"/>
        <v>1</v>
      </c>
    </row>
    <row r="536" spans="1:16" x14ac:dyDescent="0.3">
      <c r="A536" t="s">
        <v>80</v>
      </c>
      <c r="B536" s="38">
        <v>41552</v>
      </c>
      <c r="C536" t="s">
        <v>30</v>
      </c>
      <c r="D536" t="s">
        <v>290</v>
      </c>
      <c r="E536" t="s">
        <v>173</v>
      </c>
      <c r="F536">
        <v>308058</v>
      </c>
      <c r="G536">
        <v>358529</v>
      </c>
      <c r="H536" t="s">
        <v>144</v>
      </c>
      <c r="I536" t="s">
        <v>145</v>
      </c>
      <c r="L536">
        <f t="shared" si="40"/>
        <v>2013</v>
      </c>
      <c r="M536">
        <f t="shared" si="41"/>
        <v>10</v>
      </c>
      <c r="N536">
        <f t="shared" si="42"/>
        <v>0</v>
      </c>
      <c r="O536">
        <f t="shared" si="43"/>
        <v>0</v>
      </c>
      <c r="P536">
        <f t="shared" si="44"/>
        <v>3</v>
      </c>
    </row>
    <row r="537" spans="1:16" x14ac:dyDescent="0.3">
      <c r="A537" t="s">
        <v>43</v>
      </c>
      <c r="B537" s="38">
        <v>41552</v>
      </c>
      <c r="C537" t="s">
        <v>30</v>
      </c>
      <c r="D537" t="s">
        <v>432</v>
      </c>
      <c r="E537" t="s">
        <v>183</v>
      </c>
      <c r="F537">
        <v>308380</v>
      </c>
      <c r="G537">
        <v>326161</v>
      </c>
      <c r="H537" t="s">
        <v>148</v>
      </c>
      <c r="I537" t="s">
        <v>149</v>
      </c>
      <c r="L537">
        <f t="shared" si="40"/>
        <v>2013</v>
      </c>
      <c r="M537">
        <f t="shared" si="41"/>
        <v>10</v>
      </c>
      <c r="N537">
        <f t="shared" si="42"/>
        <v>0</v>
      </c>
      <c r="O537">
        <f t="shared" si="43"/>
        <v>0</v>
      </c>
      <c r="P537">
        <f t="shared" si="44"/>
        <v>1</v>
      </c>
    </row>
    <row r="538" spans="1:16" x14ac:dyDescent="0.3">
      <c r="A538" t="s">
        <v>70</v>
      </c>
      <c r="B538" s="38">
        <v>41553</v>
      </c>
      <c r="C538" t="s">
        <v>29</v>
      </c>
      <c r="D538" t="s">
        <v>433</v>
      </c>
      <c r="E538" t="s">
        <v>183</v>
      </c>
      <c r="F538">
        <v>330561</v>
      </c>
      <c r="G538">
        <v>314474</v>
      </c>
      <c r="H538" t="s">
        <v>148</v>
      </c>
      <c r="I538" t="s">
        <v>181</v>
      </c>
      <c r="L538">
        <f t="shared" si="40"/>
        <v>2013</v>
      </c>
      <c r="M538">
        <f t="shared" si="41"/>
        <v>10</v>
      </c>
      <c r="N538">
        <f t="shared" si="42"/>
        <v>0</v>
      </c>
      <c r="O538">
        <f t="shared" si="43"/>
        <v>1</v>
      </c>
      <c r="P538">
        <f t="shared" si="44"/>
        <v>0</v>
      </c>
    </row>
    <row r="539" spans="1:16" x14ac:dyDescent="0.3">
      <c r="A539" t="s">
        <v>57</v>
      </c>
      <c r="B539" s="38">
        <v>41554</v>
      </c>
      <c r="C539" t="s">
        <v>30</v>
      </c>
      <c r="D539" t="s">
        <v>434</v>
      </c>
      <c r="E539" t="s">
        <v>256</v>
      </c>
      <c r="F539">
        <v>224068</v>
      </c>
      <c r="G539">
        <v>344049</v>
      </c>
      <c r="H539" t="s">
        <v>148</v>
      </c>
      <c r="I539" t="s">
        <v>149</v>
      </c>
      <c r="L539">
        <f t="shared" si="40"/>
        <v>2013</v>
      </c>
      <c r="M539">
        <f t="shared" si="41"/>
        <v>10</v>
      </c>
      <c r="N539">
        <f t="shared" si="42"/>
        <v>0</v>
      </c>
      <c r="O539">
        <f t="shared" si="43"/>
        <v>0</v>
      </c>
      <c r="P539">
        <f t="shared" si="44"/>
        <v>1</v>
      </c>
    </row>
    <row r="540" spans="1:16" x14ac:dyDescent="0.3">
      <c r="A540" t="s">
        <v>54</v>
      </c>
      <c r="B540" s="38">
        <v>41554</v>
      </c>
      <c r="C540" t="s">
        <v>30</v>
      </c>
      <c r="D540" t="s">
        <v>250</v>
      </c>
      <c r="E540" t="s">
        <v>183</v>
      </c>
      <c r="F540">
        <v>314235</v>
      </c>
      <c r="G540">
        <v>318313</v>
      </c>
      <c r="H540" t="s">
        <v>148</v>
      </c>
      <c r="I540" t="s">
        <v>149</v>
      </c>
      <c r="L540">
        <f t="shared" si="40"/>
        <v>2013</v>
      </c>
      <c r="M540">
        <f t="shared" si="41"/>
        <v>10</v>
      </c>
      <c r="N540">
        <f t="shared" si="42"/>
        <v>0</v>
      </c>
      <c r="O540">
        <f t="shared" si="43"/>
        <v>0</v>
      </c>
      <c r="P540">
        <f t="shared" si="44"/>
        <v>1</v>
      </c>
    </row>
    <row r="541" spans="1:16" x14ac:dyDescent="0.3">
      <c r="A541" t="s">
        <v>60</v>
      </c>
      <c r="B541" s="38">
        <v>41554</v>
      </c>
      <c r="C541" t="s">
        <v>30</v>
      </c>
      <c r="D541" t="s">
        <v>348</v>
      </c>
      <c r="E541" t="s">
        <v>195</v>
      </c>
      <c r="F541">
        <v>350246</v>
      </c>
      <c r="G541">
        <v>381680</v>
      </c>
      <c r="H541" t="s">
        <v>148</v>
      </c>
      <c r="I541" t="s">
        <v>149</v>
      </c>
      <c r="L541">
        <f t="shared" si="40"/>
        <v>2013</v>
      </c>
      <c r="M541">
        <f t="shared" si="41"/>
        <v>10</v>
      </c>
      <c r="N541">
        <f t="shared" si="42"/>
        <v>0</v>
      </c>
      <c r="O541">
        <f t="shared" si="43"/>
        <v>0</v>
      </c>
      <c r="P541">
        <f t="shared" si="44"/>
        <v>1</v>
      </c>
    </row>
    <row r="542" spans="1:16" x14ac:dyDescent="0.3">
      <c r="A542" t="s">
        <v>52</v>
      </c>
      <c r="B542" s="38">
        <v>41554</v>
      </c>
      <c r="C542" t="s">
        <v>30</v>
      </c>
      <c r="D542" t="s">
        <v>217</v>
      </c>
      <c r="E542" t="s">
        <v>169</v>
      </c>
      <c r="F542">
        <v>244726</v>
      </c>
      <c r="G542">
        <v>372426</v>
      </c>
      <c r="H542" t="s">
        <v>148</v>
      </c>
      <c r="I542" t="s">
        <v>149</v>
      </c>
      <c r="L542">
        <f t="shared" si="40"/>
        <v>2013</v>
      </c>
      <c r="M542">
        <f t="shared" si="41"/>
        <v>10</v>
      </c>
      <c r="N542">
        <f t="shared" si="42"/>
        <v>0</v>
      </c>
      <c r="O542">
        <f t="shared" si="43"/>
        <v>0</v>
      </c>
      <c r="P542">
        <f t="shared" si="44"/>
        <v>1</v>
      </c>
    </row>
    <row r="543" spans="1:16" x14ac:dyDescent="0.3">
      <c r="A543" t="s">
        <v>65</v>
      </c>
      <c r="B543" s="38">
        <v>41555</v>
      </c>
      <c r="C543" t="s">
        <v>30</v>
      </c>
      <c r="D543" t="s">
        <v>435</v>
      </c>
      <c r="E543" t="s">
        <v>195</v>
      </c>
      <c r="F543">
        <v>339890</v>
      </c>
      <c r="G543">
        <v>379220</v>
      </c>
      <c r="H543" t="s">
        <v>148</v>
      </c>
      <c r="I543" t="s">
        <v>149</v>
      </c>
      <c r="L543">
        <f t="shared" si="40"/>
        <v>2013</v>
      </c>
      <c r="M543">
        <f t="shared" si="41"/>
        <v>10</v>
      </c>
      <c r="N543">
        <f t="shared" si="42"/>
        <v>0</v>
      </c>
      <c r="O543">
        <f t="shared" si="43"/>
        <v>0</v>
      </c>
      <c r="P543">
        <f t="shared" si="44"/>
        <v>1</v>
      </c>
    </row>
    <row r="544" spans="1:16" x14ac:dyDescent="0.3">
      <c r="A544" t="s">
        <v>43</v>
      </c>
      <c r="B544" s="38">
        <v>41556</v>
      </c>
      <c r="C544" t="s">
        <v>29</v>
      </c>
      <c r="D544" t="s">
        <v>197</v>
      </c>
      <c r="E544" t="s">
        <v>183</v>
      </c>
      <c r="F544">
        <v>308803</v>
      </c>
      <c r="G544">
        <v>326821</v>
      </c>
      <c r="H544" t="s">
        <v>148</v>
      </c>
      <c r="I544" t="s">
        <v>181</v>
      </c>
      <c r="L544">
        <f t="shared" si="40"/>
        <v>2013</v>
      </c>
      <c r="M544">
        <f t="shared" si="41"/>
        <v>10</v>
      </c>
      <c r="N544">
        <f t="shared" si="42"/>
        <v>0</v>
      </c>
      <c r="O544">
        <f t="shared" si="43"/>
        <v>1</v>
      </c>
      <c r="P544">
        <f t="shared" si="44"/>
        <v>0</v>
      </c>
    </row>
    <row r="545" spans="1:16" x14ac:dyDescent="0.3">
      <c r="A545" t="s">
        <v>53</v>
      </c>
      <c r="B545" s="38">
        <v>41556</v>
      </c>
      <c r="C545" t="s">
        <v>30</v>
      </c>
      <c r="D545" t="s">
        <v>208</v>
      </c>
      <c r="E545" t="s">
        <v>209</v>
      </c>
      <c r="F545">
        <v>279937</v>
      </c>
      <c r="G545">
        <v>362933</v>
      </c>
      <c r="H545" t="s">
        <v>148</v>
      </c>
      <c r="I545" t="s">
        <v>149</v>
      </c>
      <c r="L545">
        <f t="shared" si="40"/>
        <v>2013</v>
      </c>
      <c r="M545">
        <f t="shared" si="41"/>
        <v>10</v>
      </c>
      <c r="N545">
        <f t="shared" si="42"/>
        <v>0</v>
      </c>
      <c r="O545">
        <f t="shared" si="43"/>
        <v>0</v>
      </c>
      <c r="P545">
        <f t="shared" si="44"/>
        <v>1</v>
      </c>
    </row>
    <row r="546" spans="1:16" x14ac:dyDescent="0.3">
      <c r="A546" t="s">
        <v>51</v>
      </c>
      <c r="B546" s="38">
        <v>41556</v>
      </c>
      <c r="C546" t="s">
        <v>30</v>
      </c>
      <c r="D546" t="s">
        <v>216</v>
      </c>
      <c r="E546" t="s">
        <v>206</v>
      </c>
      <c r="F546">
        <v>348645</v>
      </c>
      <c r="G546">
        <v>344632</v>
      </c>
      <c r="H546" t="s">
        <v>152</v>
      </c>
      <c r="I546" t="s">
        <v>153</v>
      </c>
      <c r="L546">
        <f t="shared" si="40"/>
        <v>2013</v>
      </c>
      <c r="M546">
        <f t="shared" si="41"/>
        <v>10</v>
      </c>
      <c r="N546">
        <f t="shared" si="42"/>
        <v>0</v>
      </c>
      <c r="O546">
        <f t="shared" si="43"/>
        <v>0</v>
      </c>
      <c r="P546">
        <f t="shared" si="44"/>
        <v>2</v>
      </c>
    </row>
    <row r="547" spans="1:16" x14ac:dyDescent="0.3">
      <c r="A547" t="s">
        <v>52</v>
      </c>
      <c r="B547" s="38">
        <v>41556</v>
      </c>
      <c r="C547" t="s">
        <v>30</v>
      </c>
      <c r="D547" t="s">
        <v>243</v>
      </c>
      <c r="E547" t="s">
        <v>169</v>
      </c>
      <c r="F547">
        <v>244665</v>
      </c>
      <c r="G547">
        <v>372296</v>
      </c>
      <c r="H547" t="s">
        <v>148</v>
      </c>
      <c r="I547" t="s">
        <v>149</v>
      </c>
      <c r="L547">
        <f t="shared" si="40"/>
        <v>2013</v>
      </c>
      <c r="M547">
        <f t="shared" si="41"/>
        <v>10</v>
      </c>
      <c r="N547">
        <f t="shared" si="42"/>
        <v>0</v>
      </c>
      <c r="O547">
        <f t="shared" si="43"/>
        <v>0</v>
      </c>
      <c r="P547">
        <f t="shared" si="44"/>
        <v>1</v>
      </c>
    </row>
    <row r="548" spans="1:16" x14ac:dyDescent="0.3">
      <c r="A548" t="s">
        <v>69</v>
      </c>
      <c r="B548" s="38">
        <v>41557</v>
      </c>
      <c r="C548" t="s">
        <v>30</v>
      </c>
      <c r="D548" t="s">
        <v>160</v>
      </c>
      <c r="E548" t="s">
        <v>161</v>
      </c>
      <c r="F548">
        <v>333947</v>
      </c>
      <c r="G548">
        <v>375212</v>
      </c>
      <c r="H548" t="s">
        <v>148</v>
      </c>
      <c r="I548" t="s">
        <v>149</v>
      </c>
      <c r="L548">
        <f t="shared" si="40"/>
        <v>2013</v>
      </c>
      <c r="M548">
        <f t="shared" si="41"/>
        <v>10</v>
      </c>
      <c r="N548">
        <f t="shared" si="42"/>
        <v>0</v>
      </c>
      <c r="O548">
        <f t="shared" si="43"/>
        <v>0</v>
      </c>
      <c r="P548">
        <f t="shared" si="44"/>
        <v>1</v>
      </c>
    </row>
    <row r="549" spans="1:16" x14ac:dyDescent="0.3">
      <c r="A549" t="s">
        <v>50</v>
      </c>
      <c r="B549" s="38">
        <v>41557</v>
      </c>
      <c r="C549" t="s">
        <v>30</v>
      </c>
      <c r="D549" t="s">
        <v>436</v>
      </c>
      <c r="E549" t="s">
        <v>157</v>
      </c>
      <c r="F549">
        <v>285003</v>
      </c>
      <c r="G549">
        <v>432138</v>
      </c>
      <c r="H549" t="s">
        <v>148</v>
      </c>
      <c r="I549" t="s">
        <v>149</v>
      </c>
      <c r="L549">
        <f t="shared" si="40"/>
        <v>2013</v>
      </c>
      <c r="M549">
        <f t="shared" si="41"/>
        <v>10</v>
      </c>
      <c r="N549">
        <f t="shared" si="42"/>
        <v>0</v>
      </c>
      <c r="O549">
        <f t="shared" si="43"/>
        <v>0</v>
      </c>
      <c r="P549">
        <f t="shared" si="44"/>
        <v>1</v>
      </c>
    </row>
    <row r="550" spans="1:16" x14ac:dyDescent="0.3">
      <c r="A550" t="s">
        <v>43</v>
      </c>
      <c r="B550" s="38">
        <v>41558</v>
      </c>
      <c r="C550" t="s">
        <v>30</v>
      </c>
      <c r="D550" t="s">
        <v>437</v>
      </c>
      <c r="E550" t="s">
        <v>183</v>
      </c>
      <c r="F550">
        <v>308647</v>
      </c>
      <c r="G550">
        <v>326719</v>
      </c>
      <c r="H550" t="s">
        <v>148</v>
      </c>
      <c r="I550" t="s">
        <v>149</v>
      </c>
      <c r="L550">
        <f t="shared" si="40"/>
        <v>2013</v>
      </c>
      <c r="M550">
        <f t="shared" si="41"/>
        <v>10</v>
      </c>
      <c r="N550">
        <f t="shared" si="42"/>
        <v>0</v>
      </c>
      <c r="O550">
        <f t="shared" si="43"/>
        <v>0</v>
      </c>
      <c r="P550">
        <f t="shared" si="44"/>
        <v>1</v>
      </c>
    </row>
    <row r="551" spans="1:16" x14ac:dyDescent="0.3">
      <c r="A551" t="s">
        <v>49</v>
      </c>
      <c r="B551" s="38">
        <v>41558</v>
      </c>
      <c r="C551" t="s">
        <v>30</v>
      </c>
      <c r="D551" t="s">
        <v>302</v>
      </c>
      <c r="E551" t="s">
        <v>184</v>
      </c>
      <c r="F551">
        <v>312408</v>
      </c>
      <c r="G551">
        <v>345517</v>
      </c>
      <c r="H551" t="s">
        <v>148</v>
      </c>
      <c r="I551" t="s">
        <v>149</v>
      </c>
      <c r="L551">
        <f t="shared" si="40"/>
        <v>2013</v>
      </c>
      <c r="M551">
        <f t="shared" si="41"/>
        <v>10</v>
      </c>
      <c r="N551">
        <f t="shared" si="42"/>
        <v>0</v>
      </c>
      <c r="O551">
        <f t="shared" si="43"/>
        <v>0</v>
      </c>
      <c r="P551">
        <f t="shared" si="44"/>
        <v>1</v>
      </c>
    </row>
    <row r="552" spans="1:16" x14ac:dyDescent="0.3">
      <c r="A552" t="s">
        <v>20</v>
      </c>
      <c r="B552" s="38">
        <v>41559</v>
      </c>
      <c r="C552" t="s">
        <v>30</v>
      </c>
      <c r="D552" t="s">
        <v>232</v>
      </c>
      <c r="E552" t="s">
        <v>155</v>
      </c>
      <c r="F552">
        <v>310609</v>
      </c>
      <c r="G552">
        <v>403221</v>
      </c>
      <c r="H552" t="s">
        <v>148</v>
      </c>
      <c r="I552" t="s">
        <v>149</v>
      </c>
      <c r="L552">
        <f t="shared" si="40"/>
        <v>2013</v>
      </c>
      <c r="M552">
        <f t="shared" si="41"/>
        <v>10</v>
      </c>
      <c r="N552">
        <f t="shared" si="42"/>
        <v>0</v>
      </c>
      <c r="O552">
        <f t="shared" si="43"/>
        <v>0</v>
      </c>
      <c r="P552">
        <f t="shared" si="44"/>
        <v>1</v>
      </c>
    </row>
    <row r="553" spans="1:16" x14ac:dyDescent="0.3">
      <c r="A553" t="s">
        <v>69</v>
      </c>
      <c r="B553" s="38">
        <v>41559</v>
      </c>
      <c r="C553" t="s">
        <v>30</v>
      </c>
      <c r="D553" t="s">
        <v>438</v>
      </c>
      <c r="E553" t="s">
        <v>147</v>
      </c>
      <c r="F553">
        <v>334175</v>
      </c>
      <c r="G553">
        <v>373674</v>
      </c>
      <c r="H553" t="s">
        <v>148</v>
      </c>
      <c r="I553" t="s">
        <v>149</v>
      </c>
      <c r="L553">
        <f t="shared" si="40"/>
        <v>2013</v>
      </c>
      <c r="M553">
        <f t="shared" si="41"/>
        <v>10</v>
      </c>
      <c r="N553">
        <f t="shared" si="42"/>
        <v>0</v>
      </c>
      <c r="O553">
        <f t="shared" si="43"/>
        <v>0</v>
      </c>
      <c r="P553">
        <f t="shared" si="44"/>
        <v>1</v>
      </c>
    </row>
    <row r="554" spans="1:16" x14ac:dyDescent="0.3">
      <c r="A554" t="s">
        <v>50</v>
      </c>
      <c r="B554" s="38">
        <v>41559</v>
      </c>
      <c r="C554" t="s">
        <v>30</v>
      </c>
      <c r="D554" t="s">
        <v>208</v>
      </c>
      <c r="E554" t="s">
        <v>157</v>
      </c>
      <c r="F554">
        <v>285214</v>
      </c>
      <c r="G554">
        <v>432618</v>
      </c>
      <c r="H554" t="s">
        <v>148</v>
      </c>
      <c r="I554" t="s">
        <v>149</v>
      </c>
      <c r="L554">
        <f t="shared" si="40"/>
        <v>2013</v>
      </c>
      <c r="M554">
        <f t="shared" si="41"/>
        <v>10</v>
      </c>
      <c r="N554">
        <f t="shared" si="42"/>
        <v>0</v>
      </c>
      <c r="O554">
        <f t="shared" si="43"/>
        <v>0</v>
      </c>
      <c r="P554">
        <f t="shared" si="44"/>
        <v>1</v>
      </c>
    </row>
    <row r="555" spans="1:16" x14ac:dyDescent="0.3">
      <c r="A555" t="s">
        <v>69</v>
      </c>
      <c r="B555" s="38">
        <v>41560</v>
      </c>
      <c r="C555" t="s">
        <v>30</v>
      </c>
      <c r="D555" t="s">
        <v>439</v>
      </c>
      <c r="E555" t="s">
        <v>164</v>
      </c>
      <c r="F555">
        <v>333063</v>
      </c>
      <c r="G555">
        <v>373835</v>
      </c>
      <c r="H555" t="s">
        <v>152</v>
      </c>
      <c r="I555" t="s">
        <v>153</v>
      </c>
      <c r="L555">
        <f t="shared" si="40"/>
        <v>2013</v>
      </c>
      <c r="M555">
        <f t="shared" si="41"/>
        <v>10</v>
      </c>
      <c r="N555">
        <f t="shared" si="42"/>
        <v>0</v>
      </c>
      <c r="O555">
        <f t="shared" si="43"/>
        <v>0</v>
      </c>
      <c r="P555">
        <f t="shared" si="44"/>
        <v>2</v>
      </c>
    </row>
    <row r="556" spans="1:16" x14ac:dyDescent="0.3">
      <c r="A556" t="s">
        <v>69</v>
      </c>
      <c r="B556" s="38">
        <v>41560</v>
      </c>
      <c r="C556" t="s">
        <v>28</v>
      </c>
      <c r="D556" t="s">
        <v>160</v>
      </c>
      <c r="E556" t="s">
        <v>161</v>
      </c>
      <c r="F556">
        <v>333263</v>
      </c>
      <c r="G556">
        <v>374598</v>
      </c>
      <c r="H556" t="s">
        <v>152</v>
      </c>
      <c r="I556" t="s">
        <v>235</v>
      </c>
      <c r="J556" t="s">
        <v>248</v>
      </c>
      <c r="L556">
        <f t="shared" si="40"/>
        <v>2013</v>
      </c>
      <c r="M556">
        <f t="shared" si="41"/>
        <v>10</v>
      </c>
      <c r="N556">
        <f t="shared" si="42"/>
        <v>1</v>
      </c>
      <c r="O556">
        <f t="shared" si="43"/>
        <v>0</v>
      </c>
      <c r="P556">
        <f t="shared" si="44"/>
        <v>1</v>
      </c>
    </row>
    <row r="557" spans="1:16" x14ac:dyDescent="0.3">
      <c r="A557" t="s">
        <v>74</v>
      </c>
      <c r="B557" s="38">
        <v>41561</v>
      </c>
      <c r="C557" t="s">
        <v>30</v>
      </c>
      <c r="D557" t="s">
        <v>178</v>
      </c>
      <c r="E557" t="s">
        <v>179</v>
      </c>
      <c r="F557">
        <v>341173</v>
      </c>
      <c r="G557">
        <v>387462</v>
      </c>
      <c r="H557" t="s">
        <v>152</v>
      </c>
      <c r="I557" t="s">
        <v>153</v>
      </c>
      <c r="L557">
        <f t="shared" si="40"/>
        <v>2013</v>
      </c>
      <c r="M557">
        <f t="shared" si="41"/>
        <v>10</v>
      </c>
      <c r="N557">
        <f t="shared" si="42"/>
        <v>0</v>
      </c>
      <c r="O557">
        <f t="shared" si="43"/>
        <v>0</v>
      </c>
      <c r="P557">
        <f t="shared" si="44"/>
        <v>2</v>
      </c>
    </row>
    <row r="558" spans="1:16" x14ac:dyDescent="0.3">
      <c r="A558" t="s">
        <v>69</v>
      </c>
      <c r="B558" s="38">
        <v>41561</v>
      </c>
      <c r="C558" t="s">
        <v>30</v>
      </c>
      <c r="D558" t="s">
        <v>254</v>
      </c>
      <c r="E558" t="s">
        <v>147</v>
      </c>
      <c r="F558">
        <v>334552</v>
      </c>
      <c r="G558">
        <v>373837</v>
      </c>
      <c r="H558" t="s">
        <v>148</v>
      </c>
      <c r="I558" t="s">
        <v>149</v>
      </c>
      <c r="L558">
        <f t="shared" si="40"/>
        <v>2013</v>
      </c>
      <c r="M558">
        <f t="shared" si="41"/>
        <v>10</v>
      </c>
      <c r="N558">
        <f t="shared" si="42"/>
        <v>0</v>
      </c>
      <c r="O558">
        <f t="shared" si="43"/>
        <v>0</v>
      </c>
      <c r="P558">
        <f t="shared" si="44"/>
        <v>1</v>
      </c>
    </row>
    <row r="559" spans="1:16" x14ac:dyDescent="0.3">
      <c r="A559" t="s">
        <v>69</v>
      </c>
      <c r="B559" s="38">
        <v>41561</v>
      </c>
      <c r="C559" t="s">
        <v>30</v>
      </c>
      <c r="D559" t="s">
        <v>439</v>
      </c>
      <c r="E559" t="s">
        <v>147</v>
      </c>
      <c r="F559">
        <v>333532</v>
      </c>
      <c r="G559">
        <v>373911</v>
      </c>
      <c r="H559" t="s">
        <v>148</v>
      </c>
      <c r="I559" t="s">
        <v>149</v>
      </c>
      <c r="L559">
        <f t="shared" si="40"/>
        <v>2013</v>
      </c>
      <c r="M559">
        <f t="shared" si="41"/>
        <v>10</v>
      </c>
      <c r="N559">
        <f t="shared" si="42"/>
        <v>0</v>
      </c>
      <c r="O559">
        <f t="shared" si="43"/>
        <v>0</v>
      </c>
      <c r="P559">
        <f t="shared" si="44"/>
        <v>1</v>
      </c>
    </row>
    <row r="560" spans="1:16" x14ac:dyDescent="0.3">
      <c r="A560" t="s">
        <v>41</v>
      </c>
      <c r="B560" s="38">
        <v>41562</v>
      </c>
      <c r="C560" t="s">
        <v>30</v>
      </c>
      <c r="D560" t="s">
        <v>440</v>
      </c>
      <c r="E560" t="s">
        <v>315</v>
      </c>
      <c r="F560">
        <v>289660</v>
      </c>
      <c r="G560">
        <v>390614</v>
      </c>
      <c r="H560" t="s">
        <v>148</v>
      </c>
      <c r="I560" t="s">
        <v>149</v>
      </c>
      <c r="L560">
        <f t="shared" si="40"/>
        <v>2013</v>
      </c>
      <c r="M560">
        <f t="shared" si="41"/>
        <v>10</v>
      </c>
      <c r="N560">
        <f t="shared" si="42"/>
        <v>0</v>
      </c>
      <c r="O560">
        <f t="shared" si="43"/>
        <v>0</v>
      </c>
      <c r="P560">
        <f t="shared" si="44"/>
        <v>1</v>
      </c>
    </row>
    <row r="561" spans="1:16" x14ac:dyDescent="0.3">
      <c r="A561" t="s">
        <v>45</v>
      </c>
      <c r="B561" s="38">
        <v>41562</v>
      </c>
      <c r="C561" t="s">
        <v>30</v>
      </c>
      <c r="D561" t="s">
        <v>240</v>
      </c>
      <c r="E561" t="s">
        <v>193</v>
      </c>
      <c r="F561">
        <v>243587</v>
      </c>
      <c r="G561">
        <v>418022</v>
      </c>
      <c r="H561" t="s">
        <v>148</v>
      </c>
      <c r="I561" t="s">
        <v>149</v>
      </c>
      <c r="L561">
        <f t="shared" si="40"/>
        <v>2013</v>
      </c>
      <c r="M561">
        <f t="shared" si="41"/>
        <v>10</v>
      </c>
      <c r="N561">
        <f t="shared" si="42"/>
        <v>0</v>
      </c>
      <c r="O561">
        <f t="shared" si="43"/>
        <v>0</v>
      </c>
      <c r="P561">
        <f t="shared" si="44"/>
        <v>1</v>
      </c>
    </row>
    <row r="562" spans="1:16" x14ac:dyDescent="0.3">
      <c r="A562" t="s">
        <v>69</v>
      </c>
      <c r="B562" s="38">
        <v>41562</v>
      </c>
      <c r="C562" t="s">
        <v>30</v>
      </c>
      <c r="D562" t="s">
        <v>191</v>
      </c>
      <c r="E562" t="s">
        <v>159</v>
      </c>
      <c r="F562">
        <v>334597</v>
      </c>
      <c r="G562">
        <v>374647</v>
      </c>
      <c r="H562" t="s">
        <v>148</v>
      </c>
      <c r="I562" t="s">
        <v>149</v>
      </c>
      <c r="L562">
        <f t="shared" si="40"/>
        <v>2013</v>
      </c>
      <c r="M562">
        <f t="shared" si="41"/>
        <v>10</v>
      </c>
      <c r="N562">
        <f t="shared" si="42"/>
        <v>0</v>
      </c>
      <c r="O562">
        <f t="shared" si="43"/>
        <v>0</v>
      </c>
      <c r="P562">
        <f t="shared" si="44"/>
        <v>1</v>
      </c>
    </row>
    <row r="563" spans="1:16" x14ac:dyDescent="0.3">
      <c r="A563" t="s">
        <v>69</v>
      </c>
      <c r="B563" s="38">
        <v>41563</v>
      </c>
      <c r="C563" t="s">
        <v>30</v>
      </c>
      <c r="D563" t="s">
        <v>441</v>
      </c>
      <c r="E563" t="s">
        <v>161</v>
      </c>
      <c r="F563">
        <v>333697</v>
      </c>
      <c r="G563">
        <v>374926</v>
      </c>
      <c r="H563" t="s">
        <v>152</v>
      </c>
      <c r="I563" t="s">
        <v>153</v>
      </c>
      <c r="L563">
        <f t="shared" si="40"/>
        <v>2013</v>
      </c>
      <c r="M563">
        <f t="shared" si="41"/>
        <v>10</v>
      </c>
      <c r="N563">
        <f t="shared" si="42"/>
        <v>0</v>
      </c>
      <c r="O563">
        <f t="shared" si="43"/>
        <v>0</v>
      </c>
      <c r="P563">
        <f t="shared" si="44"/>
        <v>2</v>
      </c>
    </row>
    <row r="564" spans="1:16" x14ac:dyDescent="0.3">
      <c r="A564" t="s">
        <v>80</v>
      </c>
      <c r="B564" s="38">
        <v>41563</v>
      </c>
      <c r="C564" t="s">
        <v>30</v>
      </c>
      <c r="D564" t="s">
        <v>442</v>
      </c>
      <c r="E564" t="s">
        <v>173</v>
      </c>
      <c r="F564">
        <v>308155</v>
      </c>
      <c r="G564">
        <v>358304</v>
      </c>
      <c r="H564" t="s">
        <v>148</v>
      </c>
      <c r="I564" t="s">
        <v>149</v>
      </c>
      <c r="L564">
        <f t="shared" si="40"/>
        <v>2013</v>
      </c>
      <c r="M564">
        <f t="shared" si="41"/>
        <v>10</v>
      </c>
      <c r="N564">
        <f t="shared" si="42"/>
        <v>0</v>
      </c>
      <c r="O564">
        <f t="shared" si="43"/>
        <v>0</v>
      </c>
      <c r="P564">
        <f t="shared" si="44"/>
        <v>1</v>
      </c>
    </row>
    <row r="565" spans="1:16" x14ac:dyDescent="0.3">
      <c r="A565" t="s">
        <v>52</v>
      </c>
      <c r="B565" s="38">
        <v>41563</v>
      </c>
      <c r="C565" t="s">
        <v>30</v>
      </c>
      <c r="D565" t="s">
        <v>371</v>
      </c>
      <c r="E565" t="s">
        <v>169</v>
      </c>
      <c r="F565">
        <v>245230</v>
      </c>
      <c r="G565">
        <v>373087</v>
      </c>
      <c r="H565" t="s">
        <v>245</v>
      </c>
      <c r="I565" t="s">
        <v>246</v>
      </c>
      <c r="L565">
        <f t="shared" si="40"/>
        <v>2013</v>
      </c>
      <c r="M565">
        <f t="shared" si="41"/>
        <v>10</v>
      </c>
      <c r="N565">
        <f t="shared" si="42"/>
        <v>0</v>
      </c>
      <c r="O565">
        <f t="shared" si="43"/>
        <v>0</v>
      </c>
      <c r="P565">
        <f t="shared" si="44"/>
        <v>4</v>
      </c>
    </row>
    <row r="566" spans="1:16" x14ac:dyDescent="0.3">
      <c r="A566" t="s">
        <v>43</v>
      </c>
      <c r="B566" s="38">
        <v>41563</v>
      </c>
      <c r="C566" t="s">
        <v>30</v>
      </c>
      <c r="D566" t="s">
        <v>443</v>
      </c>
      <c r="E566" t="s">
        <v>183</v>
      </c>
      <c r="F566">
        <v>308591</v>
      </c>
      <c r="G566">
        <v>326115</v>
      </c>
      <c r="H566" t="s">
        <v>152</v>
      </c>
      <c r="I566" t="s">
        <v>153</v>
      </c>
      <c r="L566">
        <f t="shared" si="40"/>
        <v>2013</v>
      </c>
      <c r="M566">
        <f t="shared" si="41"/>
        <v>10</v>
      </c>
      <c r="N566">
        <f t="shared" si="42"/>
        <v>0</v>
      </c>
      <c r="O566">
        <f t="shared" si="43"/>
        <v>0</v>
      </c>
      <c r="P566">
        <f t="shared" si="44"/>
        <v>2</v>
      </c>
    </row>
    <row r="567" spans="1:16" x14ac:dyDescent="0.3">
      <c r="A567" t="s">
        <v>36</v>
      </c>
      <c r="B567" s="38">
        <v>41563</v>
      </c>
      <c r="C567" t="s">
        <v>30</v>
      </c>
      <c r="D567" t="s">
        <v>444</v>
      </c>
      <c r="E567" t="s">
        <v>189</v>
      </c>
      <c r="F567">
        <v>287456</v>
      </c>
      <c r="G567">
        <v>345572</v>
      </c>
      <c r="H567" t="s">
        <v>144</v>
      </c>
      <c r="I567" t="s">
        <v>145</v>
      </c>
      <c r="L567">
        <f t="shared" si="40"/>
        <v>2013</v>
      </c>
      <c r="M567">
        <f t="shared" si="41"/>
        <v>10</v>
      </c>
      <c r="N567">
        <f t="shared" si="42"/>
        <v>0</v>
      </c>
      <c r="O567">
        <f t="shared" si="43"/>
        <v>0</v>
      </c>
      <c r="P567">
        <f t="shared" si="44"/>
        <v>3</v>
      </c>
    </row>
    <row r="568" spans="1:16" x14ac:dyDescent="0.3">
      <c r="A568" t="s">
        <v>43</v>
      </c>
      <c r="B568" s="38">
        <v>41564</v>
      </c>
      <c r="C568" t="s">
        <v>30</v>
      </c>
      <c r="D568" t="s">
        <v>396</v>
      </c>
      <c r="E568" t="s">
        <v>183</v>
      </c>
      <c r="F568">
        <v>308706</v>
      </c>
      <c r="G568">
        <v>326064</v>
      </c>
      <c r="H568" t="s">
        <v>148</v>
      </c>
      <c r="I568" t="s">
        <v>149</v>
      </c>
      <c r="L568">
        <f t="shared" si="40"/>
        <v>2013</v>
      </c>
      <c r="M568">
        <f t="shared" si="41"/>
        <v>10</v>
      </c>
      <c r="N568">
        <f t="shared" si="42"/>
        <v>0</v>
      </c>
      <c r="O568">
        <f t="shared" si="43"/>
        <v>0</v>
      </c>
      <c r="P568">
        <f t="shared" si="44"/>
        <v>1</v>
      </c>
    </row>
    <row r="569" spans="1:16" x14ac:dyDescent="0.3">
      <c r="A569" t="s">
        <v>2</v>
      </c>
      <c r="B569" s="38">
        <v>41564</v>
      </c>
      <c r="C569" t="s">
        <v>30</v>
      </c>
      <c r="D569" t="s">
        <v>266</v>
      </c>
      <c r="E569" t="s">
        <v>166</v>
      </c>
      <c r="F569">
        <v>326510</v>
      </c>
      <c r="G569">
        <v>363892</v>
      </c>
      <c r="H569" t="s">
        <v>148</v>
      </c>
      <c r="I569" t="s">
        <v>149</v>
      </c>
      <c r="L569">
        <f t="shared" si="40"/>
        <v>2013</v>
      </c>
      <c r="M569">
        <f t="shared" si="41"/>
        <v>10</v>
      </c>
      <c r="N569">
        <f t="shared" si="42"/>
        <v>0</v>
      </c>
      <c r="O569">
        <f t="shared" si="43"/>
        <v>0</v>
      </c>
      <c r="P569">
        <f t="shared" si="44"/>
        <v>1</v>
      </c>
    </row>
    <row r="570" spans="1:16" x14ac:dyDescent="0.3">
      <c r="A570" t="s">
        <v>53</v>
      </c>
      <c r="B570" s="38">
        <v>41564</v>
      </c>
      <c r="C570" t="s">
        <v>30</v>
      </c>
      <c r="D570" t="s">
        <v>317</v>
      </c>
      <c r="E570" t="s">
        <v>209</v>
      </c>
      <c r="F570">
        <v>279722</v>
      </c>
      <c r="G570">
        <v>362417</v>
      </c>
      <c r="H570" t="s">
        <v>148</v>
      </c>
      <c r="I570" t="s">
        <v>149</v>
      </c>
      <c r="L570">
        <f t="shared" si="40"/>
        <v>2013</v>
      </c>
      <c r="M570">
        <f t="shared" si="41"/>
        <v>10</v>
      </c>
      <c r="N570">
        <f t="shared" si="42"/>
        <v>0</v>
      </c>
      <c r="O570">
        <f t="shared" si="43"/>
        <v>0</v>
      </c>
      <c r="P570">
        <f t="shared" si="44"/>
        <v>1</v>
      </c>
    </row>
    <row r="571" spans="1:16" x14ac:dyDescent="0.3">
      <c r="A571" t="s">
        <v>42</v>
      </c>
      <c r="B571" s="38">
        <v>41564</v>
      </c>
      <c r="C571" t="s">
        <v>30</v>
      </c>
      <c r="D571" t="s">
        <v>170</v>
      </c>
      <c r="E571" t="s">
        <v>206</v>
      </c>
      <c r="F571">
        <v>337688</v>
      </c>
      <c r="G571">
        <v>331139</v>
      </c>
      <c r="H571" t="s">
        <v>144</v>
      </c>
      <c r="I571" t="s">
        <v>145</v>
      </c>
      <c r="L571">
        <f t="shared" si="40"/>
        <v>2013</v>
      </c>
      <c r="M571">
        <f t="shared" si="41"/>
        <v>10</v>
      </c>
      <c r="N571">
        <f t="shared" si="42"/>
        <v>0</v>
      </c>
      <c r="O571">
        <f t="shared" si="43"/>
        <v>0</v>
      </c>
      <c r="P571">
        <f t="shared" si="44"/>
        <v>3</v>
      </c>
    </row>
    <row r="572" spans="1:16" x14ac:dyDescent="0.3">
      <c r="A572" t="s">
        <v>37</v>
      </c>
      <c r="B572" s="38">
        <v>41565</v>
      </c>
      <c r="C572" t="s">
        <v>30</v>
      </c>
      <c r="D572" t="s">
        <v>170</v>
      </c>
      <c r="E572" t="s">
        <v>256</v>
      </c>
      <c r="F572">
        <v>236420</v>
      </c>
      <c r="G572">
        <v>333762</v>
      </c>
      <c r="H572" t="s">
        <v>148</v>
      </c>
      <c r="I572" t="s">
        <v>149</v>
      </c>
      <c r="L572">
        <f t="shared" si="40"/>
        <v>2013</v>
      </c>
      <c r="M572">
        <f t="shared" si="41"/>
        <v>10</v>
      </c>
      <c r="N572">
        <f t="shared" si="42"/>
        <v>0</v>
      </c>
      <c r="O572">
        <f t="shared" si="43"/>
        <v>0</v>
      </c>
      <c r="P572">
        <f t="shared" si="44"/>
        <v>1</v>
      </c>
    </row>
    <row r="573" spans="1:16" x14ac:dyDescent="0.3">
      <c r="A573" t="s">
        <v>69</v>
      </c>
      <c r="B573" s="38">
        <v>41565</v>
      </c>
      <c r="C573" t="s">
        <v>30</v>
      </c>
      <c r="D573" t="s">
        <v>280</v>
      </c>
      <c r="E573" t="s">
        <v>147</v>
      </c>
      <c r="F573">
        <v>334150</v>
      </c>
      <c r="G573">
        <v>373610</v>
      </c>
      <c r="H573" t="s">
        <v>148</v>
      </c>
      <c r="I573" t="s">
        <v>149</v>
      </c>
      <c r="L573">
        <f t="shared" si="40"/>
        <v>2013</v>
      </c>
      <c r="M573">
        <f t="shared" si="41"/>
        <v>10</v>
      </c>
      <c r="N573">
        <f t="shared" si="42"/>
        <v>0</v>
      </c>
      <c r="O573">
        <f t="shared" si="43"/>
        <v>0</v>
      </c>
      <c r="P573">
        <f t="shared" si="44"/>
        <v>1</v>
      </c>
    </row>
    <row r="574" spans="1:16" x14ac:dyDescent="0.3">
      <c r="A574" t="s">
        <v>53</v>
      </c>
      <c r="B574" s="38">
        <v>41565</v>
      </c>
      <c r="C574" t="s">
        <v>30</v>
      </c>
      <c r="D574" t="s">
        <v>445</v>
      </c>
      <c r="E574" t="s">
        <v>209</v>
      </c>
      <c r="F574">
        <v>280074</v>
      </c>
      <c r="G574">
        <v>362312</v>
      </c>
      <c r="H574" t="s">
        <v>152</v>
      </c>
      <c r="I574" t="s">
        <v>153</v>
      </c>
      <c r="L574">
        <f t="shared" si="40"/>
        <v>2013</v>
      </c>
      <c r="M574">
        <f t="shared" si="41"/>
        <v>10</v>
      </c>
      <c r="N574">
        <f t="shared" si="42"/>
        <v>0</v>
      </c>
      <c r="O574">
        <f t="shared" si="43"/>
        <v>0</v>
      </c>
      <c r="P574">
        <f t="shared" si="44"/>
        <v>2</v>
      </c>
    </row>
    <row r="575" spans="1:16" x14ac:dyDescent="0.3">
      <c r="A575" t="s">
        <v>51</v>
      </c>
      <c r="B575" s="38">
        <v>41565</v>
      </c>
      <c r="C575" t="s">
        <v>30</v>
      </c>
      <c r="D575" t="s">
        <v>214</v>
      </c>
      <c r="E575" t="s">
        <v>206</v>
      </c>
      <c r="F575">
        <v>348483</v>
      </c>
      <c r="G575">
        <v>344361</v>
      </c>
      <c r="H575" t="s">
        <v>148</v>
      </c>
      <c r="I575" t="s">
        <v>149</v>
      </c>
      <c r="L575">
        <f t="shared" si="40"/>
        <v>2013</v>
      </c>
      <c r="M575">
        <f t="shared" si="41"/>
        <v>10</v>
      </c>
      <c r="N575">
        <f t="shared" si="42"/>
        <v>0</v>
      </c>
      <c r="O575">
        <f t="shared" si="43"/>
        <v>0</v>
      </c>
      <c r="P575">
        <f t="shared" si="44"/>
        <v>1</v>
      </c>
    </row>
    <row r="576" spans="1:16" x14ac:dyDescent="0.3">
      <c r="A576" t="s">
        <v>43</v>
      </c>
      <c r="B576" s="38">
        <v>41566</v>
      </c>
      <c r="C576" t="s">
        <v>30</v>
      </c>
      <c r="D576" t="s">
        <v>320</v>
      </c>
      <c r="E576" t="s">
        <v>183</v>
      </c>
      <c r="F576">
        <v>308481</v>
      </c>
      <c r="G576">
        <v>325922</v>
      </c>
      <c r="H576" t="s">
        <v>148</v>
      </c>
      <c r="I576" t="s">
        <v>149</v>
      </c>
      <c r="L576">
        <f t="shared" si="40"/>
        <v>2013</v>
      </c>
      <c r="M576">
        <f t="shared" si="41"/>
        <v>10</v>
      </c>
      <c r="N576">
        <f t="shared" si="42"/>
        <v>0</v>
      </c>
      <c r="O576">
        <f t="shared" si="43"/>
        <v>0</v>
      </c>
      <c r="P576">
        <f t="shared" si="44"/>
        <v>1</v>
      </c>
    </row>
    <row r="577" spans="1:16" x14ac:dyDescent="0.3">
      <c r="A577" t="s">
        <v>36</v>
      </c>
      <c r="B577" s="38">
        <v>41566</v>
      </c>
      <c r="C577" t="s">
        <v>30</v>
      </c>
      <c r="D577" t="s">
        <v>317</v>
      </c>
      <c r="E577" t="s">
        <v>189</v>
      </c>
      <c r="F577">
        <v>287828</v>
      </c>
      <c r="G577">
        <v>345047</v>
      </c>
      <c r="H577" t="s">
        <v>148</v>
      </c>
      <c r="I577" t="s">
        <v>149</v>
      </c>
      <c r="L577">
        <f t="shared" si="40"/>
        <v>2013</v>
      </c>
      <c r="M577">
        <f t="shared" si="41"/>
        <v>10</v>
      </c>
      <c r="N577">
        <f t="shared" si="42"/>
        <v>0</v>
      </c>
      <c r="O577">
        <f t="shared" si="43"/>
        <v>0</v>
      </c>
      <c r="P577">
        <f t="shared" si="44"/>
        <v>1</v>
      </c>
    </row>
    <row r="578" spans="1:16" x14ac:dyDescent="0.3">
      <c r="A578" t="s">
        <v>2</v>
      </c>
      <c r="B578" s="38">
        <v>41568</v>
      </c>
      <c r="C578" t="s">
        <v>30</v>
      </c>
      <c r="D578" t="s">
        <v>285</v>
      </c>
      <c r="E578" t="s">
        <v>166</v>
      </c>
      <c r="F578">
        <v>326540</v>
      </c>
      <c r="G578">
        <v>363896</v>
      </c>
      <c r="H578" t="s">
        <v>148</v>
      </c>
      <c r="I578" t="s">
        <v>149</v>
      </c>
      <c r="L578">
        <f t="shared" ref="L578:L641" si="45">YEAR(B578)</f>
        <v>2013</v>
      </c>
      <c r="M578">
        <f t="shared" ref="M578:M641" si="46">MONTH(B578)</f>
        <v>10</v>
      </c>
      <c r="N578">
        <f t="shared" ref="N578:N641" si="47">SUM((IF(OR(ISBLANK($I578),ISERROR(SEARCH("killed",$I578))),0,IF(SEARCH("killed",$I578)=3,LEFT($I578,1),IF(SEARCH("killed",$I578)=4,LEFT($I578,2),0)))),(IF(OR(ISBLANK($J578),ISERROR(SEARCH("killed",$J578))),0,IF(SEARCH("killed",$J578)=3,LEFT($J578,1),IF(SEARCH("killed",$J578)=4,LEFT($J578,2),0)))),(IF(OR(ISBLANK($K578),ISERROR(SEARCH("killed",$K578))),0,IF(SEARCH("killed",$K578)=3,LEFT($K578,1),IF(SEARCH("killed",$K578)=4,LEFT($K578,2),0)))))</f>
        <v>0</v>
      </c>
      <c r="O578">
        <f t="shared" ref="O578:O641" si="48">SUM((IF(OR(ISBLANK($I578),ISERROR(SEARCH("seriously",$I578))),0,IF(SEARCH("seriously",$I578)=3,LEFT($I578,1),IF(SEARCH("seriously",$I578)=4,LEFT($I578,2),0)))),(IF(OR(ISBLANK($J578),ISERROR(SEARCH("seriously",$J578))),0,IF(SEARCH("seriously",$J578)=3,LEFT($J578,1),IF(SEARCH("seriously",$J578)=4,LEFT($J578,2),0)))),(IF(OR(ISBLANK($K578),ISERROR(SEARCH("seriously",$K578))),0,IF(SEARCH("seriously",$K578)=3,LEFT($K578,1),IF(SEARCH("seriously",$K578)=4,LEFT($K578,2),0)))))</f>
        <v>0</v>
      </c>
      <c r="P578">
        <f t="shared" ref="P578:P641" si="49">SUM((IF(OR(ISBLANK($I578),ISERROR(SEARCH("slightly",$I578))),0,IF(SEARCH("slightly",$I578)=3,LEFT($I578,1),IF(SEARCH("slightly",$I578)=4,LEFT($I578,2),0)))),(IF(OR(ISBLANK($J578),ISERROR(SEARCH("slightly",$J578))),0,IF(SEARCH("slightly",$J578)=3,LEFT($J578,1),IF(SEARCH("slightly",$J578)=4,LEFT($J578,2),0)))),(IF(OR(ISBLANK($K578),ISERROR(SEARCH("slightly",$K578))),0,IF(SEARCH("slightly",$K578)=3,LEFT($K578,1),IF(SEARCH("slightly",$K578)=4,LEFT($K578,2),0)))))</f>
        <v>1</v>
      </c>
    </row>
    <row r="579" spans="1:16" x14ac:dyDescent="0.3">
      <c r="A579" t="s">
        <v>62</v>
      </c>
      <c r="B579" s="38">
        <v>41568</v>
      </c>
      <c r="C579" t="s">
        <v>28</v>
      </c>
      <c r="D579" t="s">
        <v>177</v>
      </c>
      <c r="E579" t="s">
        <v>143</v>
      </c>
      <c r="F579">
        <v>340339</v>
      </c>
      <c r="G579">
        <v>402816</v>
      </c>
      <c r="H579" t="s">
        <v>148</v>
      </c>
      <c r="I579" t="s">
        <v>235</v>
      </c>
      <c r="L579">
        <f t="shared" si="45"/>
        <v>2013</v>
      </c>
      <c r="M579">
        <f t="shared" si="46"/>
        <v>10</v>
      </c>
      <c r="N579">
        <f t="shared" si="47"/>
        <v>1</v>
      </c>
      <c r="O579">
        <f t="shared" si="48"/>
        <v>0</v>
      </c>
      <c r="P579">
        <f t="shared" si="49"/>
        <v>0</v>
      </c>
    </row>
    <row r="580" spans="1:16" x14ac:dyDescent="0.3">
      <c r="A580" t="s">
        <v>69</v>
      </c>
      <c r="B580" s="38">
        <v>41568</v>
      </c>
      <c r="C580" t="s">
        <v>30</v>
      </c>
      <c r="D580" t="s">
        <v>446</v>
      </c>
      <c r="E580" t="s">
        <v>147</v>
      </c>
      <c r="F580">
        <v>333987</v>
      </c>
      <c r="G580">
        <v>374889</v>
      </c>
      <c r="H580" t="s">
        <v>148</v>
      </c>
      <c r="I580" t="s">
        <v>149</v>
      </c>
      <c r="L580">
        <f t="shared" si="45"/>
        <v>2013</v>
      </c>
      <c r="M580">
        <f t="shared" si="46"/>
        <v>10</v>
      </c>
      <c r="N580">
        <f t="shared" si="47"/>
        <v>0</v>
      </c>
      <c r="O580">
        <f t="shared" si="48"/>
        <v>0</v>
      </c>
      <c r="P580">
        <f t="shared" si="49"/>
        <v>1</v>
      </c>
    </row>
    <row r="581" spans="1:16" x14ac:dyDescent="0.3">
      <c r="A581" t="s">
        <v>45</v>
      </c>
      <c r="B581" s="38">
        <v>41569</v>
      </c>
      <c r="C581" t="s">
        <v>30</v>
      </c>
      <c r="D581" t="s">
        <v>447</v>
      </c>
      <c r="E581" t="s">
        <v>193</v>
      </c>
      <c r="F581">
        <v>244244</v>
      </c>
      <c r="G581">
        <v>416736</v>
      </c>
      <c r="H581" t="s">
        <v>148</v>
      </c>
      <c r="I581" t="s">
        <v>149</v>
      </c>
      <c r="L581">
        <f t="shared" si="45"/>
        <v>2013</v>
      </c>
      <c r="M581">
        <f t="shared" si="46"/>
        <v>10</v>
      </c>
      <c r="N581">
        <f t="shared" si="47"/>
        <v>0</v>
      </c>
      <c r="O581">
        <f t="shared" si="48"/>
        <v>0</v>
      </c>
      <c r="P581">
        <f t="shared" si="49"/>
        <v>1</v>
      </c>
    </row>
    <row r="582" spans="1:16" x14ac:dyDescent="0.3">
      <c r="A582" t="s">
        <v>51</v>
      </c>
      <c r="B582" s="38">
        <v>41570</v>
      </c>
      <c r="C582" t="s">
        <v>30</v>
      </c>
      <c r="D582" t="s">
        <v>216</v>
      </c>
      <c r="E582" t="s">
        <v>206</v>
      </c>
      <c r="F582">
        <v>348668</v>
      </c>
      <c r="G582">
        <v>344836</v>
      </c>
      <c r="H582" t="s">
        <v>148</v>
      </c>
      <c r="I582" t="s">
        <v>149</v>
      </c>
      <c r="L582">
        <f t="shared" si="45"/>
        <v>2013</v>
      </c>
      <c r="M582">
        <f t="shared" si="46"/>
        <v>10</v>
      </c>
      <c r="N582">
        <f t="shared" si="47"/>
        <v>0</v>
      </c>
      <c r="O582">
        <f t="shared" si="48"/>
        <v>0</v>
      </c>
      <c r="P582">
        <f t="shared" si="49"/>
        <v>1</v>
      </c>
    </row>
    <row r="583" spans="1:16" x14ac:dyDescent="0.3">
      <c r="A583" t="s">
        <v>41</v>
      </c>
      <c r="B583" s="38">
        <v>41570</v>
      </c>
      <c r="C583" t="s">
        <v>30</v>
      </c>
      <c r="D583" t="s">
        <v>214</v>
      </c>
      <c r="E583" t="s">
        <v>315</v>
      </c>
      <c r="F583">
        <v>289693</v>
      </c>
      <c r="G583">
        <v>390601</v>
      </c>
      <c r="H583" t="s">
        <v>148</v>
      </c>
      <c r="I583" t="s">
        <v>149</v>
      </c>
      <c r="L583">
        <f t="shared" si="45"/>
        <v>2013</v>
      </c>
      <c r="M583">
        <f t="shared" si="46"/>
        <v>10</v>
      </c>
      <c r="N583">
        <f t="shared" si="47"/>
        <v>0</v>
      </c>
      <c r="O583">
        <f t="shared" si="48"/>
        <v>0</v>
      </c>
      <c r="P583">
        <f t="shared" si="49"/>
        <v>1</v>
      </c>
    </row>
    <row r="584" spans="1:16" x14ac:dyDescent="0.3">
      <c r="A584" t="s">
        <v>70</v>
      </c>
      <c r="B584" s="38">
        <v>41570</v>
      </c>
      <c r="C584" t="s">
        <v>30</v>
      </c>
      <c r="D584" t="s">
        <v>347</v>
      </c>
      <c r="E584" t="s">
        <v>183</v>
      </c>
      <c r="F584">
        <v>330505</v>
      </c>
      <c r="G584">
        <v>314440</v>
      </c>
      <c r="H584" t="s">
        <v>148</v>
      </c>
      <c r="I584" t="s">
        <v>149</v>
      </c>
      <c r="L584">
        <f t="shared" si="45"/>
        <v>2013</v>
      </c>
      <c r="M584">
        <f t="shared" si="46"/>
        <v>10</v>
      </c>
      <c r="N584">
        <f t="shared" si="47"/>
        <v>0</v>
      </c>
      <c r="O584">
        <f t="shared" si="48"/>
        <v>0</v>
      </c>
      <c r="P584">
        <f t="shared" si="49"/>
        <v>1</v>
      </c>
    </row>
    <row r="585" spans="1:16" x14ac:dyDescent="0.3">
      <c r="A585" t="s">
        <v>2</v>
      </c>
      <c r="B585" s="38">
        <v>41570</v>
      </c>
      <c r="C585" t="s">
        <v>30</v>
      </c>
      <c r="D585" t="s">
        <v>210</v>
      </c>
      <c r="E585" t="s">
        <v>166</v>
      </c>
      <c r="F585">
        <v>326827</v>
      </c>
      <c r="G585">
        <v>364325</v>
      </c>
      <c r="H585" t="s">
        <v>148</v>
      </c>
      <c r="I585" t="s">
        <v>149</v>
      </c>
      <c r="L585">
        <f t="shared" si="45"/>
        <v>2013</v>
      </c>
      <c r="M585">
        <f t="shared" si="46"/>
        <v>10</v>
      </c>
      <c r="N585">
        <f t="shared" si="47"/>
        <v>0</v>
      </c>
      <c r="O585">
        <f t="shared" si="48"/>
        <v>0</v>
      </c>
      <c r="P585">
        <f t="shared" si="49"/>
        <v>1</v>
      </c>
    </row>
    <row r="586" spans="1:16" x14ac:dyDescent="0.3">
      <c r="A586" t="s">
        <v>2</v>
      </c>
      <c r="B586" s="38">
        <v>41571</v>
      </c>
      <c r="C586" t="s">
        <v>30</v>
      </c>
      <c r="D586" t="s">
        <v>268</v>
      </c>
      <c r="E586" t="s">
        <v>166</v>
      </c>
      <c r="F586">
        <v>326573</v>
      </c>
      <c r="G586">
        <v>364186</v>
      </c>
      <c r="H586" t="s">
        <v>148</v>
      </c>
      <c r="I586" t="s">
        <v>149</v>
      </c>
      <c r="L586">
        <f t="shared" si="45"/>
        <v>2013</v>
      </c>
      <c r="M586">
        <f t="shared" si="46"/>
        <v>10</v>
      </c>
      <c r="N586">
        <f t="shared" si="47"/>
        <v>0</v>
      </c>
      <c r="O586">
        <f t="shared" si="48"/>
        <v>0</v>
      </c>
      <c r="P586">
        <f t="shared" si="49"/>
        <v>1</v>
      </c>
    </row>
    <row r="587" spans="1:16" x14ac:dyDescent="0.3">
      <c r="A587" t="s">
        <v>36</v>
      </c>
      <c r="B587" s="38">
        <v>41571</v>
      </c>
      <c r="C587" t="s">
        <v>30</v>
      </c>
      <c r="D587" t="s">
        <v>317</v>
      </c>
      <c r="E587" t="s">
        <v>189</v>
      </c>
      <c r="F587">
        <v>287687</v>
      </c>
      <c r="G587">
        <v>345100</v>
      </c>
      <c r="H587" t="s">
        <v>148</v>
      </c>
      <c r="I587" t="s">
        <v>149</v>
      </c>
      <c r="L587">
        <f t="shared" si="45"/>
        <v>2013</v>
      </c>
      <c r="M587">
        <f t="shared" si="46"/>
        <v>10</v>
      </c>
      <c r="N587">
        <f t="shared" si="47"/>
        <v>0</v>
      </c>
      <c r="O587">
        <f t="shared" si="48"/>
        <v>0</v>
      </c>
      <c r="P587">
        <f t="shared" si="49"/>
        <v>1</v>
      </c>
    </row>
    <row r="588" spans="1:16" x14ac:dyDescent="0.3">
      <c r="A588" t="s">
        <v>69</v>
      </c>
      <c r="B588" s="38">
        <v>41571</v>
      </c>
      <c r="C588" t="s">
        <v>30</v>
      </c>
      <c r="D588" t="s">
        <v>448</v>
      </c>
      <c r="E588" t="s">
        <v>147</v>
      </c>
      <c r="F588">
        <v>334227</v>
      </c>
      <c r="G588">
        <v>374339</v>
      </c>
      <c r="H588" t="s">
        <v>148</v>
      </c>
      <c r="I588" t="s">
        <v>149</v>
      </c>
      <c r="L588">
        <f t="shared" si="45"/>
        <v>2013</v>
      </c>
      <c r="M588">
        <f t="shared" si="46"/>
        <v>10</v>
      </c>
      <c r="N588">
        <f t="shared" si="47"/>
        <v>0</v>
      </c>
      <c r="O588">
        <f t="shared" si="48"/>
        <v>0</v>
      </c>
      <c r="P588">
        <f t="shared" si="49"/>
        <v>1</v>
      </c>
    </row>
    <row r="589" spans="1:16" x14ac:dyDescent="0.3">
      <c r="A589" t="s">
        <v>69</v>
      </c>
      <c r="B589" s="38">
        <v>41571</v>
      </c>
      <c r="C589" t="s">
        <v>30</v>
      </c>
      <c r="D589" t="s">
        <v>449</v>
      </c>
      <c r="E589" t="s">
        <v>161</v>
      </c>
      <c r="F589">
        <v>333454</v>
      </c>
      <c r="G589">
        <v>375122</v>
      </c>
      <c r="H589" t="s">
        <v>148</v>
      </c>
      <c r="I589" t="s">
        <v>149</v>
      </c>
      <c r="L589">
        <f t="shared" si="45"/>
        <v>2013</v>
      </c>
      <c r="M589">
        <f t="shared" si="46"/>
        <v>10</v>
      </c>
      <c r="N589">
        <f t="shared" si="47"/>
        <v>0</v>
      </c>
      <c r="O589">
        <f t="shared" si="48"/>
        <v>0</v>
      </c>
      <c r="P589">
        <f t="shared" si="49"/>
        <v>1</v>
      </c>
    </row>
    <row r="590" spans="1:16" x14ac:dyDescent="0.3">
      <c r="A590" t="s">
        <v>43</v>
      </c>
      <c r="B590" s="38">
        <v>41571</v>
      </c>
      <c r="C590" t="s">
        <v>30</v>
      </c>
      <c r="D590" t="s">
        <v>450</v>
      </c>
      <c r="E590" t="s">
        <v>183</v>
      </c>
      <c r="F590">
        <v>308273</v>
      </c>
      <c r="G590">
        <v>326331</v>
      </c>
      <c r="H590" t="s">
        <v>148</v>
      </c>
      <c r="I590" t="s">
        <v>149</v>
      </c>
      <c r="L590">
        <f t="shared" si="45"/>
        <v>2013</v>
      </c>
      <c r="M590">
        <f t="shared" si="46"/>
        <v>10</v>
      </c>
      <c r="N590">
        <f t="shared" si="47"/>
        <v>0</v>
      </c>
      <c r="O590">
        <f t="shared" si="48"/>
        <v>0</v>
      </c>
      <c r="P590">
        <f t="shared" si="49"/>
        <v>1</v>
      </c>
    </row>
    <row r="591" spans="1:16" x14ac:dyDescent="0.3">
      <c r="A591" t="s">
        <v>65</v>
      </c>
      <c r="B591" s="38">
        <v>41572</v>
      </c>
      <c r="C591" t="s">
        <v>30</v>
      </c>
      <c r="D591" t="s">
        <v>231</v>
      </c>
      <c r="E591" t="s">
        <v>195</v>
      </c>
      <c r="F591">
        <v>339798</v>
      </c>
      <c r="G591">
        <v>379148</v>
      </c>
      <c r="H591" t="s">
        <v>148</v>
      </c>
      <c r="I591" t="s">
        <v>149</v>
      </c>
      <c r="L591">
        <f t="shared" si="45"/>
        <v>2013</v>
      </c>
      <c r="M591">
        <f t="shared" si="46"/>
        <v>10</v>
      </c>
      <c r="N591">
        <f t="shared" si="47"/>
        <v>0</v>
      </c>
      <c r="O591">
        <f t="shared" si="48"/>
        <v>0</v>
      </c>
      <c r="P591">
        <f t="shared" si="49"/>
        <v>1</v>
      </c>
    </row>
    <row r="592" spans="1:16" x14ac:dyDescent="0.3">
      <c r="A592" t="s">
        <v>45</v>
      </c>
      <c r="B592" s="38">
        <v>41572</v>
      </c>
      <c r="C592" t="s">
        <v>30</v>
      </c>
      <c r="D592" t="s">
        <v>393</v>
      </c>
      <c r="E592" t="s">
        <v>193</v>
      </c>
      <c r="F592">
        <v>243135</v>
      </c>
      <c r="G592">
        <v>417409</v>
      </c>
      <c r="H592" t="s">
        <v>148</v>
      </c>
      <c r="I592" t="s">
        <v>149</v>
      </c>
      <c r="L592">
        <f t="shared" si="45"/>
        <v>2013</v>
      </c>
      <c r="M592">
        <f t="shared" si="46"/>
        <v>10</v>
      </c>
      <c r="N592">
        <f t="shared" si="47"/>
        <v>0</v>
      </c>
      <c r="O592">
        <f t="shared" si="48"/>
        <v>0</v>
      </c>
      <c r="P592">
        <f t="shared" si="49"/>
        <v>1</v>
      </c>
    </row>
    <row r="593" spans="1:16" x14ac:dyDescent="0.3">
      <c r="A593" t="s">
        <v>36</v>
      </c>
      <c r="B593" s="38">
        <v>41573</v>
      </c>
      <c r="C593" t="s">
        <v>30</v>
      </c>
      <c r="D593" t="s">
        <v>175</v>
      </c>
      <c r="E593" t="s">
        <v>189</v>
      </c>
      <c r="F593">
        <v>287393</v>
      </c>
      <c r="G593">
        <v>345998</v>
      </c>
      <c r="H593" t="s">
        <v>152</v>
      </c>
      <c r="I593" t="s">
        <v>153</v>
      </c>
      <c r="L593">
        <f t="shared" si="45"/>
        <v>2013</v>
      </c>
      <c r="M593">
        <f t="shared" si="46"/>
        <v>10</v>
      </c>
      <c r="N593">
        <f t="shared" si="47"/>
        <v>0</v>
      </c>
      <c r="O593">
        <f t="shared" si="48"/>
        <v>0</v>
      </c>
      <c r="P593">
        <f t="shared" si="49"/>
        <v>2</v>
      </c>
    </row>
    <row r="594" spans="1:16" x14ac:dyDescent="0.3">
      <c r="A594" t="s">
        <v>69</v>
      </c>
      <c r="B594" s="38">
        <v>41573</v>
      </c>
      <c r="C594" t="s">
        <v>30</v>
      </c>
      <c r="D594" t="s">
        <v>258</v>
      </c>
      <c r="E594" t="s">
        <v>147</v>
      </c>
      <c r="F594">
        <v>334368</v>
      </c>
      <c r="G594">
        <v>374363</v>
      </c>
      <c r="H594" t="s">
        <v>144</v>
      </c>
      <c r="I594" t="s">
        <v>145</v>
      </c>
      <c r="L594">
        <f t="shared" si="45"/>
        <v>2013</v>
      </c>
      <c r="M594">
        <f t="shared" si="46"/>
        <v>10</v>
      </c>
      <c r="N594">
        <f t="shared" si="47"/>
        <v>0</v>
      </c>
      <c r="O594">
        <f t="shared" si="48"/>
        <v>0</v>
      </c>
      <c r="P594">
        <f t="shared" si="49"/>
        <v>3</v>
      </c>
    </row>
    <row r="595" spans="1:16" x14ac:dyDescent="0.3">
      <c r="A595" t="s">
        <v>43</v>
      </c>
      <c r="B595" s="38">
        <v>41575</v>
      </c>
      <c r="C595" t="s">
        <v>30</v>
      </c>
      <c r="D595" t="s">
        <v>182</v>
      </c>
      <c r="E595" t="s">
        <v>183</v>
      </c>
      <c r="F595">
        <v>308037</v>
      </c>
      <c r="G595">
        <v>326652</v>
      </c>
      <c r="H595" t="s">
        <v>148</v>
      </c>
      <c r="I595" t="s">
        <v>149</v>
      </c>
      <c r="L595">
        <f t="shared" si="45"/>
        <v>2013</v>
      </c>
      <c r="M595">
        <f t="shared" si="46"/>
        <v>10</v>
      </c>
      <c r="N595">
        <f t="shared" si="47"/>
        <v>0</v>
      </c>
      <c r="O595">
        <f t="shared" si="48"/>
        <v>0</v>
      </c>
      <c r="P595">
        <f t="shared" si="49"/>
        <v>1</v>
      </c>
    </row>
    <row r="596" spans="1:16" x14ac:dyDescent="0.3">
      <c r="A596" t="s">
        <v>69</v>
      </c>
      <c r="B596" s="38">
        <v>41575</v>
      </c>
      <c r="C596" t="s">
        <v>30</v>
      </c>
      <c r="D596" t="s">
        <v>451</v>
      </c>
      <c r="E596" t="s">
        <v>164</v>
      </c>
      <c r="F596">
        <v>333218</v>
      </c>
      <c r="G596">
        <v>374344</v>
      </c>
      <c r="H596" t="s">
        <v>148</v>
      </c>
      <c r="I596" t="s">
        <v>149</v>
      </c>
      <c r="L596">
        <f t="shared" si="45"/>
        <v>2013</v>
      </c>
      <c r="M596">
        <f t="shared" si="46"/>
        <v>10</v>
      </c>
      <c r="N596">
        <f t="shared" si="47"/>
        <v>0</v>
      </c>
      <c r="O596">
        <f t="shared" si="48"/>
        <v>0</v>
      </c>
      <c r="P596">
        <f t="shared" si="49"/>
        <v>1</v>
      </c>
    </row>
    <row r="597" spans="1:16" x14ac:dyDescent="0.3">
      <c r="A597" t="s">
        <v>69</v>
      </c>
      <c r="B597" s="38">
        <v>41575</v>
      </c>
      <c r="C597" t="s">
        <v>30</v>
      </c>
      <c r="D597" t="s">
        <v>329</v>
      </c>
      <c r="E597" t="s">
        <v>147</v>
      </c>
      <c r="F597">
        <v>334079</v>
      </c>
      <c r="G597">
        <v>374823</v>
      </c>
      <c r="H597" t="s">
        <v>148</v>
      </c>
      <c r="I597" t="s">
        <v>149</v>
      </c>
      <c r="L597">
        <f t="shared" si="45"/>
        <v>2013</v>
      </c>
      <c r="M597">
        <f t="shared" si="46"/>
        <v>10</v>
      </c>
      <c r="N597">
        <f t="shared" si="47"/>
        <v>0</v>
      </c>
      <c r="O597">
        <f t="shared" si="48"/>
        <v>0</v>
      </c>
      <c r="P597">
        <f t="shared" si="49"/>
        <v>1</v>
      </c>
    </row>
    <row r="598" spans="1:16" x14ac:dyDescent="0.3">
      <c r="A598" t="s">
        <v>69</v>
      </c>
      <c r="B598" s="38">
        <v>41575</v>
      </c>
      <c r="C598" t="s">
        <v>30</v>
      </c>
      <c r="D598" t="s">
        <v>303</v>
      </c>
      <c r="E598" t="s">
        <v>147</v>
      </c>
      <c r="F598">
        <v>334191</v>
      </c>
      <c r="G598">
        <v>374815</v>
      </c>
      <c r="H598" t="s">
        <v>148</v>
      </c>
      <c r="I598" t="s">
        <v>149</v>
      </c>
      <c r="L598">
        <f t="shared" si="45"/>
        <v>2013</v>
      </c>
      <c r="M598">
        <f t="shared" si="46"/>
        <v>10</v>
      </c>
      <c r="N598">
        <f t="shared" si="47"/>
        <v>0</v>
      </c>
      <c r="O598">
        <f t="shared" si="48"/>
        <v>0</v>
      </c>
      <c r="P598">
        <f t="shared" si="49"/>
        <v>1</v>
      </c>
    </row>
    <row r="599" spans="1:16" x14ac:dyDescent="0.3">
      <c r="A599" t="s">
        <v>57</v>
      </c>
      <c r="B599" s="38">
        <v>41575</v>
      </c>
      <c r="C599" t="s">
        <v>30</v>
      </c>
      <c r="D599" t="s">
        <v>412</v>
      </c>
      <c r="E599" t="s">
        <v>256</v>
      </c>
      <c r="F599">
        <v>223396</v>
      </c>
      <c r="G599">
        <v>344075</v>
      </c>
      <c r="H599" t="s">
        <v>148</v>
      </c>
      <c r="I599" t="s">
        <v>149</v>
      </c>
      <c r="L599">
        <f t="shared" si="45"/>
        <v>2013</v>
      </c>
      <c r="M599">
        <f t="shared" si="46"/>
        <v>10</v>
      </c>
      <c r="N599">
        <f t="shared" si="47"/>
        <v>0</v>
      </c>
      <c r="O599">
        <f t="shared" si="48"/>
        <v>0</v>
      </c>
      <c r="P599">
        <f t="shared" si="49"/>
        <v>1</v>
      </c>
    </row>
    <row r="600" spans="1:16" x14ac:dyDescent="0.3">
      <c r="A600" t="s">
        <v>60</v>
      </c>
      <c r="B600" s="38">
        <v>41575</v>
      </c>
      <c r="C600" t="s">
        <v>30</v>
      </c>
      <c r="D600" t="s">
        <v>210</v>
      </c>
      <c r="E600" t="s">
        <v>195</v>
      </c>
      <c r="F600">
        <v>350728</v>
      </c>
      <c r="G600">
        <v>381503</v>
      </c>
      <c r="H600" t="s">
        <v>148</v>
      </c>
      <c r="I600" t="s">
        <v>149</v>
      </c>
      <c r="L600">
        <f t="shared" si="45"/>
        <v>2013</v>
      </c>
      <c r="M600">
        <f t="shared" si="46"/>
        <v>10</v>
      </c>
      <c r="N600">
        <f t="shared" si="47"/>
        <v>0</v>
      </c>
      <c r="O600">
        <f t="shared" si="48"/>
        <v>0</v>
      </c>
      <c r="P600">
        <f t="shared" si="49"/>
        <v>1</v>
      </c>
    </row>
    <row r="601" spans="1:16" x14ac:dyDescent="0.3">
      <c r="A601" t="s">
        <v>36</v>
      </c>
      <c r="B601" s="38">
        <v>41576</v>
      </c>
      <c r="C601" t="s">
        <v>30</v>
      </c>
      <c r="D601" t="s">
        <v>188</v>
      </c>
      <c r="E601" t="s">
        <v>189</v>
      </c>
      <c r="F601">
        <v>287953</v>
      </c>
      <c r="G601">
        <v>345093</v>
      </c>
      <c r="H601" t="s">
        <v>144</v>
      </c>
      <c r="I601" t="s">
        <v>145</v>
      </c>
      <c r="L601">
        <f t="shared" si="45"/>
        <v>2013</v>
      </c>
      <c r="M601">
        <f t="shared" si="46"/>
        <v>10</v>
      </c>
      <c r="N601">
        <f t="shared" si="47"/>
        <v>0</v>
      </c>
      <c r="O601">
        <f t="shared" si="48"/>
        <v>0</v>
      </c>
      <c r="P601">
        <f t="shared" si="49"/>
        <v>3</v>
      </c>
    </row>
    <row r="602" spans="1:16" x14ac:dyDescent="0.3">
      <c r="A602" t="s">
        <v>49</v>
      </c>
      <c r="B602" s="38">
        <v>41576</v>
      </c>
      <c r="C602" t="s">
        <v>30</v>
      </c>
      <c r="D602" t="s">
        <v>356</v>
      </c>
      <c r="E602" t="s">
        <v>184</v>
      </c>
      <c r="F602">
        <v>312724</v>
      </c>
      <c r="G602">
        <v>346120</v>
      </c>
      <c r="H602" t="s">
        <v>148</v>
      </c>
      <c r="I602" t="s">
        <v>149</v>
      </c>
      <c r="L602">
        <f t="shared" si="45"/>
        <v>2013</v>
      </c>
      <c r="M602">
        <f t="shared" si="46"/>
        <v>10</v>
      </c>
      <c r="N602">
        <f t="shared" si="47"/>
        <v>0</v>
      </c>
      <c r="O602">
        <f t="shared" si="48"/>
        <v>0</v>
      </c>
      <c r="P602">
        <f t="shared" si="49"/>
        <v>1</v>
      </c>
    </row>
    <row r="603" spans="1:16" x14ac:dyDescent="0.3">
      <c r="A603" t="s">
        <v>36</v>
      </c>
      <c r="B603" s="38">
        <v>41576</v>
      </c>
      <c r="C603" t="s">
        <v>30</v>
      </c>
      <c r="D603" t="s">
        <v>302</v>
      </c>
      <c r="E603" t="s">
        <v>189</v>
      </c>
      <c r="F603">
        <v>287875</v>
      </c>
      <c r="G603">
        <v>344999</v>
      </c>
      <c r="H603" t="s">
        <v>148</v>
      </c>
      <c r="I603" t="s">
        <v>149</v>
      </c>
      <c r="L603">
        <f t="shared" si="45"/>
        <v>2013</v>
      </c>
      <c r="M603">
        <f t="shared" si="46"/>
        <v>10</v>
      </c>
      <c r="N603">
        <f t="shared" si="47"/>
        <v>0</v>
      </c>
      <c r="O603">
        <f t="shared" si="48"/>
        <v>0</v>
      </c>
      <c r="P603">
        <f t="shared" si="49"/>
        <v>1</v>
      </c>
    </row>
    <row r="604" spans="1:16" x14ac:dyDescent="0.3">
      <c r="A604" t="s">
        <v>45</v>
      </c>
      <c r="B604" s="38">
        <v>41577</v>
      </c>
      <c r="C604" t="s">
        <v>30</v>
      </c>
      <c r="D604" t="s">
        <v>240</v>
      </c>
      <c r="E604" t="s">
        <v>193</v>
      </c>
      <c r="F604">
        <v>243433</v>
      </c>
      <c r="G604">
        <v>417154</v>
      </c>
      <c r="H604" t="s">
        <v>148</v>
      </c>
      <c r="I604" t="s">
        <v>149</v>
      </c>
      <c r="L604">
        <f t="shared" si="45"/>
        <v>2013</v>
      </c>
      <c r="M604">
        <f t="shared" si="46"/>
        <v>10</v>
      </c>
      <c r="N604">
        <f t="shared" si="47"/>
        <v>0</v>
      </c>
      <c r="O604">
        <f t="shared" si="48"/>
        <v>0</v>
      </c>
      <c r="P604">
        <f t="shared" si="49"/>
        <v>1</v>
      </c>
    </row>
    <row r="605" spans="1:16" x14ac:dyDescent="0.3">
      <c r="A605" t="s">
        <v>45</v>
      </c>
      <c r="B605" s="38">
        <v>41577</v>
      </c>
      <c r="C605" t="s">
        <v>30</v>
      </c>
      <c r="D605" t="s">
        <v>358</v>
      </c>
      <c r="E605" t="s">
        <v>193</v>
      </c>
      <c r="F605">
        <v>243556</v>
      </c>
      <c r="G605">
        <v>417125</v>
      </c>
      <c r="H605" t="s">
        <v>148</v>
      </c>
      <c r="I605" t="s">
        <v>149</v>
      </c>
      <c r="L605">
        <f t="shared" si="45"/>
        <v>2013</v>
      </c>
      <c r="M605">
        <f t="shared" si="46"/>
        <v>10</v>
      </c>
      <c r="N605">
        <f t="shared" si="47"/>
        <v>0</v>
      </c>
      <c r="O605">
        <f t="shared" si="48"/>
        <v>0</v>
      </c>
      <c r="P605">
        <f t="shared" si="49"/>
        <v>1</v>
      </c>
    </row>
    <row r="606" spans="1:16" x14ac:dyDescent="0.3">
      <c r="A606" t="s">
        <v>45</v>
      </c>
      <c r="B606" s="38">
        <v>41578</v>
      </c>
      <c r="C606" t="s">
        <v>30</v>
      </c>
      <c r="D606" t="s">
        <v>240</v>
      </c>
      <c r="E606" t="s">
        <v>193</v>
      </c>
      <c r="F606">
        <v>243430</v>
      </c>
      <c r="G606">
        <v>417548</v>
      </c>
      <c r="H606" t="s">
        <v>148</v>
      </c>
      <c r="I606" t="s">
        <v>149</v>
      </c>
      <c r="L606">
        <f t="shared" si="45"/>
        <v>2013</v>
      </c>
      <c r="M606">
        <f t="shared" si="46"/>
        <v>10</v>
      </c>
      <c r="N606">
        <f t="shared" si="47"/>
        <v>0</v>
      </c>
      <c r="O606">
        <f t="shared" si="48"/>
        <v>0</v>
      </c>
      <c r="P606">
        <f t="shared" si="49"/>
        <v>1</v>
      </c>
    </row>
    <row r="607" spans="1:16" x14ac:dyDescent="0.3">
      <c r="A607" t="s">
        <v>74</v>
      </c>
      <c r="B607" s="38">
        <v>41578</v>
      </c>
      <c r="C607" t="s">
        <v>30</v>
      </c>
      <c r="D607" t="s">
        <v>231</v>
      </c>
      <c r="E607" t="s">
        <v>179</v>
      </c>
      <c r="F607">
        <v>341435</v>
      </c>
      <c r="G607">
        <v>387444</v>
      </c>
      <c r="H607" t="s">
        <v>148</v>
      </c>
      <c r="I607" t="s">
        <v>149</v>
      </c>
      <c r="L607">
        <f t="shared" si="45"/>
        <v>2013</v>
      </c>
      <c r="M607">
        <f t="shared" si="46"/>
        <v>10</v>
      </c>
      <c r="N607">
        <f t="shared" si="47"/>
        <v>0</v>
      </c>
      <c r="O607">
        <f t="shared" si="48"/>
        <v>0</v>
      </c>
      <c r="P607">
        <f t="shared" si="49"/>
        <v>1</v>
      </c>
    </row>
    <row r="608" spans="1:16" x14ac:dyDescent="0.3">
      <c r="A608" t="s">
        <v>79</v>
      </c>
      <c r="B608" s="38">
        <v>41578</v>
      </c>
      <c r="C608" t="s">
        <v>30</v>
      </c>
      <c r="D608" t="s">
        <v>216</v>
      </c>
      <c r="E608" t="s">
        <v>173</v>
      </c>
      <c r="F608">
        <v>300911</v>
      </c>
      <c r="G608">
        <v>353541</v>
      </c>
      <c r="H608" t="s">
        <v>148</v>
      </c>
      <c r="I608" t="s">
        <v>149</v>
      </c>
      <c r="L608">
        <f t="shared" si="45"/>
        <v>2013</v>
      </c>
      <c r="M608">
        <f t="shared" si="46"/>
        <v>10</v>
      </c>
      <c r="N608">
        <f t="shared" si="47"/>
        <v>0</v>
      </c>
      <c r="O608">
        <f t="shared" si="48"/>
        <v>0</v>
      </c>
      <c r="P608">
        <f t="shared" si="49"/>
        <v>1</v>
      </c>
    </row>
    <row r="609" spans="1:16" x14ac:dyDescent="0.3">
      <c r="A609" t="s">
        <v>69</v>
      </c>
      <c r="B609" s="38">
        <v>41578</v>
      </c>
      <c r="C609" t="s">
        <v>30</v>
      </c>
      <c r="D609" t="s">
        <v>158</v>
      </c>
      <c r="E609" t="s">
        <v>159</v>
      </c>
      <c r="F609">
        <v>335125</v>
      </c>
      <c r="G609">
        <v>374504</v>
      </c>
      <c r="H609" t="s">
        <v>148</v>
      </c>
      <c r="I609" t="s">
        <v>149</v>
      </c>
      <c r="L609">
        <f t="shared" si="45"/>
        <v>2013</v>
      </c>
      <c r="M609">
        <f t="shared" si="46"/>
        <v>10</v>
      </c>
      <c r="N609">
        <f t="shared" si="47"/>
        <v>0</v>
      </c>
      <c r="O609">
        <f t="shared" si="48"/>
        <v>0</v>
      </c>
      <c r="P609">
        <f t="shared" si="49"/>
        <v>1</v>
      </c>
    </row>
    <row r="610" spans="1:16" x14ac:dyDescent="0.3">
      <c r="A610" t="s">
        <v>69</v>
      </c>
      <c r="B610" s="38">
        <v>41579</v>
      </c>
      <c r="C610" t="s">
        <v>30</v>
      </c>
      <c r="D610" t="s">
        <v>355</v>
      </c>
      <c r="E610" t="s">
        <v>161</v>
      </c>
      <c r="F610">
        <v>333496</v>
      </c>
      <c r="G610">
        <v>374705</v>
      </c>
      <c r="H610" t="s">
        <v>148</v>
      </c>
      <c r="I610" t="s">
        <v>149</v>
      </c>
      <c r="L610">
        <f t="shared" si="45"/>
        <v>2013</v>
      </c>
      <c r="M610">
        <f t="shared" si="46"/>
        <v>11</v>
      </c>
      <c r="N610">
        <f t="shared" si="47"/>
        <v>0</v>
      </c>
      <c r="O610">
        <f t="shared" si="48"/>
        <v>0</v>
      </c>
      <c r="P610">
        <f t="shared" si="49"/>
        <v>1</v>
      </c>
    </row>
    <row r="611" spans="1:16" x14ac:dyDescent="0.3">
      <c r="A611" t="s">
        <v>69</v>
      </c>
      <c r="B611" s="38">
        <v>41579</v>
      </c>
      <c r="C611" t="s">
        <v>29</v>
      </c>
      <c r="D611" t="s">
        <v>190</v>
      </c>
      <c r="E611" t="s">
        <v>159</v>
      </c>
      <c r="F611">
        <v>334704</v>
      </c>
      <c r="G611">
        <v>374762</v>
      </c>
      <c r="H611" t="s">
        <v>152</v>
      </c>
      <c r="I611" t="s">
        <v>181</v>
      </c>
      <c r="J611" t="s">
        <v>248</v>
      </c>
      <c r="L611">
        <f t="shared" si="45"/>
        <v>2013</v>
      </c>
      <c r="M611">
        <f t="shared" si="46"/>
        <v>11</v>
      </c>
      <c r="N611">
        <f t="shared" si="47"/>
        <v>0</v>
      </c>
      <c r="O611">
        <f t="shared" si="48"/>
        <v>1</v>
      </c>
      <c r="P611">
        <f t="shared" si="49"/>
        <v>1</v>
      </c>
    </row>
    <row r="612" spans="1:16" x14ac:dyDescent="0.3">
      <c r="A612" t="s">
        <v>35</v>
      </c>
      <c r="B612" s="38">
        <v>41579</v>
      </c>
      <c r="C612" t="s">
        <v>30</v>
      </c>
      <c r="D612" t="s">
        <v>360</v>
      </c>
      <c r="E612" t="s">
        <v>183</v>
      </c>
      <c r="F612">
        <v>291169</v>
      </c>
      <c r="G612">
        <v>315172</v>
      </c>
      <c r="H612" t="s">
        <v>148</v>
      </c>
      <c r="I612" t="s">
        <v>149</v>
      </c>
      <c r="L612">
        <f t="shared" si="45"/>
        <v>2013</v>
      </c>
      <c r="M612">
        <f t="shared" si="46"/>
        <v>11</v>
      </c>
      <c r="N612">
        <f t="shared" si="47"/>
        <v>0</v>
      </c>
      <c r="O612">
        <f t="shared" si="48"/>
        <v>0</v>
      </c>
      <c r="P612">
        <f t="shared" si="49"/>
        <v>1</v>
      </c>
    </row>
    <row r="613" spans="1:16" x14ac:dyDescent="0.3">
      <c r="A613" t="s">
        <v>79</v>
      </c>
      <c r="B613" s="38">
        <v>41580</v>
      </c>
      <c r="C613" t="s">
        <v>30</v>
      </c>
      <c r="D613" t="s">
        <v>214</v>
      </c>
      <c r="E613" t="s">
        <v>173</v>
      </c>
      <c r="F613">
        <v>301037</v>
      </c>
      <c r="G613">
        <v>353771</v>
      </c>
      <c r="H613" t="s">
        <v>152</v>
      </c>
      <c r="I613" t="s">
        <v>153</v>
      </c>
      <c r="L613">
        <f t="shared" si="45"/>
        <v>2013</v>
      </c>
      <c r="M613">
        <f t="shared" si="46"/>
        <v>11</v>
      </c>
      <c r="N613">
        <f t="shared" si="47"/>
        <v>0</v>
      </c>
      <c r="O613">
        <f t="shared" si="48"/>
        <v>0</v>
      </c>
      <c r="P613">
        <f t="shared" si="49"/>
        <v>2</v>
      </c>
    </row>
    <row r="614" spans="1:16" x14ac:dyDescent="0.3">
      <c r="A614" t="s">
        <v>43</v>
      </c>
      <c r="B614" s="38">
        <v>41580</v>
      </c>
      <c r="C614" t="s">
        <v>30</v>
      </c>
      <c r="D614" t="s">
        <v>197</v>
      </c>
      <c r="E614" t="s">
        <v>183</v>
      </c>
      <c r="F614">
        <v>308712</v>
      </c>
      <c r="G614">
        <v>326669</v>
      </c>
      <c r="H614" t="s">
        <v>148</v>
      </c>
      <c r="I614" t="s">
        <v>149</v>
      </c>
      <c r="L614">
        <f t="shared" si="45"/>
        <v>2013</v>
      </c>
      <c r="M614">
        <f t="shared" si="46"/>
        <v>11</v>
      </c>
      <c r="N614">
        <f t="shared" si="47"/>
        <v>0</v>
      </c>
      <c r="O614">
        <f t="shared" si="48"/>
        <v>0</v>
      </c>
      <c r="P614">
        <f t="shared" si="49"/>
        <v>1</v>
      </c>
    </row>
    <row r="615" spans="1:16" x14ac:dyDescent="0.3">
      <c r="A615" t="s">
        <v>69</v>
      </c>
      <c r="B615" s="38">
        <v>41580</v>
      </c>
      <c r="C615" t="s">
        <v>30</v>
      </c>
      <c r="D615" t="s">
        <v>452</v>
      </c>
      <c r="E615" t="s">
        <v>147</v>
      </c>
      <c r="F615">
        <v>333558</v>
      </c>
      <c r="G615">
        <v>373618</v>
      </c>
      <c r="H615" t="s">
        <v>148</v>
      </c>
      <c r="I615" t="s">
        <v>149</v>
      </c>
      <c r="L615">
        <f t="shared" si="45"/>
        <v>2013</v>
      </c>
      <c r="M615">
        <f t="shared" si="46"/>
        <v>11</v>
      </c>
      <c r="N615">
        <f t="shared" si="47"/>
        <v>0</v>
      </c>
      <c r="O615">
        <f t="shared" si="48"/>
        <v>0</v>
      </c>
      <c r="P615">
        <f t="shared" si="49"/>
        <v>1</v>
      </c>
    </row>
    <row r="616" spans="1:16" x14ac:dyDescent="0.3">
      <c r="A616" t="s">
        <v>71</v>
      </c>
      <c r="B616" s="38">
        <v>41581</v>
      </c>
      <c r="C616" t="s">
        <v>29</v>
      </c>
      <c r="D616" t="s">
        <v>231</v>
      </c>
      <c r="E616" t="s">
        <v>279</v>
      </c>
      <c r="F616">
        <v>359104</v>
      </c>
      <c r="G616">
        <v>379850</v>
      </c>
      <c r="H616" t="s">
        <v>152</v>
      </c>
      <c r="I616" t="s">
        <v>181</v>
      </c>
      <c r="J616" t="s">
        <v>248</v>
      </c>
      <c r="L616">
        <f t="shared" si="45"/>
        <v>2013</v>
      </c>
      <c r="M616">
        <f t="shared" si="46"/>
        <v>11</v>
      </c>
      <c r="N616">
        <f t="shared" si="47"/>
        <v>0</v>
      </c>
      <c r="O616">
        <f t="shared" si="48"/>
        <v>1</v>
      </c>
      <c r="P616">
        <f t="shared" si="49"/>
        <v>1</v>
      </c>
    </row>
    <row r="617" spans="1:16" x14ac:dyDescent="0.3">
      <c r="A617" t="s">
        <v>79</v>
      </c>
      <c r="B617" s="38">
        <v>41581</v>
      </c>
      <c r="C617" t="s">
        <v>30</v>
      </c>
      <c r="D617" t="s">
        <v>314</v>
      </c>
      <c r="E617" t="s">
        <v>173</v>
      </c>
      <c r="F617">
        <v>301325</v>
      </c>
      <c r="G617">
        <v>353693</v>
      </c>
      <c r="H617" t="s">
        <v>148</v>
      </c>
      <c r="I617" t="s">
        <v>149</v>
      </c>
      <c r="L617">
        <f t="shared" si="45"/>
        <v>2013</v>
      </c>
      <c r="M617">
        <f t="shared" si="46"/>
        <v>11</v>
      </c>
      <c r="N617">
        <f t="shared" si="47"/>
        <v>0</v>
      </c>
      <c r="O617">
        <f t="shared" si="48"/>
        <v>0</v>
      </c>
      <c r="P617">
        <f t="shared" si="49"/>
        <v>1</v>
      </c>
    </row>
    <row r="618" spans="1:16" x14ac:dyDescent="0.3">
      <c r="A618" t="s">
        <v>69</v>
      </c>
      <c r="B618" s="38">
        <v>41582</v>
      </c>
      <c r="C618" t="s">
        <v>30</v>
      </c>
      <c r="D618" t="s">
        <v>297</v>
      </c>
      <c r="E618" t="s">
        <v>147</v>
      </c>
      <c r="F618">
        <v>333683</v>
      </c>
      <c r="G618">
        <v>373452</v>
      </c>
      <c r="H618" t="s">
        <v>148</v>
      </c>
      <c r="I618" t="s">
        <v>149</v>
      </c>
      <c r="L618">
        <f t="shared" si="45"/>
        <v>2013</v>
      </c>
      <c r="M618">
        <f t="shared" si="46"/>
        <v>11</v>
      </c>
      <c r="N618">
        <f t="shared" si="47"/>
        <v>0</v>
      </c>
      <c r="O618">
        <f t="shared" si="48"/>
        <v>0</v>
      </c>
      <c r="P618">
        <f t="shared" si="49"/>
        <v>1</v>
      </c>
    </row>
    <row r="619" spans="1:16" x14ac:dyDescent="0.3">
      <c r="A619" t="s">
        <v>45</v>
      </c>
      <c r="B619" s="38">
        <v>41582</v>
      </c>
      <c r="C619" t="s">
        <v>30</v>
      </c>
      <c r="D619" t="s">
        <v>240</v>
      </c>
      <c r="E619" t="s">
        <v>193</v>
      </c>
      <c r="F619">
        <v>243443</v>
      </c>
      <c r="G619">
        <v>417106</v>
      </c>
      <c r="H619" t="s">
        <v>148</v>
      </c>
      <c r="I619" t="s">
        <v>149</v>
      </c>
      <c r="L619">
        <f t="shared" si="45"/>
        <v>2013</v>
      </c>
      <c r="M619">
        <f t="shared" si="46"/>
        <v>11</v>
      </c>
      <c r="N619">
        <f t="shared" si="47"/>
        <v>0</v>
      </c>
      <c r="O619">
        <f t="shared" si="48"/>
        <v>0</v>
      </c>
      <c r="P619">
        <f t="shared" si="49"/>
        <v>1</v>
      </c>
    </row>
    <row r="620" spans="1:16" x14ac:dyDescent="0.3">
      <c r="A620" t="s">
        <v>36</v>
      </c>
      <c r="B620" s="38">
        <v>41583</v>
      </c>
      <c r="C620" t="s">
        <v>30</v>
      </c>
      <c r="D620" t="s">
        <v>370</v>
      </c>
      <c r="E620" t="s">
        <v>189</v>
      </c>
      <c r="F620">
        <v>287643</v>
      </c>
      <c r="G620">
        <v>345456</v>
      </c>
      <c r="H620" t="s">
        <v>148</v>
      </c>
      <c r="I620" t="s">
        <v>149</v>
      </c>
      <c r="L620">
        <f t="shared" si="45"/>
        <v>2013</v>
      </c>
      <c r="M620">
        <f t="shared" si="46"/>
        <v>11</v>
      </c>
      <c r="N620">
        <f t="shared" si="47"/>
        <v>0</v>
      </c>
      <c r="O620">
        <f t="shared" si="48"/>
        <v>0</v>
      </c>
      <c r="P620">
        <f t="shared" si="49"/>
        <v>1</v>
      </c>
    </row>
    <row r="621" spans="1:16" x14ac:dyDescent="0.3">
      <c r="A621" t="s">
        <v>20</v>
      </c>
      <c r="B621" s="38">
        <v>41583</v>
      </c>
      <c r="C621" t="s">
        <v>30</v>
      </c>
      <c r="D621" t="s">
        <v>352</v>
      </c>
      <c r="E621" t="s">
        <v>155</v>
      </c>
      <c r="F621">
        <v>310451</v>
      </c>
      <c r="G621">
        <v>403294</v>
      </c>
      <c r="H621" t="s">
        <v>148</v>
      </c>
      <c r="I621" t="s">
        <v>149</v>
      </c>
      <c r="L621">
        <f t="shared" si="45"/>
        <v>2013</v>
      </c>
      <c r="M621">
        <f t="shared" si="46"/>
        <v>11</v>
      </c>
      <c r="N621">
        <f t="shared" si="47"/>
        <v>0</v>
      </c>
      <c r="O621">
        <f t="shared" si="48"/>
        <v>0</v>
      </c>
      <c r="P621">
        <f t="shared" si="49"/>
        <v>1</v>
      </c>
    </row>
    <row r="622" spans="1:16" x14ac:dyDescent="0.3">
      <c r="A622" t="s">
        <v>49</v>
      </c>
      <c r="B622" s="38">
        <v>41584</v>
      </c>
      <c r="C622" t="s">
        <v>30</v>
      </c>
      <c r="D622" t="s">
        <v>250</v>
      </c>
      <c r="E622" t="s">
        <v>184</v>
      </c>
      <c r="F622">
        <v>312433</v>
      </c>
      <c r="G622">
        <v>345553</v>
      </c>
      <c r="H622" t="s">
        <v>152</v>
      </c>
      <c r="I622" t="s">
        <v>153</v>
      </c>
      <c r="L622">
        <f t="shared" si="45"/>
        <v>2013</v>
      </c>
      <c r="M622">
        <f t="shared" si="46"/>
        <v>11</v>
      </c>
      <c r="N622">
        <f t="shared" si="47"/>
        <v>0</v>
      </c>
      <c r="O622">
        <f t="shared" si="48"/>
        <v>0</v>
      </c>
      <c r="P622">
        <f t="shared" si="49"/>
        <v>2</v>
      </c>
    </row>
    <row r="623" spans="1:16" x14ac:dyDescent="0.3">
      <c r="A623" t="s">
        <v>62</v>
      </c>
      <c r="B623" s="38">
        <v>41585</v>
      </c>
      <c r="C623" t="s">
        <v>30</v>
      </c>
      <c r="D623" t="s">
        <v>142</v>
      </c>
      <c r="E623" t="s">
        <v>143</v>
      </c>
      <c r="F623">
        <v>340264</v>
      </c>
      <c r="G623">
        <v>402268</v>
      </c>
      <c r="H623" t="s">
        <v>148</v>
      </c>
      <c r="I623" t="s">
        <v>149</v>
      </c>
      <c r="L623">
        <f t="shared" si="45"/>
        <v>2013</v>
      </c>
      <c r="M623">
        <f t="shared" si="46"/>
        <v>11</v>
      </c>
      <c r="N623">
        <f t="shared" si="47"/>
        <v>0</v>
      </c>
      <c r="O623">
        <f t="shared" si="48"/>
        <v>0</v>
      </c>
      <c r="P623">
        <f t="shared" si="49"/>
        <v>1</v>
      </c>
    </row>
    <row r="624" spans="1:16" x14ac:dyDescent="0.3">
      <c r="A624" t="s">
        <v>69</v>
      </c>
      <c r="B624" s="38">
        <v>41586</v>
      </c>
      <c r="C624" t="s">
        <v>30</v>
      </c>
      <c r="D624" t="s">
        <v>453</v>
      </c>
      <c r="E624" t="s">
        <v>147</v>
      </c>
      <c r="F624">
        <v>334074</v>
      </c>
      <c r="G624">
        <v>373308</v>
      </c>
      <c r="H624" t="s">
        <v>148</v>
      </c>
      <c r="I624" t="s">
        <v>149</v>
      </c>
      <c r="L624">
        <f t="shared" si="45"/>
        <v>2013</v>
      </c>
      <c r="M624">
        <f t="shared" si="46"/>
        <v>11</v>
      </c>
      <c r="N624">
        <f t="shared" si="47"/>
        <v>0</v>
      </c>
      <c r="O624">
        <f t="shared" si="48"/>
        <v>0</v>
      </c>
      <c r="P624">
        <f t="shared" si="49"/>
        <v>1</v>
      </c>
    </row>
    <row r="625" spans="1:16" x14ac:dyDescent="0.3">
      <c r="A625" t="s">
        <v>69</v>
      </c>
      <c r="B625" s="38">
        <v>41586</v>
      </c>
      <c r="C625" t="s">
        <v>30</v>
      </c>
      <c r="D625" t="s">
        <v>454</v>
      </c>
      <c r="E625" t="s">
        <v>147</v>
      </c>
      <c r="F625">
        <v>333720</v>
      </c>
      <c r="G625">
        <v>374166</v>
      </c>
      <c r="H625" t="s">
        <v>148</v>
      </c>
      <c r="I625" t="s">
        <v>149</v>
      </c>
      <c r="L625">
        <f t="shared" si="45"/>
        <v>2013</v>
      </c>
      <c r="M625">
        <f t="shared" si="46"/>
        <v>11</v>
      </c>
      <c r="N625">
        <f t="shared" si="47"/>
        <v>0</v>
      </c>
      <c r="O625">
        <f t="shared" si="48"/>
        <v>0</v>
      </c>
      <c r="P625">
        <f t="shared" si="49"/>
        <v>1</v>
      </c>
    </row>
    <row r="626" spans="1:16" x14ac:dyDescent="0.3">
      <c r="A626" t="s">
        <v>45</v>
      </c>
      <c r="B626" s="38">
        <v>41586</v>
      </c>
      <c r="C626" t="s">
        <v>30</v>
      </c>
      <c r="D626" t="s">
        <v>358</v>
      </c>
      <c r="E626" t="s">
        <v>193</v>
      </c>
      <c r="F626">
        <v>243587</v>
      </c>
      <c r="G626">
        <v>416975</v>
      </c>
      <c r="H626" t="s">
        <v>148</v>
      </c>
      <c r="I626" t="s">
        <v>149</v>
      </c>
      <c r="L626">
        <f t="shared" si="45"/>
        <v>2013</v>
      </c>
      <c r="M626">
        <f t="shared" si="46"/>
        <v>11</v>
      </c>
      <c r="N626">
        <f t="shared" si="47"/>
        <v>0</v>
      </c>
      <c r="O626">
        <f t="shared" si="48"/>
        <v>0</v>
      </c>
      <c r="P626">
        <f t="shared" si="49"/>
        <v>1</v>
      </c>
    </row>
    <row r="627" spans="1:16" x14ac:dyDescent="0.3">
      <c r="A627" t="s">
        <v>69</v>
      </c>
      <c r="B627" s="38">
        <v>41587</v>
      </c>
      <c r="C627" t="s">
        <v>30</v>
      </c>
      <c r="D627" t="s">
        <v>416</v>
      </c>
      <c r="E627" t="s">
        <v>147</v>
      </c>
      <c r="F627">
        <v>333532</v>
      </c>
      <c r="G627">
        <v>373967</v>
      </c>
      <c r="H627" t="s">
        <v>152</v>
      </c>
      <c r="I627" t="s">
        <v>153</v>
      </c>
      <c r="L627">
        <f t="shared" si="45"/>
        <v>2013</v>
      </c>
      <c r="M627">
        <f t="shared" si="46"/>
        <v>11</v>
      </c>
      <c r="N627">
        <f t="shared" si="47"/>
        <v>0</v>
      </c>
      <c r="O627">
        <f t="shared" si="48"/>
        <v>0</v>
      </c>
      <c r="P627">
        <f t="shared" si="49"/>
        <v>2</v>
      </c>
    </row>
    <row r="628" spans="1:16" x14ac:dyDescent="0.3">
      <c r="A628" t="s">
        <v>69</v>
      </c>
      <c r="B628" s="38">
        <v>41587</v>
      </c>
      <c r="C628" t="s">
        <v>30</v>
      </c>
      <c r="D628" t="s">
        <v>151</v>
      </c>
      <c r="E628" t="s">
        <v>147</v>
      </c>
      <c r="F628">
        <v>334175</v>
      </c>
      <c r="G628">
        <v>373310</v>
      </c>
      <c r="H628" t="s">
        <v>152</v>
      </c>
      <c r="I628" t="s">
        <v>153</v>
      </c>
      <c r="L628">
        <f t="shared" si="45"/>
        <v>2013</v>
      </c>
      <c r="M628">
        <f t="shared" si="46"/>
        <v>11</v>
      </c>
      <c r="N628">
        <f t="shared" si="47"/>
        <v>0</v>
      </c>
      <c r="O628">
        <f t="shared" si="48"/>
        <v>0</v>
      </c>
      <c r="P628">
        <f t="shared" si="49"/>
        <v>2</v>
      </c>
    </row>
    <row r="629" spans="1:16" x14ac:dyDescent="0.3">
      <c r="A629" t="s">
        <v>45</v>
      </c>
      <c r="B629" s="38">
        <v>41587</v>
      </c>
      <c r="C629" t="s">
        <v>30</v>
      </c>
      <c r="D629" t="s">
        <v>240</v>
      </c>
      <c r="E629" t="s">
        <v>193</v>
      </c>
      <c r="F629">
        <v>243420</v>
      </c>
      <c r="G629">
        <v>417241</v>
      </c>
      <c r="H629" t="s">
        <v>148</v>
      </c>
      <c r="I629" t="s">
        <v>149</v>
      </c>
      <c r="L629">
        <f t="shared" si="45"/>
        <v>2013</v>
      </c>
      <c r="M629">
        <f t="shared" si="46"/>
        <v>11</v>
      </c>
      <c r="N629">
        <f t="shared" si="47"/>
        <v>0</v>
      </c>
      <c r="O629">
        <f t="shared" si="48"/>
        <v>0</v>
      </c>
      <c r="P629">
        <f t="shared" si="49"/>
        <v>1</v>
      </c>
    </row>
    <row r="630" spans="1:16" x14ac:dyDescent="0.3">
      <c r="A630" t="s">
        <v>62</v>
      </c>
      <c r="B630" s="38">
        <v>41587</v>
      </c>
      <c r="C630" t="s">
        <v>30</v>
      </c>
      <c r="D630" t="s">
        <v>455</v>
      </c>
      <c r="E630" t="s">
        <v>143</v>
      </c>
      <c r="F630">
        <v>339641</v>
      </c>
      <c r="G630">
        <v>402507</v>
      </c>
      <c r="H630" t="s">
        <v>148</v>
      </c>
      <c r="I630" t="s">
        <v>149</v>
      </c>
      <c r="L630">
        <f t="shared" si="45"/>
        <v>2013</v>
      </c>
      <c r="M630">
        <f t="shared" si="46"/>
        <v>11</v>
      </c>
      <c r="N630">
        <f t="shared" si="47"/>
        <v>0</v>
      </c>
      <c r="O630">
        <f t="shared" si="48"/>
        <v>0</v>
      </c>
      <c r="P630">
        <f t="shared" si="49"/>
        <v>1</v>
      </c>
    </row>
    <row r="631" spans="1:16" x14ac:dyDescent="0.3">
      <c r="A631" t="s">
        <v>36</v>
      </c>
      <c r="B631" s="38">
        <v>41587</v>
      </c>
      <c r="C631" t="s">
        <v>30</v>
      </c>
      <c r="D631" t="s">
        <v>431</v>
      </c>
      <c r="E631" t="s">
        <v>189</v>
      </c>
      <c r="F631">
        <v>287872</v>
      </c>
      <c r="G631">
        <v>345062</v>
      </c>
      <c r="H631" t="s">
        <v>148</v>
      </c>
      <c r="I631" t="s">
        <v>149</v>
      </c>
      <c r="L631">
        <f t="shared" si="45"/>
        <v>2013</v>
      </c>
      <c r="M631">
        <f t="shared" si="46"/>
        <v>11</v>
      </c>
      <c r="N631">
        <f t="shared" si="47"/>
        <v>0</v>
      </c>
      <c r="O631">
        <f t="shared" si="48"/>
        <v>0</v>
      </c>
      <c r="P631">
        <f t="shared" si="49"/>
        <v>1</v>
      </c>
    </row>
    <row r="632" spans="1:16" x14ac:dyDescent="0.3">
      <c r="A632" t="s">
        <v>49</v>
      </c>
      <c r="B632" s="38">
        <v>41587</v>
      </c>
      <c r="C632" t="s">
        <v>30</v>
      </c>
      <c r="D632" t="s">
        <v>237</v>
      </c>
      <c r="E632" t="s">
        <v>184</v>
      </c>
      <c r="F632">
        <v>312537</v>
      </c>
      <c r="G632">
        <v>345831</v>
      </c>
      <c r="H632" t="s">
        <v>144</v>
      </c>
      <c r="I632" t="s">
        <v>145</v>
      </c>
      <c r="L632">
        <f t="shared" si="45"/>
        <v>2013</v>
      </c>
      <c r="M632">
        <f t="shared" si="46"/>
        <v>11</v>
      </c>
      <c r="N632">
        <f t="shared" si="47"/>
        <v>0</v>
      </c>
      <c r="O632">
        <f t="shared" si="48"/>
        <v>0</v>
      </c>
      <c r="P632">
        <f t="shared" si="49"/>
        <v>3</v>
      </c>
    </row>
    <row r="633" spans="1:16" x14ac:dyDescent="0.3">
      <c r="A633" t="s">
        <v>69</v>
      </c>
      <c r="B633" s="38">
        <v>41588</v>
      </c>
      <c r="C633" t="s">
        <v>30</v>
      </c>
      <c r="D633" t="s">
        <v>420</v>
      </c>
      <c r="E633" t="s">
        <v>147</v>
      </c>
      <c r="F633">
        <v>334103</v>
      </c>
      <c r="G633">
        <v>375054</v>
      </c>
      <c r="H633" t="s">
        <v>148</v>
      </c>
      <c r="I633" t="s">
        <v>149</v>
      </c>
      <c r="L633">
        <f t="shared" si="45"/>
        <v>2013</v>
      </c>
      <c r="M633">
        <f t="shared" si="46"/>
        <v>11</v>
      </c>
      <c r="N633">
        <f t="shared" si="47"/>
        <v>0</v>
      </c>
      <c r="O633">
        <f t="shared" si="48"/>
        <v>0</v>
      </c>
      <c r="P633">
        <f t="shared" si="49"/>
        <v>1</v>
      </c>
    </row>
    <row r="634" spans="1:16" x14ac:dyDescent="0.3">
      <c r="A634" t="s">
        <v>69</v>
      </c>
      <c r="B634" s="38">
        <v>41589</v>
      </c>
      <c r="C634" t="s">
        <v>30</v>
      </c>
      <c r="D634" t="s">
        <v>299</v>
      </c>
      <c r="E634" t="s">
        <v>159</v>
      </c>
      <c r="F634">
        <v>334775</v>
      </c>
      <c r="G634">
        <v>374404</v>
      </c>
      <c r="H634" t="s">
        <v>148</v>
      </c>
      <c r="I634" t="s">
        <v>149</v>
      </c>
      <c r="L634">
        <f t="shared" si="45"/>
        <v>2013</v>
      </c>
      <c r="M634">
        <f t="shared" si="46"/>
        <v>11</v>
      </c>
      <c r="N634">
        <f t="shared" si="47"/>
        <v>0</v>
      </c>
      <c r="O634">
        <f t="shared" si="48"/>
        <v>0</v>
      </c>
      <c r="P634">
        <f t="shared" si="49"/>
        <v>1</v>
      </c>
    </row>
    <row r="635" spans="1:16" x14ac:dyDescent="0.3">
      <c r="A635" t="s">
        <v>69</v>
      </c>
      <c r="B635" s="38">
        <v>41590</v>
      </c>
      <c r="C635" t="s">
        <v>30</v>
      </c>
      <c r="D635" t="s">
        <v>251</v>
      </c>
      <c r="E635" t="s">
        <v>147</v>
      </c>
      <c r="F635">
        <v>333573</v>
      </c>
      <c r="G635">
        <v>373611</v>
      </c>
      <c r="H635" t="s">
        <v>148</v>
      </c>
      <c r="I635" t="s">
        <v>149</v>
      </c>
      <c r="L635">
        <f t="shared" si="45"/>
        <v>2013</v>
      </c>
      <c r="M635">
        <f t="shared" si="46"/>
        <v>11</v>
      </c>
      <c r="N635">
        <f t="shared" si="47"/>
        <v>0</v>
      </c>
      <c r="O635">
        <f t="shared" si="48"/>
        <v>0</v>
      </c>
      <c r="P635">
        <f t="shared" si="49"/>
        <v>1</v>
      </c>
    </row>
    <row r="636" spans="1:16" x14ac:dyDescent="0.3">
      <c r="A636" t="s">
        <v>20</v>
      </c>
      <c r="B636" s="38">
        <v>41590</v>
      </c>
      <c r="C636" t="s">
        <v>30</v>
      </c>
      <c r="D636" t="s">
        <v>456</v>
      </c>
      <c r="E636" t="s">
        <v>155</v>
      </c>
      <c r="F636">
        <v>310599</v>
      </c>
      <c r="G636">
        <v>403315</v>
      </c>
      <c r="H636" t="s">
        <v>148</v>
      </c>
      <c r="I636" t="s">
        <v>149</v>
      </c>
      <c r="L636">
        <f t="shared" si="45"/>
        <v>2013</v>
      </c>
      <c r="M636">
        <f t="shared" si="46"/>
        <v>11</v>
      </c>
      <c r="N636">
        <f t="shared" si="47"/>
        <v>0</v>
      </c>
      <c r="O636">
        <f t="shared" si="48"/>
        <v>0</v>
      </c>
      <c r="P636">
        <f t="shared" si="49"/>
        <v>1</v>
      </c>
    </row>
    <row r="637" spans="1:16" x14ac:dyDescent="0.3">
      <c r="A637" t="s">
        <v>45</v>
      </c>
      <c r="B637" s="38">
        <v>41590</v>
      </c>
      <c r="C637" t="s">
        <v>30</v>
      </c>
      <c r="D637" t="s">
        <v>421</v>
      </c>
      <c r="E637" t="s">
        <v>193</v>
      </c>
      <c r="F637">
        <v>244190</v>
      </c>
      <c r="G637">
        <v>416452</v>
      </c>
      <c r="H637" t="s">
        <v>144</v>
      </c>
      <c r="I637" t="s">
        <v>145</v>
      </c>
      <c r="L637">
        <f t="shared" si="45"/>
        <v>2013</v>
      </c>
      <c r="M637">
        <f t="shared" si="46"/>
        <v>11</v>
      </c>
      <c r="N637">
        <f t="shared" si="47"/>
        <v>0</v>
      </c>
      <c r="O637">
        <f t="shared" si="48"/>
        <v>0</v>
      </c>
      <c r="P637">
        <f t="shared" si="49"/>
        <v>3</v>
      </c>
    </row>
    <row r="638" spans="1:16" x14ac:dyDescent="0.3">
      <c r="A638" t="s">
        <v>20</v>
      </c>
      <c r="B638" s="38">
        <v>41591</v>
      </c>
      <c r="C638" t="s">
        <v>30</v>
      </c>
      <c r="D638" t="s">
        <v>175</v>
      </c>
      <c r="E638" t="s">
        <v>155</v>
      </c>
      <c r="F638">
        <v>310588</v>
      </c>
      <c r="G638">
        <v>402983</v>
      </c>
      <c r="H638" t="s">
        <v>152</v>
      </c>
      <c r="I638" t="s">
        <v>153</v>
      </c>
      <c r="L638">
        <f t="shared" si="45"/>
        <v>2013</v>
      </c>
      <c r="M638">
        <f t="shared" si="46"/>
        <v>11</v>
      </c>
      <c r="N638">
        <f t="shared" si="47"/>
        <v>0</v>
      </c>
      <c r="O638">
        <f t="shared" si="48"/>
        <v>0</v>
      </c>
      <c r="P638">
        <f t="shared" si="49"/>
        <v>2</v>
      </c>
    </row>
    <row r="639" spans="1:16" x14ac:dyDescent="0.3">
      <c r="A639" t="s">
        <v>77</v>
      </c>
      <c r="B639" s="38">
        <v>41591</v>
      </c>
      <c r="C639" t="s">
        <v>30</v>
      </c>
      <c r="D639" t="s">
        <v>170</v>
      </c>
      <c r="E639" t="s">
        <v>184</v>
      </c>
      <c r="F639">
        <v>319993</v>
      </c>
      <c r="G639">
        <v>333699</v>
      </c>
      <c r="H639" t="s">
        <v>148</v>
      </c>
      <c r="I639" t="s">
        <v>149</v>
      </c>
      <c r="L639">
        <f t="shared" si="45"/>
        <v>2013</v>
      </c>
      <c r="M639">
        <f t="shared" si="46"/>
        <v>11</v>
      </c>
      <c r="N639">
        <f t="shared" si="47"/>
        <v>0</v>
      </c>
      <c r="O639">
        <f t="shared" si="48"/>
        <v>0</v>
      </c>
      <c r="P639">
        <f t="shared" si="49"/>
        <v>1</v>
      </c>
    </row>
    <row r="640" spans="1:16" x14ac:dyDescent="0.3">
      <c r="A640" t="s">
        <v>69</v>
      </c>
      <c r="B640" s="38">
        <v>41592</v>
      </c>
      <c r="C640" t="s">
        <v>30</v>
      </c>
      <c r="D640" t="s">
        <v>448</v>
      </c>
      <c r="E640" t="s">
        <v>147</v>
      </c>
      <c r="F640">
        <v>334278</v>
      </c>
      <c r="G640">
        <v>374352</v>
      </c>
      <c r="H640" t="s">
        <v>152</v>
      </c>
      <c r="I640" t="s">
        <v>153</v>
      </c>
      <c r="L640">
        <f t="shared" si="45"/>
        <v>2013</v>
      </c>
      <c r="M640">
        <f t="shared" si="46"/>
        <v>11</v>
      </c>
      <c r="N640">
        <f t="shared" si="47"/>
        <v>0</v>
      </c>
      <c r="O640">
        <f t="shared" si="48"/>
        <v>0</v>
      </c>
      <c r="P640">
        <f t="shared" si="49"/>
        <v>2</v>
      </c>
    </row>
    <row r="641" spans="1:16" x14ac:dyDescent="0.3">
      <c r="A641" t="s">
        <v>57</v>
      </c>
      <c r="B641" s="38">
        <v>41592</v>
      </c>
      <c r="C641" t="s">
        <v>30</v>
      </c>
      <c r="D641" t="s">
        <v>231</v>
      </c>
      <c r="E641" t="s">
        <v>256</v>
      </c>
      <c r="F641">
        <v>223479</v>
      </c>
      <c r="G641">
        <v>344153</v>
      </c>
      <c r="H641" t="s">
        <v>148</v>
      </c>
      <c r="I641" t="s">
        <v>149</v>
      </c>
      <c r="L641">
        <f t="shared" si="45"/>
        <v>2013</v>
      </c>
      <c r="M641">
        <f t="shared" si="46"/>
        <v>11</v>
      </c>
      <c r="N641">
        <f t="shared" si="47"/>
        <v>0</v>
      </c>
      <c r="O641">
        <f t="shared" si="48"/>
        <v>0</v>
      </c>
      <c r="P641">
        <f t="shared" si="49"/>
        <v>1</v>
      </c>
    </row>
    <row r="642" spans="1:16" x14ac:dyDescent="0.3">
      <c r="A642" t="s">
        <v>39</v>
      </c>
      <c r="B642" s="38">
        <v>41592</v>
      </c>
      <c r="C642" t="s">
        <v>30</v>
      </c>
      <c r="D642" t="s">
        <v>457</v>
      </c>
      <c r="E642" t="s">
        <v>218</v>
      </c>
      <c r="F642">
        <v>280584</v>
      </c>
      <c r="G642">
        <v>378489</v>
      </c>
      <c r="H642" t="s">
        <v>148</v>
      </c>
      <c r="I642" t="s">
        <v>149</v>
      </c>
      <c r="L642">
        <f t="shared" ref="L642:L705" si="50">YEAR(B642)</f>
        <v>2013</v>
      </c>
      <c r="M642">
        <f t="shared" ref="M642:M705" si="51">MONTH(B642)</f>
        <v>11</v>
      </c>
      <c r="N642">
        <f t="shared" ref="N642:N705" si="52">SUM((IF(OR(ISBLANK($I642),ISERROR(SEARCH("killed",$I642))),0,IF(SEARCH("killed",$I642)=3,LEFT($I642,1),IF(SEARCH("killed",$I642)=4,LEFT($I642,2),0)))),(IF(OR(ISBLANK($J642),ISERROR(SEARCH("killed",$J642))),0,IF(SEARCH("killed",$J642)=3,LEFT($J642,1),IF(SEARCH("killed",$J642)=4,LEFT($J642,2),0)))),(IF(OR(ISBLANK($K642),ISERROR(SEARCH("killed",$K642))),0,IF(SEARCH("killed",$K642)=3,LEFT($K642,1),IF(SEARCH("killed",$K642)=4,LEFT($K642,2),0)))))</f>
        <v>0</v>
      </c>
      <c r="O642">
        <f t="shared" ref="O642:O705" si="53">SUM((IF(OR(ISBLANK($I642),ISERROR(SEARCH("seriously",$I642))),0,IF(SEARCH("seriously",$I642)=3,LEFT($I642,1),IF(SEARCH("seriously",$I642)=4,LEFT($I642,2),0)))),(IF(OR(ISBLANK($J642),ISERROR(SEARCH("seriously",$J642))),0,IF(SEARCH("seriously",$J642)=3,LEFT($J642,1),IF(SEARCH("seriously",$J642)=4,LEFT($J642,2),0)))),(IF(OR(ISBLANK($K642),ISERROR(SEARCH("seriously",$K642))),0,IF(SEARCH("seriously",$K642)=3,LEFT($K642,1),IF(SEARCH("seriously",$K642)=4,LEFT($K642,2),0)))))</f>
        <v>0</v>
      </c>
      <c r="P642">
        <f t="shared" ref="P642:P705" si="54">SUM((IF(OR(ISBLANK($I642),ISERROR(SEARCH("slightly",$I642))),0,IF(SEARCH("slightly",$I642)=3,LEFT($I642,1),IF(SEARCH("slightly",$I642)=4,LEFT($I642,2),0)))),(IF(OR(ISBLANK($J642),ISERROR(SEARCH("slightly",$J642))),0,IF(SEARCH("slightly",$J642)=3,LEFT($J642,1),IF(SEARCH("slightly",$J642)=4,LEFT($J642,2),0)))),(IF(OR(ISBLANK($K642),ISERROR(SEARCH("slightly",$K642))),0,IF(SEARCH("slightly",$K642)=3,LEFT($K642,1),IF(SEARCH("slightly",$K642)=4,LEFT($K642,2),0)))))</f>
        <v>1</v>
      </c>
    </row>
    <row r="643" spans="1:16" x14ac:dyDescent="0.3">
      <c r="A643" t="s">
        <v>69</v>
      </c>
      <c r="B643" s="38">
        <v>41592</v>
      </c>
      <c r="C643" t="s">
        <v>30</v>
      </c>
      <c r="D643" t="s">
        <v>167</v>
      </c>
      <c r="E643" t="s">
        <v>147</v>
      </c>
      <c r="F643">
        <v>334394</v>
      </c>
      <c r="G643">
        <v>373902</v>
      </c>
      <c r="H643" t="s">
        <v>152</v>
      </c>
      <c r="I643" t="s">
        <v>153</v>
      </c>
      <c r="L643">
        <f t="shared" si="50"/>
        <v>2013</v>
      </c>
      <c r="M643">
        <f t="shared" si="51"/>
        <v>11</v>
      </c>
      <c r="N643">
        <f t="shared" si="52"/>
        <v>0</v>
      </c>
      <c r="O643">
        <f t="shared" si="53"/>
        <v>0</v>
      </c>
      <c r="P643">
        <f t="shared" si="54"/>
        <v>2</v>
      </c>
    </row>
    <row r="644" spans="1:16" x14ac:dyDescent="0.3">
      <c r="A644" t="s">
        <v>2</v>
      </c>
      <c r="B644" s="38">
        <v>41593</v>
      </c>
      <c r="C644" t="s">
        <v>30</v>
      </c>
      <c r="D644" t="s">
        <v>165</v>
      </c>
      <c r="E644" t="s">
        <v>166</v>
      </c>
      <c r="F644">
        <v>327224</v>
      </c>
      <c r="G644">
        <v>364534</v>
      </c>
      <c r="H644" t="s">
        <v>148</v>
      </c>
      <c r="I644" t="s">
        <v>149</v>
      </c>
      <c r="L644">
        <f t="shared" si="50"/>
        <v>2013</v>
      </c>
      <c r="M644">
        <f t="shared" si="51"/>
        <v>11</v>
      </c>
      <c r="N644">
        <f t="shared" si="52"/>
        <v>0</v>
      </c>
      <c r="O644">
        <f t="shared" si="53"/>
        <v>0</v>
      </c>
      <c r="P644">
        <f t="shared" si="54"/>
        <v>1</v>
      </c>
    </row>
    <row r="645" spans="1:16" x14ac:dyDescent="0.3">
      <c r="A645" t="s">
        <v>20</v>
      </c>
      <c r="B645" s="38">
        <v>41593</v>
      </c>
      <c r="C645" t="s">
        <v>30</v>
      </c>
      <c r="D645" t="s">
        <v>458</v>
      </c>
      <c r="E645" t="s">
        <v>155</v>
      </c>
      <c r="F645">
        <v>310985</v>
      </c>
      <c r="G645">
        <v>403764</v>
      </c>
      <c r="H645" t="s">
        <v>148</v>
      </c>
      <c r="I645" t="s">
        <v>149</v>
      </c>
      <c r="L645">
        <f t="shared" si="50"/>
        <v>2013</v>
      </c>
      <c r="M645">
        <f t="shared" si="51"/>
        <v>11</v>
      </c>
      <c r="N645">
        <f t="shared" si="52"/>
        <v>0</v>
      </c>
      <c r="O645">
        <f t="shared" si="53"/>
        <v>0</v>
      </c>
      <c r="P645">
        <f t="shared" si="54"/>
        <v>1</v>
      </c>
    </row>
    <row r="646" spans="1:16" x14ac:dyDescent="0.3">
      <c r="A646" t="s">
        <v>45</v>
      </c>
      <c r="B646" s="38">
        <v>41593</v>
      </c>
      <c r="C646" t="s">
        <v>30</v>
      </c>
      <c r="D646" t="s">
        <v>459</v>
      </c>
      <c r="E646" t="s">
        <v>193</v>
      </c>
      <c r="F646">
        <v>243356</v>
      </c>
      <c r="G646">
        <v>417036</v>
      </c>
      <c r="H646" t="s">
        <v>148</v>
      </c>
      <c r="I646" t="s">
        <v>149</v>
      </c>
      <c r="L646">
        <f t="shared" si="50"/>
        <v>2013</v>
      </c>
      <c r="M646">
        <f t="shared" si="51"/>
        <v>11</v>
      </c>
      <c r="N646">
        <f t="shared" si="52"/>
        <v>0</v>
      </c>
      <c r="O646">
        <f t="shared" si="53"/>
        <v>0</v>
      </c>
      <c r="P646">
        <f t="shared" si="54"/>
        <v>1</v>
      </c>
    </row>
    <row r="647" spans="1:16" x14ac:dyDescent="0.3">
      <c r="A647" t="s">
        <v>69</v>
      </c>
      <c r="B647" s="38">
        <v>41594</v>
      </c>
      <c r="C647" t="s">
        <v>30</v>
      </c>
      <c r="D647" t="s">
        <v>439</v>
      </c>
      <c r="E647" t="s">
        <v>164</v>
      </c>
      <c r="F647">
        <v>333302</v>
      </c>
      <c r="G647">
        <v>373892</v>
      </c>
      <c r="H647" t="s">
        <v>148</v>
      </c>
      <c r="I647" t="s">
        <v>149</v>
      </c>
      <c r="L647">
        <f t="shared" si="50"/>
        <v>2013</v>
      </c>
      <c r="M647">
        <f t="shared" si="51"/>
        <v>11</v>
      </c>
      <c r="N647">
        <f t="shared" si="52"/>
        <v>0</v>
      </c>
      <c r="O647">
        <f t="shared" si="53"/>
        <v>0</v>
      </c>
      <c r="P647">
        <f t="shared" si="54"/>
        <v>1</v>
      </c>
    </row>
    <row r="648" spans="1:16" x14ac:dyDescent="0.3">
      <c r="A648" t="s">
        <v>69</v>
      </c>
      <c r="B648" s="38">
        <v>41595</v>
      </c>
      <c r="C648" t="s">
        <v>30</v>
      </c>
      <c r="D648" t="s">
        <v>261</v>
      </c>
      <c r="E648" t="s">
        <v>147</v>
      </c>
      <c r="F648">
        <v>333852</v>
      </c>
      <c r="G648">
        <v>373215</v>
      </c>
      <c r="H648" t="s">
        <v>148</v>
      </c>
      <c r="I648" t="s">
        <v>149</v>
      </c>
      <c r="L648">
        <f t="shared" si="50"/>
        <v>2013</v>
      </c>
      <c r="M648">
        <f t="shared" si="51"/>
        <v>11</v>
      </c>
      <c r="N648">
        <f t="shared" si="52"/>
        <v>0</v>
      </c>
      <c r="O648">
        <f t="shared" si="53"/>
        <v>0</v>
      </c>
      <c r="P648">
        <f t="shared" si="54"/>
        <v>1</v>
      </c>
    </row>
    <row r="649" spans="1:16" x14ac:dyDescent="0.3">
      <c r="A649" t="s">
        <v>45</v>
      </c>
      <c r="B649" s="38">
        <v>41596</v>
      </c>
      <c r="C649" t="s">
        <v>30</v>
      </c>
      <c r="D649" t="s">
        <v>240</v>
      </c>
      <c r="E649" t="s">
        <v>193</v>
      </c>
      <c r="F649">
        <v>243725</v>
      </c>
      <c r="G649">
        <v>418332</v>
      </c>
      <c r="H649" t="s">
        <v>148</v>
      </c>
      <c r="I649" t="s">
        <v>149</v>
      </c>
      <c r="L649">
        <f t="shared" si="50"/>
        <v>2013</v>
      </c>
      <c r="M649">
        <f t="shared" si="51"/>
        <v>11</v>
      </c>
      <c r="N649">
        <f t="shared" si="52"/>
        <v>0</v>
      </c>
      <c r="O649">
        <f t="shared" si="53"/>
        <v>0</v>
      </c>
      <c r="P649">
        <f t="shared" si="54"/>
        <v>1</v>
      </c>
    </row>
    <row r="650" spans="1:16" x14ac:dyDescent="0.3">
      <c r="A650" t="s">
        <v>69</v>
      </c>
      <c r="B650" s="38">
        <v>41597</v>
      </c>
      <c r="C650" t="s">
        <v>30</v>
      </c>
      <c r="D650" t="s">
        <v>460</v>
      </c>
      <c r="E650" t="s">
        <v>161</v>
      </c>
      <c r="F650">
        <v>333482</v>
      </c>
      <c r="G650">
        <v>374720</v>
      </c>
      <c r="H650" t="s">
        <v>148</v>
      </c>
      <c r="I650" t="s">
        <v>149</v>
      </c>
      <c r="L650">
        <f t="shared" si="50"/>
        <v>2013</v>
      </c>
      <c r="M650">
        <f t="shared" si="51"/>
        <v>11</v>
      </c>
      <c r="N650">
        <f t="shared" si="52"/>
        <v>0</v>
      </c>
      <c r="O650">
        <f t="shared" si="53"/>
        <v>0</v>
      </c>
      <c r="P650">
        <f t="shared" si="54"/>
        <v>1</v>
      </c>
    </row>
    <row r="651" spans="1:16" x14ac:dyDescent="0.3">
      <c r="A651" t="s">
        <v>43</v>
      </c>
      <c r="B651" s="38">
        <v>41597</v>
      </c>
      <c r="C651" t="s">
        <v>30</v>
      </c>
      <c r="D651" t="s">
        <v>207</v>
      </c>
      <c r="E651" t="s">
        <v>183</v>
      </c>
      <c r="F651">
        <v>308561</v>
      </c>
      <c r="G651">
        <v>325976</v>
      </c>
      <c r="H651" t="s">
        <v>148</v>
      </c>
      <c r="I651" t="s">
        <v>149</v>
      </c>
      <c r="L651">
        <f t="shared" si="50"/>
        <v>2013</v>
      </c>
      <c r="M651">
        <f t="shared" si="51"/>
        <v>11</v>
      </c>
      <c r="N651">
        <f t="shared" si="52"/>
        <v>0</v>
      </c>
      <c r="O651">
        <f t="shared" si="53"/>
        <v>0</v>
      </c>
      <c r="P651">
        <f t="shared" si="54"/>
        <v>1</v>
      </c>
    </row>
    <row r="652" spans="1:16" x14ac:dyDescent="0.3">
      <c r="A652" t="s">
        <v>69</v>
      </c>
      <c r="B652" s="38">
        <v>41597</v>
      </c>
      <c r="C652" t="s">
        <v>30</v>
      </c>
      <c r="D652" t="s">
        <v>461</v>
      </c>
      <c r="E652" t="s">
        <v>159</v>
      </c>
      <c r="F652">
        <v>335021</v>
      </c>
      <c r="G652">
        <v>374453</v>
      </c>
      <c r="H652" t="s">
        <v>148</v>
      </c>
      <c r="I652" t="s">
        <v>149</v>
      </c>
      <c r="L652">
        <f t="shared" si="50"/>
        <v>2013</v>
      </c>
      <c r="M652">
        <f t="shared" si="51"/>
        <v>11</v>
      </c>
      <c r="N652">
        <f t="shared" si="52"/>
        <v>0</v>
      </c>
      <c r="O652">
        <f t="shared" si="53"/>
        <v>0</v>
      </c>
      <c r="P652">
        <f t="shared" si="54"/>
        <v>1</v>
      </c>
    </row>
    <row r="653" spans="1:16" x14ac:dyDescent="0.3">
      <c r="A653" t="s">
        <v>79</v>
      </c>
      <c r="B653" s="38">
        <v>41597</v>
      </c>
      <c r="C653" t="s">
        <v>30</v>
      </c>
      <c r="D653" t="s">
        <v>462</v>
      </c>
      <c r="E653" t="s">
        <v>173</v>
      </c>
      <c r="F653">
        <v>301006</v>
      </c>
      <c r="G653">
        <v>353752</v>
      </c>
      <c r="H653" t="s">
        <v>148</v>
      </c>
      <c r="I653" t="s">
        <v>149</v>
      </c>
      <c r="L653">
        <f t="shared" si="50"/>
        <v>2013</v>
      </c>
      <c r="M653">
        <f t="shared" si="51"/>
        <v>11</v>
      </c>
      <c r="N653">
        <f t="shared" si="52"/>
        <v>0</v>
      </c>
      <c r="O653">
        <f t="shared" si="53"/>
        <v>0</v>
      </c>
      <c r="P653">
        <f t="shared" si="54"/>
        <v>1</v>
      </c>
    </row>
    <row r="654" spans="1:16" x14ac:dyDescent="0.3">
      <c r="A654" t="s">
        <v>69</v>
      </c>
      <c r="B654" s="38">
        <v>41598</v>
      </c>
      <c r="C654" t="s">
        <v>30</v>
      </c>
      <c r="D654" t="s">
        <v>299</v>
      </c>
      <c r="E654" t="s">
        <v>159</v>
      </c>
      <c r="F654">
        <v>334751</v>
      </c>
      <c r="G654">
        <v>374414</v>
      </c>
      <c r="H654" t="s">
        <v>148</v>
      </c>
      <c r="I654" t="s">
        <v>149</v>
      </c>
      <c r="L654">
        <f t="shared" si="50"/>
        <v>2013</v>
      </c>
      <c r="M654">
        <f t="shared" si="51"/>
        <v>11</v>
      </c>
      <c r="N654">
        <f t="shared" si="52"/>
        <v>0</v>
      </c>
      <c r="O654">
        <f t="shared" si="53"/>
        <v>0</v>
      </c>
      <c r="P654">
        <f t="shared" si="54"/>
        <v>1</v>
      </c>
    </row>
    <row r="655" spans="1:16" x14ac:dyDescent="0.3">
      <c r="A655" t="s">
        <v>53</v>
      </c>
      <c r="B655" s="38">
        <v>41598</v>
      </c>
      <c r="C655" t="s">
        <v>30</v>
      </c>
      <c r="D655" t="s">
        <v>208</v>
      </c>
      <c r="E655" t="s">
        <v>209</v>
      </c>
      <c r="F655">
        <v>280074</v>
      </c>
      <c r="G655">
        <v>362968</v>
      </c>
      <c r="H655" t="s">
        <v>148</v>
      </c>
      <c r="I655" t="s">
        <v>149</v>
      </c>
      <c r="L655">
        <f t="shared" si="50"/>
        <v>2013</v>
      </c>
      <c r="M655">
        <f t="shared" si="51"/>
        <v>11</v>
      </c>
      <c r="N655">
        <f t="shared" si="52"/>
        <v>0</v>
      </c>
      <c r="O655">
        <f t="shared" si="53"/>
        <v>0</v>
      </c>
      <c r="P655">
        <f t="shared" si="54"/>
        <v>1</v>
      </c>
    </row>
    <row r="656" spans="1:16" x14ac:dyDescent="0.3">
      <c r="A656" t="s">
        <v>69</v>
      </c>
      <c r="B656" s="38">
        <v>41598</v>
      </c>
      <c r="C656" t="s">
        <v>30</v>
      </c>
      <c r="D656" t="s">
        <v>174</v>
      </c>
      <c r="E656" t="s">
        <v>147</v>
      </c>
      <c r="F656">
        <v>334144</v>
      </c>
      <c r="G656">
        <v>375053</v>
      </c>
      <c r="H656" t="s">
        <v>148</v>
      </c>
      <c r="I656" t="s">
        <v>149</v>
      </c>
      <c r="L656">
        <f t="shared" si="50"/>
        <v>2013</v>
      </c>
      <c r="M656">
        <f t="shared" si="51"/>
        <v>11</v>
      </c>
      <c r="N656">
        <f t="shared" si="52"/>
        <v>0</v>
      </c>
      <c r="O656">
        <f t="shared" si="53"/>
        <v>0</v>
      </c>
      <c r="P656">
        <f t="shared" si="54"/>
        <v>1</v>
      </c>
    </row>
    <row r="657" spans="1:16" x14ac:dyDescent="0.3">
      <c r="A657" t="s">
        <v>67</v>
      </c>
      <c r="B657" s="38">
        <v>41599</v>
      </c>
      <c r="C657" t="s">
        <v>30</v>
      </c>
      <c r="D657" t="s">
        <v>210</v>
      </c>
      <c r="E657" t="s">
        <v>279</v>
      </c>
      <c r="F657">
        <v>349219</v>
      </c>
      <c r="G657">
        <v>373967</v>
      </c>
      <c r="H657" t="s">
        <v>148</v>
      </c>
      <c r="I657" t="s">
        <v>149</v>
      </c>
      <c r="L657">
        <f t="shared" si="50"/>
        <v>2013</v>
      </c>
      <c r="M657">
        <f t="shared" si="51"/>
        <v>11</v>
      </c>
      <c r="N657">
        <f t="shared" si="52"/>
        <v>0</v>
      </c>
      <c r="O657">
        <f t="shared" si="53"/>
        <v>0</v>
      </c>
      <c r="P657">
        <f t="shared" si="54"/>
        <v>1</v>
      </c>
    </row>
    <row r="658" spans="1:16" x14ac:dyDescent="0.3">
      <c r="A658" t="s">
        <v>62</v>
      </c>
      <c r="B658" s="38">
        <v>41599</v>
      </c>
      <c r="C658" t="s">
        <v>30</v>
      </c>
      <c r="D658" t="s">
        <v>463</v>
      </c>
      <c r="E658" t="s">
        <v>143</v>
      </c>
      <c r="F658">
        <v>340312</v>
      </c>
      <c r="G658">
        <v>402518</v>
      </c>
      <c r="H658" t="s">
        <v>148</v>
      </c>
      <c r="I658" t="s">
        <v>149</v>
      </c>
      <c r="L658">
        <f t="shared" si="50"/>
        <v>2013</v>
      </c>
      <c r="M658">
        <f t="shared" si="51"/>
        <v>11</v>
      </c>
      <c r="N658">
        <f t="shared" si="52"/>
        <v>0</v>
      </c>
      <c r="O658">
        <f t="shared" si="53"/>
        <v>0</v>
      </c>
      <c r="P658">
        <f t="shared" si="54"/>
        <v>1</v>
      </c>
    </row>
    <row r="659" spans="1:16" x14ac:dyDescent="0.3">
      <c r="A659" t="s">
        <v>81</v>
      </c>
      <c r="B659" s="38">
        <v>41600</v>
      </c>
      <c r="C659" t="s">
        <v>30</v>
      </c>
      <c r="D659" t="s">
        <v>229</v>
      </c>
      <c r="E659" t="s">
        <v>173</v>
      </c>
      <c r="F659">
        <v>304588</v>
      </c>
      <c r="G659">
        <v>356621</v>
      </c>
      <c r="H659" t="s">
        <v>148</v>
      </c>
      <c r="I659" t="s">
        <v>149</v>
      </c>
      <c r="L659">
        <f t="shared" si="50"/>
        <v>2013</v>
      </c>
      <c r="M659">
        <f t="shared" si="51"/>
        <v>11</v>
      </c>
      <c r="N659">
        <f t="shared" si="52"/>
        <v>0</v>
      </c>
      <c r="O659">
        <f t="shared" si="53"/>
        <v>0</v>
      </c>
      <c r="P659">
        <f t="shared" si="54"/>
        <v>1</v>
      </c>
    </row>
    <row r="660" spans="1:16" x14ac:dyDescent="0.3">
      <c r="A660" t="s">
        <v>69</v>
      </c>
      <c r="B660" s="38">
        <v>41600</v>
      </c>
      <c r="C660" t="s">
        <v>30</v>
      </c>
      <c r="D660" t="s">
        <v>464</v>
      </c>
      <c r="E660" t="s">
        <v>147</v>
      </c>
      <c r="F660">
        <v>333992</v>
      </c>
      <c r="G660">
        <v>374996</v>
      </c>
      <c r="H660" t="s">
        <v>152</v>
      </c>
      <c r="I660" t="s">
        <v>153</v>
      </c>
      <c r="L660">
        <f t="shared" si="50"/>
        <v>2013</v>
      </c>
      <c r="M660">
        <f t="shared" si="51"/>
        <v>11</v>
      </c>
      <c r="N660">
        <f t="shared" si="52"/>
        <v>0</v>
      </c>
      <c r="O660">
        <f t="shared" si="53"/>
        <v>0</v>
      </c>
      <c r="P660">
        <f t="shared" si="54"/>
        <v>2</v>
      </c>
    </row>
    <row r="661" spans="1:16" x14ac:dyDescent="0.3">
      <c r="A661" t="s">
        <v>43</v>
      </c>
      <c r="B661" s="38">
        <v>41600</v>
      </c>
      <c r="C661" t="s">
        <v>30</v>
      </c>
      <c r="D661" t="s">
        <v>465</v>
      </c>
      <c r="E661" t="s">
        <v>183</v>
      </c>
      <c r="F661">
        <v>308539</v>
      </c>
      <c r="G661">
        <v>326762</v>
      </c>
      <c r="H661" t="s">
        <v>148</v>
      </c>
      <c r="I661" t="s">
        <v>149</v>
      </c>
      <c r="L661">
        <f t="shared" si="50"/>
        <v>2013</v>
      </c>
      <c r="M661">
        <f t="shared" si="51"/>
        <v>11</v>
      </c>
      <c r="N661">
        <f t="shared" si="52"/>
        <v>0</v>
      </c>
      <c r="O661">
        <f t="shared" si="53"/>
        <v>0</v>
      </c>
      <c r="P661">
        <f t="shared" si="54"/>
        <v>1</v>
      </c>
    </row>
    <row r="662" spans="1:16" x14ac:dyDescent="0.3">
      <c r="A662" t="s">
        <v>60</v>
      </c>
      <c r="B662" s="38">
        <v>41600</v>
      </c>
      <c r="C662" t="s">
        <v>30</v>
      </c>
      <c r="D662" t="s">
        <v>265</v>
      </c>
      <c r="E662" t="s">
        <v>195</v>
      </c>
      <c r="F662">
        <v>350177</v>
      </c>
      <c r="G662">
        <v>381230</v>
      </c>
      <c r="H662" t="s">
        <v>148</v>
      </c>
      <c r="I662" t="s">
        <v>149</v>
      </c>
      <c r="L662">
        <f t="shared" si="50"/>
        <v>2013</v>
      </c>
      <c r="M662">
        <f t="shared" si="51"/>
        <v>11</v>
      </c>
      <c r="N662">
        <f t="shared" si="52"/>
        <v>0</v>
      </c>
      <c r="O662">
        <f t="shared" si="53"/>
        <v>0</v>
      </c>
      <c r="P662">
        <f t="shared" si="54"/>
        <v>1</v>
      </c>
    </row>
    <row r="663" spans="1:16" x14ac:dyDescent="0.3">
      <c r="A663" t="s">
        <v>69</v>
      </c>
      <c r="B663" s="38">
        <v>41600</v>
      </c>
      <c r="C663" t="s">
        <v>30</v>
      </c>
      <c r="D663" t="s">
        <v>180</v>
      </c>
      <c r="E663" t="s">
        <v>147</v>
      </c>
      <c r="F663">
        <v>333454</v>
      </c>
      <c r="G663">
        <v>374313</v>
      </c>
      <c r="H663" t="s">
        <v>144</v>
      </c>
      <c r="I663" t="s">
        <v>145</v>
      </c>
      <c r="L663">
        <f t="shared" si="50"/>
        <v>2013</v>
      </c>
      <c r="M663">
        <f t="shared" si="51"/>
        <v>11</v>
      </c>
      <c r="N663">
        <f t="shared" si="52"/>
        <v>0</v>
      </c>
      <c r="O663">
        <f t="shared" si="53"/>
        <v>0</v>
      </c>
      <c r="P663">
        <f t="shared" si="54"/>
        <v>3</v>
      </c>
    </row>
    <row r="664" spans="1:16" x14ac:dyDescent="0.3">
      <c r="A664" t="s">
        <v>45</v>
      </c>
      <c r="B664" s="38">
        <v>41600</v>
      </c>
      <c r="C664" t="s">
        <v>30</v>
      </c>
      <c r="D664" t="s">
        <v>466</v>
      </c>
      <c r="E664" t="s">
        <v>193</v>
      </c>
      <c r="F664">
        <v>244084</v>
      </c>
      <c r="G664">
        <v>416329</v>
      </c>
      <c r="H664" t="s">
        <v>148</v>
      </c>
      <c r="I664" t="s">
        <v>149</v>
      </c>
      <c r="L664">
        <f t="shared" si="50"/>
        <v>2013</v>
      </c>
      <c r="M664">
        <f t="shared" si="51"/>
        <v>11</v>
      </c>
      <c r="N664">
        <f t="shared" si="52"/>
        <v>0</v>
      </c>
      <c r="O664">
        <f t="shared" si="53"/>
        <v>0</v>
      </c>
      <c r="P664">
        <f t="shared" si="54"/>
        <v>1</v>
      </c>
    </row>
    <row r="665" spans="1:16" x14ac:dyDescent="0.3">
      <c r="A665" t="s">
        <v>45</v>
      </c>
      <c r="B665" s="38">
        <v>41600</v>
      </c>
      <c r="C665" t="s">
        <v>30</v>
      </c>
      <c r="D665" t="s">
        <v>207</v>
      </c>
      <c r="E665" t="s">
        <v>193</v>
      </c>
      <c r="F665">
        <v>243413</v>
      </c>
      <c r="G665">
        <v>416899</v>
      </c>
      <c r="H665" t="s">
        <v>148</v>
      </c>
      <c r="I665" t="s">
        <v>149</v>
      </c>
      <c r="L665">
        <f t="shared" si="50"/>
        <v>2013</v>
      </c>
      <c r="M665">
        <f t="shared" si="51"/>
        <v>11</v>
      </c>
      <c r="N665">
        <f t="shared" si="52"/>
        <v>0</v>
      </c>
      <c r="O665">
        <f t="shared" si="53"/>
        <v>0</v>
      </c>
      <c r="P665">
        <f t="shared" si="54"/>
        <v>1</v>
      </c>
    </row>
    <row r="666" spans="1:16" x14ac:dyDescent="0.3">
      <c r="A666" t="s">
        <v>57</v>
      </c>
      <c r="B666" s="38">
        <v>41600</v>
      </c>
      <c r="C666" t="s">
        <v>29</v>
      </c>
      <c r="D666" t="s">
        <v>146</v>
      </c>
      <c r="E666" t="s">
        <v>256</v>
      </c>
      <c r="F666">
        <v>223207</v>
      </c>
      <c r="G666">
        <v>344326</v>
      </c>
      <c r="H666" t="s">
        <v>148</v>
      </c>
      <c r="I666" t="s">
        <v>181</v>
      </c>
      <c r="L666">
        <f t="shared" si="50"/>
        <v>2013</v>
      </c>
      <c r="M666">
        <f t="shared" si="51"/>
        <v>11</v>
      </c>
      <c r="N666">
        <f t="shared" si="52"/>
        <v>0</v>
      </c>
      <c r="O666">
        <f t="shared" si="53"/>
        <v>1</v>
      </c>
      <c r="P666">
        <f t="shared" si="54"/>
        <v>0</v>
      </c>
    </row>
    <row r="667" spans="1:16" x14ac:dyDescent="0.3">
      <c r="A667" t="s">
        <v>69</v>
      </c>
      <c r="B667" s="38">
        <v>41600</v>
      </c>
      <c r="C667" t="s">
        <v>30</v>
      </c>
      <c r="D667" t="s">
        <v>191</v>
      </c>
      <c r="E667" t="s">
        <v>147</v>
      </c>
      <c r="F667">
        <v>334378</v>
      </c>
      <c r="G667">
        <v>374765</v>
      </c>
      <c r="H667" t="s">
        <v>148</v>
      </c>
      <c r="I667" t="s">
        <v>149</v>
      </c>
      <c r="L667">
        <f t="shared" si="50"/>
        <v>2013</v>
      </c>
      <c r="M667">
        <f t="shared" si="51"/>
        <v>11</v>
      </c>
      <c r="N667">
        <f t="shared" si="52"/>
        <v>0</v>
      </c>
      <c r="O667">
        <f t="shared" si="53"/>
        <v>0</v>
      </c>
      <c r="P667">
        <f t="shared" si="54"/>
        <v>1</v>
      </c>
    </row>
    <row r="668" spans="1:16" x14ac:dyDescent="0.3">
      <c r="A668" t="s">
        <v>45</v>
      </c>
      <c r="B668" s="38">
        <v>41600</v>
      </c>
      <c r="C668" t="s">
        <v>29</v>
      </c>
      <c r="D668" t="s">
        <v>358</v>
      </c>
      <c r="E668" t="s">
        <v>193</v>
      </c>
      <c r="F668">
        <v>243577</v>
      </c>
      <c r="G668">
        <v>417053</v>
      </c>
      <c r="H668" t="s">
        <v>148</v>
      </c>
      <c r="I668" t="s">
        <v>181</v>
      </c>
      <c r="L668">
        <f t="shared" si="50"/>
        <v>2013</v>
      </c>
      <c r="M668">
        <f t="shared" si="51"/>
        <v>11</v>
      </c>
      <c r="N668">
        <f t="shared" si="52"/>
        <v>0</v>
      </c>
      <c r="O668">
        <f t="shared" si="53"/>
        <v>1</v>
      </c>
      <c r="P668">
        <f t="shared" si="54"/>
        <v>0</v>
      </c>
    </row>
    <row r="669" spans="1:16" x14ac:dyDescent="0.3">
      <c r="A669" t="s">
        <v>69</v>
      </c>
      <c r="B669" s="38">
        <v>41601</v>
      </c>
      <c r="C669" t="s">
        <v>30</v>
      </c>
      <c r="D669" t="s">
        <v>387</v>
      </c>
      <c r="E669" t="s">
        <v>147</v>
      </c>
      <c r="F669">
        <v>333566</v>
      </c>
      <c r="G669">
        <v>373181</v>
      </c>
      <c r="H669" t="s">
        <v>148</v>
      </c>
      <c r="I669" t="s">
        <v>149</v>
      </c>
      <c r="L669">
        <f t="shared" si="50"/>
        <v>2013</v>
      </c>
      <c r="M669">
        <f t="shared" si="51"/>
        <v>11</v>
      </c>
      <c r="N669">
        <f t="shared" si="52"/>
        <v>0</v>
      </c>
      <c r="O669">
        <f t="shared" si="53"/>
        <v>0</v>
      </c>
      <c r="P669">
        <f t="shared" si="54"/>
        <v>1</v>
      </c>
    </row>
    <row r="670" spans="1:16" x14ac:dyDescent="0.3">
      <c r="A670" t="s">
        <v>41</v>
      </c>
      <c r="B670" s="38">
        <v>41601</v>
      </c>
      <c r="C670" t="s">
        <v>30</v>
      </c>
      <c r="D670" t="s">
        <v>216</v>
      </c>
      <c r="E670" t="s">
        <v>315</v>
      </c>
      <c r="F670">
        <v>289735</v>
      </c>
      <c r="G670">
        <v>390717</v>
      </c>
      <c r="H670" t="s">
        <v>148</v>
      </c>
      <c r="I670" t="s">
        <v>149</v>
      </c>
      <c r="L670">
        <f t="shared" si="50"/>
        <v>2013</v>
      </c>
      <c r="M670">
        <f t="shared" si="51"/>
        <v>11</v>
      </c>
      <c r="N670">
        <f t="shared" si="52"/>
        <v>0</v>
      </c>
      <c r="O670">
        <f t="shared" si="53"/>
        <v>0</v>
      </c>
      <c r="P670">
        <f t="shared" si="54"/>
        <v>1</v>
      </c>
    </row>
    <row r="671" spans="1:16" x14ac:dyDescent="0.3">
      <c r="A671" t="s">
        <v>62</v>
      </c>
      <c r="B671" s="38">
        <v>41601</v>
      </c>
      <c r="C671" t="s">
        <v>30</v>
      </c>
      <c r="D671" t="s">
        <v>208</v>
      </c>
      <c r="E671" t="s">
        <v>143</v>
      </c>
      <c r="F671">
        <v>340300</v>
      </c>
      <c r="G671">
        <v>402463</v>
      </c>
      <c r="H671" t="s">
        <v>148</v>
      </c>
      <c r="I671" t="s">
        <v>149</v>
      </c>
      <c r="L671">
        <f t="shared" si="50"/>
        <v>2013</v>
      </c>
      <c r="M671">
        <f t="shared" si="51"/>
        <v>11</v>
      </c>
      <c r="N671">
        <f t="shared" si="52"/>
        <v>0</v>
      </c>
      <c r="O671">
        <f t="shared" si="53"/>
        <v>0</v>
      </c>
      <c r="P671">
        <f t="shared" si="54"/>
        <v>1</v>
      </c>
    </row>
    <row r="672" spans="1:16" x14ac:dyDescent="0.3">
      <c r="A672" t="s">
        <v>46</v>
      </c>
      <c r="B672" s="38">
        <v>41601</v>
      </c>
      <c r="C672" t="s">
        <v>30</v>
      </c>
      <c r="D672" t="s">
        <v>175</v>
      </c>
      <c r="E672" t="s">
        <v>186</v>
      </c>
      <c r="F672">
        <v>234107</v>
      </c>
      <c r="G672">
        <v>398137</v>
      </c>
      <c r="H672" t="s">
        <v>148</v>
      </c>
      <c r="I672" t="s">
        <v>149</v>
      </c>
      <c r="L672">
        <f t="shared" si="50"/>
        <v>2013</v>
      </c>
      <c r="M672">
        <f t="shared" si="51"/>
        <v>11</v>
      </c>
      <c r="N672">
        <f t="shared" si="52"/>
        <v>0</v>
      </c>
      <c r="O672">
        <f t="shared" si="53"/>
        <v>0</v>
      </c>
      <c r="P672">
        <f t="shared" si="54"/>
        <v>1</v>
      </c>
    </row>
    <row r="673" spans="1:16" x14ac:dyDescent="0.3">
      <c r="A673" t="s">
        <v>2</v>
      </c>
      <c r="B673" s="38">
        <v>41602</v>
      </c>
      <c r="C673" t="s">
        <v>29</v>
      </c>
      <c r="D673" t="s">
        <v>285</v>
      </c>
      <c r="E673" t="s">
        <v>166</v>
      </c>
      <c r="F673">
        <v>326764</v>
      </c>
      <c r="G673">
        <v>364045</v>
      </c>
      <c r="H673" t="s">
        <v>245</v>
      </c>
      <c r="I673" t="s">
        <v>247</v>
      </c>
      <c r="J673" t="s">
        <v>222</v>
      </c>
      <c r="L673">
        <f t="shared" si="50"/>
        <v>2013</v>
      </c>
      <c r="M673">
        <f t="shared" si="51"/>
        <v>11</v>
      </c>
      <c r="N673">
        <f t="shared" si="52"/>
        <v>0</v>
      </c>
      <c r="O673">
        <f t="shared" si="53"/>
        <v>2</v>
      </c>
      <c r="P673">
        <f t="shared" si="54"/>
        <v>2</v>
      </c>
    </row>
    <row r="674" spans="1:16" x14ac:dyDescent="0.3">
      <c r="A674" t="s">
        <v>69</v>
      </c>
      <c r="B674" s="38">
        <v>41603</v>
      </c>
      <c r="C674" t="s">
        <v>30</v>
      </c>
      <c r="D674" t="s">
        <v>249</v>
      </c>
      <c r="E674" t="s">
        <v>147</v>
      </c>
      <c r="F674">
        <v>334397</v>
      </c>
      <c r="G674">
        <v>374006</v>
      </c>
      <c r="H674" t="s">
        <v>148</v>
      </c>
      <c r="I674" t="s">
        <v>149</v>
      </c>
      <c r="L674">
        <f t="shared" si="50"/>
        <v>2013</v>
      </c>
      <c r="M674">
        <f t="shared" si="51"/>
        <v>11</v>
      </c>
      <c r="N674">
        <f t="shared" si="52"/>
        <v>0</v>
      </c>
      <c r="O674">
        <f t="shared" si="53"/>
        <v>0</v>
      </c>
      <c r="P674">
        <f t="shared" si="54"/>
        <v>1</v>
      </c>
    </row>
    <row r="675" spans="1:16" x14ac:dyDescent="0.3">
      <c r="A675" t="s">
        <v>77</v>
      </c>
      <c r="B675" s="38">
        <v>41603</v>
      </c>
      <c r="C675" t="s">
        <v>30</v>
      </c>
      <c r="D675" t="s">
        <v>356</v>
      </c>
      <c r="E675" t="s">
        <v>184</v>
      </c>
      <c r="F675">
        <v>319969</v>
      </c>
      <c r="G675">
        <v>333555</v>
      </c>
      <c r="H675" t="s">
        <v>148</v>
      </c>
      <c r="I675" t="s">
        <v>149</v>
      </c>
      <c r="L675">
        <f t="shared" si="50"/>
        <v>2013</v>
      </c>
      <c r="M675">
        <f t="shared" si="51"/>
        <v>11</v>
      </c>
      <c r="N675">
        <f t="shared" si="52"/>
        <v>0</v>
      </c>
      <c r="O675">
        <f t="shared" si="53"/>
        <v>0</v>
      </c>
      <c r="P675">
        <f t="shared" si="54"/>
        <v>1</v>
      </c>
    </row>
    <row r="676" spans="1:16" x14ac:dyDescent="0.3">
      <c r="A676" t="s">
        <v>69</v>
      </c>
      <c r="B676" s="38">
        <v>41604</v>
      </c>
      <c r="C676" t="s">
        <v>30</v>
      </c>
      <c r="D676" t="s">
        <v>241</v>
      </c>
      <c r="E676" t="s">
        <v>159</v>
      </c>
      <c r="F676">
        <v>334726</v>
      </c>
      <c r="G676">
        <v>374406</v>
      </c>
      <c r="H676" t="s">
        <v>245</v>
      </c>
      <c r="I676" t="s">
        <v>246</v>
      </c>
      <c r="L676">
        <f t="shared" si="50"/>
        <v>2013</v>
      </c>
      <c r="M676">
        <f t="shared" si="51"/>
        <v>11</v>
      </c>
      <c r="N676">
        <f t="shared" si="52"/>
        <v>0</v>
      </c>
      <c r="O676">
        <f t="shared" si="53"/>
        <v>0</v>
      </c>
      <c r="P676">
        <f t="shared" si="54"/>
        <v>4</v>
      </c>
    </row>
    <row r="677" spans="1:16" x14ac:dyDescent="0.3">
      <c r="A677" t="s">
        <v>69</v>
      </c>
      <c r="B677" s="38">
        <v>41605</v>
      </c>
      <c r="C677" t="s">
        <v>30</v>
      </c>
      <c r="D677" t="s">
        <v>283</v>
      </c>
      <c r="E677" t="s">
        <v>147</v>
      </c>
      <c r="F677">
        <v>333770</v>
      </c>
      <c r="G677">
        <v>373680</v>
      </c>
      <c r="H677" t="s">
        <v>148</v>
      </c>
      <c r="I677" t="s">
        <v>149</v>
      </c>
      <c r="L677">
        <f t="shared" si="50"/>
        <v>2013</v>
      </c>
      <c r="M677">
        <f t="shared" si="51"/>
        <v>11</v>
      </c>
      <c r="N677">
        <f t="shared" si="52"/>
        <v>0</v>
      </c>
      <c r="O677">
        <f t="shared" si="53"/>
        <v>0</v>
      </c>
      <c r="P677">
        <f t="shared" si="54"/>
        <v>1</v>
      </c>
    </row>
    <row r="678" spans="1:16" x14ac:dyDescent="0.3">
      <c r="A678" t="s">
        <v>52</v>
      </c>
      <c r="B678" s="38">
        <v>41605</v>
      </c>
      <c r="C678" t="s">
        <v>30</v>
      </c>
      <c r="D678" t="s">
        <v>371</v>
      </c>
      <c r="E678" t="s">
        <v>169</v>
      </c>
      <c r="F678">
        <v>245218</v>
      </c>
      <c r="G678">
        <v>373025</v>
      </c>
      <c r="H678" t="s">
        <v>148</v>
      </c>
      <c r="I678" t="s">
        <v>149</v>
      </c>
      <c r="L678">
        <f t="shared" si="50"/>
        <v>2013</v>
      </c>
      <c r="M678">
        <f t="shared" si="51"/>
        <v>11</v>
      </c>
      <c r="N678">
        <f t="shared" si="52"/>
        <v>0</v>
      </c>
      <c r="O678">
        <f t="shared" si="53"/>
        <v>0</v>
      </c>
      <c r="P678">
        <f t="shared" si="54"/>
        <v>1</v>
      </c>
    </row>
    <row r="679" spans="1:16" x14ac:dyDescent="0.3">
      <c r="A679" t="s">
        <v>75</v>
      </c>
      <c r="B679" s="38">
        <v>41605</v>
      </c>
      <c r="C679" t="s">
        <v>30</v>
      </c>
      <c r="D679" t="s">
        <v>231</v>
      </c>
      <c r="E679" t="s">
        <v>279</v>
      </c>
      <c r="F679">
        <v>345897</v>
      </c>
      <c r="G679">
        <v>369234</v>
      </c>
      <c r="H679" t="s">
        <v>148</v>
      </c>
      <c r="I679" t="s">
        <v>149</v>
      </c>
      <c r="L679">
        <f t="shared" si="50"/>
        <v>2013</v>
      </c>
      <c r="M679">
        <f t="shared" si="51"/>
        <v>11</v>
      </c>
      <c r="N679">
        <f t="shared" si="52"/>
        <v>0</v>
      </c>
      <c r="O679">
        <f t="shared" si="53"/>
        <v>0</v>
      </c>
      <c r="P679">
        <f t="shared" si="54"/>
        <v>1</v>
      </c>
    </row>
    <row r="680" spans="1:16" x14ac:dyDescent="0.3">
      <c r="A680" t="s">
        <v>45</v>
      </c>
      <c r="B680" s="38">
        <v>41605</v>
      </c>
      <c r="C680" t="s">
        <v>30</v>
      </c>
      <c r="D680" t="s">
        <v>467</v>
      </c>
      <c r="E680" t="s">
        <v>193</v>
      </c>
      <c r="F680">
        <v>244137</v>
      </c>
      <c r="G680">
        <v>415981</v>
      </c>
      <c r="H680" t="s">
        <v>148</v>
      </c>
      <c r="I680" t="s">
        <v>149</v>
      </c>
      <c r="L680">
        <f t="shared" si="50"/>
        <v>2013</v>
      </c>
      <c r="M680">
        <f t="shared" si="51"/>
        <v>11</v>
      </c>
      <c r="N680">
        <f t="shared" si="52"/>
        <v>0</v>
      </c>
      <c r="O680">
        <f t="shared" si="53"/>
        <v>0</v>
      </c>
      <c r="P680">
        <f t="shared" si="54"/>
        <v>1</v>
      </c>
    </row>
    <row r="681" spans="1:16" x14ac:dyDescent="0.3">
      <c r="A681" t="s">
        <v>47</v>
      </c>
      <c r="B681" s="38">
        <v>41606</v>
      </c>
      <c r="C681" t="s">
        <v>30</v>
      </c>
      <c r="D681" t="s">
        <v>170</v>
      </c>
      <c r="E681" t="s">
        <v>171</v>
      </c>
      <c r="F681">
        <v>328853</v>
      </c>
      <c r="G681">
        <v>391124</v>
      </c>
      <c r="H681" t="s">
        <v>152</v>
      </c>
      <c r="I681" t="s">
        <v>153</v>
      </c>
      <c r="L681">
        <f t="shared" si="50"/>
        <v>2013</v>
      </c>
      <c r="M681">
        <f t="shared" si="51"/>
        <v>11</v>
      </c>
      <c r="N681">
        <f t="shared" si="52"/>
        <v>0</v>
      </c>
      <c r="O681">
        <f t="shared" si="53"/>
        <v>0</v>
      </c>
      <c r="P681">
        <f t="shared" si="54"/>
        <v>2</v>
      </c>
    </row>
    <row r="682" spans="1:16" x14ac:dyDescent="0.3">
      <c r="A682" t="s">
        <v>69</v>
      </c>
      <c r="B682" s="38">
        <v>41607</v>
      </c>
      <c r="C682" t="s">
        <v>30</v>
      </c>
      <c r="D682" t="s">
        <v>297</v>
      </c>
      <c r="E682" t="s">
        <v>147</v>
      </c>
      <c r="F682">
        <v>333755</v>
      </c>
      <c r="G682">
        <v>373635</v>
      </c>
      <c r="H682" t="s">
        <v>148</v>
      </c>
      <c r="I682" t="s">
        <v>149</v>
      </c>
      <c r="L682">
        <f t="shared" si="50"/>
        <v>2013</v>
      </c>
      <c r="M682">
        <f t="shared" si="51"/>
        <v>11</v>
      </c>
      <c r="N682">
        <f t="shared" si="52"/>
        <v>0</v>
      </c>
      <c r="O682">
        <f t="shared" si="53"/>
        <v>0</v>
      </c>
      <c r="P682">
        <f t="shared" si="54"/>
        <v>1</v>
      </c>
    </row>
    <row r="683" spans="1:16" x14ac:dyDescent="0.3">
      <c r="A683" t="s">
        <v>69</v>
      </c>
      <c r="B683" s="38">
        <v>41607</v>
      </c>
      <c r="C683" t="s">
        <v>30</v>
      </c>
      <c r="D683" t="s">
        <v>468</v>
      </c>
      <c r="E683" t="s">
        <v>147</v>
      </c>
      <c r="F683">
        <v>333911</v>
      </c>
      <c r="G683">
        <v>374152</v>
      </c>
      <c r="H683" t="s">
        <v>148</v>
      </c>
      <c r="I683" t="s">
        <v>149</v>
      </c>
      <c r="L683">
        <f t="shared" si="50"/>
        <v>2013</v>
      </c>
      <c r="M683">
        <f t="shared" si="51"/>
        <v>11</v>
      </c>
      <c r="N683">
        <f t="shared" si="52"/>
        <v>0</v>
      </c>
      <c r="O683">
        <f t="shared" si="53"/>
        <v>0</v>
      </c>
      <c r="P683">
        <f t="shared" si="54"/>
        <v>1</v>
      </c>
    </row>
    <row r="684" spans="1:16" x14ac:dyDescent="0.3">
      <c r="A684" t="s">
        <v>40</v>
      </c>
      <c r="B684" s="38">
        <v>41607</v>
      </c>
      <c r="C684" t="s">
        <v>30</v>
      </c>
      <c r="D684" t="s">
        <v>469</v>
      </c>
      <c r="E684" t="s">
        <v>186</v>
      </c>
      <c r="F684">
        <v>226293</v>
      </c>
      <c r="G684">
        <v>384373</v>
      </c>
      <c r="H684" t="s">
        <v>148</v>
      </c>
      <c r="I684" t="s">
        <v>149</v>
      </c>
      <c r="L684">
        <f t="shared" si="50"/>
        <v>2013</v>
      </c>
      <c r="M684">
        <f t="shared" si="51"/>
        <v>11</v>
      </c>
      <c r="N684">
        <f t="shared" si="52"/>
        <v>0</v>
      </c>
      <c r="O684">
        <f t="shared" si="53"/>
        <v>0</v>
      </c>
      <c r="P684">
        <f t="shared" si="54"/>
        <v>1</v>
      </c>
    </row>
    <row r="685" spans="1:16" x14ac:dyDescent="0.3">
      <c r="A685" t="s">
        <v>49</v>
      </c>
      <c r="B685" s="38">
        <v>41607</v>
      </c>
      <c r="C685" t="s">
        <v>30</v>
      </c>
      <c r="D685" t="s">
        <v>403</v>
      </c>
      <c r="E685" t="s">
        <v>184</v>
      </c>
      <c r="F685">
        <v>312189</v>
      </c>
      <c r="G685">
        <v>345940</v>
      </c>
      <c r="H685" t="s">
        <v>144</v>
      </c>
      <c r="I685" t="s">
        <v>145</v>
      </c>
      <c r="L685">
        <f t="shared" si="50"/>
        <v>2013</v>
      </c>
      <c r="M685">
        <f t="shared" si="51"/>
        <v>11</v>
      </c>
      <c r="N685">
        <f t="shared" si="52"/>
        <v>0</v>
      </c>
      <c r="O685">
        <f t="shared" si="53"/>
        <v>0</v>
      </c>
      <c r="P685">
        <f t="shared" si="54"/>
        <v>3</v>
      </c>
    </row>
    <row r="686" spans="1:16" x14ac:dyDescent="0.3">
      <c r="A686" t="s">
        <v>45</v>
      </c>
      <c r="B686" s="38">
        <v>41607</v>
      </c>
      <c r="C686" t="s">
        <v>30</v>
      </c>
      <c r="D686" t="s">
        <v>207</v>
      </c>
      <c r="E686" t="s">
        <v>193</v>
      </c>
      <c r="F686">
        <v>243454</v>
      </c>
      <c r="G686">
        <v>416896</v>
      </c>
      <c r="H686" t="s">
        <v>148</v>
      </c>
      <c r="I686" t="s">
        <v>149</v>
      </c>
      <c r="L686">
        <f t="shared" si="50"/>
        <v>2013</v>
      </c>
      <c r="M686">
        <f t="shared" si="51"/>
        <v>11</v>
      </c>
      <c r="N686">
        <f t="shared" si="52"/>
        <v>0</v>
      </c>
      <c r="O686">
        <f t="shared" si="53"/>
        <v>0</v>
      </c>
      <c r="P686">
        <f t="shared" si="54"/>
        <v>1</v>
      </c>
    </row>
    <row r="687" spans="1:16" x14ac:dyDescent="0.3">
      <c r="A687" t="s">
        <v>60</v>
      </c>
      <c r="B687" s="38">
        <v>41607</v>
      </c>
      <c r="C687" t="s">
        <v>30</v>
      </c>
      <c r="D687" t="s">
        <v>231</v>
      </c>
      <c r="E687" t="s">
        <v>195</v>
      </c>
      <c r="F687">
        <v>350646</v>
      </c>
      <c r="G687">
        <v>381995</v>
      </c>
      <c r="H687" t="s">
        <v>148</v>
      </c>
      <c r="I687" t="s">
        <v>149</v>
      </c>
      <c r="L687">
        <f t="shared" si="50"/>
        <v>2013</v>
      </c>
      <c r="M687">
        <f t="shared" si="51"/>
        <v>11</v>
      </c>
      <c r="N687">
        <f t="shared" si="52"/>
        <v>0</v>
      </c>
      <c r="O687">
        <f t="shared" si="53"/>
        <v>0</v>
      </c>
      <c r="P687">
        <f t="shared" si="54"/>
        <v>1</v>
      </c>
    </row>
    <row r="688" spans="1:16" x14ac:dyDescent="0.3">
      <c r="A688" t="s">
        <v>69</v>
      </c>
      <c r="B688" s="38">
        <v>41608</v>
      </c>
      <c r="C688" t="s">
        <v>30</v>
      </c>
      <c r="D688" t="s">
        <v>420</v>
      </c>
      <c r="E688" t="s">
        <v>147</v>
      </c>
      <c r="F688">
        <v>334078</v>
      </c>
      <c r="G688">
        <v>375058</v>
      </c>
      <c r="H688" t="s">
        <v>148</v>
      </c>
      <c r="I688" t="s">
        <v>149</v>
      </c>
      <c r="L688">
        <f t="shared" si="50"/>
        <v>2013</v>
      </c>
      <c r="M688">
        <f t="shared" si="51"/>
        <v>11</v>
      </c>
      <c r="N688">
        <f t="shared" si="52"/>
        <v>0</v>
      </c>
      <c r="O688">
        <f t="shared" si="53"/>
        <v>0</v>
      </c>
      <c r="P688">
        <f t="shared" si="54"/>
        <v>1</v>
      </c>
    </row>
    <row r="689" spans="1:16" x14ac:dyDescent="0.3">
      <c r="A689" t="s">
        <v>43</v>
      </c>
      <c r="B689" s="38">
        <v>41609</v>
      </c>
      <c r="C689" t="s">
        <v>30</v>
      </c>
      <c r="D689" t="s">
        <v>362</v>
      </c>
      <c r="E689" t="s">
        <v>183</v>
      </c>
      <c r="F689">
        <v>308640</v>
      </c>
      <c r="G689">
        <v>326719</v>
      </c>
      <c r="H689" t="s">
        <v>148</v>
      </c>
      <c r="I689" t="s">
        <v>149</v>
      </c>
      <c r="L689">
        <f t="shared" si="50"/>
        <v>2013</v>
      </c>
      <c r="M689">
        <f t="shared" si="51"/>
        <v>12</v>
      </c>
      <c r="N689">
        <f t="shared" si="52"/>
        <v>0</v>
      </c>
      <c r="O689">
        <f t="shared" si="53"/>
        <v>0</v>
      </c>
      <c r="P689">
        <f t="shared" si="54"/>
        <v>1</v>
      </c>
    </row>
    <row r="690" spans="1:16" x14ac:dyDescent="0.3">
      <c r="A690" t="s">
        <v>45</v>
      </c>
      <c r="B690" s="38">
        <v>41611</v>
      </c>
      <c r="C690" t="s">
        <v>30</v>
      </c>
      <c r="D690" t="s">
        <v>470</v>
      </c>
      <c r="E690" t="s">
        <v>193</v>
      </c>
      <c r="F690">
        <v>243329</v>
      </c>
      <c r="G690">
        <v>417109</v>
      </c>
      <c r="H690" t="s">
        <v>148</v>
      </c>
      <c r="I690" t="s">
        <v>149</v>
      </c>
      <c r="L690">
        <f t="shared" si="50"/>
        <v>2013</v>
      </c>
      <c r="M690">
        <f t="shared" si="51"/>
        <v>12</v>
      </c>
      <c r="N690">
        <f t="shared" si="52"/>
        <v>0</v>
      </c>
      <c r="O690">
        <f t="shared" si="53"/>
        <v>0</v>
      </c>
      <c r="P690">
        <f t="shared" si="54"/>
        <v>1</v>
      </c>
    </row>
    <row r="691" spans="1:16" x14ac:dyDescent="0.3">
      <c r="A691" t="s">
        <v>69</v>
      </c>
      <c r="B691" s="38">
        <v>41612</v>
      </c>
      <c r="C691" t="s">
        <v>30</v>
      </c>
      <c r="D691" t="s">
        <v>453</v>
      </c>
      <c r="E691" t="s">
        <v>147</v>
      </c>
      <c r="F691">
        <v>333639</v>
      </c>
      <c r="G691">
        <v>373220</v>
      </c>
      <c r="H691" t="s">
        <v>148</v>
      </c>
      <c r="I691" t="s">
        <v>149</v>
      </c>
      <c r="L691">
        <f t="shared" si="50"/>
        <v>2013</v>
      </c>
      <c r="M691">
        <f t="shared" si="51"/>
        <v>12</v>
      </c>
      <c r="N691">
        <f t="shared" si="52"/>
        <v>0</v>
      </c>
      <c r="O691">
        <f t="shared" si="53"/>
        <v>0</v>
      </c>
      <c r="P691">
        <f t="shared" si="54"/>
        <v>1</v>
      </c>
    </row>
    <row r="692" spans="1:16" x14ac:dyDescent="0.3">
      <c r="A692" t="s">
        <v>49</v>
      </c>
      <c r="B692" s="38">
        <v>41612</v>
      </c>
      <c r="C692" t="s">
        <v>30</v>
      </c>
      <c r="D692" t="s">
        <v>471</v>
      </c>
      <c r="E692" t="s">
        <v>184</v>
      </c>
      <c r="F692">
        <v>312411</v>
      </c>
      <c r="G692">
        <v>345544</v>
      </c>
      <c r="H692" t="s">
        <v>148</v>
      </c>
      <c r="I692" t="s">
        <v>149</v>
      </c>
      <c r="L692">
        <f t="shared" si="50"/>
        <v>2013</v>
      </c>
      <c r="M692">
        <f t="shared" si="51"/>
        <v>12</v>
      </c>
      <c r="N692">
        <f t="shared" si="52"/>
        <v>0</v>
      </c>
      <c r="O692">
        <f t="shared" si="53"/>
        <v>0</v>
      </c>
      <c r="P692">
        <f t="shared" si="54"/>
        <v>1</v>
      </c>
    </row>
    <row r="693" spans="1:16" x14ac:dyDescent="0.3">
      <c r="A693" t="s">
        <v>80</v>
      </c>
      <c r="B693" s="38">
        <v>41613</v>
      </c>
      <c r="C693" t="s">
        <v>30</v>
      </c>
      <c r="D693" t="s">
        <v>290</v>
      </c>
      <c r="E693" t="s">
        <v>173</v>
      </c>
      <c r="F693">
        <v>308046</v>
      </c>
      <c r="G693">
        <v>358476</v>
      </c>
      <c r="H693" t="s">
        <v>152</v>
      </c>
      <c r="I693" t="s">
        <v>153</v>
      </c>
      <c r="L693">
        <f t="shared" si="50"/>
        <v>2013</v>
      </c>
      <c r="M693">
        <f t="shared" si="51"/>
        <v>12</v>
      </c>
      <c r="N693">
        <f t="shared" si="52"/>
        <v>0</v>
      </c>
      <c r="O693">
        <f t="shared" si="53"/>
        <v>0</v>
      </c>
      <c r="P693">
        <f t="shared" si="54"/>
        <v>2</v>
      </c>
    </row>
    <row r="694" spans="1:16" x14ac:dyDescent="0.3">
      <c r="A694" t="s">
        <v>69</v>
      </c>
      <c r="B694" s="38">
        <v>41613</v>
      </c>
      <c r="C694" t="s">
        <v>30</v>
      </c>
      <c r="D694" t="s">
        <v>472</v>
      </c>
      <c r="E694" t="s">
        <v>147</v>
      </c>
      <c r="F694">
        <v>333849</v>
      </c>
      <c r="G694">
        <v>373837</v>
      </c>
      <c r="H694" t="s">
        <v>148</v>
      </c>
      <c r="I694" t="s">
        <v>149</v>
      </c>
      <c r="L694">
        <f t="shared" si="50"/>
        <v>2013</v>
      </c>
      <c r="M694">
        <f t="shared" si="51"/>
        <v>12</v>
      </c>
      <c r="N694">
        <f t="shared" si="52"/>
        <v>0</v>
      </c>
      <c r="O694">
        <f t="shared" si="53"/>
        <v>0</v>
      </c>
      <c r="P694">
        <f t="shared" si="54"/>
        <v>1</v>
      </c>
    </row>
    <row r="695" spans="1:16" x14ac:dyDescent="0.3">
      <c r="A695" t="s">
        <v>45</v>
      </c>
      <c r="B695" s="38">
        <v>41613</v>
      </c>
      <c r="C695" t="s">
        <v>30</v>
      </c>
      <c r="D695" t="s">
        <v>207</v>
      </c>
      <c r="E695" t="s">
        <v>193</v>
      </c>
      <c r="F695">
        <v>243088</v>
      </c>
      <c r="G695">
        <v>417039</v>
      </c>
      <c r="H695" t="s">
        <v>148</v>
      </c>
      <c r="I695" t="s">
        <v>149</v>
      </c>
      <c r="L695">
        <f t="shared" si="50"/>
        <v>2013</v>
      </c>
      <c r="M695">
        <f t="shared" si="51"/>
        <v>12</v>
      </c>
      <c r="N695">
        <f t="shared" si="52"/>
        <v>0</v>
      </c>
      <c r="O695">
        <f t="shared" si="53"/>
        <v>0</v>
      </c>
      <c r="P695">
        <f t="shared" si="54"/>
        <v>1</v>
      </c>
    </row>
    <row r="696" spans="1:16" x14ac:dyDescent="0.3">
      <c r="A696" t="s">
        <v>2</v>
      </c>
      <c r="B696" s="38">
        <v>41613</v>
      </c>
      <c r="C696" t="s">
        <v>30</v>
      </c>
      <c r="D696" t="s">
        <v>298</v>
      </c>
      <c r="E696" t="s">
        <v>166</v>
      </c>
      <c r="F696">
        <v>326694</v>
      </c>
      <c r="G696">
        <v>364423</v>
      </c>
      <c r="H696" t="s">
        <v>152</v>
      </c>
      <c r="I696" t="s">
        <v>153</v>
      </c>
      <c r="L696">
        <f t="shared" si="50"/>
        <v>2013</v>
      </c>
      <c r="M696">
        <f t="shared" si="51"/>
        <v>12</v>
      </c>
      <c r="N696">
        <f t="shared" si="52"/>
        <v>0</v>
      </c>
      <c r="O696">
        <f t="shared" si="53"/>
        <v>0</v>
      </c>
      <c r="P696">
        <f t="shared" si="54"/>
        <v>2</v>
      </c>
    </row>
    <row r="697" spans="1:16" x14ac:dyDescent="0.3">
      <c r="A697" t="s">
        <v>69</v>
      </c>
      <c r="B697" s="38">
        <v>41613</v>
      </c>
      <c r="C697" t="s">
        <v>29</v>
      </c>
      <c r="D697" t="s">
        <v>473</v>
      </c>
      <c r="E697" t="s">
        <v>147</v>
      </c>
      <c r="F697">
        <v>334364</v>
      </c>
      <c r="G697">
        <v>374795</v>
      </c>
      <c r="H697" t="s">
        <v>152</v>
      </c>
      <c r="I697" t="s">
        <v>247</v>
      </c>
      <c r="L697">
        <f t="shared" si="50"/>
        <v>2013</v>
      </c>
      <c r="M697">
        <f t="shared" si="51"/>
        <v>12</v>
      </c>
      <c r="N697">
        <f t="shared" si="52"/>
        <v>0</v>
      </c>
      <c r="O697">
        <f t="shared" si="53"/>
        <v>2</v>
      </c>
      <c r="P697">
        <f t="shared" si="54"/>
        <v>0</v>
      </c>
    </row>
    <row r="698" spans="1:16" x14ac:dyDescent="0.3">
      <c r="A698" t="s">
        <v>69</v>
      </c>
      <c r="B698" s="38">
        <v>41613</v>
      </c>
      <c r="C698" t="s">
        <v>30</v>
      </c>
      <c r="D698" t="s">
        <v>160</v>
      </c>
      <c r="E698" t="s">
        <v>161</v>
      </c>
      <c r="F698">
        <v>333307</v>
      </c>
      <c r="G698">
        <v>374813</v>
      </c>
      <c r="H698" t="s">
        <v>144</v>
      </c>
      <c r="I698" t="s">
        <v>145</v>
      </c>
      <c r="L698">
        <f t="shared" si="50"/>
        <v>2013</v>
      </c>
      <c r="M698">
        <f t="shared" si="51"/>
        <v>12</v>
      </c>
      <c r="N698">
        <f t="shared" si="52"/>
        <v>0</v>
      </c>
      <c r="O698">
        <f t="shared" si="53"/>
        <v>0</v>
      </c>
      <c r="P698">
        <f t="shared" si="54"/>
        <v>3</v>
      </c>
    </row>
    <row r="699" spans="1:16" x14ac:dyDescent="0.3">
      <c r="A699" t="s">
        <v>69</v>
      </c>
      <c r="B699" s="38">
        <v>41613</v>
      </c>
      <c r="C699" t="s">
        <v>30</v>
      </c>
      <c r="D699" t="s">
        <v>160</v>
      </c>
      <c r="E699" t="s">
        <v>164</v>
      </c>
      <c r="F699">
        <v>333165</v>
      </c>
      <c r="G699">
        <v>374194</v>
      </c>
      <c r="H699" t="s">
        <v>148</v>
      </c>
      <c r="I699" t="s">
        <v>149</v>
      </c>
      <c r="L699">
        <f t="shared" si="50"/>
        <v>2013</v>
      </c>
      <c r="M699">
        <f t="shared" si="51"/>
        <v>12</v>
      </c>
      <c r="N699">
        <f t="shared" si="52"/>
        <v>0</v>
      </c>
      <c r="O699">
        <f t="shared" si="53"/>
        <v>0</v>
      </c>
      <c r="P699">
        <f t="shared" si="54"/>
        <v>1</v>
      </c>
    </row>
    <row r="700" spans="1:16" x14ac:dyDescent="0.3">
      <c r="A700" t="s">
        <v>43</v>
      </c>
      <c r="B700" s="38">
        <v>41614</v>
      </c>
      <c r="C700" t="s">
        <v>30</v>
      </c>
      <c r="D700" t="s">
        <v>428</v>
      </c>
      <c r="E700" t="s">
        <v>183</v>
      </c>
      <c r="F700">
        <v>308821</v>
      </c>
      <c r="G700">
        <v>326837</v>
      </c>
      <c r="H700" t="s">
        <v>148</v>
      </c>
      <c r="I700" t="s">
        <v>149</v>
      </c>
      <c r="L700">
        <f t="shared" si="50"/>
        <v>2013</v>
      </c>
      <c r="M700">
        <f t="shared" si="51"/>
        <v>12</v>
      </c>
      <c r="N700">
        <f t="shared" si="52"/>
        <v>0</v>
      </c>
      <c r="O700">
        <f t="shared" si="53"/>
        <v>0</v>
      </c>
      <c r="P700">
        <f t="shared" si="54"/>
        <v>1</v>
      </c>
    </row>
    <row r="701" spans="1:16" x14ac:dyDescent="0.3">
      <c r="A701" t="s">
        <v>69</v>
      </c>
      <c r="B701" s="38">
        <v>41614</v>
      </c>
      <c r="C701" t="s">
        <v>30</v>
      </c>
      <c r="D701" t="s">
        <v>160</v>
      </c>
      <c r="E701" t="s">
        <v>164</v>
      </c>
      <c r="F701">
        <v>332985</v>
      </c>
      <c r="G701">
        <v>373628</v>
      </c>
      <c r="H701" t="s">
        <v>152</v>
      </c>
      <c r="I701" t="s">
        <v>153</v>
      </c>
      <c r="L701">
        <f t="shared" si="50"/>
        <v>2013</v>
      </c>
      <c r="M701">
        <f t="shared" si="51"/>
        <v>12</v>
      </c>
      <c r="N701">
        <f t="shared" si="52"/>
        <v>0</v>
      </c>
      <c r="O701">
        <f t="shared" si="53"/>
        <v>0</v>
      </c>
      <c r="P701">
        <f t="shared" si="54"/>
        <v>2</v>
      </c>
    </row>
    <row r="702" spans="1:16" x14ac:dyDescent="0.3">
      <c r="A702" t="s">
        <v>69</v>
      </c>
      <c r="B702" s="38">
        <v>41614</v>
      </c>
      <c r="C702" t="s">
        <v>30</v>
      </c>
      <c r="D702" t="s">
        <v>272</v>
      </c>
      <c r="E702" t="s">
        <v>147</v>
      </c>
      <c r="F702">
        <v>333418</v>
      </c>
      <c r="G702">
        <v>373291</v>
      </c>
      <c r="H702" t="s">
        <v>144</v>
      </c>
      <c r="I702" t="s">
        <v>145</v>
      </c>
      <c r="L702">
        <f t="shared" si="50"/>
        <v>2013</v>
      </c>
      <c r="M702">
        <f t="shared" si="51"/>
        <v>12</v>
      </c>
      <c r="N702">
        <f t="shared" si="52"/>
        <v>0</v>
      </c>
      <c r="O702">
        <f t="shared" si="53"/>
        <v>0</v>
      </c>
      <c r="P702">
        <f t="shared" si="54"/>
        <v>3</v>
      </c>
    </row>
    <row r="703" spans="1:16" x14ac:dyDescent="0.3">
      <c r="A703" t="s">
        <v>51</v>
      </c>
      <c r="B703" s="38">
        <v>41614</v>
      </c>
      <c r="C703" t="s">
        <v>30</v>
      </c>
      <c r="D703" t="s">
        <v>262</v>
      </c>
      <c r="E703" t="s">
        <v>206</v>
      </c>
      <c r="F703">
        <v>348697</v>
      </c>
      <c r="G703">
        <v>344214</v>
      </c>
      <c r="H703" t="s">
        <v>148</v>
      </c>
      <c r="I703" t="s">
        <v>149</v>
      </c>
      <c r="L703">
        <f t="shared" si="50"/>
        <v>2013</v>
      </c>
      <c r="M703">
        <f t="shared" si="51"/>
        <v>12</v>
      </c>
      <c r="N703">
        <f t="shared" si="52"/>
        <v>0</v>
      </c>
      <c r="O703">
        <f t="shared" si="53"/>
        <v>0</v>
      </c>
      <c r="P703">
        <f t="shared" si="54"/>
        <v>1</v>
      </c>
    </row>
    <row r="704" spans="1:16" x14ac:dyDescent="0.3">
      <c r="A704" t="s">
        <v>69</v>
      </c>
      <c r="B704" s="38">
        <v>41614</v>
      </c>
      <c r="C704" t="s">
        <v>30</v>
      </c>
      <c r="D704" t="s">
        <v>167</v>
      </c>
      <c r="E704" t="s">
        <v>147</v>
      </c>
      <c r="F704">
        <v>334269</v>
      </c>
      <c r="G704">
        <v>373896</v>
      </c>
      <c r="H704" t="s">
        <v>148</v>
      </c>
      <c r="I704" t="s">
        <v>149</v>
      </c>
      <c r="L704">
        <f t="shared" si="50"/>
        <v>2013</v>
      </c>
      <c r="M704">
        <f t="shared" si="51"/>
        <v>12</v>
      </c>
      <c r="N704">
        <f t="shared" si="52"/>
        <v>0</v>
      </c>
      <c r="O704">
        <f t="shared" si="53"/>
        <v>0</v>
      </c>
      <c r="P704">
        <f t="shared" si="54"/>
        <v>1</v>
      </c>
    </row>
    <row r="705" spans="1:16" x14ac:dyDescent="0.3">
      <c r="A705" t="s">
        <v>69</v>
      </c>
      <c r="B705" s="38">
        <v>41615</v>
      </c>
      <c r="C705" t="s">
        <v>30</v>
      </c>
      <c r="D705" t="s">
        <v>280</v>
      </c>
      <c r="E705" t="s">
        <v>147</v>
      </c>
      <c r="F705">
        <v>334232</v>
      </c>
      <c r="G705">
        <v>373859</v>
      </c>
      <c r="H705" t="s">
        <v>144</v>
      </c>
      <c r="I705" t="s">
        <v>145</v>
      </c>
      <c r="L705">
        <f t="shared" si="50"/>
        <v>2013</v>
      </c>
      <c r="M705">
        <f t="shared" si="51"/>
        <v>12</v>
      </c>
      <c r="N705">
        <f t="shared" si="52"/>
        <v>0</v>
      </c>
      <c r="O705">
        <f t="shared" si="53"/>
        <v>0</v>
      </c>
      <c r="P705">
        <f t="shared" si="54"/>
        <v>3</v>
      </c>
    </row>
    <row r="706" spans="1:16" x14ac:dyDescent="0.3">
      <c r="A706" t="s">
        <v>69</v>
      </c>
      <c r="B706" s="38">
        <v>41615</v>
      </c>
      <c r="C706" t="s">
        <v>30</v>
      </c>
      <c r="D706" t="s">
        <v>174</v>
      </c>
      <c r="E706" t="s">
        <v>147</v>
      </c>
      <c r="F706">
        <v>334130</v>
      </c>
      <c r="G706">
        <v>375037</v>
      </c>
      <c r="H706" t="s">
        <v>148</v>
      </c>
      <c r="I706" t="s">
        <v>149</v>
      </c>
      <c r="L706">
        <f t="shared" ref="L706:L769" si="55">YEAR(B706)</f>
        <v>2013</v>
      </c>
      <c r="M706">
        <f t="shared" ref="M706:M769" si="56">MONTH(B706)</f>
        <v>12</v>
      </c>
      <c r="N706">
        <f t="shared" ref="N706:N769" si="57">SUM((IF(OR(ISBLANK($I706),ISERROR(SEARCH("killed",$I706))),0,IF(SEARCH("killed",$I706)=3,LEFT($I706,1),IF(SEARCH("killed",$I706)=4,LEFT($I706,2),0)))),(IF(OR(ISBLANK($J706),ISERROR(SEARCH("killed",$J706))),0,IF(SEARCH("killed",$J706)=3,LEFT($J706,1),IF(SEARCH("killed",$J706)=4,LEFT($J706,2),0)))),(IF(OR(ISBLANK($K706),ISERROR(SEARCH("killed",$K706))),0,IF(SEARCH("killed",$K706)=3,LEFT($K706,1),IF(SEARCH("killed",$K706)=4,LEFT($K706,2),0)))))</f>
        <v>0</v>
      </c>
      <c r="O706">
        <f t="shared" ref="O706:O769" si="58">SUM((IF(OR(ISBLANK($I706),ISERROR(SEARCH("seriously",$I706))),0,IF(SEARCH("seriously",$I706)=3,LEFT($I706,1),IF(SEARCH("seriously",$I706)=4,LEFT($I706,2),0)))),(IF(OR(ISBLANK($J706),ISERROR(SEARCH("seriously",$J706))),0,IF(SEARCH("seriously",$J706)=3,LEFT($J706,1),IF(SEARCH("seriously",$J706)=4,LEFT($J706,2),0)))),(IF(OR(ISBLANK($K706),ISERROR(SEARCH("seriously",$K706))),0,IF(SEARCH("seriously",$K706)=3,LEFT($K706,1),IF(SEARCH("seriously",$K706)=4,LEFT($K706,2),0)))))</f>
        <v>0</v>
      </c>
      <c r="P706">
        <f t="shared" ref="P706:P769" si="59">SUM((IF(OR(ISBLANK($I706),ISERROR(SEARCH("slightly",$I706))),0,IF(SEARCH("slightly",$I706)=3,LEFT($I706,1),IF(SEARCH("slightly",$I706)=4,LEFT($I706,2),0)))),(IF(OR(ISBLANK($J706),ISERROR(SEARCH("slightly",$J706))),0,IF(SEARCH("slightly",$J706)=3,LEFT($J706,1),IF(SEARCH("slightly",$J706)=4,LEFT($J706,2),0)))),(IF(OR(ISBLANK($K706),ISERROR(SEARCH("slightly",$K706))),0,IF(SEARCH("slightly",$K706)=3,LEFT($K706,1),IF(SEARCH("slightly",$K706)=4,LEFT($K706,2),0)))))</f>
        <v>1</v>
      </c>
    </row>
    <row r="707" spans="1:16" x14ac:dyDescent="0.3">
      <c r="A707" t="s">
        <v>69</v>
      </c>
      <c r="B707" s="38">
        <v>41615</v>
      </c>
      <c r="C707" t="s">
        <v>30</v>
      </c>
      <c r="D707" t="s">
        <v>474</v>
      </c>
      <c r="E707" t="s">
        <v>147</v>
      </c>
      <c r="F707">
        <v>333550</v>
      </c>
      <c r="G707">
        <v>373136</v>
      </c>
      <c r="H707" t="s">
        <v>148</v>
      </c>
      <c r="I707" t="s">
        <v>149</v>
      </c>
      <c r="L707">
        <f t="shared" si="55"/>
        <v>2013</v>
      </c>
      <c r="M707">
        <f t="shared" si="56"/>
        <v>12</v>
      </c>
      <c r="N707">
        <f t="shared" si="57"/>
        <v>0</v>
      </c>
      <c r="O707">
        <f t="shared" si="58"/>
        <v>0</v>
      </c>
      <c r="P707">
        <f t="shared" si="59"/>
        <v>1</v>
      </c>
    </row>
    <row r="708" spans="1:16" x14ac:dyDescent="0.3">
      <c r="A708" t="s">
        <v>45</v>
      </c>
      <c r="B708" s="38">
        <v>41616</v>
      </c>
      <c r="C708" t="s">
        <v>30</v>
      </c>
      <c r="D708" t="s">
        <v>475</v>
      </c>
      <c r="E708" t="s">
        <v>193</v>
      </c>
      <c r="F708">
        <v>243631</v>
      </c>
      <c r="G708">
        <v>416279</v>
      </c>
      <c r="H708" t="s">
        <v>152</v>
      </c>
      <c r="I708" t="s">
        <v>153</v>
      </c>
      <c r="L708">
        <f t="shared" si="55"/>
        <v>2013</v>
      </c>
      <c r="M708">
        <f t="shared" si="56"/>
        <v>12</v>
      </c>
      <c r="N708">
        <f t="shared" si="57"/>
        <v>0</v>
      </c>
      <c r="O708">
        <f t="shared" si="58"/>
        <v>0</v>
      </c>
      <c r="P708">
        <f t="shared" si="59"/>
        <v>2</v>
      </c>
    </row>
    <row r="709" spans="1:16" x14ac:dyDescent="0.3">
      <c r="A709" t="s">
        <v>69</v>
      </c>
      <c r="B709" s="38">
        <v>41616</v>
      </c>
      <c r="C709" t="s">
        <v>30</v>
      </c>
      <c r="D709" t="s">
        <v>439</v>
      </c>
      <c r="E709" t="s">
        <v>164</v>
      </c>
      <c r="F709">
        <v>333335</v>
      </c>
      <c r="G709">
        <v>373892</v>
      </c>
      <c r="H709" t="s">
        <v>245</v>
      </c>
      <c r="I709" t="s">
        <v>246</v>
      </c>
      <c r="L709">
        <f t="shared" si="55"/>
        <v>2013</v>
      </c>
      <c r="M709">
        <f t="shared" si="56"/>
        <v>12</v>
      </c>
      <c r="N709">
        <f t="shared" si="57"/>
        <v>0</v>
      </c>
      <c r="O709">
        <f t="shared" si="58"/>
        <v>0</v>
      </c>
      <c r="P709">
        <f t="shared" si="59"/>
        <v>4</v>
      </c>
    </row>
    <row r="710" spans="1:16" x14ac:dyDescent="0.3">
      <c r="A710" t="s">
        <v>69</v>
      </c>
      <c r="B710" s="38">
        <v>41617</v>
      </c>
      <c r="C710" t="s">
        <v>30</v>
      </c>
      <c r="D710" t="s">
        <v>160</v>
      </c>
      <c r="E710" t="s">
        <v>164</v>
      </c>
      <c r="F710">
        <v>333047</v>
      </c>
      <c r="G710">
        <v>373874</v>
      </c>
      <c r="H710" t="s">
        <v>148</v>
      </c>
      <c r="I710" t="s">
        <v>149</v>
      </c>
      <c r="L710">
        <f t="shared" si="55"/>
        <v>2013</v>
      </c>
      <c r="M710">
        <f t="shared" si="56"/>
        <v>12</v>
      </c>
      <c r="N710">
        <f t="shared" si="57"/>
        <v>0</v>
      </c>
      <c r="O710">
        <f t="shared" si="58"/>
        <v>0</v>
      </c>
      <c r="P710">
        <f t="shared" si="59"/>
        <v>1</v>
      </c>
    </row>
    <row r="711" spans="1:16" x14ac:dyDescent="0.3">
      <c r="A711" t="s">
        <v>69</v>
      </c>
      <c r="B711" s="38">
        <v>41617</v>
      </c>
      <c r="C711" t="s">
        <v>30</v>
      </c>
      <c r="D711" t="s">
        <v>420</v>
      </c>
      <c r="E711" t="s">
        <v>147</v>
      </c>
      <c r="F711">
        <v>334006</v>
      </c>
      <c r="G711">
        <v>375097</v>
      </c>
      <c r="H711" t="s">
        <v>148</v>
      </c>
      <c r="I711" t="s">
        <v>149</v>
      </c>
      <c r="L711">
        <f t="shared" si="55"/>
        <v>2013</v>
      </c>
      <c r="M711">
        <f t="shared" si="56"/>
        <v>12</v>
      </c>
      <c r="N711">
        <f t="shared" si="57"/>
        <v>0</v>
      </c>
      <c r="O711">
        <f t="shared" si="58"/>
        <v>0</v>
      </c>
      <c r="P711">
        <f t="shared" si="59"/>
        <v>1</v>
      </c>
    </row>
    <row r="712" spans="1:16" x14ac:dyDescent="0.3">
      <c r="A712" t="s">
        <v>53</v>
      </c>
      <c r="B712" s="38">
        <v>41617</v>
      </c>
      <c r="C712" t="s">
        <v>30</v>
      </c>
      <c r="D712" t="s">
        <v>336</v>
      </c>
      <c r="E712" t="s">
        <v>209</v>
      </c>
      <c r="F712">
        <v>279414</v>
      </c>
      <c r="G712">
        <v>362277</v>
      </c>
      <c r="H712" t="s">
        <v>148</v>
      </c>
      <c r="I712" t="s">
        <v>149</v>
      </c>
      <c r="L712">
        <f t="shared" si="55"/>
        <v>2013</v>
      </c>
      <c r="M712">
        <f t="shared" si="56"/>
        <v>12</v>
      </c>
      <c r="N712">
        <f t="shared" si="57"/>
        <v>0</v>
      </c>
      <c r="O712">
        <f t="shared" si="58"/>
        <v>0</v>
      </c>
      <c r="P712">
        <f t="shared" si="59"/>
        <v>1</v>
      </c>
    </row>
    <row r="713" spans="1:16" x14ac:dyDescent="0.3">
      <c r="A713" t="s">
        <v>54</v>
      </c>
      <c r="B713" s="38">
        <v>41617</v>
      </c>
      <c r="C713" t="s">
        <v>30</v>
      </c>
      <c r="D713" t="s">
        <v>267</v>
      </c>
      <c r="E713" t="s">
        <v>183</v>
      </c>
      <c r="F713">
        <v>314631</v>
      </c>
      <c r="G713">
        <v>318055</v>
      </c>
      <c r="H713" t="s">
        <v>148</v>
      </c>
      <c r="I713" t="s">
        <v>149</v>
      </c>
      <c r="L713">
        <f t="shared" si="55"/>
        <v>2013</v>
      </c>
      <c r="M713">
        <f t="shared" si="56"/>
        <v>12</v>
      </c>
      <c r="N713">
        <f t="shared" si="57"/>
        <v>0</v>
      </c>
      <c r="O713">
        <f t="shared" si="58"/>
        <v>0</v>
      </c>
      <c r="P713">
        <f t="shared" si="59"/>
        <v>1</v>
      </c>
    </row>
    <row r="714" spans="1:16" x14ac:dyDescent="0.3">
      <c r="A714" t="s">
        <v>20</v>
      </c>
      <c r="B714" s="38">
        <v>41618</v>
      </c>
      <c r="C714" t="s">
        <v>30</v>
      </c>
      <c r="D714" t="s">
        <v>216</v>
      </c>
      <c r="E714" t="s">
        <v>155</v>
      </c>
      <c r="F714">
        <v>310864</v>
      </c>
      <c r="G714">
        <v>403325</v>
      </c>
      <c r="H714" t="s">
        <v>148</v>
      </c>
      <c r="I714" t="s">
        <v>149</v>
      </c>
      <c r="L714">
        <f t="shared" si="55"/>
        <v>2013</v>
      </c>
      <c r="M714">
        <f t="shared" si="56"/>
        <v>12</v>
      </c>
      <c r="N714">
        <f t="shared" si="57"/>
        <v>0</v>
      </c>
      <c r="O714">
        <f t="shared" si="58"/>
        <v>0</v>
      </c>
      <c r="P714">
        <f t="shared" si="59"/>
        <v>1</v>
      </c>
    </row>
    <row r="715" spans="1:16" x14ac:dyDescent="0.3">
      <c r="A715" t="s">
        <v>43</v>
      </c>
      <c r="B715" s="38">
        <v>41619</v>
      </c>
      <c r="C715" t="s">
        <v>29</v>
      </c>
      <c r="D715" t="s">
        <v>396</v>
      </c>
      <c r="E715" t="s">
        <v>183</v>
      </c>
      <c r="F715">
        <v>308728</v>
      </c>
      <c r="G715">
        <v>326050</v>
      </c>
      <c r="H715" t="s">
        <v>148</v>
      </c>
      <c r="I715" t="s">
        <v>181</v>
      </c>
      <c r="L715">
        <f t="shared" si="55"/>
        <v>2013</v>
      </c>
      <c r="M715">
        <f t="shared" si="56"/>
        <v>12</v>
      </c>
      <c r="N715">
        <f t="shared" si="57"/>
        <v>0</v>
      </c>
      <c r="O715">
        <f t="shared" si="58"/>
        <v>1</v>
      </c>
      <c r="P715">
        <f t="shared" si="59"/>
        <v>0</v>
      </c>
    </row>
    <row r="716" spans="1:16" x14ac:dyDescent="0.3">
      <c r="A716" t="s">
        <v>69</v>
      </c>
      <c r="B716" s="38">
        <v>41619</v>
      </c>
      <c r="C716" t="s">
        <v>29</v>
      </c>
      <c r="D716" t="s">
        <v>202</v>
      </c>
      <c r="E716" t="s">
        <v>159</v>
      </c>
      <c r="F716">
        <v>334938</v>
      </c>
      <c r="G716">
        <v>374556</v>
      </c>
      <c r="H716" t="s">
        <v>144</v>
      </c>
      <c r="I716" t="s">
        <v>181</v>
      </c>
      <c r="J716" t="s">
        <v>222</v>
      </c>
      <c r="L716">
        <f t="shared" si="55"/>
        <v>2013</v>
      </c>
      <c r="M716">
        <f t="shared" si="56"/>
        <v>12</v>
      </c>
      <c r="N716">
        <f t="shared" si="57"/>
        <v>0</v>
      </c>
      <c r="O716">
        <f t="shared" si="58"/>
        <v>1</v>
      </c>
      <c r="P716">
        <f t="shared" si="59"/>
        <v>2</v>
      </c>
    </row>
    <row r="717" spans="1:16" x14ac:dyDescent="0.3">
      <c r="A717" t="s">
        <v>80</v>
      </c>
      <c r="B717" s="38">
        <v>41619</v>
      </c>
      <c r="C717" t="s">
        <v>30</v>
      </c>
      <c r="D717" t="s">
        <v>231</v>
      </c>
      <c r="E717" t="s">
        <v>173</v>
      </c>
      <c r="F717">
        <v>308311</v>
      </c>
      <c r="G717">
        <v>358285</v>
      </c>
      <c r="H717" t="s">
        <v>148</v>
      </c>
      <c r="I717" t="s">
        <v>149</v>
      </c>
      <c r="L717">
        <f t="shared" si="55"/>
        <v>2013</v>
      </c>
      <c r="M717">
        <f t="shared" si="56"/>
        <v>12</v>
      </c>
      <c r="N717">
        <f t="shared" si="57"/>
        <v>0</v>
      </c>
      <c r="O717">
        <f t="shared" si="58"/>
        <v>0</v>
      </c>
      <c r="P717">
        <f t="shared" si="59"/>
        <v>1</v>
      </c>
    </row>
    <row r="718" spans="1:16" x14ac:dyDescent="0.3">
      <c r="A718" t="s">
        <v>67</v>
      </c>
      <c r="B718" s="38">
        <v>41620</v>
      </c>
      <c r="C718" t="s">
        <v>30</v>
      </c>
      <c r="D718" t="s">
        <v>373</v>
      </c>
      <c r="E718" t="s">
        <v>279</v>
      </c>
      <c r="F718">
        <v>348975</v>
      </c>
      <c r="G718">
        <v>374175</v>
      </c>
      <c r="H718" t="s">
        <v>152</v>
      </c>
      <c r="I718" t="s">
        <v>153</v>
      </c>
      <c r="L718">
        <f t="shared" si="55"/>
        <v>2013</v>
      </c>
      <c r="M718">
        <f t="shared" si="56"/>
        <v>12</v>
      </c>
      <c r="N718">
        <f t="shared" si="57"/>
        <v>0</v>
      </c>
      <c r="O718">
        <f t="shared" si="58"/>
        <v>0</v>
      </c>
      <c r="P718">
        <f t="shared" si="59"/>
        <v>2</v>
      </c>
    </row>
    <row r="719" spans="1:16" x14ac:dyDescent="0.3">
      <c r="A719" t="s">
        <v>69</v>
      </c>
      <c r="B719" s="38">
        <v>41620</v>
      </c>
      <c r="C719" t="s">
        <v>30</v>
      </c>
      <c r="D719" t="s">
        <v>321</v>
      </c>
      <c r="E719" t="s">
        <v>164</v>
      </c>
      <c r="F719">
        <v>333501</v>
      </c>
      <c r="G719">
        <v>374143</v>
      </c>
      <c r="H719" t="s">
        <v>148</v>
      </c>
      <c r="I719" t="s">
        <v>149</v>
      </c>
      <c r="L719">
        <f t="shared" si="55"/>
        <v>2013</v>
      </c>
      <c r="M719">
        <f t="shared" si="56"/>
        <v>12</v>
      </c>
      <c r="N719">
        <f t="shared" si="57"/>
        <v>0</v>
      </c>
      <c r="O719">
        <f t="shared" si="58"/>
        <v>0</v>
      </c>
      <c r="P719">
        <f t="shared" si="59"/>
        <v>1</v>
      </c>
    </row>
    <row r="720" spans="1:16" x14ac:dyDescent="0.3">
      <c r="A720" t="s">
        <v>69</v>
      </c>
      <c r="B720" s="38">
        <v>41621</v>
      </c>
      <c r="C720" t="s">
        <v>30</v>
      </c>
      <c r="D720" t="s">
        <v>305</v>
      </c>
      <c r="E720" t="s">
        <v>147</v>
      </c>
      <c r="F720">
        <v>334201</v>
      </c>
      <c r="G720">
        <v>374124</v>
      </c>
      <c r="H720" t="s">
        <v>148</v>
      </c>
      <c r="I720" t="s">
        <v>149</v>
      </c>
      <c r="L720">
        <f t="shared" si="55"/>
        <v>2013</v>
      </c>
      <c r="M720">
        <f t="shared" si="56"/>
        <v>12</v>
      </c>
      <c r="N720">
        <f t="shared" si="57"/>
        <v>0</v>
      </c>
      <c r="O720">
        <f t="shared" si="58"/>
        <v>0</v>
      </c>
      <c r="P720">
        <f t="shared" si="59"/>
        <v>1</v>
      </c>
    </row>
    <row r="721" spans="1:16" x14ac:dyDescent="0.3">
      <c r="A721" t="s">
        <v>60</v>
      </c>
      <c r="B721" s="38">
        <v>41622</v>
      </c>
      <c r="C721" t="s">
        <v>29</v>
      </c>
      <c r="D721" t="s">
        <v>476</v>
      </c>
      <c r="E721" t="s">
        <v>195</v>
      </c>
      <c r="F721">
        <v>350736</v>
      </c>
      <c r="G721">
        <v>381716</v>
      </c>
      <c r="H721" t="s">
        <v>148</v>
      </c>
      <c r="I721" t="s">
        <v>181</v>
      </c>
      <c r="L721">
        <f t="shared" si="55"/>
        <v>2013</v>
      </c>
      <c r="M721">
        <f t="shared" si="56"/>
        <v>12</v>
      </c>
      <c r="N721">
        <f t="shared" si="57"/>
        <v>0</v>
      </c>
      <c r="O721">
        <f t="shared" si="58"/>
        <v>1</v>
      </c>
      <c r="P721">
        <f t="shared" si="59"/>
        <v>0</v>
      </c>
    </row>
    <row r="722" spans="1:16" x14ac:dyDescent="0.3">
      <c r="A722" t="s">
        <v>69</v>
      </c>
      <c r="B722" s="38">
        <v>41623</v>
      </c>
      <c r="C722" t="s">
        <v>30</v>
      </c>
      <c r="D722" t="s">
        <v>441</v>
      </c>
      <c r="E722" t="s">
        <v>161</v>
      </c>
      <c r="F722">
        <v>333800</v>
      </c>
      <c r="G722">
        <v>374763</v>
      </c>
      <c r="H722" t="s">
        <v>148</v>
      </c>
      <c r="I722" t="s">
        <v>149</v>
      </c>
      <c r="L722">
        <f t="shared" si="55"/>
        <v>2013</v>
      </c>
      <c r="M722">
        <f t="shared" si="56"/>
        <v>12</v>
      </c>
      <c r="N722">
        <f t="shared" si="57"/>
        <v>0</v>
      </c>
      <c r="O722">
        <f t="shared" si="58"/>
        <v>0</v>
      </c>
      <c r="P722">
        <f t="shared" si="59"/>
        <v>1</v>
      </c>
    </row>
    <row r="723" spans="1:16" x14ac:dyDescent="0.3">
      <c r="A723" t="s">
        <v>45</v>
      </c>
      <c r="B723" s="38">
        <v>41623</v>
      </c>
      <c r="C723" t="s">
        <v>30</v>
      </c>
      <c r="D723" t="s">
        <v>391</v>
      </c>
      <c r="E723" t="s">
        <v>193</v>
      </c>
      <c r="F723">
        <v>243562</v>
      </c>
      <c r="G723">
        <v>416216</v>
      </c>
      <c r="H723" t="s">
        <v>148</v>
      </c>
      <c r="I723" t="s">
        <v>149</v>
      </c>
      <c r="L723">
        <f t="shared" si="55"/>
        <v>2013</v>
      </c>
      <c r="M723">
        <f t="shared" si="56"/>
        <v>12</v>
      </c>
      <c r="N723">
        <f t="shared" si="57"/>
        <v>0</v>
      </c>
      <c r="O723">
        <f t="shared" si="58"/>
        <v>0</v>
      </c>
      <c r="P723">
        <f t="shared" si="59"/>
        <v>1</v>
      </c>
    </row>
    <row r="724" spans="1:16" x14ac:dyDescent="0.3">
      <c r="A724" t="s">
        <v>69</v>
      </c>
      <c r="B724" s="38">
        <v>41623</v>
      </c>
      <c r="C724" t="s">
        <v>30</v>
      </c>
      <c r="D724" t="s">
        <v>283</v>
      </c>
      <c r="E724" t="s">
        <v>147</v>
      </c>
      <c r="F724">
        <v>333734</v>
      </c>
      <c r="G724">
        <v>373582</v>
      </c>
      <c r="H724" t="s">
        <v>148</v>
      </c>
      <c r="I724" t="s">
        <v>149</v>
      </c>
      <c r="L724">
        <f t="shared" si="55"/>
        <v>2013</v>
      </c>
      <c r="M724">
        <f t="shared" si="56"/>
        <v>12</v>
      </c>
      <c r="N724">
        <f t="shared" si="57"/>
        <v>0</v>
      </c>
      <c r="O724">
        <f t="shared" si="58"/>
        <v>0</v>
      </c>
      <c r="P724">
        <f t="shared" si="59"/>
        <v>1</v>
      </c>
    </row>
    <row r="725" spans="1:16" x14ac:dyDescent="0.3">
      <c r="A725" t="s">
        <v>69</v>
      </c>
      <c r="B725" s="38">
        <v>41623</v>
      </c>
      <c r="C725" t="s">
        <v>30</v>
      </c>
      <c r="D725" t="s">
        <v>453</v>
      </c>
      <c r="E725" t="s">
        <v>147</v>
      </c>
      <c r="F725">
        <v>334051</v>
      </c>
      <c r="G725">
        <v>373305</v>
      </c>
      <c r="H725" t="s">
        <v>245</v>
      </c>
      <c r="I725" t="s">
        <v>246</v>
      </c>
      <c r="L725">
        <f t="shared" si="55"/>
        <v>2013</v>
      </c>
      <c r="M725">
        <f t="shared" si="56"/>
        <v>12</v>
      </c>
      <c r="N725">
        <f t="shared" si="57"/>
        <v>0</v>
      </c>
      <c r="O725">
        <f t="shared" si="58"/>
        <v>0</v>
      </c>
      <c r="P725">
        <f t="shared" si="59"/>
        <v>4</v>
      </c>
    </row>
    <row r="726" spans="1:16" x14ac:dyDescent="0.3">
      <c r="A726" t="s">
        <v>69</v>
      </c>
      <c r="B726" s="38">
        <v>41624</v>
      </c>
      <c r="C726" t="s">
        <v>30</v>
      </c>
      <c r="D726" t="s">
        <v>380</v>
      </c>
      <c r="E726" t="s">
        <v>161</v>
      </c>
      <c r="F726">
        <v>333461</v>
      </c>
      <c r="G726">
        <v>375131</v>
      </c>
      <c r="H726" t="s">
        <v>148</v>
      </c>
      <c r="I726" t="s">
        <v>149</v>
      </c>
      <c r="L726">
        <f t="shared" si="55"/>
        <v>2013</v>
      </c>
      <c r="M726">
        <f t="shared" si="56"/>
        <v>12</v>
      </c>
      <c r="N726">
        <f t="shared" si="57"/>
        <v>0</v>
      </c>
      <c r="O726">
        <f t="shared" si="58"/>
        <v>0</v>
      </c>
      <c r="P726">
        <f t="shared" si="59"/>
        <v>1</v>
      </c>
    </row>
    <row r="727" spans="1:16" x14ac:dyDescent="0.3">
      <c r="A727" t="s">
        <v>69</v>
      </c>
      <c r="B727" s="38">
        <v>41624</v>
      </c>
      <c r="C727" t="s">
        <v>30</v>
      </c>
      <c r="D727" t="s">
        <v>283</v>
      </c>
      <c r="E727" t="s">
        <v>147</v>
      </c>
      <c r="F727">
        <v>333761</v>
      </c>
      <c r="G727">
        <v>373845</v>
      </c>
      <c r="H727" t="s">
        <v>148</v>
      </c>
      <c r="I727" t="s">
        <v>149</v>
      </c>
      <c r="L727">
        <f t="shared" si="55"/>
        <v>2013</v>
      </c>
      <c r="M727">
        <f t="shared" si="56"/>
        <v>12</v>
      </c>
      <c r="N727">
        <f t="shared" si="57"/>
        <v>0</v>
      </c>
      <c r="O727">
        <f t="shared" si="58"/>
        <v>0</v>
      </c>
      <c r="P727">
        <f t="shared" si="59"/>
        <v>1</v>
      </c>
    </row>
    <row r="728" spans="1:16" x14ac:dyDescent="0.3">
      <c r="A728" t="s">
        <v>69</v>
      </c>
      <c r="B728" s="38">
        <v>41624</v>
      </c>
      <c r="C728" t="s">
        <v>30</v>
      </c>
      <c r="D728" t="s">
        <v>366</v>
      </c>
      <c r="E728" t="s">
        <v>147</v>
      </c>
      <c r="F728">
        <v>334163</v>
      </c>
      <c r="G728">
        <v>375162</v>
      </c>
      <c r="H728" t="s">
        <v>148</v>
      </c>
      <c r="I728" t="s">
        <v>149</v>
      </c>
      <c r="L728">
        <f t="shared" si="55"/>
        <v>2013</v>
      </c>
      <c r="M728">
        <f t="shared" si="56"/>
        <v>12</v>
      </c>
      <c r="N728">
        <f t="shared" si="57"/>
        <v>0</v>
      </c>
      <c r="O728">
        <f t="shared" si="58"/>
        <v>0</v>
      </c>
      <c r="P728">
        <f t="shared" si="59"/>
        <v>1</v>
      </c>
    </row>
    <row r="729" spans="1:16" x14ac:dyDescent="0.3">
      <c r="A729" t="s">
        <v>69</v>
      </c>
      <c r="B729" s="38">
        <v>41624</v>
      </c>
      <c r="C729" t="s">
        <v>30</v>
      </c>
      <c r="D729" t="s">
        <v>163</v>
      </c>
      <c r="E729" t="s">
        <v>164</v>
      </c>
      <c r="F729">
        <v>333446</v>
      </c>
      <c r="G729">
        <v>374420</v>
      </c>
      <c r="H729" t="s">
        <v>148</v>
      </c>
      <c r="I729" t="s">
        <v>149</v>
      </c>
      <c r="L729">
        <f t="shared" si="55"/>
        <v>2013</v>
      </c>
      <c r="M729">
        <f t="shared" si="56"/>
        <v>12</v>
      </c>
      <c r="N729">
        <f t="shared" si="57"/>
        <v>0</v>
      </c>
      <c r="O729">
        <f t="shared" si="58"/>
        <v>0</v>
      </c>
      <c r="P729">
        <f t="shared" si="59"/>
        <v>1</v>
      </c>
    </row>
    <row r="730" spans="1:16" x14ac:dyDescent="0.3">
      <c r="A730" t="s">
        <v>69</v>
      </c>
      <c r="B730" s="38">
        <v>41624</v>
      </c>
      <c r="C730" t="s">
        <v>30</v>
      </c>
      <c r="D730" t="s">
        <v>305</v>
      </c>
      <c r="E730" t="s">
        <v>147</v>
      </c>
      <c r="F730">
        <v>334201</v>
      </c>
      <c r="G730">
        <v>374123</v>
      </c>
      <c r="H730" t="s">
        <v>152</v>
      </c>
      <c r="I730" t="s">
        <v>153</v>
      </c>
      <c r="L730">
        <f t="shared" si="55"/>
        <v>2013</v>
      </c>
      <c r="M730">
        <f t="shared" si="56"/>
        <v>12</v>
      </c>
      <c r="N730">
        <f t="shared" si="57"/>
        <v>0</v>
      </c>
      <c r="O730">
        <f t="shared" si="58"/>
        <v>0</v>
      </c>
      <c r="P730">
        <f t="shared" si="59"/>
        <v>2</v>
      </c>
    </row>
    <row r="731" spans="1:16" x14ac:dyDescent="0.3">
      <c r="A731" t="s">
        <v>45</v>
      </c>
      <c r="B731" s="38">
        <v>41624</v>
      </c>
      <c r="C731" t="s">
        <v>30</v>
      </c>
      <c r="D731" t="s">
        <v>291</v>
      </c>
      <c r="E731" t="s">
        <v>193</v>
      </c>
      <c r="F731">
        <v>243715</v>
      </c>
      <c r="G731">
        <v>416399</v>
      </c>
      <c r="H731" t="s">
        <v>148</v>
      </c>
      <c r="I731" t="s">
        <v>149</v>
      </c>
      <c r="L731">
        <f t="shared" si="55"/>
        <v>2013</v>
      </c>
      <c r="M731">
        <f t="shared" si="56"/>
        <v>12</v>
      </c>
      <c r="N731">
        <f t="shared" si="57"/>
        <v>0</v>
      </c>
      <c r="O731">
        <f t="shared" si="58"/>
        <v>0</v>
      </c>
      <c r="P731">
        <f t="shared" si="59"/>
        <v>1</v>
      </c>
    </row>
    <row r="732" spans="1:16" x14ac:dyDescent="0.3">
      <c r="A732" t="s">
        <v>69</v>
      </c>
      <c r="B732" s="38">
        <v>41624</v>
      </c>
      <c r="C732" t="s">
        <v>30</v>
      </c>
      <c r="D732" t="s">
        <v>303</v>
      </c>
      <c r="E732" t="s">
        <v>147</v>
      </c>
      <c r="F732">
        <v>334142</v>
      </c>
      <c r="G732">
        <v>374638</v>
      </c>
      <c r="H732" t="s">
        <v>148</v>
      </c>
      <c r="I732" t="s">
        <v>149</v>
      </c>
      <c r="L732">
        <f t="shared" si="55"/>
        <v>2013</v>
      </c>
      <c r="M732">
        <f t="shared" si="56"/>
        <v>12</v>
      </c>
      <c r="N732">
        <f t="shared" si="57"/>
        <v>0</v>
      </c>
      <c r="O732">
        <f t="shared" si="58"/>
        <v>0</v>
      </c>
      <c r="P732">
        <f t="shared" si="59"/>
        <v>1</v>
      </c>
    </row>
    <row r="733" spans="1:16" x14ac:dyDescent="0.3">
      <c r="A733" t="s">
        <v>69</v>
      </c>
      <c r="B733" s="38">
        <v>41625</v>
      </c>
      <c r="C733" t="s">
        <v>30</v>
      </c>
      <c r="D733" t="s">
        <v>329</v>
      </c>
      <c r="E733" t="s">
        <v>147</v>
      </c>
      <c r="F733">
        <v>334149</v>
      </c>
      <c r="G733">
        <v>374608</v>
      </c>
      <c r="H733" t="s">
        <v>148</v>
      </c>
      <c r="I733" t="s">
        <v>149</v>
      </c>
      <c r="L733">
        <f t="shared" si="55"/>
        <v>2013</v>
      </c>
      <c r="M733">
        <f t="shared" si="56"/>
        <v>12</v>
      </c>
      <c r="N733">
        <f t="shared" si="57"/>
        <v>0</v>
      </c>
      <c r="O733">
        <f t="shared" si="58"/>
        <v>0</v>
      </c>
      <c r="P733">
        <f t="shared" si="59"/>
        <v>1</v>
      </c>
    </row>
    <row r="734" spans="1:16" x14ac:dyDescent="0.3">
      <c r="A734" t="s">
        <v>79</v>
      </c>
      <c r="B734" s="38">
        <v>41626</v>
      </c>
      <c r="C734" t="s">
        <v>30</v>
      </c>
      <c r="D734" t="s">
        <v>237</v>
      </c>
      <c r="E734" t="s">
        <v>173</v>
      </c>
      <c r="F734">
        <v>301419</v>
      </c>
      <c r="G734">
        <v>354144</v>
      </c>
      <c r="H734" t="s">
        <v>152</v>
      </c>
      <c r="I734" t="s">
        <v>153</v>
      </c>
      <c r="L734">
        <f t="shared" si="55"/>
        <v>2013</v>
      </c>
      <c r="M734">
        <f t="shared" si="56"/>
        <v>12</v>
      </c>
      <c r="N734">
        <f t="shared" si="57"/>
        <v>0</v>
      </c>
      <c r="O734">
        <f t="shared" si="58"/>
        <v>0</v>
      </c>
      <c r="P734">
        <f t="shared" si="59"/>
        <v>2</v>
      </c>
    </row>
    <row r="735" spans="1:16" x14ac:dyDescent="0.3">
      <c r="A735" t="s">
        <v>57</v>
      </c>
      <c r="B735" s="38">
        <v>41626</v>
      </c>
      <c r="C735" t="s">
        <v>30</v>
      </c>
      <c r="D735" t="s">
        <v>477</v>
      </c>
      <c r="E735" t="s">
        <v>256</v>
      </c>
      <c r="F735">
        <v>223960</v>
      </c>
      <c r="G735">
        <v>343934</v>
      </c>
      <c r="H735" t="s">
        <v>148</v>
      </c>
      <c r="I735" t="s">
        <v>149</v>
      </c>
      <c r="L735">
        <f t="shared" si="55"/>
        <v>2013</v>
      </c>
      <c r="M735">
        <f t="shared" si="56"/>
        <v>12</v>
      </c>
      <c r="N735">
        <f t="shared" si="57"/>
        <v>0</v>
      </c>
      <c r="O735">
        <f t="shared" si="58"/>
        <v>0</v>
      </c>
      <c r="P735">
        <f t="shared" si="59"/>
        <v>1</v>
      </c>
    </row>
    <row r="736" spans="1:16" x14ac:dyDescent="0.3">
      <c r="A736" t="s">
        <v>52</v>
      </c>
      <c r="B736" s="38">
        <v>41626</v>
      </c>
      <c r="C736" t="s">
        <v>30</v>
      </c>
      <c r="D736" t="s">
        <v>168</v>
      </c>
      <c r="E736" t="s">
        <v>169</v>
      </c>
      <c r="F736">
        <v>245045</v>
      </c>
      <c r="G736">
        <v>372920</v>
      </c>
      <c r="H736" t="s">
        <v>148</v>
      </c>
      <c r="I736" t="s">
        <v>149</v>
      </c>
      <c r="L736">
        <f t="shared" si="55"/>
        <v>2013</v>
      </c>
      <c r="M736">
        <f t="shared" si="56"/>
        <v>12</v>
      </c>
      <c r="N736">
        <f t="shared" si="57"/>
        <v>0</v>
      </c>
      <c r="O736">
        <f t="shared" si="58"/>
        <v>0</v>
      </c>
      <c r="P736">
        <f t="shared" si="59"/>
        <v>1</v>
      </c>
    </row>
    <row r="737" spans="1:16" x14ac:dyDescent="0.3">
      <c r="A737" t="s">
        <v>69</v>
      </c>
      <c r="B737" s="38">
        <v>41627</v>
      </c>
      <c r="C737" t="s">
        <v>30</v>
      </c>
      <c r="D737" t="s">
        <v>258</v>
      </c>
      <c r="E737" t="s">
        <v>147</v>
      </c>
      <c r="F737">
        <v>334371</v>
      </c>
      <c r="G737">
        <v>374353</v>
      </c>
      <c r="H737" t="s">
        <v>148</v>
      </c>
      <c r="I737" t="s">
        <v>149</v>
      </c>
      <c r="L737">
        <f t="shared" si="55"/>
        <v>2013</v>
      </c>
      <c r="M737">
        <f t="shared" si="56"/>
        <v>12</v>
      </c>
      <c r="N737">
        <f t="shared" si="57"/>
        <v>0</v>
      </c>
      <c r="O737">
        <f t="shared" si="58"/>
        <v>0</v>
      </c>
      <c r="P737">
        <f t="shared" si="59"/>
        <v>1</v>
      </c>
    </row>
    <row r="738" spans="1:16" x14ac:dyDescent="0.3">
      <c r="A738" t="s">
        <v>43</v>
      </c>
      <c r="B738" s="38">
        <v>41627</v>
      </c>
      <c r="C738" t="s">
        <v>30</v>
      </c>
      <c r="D738" t="s">
        <v>478</v>
      </c>
      <c r="E738" t="s">
        <v>183</v>
      </c>
      <c r="F738">
        <v>308676</v>
      </c>
      <c r="G738">
        <v>326435</v>
      </c>
      <c r="H738" t="s">
        <v>144</v>
      </c>
      <c r="I738" t="s">
        <v>145</v>
      </c>
      <c r="L738">
        <f t="shared" si="55"/>
        <v>2013</v>
      </c>
      <c r="M738">
        <f t="shared" si="56"/>
        <v>12</v>
      </c>
      <c r="N738">
        <f t="shared" si="57"/>
        <v>0</v>
      </c>
      <c r="O738">
        <f t="shared" si="58"/>
        <v>0</v>
      </c>
      <c r="P738">
        <f t="shared" si="59"/>
        <v>3</v>
      </c>
    </row>
    <row r="739" spans="1:16" x14ac:dyDescent="0.3">
      <c r="A739" t="s">
        <v>81</v>
      </c>
      <c r="B739" s="38">
        <v>41627</v>
      </c>
      <c r="C739" t="s">
        <v>30</v>
      </c>
      <c r="D739" t="s">
        <v>229</v>
      </c>
      <c r="E739" t="s">
        <v>173</v>
      </c>
      <c r="F739">
        <v>304588</v>
      </c>
      <c r="G739">
        <v>356620</v>
      </c>
      <c r="H739" t="s">
        <v>152</v>
      </c>
      <c r="I739" t="s">
        <v>153</v>
      </c>
      <c r="L739">
        <f t="shared" si="55"/>
        <v>2013</v>
      </c>
      <c r="M739">
        <f t="shared" si="56"/>
        <v>12</v>
      </c>
      <c r="N739">
        <f t="shared" si="57"/>
        <v>0</v>
      </c>
      <c r="O739">
        <f t="shared" si="58"/>
        <v>0</v>
      </c>
      <c r="P739">
        <f t="shared" si="59"/>
        <v>2</v>
      </c>
    </row>
    <row r="740" spans="1:16" x14ac:dyDescent="0.3">
      <c r="A740" t="s">
        <v>45</v>
      </c>
      <c r="B740" s="38">
        <v>41628</v>
      </c>
      <c r="C740" t="s">
        <v>30</v>
      </c>
      <c r="D740" t="s">
        <v>361</v>
      </c>
      <c r="E740" t="s">
        <v>193</v>
      </c>
      <c r="F740">
        <v>243099</v>
      </c>
      <c r="G740">
        <v>417194</v>
      </c>
      <c r="H740" t="s">
        <v>148</v>
      </c>
      <c r="I740" t="s">
        <v>149</v>
      </c>
      <c r="L740">
        <f t="shared" si="55"/>
        <v>2013</v>
      </c>
      <c r="M740">
        <f t="shared" si="56"/>
        <v>12</v>
      </c>
      <c r="N740">
        <f t="shared" si="57"/>
        <v>0</v>
      </c>
      <c r="O740">
        <f t="shared" si="58"/>
        <v>0</v>
      </c>
      <c r="P740">
        <f t="shared" si="59"/>
        <v>1</v>
      </c>
    </row>
    <row r="741" spans="1:16" x14ac:dyDescent="0.3">
      <c r="A741" t="s">
        <v>39</v>
      </c>
      <c r="B741" s="38">
        <v>41628</v>
      </c>
      <c r="C741" t="s">
        <v>30</v>
      </c>
      <c r="D741" t="s">
        <v>207</v>
      </c>
      <c r="E741" t="s">
        <v>218</v>
      </c>
      <c r="F741">
        <v>281036</v>
      </c>
      <c r="G741">
        <v>378497</v>
      </c>
      <c r="H741" t="s">
        <v>148</v>
      </c>
      <c r="I741" t="s">
        <v>149</v>
      </c>
      <c r="L741">
        <f t="shared" si="55"/>
        <v>2013</v>
      </c>
      <c r="M741">
        <f t="shared" si="56"/>
        <v>12</v>
      </c>
      <c r="N741">
        <f t="shared" si="57"/>
        <v>0</v>
      </c>
      <c r="O741">
        <f t="shared" si="58"/>
        <v>0</v>
      </c>
      <c r="P741">
        <f t="shared" si="59"/>
        <v>1</v>
      </c>
    </row>
    <row r="742" spans="1:16" x14ac:dyDescent="0.3">
      <c r="A742" t="s">
        <v>74</v>
      </c>
      <c r="B742" s="38">
        <v>41628</v>
      </c>
      <c r="C742" t="s">
        <v>30</v>
      </c>
      <c r="D742" t="s">
        <v>178</v>
      </c>
      <c r="E742" t="s">
        <v>179</v>
      </c>
      <c r="F742">
        <v>341200</v>
      </c>
      <c r="G742">
        <v>387553</v>
      </c>
      <c r="H742" t="s">
        <v>152</v>
      </c>
      <c r="I742" t="s">
        <v>153</v>
      </c>
      <c r="L742">
        <f t="shared" si="55"/>
        <v>2013</v>
      </c>
      <c r="M742">
        <f t="shared" si="56"/>
        <v>12</v>
      </c>
      <c r="N742">
        <f t="shared" si="57"/>
        <v>0</v>
      </c>
      <c r="O742">
        <f t="shared" si="58"/>
        <v>0</v>
      </c>
      <c r="P742">
        <f t="shared" si="59"/>
        <v>2</v>
      </c>
    </row>
    <row r="743" spans="1:16" x14ac:dyDescent="0.3">
      <c r="A743" t="s">
        <v>50</v>
      </c>
      <c r="B743" s="38">
        <v>41628</v>
      </c>
      <c r="C743" t="s">
        <v>30</v>
      </c>
      <c r="D743" t="s">
        <v>208</v>
      </c>
      <c r="E743" t="s">
        <v>157</v>
      </c>
      <c r="F743">
        <v>284668</v>
      </c>
      <c r="G743">
        <v>432481</v>
      </c>
      <c r="H743" t="s">
        <v>148</v>
      </c>
      <c r="I743" t="s">
        <v>149</v>
      </c>
      <c r="L743">
        <f t="shared" si="55"/>
        <v>2013</v>
      </c>
      <c r="M743">
        <f t="shared" si="56"/>
        <v>12</v>
      </c>
      <c r="N743">
        <f t="shared" si="57"/>
        <v>0</v>
      </c>
      <c r="O743">
        <f t="shared" si="58"/>
        <v>0</v>
      </c>
      <c r="P743">
        <f t="shared" si="59"/>
        <v>1</v>
      </c>
    </row>
    <row r="744" spans="1:16" x14ac:dyDescent="0.3">
      <c r="A744" t="s">
        <v>50</v>
      </c>
      <c r="B744" s="38">
        <v>41628</v>
      </c>
      <c r="C744" t="s">
        <v>30</v>
      </c>
      <c r="D744" t="s">
        <v>208</v>
      </c>
      <c r="E744" t="s">
        <v>157</v>
      </c>
      <c r="F744">
        <v>284659</v>
      </c>
      <c r="G744">
        <v>432439</v>
      </c>
      <c r="H744" t="s">
        <v>148</v>
      </c>
      <c r="I744" t="s">
        <v>149</v>
      </c>
      <c r="L744">
        <f t="shared" si="55"/>
        <v>2013</v>
      </c>
      <c r="M744">
        <f t="shared" si="56"/>
        <v>12</v>
      </c>
      <c r="N744">
        <f t="shared" si="57"/>
        <v>0</v>
      </c>
      <c r="O744">
        <f t="shared" si="58"/>
        <v>0</v>
      </c>
      <c r="P744">
        <f t="shared" si="59"/>
        <v>1</v>
      </c>
    </row>
    <row r="745" spans="1:16" x14ac:dyDescent="0.3">
      <c r="A745" t="s">
        <v>43</v>
      </c>
      <c r="B745" s="38">
        <v>41628</v>
      </c>
      <c r="C745" t="s">
        <v>30</v>
      </c>
      <c r="D745" t="s">
        <v>203</v>
      </c>
      <c r="E745" t="s">
        <v>183</v>
      </c>
      <c r="F745">
        <v>308365</v>
      </c>
      <c r="G745">
        <v>326758</v>
      </c>
      <c r="H745" t="s">
        <v>144</v>
      </c>
      <c r="I745" t="s">
        <v>145</v>
      </c>
      <c r="L745">
        <f t="shared" si="55"/>
        <v>2013</v>
      </c>
      <c r="M745">
        <f t="shared" si="56"/>
        <v>12</v>
      </c>
      <c r="N745">
        <f t="shared" si="57"/>
        <v>0</v>
      </c>
      <c r="O745">
        <f t="shared" si="58"/>
        <v>0</v>
      </c>
      <c r="P745">
        <f t="shared" si="59"/>
        <v>3</v>
      </c>
    </row>
    <row r="746" spans="1:16" x14ac:dyDescent="0.3">
      <c r="A746" t="s">
        <v>69</v>
      </c>
      <c r="B746" s="38">
        <v>41629</v>
      </c>
      <c r="C746" t="s">
        <v>30</v>
      </c>
      <c r="D746" t="s">
        <v>441</v>
      </c>
      <c r="E746" t="s">
        <v>161</v>
      </c>
      <c r="F746">
        <v>333755</v>
      </c>
      <c r="G746">
        <v>374836</v>
      </c>
      <c r="H746" t="s">
        <v>148</v>
      </c>
      <c r="I746" t="s">
        <v>149</v>
      </c>
      <c r="L746">
        <f t="shared" si="55"/>
        <v>2013</v>
      </c>
      <c r="M746">
        <f t="shared" si="56"/>
        <v>12</v>
      </c>
      <c r="N746">
        <f t="shared" si="57"/>
        <v>0</v>
      </c>
      <c r="O746">
        <f t="shared" si="58"/>
        <v>0</v>
      </c>
      <c r="P746">
        <f t="shared" si="59"/>
        <v>1</v>
      </c>
    </row>
    <row r="747" spans="1:16" x14ac:dyDescent="0.3">
      <c r="A747" t="s">
        <v>69</v>
      </c>
      <c r="B747" s="38">
        <v>41629</v>
      </c>
      <c r="C747" t="s">
        <v>30</v>
      </c>
      <c r="D747" t="s">
        <v>199</v>
      </c>
      <c r="E747" t="s">
        <v>161</v>
      </c>
      <c r="F747">
        <v>333667</v>
      </c>
      <c r="G747">
        <v>374761</v>
      </c>
      <c r="H747" t="s">
        <v>148</v>
      </c>
      <c r="I747" t="s">
        <v>149</v>
      </c>
      <c r="L747">
        <f t="shared" si="55"/>
        <v>2013</v>
      </c>
      <c r="M747">
        <f t="shared" si="56"/>
        <v>12</v>
      </c>
      <c r="N747">
        <f t="shared" si="57"/>
        <v>0</v>
      </c>
      <c r="O747">
        <f t="shared" si="58"/>
        <v>0</v>
      </c>
      <c r="P747">
        <f t="shared" si="59"/>
        <v>1</v>
      </c>
    </row>
    <row r="748" spans="1:16" x14ac:dyDescent="0.3">
      <c r="A748" t="s">
        <v>69</v>
      </c>
      <c r="B748" s="38">
        <v>41629</v>
      </c>
      <c r="C748" t="s">
        <v>30</v>
      </c>
      <c r="D748" t="s">
        <v>199</v>
      </c>
      <c r="E748" t="s">
        <v>161</v>
      </c>
      <c r="F748">
        <v>333667</v>
      </c>
      <c r="G748">
        <v>374761</v>
      </c>
      <c r="H748" t="s">
        <v>152</v>
      </c>
      <c r="I748" t="s">
        <v>153</v>
      </c>
      <c r="L748">
        <f t="shared" si="55"/>
        <v>2013</v>
      </c>
      <c r="M748">
        <f t="shared" si="56"/>
        <v>12</v>
      </c>
      <c r="N748">
        <f t="shared" si="57"/>
        <v>0</v>
      </c>
      <c r="O748">
        <f t="shared" si="58"/>
        <v>0</v>
      </c>
      <c r="P748">
        <f t="shared" si="59"/>
        <v>2</v>
      </c>
    </row>
    <row r="749" spans="1:16" x14ac:dyDescent="0.3">
      <c r="A749" t="s">
        <v>43</v>
      </c>
      <c r="B749" s="38">
        <v>41630</v>
      </c>
      <c r="C749" t="s">
        <v>30</v>
      </c>
      <c r="D749" t="s">
        <v>432</v>
      </c>
      <c r="E749" t="s">
        <v>183</v>
      </c>
      <c r="F749">
        <v>308408</v>
      </c>
      <c r="G749">
        <v>326095</v>
      </c>
      <c r="H749" t="s">
        <v>148</v>
      </c>
      <c r="I749" t="s">
        <v>149</v>
      </c>
      <c r="L749">
        <f t="shared" si="55"/>
        <v>2013</v>
      </c>
      <c r="M749">
        <f t="shared" si="56"/>
        <v>12</v>
      </c>
      <c r="N749">
        <f t="shared" si="57"/>
        <v>0</v>
      </c>
      <c r="O749">
        <f t="shared" si="58"/>
        <v>0</v>
      </c>
      <c r="P749">
        <f t="shared" si="59"/>
        <v>1</v>
      </c>
    </row>
    <row r="750" spans="1:16" x14ac:dyDescent="0.3">
      <c r="A750" t="s">
        <v>45</v>
      </c>
      <c r="B750" s="38">
        <v>41630</v>
      </c>
      <c r="C750" t="s">
        <v>30</v>
      </c>
      <c r="D750" t="s">
        <v>240</v>
      </c>
      <c r="E750" t="s">
        <v>193</v>
      </c>
      <c r="F750">
        <v>243675</v>
      </c>
      <c r="G750">
        <v>418235</v>
      </c>
      <c r="H750" t="s">
        <v>148</v>
      </c>
      <c r="I750" t="s">
        <v>149</v>
      </c>
      <c r="L750">
        <f t="shared" si="55"/>
        <v>2013</v>
      </c>
      <c r="M750">
        <f t="shared" si="56"/>
        <v>12</v>
      </c>
      <c r="N750">
        <f t="shared" si="57"/>
        <v>0</v>
      </c>
      <c r="O750">
        <f t="shared" si="58"/>
        <v>0</v>
      </c>
      <c r="P750">
        <f t="shared" si="59"/>
        <v>1</v>
      </c>
    </row>
    <row r="751" spans="1:16" x14ac:dyDescent="0.3">
      <c r="A751" t="s">
        <v>45</v>
      </c>
      <c r="B751" s="38">
        <v>41631</v>
      </c>
      <c r="C751" t="s">
        <v>30</v>
      </c>
      <c r="D751" t="s">
        <v>358</v>
      </c>
      <c r="E751" t="s">
        <v>193</v>
      </c>
      <c r="F751">
        <v>243512</v>
      </c>
      <c r="G751">
        <v>417261</v>
      </c>
      <c r="H751" t="s">
        <v>152</v>
      </c>
      <c r="I751" t="s">
        <v>153</v>
      </c>
      <c r="L751">
        <f t="shared" si="55"/>
        <v>2013</v>
      </c>
      <c r="M751">
        <f t="shared" si="56"/>
        <v>12</v>
      </c>
      <c r="N751">
        <f t="shared" si="57"/>
        <v>0</v>
      </c>
      <c r="O751">
        <f t="shared" si="58"/>
        <v>0</v>
      </c>
      <c r="P751">
        <f t="shared" si="59"/>
        <v>2</v>
      </c>
    </row>
    <row r="752" spans="1:16" x14ac:dyDescent="0.3">
      <c r="A752" t="s">
        <v>52</v>
      </c>
      <c r="B752" s="38">
        <v>41631</v>
      </c>
      <c r="C752" t="s">
        <v>30</v>
      </c>
      <c r="D752" t="s">
        <v>243</v>
      </c>
      <c r="E752" t="s">
        <v>169</v>
      </c>
      <c r="F752">
        <v>244654</v>
      </c>
      <c r="G752">
        <v>372260</v>
      </c>
      <c r="H752" t="s">
        <v>148</v>
      </c>
      <c r="I752" t="s">
        <v>149</v>
      </c>
      <c r="L752">
        <f t="shared" si="55"/>
        <v>2013</v>
      </c>
      <c r="M752">
        <f t="shared" si="56"/>
        <v>12</v>
      </c>
      <c r="N752">
        <f t="shared" si="57"/>
        <v>0</v>
      </c>
      <c r="O752">
        <f t="shared" si="58"/>
        <v>0</v>
      </c>
      <c r="P752">
        <f t="shared" si="59"/>
        <v>1</v>
      </c>
    </row>
    <row r="753" spans="1:16" x14ac:dyDescent="0.3">
      <c r="A753" t="s">
        <v>45</v>
      </c>
      <c r="B753" s="38">
        <v>41631</v>
      </c>
      <c r="C753" t="s">
        <v>30</v>
      </c>
      <c r="D753" t="s">
        <v>213</v>
      </c>
      <c r="E753" t="s">
        <v>193</v>
      </c>
      <c r="F753">
        <v>243411</v>
      </c>
      <c r="G753">
        <v>416661</v>
      </c>
      <c r="H753" t="s">
        <v>148</v>
      </c>
      <c r="I753" t="s">
        <v>149</v>
      </c>
      <c r="L753">
        <f t="shared" si="55"/>
        <v>2013</v>
      </c>
      <c r="M753">
        <f t="shared" si="56"/>
        <v>12</v>
      </c>
      <c r="N753">
        <f t="shared" si="57"/>
        <v>0</v>
      </c>
      <c r="O753">
        <f t="shared" si="58"/>
        <v>0</v>
      </c>
      <c r="P753">
        <f t="shared" si="59"/>
        <v>1</v>
      </c>
    </row>
    <row r="754" spans="1:16" x14ac:dyDescent="0.3">
      <c r="A754" t="s">
        <v>60</v>
      </c>
      <c r="B754" s="38">
        <v>41632</v>
      </c>
      <c r="C754" t="s">
        <v>29</v>
      </c>
      <c r="D754" t="s">
        <v>170</v>
      </c>
      <c r="E754" t="s">
        <v>195</v>
      </c>
      <c r="F754">
        <v>350472</v>
      </c>
      <c r="G754">
        <v>381586</v>
      </c>
      <c r="H754" t="s">
        <v>148</v>
      </c>
      <c r="I754" t="s">
        <v>181</v>
      </c>
      <c r="L754">
        <f t="shared" si="55"/>
        <v>2013</v>
      </c>
      <c r="M754">
        <f t="shared" si="56"/>
        <v>12</v>
      </c>
      <c r="N754">
        <f t="shared" si="57"/>
        <v>0</v>
      </c>
      <c r="O754">
        <f t="shared" si="58"/>
        <v>1</v>
      </c>
      <c r="P754">
        <f t="shared" si="59"/>
        <v>0</v>
      </c>
    </row>
    <row r="755" spans="1:16" x14ac:dyDescent="0.3">
      <c r="A755" t="s">
        <v>52</v>
      </c>
      <c r="B755" s="38">
        <v>41632</v>
      </c>
      <c r="C755" t="s">
        <v>30</v>
      </c>
      <c r="D755" t="s">
        <v>237</v>
      </c>
      <c r="E755" t="s">
        <v>169</v>
      </c>
      <c r="F755">
        <v>245170</v>
      </c>
      <c r="G755">
        <v>372821</v>
      </c>
      <c r="H755" t="s">
        <v>148</v>
      </c>
      <c r="I755" t="s">
        <v>149</v>
      </c>
      <c r="L755">
        <f t="shared" si="55"/>
        <v>2013</v>
      </c>
      <c r="M755">
        <f t="shared" si="56"/>
        <v>12</v>
      </c>
      <c r="N755">
        <f t="shared" si="57"/>
        <v>0</v>
      </c>
      <c r="O755">
        <f t="shared" si="58"/>
        <v>0</v>
      </c>
      <c r="P755">
        <f t="shared" si="59"/>
        <v>1</v>
      </c>
    </row>
    <row r="756" spans="1:16" x14ac:dyDescent="0.3">
      <c r="A756" t="s">
        <v>72</v>
      </c>
      <c r="B756" s="38">
        <v>41632</v>
      </c>
      <c r="C756" t="s">
        <v>30</v>
      </c>
      <c r="D756" t="s">
        <v>284</v>
      </c>
      <c r="E756" t="s">
        <v>184</v>
      </c>
      <c r="F756">
        <v>320224</v>
      </c>
      <c r="G756">
        <v>353324</v>
      </c>
      <c r="H756" t="s">
        <v>148</v>
      </c>
      <c r="I756" t="s">
        <v>149</v>
      </c>
      <c r="L756">
        <f t="shared" si="55"/>
        <v>2013</v>
      </c>
      <c r="M756">
        <f t="shared" si="56"/>
        <v>12</v>
      </c>
      <c r="N756">
        <f t="shared" si="57"/>
        <v>0</v>
      </c>
      <c r="O756">
        <f t="shared" si="58"/>
        <v>0</v>
      </c>
      <c r="P756">
        <f t="shared" si="59"/>
        <v>1</v>
      </c>
    </row>
    <row r="757" spans="1:16" x14ac:dyDescent="0.3">
      <c r="A757" t="s">
        <v>20</v>
      </c>
      <c r="B757" s="38">
        <v>41633</v>
      </c>
      <c r="C757" t="s">
        <v>30</v>
      </c>
      <c r="D757" t="s">
        <v>479</v>
      </c>
      <c r="E757" t="s">
        <v>155</v>
      </c>
      <c r="F757">
        <v>310760</v>
      </c>
      <c r="G757">
        <v>403051</v>
      </c>
      <c r="H757" t="s">
        <v>148</v>
      </c>
      <c r="I757" t="s">
        <v>149</v>
      </c>
      <c r="L757">
        <f t="shared" si="55"/>
        <v>2013</v>
      </c>
      <c r="M757">
        <f t="shared" si="56"/>
        <v>12</v>
      </c>
      <c r="N757">
        <f t="shared" si="57"/>
        <v>0</v>
      </c>
      <c r="O757">
        <f t="shared" si="58"/>
        <v>0</v>
      </c>
      <c r="P757">
        <f t="shared" si="59"/>
        <v>1</v>
      </c>
    </row>
    <row r="758" spans="1:16" x14ac:dyDescent="0.3">
      <c r="A758" t="s">
        <v>52</v>
      </c>
      <c r="B758" s="38">
        <v>41634</v>
      </c>
      <c r="C758" t="s">
        <v>30</v>
      </c>
      <c r="D758" t="s">
        <v>480</v>
      </c>
      <c r="E758" t="s">
        <v>169</v>
      </c>
      <c r="F758">
        <v>245172</v>
      </c>
      <c r="G758">
        <v>372352</v>
      </c>
      <c r="H758" t="s">
        <v>148</v>
      </c>
      <c r="I758" t="s">
        <v>149</v>
      </c>
      <c r="L758">
        <f t="shared" si="55"/>
        <v>2013</v>
      </c>
      <c r="M758">
        <f t="shared" si="56"/>
        <v>12</v>
      </c>
      <c r="N758">
        <f t="shared" si="57"/>
        <v>0</v>
      </c>
      <c r="O758">
        <f t="shared" si="58"/>
        <v>0</v>
      </c>
      <c r="P758">
        <f t="shared" si="59"/>
        <v>1</v>
      </c>
    </row>
    <row r="759" spans="1:16" x14ac:dyDescent="0.3">
      <c r="A759" t="s">
        <v>76</v>
      </c>
      <c r="B759" s="38">
        <v>41634</v>
      </c>
      <c r="C759" t="s">
        <v>30</v>
      </c>
      <c r="D759" t="s">
        <v>455</v>
      </c>
      <c r="E759" t="s">
        <v>176</v>
      </c>
      <c r="F759">
        <v>314679</v>
      </c>
      <c r="G759">
        <v>387191</v>
      </c>
      <c r="H759" t="s">
        <v>148</v>
      </c>
      <c r="I759" t="s">
        <v>149</v>
      </c>
      <c r="L759">
        <f t="shared" si="55"/>
        <v>2013</v>
      </c>
      <c r="M759">
        <f t="shared" si="56"/>
        <v>12</v>
      </c>
      <c r="N759">
        <f t="shared" si="57"/>
        <v>0</v>
      </c>
      <c r="O759">
        <f t="shared" si="58"/>
        <v>0</v>
      </c>
      <c r="P759">
        <f t="shared" si="59"/>
        <v>1</v>
      </c>
    </row>
    <row r="760" spans="1:16" x14ac:dyDescent="0.3">
      <c r="A760" t="s">
        <v>45</v>
      </c>
      <c r="B760" s="38">
        <v>41635</v>
      </c>
      <c r="C760" t="s">
        <v>30</v>
      </c>
      <c r="D760" t="s">
        <v>207</v>
      </c>
      <c r="E760" t="s">
        <v>193</v>
      </c>
      <c r="F760">
        <v>243333</v>
      </c>
      <c r="G760">
        <v>416956</v>
      </c>
      <c r="H760" t="s">
        <v>148</v>
      </c>
      <c r="I760" t="s">
        <v>149</v>
      </c>
      <c r="L760">
        <f t="shared" si="55"/>
        <v>2013</v>
      </c>
      <c r="M760">
        <f t="shared" si="56"/>
        <v>12</v>
      </c>
      <c r="N760">
        <f t="shared" si="57"/>
        <v>0</v>
      </c>
      <c r="O760">
        <f t="shared" si="58"/>
        <v>0</v>
      </c>
      <c r="P760">
        <f t="shared" si="59"/>
        <v>1</v>
      </c>
    </row>
    <row r="761" spans="1:16" x14ac:dyDescent="0.3">
      <c r="A761" t="s">
        <v>69</v>
      </c>
      <c r="B761" s="38">
        <v>41635</v>
      </c>
      <c r="C761" t="s">
        <v>30</v>
      </c>
      <c r="D761" t="s">
        <v>251</v>
      </c>
      <c r="E761" t="s">
        <v>147</v>
      </c>
      <c r="F761">
        <v>333580</v>
      </c>
      <c r="G761">
        <v>373541</v>
      </c>
      <c r="H761" t="s">
        <v>148</v>
      </c>
      <c r="I761" t="s">
        <v>149</v>
      </c>
      <c r="L761">
        <f t="shared" si="55"/>
        <v>2013</v>
      </c>
      <c r="M761">
        <f t="shared" si="56"/>
        <v>12</v>
      </c>
      <c r="N761">
        <f t="shared" si="57"/>
        <v>0</v>
      </c>
      <c r="O761">
        <f t="shared" si="58"/>
        <v>0</v>
      </c>
      <c r="P761">
        <f t="shared" si="59"/>
        <v>1</v>
      </c>
    </row>
    <row r="762" spans="1:16" x14ac:dyDescent="0.3">
      <c r="A762" t="s">
        <v>79</v>
      </c>
      <c r="B762" s="38">
        <v>41639</v>
      </c>
      <c r="C762" t="s">
        <v>30</v>
      </c>
      <c r="D762" t="s">
        <v>314</v>
      </c>
      <c r="E762" t="s">
        <v>173</v>
      </c>
      <c r="F762">
        <v>301318</v>
      </c>
      <c r="G762">
        <v>353710</v>
      </c>
      <c r="H762" t="s">
        <v>148</v>
      </c>
      <c r="I762" t="s">
        <v>149</v>
      </c>
      <c r="L762">
        <f t="shared" si="55"/>
        <v>2013</v>
      </c>
      <c r="M762">
        <f t="shared" si="56"/>
        <v>12</v>
      </c>
      <c r="N762">
        <f t="shared" si="57"/>
        <v>0</v>
      </c>
      <c r="O762">
        <f t="shared" si="58"/>
        <v>0</v>
      </c>
      <c r="P762">
        <f t="shared" si="59"/>
        <v>1</v>
      </c>
    </row>
    <row r="763" spans="1:16" x14ac:dyDescent="0.3">
      <c r="A763" t="s">
        <v>45</v>
      </c>
      <c r="B763" s="38">
        <v>41639</v>
      </c>
      <c r="C763" t="s">
        <v>30</v>
      </c>
      <c r="D763" t="s">
        <v>421</v>
      </c>
      <c r="E763" t="s">
        <v>193</v>
      </c>
      <c r="F763">
        <v>244198</v>
      </c>
      <c r="G763">
        <v>416695</v>
      </c>
      <c r="H763" t="s">
        <v>148</v>
      </c>
      <c r="I763" t="s">
        <v>149</v>
      </c>
      <c r="L763">
        <f t="shared" si="55"/>
        <v>2013</v>
      </c>
      <c r="M763">
        <f t="shared" si="56"/>
        <v>12</v>
      </c>
      <c r="N763">
        <f t="shared" si="57"/>
        <v>0</v>
      </c>
      <c r="O763">
        <f t="shared" si="58"/>
        <v>0</v>
      </c>
      <c r="P763">
        <f t="shared" si="59"/>
        <v>1</v>
      </c>
    </row>
    <row r="764" spans="1:16" x14ac:dyDescent="0.3">
      <c r="A764" t="s">
        <v>79</v>
      </c>
      <c r="B764" s="38">
        <v>41639</v>
      </c>
      <c r="C764" t="s">
        <v>30</v>
      </c>
      <c r="D764" t="s">
        <v>231</v>
      </c>
      <c r="E764" t="s">
        <v>173</v>
      </c>
      <c r="F764">
        <v>301170</v>
      </c>
      <c r="G764">
        <v>353915</v>
      </c>
      <c r="H764" t="s">
        <v>148</v>
      </c>
      <c r="I764" t="s">
        <v>149</v>
      </c>
      <c r="L764">
        <f t="shared" si="55"/>
        <v>2013</v>
      </c>
      <c r="M764">
        <f t="shared" si="56"/>
        <v>12</v>
      </c>
      <c r="N764">
        <f t="shared" si="57"/>
        <v>0</v>
      </c>
      <c r="O764">
        <f t="shared" si="58"/>
        <v>0</v>
      </c>
      <c r="P764">
        <f t="shared" si="59"/>
        <v>1</v>
      </c>
    </row>
    <row r="765" spans="1:16" x14ac:dyDescent="0.3">
      <c r="A765" t="s">
        <v>69</v>
      </c>
      <c r="B765" s="38">
        <v>40911</v>
      </c>
      <c r="C765" t="s">
        <v>30</v>
      </c>
      <c r="D765" t="s">
        <v>174</v>
      </c>
      <c r="E765" t="s">
        <v>147</v>
      </c>
      <c r="F765">
        <v>334177</v>
      </c>
      <c r="G765">
        <v>375133</v>
      </c>
      <c r="H765" t="s">
        <v>148</v>
      </c>
      <c r="I765" t="s">
        <v>149</v>
      </c>
      <c r="L765">
        <f t="shared" si="55"/>
        <v>2012</v>
      </c>
      <c r="M765">
        <f t="shared" si="56"/>
        <v>1</v>
      </c>
      <c r="N765">
        <f t="shared" si="57"/>
        <v>0</v>
      </c>
      <c r="O765">
        <f t="shared" si="58"/>
        <v>0</v>
      </c>
      <c r="P765">
        <f t="shared" si="59"/>
        <v>1</v>
      </c>
    </row>
    <row r="766" spans="1:16" x14ac:dyDescent="0.3">
      <c r="A766" t="s">
        <v>80</v>
      </c>
      <c r="B766" s="38">
        <v>40912</v>
      </c>
      <c r="C766" t="s">
        <v>30</v>
      </c>
      <c r="D766" t="s">
        <v>231</v>
      </c>
      <c r="E766" t="s">
        <v>173</v>
      </c>
      <c r="F766">
        <v>308298</v>
      </c>
      <c r="G766">
        <v>358293</v>
      </c>
      <c r="H766" t="s">
        <v>148</v>
      </c>
      <c r="I766" t="s">
        <v>149</v>
      </c>
      <c r="L766">
        <f t="shared" si="55"/>
        <v>2012</v>
      </c>
      <c r="M766">
        <f t="shared" si="56"/>
        <v>1</v>
      </c>
      <c r="N766">
        <f t="shared" si="57"/>
        <v>0</v>
      </c>
      <c r="O766">
        <f t="shared" si="58"/>
        <v>0</v>
      </c>
      <c r="P766">
        <f t="shared" si="59"/>
        <v>1</v>
      </c>
    </row>
    <row r="767" spans="1:16" x14ac:dyDescent="0.3">
      <c r="A767" t="s">
        <v>52</v>
      </c>
      <c r="B767" s="38">
        <v>40912</v>
      </c>
      <c r="C767" t="s">
        <v>30</v>
      </c>
      <c r="D767" t="s">
        <v>297</v>
      </c>
      <c r="E767" t="s">
        <v>169</v>
      </c>
      <c r="F767">
        <v>245567</v>
      </c>
      <c r="G767">
        <v>372398</v>
      </c>
      <c r="H767" t="s">
        <v>148</v>
      </c>
      <c r="I767" t="s">
        <v>149</v>
      </c>
      <c r="L767">
        <f t="shared" si="55"/>
        <v>2012</v>
      </c>
      <c r="M767">
        <f t="shared" si="56"/>
        <v>1</v>
      </c>
      <c r="N767">
        <f t="shared" si="57"/>
        <v>0</v>
      </c>
      <c r="O767">
        <f t="shared" si="58"/>
        <v>0</v>
      </c>
      <c r="P767">
        <f t="shared" si="59"/>
        <v>1</v>
      </c>
    </row>
    <row r="768" spans="1:16" x14ac:dyDescent="0.3">
      <c r="A768" t="s">
        <v>69</v>
      </c>
      <c r="B768" s="38">
        <v>40913</v>
      </c>
      <c r="C768" t="s">
        <v>30</v>
      </c>
      <c r="D768" t="s">
        <v>380</v>
      </c>
      <c r="E768" t="s">
        <v>161</v>
      </c>
      <c r="F768">
        <v>333468</v>
      </c>
      <c r="G768">
        <v>375136</v>
      </c>
      <c r="H768" t="s">
        <v>148</v>
      </c>
      <c r="I768" t="s">
        <v>149</v>
      </c>
      <c r="L768">
        <f t="shared" si="55"/>
        <v>2012</v>
      </c>
      <c r="M768">
        <f t="shared" si="56"/>
        <v>1</v>
      </c>
      <c r="N768">
        <f t="shared" si="57"/>
        <v>0</v>
      </c>
      <c r="O768">
        <f t="shared" si="58"/>
        <v>0</v>
      </c>
      <c r="P768">
        <f t="shared" si="59"/>
        <v>1</v>
      </c>
    </row>
    <row r="769" spans="1:16" x14ac:dyDescent="0.3">
      <c r="A769" t="s">
        <v>69</v>
      </c>
      <c r="B769" s="38">
        <v>40913</v>
      </c>
      <c r="C769" t="s">
        <v>30</v>
      </c>
      <c r="D769" t="s">
        <v>163</v>
      </c>
      <c r="E769" t="s">
        <v>161</v>
      </c>
      <c r="F769">
        <v>333485</v>
      </c>
      <c r="G769">
        <v>374701</v>
      </c>
      <c r="H769" t="s">
        <v>148</v>
      </c>
      <c r="I769" t="s">
        <v>149</v>
      </c>
      <c r="L769">
        <f t="shared" si="55"/>
        <v>2012</v>
      </c>
      <c r="M769">
        <f t="shared" si="56"/>
        <v>1</v>
      </c>
      <c r="N769">
        <f t="shared" si="57"/>
        <v>0</v>
      </c>
      <c r="O769">
        <f t="shared" si="58"/>
        <v>0</v>
      </c>
      <c r="P769">
        <f t="shared" si="59"/>
        <v>1</v>
      </c>
    </row>
    <row r="770" spans="1:16" x14ac:dyDescent="0.3">
      <c r="A770" t="s">
        <v>62</v>
      </c>
      <c r="B770" s="38">
        <v>40913</v>
      </c>
      <c r="C770" t="s">
        <v>30</v>
      </c>
      <c r="D770" t="s">
        <v>481</v>
      </c>
      <c r="E770" t="s">
        <v>143</v>
      </c>
      <c r="F770">
        <v>340348</v>
      </c>
      <c r="G770">
        <v>402679</v>
      </c>
      <c r="H770" t="s">
        <v>148</v>
      </c>
      <c r="I770" t="s">
        <v>149</v>
      </c>
      <c r="L770">
        <f t="shared" ref="L770:L833" si="60">YEAR(B770)</f>
        <v>2012</v>
      </c>
      <c r="M770">
        <f t="shared" ref="M770:M833" si="61">MONTH(B770)</f>
        <v>1</v>
      </c>
      <c r="N770">
        <f t="shared" ref="N770:N833" si="62">SUM((IF(OR(ISBLANK($I770),ISERROR(SEARCH("killed",$I770))),0,IF(SEARCH("killed",$I770)=3,LEFT($I770,1),IF(SEARCH("killed",$I770)=4,LEFT($I770,2),0)))),(IF(OR(ISBLANK($J770),ISERROR(SEARCH("killed",$J770))),0,IF(SEARCH("killed",$J770)=3,LEFT($J770,1),IF(SEARCH("killed",$J770)=4,LEFT($J770,2),0)))),(IF(OR(ISBLANK($K770),ISERROR(SEARCH("killed",$K770))),0,IF(SEARCH("killed",$K770)=3,LEFT($K770,1),IF(SEARCH("killed",$K770)=4,LEFT($K770,2),0)))))</f>
        <v>0</v>
      </c>
      <c r="O770">
        <f t="shared" ref="O770:O833" si="63">SUM((IF(OR(ISBLANK($I770),ISERROR(SEARCH("seriously",$I770))),0,IF(SEARCH("seriously",$I770)=3,LEFT($I770,1),IF(SEARCH("seriously",$I770)=4,LEFT($I770,2),0)))),(IF(OR(ISBLANK($J770),ISERROR(SEARCH("seriously",$J770))),0,IF(SEARCH("seriously",$J770)=3,LEFT($J770,1),IF(SEARCH("seriously",$J770)=4,LEFT($J770,2),0)))),(IF(OR(ISBLANK($K770),ISERROR(SEARCH("seriously",$K770))),0,IF(SEARCH("seriously",$K770)=3,LEFT($K770,1),IF(SEARCH("seriously",$K770)=4,LEFT($K770,2),0)))))</f>
        <v>0</v>
      </c>
      <c r="P770">
        <f t="shared" ref="P770:P833" si="64">SUM((IF(OR(ISBLANK($I770),ISERROR(SEARCH("slightly",$I770))),0,IF(SEARCH("slightly",$I770)=3,LEFT($I770,1),IF(SEARCH("slightly",$I770)=4,LEFT($I770,2),0)))),(IF(OR(ISBLANK($J770),ISERROR(SEARCH("slightly",$J770))),0,IF(SEARCH("slightly",$J770)=3,LEFT($J770,1),IF(SEARCH("slightly",$J770)=4,LEFT($J770,2),0)))),(IF(OR(ISBLANK($K770),ISERROR(SEARCH("slightly",$K770))),0,IF(SEARCH("slightly",$K770)=3,LEFT($K770,1),IF(SEARCH("slightly",$K770)=4,LEFT($K770,2),0)))))</f>
        <v>1</v>
      </c>
    </row>
    <row r="771" spans="1:16" x14ac:dyDescent="0.3">
      <c r="A771" t="s">
        <v>45</v>
      </c>
      <c r="B771" s="38">
        <v>40913</v>
      </c>
      <c r="C771" t="s">
        <v>30</v>
      </c>
      <c r="D771" t="s">
        <v>482</v>
      </c>
      <c r="E771" t="s">
        <v>193</v>
      </c>
      <c r="F771">
        <v>244234</v>
      </c>
      <c r="G771">
        <v>416865</v>
      </c>
      <c r="H771" t="s">
        <v>148</v>
      </c>
      <c r="I771" t="s">
        <v>149</v>
      </c>
      <c r="L771">
        <f t="shared" si="60"/>
        <v>2012</v>
      </c>
      <c r="M771">
        <f t="shared" si="61"/>
        <v>1</v>
      </c>
      <c r="N771">
        <f t="shared" si="62"/>
        <v>0</v>
      </c>
      <c r="O771">
        <f t="shared" si="63"/>
        <v>0</v>
      </c>
      <c r="P771">
        <f t="shared" si="64"/>
        <v>1</v>
      </c>
    </row>
    <row r="772" spans="1:16" x14ac:dyDescent="0.3">
      <c r="A772" t="s">
        <v>40</v>
      </c>
      <c r="B772" s="38">
        <v>40914</v>
      </c>
      <c r="C772" t="s">
        <v>30</v>
      </c>
      <c r="D772" t="s">
        <v>295</v>
      </c>
      <c r="E772" t="s">
        <v>186</v>
      </c>
      <c r="F772">
        <v>226246</v>
      </c>
      <c r="G772">
        <v>384647</v>
      </c>
      <c r="H772" t="s">
        <v>148</v>
      </c>
      <c r="I772" t="s">
        <v>149</v>
      </c>
      <c r="L772">
        <f t="shared" si="60"/>
        <v>2012</v>
      </c>
      <c r="M772">
        <f t="shared" si="61"/>
        <v>1</v>
      </c>
      <c r="N772">
        <f t="shared" si="62"/>
        <v>0</v>
      </c>
      <c r="O772">
        <f t="shared" si="63"/>
        <v>0</v>
      </c>
      <c r="P772">
        <f t="shared" si="64"/>
        <v>1</v>
      </c>
    </row>
    <row r="773" spans="1:16" x14ac:dyDescent="0.3">
      <c r="A773" t="s">
        <v>69</v>
      </c>
      <c r="B773" s="38">
        <v>40914</v>
      </c>
      <c r="C773" t="s">
        <v>30</v>
      </c>
      <c r="D773" t="s">
        <v>483</v>
      </c>
      <c r="E773" t="s">
        <v>147</v>
      </c>
      <c r="F773">
        <v>334140</v>
      </c>
      <c r="G773">
        <v>373406</v>
      </c>
      <c r="H773" t="s">
        <v>148</v>
      </c>
      <c r="I773" t="s">
        <v>149</v>
      </c>
      <c r="L773">
        <f t="shared" si="60"/>
        <v>2012</v>
      </c>
      <c r="M773">
        <f t="shared" si="61"/>
        <v>1</v>
      </c>
      <c r="N773">
        <f t="shared" si="62"/>
        <v>0</v>
      </c>
      <c r="O773">
        <f t="shared" si="63"/>
        <v>0</v>
      </c>
      <c r="P773">
        <f t="shared" si="64"/>
        <v>1</v>
      </c>
    </row>
    <row r="774" spans="1:16" x14ac:dyDescent="0.3">
      <c r="A774" t="s">
        <v>2</v>
      </c>
      <c r="B774" s="38">
        <v>40914</v>
      </c>
      <c r="C774" t="s">
        <v>29</v>
      </c>
      <c r="D774" t="s">
        <v>281</v>
      </c>
      <c r="E774" t="s">
        <v>166</v>
      </c>
      <c r="F774">
        <v>326519</v>
      </c>
      <c r="G774">
        <v>363899</v>
      </c>
      <c r="H774" t="s">
        <v>200</v>
      </c>
      <c r="I774" t="s">
        <v>181</v>
      </c>
      <c r="J774" t="s">
        <v>484</v>
      </c>
      <c r="L774">
        <f t="shared" si="60"/>
        <v>2012</v>
      </c>
      <c r="M774">
        <f t="shared" si="61"/>
        <v>1</v>
      </c>
      <c r="N774">
        <f t="shared" si="62"/>
        <v>0</v>
      </c>
      <c r="O774">
        <f t="shared" si="63"/>
        <v>1</v>
      </c>
      <c r="P774">
        <f t="shared" si="64"/>
        <v>5</v>
      </c>
    </row>
    <row r="775" spans="1:16" x14ac:dyDescent="0.3">
      <c r="A775" t="s">
        <v>69</v>
      </c>
      <c r="B775" s="38">
        <v>40917</v>
      </c>
      <c r="C775" t="s">
        <v>30</v>
      </c>
      <c r="D775" t="s">
        <v>263</v>
      </c>
      <c r="E775" t="s">
        <v>147</v>
      </c>
      <c r="F775">
        <v>333719</v>
      </c>
      <c r="G775">
        <v>373567</v>
      </c>
      <c r="H775" t="s">
        <v>148</v>
      </c>
      <c r="I775" t="s">
        <v>149</v>
      </c>
      <c r="L775">
        <f t="shared" si="60"/>
        <v>2012</v>
      </c>
      <c r="M775">
        <f t="shared" si="61"/>
        <v>1</v>
      </c>
      <c r="N775">
        <f t="shared" si="62"/>
        <v>0</v>
      </c>
      <c r="O775">
        <f t="shared" si="63"/>
        <v>0</v>
      </c>
      <c r="P775">
        <f t="shared" si="64"/>
        <v>1</v>
      </c>
    </row>
    <row r="776" spans="1:16" x14ac:dyDescent="0.3">
      <c r="A776" t="s">
        <v>2</v>
      </c>
      <c r="B776" s="38">
        <v>40917</v>
      </c>
      <c r="C776" t="s">
        <v>30</v>
      </c>
      <c r="D776" t="s">
        <v>281</v>
      </c>
      <c r="E776" t="s">
        <v>166</v>
      </c>
      <c r="F776">
        <v>326520</v>
      </c>
      <c r="G776">
        <v>363893</v>
      </c>
      <c r="H776" t="s">
        <v>148</v>
      </c>
      <c r="I776" t="s">
        <v>149</v>
      </c>
      <c r="L776">
        <f t="shared" si="60"/>
        <v>2012</v>
      </c>
      <c r="M776">
        <f t="shared" si="61"/>
        <v>1</v>
      </c>
      <c r="N776">
        <f t="shared" si="62"/>
        <v>0</v>
      </c>
      <c r="O776">
        <f t="shared" si="63"/>
        <v>0</v>
      </c>
      <c r="P776">
        <f t="shared" si="64"/>
        <v>1</v>
      </c>
    </row>
    <row r="777" spans="1:16" x14ac:dyDescent="0.3">
      <c r="A777" t="s">
        <v>51</v>
      </c>
      <c r="B777" s="38">
        <v>40917</v>
      </c>
      <c r="C777" t="s">
        <v>30</v>
      </c>
      <c r="D777" t="s">
        <v>214</v>
      </c>
      <c r="E777" t="s">
        <v>206</v>
      </c>
      <c r="F777">
        <v>348558</v>
      </c>
      <c r="G777">
        <v>344485</v>
      </c>
      <c r="H777" t="s">
        <v>152</v>
      </c>
      <c r="I777" t="s">
        <v>153</v>
      </c>
      <c r="L777">
        <f t="shared" si="60"/>
        <v>2012</v>
      </c>
      <c r="M777">
        <f t="shared" si="61"/>
        <v>1</v>
      </c>
      <c r="N777">
        <f t="shared" si="62"/>
        <v>0</v>
      </c>
      <c r="O777">
        <f t="shared" si="63"/>
        <v>0</v>
      </c>
      <c r="P777">
        <f t="shared" si="64"/>
        <v>2</v>
      </c>
    </row>
    <row r="778" spans="1:16" x14ac:dyDescent="0.3">
      <c r="A778" t="s">
        <v>65</v>
      </c>
      <c r="B778" s="38">
        <v>40917</v>
      </c>
      <c r="C778" t="s">
        <v>30</v>
      </c>
      <c r="D778" t="s">
        <v>231</v>
      </c>
      <c r="E778" t="s">
        <v>195</v>
      </c>
      <c r="F778">
        <v>339891</v>
      </c>
      <c r="G778">
        <v>379273</v>
      </c>
      <c r="H778" t="s">
        <v>148</v>
      </c>
      <c r="I778" t="s">
        <v>149</v>
      </c>
      <c r="L778">
        <f t="shared" si="60"/>
        <v>2012</v>
      </c>
      <c r="M778">
        <f t="shared" si="61"/>
        <v>1</v>
      </c>
      <c r="N778">
        <f t="shared" si="62"/>
        <v>0</v>
      </c>
      <c r="O778">
        <f t="shared" si="63"/>
        <v>0</v>
      </c>
      <c r="P778">
        <f t="shared" si="64"/>
        <v>1</v>
      </c>
    </row>
    <row r="779" spans="1:16" x14ac:dyDescent="0.3">
      <c r="A779" t="s">
        <v>20</v>
      </c>
      <c r="B779" s="38">
        <v>40918</v>
      </c>
      <c r="C779" t="s">
        <v>30</v>
      </c>
      <c r="D779" t="s">
        <v>175</v>
      </c>
      <c r="E779" t="s">
        <v>155</v>
      </c>
      <c r="F779">
        <v>310594</v>
      </c>
      <c r="G779">
        <v>402921</v>
      </c>
      <c r="H779" t="s">
        <v>148</v>
      </c>
      <c r="I779" t="s">
        <v>149</v>
      </c>
      <c r="L779">
        <f t="shared" si="60"/>
        <v>2012</v>
      </c>
      <c r="M779">
        <f t="shared" si="61"/>
        <v>1</v>
      </c>
      <c r="N779">
        <f t="shared" si="62"/>
        <v>0</v>
      </c>
      <c r="O779">
        <f t="shared" si="63"/>
        <v>0</v>
      </c>
      <c r="P779">
        <f t="shared" si="64"/>
        <v>1</v>
      </c>
    </row>
    <row r="780" spans="1:16" x14ac:dyDescent="0.3">
      <c r="A780" t="s">
        <v>69</v>
      </c>
      <c r="B780" s="38">
        <v>40918</v>
      </c>
      <c r="C780" t="s">
        <v>30</v>
      </c>
      <c r="D780" t="s">
        <v>337</v>
      </c>
      <c r="E780" t="s">
        <v>147</v>
      </c>
      <c r="F780">
        <v>333545</v>
      </c>
      <c r="G780">
        <v>374057</v>
      </c>
      <c r="H780" t="s">
        <v>148</v>
      </c>
      <c r="I780" t="s">
        <v>149</v>
      </c>
      <c r="L780">
        <f t="shared" si="60"/>
        <v>2012</v>
      </c>
      <c r="M780">
        <f t="shared" si="61"/>
        <v>1</v>
      </c>
      <c r="N780">
        <f t="shared" si="62"/>
        <v>0</v>
      </c>
      <c r="O780">
        <f t="shared" si="63"/>
        <v>0</v>
      </c>
      <c r="P780">
        <f t="shared" si="64"/>
        <v>1</v>
      </c>
    </row>
    <row r="781" spans="1:16" x14ac:dyDescent="0.3">
      <c r="A781" t="s">
        <v>69</v>
      </c>
      <c r="B781" s="38">
        <v>40918</v>
      </c>
      <c r="C781" t="s">
        <v>30</v>
      </c>
      <c r="D781" t="s">
        <v>251</v>
      </c>
      <c r="E781" t="s">
        <v>147</v>
      </c>
      <c r="F781">
        <v>333576</v>
      </c>
      <c r="G781">
        <v>373623</v>
      </c>
      <c r="H781" t="s">
        <v>148</v>
      </c>
      <c r="I781" t="s">
        <v>149</v>
      </c>
      <c r="L781">
        <f t="shared" si="60"/>
        <v>2012</v>
      </c>
      <c r="M781">
        <f t="shared" si="61"/>
        <v>1</v>
      </c>
      <c r="N781">
        <f t="shared" si="62"/>
        <v>0</v>
      </c>
      <c r="O781">
        <f t="shared" si="63"/>
        <v>0</v>
      </c>
      <c r="P781">
        <f t="shared" si="64"/>
        <v>1</v>
      </c>
    </row>
    <row r="782" spans="1:16" x14ac:dyDescent="0.3">
      <c r="A782" t="s">
        <v>66</v>
      </c>
      <c r="B782" s="38">
        <v>40919</v>
      </c>
      <c r="C782" t="s">
        <v>30</v>
      </c>
      <c r="D782" t="s">
        <v>232</v>
      </c>
      <c r="E782" t="s">
        <v>311</v>
      </c>
      <c r="F782">
        <v>266933</v>
      </c>
      <c r="G782">
        <v>423126</v>
      </c>
      <c r="H782" t="s">
        <v>148</v>
      </c>
      <c r="I782" t="s">
        <v>149</v>
      </c>
      <c r="L782">
        <f t="shared" si="60"/>
        <v>2012</v>
      </c>
      <c r="M782">
        <f t="shared" si="61"/>
        <v>1</v>
      </c>
      <c r="N782">
        <f t="shared" si="62"/>
        <v>0</v>
      </c>
      <c r="O782">
        <f t="shared" si="63"/>
        <v>0</v>
      </c>
      <c r="P782">
        <f t="shared" si="64"/>
        <v>1</v>
      </c>
    </row>
    <row r="783" spans="1:16" x14ac:dyDescent="0.3">
      <c r="A783" t="s">
        <v>69</v>
      </c>
      <c r="B783" s="38">
        <v>40919</v>
      </c>
      <c r="C783" t="s">
        <v>30</v>
      </c>
      <c r="D783" t="s">
        <v>146</v>
      </c>
      <c r="E783" t="s">
        <v>147</v>
      </c>
      <c r="F783">
        <v>333616</v>
      </c>
      <c r="G783">
        <v>374126</v>
      </c>
      <c r="H783" t="s">
        <v>144</v>
      </c>
      <c r="I783" t="s">
        <v>145</v>
      </c>
      <c r="L783">
        <f t="shared" si="60"/>
        <v>2012</v>
      </c>
      <c r="M783">
        <f t="shared" si="61"/>
        <v>1</v>
      </c>
      <c r="N783">
        <f t="shared" si="62"/>
        <v>0</v>
      </c>
      <c r="O783">
        <f t="shared" si="63"/>
        <v>0</v>
      </c>
      <c r="P783">
        <f t="shared" si="64"/>
        <v>3</v>
      </c>
    </row>
    <row r="784" spans="1:16" x14ac:dyDescent="0.3">
      <c r="A784" t="s">
        <v>69</v>
      </c>
      <c r="B784" s="38">
        <v>40919</v>
      </c>
      <c r="C784" t="s">
        <v>30</v>
      </c>
      <c r="D784" t="s">
        <v>158</v>
      </c>
      <c r="E784" t="s">
        <v>159</v>
      </c>
      <c r="F784">
        <v>335125</v>
      </c>
      <c r="G784">
        <v>374465</v>
      </c>
      <c r="H784" t="s">
        <v>148</v>
      </c>
      <c r="I784" t="s">
        <v>149</v>
      </c>
      <c r="L784">
        <f t="shared" si="60"/>
        <v>2012</v>
      </c>
      <c r="M784">
        <f t="shared" si="61"/>
        <v>1</v>
      </c>
      <c r="N784">
        <f t="shared" si="62"/>
        <v>0</v>
      </c>
      <c r="O784">
        <f t="shared" si="63"/>
        <v>0</v>
      </c>
      <c r="P784">
        <f t="shared" si="64"/>
        <v>1</v>
      </c>
    </row>
    <row r="785" spans="1:16" x14ac:dyDescent="0.3">
      <c r="A785" t="s">
        <v>69</v>
      </c>
      <c r="B785" s="38">
        <v>40921</v>
      </c>
      <c r="C785" t="s">
        <v>30</v>
      </c>
      <c r="D785" t="s">
        <v>439</v>
      </c>
      <c r="E785" t="s">
        <v>164</v>
      </c>
      <c r="F785">
        <v>333332</v>
      </c>
      <c r="G785">
        <v>373895</v>
      </c>
      <c r="H785" t="s">
        <v>144</v>
      </c>
      <c r="I785" t="s">
        <v>145</v>
      </c>
      <c r="L785">
        <f t="shared" si="60"/>
        <v>2012</v>
      </c>
      <c r="M785">
        <f t="shared" si="61"/>
        <v>1</v>
      </c>
      <c r="N785">
        <f t="shared" si="62"/>
        <v>0</v>
      </c>
      <c r="O785">
        <f t="shared" si="63"/>
        <v>0</v>
      </c>
      <c r="P785">
        <f t="shared" si="64"/>
        <v>3</v>
      </c>
    </row>
    <row r="786" spans="1:16" x14ac:dyDescent="0.3">
      <c r="A786" t="s">
        <v>69</v>
      </c>
      <c r="B786" s="38">
        <v>40921</v>
      </c>
      <c r="C786" t="s">
        <v>30</v>
      </c>
      <c r="D786" t="s">
        <v>167</v>
      </c>
      <c r="E786" t="s">
        <v>147</v>
      </c>
      <c r="F786">
        <v>334273</v>
      </c>
      <c r="G786">
        <v>373871</v>
      </c>
      <c r="H786" t="s">
        <v>152</v>
      </c>
      <c r="I786" t="s">
        <v>153</v>
      </c>
      <c r="L786">
        <f t="shared" si="60"/>
        <v>2012</v>
      </c>
      <c r="M786">
        <f t="shared" si="61"/>
        <v>1</v>
      </c>
      <c r="N786">
        <f t="shared" si="62"/>
        <v>0</v>
      </c>
      <c r="O786">
        <f t="shared" si="63"/>
        <v>0</v>
      </c>
      <c r="P786">
        <f t="shared" si="64"/>
        <v>2</v>
      </c>
    </row>
    <row r="787" spans="1:16" x14ac:dyDescent="0.3">
      <c r="A787" t="s">
        <v>74</v>
      </c>
      <c r="B787" s="38">
        <v>40922</v>
      </c>
      <c r="C787" t="s">
        <v>30</v>
      </c>
      <c r="D787" t="s">
        <v>270</v>
      </c>
      <c r="E787" t="s">
        <v>179</v>
      </c>
      <c r="F787">
        <v>341344</v>
      </c>
      <c r="G787">
        <v>387306</v>
      </c>
      <c r="H787" t="s">
        <v>148</v>
      </c>
      <c r="I787" t="s">
        <v>149</v>
      </c>
      <c r="L787">
        <f t="shared" si="60"/>
        <v>2012</v>
      </c>
      <c r="M787">
        <f t="shared" si="61"/>
        <v>1</v>
      </c>
      <c r="N787">
        <f t="shared" si="62"/>
        <v>0</v>
      </c>
      <c r="O787">
        <f t="shared" si="63"/>
        <v>0</v>
      </c>
      <c r="P787">
        <f t="shared" si="64"/>
        <v>1</v>
      </c>
    </row>
    <row r="788" spans="1:16" x14ac:dyDescent="0.3">
      <c r="A788" t="s">
        <v>69</v>
      </c>
      <c r="B788" s="38">
        <v>40922</v>
      </c>
      <c r="C788" t="s">
        <v>30</v>
      </c>
      <c r="D788" t="s">
        <v>420</v>
      </c>
      <c r="E788" t="s">
        <v>147</v>
      </c>
      <c r="F788">
        <v>334039</v>
      </c>
      <c r="G788">
        <v>375080</v>
      </c>
      <c r="H788" t="s">
        <v>148</v>
      </c>
      <c r="I788" t="s">
        <v>149</v>
      </c>
      <c r="L788">
        <f t="shared" si="60"/>
        <v>2012</v>
      </c>
      <c r="M788">
        <f t="shared" si="61"/>
        <v>1</v>
      </c>
      <c r="N788">
        <f t="shared" si="62"/>
        <v>0</v>
      </c>
      <c r="O788">
        <f t="shared" si="63"/>
        <v>0</v>
      </c>
      <c r="P788">
        <f t="shared" si="64"/>
        <v>1</v>
      </c>
    </row>
    <row r="789" spans="1:16" x14ac:dyDescent="0.3">
      <c r="A789" t="s">
        <v>41</v>
      </c>
      <c r="B789" s="38">
        <v>40922</v>
      </c>
      <c r="C789" t="s">
        <v>30</v>
      </c>
      <c r="D789" t="s">
        <v>485</v>
      </c>
      <c r="E789" t="s">
        <v>315</v>
      </c>
      <c r="F789">
        <v>290005</v>
      </c>
      <c r="G789">
        <v>390480</v>
      </c>
      <c r="H789" t="s">
        <v>148</v>
      </c>
      <c r="I789" t="s">
        <v>149</v>
      </c>
      <c r="L789">
        <f t="shared" si="60"/>
        <v>2012</v>
      </c>
      <c r="M789">
        <f t="shared" si="61"/>
        <v>1</v>
      </c>
      <c r="N789">
        <f t="shared" si="62"/>
        <v>0</v>
      </c>
      <c r="O789">
        <f t="shared" si="63"/>
        <v>0</v>
      </c>
      <c r="P789">
        <f t="shared" si="64"/>
        <v>1</v>
      </c>
    </row>
    <row r="790" spans="1:16" x14ac:dyDescent="0.3">
      <c r="A790" t="s">
        <v>52</v>
      </c>
      <c r="B790" s="38">
        <v>40922</v>
      </c>
      <c r="C790" t="s">
        <v>30</v>
      </c>
      <c r="D790" t="s">
        <v>371</v>
      </c>
      <c r="E790" t="s">
        <v>169</v>
      </c>
      <c r="F790">
        <v>245241</v>
      </c>
      <c r="G790">
        <v>373137</v>
      </c>
      <c r="H790" t="s">
        <v>148</v>
      </c>
      <c r="I790" t="s">
        <v>149</v>
      </c>
      <c r="L790">
        <f t="shared" si="60"/>
        <v>2012</v>
      </c>
      <c r="M790">
        <f t="shared" si="61"/>
        <v>1</v>
      </c>
      <c r="N790">
        <f t="shared" si="62"/>
        <v>0</v>
      </c>
      <c r="O790">
        <f t="shared" si="63"/>
        <v>0</v>
      </c>
      <c r="P790">
        <f t="shared" si="64"/>
        <v>1</v>
      </c>
    </row>
    <row r="791" spans="1:16" x14ac:dyDescent="0.3">
      <c r="A791" t="s">
        <v>39</v>
      </c>
      <c r="B791" s="38">
        <v>40922</v>
      </c>
      <c r="C791" t="s">
        <v>30</v>
      </c>
      <c r="D791" t="s">
        <v>217</v>
      </c>
      <c r="E791" t="s">
        <v>218</v>
      </c>
      <c r="F791">
        <v>281074</v>
      </c>
      <c r="G791">
        <v>378247</v>
      </c>
      <c r="H791" t="s">
        <v>148</v>
      </c>
      <c r="I791" t="s">
        <v>149</v>
      </c>
      <c r="L791">
        <f t="shared" si="60"/>
        <v>2012</v>
      </c>
      <c r="M791">
        <f t="shared" si="61"/>
        <v>1</v>
      </c>
      <c r="N791">
        <f t="shared" si="62"/>
        <v>0</v>
      </c>
      <c r="O791">
        <f t="shared" si="63"/>
        <v>0</v>
      </c>
      <c r="P791">
        <f t="shared" si="64"/>
        <v>1</v>
      </c>
    </row>
    <row r="792" spans="1:16" x14ac:dyDescent="0.3">
      <c r="A792" t="s">
        <v>43</v>
      </c>
      <c r="B792" s="38">
        <v>40922</v>
      </c>
      <c r="C792" t="s">
        <v>30</v>
      </c>
      <c r="D792" t="s">
        <v>362</v>
      </c>
      <c r="E792" t="s">
        <v>183</v>
      </c>
      <c r="F792">
        <v>308593</v>
      </c>
      <c r="G792">
        <v>326772</v>
      </c>
      <c r="H792" t="s">
        <v>148</v>
      </c>
      <c r="I792" t="s">
        <v>149</v>
      </c>
      <c r="L792">
        <f t="shared" si="60"/>
        <v>2012</v>
      </c>
      <c r="M792">
        <f t="shared" si="61"/>
        <v>1</v>
      </c>
      <c r="N792">
        <f t="shared" si="62"/>
        <v>0</v>
      </c>
      <c r="O792">
        <f t="shared" si="63"/>
        <v>0</v>
      </c>
      <c r="P792">
        <f t="shared" si="64"/>
        <v>1</v>
      </c>
    </row>
    <row r="793" spans="1:16" x14ac:dyDescent="0.3">
      <c r="A793" t="s">
        <v>67</v>
      </c>
      <c r="B793" s="38">
        <v>40922</v>
      </c>
      <c r="C793" t="s">
        <v>30</v>
      </c>
      <c r="D793" t="s">
        <v>278</v>
      </c>
      <c r="E793" t="s">
        <v>279</v>
      </c>
      <c r="F793">
        <v>349183</v>
      </c>
      <c r="G793">
        <v>374126</v>
      </c>
      <c r="H793" t="s">
        <v>152</v>
      </c>
      <c r="I793" t="s">
        <v>153</v>
      </c>
      <c r="L793">
        <f t="shared" si="60"/>
        <v>2012</v>
      </c>
      <c r="M793">
        <f t="shared" si="61"/>
        <v>1</v>
      </c>
      <c r="N793">
        <f t="shared" si="62"/>
        <v>0</v>
      </c>
      <c r="O793">
        <f t="shared" si="63"/>
        <v>0</v>
      </c>
      <c r="P793">
        <f t="shared" si="64"/>
        <v>2</v>
      </c>
    </row>
    <row r="794" spans="1:16" x14ac:dyDescent="0.3">
      <c r="A794" t="s">
        <v>46</v>
      </c>
      <c r="B794" s="38">
        <v>40923</v>
      </c>
      <c r="C794" t="s">
        <v>30</v>
      </c>
      <c r="D794" t="s">
        <v>289</v>
      </c>
      <c r="E794" t="s">
        <v>186</v>
      </c>
      <c r="F794">
        <v>234554</v>
      </c>
      <c r="G794">
        <v>397809</v>
      </c>
      <c r="H794" t="s">
        <v>148</v>
      </c>
      <c r="I794" t="s">
        <v>149</v>
      </c>
      <c r="L794">
        <f t="shared" si="60"/>
        <v>2012</v>
      </c>
      <c r="M794">
        <f t="shared" si="61"/>
        <v>1</v>
      </c>
      <c r="N794">
        <f t="shared" si="62"/>
        <v>0</v>
      </c>
      <c r="O794">
        <f t="shared" si="63"/>
        <v>0</v>
      </c>
      <c r="P794">
        <f t="shared" si="64"/>
        <v>1</v>
      </c>
    </row>
    <row r="795" spans="1:16" x14ac:dyDescent="0.3">
      <c r="A795" t="s">
        <v>45</v>
      </c>
      <c r="B795" s="38">
        <v>40923</v>
      </c>
      <c r="C795" t="s">
        <v>30</v>
      </c>
      <c r="D795" t="s">
        <v>486</v>
      </c>
      <c r="E795" t="s">
        <v>193</v>
      </c>
      <c r="F795">
        <v>243143</v>
      </c>
      <c r="G795">
        <v>416288</v>
      </c>
      <c r="H795" t="s">
        <v>148</v>
      </c>
      <c r="I795" t="s">
        <v>149</v>
      </c>
      <c r="L795">
        <f t="shared" si="60"/>
        <v>2012</v>
      </c>
      <c r="M795">
        <f t="shared" si="61"/>
        <v>1</v>
      </c>
      <c r="N795">
        <f t="shared" si="62"/>
        <v>0</v>
      </c>
      <c r="O795">
        <f t="shared" si="63"/>
        <v>0</v>
      </c>
      <c r="P795">
        <f t="shared" si="64"/>
        <v>1</v>
      </c>
    </row>
    <row r="796" spans="1:16" x14ac:dyDescent="0.3">
      <c r="A796" t="s">
        <v>69</v>
      </c>
      <c r="B796" s="38">
        <v>40925</v>
      </c>
      <c r="C796" t="s">
        <v>30</v>
      </c>
      <c r="D796" t="s">
        <v>174</v>
      </c>
      <c r="E796" t="s">
        <v>147</v>
      </c>
      <c r="F796">
        <v>334176</v>
      </c>
      <c r="G796">
        <v>375128</v>
      </c>
      <c r="H796" t="s">
        <v>152</v>
      </c>
      <c r="I796" t="s">
        <v>153</v>
      </c>
      <c r="L796">
        <f t="shared" si="60"/>
        <v>2012</v>
      </c>
      <c r="M796">
        <f t="shared" si="61"/>
        <v>1</v>
      </c>
      <c r="N796">
        <f t="shared" si="62"/>
        <v>0</v>
      </c>
      <c r="O796">
        <f t="shared" si="63"/>
        <v>0</v>
      </c>
      <c r="P796">
        <f t="shared" si="64"/>
        <v>2</v>
      </c>
    </row>
    <row r="797" spans="1:16" x14ac:dyDescent="0.3">
      <c r="A797" t="s">
        <v>69</v>
      </c>
      <c r="B797" s="38">
        <v>40926</v>
      </c>
      <c r="C797" t="s">
        <v>30</v>
      </c>
      <c r="D797" t="s">
        <v>305</v>
      </c>
      <c r="E797" t="s">
        <v>147</v>
      </c>
      <c r="F797">
        <v>334208</v>
      </c>
      <c r="G797">
        <v>374125</v>
      </c>
      <c r="H797" t="s">
        <v>148</v>
      </c>
      <c r="I797" t="s">
        <v>149</v>
      </c>
      <c r="L797">
        <f t="shared" si="60"/>
        <v>2012</v>
      </c>
      <c r="M797">
        <f t="shared" si="61"/>
        <v>1</v>
      </c>
      <c r="N797">
        <f t="shared" si="62"/>
        <v>0</v>
      </c>
      <c r="O797">
        <f t="shared" si="63"/>
        <v>0</v>
      </c>
      <c r="P797">
        <f t="shared" si="64"/>
        <v>1</v>
      </c>
    </row>
    <row r="798" spans="1:16" x14ac:dyDescent="0.3">
      <c r="A798" t="s">
        <v>45</v>
      </c>
      <c r="B798" s="38">
        <v>40927</v>
      </c>
      <c r="C798" t="s">
        <v>30</v>
      </c>
      <c r="D798" t="s">
        <v>487</v>
      </c>
      <c r="E798" t="s">
        <v>193</v>
      </c>
      <c r="F798">
        <v>244199</v>
      </c>
      <c r="G798">
        <v>416741</v>
      </c>
      <c r="H798" t="s">
        <v>148</v>
      </c>
      <c r="I798" t="s">
        <v>149</v>
      </c>
      <c r="L798">
        <f t="shared" si="60"/>
        <v>2012</v>
      </c>
      <c r="M798">
        <f t="shared" si="61"/>
        <v>1</v>
      </c>
      <c r="N798">
        <f t="shared" si="62"/>
        <v>0</v>
      </c>
      <c r="O798">
        <f t="shared" si="63"/>
        <v>0</v>
      </c>
      <c r="P798">
        <f t="shared" si="64"/>
        <v>1</v>
      </c>
    </row>
    <row r="799" spans="1:16" x14ac:dyDescent="0.3">
      <c r="A799" t="s">
        <v>52</v>
      </c>
      <c r="B799" s="38">
        <v>40928</v>
      </c>
      <c r="C799" t="s">
        <v>30</v>
      </c>
      <c r="D799" t="s">
        <v>187</v>
      </c>
      <c r="E799" t="s">
        <v>169</v>
      </c>
      <c r="F799">
        <v>245176</v>
      </c>
      <c r="G799">
        <v>372356</v>
      </c>
      <c r="H799" t="s">
        <v>148</v>
      </c>
      <c r="I799" t="s">
        <v>149</v>
      </c>
      <c r="L799">
        <f t="shared" si="60"/>
        <v>2012</v>
      </c>
      <c r="M799">
        <f t="shared" si="61"/>
        <v>1</v>
      </c>
      <c r="N799">
        <f t="shared" si="62"/>
        <v>0</v>
      </c>
      <c r="O799">
        <f t="shared" si="63"/>
        <v>0</v>
      </c>
      <c r="P799">
        <f t="shared" si="64"/>
        <v>1</v>
      </c>
    </row>
    <row r="800" spans="1:16" x14ac:dyDescent="0.3">
      <c r="A800" t="s">
        <v>62</v>
      </c>
      <c r="B800" s="38">
        <v>40928</v>
      </c>
      <c r="C800" t="s">
        <v>29</v>
      </c>
      <c r="D800" t="s">
        <v>237</v>
      </c>
      <c r="E800" t="s">
        <v>143</v>
      </c>
      <c r="F800">
        <v>339887</v>
      </c>
      <c r="G800">
        <v>402480</v>
      </c>
      <c r="H800" t="s">
        <v>148</v>
      </c>
      <c r="I800" t="s">
        <v>181</v>
      </c>
      <c r="L800">
        <f t="shared" si="60"/>
        <v>2012</v>
      </c>
      <c r="M800">
        <f t="shared" si="61"/>
        <v>1</v>
      </c>
      <c r="N800">
        <f t="shared" si="62"/>
        <v>0</v>
      </c>
      <c r="O800">
        <f t="shared" si="63"/>
        <v>1</v>
      </c>
      <c r="P800">
        <f t="shared" si="64"/>
        <v>0</v>
      </c>
    </row>
    <row r="801" spans="1:16" x14ac:dyDescent="0.3">
      <c r="A801" t="s">
        <v>36</v>
      </c>
      <c r="B801" s="38">
        <v>40928</v>
      </c>
      <c r="C801" t="s">
        <v>30</v>
      </c>
      <c r="D801" t="s">
        <v>488</v>
      </c>
      <c r="E801" t="s">
        <v>189</v>
      </c>
      <c r="F801">
        <v>288057</v>
      </c>
      <c r="G801">
        <v>345119</v>
      </c>
      <c r="H801" t="s">
        <v>144</v>
      </c>
      <c r="I801" t="s">
        <v>145</v>
      </c>
      <c r="L801">
        <f t="shared" si="60"/>
        <v>2012</v>
      </c>
      <c r="M801">
        <f t="shared" si="61"/>
        <v>1</v>
      </c>
      <c r="N801">
        <f t="shared" si="62"/>
        <v>0</v>
      </c>
      <c r="O801">
        <f t="shared" si="63"/>
        <v>0</v>
      </c>
      <c r="P801">
        <f t="shared" si="64"/>
        <v>3</v>
      </c>
    </row>
    <row r="802" spans="1:16" x14ac:dyDescent="0.3">
      <c r="A802" t="s">
        <v>39</v>
      </c>
      <c r="B802" s="38">
        <v>40928</v>
      </c>
      <c r="C802" t="s">
        <v>30</v>
      </c>
      <c r="D802" t="s">
        <v>489</v>
      </c>
      <c r="E802" t="s">
        <v>218</v>
      </c>
      <c r="F802">
        <v>281040</v>
      </c>
      <c r="G802">
        <v>378570</v>
      </c>
      <c r="H802" t="s">
        <v>148</v>
      </c>
      <c r="I802" t="s">
        <v>149</v>
      </c>
      <c r="L802">
        <f t="shared" si="60"/>
        <v>2012</v>
      </c>
      <c r="M802">
        <f t="shared" si="61"/>
        <v>1</v>
      </c>
      <c r="N802">
        <f t="shared" si="62"/>
        <v>0</v>
      </c>
      <c r="O802">
        <f t="shared" si="63"/>
        <v>0</v>
      </c>
      <c r="P802">
        <f t="shared" si="64"/>
        <v>1</v>
      </c>
    </row>
    <row r="803" spans="1:16" x14ac:dyDescent="0.3">
      <c r="A803" t="s">
        <v>79</v>
      </c>
      <c r="B803" s="38">
        <v>40929</v>
      </c>
      <c r="C803" t="s">
        <v>30</v>
      </c>
      <c r="D803" t="s">
        <v>490</v>
      </c>
      <c r="E803" t="s">
        <v>173</v>
      </c>
      <c r="F803">
        <v>301177</v>
      </c>
      <c r="G803">
        <v>354202</v>
      </c>
      <c r="H803" t="s">
        <v>148</v>
      </c>
      <c r="I803" t="s">
        <v>149</v>
      </c>
      <c r="L803">
        <f t="shared" si="60"/>
        <v>2012</v>
      </c>
      <c r="M803">
        <f t="shared" si="61"/>
        <v>1</v>
      </c>
      <c r="N803">
        <f t="shared" si="62"/>
        <v>0</v>
      </c>
      <c r="O803">
        <f t="shared" si="63"/>
        <v>0</v>
      </c>
      <c r="P803">
        <f t="shared" si="64"/>
        <v>1</v>
      </c>
    </row>
    <row r="804" spans="1:16" x14ac:dyDescent="0.3">
      <c r="A804" t="s">
        <v>20</v>
      </c>
      <c r="B804" s="38">
        <v>40929</v>
      </c>
      <c r="C804" t="s">
        <v>30</v>
      </c>
      <c r="D804" t="s">
        <v>491</v>
      </c>
      <c r="E804" t="s">
        <v>155</v>
      </c>
      <c r="F804">
        <v>310560</v>
      </c>
      <c r="G804">
        <v>403268</v>
      </c>
      <c r="H804" t="s">
        <v>152</v>
      </c>
      <c r="I804" t="s">
        <v>153</v>
      </c>
      <c r="L804">
        <f t="shared" si="60"/>
        <v>2012</v>
      </c>
      <c r="M804">
        <f t="shared" si="61"/>
        <v>1</v>
      </c>
      <c r="N804">
        <f t="shared" si="62"/>
        <v>0</v>
      </c>
      <c r="O804">
        <f t="shared" si="63"/>
        <v>0</v>
      </c>
      <c r="P804">
        <f t="shared" si="64"/>
        <v>2</v>
      </c>
    </row>
    <row r="805" spans="1:16" x14ac:dyDescent="0.3">
      <c r="A805" t="s">
        <v>53</v>
      </c>
      <c r="B805" s="38">
        <v>40930</v>
      </c>
      <c r="C805" t="s">
        <v>30</v>
      </c>
      <c r="D805" t="s">
        <v>317</v>
      </c>
      <c r="E805" t="s">
        <v>209</v>
      </c>
      <c r="F805">
        <v>279698</v>
      </c>
      <c r="G805">
        <v>362383</v>
      </c>
      <c r="H805" t="s">
        <v>152</v>
      </c>
      <c r="I805" t="s">
        <v>153</v>
      </c>
      <c r="L805">
        <f t="shared" si="60"/>
        <v>2012</v>
      </c>
      <c r="M805">
        <f t="shared" si="61"/>
        <v>1</v>
      </c>
      <c r="N805">
        <f t="shared" si="62"/>
        <v>0</v>
      </c>
      <c r="O805">
        <f t="shared" si="63"/>
        <v>0</v>
      </c>
      <c r="P805">
        <f t="shared" si="64"/>
        <v>2</v>
      </c>
    </row>
    <row r="806" spans="1:16" x14ac:dyDescent="0.3">
      <c r="A806" t="s">
        <v>2</v>
      </c>
      <c r="B806" s="38">
        <v>40931</v>
      </c>
      <c r="C806" t="s">
        <v>30</v>
      </c>
      <c r="D806" t="s">
        <v>492</v>
      </c>
      <c r="E806" t="s">
        <v>166</v>
      </c>
      <c r="F806">
        <v>327190</v>
      </c>
      <c r="G806">
        <v>364652</v>
      </c>
      <c r="H806" t="s">
        <v>148</v>
      </c>
      <c r="I806" t="s">
        <v>149</v>
      </c>
      <c r="L806">
        <f t="shared" si="60"/>
        <v>2012</v>
      </c>
      <c r="M806">
        <f t="shared" si="61"/>
        <v>1</v>
      </c>
      <c r="N806">
        <f t="shared" si="62"/>
        <v>0</v>
      </c>
      <c r="O806">
        <f t="shared" si="63"/>
        <v>0</v>
      </c>
      <c r="P806">
        <f t="shared" si="64"/>
        <v>1</v>
      </c>
    </row>
    <row r="807" spans="1:16" x14ac:dyDescent="0.3">
      <c r="A807" t="s">
        <v>43</v>
      </c>
      <c r="B807" s="38">
        <v>40931</v>
      </c>
      <c r="C807" t="s">
        <v>30</v>
      </c>
      <c r="D807" t="s">
        <v>320</v>
      </c>
      <c r="E807" t="s">
        <v>183</v>
      </c>
      <c r="F807">
        <v>308479</v>
      </c>
      <c r="G807">
        <v>325895</v>
      </c>
      <c r="H807" t="s">
        <v>148</v>
      </c>
      <c r="I807" t="s">
        <v>149</v>
      </c>
      <c r="L807">
        <f t="shared" si="60"/>
        <v>2012</v>
      </c>
      <c r="M807">
        <f t="shared" si="61"/>
        <v>1</v>
      </c>
      <c r="N807">
        <f t="shared" si="62"/>
        <v>0</v>
      </c>
      <c r="O807">
        <f t="shared" si="63"/>
        <v>0</v>
      </c>
      <c r="P807">
        <f t="shared" si="64"/>
        <v>1</v>
      </c>
    </row>
    <row r="808" spans="1:16" x14ac:dyDescent="0.3">
      <c r="A808" t="s">
        <v>47</v>
      </c>
      <c r="B808" s="38">
        <v>40932</v>
      </c>
      <c r="C808" t="s">
        <v>30</v>
      </c>
      <c r="D808" t="s">
        <v>377</v>
      </c>
      <c r="E808" t="s">
        <v>171</v>
      </c>
      <c r="F808">
        <v>328742</v>
      </c>
      <c r="G808">
        <v>391237</v>
      </c>
      <c r="H808" t="s">
        <v>148</v>
      </c>
      <c r="I808" t="s">
        <v>149</v>
      </c>
      <c r="L808">
        <f t="shared" si="60"/>
        <v>2012</v>
      </c>
      <c r="M808">
        <f t="shared" si="61"/>
        <v>1</v>
      </c>
      <c r="N808">
        <f t="shared" si="62"/>
        <v>0</v>
      </c>
      <c r="O808">
        <f t="shared" si="63"/>
        <v>0</v>
      </c>
      <c r="P808">
        <f t="shared" si="64"/>
        <v>1</v>
      </c>
    </row>
    <row r="809" spans="1:16" x14ac:dyDescent="0.3">
      <c r="A809" t="s">
        <v>69</v>
      </c>
      <c r="B809" s="38">
        <v>40932</v>
      </c>
      <c r="C809" t="s">
        <v>30</v>
      </c>
      <c r="D809" t="s">
        <v>151</v>
      </c>
      <c r="E809" t="s">
        <v>147</v>
      </c>
      <c r="F809">
        <v>334214</v>
      </c>
      <c r="G809">
        <v>373157</v>
      </c>
      <c r="H809" t="s">
        <v>148</v>
      </c>
      <c r="I809" t="s">
        <v>149</v>
      </c>
      <c r="L809">
        <f t="shared" si="60"/>
        <v>2012</v>
      </c>
      <c r="M809">
        <f t="shared" si="61"/>
        <v>1</v>
      </c>
      <c r="N809">
        <f t="shared" si="62"/>
        <v>0</v>
      </c>
      <c r="O809">
        <f t="shared" si="63"/>
        <v>0</v>
      </c>
      <c r="P809">
        <f t="shared" si="64"/>
        <v>1</v>
      </c>
    </row>
    <row r="810" spans="1:16" x14ac:dyDescent="0.3">
      <c r="A810" t="s">
        <v>38</v>
      </c>
      <c r="B810" s="38">
        <v>40933</v>
      </c>
      <c r="C810" t="s">
        <v>30</v>
      </c>
      <c r="D810" t="s">
        <v>170</v>
      </c>
      <c r="E810" t="s">
        <v>176</v>
      </c>
      <c r="F810">
        <v>315036</v>
      </c>
      <c r="G810">
        <v>376134</v>
      </c>
      <c r="H810" t="s">
        <v>148</v>
      </c>
      <c r="I810" t="s">
        <v>149</v>
      </c>
      <c r="L810">
        <f t="shared" si="60"/>
        <v>2012</v>
      </c>
      <c r="M810">
        <f t="shared" si="61"/>
        <v>1</v>
      </c>
      <c r="N810">
        <f t="shared" si="62"/>
        <v>0</v>
      </c>
      <c r="O810">
        <f t="shared" si="63"/>
        <v>0</v>
      </c>
      <c r="P810">
        <f t="shared" si="64"/>
        <v>1</v>
      </c>
    </row>
    <row r="811" spans="1:16" x14ac:dyDescent="0.3">
      <c r="A811" t="s">
        <v>69</v>
      </c>
      <c r="B811" s="38">
        <v>40933</v>
      </c>
      <c r="C811" t="s">
        <v>30</v>
      </c>
      <c r="D811" t="s">
        <v>380</v>
      </c>
      <c r="E811" t="s">
        <v>161</v>
      </c>
      <c r="F811">
        <v>333641</v>
      </c>
      <c r="G811">
        <v>374993</v>
      </c>
      <c r="H811" t="s">
        <v>245</v>
      </c>
      <c r="I811" t="s">
        <v>246</v>
      </c>
      <c r="L811">
        <f t="shared" si="60"/>
        <v>2012</v>
      </c>
      <c r="M811">
        <f t="shared" si="61"/>
        <v>1</v>
      </c>
      <c r="N811">
        <f t="shared" si="62"/>
        <v>0</v>
      </c>
      <c r="O811">
        <f t="shared" si="63"/>
        <v>0</v>
      </c>
      <c r="P811">
        <f t="shared" si="64"/>
        <v>4</v>
      </c>
    </row>
    <row r="812" spans="1:16" x14ac:dyDescent="0.3">
      <c r="A812" t="s">
        <v>51</v>
      </c>
      <c r="B812" s="38">
        <v>40933</v>
      </c>
      <c r="C812" t="s">
        <v>30</v>
      </c>
      <c r="D812" t="s">
        <v>216</v>
      </c>
      <c r="E812" t="s">
        <v>206</v>
      </c>
      <c r="F812">
        <v>348667</v>
      </c>
      <c r="G812">
        <v>344838</v>
      </c>
      <c r="H812" t="s">
        <v>148</v>
      </c>
      <c r="I812" t="s">
        <v>149</v>
      </c>
      <c r="L812">
        <f t="shared" si="60"/>
        <v>2012</v>
      </c>
      <c r="M812">
        <f t="shared" si="61"/>
        <v>1</v>
      </c>
      <c r="N812">
        <f t="shared" si="62"/>
        <v>0</v>
      </c>
      <c r="O812">
        <f t="shared" si="63"/>
        <v>0</v>
      </c>
      <c r="P812">
        <f t="shared" si="64"/>
        <v>1</v>
      </c>
    </row>
    <row r="813" spans="1:16" x14ac:dyDescent="0.3">
      <c r="A813" t="s">
        <v>69</v>
      </c>
      <c r="B813" s="38">
        <v>40934</v>
      </c>
      <c r="C813" t="s">
        <v>30</v>
      </c>
      <c r="D813" t="s">
        <v>493</v>
      </c>
      <c r="E813" t="s">
        <v>147</v>
      </c>
      <c r="F813">
        <v>333624</v>
      </c>
      <c r="G813">
        <v>374058</v>
      </c>
      <c r="H813" t="s">
        <v>148</v>
      </c>
      <c r="I813" t="s">
        <v>149</v>
      </c>
      <c r="L813">
        <f t="shared" si="60"/>
        <v>2012</v>
      </c>
      <c r="M813">
        <f t="shared" si="61"/>
        <v>1</v>
      </c>
      <c r="N813">
        <f t="shared" si="62"/>
        <v>0</v>
      </c>
      <c r="O813">
        <f t="shared" si="63"/>
        <v>0</v>
      </c>
      <c r="P813">
        <f t="shared" si="64"/>
        <v>1</v>
      </c>
    </row>
    <row r="814" spans="1:16" x14ac:dyDescent="0.3">
      <c r="A814" t="s">
        <v>69</v>
      </c>
      <c r="B814" s="38">
        <v>40935</v>
      </c>
      <c r="C814" t="s">
        <v>29</v>
      </c>
      <c r="D814" t="s">
        <v>191</v>
      </c>
      <c r="E814" t="s">
        <v>147</v>
      </c>
      <c r="F814">
        <v>334158</v>
      </c>
      <c r="G814">
        <v>375132</v>
      </c>
      <c r="H814" t="s">
        <v>152</v>
      </c>
      <c r="I814" t="s">
        <v>181</v>
      </c>
      <c r="J814" t="s">
        <v>248</v>
      </c>
      <c r="L814">
        <f t="shared" si="60"/>
        <v>2012</v>
      </c>
      <c r="M814">
        <f t="shared" si="61"/>
        <v>1</v>
      </c>
      <c r="N814">
        <f t="shared" si="62"/>
        <v>0</v>
      </c>
      <c r="O814">
        <f t="shared" si="63"/>
        <v>1</v>
      </c>
      <c r="P814">
        <f t="shared" si="64"/>
        <v>1</v>
      </c>
    </row>
    <row r="815" spans="1:16" x14ac:dyDescent="0.3">
      <c r="A815" t="s">
        <v>2</v>
      </c>
      <c r="B815" s="38">
        <v>40935</v>
      </c>
      <c r="C815" t="s">
        <v>30</v>
      </c>
      <c r="D815" t="s">
        <v>494</v>
      </c>
      <c r="E815" t="s">
        <v>166</v>
      </c>
      <c r="F815">
        <v>326645</v>
      </c>
      <c r="G815">
        <v>364533</v>
      </c>
      <c r="H815" t="s">
        <v>148</v>
      </c>
      <c r="I815" t="s">
        <v>149</v>
      </c>
      <c r="L815">
        <f t="shared" si="60"/>
        <v>2012</v>
      </c>
      <c r="M815">
        <f t="shared" si="61"/>
        <v>1</v>
      </c>
      <c r="N815">
        <f t="shared" si="62"/>
        <v>0</v>
      </c>
      <c r="O815">
        <f t="shared" si="63"/>
        <v>0</v>
      </c>
      <c r="P815">
        <f t="shared" si="64"/>
        <v>1</v>
      </c>
    </row>
    <row r="816" spans="1:16" x14ac:dyDescent="0.3">
      <c r="A816" t="s">
        <v>49</v>
      </c>
      <c r="B816" s="38">
        <v>40936</v>
      </c>
      <c r="C816" t="s">
        <v>30</v>
      </c>
      <c r="D816" t="s">
        <v>250</v>
      </c>
      <c r="E816" t="s">
        <v>184</v>
      </c>
      <c r="F816">
        <v>312470</v>
      </c>
      <c r="G816">
        <v>345636</v>
      </c>
      <c r="H816" t="s">
        <v>148</v>
      </c>
      <c r="I816" t="s">
        <v>149</v>
      </c>
      <c r="L816">
        <f t="shared" si="60"/>
        <v>2012</v>
      </c>
      <c r="M816">
        <f t="shared" si="61"/>
        <v>1</v>
      </c>
      <c r="N816">
        <f t="shared" si="62"/>
        <v>0</v>
      </c>
      <c r="O816">
        <f t="shared" si="63"/>
        <v>0</v>
      </c>
      <c r="P816">
        <f t="shared" si="64"/>
        <v>1</v>
      </c>
    </row>
    <row r="817" spans="1:16" x14ac:dyDescent="0.3">
      <c r="A817" t="s">
        <v>69</v>
      </c>
      <c r="B817" s="38">
        <v>40936</v>
      </c>
      <c r="C817" t="s">
        <v>30</v>
      </c>
      <c r="D817" t="s">
        <v>387</v>
      </c>
      <c r="E817" t="s">
        <v>147</v>
      </c>
      <c r="F817">
        <v>333550</v>
      </c>
      <c r="G817">
        <v>373123</v>
      </c>
      <c r="H817" t="s">
        <v>148</v>
      </c>
      <c r="I817" t="s">
        <v>149</v>
      </c>
      <c r="L817">
        <f t="shared" si="60"/>
        <v>2012</v>
      </c>
      <c r="M817">
        <f t="shared" si="61"/>
        <v>1</v>
      </c>
      <c r="N817">
        <f t="shared" si="62"/>
        <v>0</v>
      </c>
      <c r="O817">
        <f t="shared" si="63"/>
        <v>0</v>
      </c>
      <c r="P817">
        <f t="shared" si="64"/>
        <v>1</v>
      </c>
    </row>
    <row r="818" spans="1:16" x14ac:dyDescent="0.3">
      <c r="A818" t="s">
        <v>69</v>
      </c>
      <c r="B818" s="38">
        <v>40937</v>
      </c>
      <c r="C818" t="s">
        <v>30</v>
      </c>
      <c r="D818" t="s">
        <v>495</v>
      </c>
      <c r="E818" t="s">
        <v>147</v>
      </c>
      <c r="F818">
        <v>333974</v>
      </c>
      <c r="G818">
        <v>374479</v>
      </c>
      <c r="H818" t="s">
        <v>148</v>
      </c>
      <c r="I818" t="s">
        <v>149</v>
      </c>
      <c r="L818">
        <f t="shared" si="60"/>
        <v>2012</v>
      </c>
      <c r="M818">
        <f t="shared" si="61"/>
        <v>1</v>
      </c>
      <c r="N818">
        <f t="shared" si="62"/>
        <v>0</v>
      </c>
      <c r="O818">
        <f t="shared" si="63"/>
        <v>0</v>
      </c>
      <c r="P818">
        <f t="shared" si="64"/>
        <v>1</v>
      </c>
    </row>
    <row r="819" spans="1:16" x14ac:dyDescent="0.3">
      <c r="A819" t="s">
        <v>52</v>
      </c>
      <c r="B819" s="38">
        <v>40937</v>
      </c>
      <c r="C819" t="s">
        <v>30</v>
      </c>
      <c r="D819" t="s">
        <v>217</v>
      </c>
      <c r="E819" t="s">
        <v>169</v>
      </c>
      <c r="F819">
        <v>244817</v>
      </c>
      <c r="G819">
        <v>372549</v>
      </c>
      <c r="H819" t="s">
        <v>148</v>
      </c>
      <c r="I819" t="s">
        <v>149</v>
      </c>
      <c r="L819">
        <f t="shared" si="60"/>
        <v>2012</v>
      </c>
      <c r="M819">
        <f t="shared" si="61"/>
        <v>1</v>
      </c>
      <c r="N819">
        <f t="shared" si="62"/>
        <v>0</v>
      </c>
      <c r="O819">
        <f t="shared" si="63"/>
        <v>0</v>
      </c>
      <c r="P819">
        <f t="shared" si="64"/>
        <v>1</v>
      </c>
    </row>
    <row r="820" spans="1:16" x14ac:dyDescent="0.3">
      <c r="A820" t="s">
        <v>57</v>
      </c>
      <c r="B820" s="38">
        <v>40937</v>
      </c>
      <c r="C820" t="s">
        <v>30</v>
      </c>
      <c r="D820" t="s">
        <v>374</v>
      </c>
      <c r="E820" t="s">
        <v>256</v>
      </c>
      <c r="F820">
        <v>223980</v>
      </c>
      <c r="G820">
        <v>343986</v>
      </c>
      <c r="H820" t="s">
        <v>148</v>
      </c>
      <c r="I820" t="s">
        <v>149</v>
      </c>
      <c r="L820">
        <f t="shared" si="60"/>
        <v>2012</v>
      </c>
      <c r="M820">
        <f t="shared" si="61"/>
        <v>1</v>
      </c>
      <c r="N820">
        <f t="shared" si="62"/>
        <v>0</v>
      </c>
      <c r="O820">
        <f t="shared" si="63"/>
        <v>0</v>
      </c>
      <c r="P820">
        <f t="shared" si="64"/>
        <v>1</v>
      </c>
    </row>
    <row r="821" spans="1:16" x14ac:dyDescent="0.3">
      <c r="A821" t="s">
        <v>76</v>
      </c>
      <c r="B821" s="38">
        <v>40938</v>
      </c>
      <c r="C821" t="s">
        <v>30</v>
      </c>
      <c r="D821" t="s">
        <v>297</v>
      </c>
      <c r="E821" t="s">
        <v>176</v>
      </c>
      <c r="F821">
        <v>314694</v>
      </c>
      <c r="G821">
        <v>386963</v>
      </c>
      <c r="H821" t="s">
        <v>148</v>
      </c>
      <c r="I821" t="s">
        <v>149</v>
      </c>
      <c r="L821">
        <f t="shared" si="60"/>
        <v>2012</v>
      </c>
      <c r="M821">
        <f t="shared" si="61"/>
        <v>1</v>
      </c>
      <c r="N821">
        <f t="shared" si="62"/>
        <v>0</v>
      </c>
      <c r="O821">
        <f t="shared" si="63"/>
        <v>0</v>
      </c>
      <c r="P821">
        <f t="shared" si="64"/>
        <v>1</v>
      </c>
    </row>
    <row r="822" spans="1:16" x14ac:dyDescent="0.3">
      <c r="A822" t="s">
        <v>50</v>
      </c>
      <c r="B822" s="38">
        <v>40939</v>
      </c>
      <c r="C822" t="s">
        <v>30</v>
      </c>
      <c r="D822" t="s">
        <v>336</v>
      </c>
      <c r="E822" t="s">
        <v>157</v>
      </c>
      <c r="F822">
        <v>285258</v>
      </c>
      <c r="G822">
        <v>432650</v>
      </c>
      <c r="H822" t="s">
        <v>148</v>
      </c>
      <c r="I822" t="s">
        <v>149</v>
      </c>
      <c r="L822">
        <f t="shared" si="60"/>
        <v>2012</v>
      </c>
      <c r="M822">
        <f t="shared" si="61"/>
        <v>1</v>
      </c>
      <c r="N822">
        <f t="shared" si="62"/>
        <v>0</v>
      </c>
      <c r="O822">
        <f t="shared" si="63"/>
        <v>0</v>
      </c>
      <c r="P822">
        <f t="shared" si="64"/>
        <v>1</v>
      </c>
    </row>
    <row r="823" spans="1:16" x14ac:dyDescent="0.3">
      <c r="A823" t="s">
        <v>36</v>
      </c>
      <c r="B823" s="38">
        <v>40939</v>
      </c>
      <c r="C823" t="s">
        <v>30</v>
      </c>
      <c r="D823" t="s">
        <v>317</v>
      </c>
      <c r="E823" t="s">
        <v>189</v>
      </c>
      <c r="F823">
        <v>287616</v>
      </c>
      <c r="G823">
        <v>345126</v>
      </c>
      <c r="H823" t="s">
        <v>148</v>
      </c>
      <c r="I823" t="s">
        <v>149</v>
      </c>
      <c r="L823">
        <f t="shared" si="60"/>
        <v>2012</v>
      </c>
      <c r="M823">
        <f t="shared" si="61"/>
        <v>1</v>
      </c>
      <c r="N823">
        <f t="shared" si="62"/>
        <v>0</v>
      </c>
      <c r="O823">
        <f t="shared" si="63"/>
        <v>0</v>
      </c>
      <c r="P823">
        <f t="shared" si="64"/>
        <v>1</v>
      </c>
    </row>
    <row r="824" spans="1:16" x14ac:dyDescent="0.3">
      <c r="A824" t="s">
        <v>69</v>
      </c>
      <c r="B824" s="38">
        <v>40939</v>
      </c>
      <c r="C824" t="s">
        <v>30</v>
      </c>
      <c r="D824" t="s">
        <v>441</v>
      </c>
      <c r="E824" t="s">
        <v>161</v>
      </c>
      <c r="F824">
        <v>333699</v>
      </c>
      <c r="G824">
        <v>374926</v>
      </c>
      <c r="H824" t="s">
        <v>148</v>
      </c>
      <c r="I824" t="s">
        <v>149</v>
      </c>
      <c r="L824">
        <f t="shared" si="60"/>
        <v>2012</v>
      </c>
      <c r="M824">
        <f t="shared" si="61"/>
        <v>1</v>
      </c>
      <c r="N824">
        <f t="shared" si="62"/>
        <v>0</v>
      </c>
      <c r="O824">
        <f t="shared" si="63"/>
        <v>0</v>
      </c>
      <c r="P824">
        <f t="shared" si="64"/>
        <v>1</v>
      </c>
    </row>
    <row r="825" spans="1:16" x14ac:dyDescent="0.3">
      <c r="A825" t="s">
        <v>69</v>
      </c>
      <c r="B825" s="38">
        <v>40940</v>
      </c>
      <c r="C825" t="s">
        <v>30</v>
      </c>
      <c r="D825" t="s">
        <v>231</v>
      </c>
      <c r="E825" t="s">
        <v>147</v>
      </c>
      <c r="F825">
        <v>334097</v>
      </c>
      <c r="G825">
        <v>374445</v>
      </c>
      <c r="H825" t="s">
        <v>148</v>
      </c>
      <c r="I825" t="s">
        <v>149</v>
      </c>
      <c r="L825">
        <f t="shared" si="60"/>
        <v>2012</v>
      </c>
      <c r="M825">
        <f t="shared" si="61"/>
        <v>2</v>
      </c>
      <c r="N825">
        <f t="shared" si="62"/>
        <v>0</v>
      </c>
      <c r="O825">
        <f t="shared" si="63"/>
        <v>0</v>
      </c>
      <c r="P825">
        <f t="shared" si="64"/>
        <v>1</v>
      </c>
    </row>
    <row r="826" spans="1:16" x14ac:dyDescent="0.3">
      <c r="A826" t="s">
        <v>69</v>
      </c>
      <c r="B826" s="38">
        <v>40940</v>
      </c>
      <c r="C826" t="s">
        <v>30</v>
      </c>
      <c r="D826" t="s">
        <v>231</v>
      </c>
      <c r="E826" t="s">
        <v>147</v>
      </c>
      <c r="F826">
        <v>334093</v>
      </c>
      <c r="G826">
        <v>374440</v>
      </c>
      <c r="H826" t="s">
        <v>148</v>
      </c>
      <c r="I826" t="s">
        <v>149</v>
      </c>
      <c r="L826">
        <f t="shared" si="60"/>
        <v>2012</v>
      </c>
      <c r="M826">
        <f t="shared" si="61"/>
        <v>2</v>
      </c>
      <c r="N826">
        <f t="shared" si="62"/>
        <v>0</v>
      </c>
      <c r="O826">
        <f t="shared" si="63"/>
        <v>0</v>
      </c>
      <c r="P826">
        <f t="shared" si="64"/>
        <v>1</v>
      </c>
    </row>
    <row r="827" spans="1:16" x14ac:dyDescent="0.3">
      <c r="A827" t="s">
        <v>55</v>
      </c>
      <c r="B827" s="38">
        <v>40942</v>
      </c>
      <c r="C827" t="s">
        <v>30</v>
      </c>
      <c r="D827" t="s">
        <v>448</v>
      </c>
      <c r="E827" t="s">
        <v>319</v>
      </c>
      <c r="F827">
        <v>311501</v>
      </c>
      <c r="G827">
        <v>440783</v>
      </c>
      <c r="H827" t="s">
        <v>148</v>
      </c>
      <c r="I827" t="s">
        <v>181</v>
      </c>
      <c r="L827">
        <f t="shared" si="60"/>
        <v>2012</v>
      </c>
      <c r="M827">
        <f t="shared" si="61"/>
        <v>2</v>
      </c>
      <c r="N827">
        <f t="shared" si="62"/>
        <v>0</v>
      </c>
      <c r="O827">
        <f t="shared" si="63"/>
        <v>1</v>
      </c>
      <c r="P827">
        <f t="shared" si="64"/>
        <v>0</v>
      </c>
    </row>
    <row r="828" spans="1:16" x14ac:dyDescent="0.3">
      <c r="A828" t="s">
        <v>43</v>
      </c>
      <c r="B828" s="38">
        <v>40942</v>
      </c>
      <c r="C828" t="s">
        <v>30</v>
      </c>
      <c r="D828" t="s">
        <v>207</v>
      </c>
      <c r="E828" t="s">
        <v>183</v>
      </c>
      <c r="F828">
        <v>308559</v>
      </c>
      <c r="G828">
        <v>325978</v>
      </c>
      <c r="H828" t="s">
        <v>148</v>
      </c>
      <c r="I828" t="s">
        <v>149</v>
      </c>
      <c r="L828">
        <f t="shared" si="60"/>
        <v>2012</v>
      </c>
      <c r="M828">
        <f t="shared" si="61"/>
        <v>2</v>
      </c>
      <c r="N828">
        <f t="shared" si="62"/>
        <v>0</v>
      </c>
      <c r="O828">
        <f t="shared" si="63"/>
        <v>0</v>
      </c>
      <c r="P828">
        <f t="shared" si="64"/>
        <v>1</v>
      </c>
    </row>
    <row r="829" spans="1:16" x14ac:dyDescent="0.3">
      <c r="A829" t="s">
        <v>45</v>
      </c>
      <c r="B829" s="38">
        <v>40942</v>
      </c>
      <c r="C829" t="s">
        <v>30</v>
      </c>
      <c r="D829" t="s">
        <v>207</v>
      </c>
      <c r="E829" t="s">
        <v>193</v>
      </c>
      <c r="F829">
        <v>243251</v>
      </c>
      <c r="G829">
        <v>417000</v>
      </c>
      <c r="H829" t="s">
        <v>148</v>
      </c>
      <c r="I829" t="s">
        <v>149</v>
      </c>
      <c r="L829">
        <f t="shared" si="60"/>
        <v>2012</v>
      </c>
      <c r="M829">
        <f t="shared" si="61"/>
        <v>2</v>
      </c>
      <c r="N829">
        <f t="shared" si="62"/>
        <v>0</v>
      </c>
      <c r="O829">
        <f t="shared" si="63"/>
        <v>0</v>
      </c>
      <c r="P829">
        <f t="shared" si="64"/>
        <v>1</v>
      </c>
    </row>
    <row r="830" spans="1:16" x14ac:dyDescent="0.3">
      <c r="A830" t="s">
        <v>57</v>
      </c>
      <c r="B830" s="38">
        <v>40942</v>
      </c>
      <c r="C830" t="s">
        <v>30</v>
      </c>
      <c r="D830" t="s">
        <v>374</v>
      </c>
      <c r="E830" t="s">
        <v>256</v>
      </c>
      <c r="F830">
        <v>224099</v>
      </c>
      <c r="G830">
        <v>343934</v>
      </c>
      <c r="H830" t="s">
        <v>148</v>
      </c>
      <c r="I830" t="s">
        <v>149</v>
      </c>
      <c r="L830">
        <f t="shared" si="60"/>
        <v>2012</v>
      </c>
      <c r="M830">
        <f t="shared" si="61"/>
        <v>2</v>
      </c>
      <c r="N830">
        <f t="shared" si="62"/>
        <v>0</v>
      </c>
      <c r="O830">
        <f t="shared" si="63"/>
        <v>0</v>
      </c>
      <c r="P830">
        <f t="shared" si="64"/>
        <v>1</v>
      </c>
    </row>
    <row r="831" spans="1:16" x14ac:dyDescent="0.3">
      <c r="A831" t="s">
        <v>36</v>
      </c>
      <c r="B831" s="38">
        <v>40942</v>
      </c>
      <c r="C831" t="s">
        <v>30</v>
      </c>
      <c r="D831" t="s">
        <v>175</v>
      </c>
      <c r="E831" t="s">
        <v>189</v>
      </c>
      <c r="F831">
        <v>287515</v>
      </c>
      <c r="G831">
        <v>345810</v>
      </c>
      <c r="H831" t="s">
        <v>200</v>
      </c>
      <c r="I831" t="s">
        <v>201</v>
      </c>
      <c r="L831">
        <f t="shared" si="60"/>
        <v>2012</v>
      </c>
      <c r="M831">
        <f t="shared" si="61"/>
        <v>2</v>
      </c>
      <c r="N831">
        <f t="shared" si="62"/>
        <v>0</v>
      </c>
      <c r="O831">
        <f t="shared" si="63"/>
        <v>0</v>
      </c>
      <c r="P831">
        <f t="shared" si="64"/>
        <v>6</v>
      </c>
    </row>
    <row r="832" spans="1:16" x14ac:dyDescent="0.3">
      <c r="A832" t="s">
        <v>50</v>
      </c>
      <c r="B832" s="38">
        <v>40943</v>
      </c>
      <c r="C832" t="s">
        <v>30</v>
      </c>
      <c r="D832" t="s">
        <v>265</v>
      </c>
      <c r="E832" t="s">
        <v>157</v>
      </c>
      <c r="F832">
        <v>284776</v>
      </c>
      <c r="G832">
        <v>432208</v>
      </c>
      <c r="H832" t="s">
        <v>148</v>
      </c>
      <c r="I832" t="s">
        <v>149</v>
      </c>
      <c r="L832">
        <f t="shared" si="60"/>
        <v>2012</v>
      </c>
      <c r="M832">
        <f t="shared" si="61"/>
        <v>2</v>
      </c>
      <c r="N832">
        <f t="shared" si="62"/>
        <v>0</v>
      </c>
      <c r="O832">
        <f t="shared" si="63"/>
        <v>0</v>
      </c>
      <c r="P832">
        <f t="shared" si="64"/>
        <v>1</v>
      </c>
    </row>
    <row r="833" spans="1:16" x14ac:dyDescent="0.3">
      <c r="A833" t="s">
        <v>69</v>
      </c>
      <c r="B833" s="38">
        <v>40944</v>
      </c>
      <c r="C833" t="s">
        <v>30</v>
      </c>
      <c r="D833" t="s">
        <v>199</v>
      </c>
      <c r="E833" t="s">
        <v>161</v>
      </c>
      <c r="F833">
        <v>333668</v>
      </c>
      <c r="G833">
        <v>374763</v>
      </c>
      <c r="H833" t="s">
        <v>148</v>
      </c>
      <c r="I833" t="s">
        <v>149</v>
      </c>
      <c r="L833">
        <f t="shared" si="60"/>
        <v>2012</v>
      </c>
      <c r="M833">
        <f t="shared" si="61"/>
        <v>2</v>
      </c>
      <c r="N833">
        <f t="shared" si="62"/>
        <v>0</v>
      </c>
      <c r="O833">
        <f t="shared" si="63"/>
        <v>0</v>
      </c>
      <c r="P833">
        <f t="shared" si="64"/>
        <v>1</v>
      </c>
    </row>
    <row r="834" spans="1:16" x14ac:dyDescent="0.3">
      <c r="A834" t="s">
        <v>20</v>
      </c>
      <c r="B834" s="38">
        <v>40944</v>
      </c>
      <c r="C834" t="s">
        <v>30</v>
      </c>
      <c r="D834" t="s">
        <v>286</v>
      </c>
      <c r="E834" t="s">
        <v>155</v>
      </c>
      <c r="F834">
        <v>310467</v>
      </c>
      <c r="G834">
        <v>403306</v>
      </c>
      <c r="H834" t="s">
        <v>148</v>
      </c>
      <c r="I834" t="s">
        <v>149</v>
      </c>
      <c r="L834">
        <f t="shared" ref="L834:L897" si="65">YEAR(B834)</f>
        <v>2012</v>
      </c>
      <c r="M834">
        <f t="shared" ref="M834:M897" si="66">MONTH(B834)</f>
        <v>2</v>
      </c>
      <c r="N834">
        <f t="shared" ref="N834:N897" si="67">SUM((IF(OR(ISBLANK($I834),ISERROR(SEARCH("killed",$I834))),0,IF(SEARCH("killed",$I834)=3,LEFT($I834,1),IF(SEARCH("killed",$I834)=4,LEFT($I834,2),0)))),(IF(OR(ISBLANK($J834),ISERROR(SEARCH("killed",$J834))),0,IF(SEARCH("killed",$J834)=3,LEFT($J834,1),IF(SEARCH("killed",$J834)=4,LEFT($J834,2),0)))),(IF(OR(ISBLANK($K834),ISERROR(SEARCH("killed",$K834))),0,IF(SEARCH("killed",$K834)=3,LEFT($K834,1),IF(SEARCH("killed",$K834)=4,LEFT($K834,2),0)))))</f>
        <v>0</v>
      </c>
      <c r="O834">
        <f t="shared" ref="O834:O897" si="68">SUM((IF(OR(ISBLANK($I834),ISERROR(SEARCH("seriously",$I834))),0,IF(SEARCH("seriously",$I834)=3,LEFT($I834,1),IF(SEARCH("seriously",$I834)=4,LEFT($I834,2),0)))),(IF(OR(ISBLANK($J834),ISERROR(SEARCH("seriously",$J834))),0,IF(SEARCH("seriously",$J834)=3,LEFT($J834,1),IF(SEARCH("seriously",$J834)=4,LEFT($J834,2),0)))),(IF(OR(ISBLANK($K834),ISERROR(SEARCH("seriously",$K834))),0,IF(SEARCH("seriously",$K834)=3,LEFT($K834,1),IF(SEARCH("seriously",$K834)=4,LEFT($K834,2),0)))))</f>
        <v>0</v>
      </c>
      <c r="P834">
        <f t="shared" ref="P834:P897" si="69">SUM((IF(OR(ISBLANK($I834),ISERROR(SEARCH("slightly",$I834))),0,IF(SEARCH("slightly",$I834)=3,LEFT($I834,1),IF(SEARCH("slightly",$I834)=4,LEFT($I834,2),0)))),(IF(OR(ISBLANK($J834),ISERROR(SEARCH("slightly",$J834))),0,IF(SEARCH("slightly",$J834)=3,LEFT($J834,1),IF(SEARCH("slightly",$J834)=4,LEFT($J834,2),0)))),(IF(OR(ISBLANK($K834),ISERROR(SEARCH("slightly",$K834))),0,IF(SEARCH("slightly",$K834)=3,LEFT($K834,1),IF(SEARCH("slightly",$K834)=4,LEFT($K834,2),0)))))</f>
        <v>1</v>
      </c>
    </row>
    <row r="835" spans="1:16" x14ac:dyDescent="0.3">
      <c r="A835" t="s">
        <v>43</v>
      </c>
      <c r="B835" s="38">
        <v>40945</v>
      </c>
      <c r="C835" t="s">
        <v>30</v>
      </c>
      <c r="D835" t="s">
        <v>361</v>
      </c>
      <c r="E835" t="s">
        <v>183</v>
      </c>
      <c r="F835">
        <v>308299</v>
      </c>
      <c r="G835">
        <v>326202</v>
      </c>
      <c r="H835" t="s">
        <v>148</v>
      </c>
      <c r="I835" t="s">
        <v>149</v>
      </c>
      <c r="L835">
        <f t="shared" si="65"/>
        <v>2012</v>
      </c>
      <c r="M835">
        <f t="shared" si="66"/>
        <v>2</v>
      </c>
      <c r="N835">
        <f t="shared" si="67"/>
        <v>0</v>
      </c>
      <c r="O835">
        <f t="shared" si="68"/>
        <v>0</v>
      </c>
      <c r="P835">
        <f t="shared" si="69"/>
        <v>1</v>
      </c>
    </row>
    <row r="836" spans="1:16" x14ac:dyDescent="0.3">
      <c r="A836" t="s">
        <v>57</v>
      </c>
      <c r="B836" s="38">
        <v>40945</v>
      </c>
      <c r="C836" t="s">
        <v>30</v>
      </c>
      <c r="D836" t="s">
        <v>496</v>
      </c>
      <c r="E836" t="s">
        <v>256</v>
      </c>
      <c r="F836">
        <v>224006</v>
      </c>
      <c r="G836">
        <v>343952</v>
      </c>
      <c r="H836" t="s">
        <v>148</v>
      </c>
      <c r="I836" t="s">
        <v>149</v>
      </c>
      <c r="L836">
        <f t="shared" si="65"/>
        <v>2012</v>
      </c>
      <c r="M836">
        <f t="shared" si="66"/>
        <v>2</v>
      </c>
      <c r="N836">
        <f t="shared" si="67"/>
        <v>0</v>
      </c>
      <c r="O836">
        <f t="shared" si="68"/>
        <v>0</v>
      </c>
      <c r="P836">
        <f t="shared" si="69"/>
        <v>1</v>
      </c>
    </row>
    <row r="837" spans="1:16" x14ac:dyDescent="0.3">
      <c r="A837" t="s">
        <v>45</v>
      </c>
      <c r="B837" s="38">
        <v>40945</v>
      </c>
      <c r="C837" t="s">
        <v>30</v>
      </c>
      <c r="D837" t="s">
        <v>497</v>
      </c>
      <c r="E837" t="s">
        <v>193</v>
      </c>
      <c r="F837">
        <v>243661</v>
      </c>
      <c r="G837">
        <v>418243</v>
      </c>
      <c r="H837" t="s">
        <v>148</v>
      </c>
      <c r="I837" t="s">
        <v>149</v>
      </c>
      <c r="L837">
        <f t="shared" si="65"/>
        <v>2012</v>
      </c>
      <c r="M837">
        <f t="shared" si="66"/>
        <v>2</v>
      </c>
      <c r="N837">
        <f t="shared" si="67"/>
        <v>0</v>
      </c>
      <c r="O837">
        <f t="shared" si="68"/>
        <v>0</v>
      </c>
      <c r="P837">
        <f t="shared" si="69"/>
        <v>1</v>
      </c>
    </row>
    <row r="838" spans="1:16" x14ac:dyDescent="0.3">
      <c r="A838" t="s">
        <v>69</v>
      </c>
      <c r="B838" s="38">
        <v>40946</v>
      </c>
      <c r="C838" t="s">
        <v>30</v>
      </c>
      <c r="D838" t="s">
        <v>272</v>
      </c>
      <c r="E838" t="s">
        <v>147</v>
      </c>
      <c r="F838">
        <v>333339</v>
      </c>
      <c r="G838">
        <v>373421</v>
      </c>
      <c r="H838" t="s">
        <v>148</v>
      </c>
      <c r="I838" t="s">
        <v>149</v>
      </c>
      <c r="L838">
        <f t="shared" si="65"/>
        <v>2012</v>
      </c>
      <c r="M838">
        <f t="shared" si="66"/>
        <v>2</v>
      </c>
      <c r="N838">
        <f t="shared" si="67"/>
        <v>0</v>
      </c>
      <c r="O838">
        <f t="shared" si="68"/>
        <v>0</v>
      </c>
      <c r="P838">
        <f t="shared" si="69"/>
        <v>1</v>
      </c>
    </row>
    <row r="839" spans="1:16" x14ac:dyDescent="0.3">
      <c r="A839" t="s">
        <v>45</v>
      </c>
      <c r="B839" s="38">
        <v>40947</v>
      </c>
      <c r="C839" t="s">
        <v>30</v>
      </c>
      <c r="D839" t="s">
        <v>240</v>
      </c>
      <c r="E839" t="s">
        <v>193</v>
      </c>
      <c r="F839">
        <v>243422</v>
      </c>
      <c r="G839">
        <v>417247</v>
      </c>
      <c r="H839" t="s">
        <v>148</v>
      </c>
      <c r="I839" t="s">
        <v>149</v>
      </c>
      <c r="L839">
        <f t="shared" si="65"/>
        <v>2012</v>
      </c>
      <c r="M839">
        <f t="shared" si="66"/>
        <v>2</v>
      </c>
      <c r="N839">
        <f t="shared" si="67"/>
        <v>0</v>
      </c>
      <c r="O839">
        <f t="shared" si="68"/>
        <v>0</v>
      </c>
      <c r="P839">
        <f t="shared" si="69"/>
        <v>1</v>
      </c>
    </row>
    <row r="840" spans="1:16" x14ac:dyDescent="0.3">
      <c r="A840" t="s">
        <v>69</v>
      </c>
      <c r="B840" s="38">
        <v>40947</v>
      </c>
      <c r="C840" t="s">
        <v>30</v>
      </c>
      <c r="D840" t="s">
        <v>498</v>
      </c>
      <c r="E840" t="s">
        <v>147</v>
      </c>
      <c r="F840">
        <v>333684</v>
      </c>
      <c r="G840">
        <v>373810</v>
      </c>
      <c r="H840" t="s">
        <v>148</v>
      </c>
      <c r="I840" t="s">
        <v>149</v>
      </c>
      <c r="L840">
        <f t="shared" si="65"/>
        <v>2012</v>
      </c>
      <c r="M840">
        <f t="shared" si="66"/>
        <v>2</v>
      </c>
      <c r="N840">
        <f t="shared" si="67"/>
        <v>0</v>
      </c>
      <c r="O840">
        <f t="shared" si="68"/>
        <v>0</v>
      </c>
      <c r="P840">
        <f t="shared" si="69"/>
        <v>1</v>
      </c>
    </row>
    <row r="841" spans="1:16" x14ac:dyDescent="0.3">
      <c r="A841" t="s">
        <v>45</v>
      </c>
      <c r="B841" s="38">
        <v>40948</v>
      </c>
      <c r="C841" t="s">
        <v>30</v>
      </c>
      <c r="D841" t="s">
        <v>499</v>
      </c>
      <c r="E841" t="s">
        <v>193</v>
      </c>
      <c r="F841">
        <v>243149</v>
      </c>
      <c r="G841">
        <v>416660</v>
      </c>
      <c r="H841" t="s">
        <v>245</v>
      </c>
      <c r="I841" t="s">
        <v>246</v>
      </c>
      <c r="L841">
        <f t="shared" si="65"/>
        <v>2012</v>
      </c>
      <c r="M841">
        <f t="shared" si="66"/>
        <v>2</v>
      </c>
      <c r="N841">
        <f t="shared" si="67"/>
        <v>0</v>
      </c>
      <c r="O841">
        <f t="shared" si="68"/>
        <v>0</v>
      </c>
      <c r="P841">
        <f t="shared" si="69"/>
        <v>4</v>
      </c>
    </row>
    <row r="842" spans="1:16" x14ac:dyDescent="0.3">
      <c r="A842" t="s">
        <v>72</v>
      </c>
      <c r="B842" s="38">
        <v>40948</v>
      </c>
      <c r="C842" t="s">
        <v>30</v>
      </c>
      <c r="D842" t="s">
        <v>500</v>
      </c>
      <c r="E842" t="s">
        <v>184</v>
      </c>
      <c r="F842">
        <v>320180</v>
      </c>
      <c r="G842">
        <v>353404</v>
      </c>
      <c r="H842" t="s">
        <v>148</v>
      </c>
      <c r="I842" t="s">
        <v>149</v>
      </c>
      <c r="L842">
        <f t="shared" si="65"/>
        <v>2012</v>
      </c>
      <c r="M842">
        <f t="shared" si="66"/>
        <v>2</v>
      </c>
      <c r="N842">
        <f t="shared" si="67"/>
        <v>0</v>
      </c>
      <c r="O842">
        <f t="shared" si="68"/>
        <v>0</v>
      </c>
      <c r="P842">
        <f t="shared" si="69"/>
        <v>1</v>
      </c>
    </row>
    <row r="843" spans="1:16" x14ac:dyDescent="0.3">
      <c r="A843" t="s">
        <v>69</v>
      </c>
      <c r="B843" s="38">
        <v>40948</v>
      </c>
      <c r="C843" t="s">
        <v>30</v>
      </c>
      <c r="D843" t="s">
        <v>160</v>
      </c>
      <c r="E843" t="s">
        <v>161</v>
      </c>
      <c r="F843">
        <v>333252</v>
      </c>
      <c r="G843">
        <v>374593</v>
      </c>
      <c r="H843" t="s">
        <v>152</v>
      </c>
      <c r="I843" t="s">
        <v>153</v>
      </c>
      <c r="L843">
        <f t="shared" si="65"/>
        <v>2012</v>
      </c>
      <c r="M843">
        <f t="shared" si="66"/>
        <v>2</v>
      </c>
      <c r="N843">
        <f t="shared" si="67"/>
        <v>0</v>
      </c>
      <c r="O843">
        <f t="shared" si="68"/>
        <v>0</v>
      </c>
      <c r="P843">
        <f t="shared" si="69"/>
        <v>2</v>
      </c>
    </row>
    <row r="844" spans="1:16" x14ac:dyDescent="0.3">
      <c r="A844" t="s">
        <v>69</v>
      </c>
      <c r="B844" s="38">
        <v>40948</v>
      </c>
      <c r="C844" t="s">
        <v>30</v>
      </c>
      <c r="D844" t="s">
        <v>501</v>
      </c>
      <c r="E844" t="s">
        <v>161</v>
      </c>
      <c r="F844">
        <v>333385</v>
      </c>
      <c r="G844">
        <v>374729</v>
      </c>
      <c r="H844" t="s">
        <v>148</v>
      </c>
      <c r="I844" t="s">
        <v>149</v>
      </c>
      <c r="L844">
        <f t="shared" si="65"/>
        <v>2012</v>
      </c>
      <c r="M844">
        <f t="shared" si="66"/>
        <v>2</v>
      </c>
      <c r="N844">
        <f t="shared" si="67"/>
        <v>0</v>
      </c>
      <c r="O844">
        <f t="shared" si="68"/>
        <v>0</v>
      </c>
      <c r="P844">
        <f t="shared" si="69"/>
        <v>1</v>
      </c>
    </row>
    <row r="845" spans="1:16" x14ac:dyDescent="0.3">
      <c r="A845" t="s">
        <v>69</v>
      </c>
      <c r="B845" s="38">
        <v>40949</v>
      </c>
      <c r="C845" t="s">
        <v>30</v>
      </c>
      <c r="D845" t="s">
        <v>219</v>
      </c>
      <c r="E845" t="s">
        <v>147</v>
      </c>
      <c r="F845">
        <v>334222</v>
      </c>
      <c r="G845">
        <v>374149</v>
      </c>
      <c r="H845" t="s">
        <v>148</v>
      </c>
      <c r="I845" t="s">
        <v>149</v>
      </c>
      <c r="L845">
        <f t="shared" si="65"/>
        <v>2012</v>
      </c>
      <c r="M845">
        <f t="shared" si="66"/>
        <v>2</v>
      </c>
      <c r="N845">
        <f t="shared" si="67"/>
        <v>0</v>
      </c>
      <c r="O845">
        <f t="shared" si="68"/>
        <v>0</v>
      </c>
      <c r="P845">
        <f t="shared" si="69"/>
        <v>1</v>
      </c>
    </row>
    <row r="846" spans="1:16" x14ac:dyDescent="0.3">
      <c r="A846" t="s">
        <v>60</v>
      </c>
      <c r="B846" s="38">
        <v>40949</v>
      </c>
      <c r="C846" t="s">
        <v>30</v>
      </c>
      <c r="D846" t="s">
        <v>170</v>
      </c>
      <c r="E846" t="s">
        <v>195</v>
      </c>
      <c r="F846">
        <v>350528</v>
      </c>
      <c r="G846">
        <v>381821</v>
      </c>
      <c r="H846" t="s">
        <v>148</v>
      </c>
      <c r="I846" t="s">
        <v>149</v>
      </c>
      <c r="L846">
        <f t="shared" si="65"/>
        <v>2012</v>
      </c>
      <c r="M846">
        <f t="shared" si="66"/>
        <v>2</v>
      </c>
      <c r="N846">
        <f t="shared" si="67"/>
        <v>0</v>
      </c>
      <c r="O846">
        <f t="shared" si="68"/>
        <v>0</v>
      </c>
      <c r="P846">
        <f t="shared" si="69"/>
        <v>1</v>
      </c>
    </row>
    <row r="847" spans="1:16" x14ac:dyDescent="0.3">
      <c r="A847" t="s">
        <v>52</v>
      </c>
      <c r="B847" s="38">
        <v>40949</v>
      </c>
      <c r="C847" t="s">
        <v>30</v>
      </c>
      <c r="D847" t="s">
        <v>231</v>
      </c>
      <c r="E847" t="s">
        <v>169</v>
      </c>
      <c r="F847">
        <v>245152</v>
      </c>
      <c r="G847">
        <v>372640</v>
      </c>
      <c r="H847" t="s">
        <v>148</v>
      </c>
      <c r="I847" t="s">
        <v>149</v>
      </c>
      <c r="L847">
        <f t="shared" si="65"/>
        <v>2012</v>
      </c>
      <c r="M847">
        <f t="shared" si="66"/>
        <v>2</v>
      </c>
      <c r="N847">
        <f t="shared" si="67"/>
        <v>0</v>
      </c>
      <c r="O847">
        <f t="shared" si="68"/>
        <v>0</v>
      </c>
      <c r="P847">
        <f t="shared" si="69"/>
        <v>1</v>
      </c>
    </row>
    <row r="848" spans="1:16" x14ac:dyDescent="0.3">
      <c r="A848" t="s">
        <v>80</v>
      </c>
      <c r="B848" s="38">
        <v>40949</v>
      </c>
      <c r="C848" t="s">
        <v>30</v>
      </c>
      <c r="D848" t="s">
        <v>290</v>
      </c>
      <c r="E848" t="s">
        <v>173</v>
      </c>
      <c r="F848">
        <v>308060</v>
      </c>
      <c r="G848">
        <v>358464</v>
      </c>
      <c r="H848" t="s">
        <v>148</v>
      </c>
      <c r="I848" t="s">
        <v>149</v>
      </c>
      <c r="L848">
        <f t="shared" si="65"/>
        <v>2012</v>
      </c>
      <c r="M848">
        <f t="shared" si="66"/>
        <v>2</v>
      </c>
      <c r="N848">
        <f t="shared" si="67"/>
        <v>0</v>
      </c>
      <c r="O848">
        <f t="shared" si="68"/>
        <v>0</v>
      </c>
      <c r="P848">
        <f t="shared" si="69"/>
        <v>1</v>
      </c>
    </row>
    <row r="849" spans="1:16" x14ac:dyDescent="0.3">
      <c r="A849" t="s">
        <v>69</v>
      </c>
      <c r="B849" s="38">
        <v>40950</v>
      </c>
      <c r="C849" t="s">
        <v>30</v>
      </c>
      <c r="D849" t="s">
        <v>263</v>
      </c>
      <c r="E849" t="s">
        <v>147</v>
      </c>
      <c r="F849">
        <v>333720</v>
      </c>
      <c r="G849">
        <v>373571</v>
      </c>
      <c r="H849" t="s">
        <v>152</v>
      </c>
      <c r="I849" t="s">
        <v>153</v>
      </c>
      <c r="L849">
        <f t="shared" si="65"/>
        <v>2012</v>
      </c>
      <c r="M849">
        <f t="shared" si="66"/>
        <v>2</v>
      </c>
      <c r="N849">
        <f t="shared" si="67"/>
        <v>0</v>
      </c>
      <c r="O849">
        <f t="shared" si="68"/>
        <v>0</v>
      </c>
      <c r="P849">
        <f t="shared" si="69"/>
        <v>2</v>
      </c>
    </row>
    <row r="850" spans="1:16" x14ac:dyDescent="0.3">
      <c r="A850" t="s">
        <v>45</v>
      </c>
      <c r="B850" s="38">
        <v>40950</v>
      </c>
      <c r="C850" t="s">
        <v>30</v>
      </c>
      <c r="D850" t="s">
        <v>376</v>
      </c>
      <c r="E850" t="s">
        <v>193</v>
      </c>
      <c r="F850">
        <v>243505</v>
      </c>
      <c r="G850">
        <v>416743</v>
      </c>
      <c r="H850" t="s">
        <v>148</v>
      </c>
      <c r="I850" t="s">
        <v>149</v>
      </c>
      <c r="L850">
        <f t="shared" si="65"/>
        <v>2012</v>
      </c>
      <c r="M850">
        <f t="shared" si="66"/>
        <v>2</v>
      </c>
      <c r="N850">
        <f t="shared" si="67"/>
        <v>0</v>
      </c>
      <c r="O850">
        <f t="shared" si="68"/>
        <v>0</v>
      </c>
      <c r="P850">
        <f t="shared" si="69"/>
        <v>1</v>
      </c>
    </row>
    <row r="851" spans="1:16" x14ac:dyDescent="0.3">
      <c r="A851" t="s">
        <v>69</v>
      </c>
      <c r="B851" s="38">
        <v>40951</v>
      </c>
      <c r="C851" t="s">
        <v>30</v>
      </c>
      <c r="D851" t="s">
        <v>283</v>
      </c>
      <c r="E851" t="s">
        <v>147</v>
      </c>
      <c r="F851">
        <v>333751</v>
      </c>
      <c r="G851">
        <v>373924</v>
      </c>
      <c r="H851" t="s">
        <v>148</v>
      </c>
      <c r="I851" t="s">
        <v>149</v>
      </c>
      <c r="L851">
        <f t="shared" si="65"/>
        <v>2012</v>
      </c>
      <c r="M851">
        <f t="shared" si="66"/>
        <v>2</v>
      </c>
      <c r="N851">
        <f t="shared" si="67"/>
        <v>0</v>
      </c>
      <c r="O851">
        <f t="shared" si="68"/>
        <v>0</v>
      </c>
      <c r="P851">
        <f t="shared" si="69"/>
        <v>1</v>
      </c>
    </row>
    <row r="852" spans="1:16" x14ac:dyDescent="0.3">
      <c r="A852" t="s">
        <v>69</v>
      </c>
      <c r="B852" s="38">
        <v>40953</v>
      </c>
      <c r="C852" t="s">
        <v>30</v>
      </c>
      <c r="D852" t="s">
        <v>160</v>
      </c>
      <c r="E852" t="s">
        <v>164</v>
      </c>
      <c r="F852">
        <v>332922</v>
      </c>
      <c r="G852">
        <v>373569</v>
      </c>
      <c r="H852" t="s">
        <v>245</v>
      </c>
      <c r="I852" t="s">
        <v>246</v>
      </c>
      <c r="L852">
        <f t="shared" si="65"/>
        <v>2012</v>
      </c>
      <c r="M852">
        <f t="shared" si="66"/>
        <v>2</v>
      </c>
      <c r="N852">
        <f t="shared" si="67"/>
        <v>0</v>
      </c>
      <c r="O852">
        <f t="shared" si="68"/>
        <v>0</v>
      </c>
      <c r="P852">
        <f t="shared" si="69"/>
        <v>4</v>
      </c>
    </row>
    <row r="853" spans="1:16" x14ac:dyDescent="0.3">
      <c r="A853" t="s">
        <v>36</v>
      </c>
      <c r="B853" s="38">
        <v>40953</v>
      </c>
      <c r="C853" t="s">
        <v>30</v>
      </c>
      <c r="D853" t="s">
        <v>384</v>
      </c>
      <c r="E853" t="s">
        <v>189</v>
      </c>
      <c r="F853">
        <v>287614</v>
      </c>
      <c r="G853">
        <v>344963</v>
      </c>
      <c r="H853" t="s">
        <v>148</v>
      </c>
      <c r="I853" t="s">
        <v>149</v>
      </c>
      <c r="L853">
        <f t="shared" si="65"/>
        <v>2012</v>
      </c>
      <c r="M853">
        <f t="shared" si="66"/>
        <v>2</v>
      </c>
      <c r="N853">
        <f t="shared" si="67"/>
        <v>0</v>
      </c>
      <c r="O853">
        <f t="shared" si="68"/>
        <v>0</v>
      </c>
      <c r="P853">
        <f t="shared" si="69"/>
        <v>1</v>
      </c>
    </row>
    <row r="854" spans="1:16" x14ac:dyDescent="0.3">
      <c r="A854" t="s">
        <v>69</v>
      </c>
      <c r="B854" s="38">
        <v>40954</v>
      </c>
      <c r="C854" t="s">
        <v>30</v>
      </c>
      <c r="D854" t="s">
        <v>160</v>
      </c>
      <c r="E854" t="s">
        <v>161</v>
      </c>
      <c r="F854">
        <v>333367</v>
      </c>
      <c r="G854">
        <v>375008</v>
      </c>
      <c r="H854" t="s">
        <v>152</v>
      </c>
      <c r="I854" t="s">
        <v>153</v>
      </c>
      <c r="L854">
        <f t="shared" si="65"/>
        <v>2012</v>
      </c>
      <c r="M854">
        <f t="shared" si="66"/>
        <v>2</v>
      </c>
      <c r="N854">
        <f t="shared" si="67"/>
        <v>0</v>
      </c>
      <c r="O854">
        <f t="shared" si="68"/>
        <v>0</v>
      </c>
      <c r="P854">
        <f t="shared" si="69"/>
        <v>2</v>
      </c>
    </row>
    <row r="855" spans="1:16" x14ac:dyDescent="0.3">
      <c r="A855" t="s">
        <v>2</v>
      </c>
      <c r="B855" s="38">
        <v>40954</v>
      </c>
      <c r="C855" t="s">
        <v>30</v>
      </c>
      <c r="D855" t="s">
        <v>165</v>
      </c>
      <c r="E855" t="s">
        <v>166</v>
      </c>
      <c r="F855">
        <v>327022</v>
      </c>
      <c r="G855">
        <v>364199</v>
      </c>
      <c r="H855" t="s">
        <v>148</v>
      </c>
      <c r="I855" t="s">
        <v>149</v>
      </c>
      <c r="L855">
        <f t="shared" si="65"/>
        <v>2012</v>
      </c>
      <c r="M855">
        <f t="shared" si="66"/>
        <v>2</v>
      </c>
      <c r="N855">
        <f t="shared" si="67"/>
        <v>0</v>
      </c>
      <c r="O855">
        <f t="shared" si="68"/>
        <v>0</v>
      </c>
      <c r="P855">
        <f t="shared" si="69"/>
        <v>1</v>
      </c>
    </row>
    <row r="856" spans="1:16" x14ac:dyDescent="0.3">
      <c r="A856" t="s">
        <v>69</v>
      </c>
      <c r="B856" s="38">
        <v>40955</v>
      </c>
      <c r="C856" t="s">
        <v>30</v>
      </c>
      <c r="D856" t="s">
        <v>329</v>
      </c>
      <c r="E856" t="s">
        <v>147</v>
      </c>
      <c r="F856">
        <v>334123</v>
      </c>
      <c r="G856">
        <v>374694</v>
      </c>
      <c r="H856" t="s">
        <v>148</v>
      </c>
      <c r="I856" t="s">
        <v>149</v>
      </c>
      <c r="L856">
        <f t="shared" si="65"/>
        <v>2012</v>
      </c>
      <c r="M856">
        <f t="shared" si="66"/>
        <v>2</v>
      </c>
      <c r="N856">
        <f t="shared" si="67"/>
        <v>0</v>
      </c>
      <c r="O856">
        <f t="shared" si="68"/>
        <v>0</v>
      </c>
      <c r="P856">
        <f t="shared" si="69"/>
        <v>1</v>
      </c>
    </row>
    <row r="857" spans="1:16" x14ac:dyDescent="0.3">
      <c r="A857" t="s">
        <v>45</v>
      </c>
      <c r="B857" s="38">
        <v>40956</v>
      </c>
      <c r="C857" t="s">
        <v>30</v>
      </c>
      <c r="D857" t="s">
        <v>338</v>
      </c>
      <c r="E857" t="s">
        <v>193</v>
      </c>
      <c r="F857">
        <v>244011</v>
      </c>
      <c r="G857">
        <v>416079</v>
      </c>
      <c r="H857" t="s">
        <v>148</v>
      </c>
      <c r="I857" t="s">
        <v>149</v>
      </c>
      <c r="L857">
        <f t="shared" si="65"/>
        <v>2012</v>
      </c>
      <c r="M857">
        <f t="shared" si="66"/>
        <v>2</v>
      </c>
      <c r="N857">
        <f t="shared" si="67"/>
        <v>0</v>
      </c>
      <c r="O857">
        <f t="shared" si="68"/>
        <v>0</v>
      </c>
      <c r="P857">
        <f t="shared" si="69"/>
        <v>1</v>
      </c>
    </row>
    <row r="858" spans="1:16" x14ac:dyDescent="0.3">
      <c r="A858" t="s">
        <v>46</v>
      </c>
      <c r="B858" s="38">
        <v>40956</v>
      </c>
      <c r="C858" t="s">
        <v>30</v>
      </c>
      <c r="D858" t="s">
        <v>502</v>
      </c>
      <c r="E858" t="s">
        <v>186</v>
      </c>
      <c r="F858">
        <v>234030</v>
      </c>
      <c r="G858">
        <v>398155</v>
      </c>
      <c r="H858" t="s">
        <v>148</v>
      </c>
      <c r="I858" t="s">
        <v>149</v>
      </c>
      <c r="L858">
        <f t="shared" si="65"/>
        <v>2012</v>
      </c>
      <c r="M858">
        <f t="shared" si="66"/>
        <v>2</v>
      </c>
      <c r="N858">
        <f t="shared" si="67"/>
        <v>0</v>
      </c>
      <c r="O858">
        <f t="shared" si="68"/>
        <v>0</v>
      </c>
      <c r="P858">
        <f t="shared" si="69"/>
        <v>1</v>
      </c>
    </row>
    <row r="859" spans="1:16" x14ac:dyDescent="0.3">
      <c r="A859" t="s">
        <v>43</v>
      </c>
      <c r="B859" s="38">
        <v>40956</v>
      </c>
      <c r="C859" t="s">
        <v>30</v>
      </c>
      <c r="D859" t="s">
        <v>197</v>
      </c>
      <c r="E859" t="s">
        <v>183</v>
      </c>
      <c r="F859">
        <v>308818</v>
      </c>
      <c r="G859">
        <v>326909</v>
      </c>
      <c r="H859" t="s">
        <v>152</v>
      </c>
      <c r="I859" t="s">
        <v>153</v>
      </c>
      <c r="L859">
        <f t="shared" si="65"/>
        <v>2012</v>
      </c>
      <c r="M859">
        <f t="shared" si="66"/>
        <v>2</v>
      </c>
      <c r="N859">
        <f t="shared" si="67"/>
        <v>0</v>
      </c>
      <c r="O859">
        <f t="shared" si="68"/>
        <v>0</v>
      </c>
      <c r="P859">
        <f t="shared" si="69"/>
        <v>2</v>
      </c>
    </row>
    <row r="860" spans="1:16" x14ac:dyDescent="0.3">
      <c r="A860" t="s">
        <v>69</v>
      </c>
      <c r="B860" s="38">
        <v>40957</v>
      </c>
      <c r="C860" t="s">
        <v>30</v>
      </c>
      <c r="D860" t="s">
        <v>350</v>
      </c>
      <c r="E860" t="s">
        <v>161</v>
      </c>
      <c r="F860">
        <v>333686</v>
      </c>
      <c r="G860">
        <v>375057</v>
      </c>
      <c r="H860" t="s">
        <v>152</v>
      </c>
      <c r="I860" t="s">
        <v>153</v>
      </c>
      <c r="L860">
        <f t="shared" si="65"/>
        <v>2012</v>
      </c>
      <c r="M860">
        <f t="shared" si="66"/>
        <v>2</v>
      </c>
      <c r="N860">
        <f t="shared" si="67"/>
        <v>0</v>
      </c>
      <c r="O860">
        <f t="shared" si="68"/>
        <v>0</v>
      </c>
      <c r="P860">
        <f t="shared" si="69"/>
        <v>2</v>
      </c>
    </row>
    <row r="861" spans="1:16" x14ac:dyDescent="0.3">
      <c r="A861" t="s">
        <v>43</v>
      </c>
      <c r="B861" s="38">
        <v>40957</v>
      </c>
      <c r="C861" t="s">
        <v>29</v>
      </c>
      <c r="D861" t="s">
        <v>237</v>
      </c>
      <c r="E861" t="s">
        <v>183</v>
      </c>
      <c r="F861">
        <v>308447</v>
      </c>
      <c r="G861">
        <v>325922</v>
      </c>
      <c r="H861" t="s">
        <v>148</v>
      </c>
      <c r="I861" t="s">
        <v>181</v>
      </c>
      <c r="L861">
        <f t="shared" si="65"/>
        <v>2012</v>
      </c>
      <c r="M861">
        <f t="shared" si="66"/>
        <v>2</v>
      </c>
      <c r="N861">
        <f t="shared" si="67"/>
        <v>0</v>
      </c>
      <c r="O861">
        <f t="shared" si="68"/>
        <v>1</v>
      </c>
      <c r="P861">
        <f t="shared" si="69"/>
        <v>0</v>
      </c>
    </row>
    <row r="862" spans="1:16" x14ac:dyDescent="0.3">
      <c r="A862" t="s">
        <v>80</v>
      </c>
      <c r="B862" s="38">
        <v>40957</v>
      </c>
      <c r="C862" t="s">
        <v>30</v>
      </c>
      <c r="D862" t="s">
        <v>373</v>
      </c>
      <c r="E862" t="s">
        <v>173</v>
      </c>
      <c r="F862">
        <v>308023</v>
      </c>
      <c r="G862">
        <v>358568</v>
      </c>
      <c r="H862" t="s">
        <v>148</v>
      </c>
      <c r="I862" t="s">
        <v>149</v>
      </c>
      <c r="L862">
        <f t="shared" si="65"/>
        <v>2012</v>
      </c>
      <c r="M862">
        <f t="shared" si="66"/>
        <v>2</v>
      </c>
      <c r="N862">
        <f t="shared" si="67"/>
        <v>0</v>
      </c>
      <c r="O862">
        <f t="shared" si="68"/>
        <v>0</v>
      </c>
      <c r="P862">
        <f t="shared" si="69"/>
        <v>1</v>
      </c>
    </row>
    <row r="863" spans="1:16" x14ac:dyDescent="0.3">
      <c r="A863" t="s">
        <v>45</v>
      </c>
      <c r="B863" s="38">
        <v>40958</v>
      </c>
      <c r="C863" t="s">
        <v>30</v>
      </c>
      <c r="D863" t="s">
        <v>470</v>
      </c>
      <c r="E863" t="s">
        <v>193</v>
      </c>
      <c r="F863">
        <v>243409</v>
      </c>
      <c r="G863">
        <v>417083</v>
      </c>
      <c r="H863" t="s">
        <v>148</v>
      </c>
      <c r="I863" t="s">
        <v>181</v>
      </c>
      <c r="L863">
        <f t="shared" si="65"/>
        <v>2012</v>
      </c>
      <c r="M863">
        <f t="shared" si="66"/>
        <v>2</v>
      </c>
      <c r="N863">
        <f t="shared" si="67"/>
        <v>0</v>
      </c>
      <c r="O863">
        <f t="shared" si="68"/>
        <v>1</v>
      </c>
      <c r="P863">
        <f t="shared" si="69"/>
        <v>0</v>
      </c>
    </row>
    <row r="864" spans="1:16" x14ac:dyDescent="0.3">
      <c r="A864" t="s">
        <v>43</v>
      </c>
      <c r="B864" s="38">
        <v>40959</v>
      </c>
      <c r="C864" t="s">
        <v>29</v>
      </c>
      <c r="D864" t="s">
        <v>203</v>
      </c>
      <c r="E864" t="s">
        <v>183</v>
      </c>
      <c r="F864">
        <v>308370</v>
      </c>
      <c r="G864">
        <v>326757</v>
      </c>
      <c r="H864" t="s">
        <v>148</v>
      </c>
      <c r="I864" t="s">
        <v>181</v>
      </c>
      <c r="L864">
        <f t="shared" si="65"/>
        <v>2012</v>
      </c>
      <c r="M864">
        <f t="shared" si="66"/>
        <v>2</v>
      </c>
      <c r="N864">
        <f t="shared" si="67"/>
        <v>0</v>
      </c>
      <c r="O864">
        <f t="shared" si="68"/>
        <v>1</v>
      </c>
      <c r="P864">
        <f t="shared" si="69"/>
        <v>0</v>
      </c>
    </row>
    <row r="865" spans="1:16" x14ac:dyDescent="0.3">
      <c r="A865" t="s">
        <v>69</v>
      </c>
      <c r="B865" s="38">
        <v>40959</v>
      </c>
      <c r="C865" t="s">
        <v>30</v>
      </c>
      <c r="D865" t="s">
        <v>211</v>
      </c>
      <c r="E865" t="s">
        <v>147</v>
      </c>
      <c r="F865">
        <v>334121</v>
      </c>
      <c r="G865">
        <v>373863</v>
      </c>
      <c r="H865" t="s">
        <v>148</v>
      </c>
      <c r="I865" t="s">
        <v>149</v>
      </c>
      <c r="L865">
        <f t="shared" si="65"/>
        <v>2012</v>
      </c>
      <c r="M865">
        <f t="shared" si="66"/>
        <v>2</v>
      </c>
      <c r="N865">
        <f t="shared" si="67"/>
        <v>0</v>
      </c>
      <c r="O865">
        <f t="shared" si="68"/>
        <v>0</v>
      </c>
      <c r="P865">
        <f t="shared" si="69"/>
        <v>1</v>
      </c>
    </row>
    <row r="866" spans="1:16" x14ac:dyDescent="0.3">
      <c r="A866" t="s">
        <v>45</v>
      </c>
      <c r="B866" s="38">
        <v>40961</v>
      </c>
      <c r="C866" t="s">
        <v>30</v>
      </c>
      <c r="D866" t="s">
        <v>414</v>
      </c>
      <c r="E866" t="s">
        <v>193</v>
      </c>
      <c r="F866">
        <v>243469</v>
      </c>
      <c r="G866">
        <v>416641</v>
      </c>
      <c r="H866" t="s">
        <v>148</v>
      </c>
      <c r="I866" t="s">
        <v>149</v>
      </c>
      <c r="L866">
        <f t="shared" si="65"/>
        <v>2012</v>
      </c>
      <c r="M866">
        <f t="shared" si="66"/>
        <v>2</v>
      </c>
      <c r="N866">
        <f t="shared" si="67"/>
        <v>0</v>
      </c>
      <c r="O866">
        <f t="shared" si="68"/>
        <v>0</v>
      </c>
      <c r="P866">
        <f t="shared" si="69"/>
        <v>1</v>
      </c>
    </row>
    <row r="867" spans="1:16" x14ac:dyDescent="0.3">
      <c r="A867" t="s">
        <v>45</v>
      </c>
      <c r="B867" s="38">
        <v>40961</v>
      </c>
      <c r="C867" t="s">
        <v>30</v>
      </c>
      <c r="D867" t="s">
        <v>358</v>
      </c>
      <c r="E867" t="s">
        <v>193</v>
      </c>
      <c r="F867">
        <v>243491</v>
      </c>
      <c r="G867">
        <v>417462</v>
      </c>
      <c r="H867" t="s">
        <v>148</v>
      </c>
      <c r="I867" t="s">
        <v>149</v>
      </c>
      <c r="L867">
        <f t="shared" si="65"/>
        <v>2012</v>
      </c>
      <c r="M867">
        <f t="shared" si="66"/>
        <v>2</v>
      </c>
      <c r="N867">
        <f t="shared" si="67"/>
        <v>0</v>
      </c>
      <c r="O867">
        <f t="shared" si="68"/>
        <v>0</v>
      </c>
      <c r="P867">
        <f t="shared" si="69"/>
        <v>1</v>
      </c>
    </row>
    <row r="868" spans="1:16" x14ac:dyDescent="0.3">
      <c r="A868" t="s">
        <v>69</v>
      </c>
      <c r="B868" s="38">
        <v>40961</v>
      </c>
      <c r="C868" t="s">
        <v>30</v>
      </c>
      <c r="D868" t="s">
        <v>346</v>
      </c>
      <c r="E868" t="s">
        <v>147</v>
      </c>
      <c r="F868">
        <v>333640</v>
      </c>
      <c r="G868">
        <v>373920</v>
      </c>
      <c r="H868" t="s">
        <v>148</v>
      </c>
      <c r="I868" t="s">
        <v>149</v>
      </c>
      <c r="L868">
        <f t="shared" si="65"/>
        <v>2012</v>
      </c>
      <c r="M868">
        <f t="shared" si="66"/>
        <v>2</v>
      </c>
      <c r="N868">
        <f t="shared" si="67"/>
        <v>0</v>
      </c>
      <c r="O868">
        <f t="shared" si="68"/>
        <v>0</v>
      </c>
      <c r="P868">
        <f t="shared" si="69"/>
        <v>1</v>
      </c>
    </row>
    <row r="869" spans="1:16" x14ac:dyDescent="0.3">
      <c r="A869" t="s">
        <v>20</v>
      </c>
      <c r="B869" s="38">
        <v>40962</v>
      </c>
      <c r="C869" t="s">
        <v>30</v>
      </c>
      <c r="D869" t="s">
        <v>228</v>
      </c>
      <c r="E869" t="s">
        <v>155</v>
      </c>
      <c r="F869">
        <v>310697</v>
      </c>
      <c r="G869">
        <v>402799</v>
      </c>
      <c r="H869" t="s">
        <v>148</v>
      </c>
      <c r="I869" t="s">
        <v>149</v>
      </c>
      <c r="L869">
        <f t="shared" si="65"/>
        <v>2012</v>
      </c>
      <c r="M869">
        <f t="shared" si="66"/>
        <v>2</v>
      </c>
      <c r="N869">
        <f t="shared" si="67"/>
        <v>0</v>
      </c>
      <c r="O869">
        <f t="shared" si="68"/>
        <v>0</v>
      </c>
      <c r="P869">
        <f t="shared" si="69"/>
        <v>1</v>
      </c>
    </row>
    <row r="870" spans="1:16" x14ac:dyDescent="0.3">
      <c r="A870" t="s">
        <v>61</v>
      </c>
      <c r="B870" s="38">
        <v>40963</v>
      </c>
      <c r="C870" t="s">
        <v>30</v>
      </c>
      <c r="D870" t="s">
        <v>231</v>
      </c>
      <c r="E870" t="s">
        <v>206</v>
      </c>
      <c r="F870">
        <v>336592</v>
      </c>
      <c r="G870">
        <v>352326</v>
      </c>
      <c r="H870" t="s">
        <v>148</v>
      </c>
      <c r="I870" t="s">
        <v>149</v>
      </c>
      <c r="L870">
        <f t="shared" si="65"/>
        <v>2012</v>
      </c>
      <c r="M870">
        <f t="shared" si="66"/>
        <v>2</v>
      </c>
      <c r="N870">
        <f t="shared" si="67"/>
        <v>0</v>
      </c>
      <c r="O870">
        <f t="shared" si="68"/>
        <v>0</v>
      </c>
      <c r="P870">
        <f t="shared" si="69"/>
        <v>1</v>
      </c>
    </row>
    <row r="871" spans="1:16" x14ac:dyDescent="0.3">
      <c r="A871" t="s">
        <v>45</v>
      </c>
      <c r="B871" s="38">
        <v>40963</v>
      </c>
      <c r="C871" t="s">
        <v>30</v>
      </c>
      <c r="D871" t="s">
        <v>459</v>
      </c>
      <c r="E871" t="s">
        <v>193</v>
      </c>
      <c r="F871">
        <v>243337</v>
      </c>
      <c r="G871">
        <v>416975</v>
      </c>
      <c r="H871" t="s">
        <v>148</v>
      </c>
      <c r="I871" t="s">
        <v>149</v>
      </c>
      <c r="L871">
        <f t="shared" si="65"/>
        <v>2012</v>
      </c>
      <c r="M871">
        <f t="shared" si="66"/>
        <v>2</v>
      </c>
      <c r="N871">
        <f t="shared" si="67"/>
        <v>0</v>
      </c>
      <c r="O871">
        <f t="shared" si="68"/>
        <v>0</v>
      </c>
      <c r="P871">
        <f t="shared" si="69"/>
        <v>1</v>
      </c>
    </row>
    <row r="872" spans="1:16" x14ac:dyDescent="0.3">
      <c r="A872" t="s">
        <v>57</v>
      </c>
      <c r="B872" s="38">
        <v>40963</v>
      </c>
      <c r="C872" t="s">
        <v>30</v>
      </c>
      <c r="D872" t="s">
        <v>412</v>
      </c>
      <c r="E872" t="s">
        <v>256</v>
      </c>
      <c r="F872">
        <v>223629</v>
      </c>
      <c r="G872">
        <v>343925</v>
      </c>
      <c r="H872" t="s">
        <v>152</v>
      </c>
      <c r="I872" t="s">
        <v>153</v>
      </c>
      <c r="L872">
        <f t="shared" si="65"/>
        <v>2012</v>
      </c>
      <c r="M872">
        <f t="shared" si="66"/>
        <v>2</v>
      </c>
      <c r="N872">
        <f t="shared" si="67"/>
        <v>0</v>
      </c>
      <c r="O872">
        <f t="shared" si="68"/>
        <v>0</v>
      </c>
      <c r="P872">
        <f t="shared" si="69"/>
        <v>2</v>
      </c>
    </row>
    <row r="873" spans="1:16" x14ac:dyDescent="0.3">
      <c r="A873" t="s">
        <v>69</v>
      </c>
      <c r="B873" s="38">
        <v>40964</v>
      </c>
      <c r="C873" t="s">
        <v>30</v>
      </c>
      <c r="D873" t="s">
        <v>237</v>
      </c>
      <c r="E873" t="s">
        <v>147</v>
      </c>
      <c r="F873">
        <v>333989</v>
      </c>
      <c r="G873">
        <v>374388</v>
      </c>
      <c r="H873" t="s">
        <v>148</v>
      </c>
      <c r="I873" t="s">
        <v>149</v>
      </c>
      <c r="L873">
        <f t="shared" si="65"/>
        <v>2012</v>
      </c>
      <c r="M873">
        <f t="shared" si="66"/>
        <v>2</v>
      </c>
      <c r="N873">
        <f t="shared" si="67"/>
        <v>0</v>
      </c>
      <c r="O873">
        <f t="shared" si="68"/>
        <v>0</v>
      </c>
      <c r="P873">
        <f t="shared" si="69"/>
        <v>1</v>
      </c>
    </row>
    <row r="874" spans="1:16" x14ac:dyDescent="0.3">
      <c r="A874" t="s">
        <v>69</v>
      </c>
      <c r="B874" s="38">
        <v>40964</v>
      </c>
      <c r="C874" t="s">
        <v>29</v>
      </c>
      <c r="D874" t="s">
        <v>237</v>
      </c>
      <c r="E874" t="s">
        <v>147</v>
      </c>
      <c r="F874">
        <v>333978</v>
      </c>
      <c r="G874">
        <v>374390</v>
      </c>
      <c r="H874" t="s">
        <v>152</v>
      </c>
      <c r="I874" t="s">
        <v>181</v>
      </c>
      <c r="J874" t="s">
        <v>248</v>
      </c>
      <c r="L874">
        <f t="shared" si="65"/>
        <v>2012</v>
      </c>
      <c r="M874">
        <f t="shared" si="66"/>
        <v>2</v>
      </c>
      <c r="N874">
        <f t="shared" si="67"/>
        <v>0</v>
      </c>
      <c r="O874">
        <f t="shared" si="68"/>
        <v>1</v>
      </c>
      <c r="P874">
        <f t="shared" si="69"/>
        <v>1</v>
      </c>
    </row>
    <row r="875" spans="1:16" x14ac:dyDescent="0.3">
      <c r="A875" t="s">
        <v>69</v>
      </c>
      <c r="B875" s="38">
        <v>40964</v>
      </c>
      <c r="C875" t="s">
        <v>30</v>
      </c>
      <c r="D875" t="s">
        <v>191</v>
      </c>
      <c r="E875" t="s">
        <v>147</v>
      </c>
      <c r="F875">
        <v>334379</v>
      </c>
      <c r="G875">
        <v>374772</v>
      </c>
      <c r="H875" t="s">
        <v>144</v>
      </c>
      <c r="I875" t="s">
        <v>145</v>
      </c>
      <c r="L875">
        <f t="shared" si="65"/>
        <v>2012</v>
      </c>
      <c r="M875">
        <f t="shared" si="66"/>
        <v>2</v>
      </c>
      <c r="N875">
        <f t="shared" si="67"/>
        <v>0</v>
      </c>
      <c r="O875">
        <f t="shared" si="68"/>
        <v>0</v>
      </c>
      <c r="P875">
        <f t="shared" si="69"/>
        <v>3</v>
      </c>
    </row>
    <row r="876" spans="1:16" x14ac:dyDescent="0.3">
      <c r="A876" t="s">
        <v>45</v>
      </c>
      <c r="B876" s="38">
        <v>40965</v>
      </c>
      <c r="C876" t="s">
        <v>30</v>
      </c>
      <c r="D876" t="s">
        <v>207</v>
      </c>
      <c r="E876" t="s">
        <v>193</v>
      </c>
      <c r="F876">
        <v>243374</v>
      </c>
      <c r="G876">
        <v>416925</v>
      </c>
      <c r="H876" t="s">
        <v>148</v>
      </c>
      <c r="I876" t="s">
        <v>149</v>
      </c>
      <c r="L876">
        <f t="shared" si="65"/>
        <v>2012</v>
      </c>
      <c r="M876">
        <f t="shared" si="66"/>
        <v>2</v>
      </c>
      <c r="N876">
        <f t="shared" si="67"/>
        <v>0</v>
      </c>
      <c r="O876">
        <f t="shared" si="68"/>
        <v>0</v>
      </c>
      <c r="P876">
        <f t="shared" si="69"/>
        <v>1</v>
      </c>
    </row>
    <row r="877" spans="1:16" x14ac:dyDescent="0.3">
      <c r="A877" t="s">
        <v>52</v>
      </c>
      <c r="B877" s="38">
        <v>40965</v>
      </c>
      <c r="C877" t="s">
        <v>30</v>
      </c>
      <c r="D877" t="s">
        <v>424</v>
      </c>
      <c r="E877" t="s">
        <v>169</v>
      </c>
      <c r="F877">
        <v>245567</v>
      </c>
      <c r="G877">
        <v>372714</v>
      </c>
      <c r="H877" t="s">
        <v>152</v>
      </c>
      <c r="I877" t="s">
        <v>153</v>
      </c>
      <c r="L877">
        <f t="shared" si="65"/>
        <v>2012</v>
      </c>
      <c r="M877">
        <f t="shared" si="66"/>
        <v>2</v>
      </c>
      <c r="N877">
        <f t="shared" si="67"/>
        <v>0</v>
      </c>
      <c r="O877">
        <f t="shared" si="68"/>
        <v>0</v>
      </c>
      <c r="P877">
        <f t="shared" si="69"/>
        <v>2</v>
      </c>
    </row>
    <row r="878" spans="1:16" x14ac:dyDescent="0.3">
      <c r="A878" t="s">
        <v>69</v>
      </c>
      <c r="B878" s="38">
        <v>40965</v>
      </c>
      <c r="C878" t="s">
        <v>30</v>
      </c>
      <c r="D878" t="s">
        <v>224</v>
      </c>
      <c r="E878" t="s">
        <v>147</v>
      </c>
      <c r="F878">
        <v>334238</v>
      </c>
      <c r="G878">
        <v>373982</v>
      </c>
      <c r="H878" t="s">
        <v>152</v>
      </c>
      <c r="I878" t="s">
        <v>153</v>
      </c>
      <c r="L878">
        <f t="shared" si="65"/>
        <v>2012</v>
      </c>
      <c r="M878">
        <f t="shared" si="66"/>
        <v>2</v>
      </c>
      <c r="N878">
        <f t="shared" si="67"/>
        <v>0</v>
      </c>
      <c r="O878">
        <f t="shared" si="68"/>
        <v>0</v>
      </c>
      <c r="P878">
        <f t="shared" si="69"/>
        <v>2</v>
      </c>
    </row>
    <row r="879" spans="1:16" x14ac:dyDescent="0.3">
      <c r="A879" t="s">
        <v>69</v>
      </c>
      <c r="B879" s="38">
        <v>40967</v>
      </c>
      <c r="C879" t="s">
        <v>30</v>
      </c>
      <c r="D879" t="s">
        <v>219</v>
      </c>
      <c r="E879" t="s">
        <v>147</v>
      </c>
      <c r="F879">
        <v>334175</v>
      </c>
      <c r="G879">
        <v>374455</v>
      </c>
      <c r="H879" t="s">
        <v>148</v>
      </c>
      <c r="I879" t="s">
        <v>149</v>
      </c>
      <c r="L879">
        <f t="shared" si="65"/>
        <v>2012</v>
      </c>
      <c r="M879">
        <f t="shared" si="66"/>
        <v>2</v>
      </c>
      <c r="N879">
        <f t="shared" si="67"/>
        <v>0</v>
      </c>
      <c r="O879">
        <f t="shared" si="68"/>
        <v>0</v>
      </c>
      <c r="P879">
        <f t="shared" si="69"/>
        <v>1</v>
      </c>
    </row>
    <row r="880" spans="1:16" x14ac:dyDescent="0.3">
      <c r="A880" t="s">
        <v>45</v>
      </c>
      <c r="B880" s="38">
        <v>40967</v>
      </c>
      <c r="C880" t="s">
        <v>30</v>
      </c>
      <c r="D880" t="s">
        <v>240</v>
      </c>
      <c r="E880" t="s">
        <v>193</v>
      </c>
      <c r="F880">
        <v>243675</v>
      </c>
      <c r="G880">
        <v>418234</v>
      </c>
      <c r="H880" t="s">
        <v>148</v>
      </c>
      <c r="I880" t="s">
        <v>149</v>
      </c>
      <c r="L880">
        <f t="shared" si="65"/>
        <v>2012</v>
      </c>
      <c r="M880">
        <f t="shared" si="66"/>
        <v>2</v>
      </c>
      <c r="N880">
        <f t="shared" si="67"/>
        <v>0</v>
      </c>
      <c r="O880">
        <f t="shared" si="68"/>
        <v>0</v>
      </c>
      <c r="P880">
        <f t="shared" si="69"/>
        <v>1</v>
      </c>
    </row>
    <row r="881" spans="1:16" x14ac:dyDescent="0.3">
      <c r="A881" t="s">
        <v>2</v>
      </c>
      <c r="B881" s="38">
        <v>40968</v>
      </c>
      <c r="C881" t="s">
        <v>30</v>
      </c>
      <c r="D881" t="s">
        <v>503</v>
      </c>
      <c r="E881" t="s">
        <v>166</v>
      </c>
      <c r="F881">
        <v>327038</v>
      </c>
      <c r="G881">
        <v>364682</v>
      </c>
      <c r="H881" t="s">
        <v>148</v>
      </c>
      <c r="I881" t="s">
        <v>149</v>
      </c>
      <c r="L881">
        <f t="shared" si="65"/>
        <v>2012</v>
      </c>
      <c r="M881">
        <f t="shared" si="66"/>
        <v>2</v>
      </c>
      <c r="N881">
        <f t="shared" si="67"/>
        <v>0</v>
      </c>
      <c r="O881">
        <f t="shared" si="68"/>
        <v>0</v>
      </c>
      <c r="P881">
        <f t="shared" si="69"/>
        <v>1</v>
      </c>
    </row>
    <row r="882" spans="1:16" x14ac:dyDescent="0.3">
      <c r="A882" t="s">
        <v>69</v>
      </c>
      <c r="B882" s="38">
        <v>40968</v>
      </c>
      <c r="C882" t="s">
        <v>30</v>
      </c>
      <c r="D882" t="s">
        <v>451</v>
      </c>
      <c r="E882" t="s">
        <v>164</v>
      </c>
      <c r="F882">
        <v>333174</v>
      </c>
      <c r="G882">
        <v>374196</v>
      </c>
      <c r="H882" t="s">
        <v>148</v>
      </c>
      <c r="I882" t="s">
        <v>149</v>
      </c>
      <c r="L882">
        <f t="shared" si="65"/>
        <v>2012</v>
      </c>
      <c r="M882">
        <f t="shared" si="66"/>
        <v>2</v>
      </c>
      <c r="N882">
        <f t="shared" si="67"/>
        <v>0</v>
      </c>
      <c r="O882">
        <f t="shared" si="68"/>
        <v>0</v>
      </c>
      <c r="P882">
        <f t="shared" si="69"/>
        <v>1</v>
      </c>
    </row>
    <row r="883" spans="1:16" x14ac:dyDescent="0.3">
      <c r="A883" t="s">
        <v>57</v>
      </c>
      <c r="B883" s="38">
        <v>40970</v>
      </c>
      <c r="C883" t="s">
        <v>30</v>
      </c>
      <c r="D883" t="s">
        <v>374</v>
      </c>
      <c r="E883" t="s">
        <v>256</v>
      </c>
      <c r="F883">
        <v>223995</v>
      </c>
      <c r="G883">
        <v>343983</v>
      </c>
      <c r="H883" t="s">
        <v>148</v>
      </c>
      <c r="I883" t="s">
        <v>149</v>
      </c>
      <c r="L883">
        <f t="shared" si="65"/>
        <v>2012</v>
      </c>
      <c r="M883">
        <f t="shared" si="66"/>
        <v>3</v>
      </c>
      <c r="N883">
        <f t="shared" si="67"/>
        <v>0</v>
      </c>
      <c r="O883">
        <f t="shared" si="68"/>
        <v>0</v>
      </c>
      <c r="P883">
        <f t="shared" si="69"/>
        <v>1</v>
      </c>
    </row>
    <row r="884" spans="1:16" x14ac:dyDescent="0.3">
      <c r="A884" t="s">
        <v>51</v>
      </c>
      <c r="B884" s="38">
        <v>40971</v>
      </c>
      <c r="C884" t="s">
        <v>30</v>
      </c>
      <c r="D884" t="s">
        <v>205</v>
      </c>
      <c r="E884" t="s">
        <v>206</v>
      </c>
      <c r="F884">
        <v>348659</v>
      </c>
      <c r="G884">
        <v>344619</v>
      </c>
      <c r="H884" t="s">
        <v>152</v>
      </c>
      <c r="I884" t="s">
        <v>153</v>
      </c>
      <c r="L884">
        <f t="shared" si="65"/>
        <v>2012</v>
      </c>
      <c r="M884">
        <f t="shared" si="66"/>
        <v>3</v>
      </c>
      <c r="N884">
        <f t="shared" si="67"/>
        <v>0</v>
      </c>
      <c r="O884">
        <f t="shared" si="68"/>
        <v>0</v>
      </c>
      <c r="P884">
        <f t="shared" si="69"/>
        <v>2</v>
      </c>
    </row>
    <row r="885" spans="1:16" x14ac:dyDescent="0.3">
      <c r="A885" t="s">
        <v>69</v>
      </c>
      <c r="B885" s="38">
        <v>40971</v>
      </c>
      <c r="C885" t="s">
        <v>30</v>
      </c>
      <c r="D885" t="s">
        <v>160</v>
      </c>
      <c r="E885" t="s">
        <v>161</v>
      </c>
      <c r="F885">
        <v>333999</v>
      </c>
      <c r="G885">
        <v>375115</v>
      </c>
      <c r="H885" t="s">
        <v>152</v>
      </c>
      <c r="I885" t="s">
        <v>153</v>
      </c>
      <c r="L885">
        <f t="shared" si="65"/>
        <v>2012</v>
      </c>
      <c r="M885">
        <f t="shared" si="66"/>
        <v>3</v>
      </c>
      <c r="N885">
        <f t="shared" si="67"/>
        <v>0</v>
      </c>
      <c r="O885">
        <f t="shared" si="68"/>
        <v>0</v>
      </c>
      <c r="P885">
        <f t="shared" si="69"/>
        <v>2</v>
      </c>
    </row>
    <row r="886" spans="1:16" x14ac:dyDescent="0.3">
      <c r="A886" t="s">
        <v>52</v>
      </c>
      <c r="B886" s="38">
        <v>40971</v>
      </c>
      <c r="C886" t="s">
        <v>30</v>
      </c>
      <c r="D886" t="s">
        <v>217</v>
      </c>
      <c r="E886" t="s">
        <v>169</v>
      </c>
      <c r="F886">
        <v>244726</v>
      </c>
      <c r="G886">
        <v>372427</v>
      </c>
      <c r="H886" t="s">
        <v>148</v>
      </c>
      <c r="I886" t="s">
        <v>149</v>
      </c>
      <c r="L886">
        <f t="shared" si="65"/>
        <v>2012</v>
      </c>
      <c r="M886">
        <f t="shared" si="66"/>
        <v>3</v>
      </c>
      <c r="N886">
        <f t="shared" si="67"/>
        <v>0</v>
      </c>
      <c r="O886">
        <f t="shared" si="68"/>
        <v>0</v>
      </c>
      <c r="P886">
        <f t="shared" si="69"/>
        <v>1</v>
      </c>
    </row>
    <row r="887" spans="1:16" x14ac:dyDescent="0.3">
      <c r="A887" t="s">
        <v>69</v>
      </c>
      <c r="B887" s="38">
        <v>40971</v>
      </c>
      <c r="C887" t="s">
        <v>30</v>
      </c>
      <c r="D887" t="s">
        <v>346</v>
      </c>
      <c r="E887" t="s">
        <v>147</v>
      </c>
      <c r="F887">
        <v>333670</v>
      </c>
      <c r="G887">
        <v>373928</v>
      </c>
      <c r="H887" t="s">
        <v>148</v>
      </c>
      <c r="I887" t="s">
        <v>149</v>
      </c>
      <c r="L887">
        <f t="shared" si="65"/>
        <v>2012</v>
      </c>
      <c r="M887">
        <f t="shared" si="66"/>
        <v>3</v>
      </c>
      <c r="N887">
        <f t="shared" si="67"/>
        <v>0</v>
      </c>
      <c r="O887">
        <f t="shared" si="68"/>
        <v>0</v>
      </c>
      <c r="P887">
        <f t="shared" si="69"/>
        <v>1</v>
      </c>
    </row>
    <row r="888" spans="1:16" x14ac:dyDescent="0.3">
      <c r="A888" t="s">
        <v>69</v>
      </c>
      <c r="B888" s="38">
        <v>40971</v>
      </c>
      <c r="C888" t="s">
        <v>29</v>
      </c>
      <c r="D888" t="s">
        <v>180</v>
      </c>
      <c r="E888" t="s">
        <v>164</v>
      </c>
      <c r="F888">
        <v>333229</v>
      </c>
      <c r="G888">
        <v>374365</v>
      </c>
      <c r="H888" t="s">
        <v>148</v>
      </c>
      <c r="I888" t="s">
        <v>181</v>
      </c>
      <c r="L888">
        <f t="shared" si="65"/>
        <v>2012</v>
      </c>
      <c r="M888">
        <f t="shared" si="66"/>
        <v>3</v>
      </c>
      <c r="N888">
        <f t="shared" si="67"/>
        <v>0</v>
      </c>
      <c r="O888">
        <f t="shared" si="68"/>
        <v>1</v>
      </c>
      <c r="P888">
        <f t="shared" si="69"/>
        <v>0</v>
      </c>
    </row>
    <row r="889" spans="1:16" x14ac:dyDescent="0.3">
      <c r="A889" t="s">
        <v>76</v>
      </c>
      <c r="B889" s="38">
        <v>40972</v>
      </c>
      <c r="C889" t="s">
        <v>30</v>
      </c>
      <c r="D889" t="s">
        <v>454</v>
      </c>
      <c r="E889" t="s">
        <v>176</v>
      </c>
      <c r="F889">
        <v>315279</v>
      </c>
      <c r="G889">
        <v>386521</v>
      </c>
      <c r="H889" t="s">
        <v>148</v>
      </c>
      <c r="I889" t="s">
        <v>149</v>
      </c>
      <c r="L889">
        <f t="shared" si="65"/>
        <v>2012</v>
      </c>
      <c r="M889">
        <f t="shared" si="66"/>
        <v>3</v>
      </c>
      <c r="N889">
        <f t="shared" si="67"/>
        <v>0</v>
      </c>
      <c r="O889">
        <f t="shared" si="68"/>
        <v>0</v>
      </c>
      <c r="P889">
        <f t="shared" si="69"/>
        <v>1</v>
      </c>
    </row>
    <row r="890" spans="1:16" x14ac:dyDescent="0.3">
      <c r="A890" t="s">
        <v>53</v>
      </c>
      <c r="B890" s="38">
        <v>40973</v>
      </c>
      <c r="C890" t="s">
        <v>30</v>
      </c>
      <c r="D890" t="s">
        <v>504</v>
      </c>
      <c r="E890" t="s">
        <v>209</v>
      </c>
      <c r="F890">
        <v>279802</v>
      </c>
      <c r="G890">
        <v>362156</v>
      </c>
      <c r="H890" t="s">
        <v>148</v>
      </c>
      <c r="I890" t="s">
        <v>149</v>
      </c>
      <c r="L890">
        <f t="shared" si="65"/>
        <v>2012</v>
      </c>
      <c r="M890">
        <f t="shared" si="66"/>
        <v>3</v>
      </c>
      <c r="N890">
        <f t="shared" si="67"/>
        <v>0</v>
      </c>
      <c r="O890">
        <f t="shared" si="68"/>
        <v>0</v>
      </c>
      <c r="P890">
        <f t="shared" si="69"/>
        <v>1</v>
      </c>
    </row>
    <row r="891" spans="1:16" x14ac:dyDescent="0.3">
      <c r="A891" t="s">
        <v>52</v>
      </c>
      <c r="B891" s="38">
        <v>40974</v>
      </c>
      <c r="C891" t="s">
        <v>29</v>
      </c>
      <c r="D891" t="s">
        <v>168</v>
      </c>
      <c r="E891" t="s">
        <v>169</v>
      </c>
      <c r="F891">
        <v>245082</v>
      </c>
      <c r="G891">
        <v>372911</v>
      </c>
      <c r="H891" t="s">
        <v>148</v>
      </c>
      <c r="I891" t="s">
        <v>181</v>
      </c>
      <c r="L891">
        <f t="shared" si="65"/>
        <v>2012</v>
      </c>
      <c r="M891">
        <f t="shared" si="66"/>
        <v>3</v>
      </c>
      <c r="N891">
        <f t="shared" si="67"/>
        <v>0</v>
      </c>
      <c r="O891">
        <f t="shared" si="68"/>
        <v>1</v>
      </c>
      <c r="P891">
        <f t="shared" si="69"/>
        <v>0</v>
      </c>
    </row>
    <row r="892" spans="1:16" x14ac:dyDescent="0.3">
      <c r="A892" t="s">
        <v>69</v>
      </c>
      <c r="B892" s="38">
        <v>40974</v>
      </c>
      <c r="C892" t="s">
        <v>30</v>
      </c>
      <c r="D892" t="s">
        <v>366</v>
      </c>
      <c r="E892" t="s">
        <v>147</v>
      </c>
      <c r="F892">
        <v>334181</v>
      </c>
      <c r="G892">
        <v>375123</v>
      </c>
      <c r="H892" t="s">
        <v>148</v>
      </c>
      <c r="I892" t="s">
        <v>149</v>
      </c>
      <c r="L892">
        <f t="shared" si="65"/>
        <v>2012</v>
      </c>
      <c r="M892">
        <f t="shared" si="66"/>
        <v>3</v>
      </c>
      <c r="N892">
        <f t="shared" si="67"/>
        <v>0</v>
      </c>
      <c r="O892">
        <f t="shared" si="68"/>
        <v>0</v>
      </c>
      <c r="P892">
        <f t="shared" si="69"/>
        <v>1</v>
      </c>
    </row>
    <row r="893" spans="1:16" x14ac:dyDescent="0.3">
      <c r="A893" t="s">
        <v>69</v>
      </c>
      <c r="B893" s="38">
        <v>40975</v>
      </c>
      <c r="C893" t="s">
        <v>30</v>
      </c>
      <c r="D893" t="s">
        <v>505</v>
      </c>
      <c r="E893" t="s">
        <v>161</v>
      </c>
      <c r="F893">
        <v>333669</v>
      </c>
      <c r="G893">
        <v>375235</v>
      </c>
      <c r="H893" t="s">
        <v>148</v>
      </c>
      <c r="I893" t="s">
        <v>149</v>
      </c>
      <c r="L893">
        <f t="shared" si="65"/>
        <v>2012</v>
      </c>
      <c r="M893">
        <f t="shared" si="66"/>
        <v>3</v>
      </c>
      <c r="N893">
        <f t="shared" si="67"/>
        <v>0</v>
      </c>
      <c r="O893">
        <f t="shared" si="68"/>
        <v>0</v>
      </c>
      <c r="P893">
        <f t="shared" si="69"/>
        <v>1</v>
      </c>
    </row>
    <row r="894" spans="1:16" x14ac:dyDescent="0.3">
      <c r="A894" t="s">
        <v>69</v>
      </c>
      <c r="B894" s="38">
        <v>40975</v>
      </c>
      <c r="C894" t="s">
        <v>30</v>
      </c>
      <c r="D894" t="s">
        <v>196</v>
      </c>
      <c r="E894" t="s">
        <v>147</v>
      </c>
      <c r="F894">
        <v>333559</v>
      </c>
      <c r="G894">
        <v>374510</v>
      </c>
      <c r="H894" t="s">
        <v>148</v>
      </c>
      <c r="I894" t="s">
        <v>149</v>
      </c>
      <c r="L894">
        <f t="shared" si="65"/>
        <v>2012</v>
      </c>
      <c r="M894">
        <f t="shared" si="66"/>
        <v>3</v>
      </c>
      <c r="N894">
        <f t="shared" si="67"/>
        <v>0</v>
      </c>
      <c r="O894">
        <f t="shared" si="68"/>
        <v>0</v>
      </c>
      <c r="P894">
        <f t="shared" si="69"/>
        <v>1</v>
      </c>
    </row>
    <row r="895" spans="1:16" x14ac:dyDescent="0.3">
      <c r="A895" t="s">
        <v>78</v>
      </c>
      <c r="B895" s="38">
        <v>40975</v>
      </c>
      <c r="C895" t="s">
        <v>30</v>
      </c>
      <c r="D895" t="s">
        <v>339</v>
      </c>
      <c r="E895" t="s">
        <v>340</v>
      </c>
      <c r="F895">
        <v>336727</v>
      </c>
      <c r="G895">
        <v>364961</v>
      </c>
      <c r="H895" t="s">
        <v>152</v>
      </c>
      <c r="I895" t="s">
        <v>153</v>
      </c>
      <c r="L895">
        <f t="shared" si="65"/>
        <v>2012</v>
      </c>
      <c r="M895">
        <f t="shared" si="66"/>
        <v>3</v>
      </c>
      <c r="N895">
        <f t="shared" si="67"/>
        <v>0</v>
      </c>
      <c r="O895">
        <f t="shared" si="68"/>
        <v>0</v>
      </c>
      <c r="P895">
        <f t="shared" si="69"/>
        <v>2</v>
      </c>
    </row>
    <row r="896" spans="1:16" x14ac:dyDescent="0.3">
      <c r="A896" t="s">
        <v>36</v>
      </c>
      <c r="B896" s="38">
        <v>40976</v>
      </c>
      <c r="C896" t="s">
        <v>30</v>
      </c>
      <c r="D896" t="s">
        <v>260</v>
      </c>
      <c r="E896" t="s">
        <v>189</v>
      </c>
      <c r="F896">
        <v>287246</v>
      </c>
      <c r="G896">
        <v>344777</v>
      </c>
      <c r="H896" t="s">
        <v>148</v>
      </c>
      <c r="I896" t="s">
        <v>149</v>
      </c>
      <c r="L896">
        <f t="shared" si="65"/>
        <v>2012</v>
      </c>
      <c r="M896">
        <f t="shared" si="66"/>
        <v>3</v>
      </c>
      <c r="N896">
        <f t="shared" si="67"/>
        <v>0</v>
      </c>
      <c r="O896">
        <f t="shared" si="68"/>
        <v>0</v>
      </c>
      <c r="P896">
        <f t="shared" si="69"/>
        <v>1</v>
      </c>
    </row>
    <row r="897" spans="1:16" x14ac:dyDescent="0.3">
      <c r="A897" t="s">
        <v>36</v>
      </c>
      <c r="B897" s="38">
        <v>40977</v>
      </c>
      <c r="C897" t="s">
        <v>30</v>
      </c>
      <c r="D897" t="s">
        <v>370</v>
      </c>
      <c r="E897" t="s">
        <v>189</v>
      </c>
      <c r="F897">
        <v>287650</v>
      </c>
      <c r="G897">
        <v>345464</v>
      </c>
      <c r="H897" t="s">
        <v>152</v>
      </c>
      <c r="I897" t="s">
        <v>153</v>
      </c>
      <c r="L897">
        <f t="shared" si="65"/>
        <v>2012</v>
      </c>
      <c r="M897">
        <f t="shared" si="66"/>
        <v>3</v>
      </c>
      <c r="N897">
        <f t="shared" si="67"/>
        <v>0</v>
      </c>
      <c r="O897">
        <f t="shared" si="68"/>
        <v>0</v>
      </c>
      <c r="P897">
        <f t="shared" si="69"/>
        <v>2</v>
      </c>
    </row>
    <row r="898" spans="1:16" x14ac:dyDescent="0.3">
      <c r="A898" t="s">
        <v>69</v>
      </c>
      <c r="B898" s="38">
        <v>40978</v>
      </c>
      <c r="C898" t="s">
        <v>30</v>
      </c>
      <c r="D898" t="s">
        <v>299</v>
      </c>
      <c r="E898" t="s">
        <v>159</v>
      </c>
      <c r="F898">
        <v>334838</v>
      </c>
      <c r="G898">
        <v>374413</v>
      </c>
      <c r="H898" t="s">
        <v>148</v>
      </c>
      <c r="I898" t="s">
        <v>149</v>
      </c>
      <c r="L898">
        <f t="shared" ref="L898:L961" si="70">YEAR(B898)</f>
        <v>2012</v>
      </c>
      <c r="M898">
        <f t="shared" ref="M898:M961" si="71">MONTH(B898)</f>
        <v>3</v>
      </c>
      <c r="N898">
        <f t="shared" ref="N898:N961" si="72">SUM((IF(OR(ISBLANK($I898),ISERROR(SEARCH("killed",$I898))),0,IF(SEARCH("killed",$I898)=3,LEFT($I898,1),IF(SEARCH("killed",$I898)=4,LEFT($I898,2),0)))),(IF(OR(ISBLANK($J898),ISERROR(SEARCH("killed",$J898))),0,IF(SEARCH("killed",$J898)=3,LEFT($J898,1),IF(SEARCH("killed",$J898)=4,LEFT($J898,2),0)))),(IF(OR(ISBLANK($K898),ISERROR(SEARCH("killed",$K898))),0,IF(SEARCH("killed",$K898)=3,LEFT($K898,1),IF(SEARCH("killed",$K898)=4,LEFT($K898,2),0)))))</f>
        <v>0</v>
      </c>
      <c r="O898">
        <f t="shared" ref="O898:O961" si="73">SUM((IF(OR(ISBLANK($I898),ISERROR(SEARCH("seriously",$I898))),0,IF(SEARCH("seriously",$I898)=3,LEFT($I898,1),IF(SEARCH("seriously",$I898)=4,LEFT($I898,2),0)))),(IF(OR(ISBLANK($J898),ISERROR(SEARCH("seriously",$J898))),0,IF(SEARCH("seriously",$J898)=3,LEFT($J898,1),IF(SEARCH("seriously",$J898)=4,LEFT($J898,2),0)))),(IF(OR(ISBLANK($K898),ISERROR(SEARCH("seriously",$K898))),0,IF(SEARCH("seriously",$K898)=3,LEFT($K898,1),IF(SEARCH("seriously",$K898)=4,LEFT($K898,2),0)))))</f>
        <v>0</v>
      </c>
      <c r="P898">
        <f t="shared" ref="P898:P961" si="74">SUM((IF(OR(ISBLANK($I898),ISERROR(SEARCH("slightly",$I898))),0,IF(SEARCH("slightly",$I898)=3,LEFT($I898,1),IF(SEARCH("slightly",$I898)=4,LEFT($I898,2),0)))),(IF(OR(ISBLANK($J898),ISERROR(SEARCH("slightly",$J898))),0,IF(SEARCH("slightly",$J898)=3,LEFT($J898,1),IF(SEARCH("slightly",$J898)=4,LEFT($J898,2),0)))),(IF(OR(ISBLANK($K898),ISERROR(SEARCH("slightly",$K898))),0,IF(SEARCH("slightly",$K898)=3,LEFT($K898,1),IF(SEARCH("slightly",$K898)=4,LEFT($K898,2),0)))))</f>
        <v>1</v>
      </c>
    </row>
    <row r="899" spans="1:16" x14ac:dyDescent="0.3">
      <c r="A899" t="s">
        <v>69</v>
      </c>
      <c r="B899" s="38">
        <v>40979</v>
      </c>
      <c r="C899" t="s">
        <v>30</v>
      </c>
      <c r="D899" t="s">
        <v>448</v>
      </c>
      <c r="E899" t="s">
        <v>147</v>
      </c>
      <c r="F899">
        <v>334225</v>
      </c>
      <c r="G899">
        <v>374347</v>
      </c>
      <c r="H899" t="s">
        <v>148</v>
      </c>
      <c r="I899" t="s">
        <v>149</v>
      </c>
      <c r="L899">
        <f t="shared" si="70"/>
        <v>2012</v>
      </c>
      <c r="M899">
        <f t="shared" si="71"/>
        <v>3</v>
      </c>
      <c r="N899">
        <f t="shared" si="72"/>
        <v>0</v>
      </c>
      <c r="O899">
        <f t="shared" si="73"/>
        <v>0</v>
      </c>
      <c r="P899">
        <f t="shared" si="74"/>
        <v>1</v>
      </c>
    </row>
    <row r="900" spans="1:16" x14ac:dyDescent="0.3">
      <c r="A900" t="s">
        <v>43</v>
      </c>
      <c r="B900" s="38">
        <v>40979</v>
      </c>
      <c r="C900" t="s">
        <v>30</v>
      </c>
      <c r="D900" t="s">
        <v>197</v>
      </c>
      <c r="E900" t="s">
        <v>183</v>
      </c>
      <c r="F900">
        <v>308692</v>
      </c>
      <c r="G900">
        <v>326690</v>
      </c>
      <c r="H900" t="s">
        <v>200</v>
      </c>
      <c r="I900" t="s">
        <v>201</v>
      </c>
      <c r="L900">
        <f t="shared" si="70"/>
        <v>2012</v>
      </c>
      <c r="M900">
        <f t="shared" si="71"/>
        <v>3</v>
      </c>
      <c r="N900">
        <f t="shared" si="72"/>
        <v>0</v>
      </c>
      <c r="O900">
        <f t="shared" si="73"/>
        <v>0</v>
      </c>
      <c r="P900">
        <f t="shared" si="74"/>
        <v>6</v>
      </c>
    </row>
    <row r="901" spans="1:16" x14ac:dyDescent="0.3">
      <c r="A901" t="s">
        <v>69</v>
      </c>
      <c r="B901" s="38">
        <v>40980</v>
      </c>
      <c r="C901" t="s">
        <v>30</v>
      </c>
      <c r="D901" t="s">
        <v>506</v>
      </c>
      <c r="E901" t="s">
        <v>147</v>
      </c>
      <c r="F901">
        <v>333657</v>
      </c>
      <c r="G901">
        <v>373120</v>
      </c>
      <c r="H901" t="s">
        <v>152</v>
      </c>
      <c r="I901" t="s">
        <v>153</v>
      </c>
      <c r="L901">
        <f t="shared" si="70"/>
        <v>2012</v>
      </c>
      <c r="M901">
        <f t="shared" si="71"/>
        <v>3</v>
      </c>
      <c r="N901">
        <f t="shared" si="72"/>
        <v>0</v>
      </c>
      <c r="O901">
        <f t="shared" si="73"/>
        <v>0</v>
      </c>
      <c r="P901">
        <f t="shared" si="74"/>
        <v>2</v>
      </c>
    </row>
    <row r="902" spans="1:16" x14ac:dyDescent="0.3">
      <c r="A902" t="s">
        <v>69</v>
      </c>
      <c r="B902" s="38">
        <v>40981</v>
      </c>
      <c r="C902" t="s">
        <v>30</v>
      </c>
      <c r="D902" t="s">
        <v>441</v>
      </c>
      <c r="E902" t="s">
        <v>161</v>
      </c>
      <c r="F902">
        <v>333749</v>
      </c>
      <c r="G902">
        <v>374850</v>
      </c>
      <c r="H902" t="s">
        <v>148</v>
      </c>
      <c r="I902" t="s">
        <v>149</v>
      </c>
      <c r="L902">
        <f t="shared" si="70"/>
        <v>2012</v>
      </c>
      <c r="M902">
        <f t="shared" si="71"/>
        <v>3</v>
      </c>
      <c r="N902">
        <f t="shared" si="72"/>
        <v>0</v>
      </c>
      <c r="O902">
        <f t="shared" si="73"/>
        <v>0</v>
      </c>
      <c r="P902">
        <f t="shared" si="74"/>
        <v>1</v>
      </c>
    </row>
    <row r="903" spans="1:16" x14ac:dyDescent="0.3">
      <c r="A903" t="s">
        <v>46</v>
      </c>
      <c r="B903" s="38">
        <v>40981</v>
      </c>
      <c r="C903" t="s">
        <v>30</v>
      </c>
      <c r="D903" t="s">
        <v>216</v>
      </c>
      <c r="E903" t="s">
        <v>186</v>
      </c>
      <c r="F903">
        <v>234640</v>
      </c>
      <c r="G903">
        <v>397778</v>
      </c>
      <c r="H903" t="s">
        <v>148</v>
      </c>
      <c r="I903" t="s">
        <v>149</v>
      </c>
      <c r="L903">
        <f t="shared" si="70"/>
        <v>2012</v>
      </c>
      <c r="M903">
        <f t="shared" si="71"/>
        <v>3</v>
      </c>
      <c r="N903">
        <f t="shared" si="72"/>
        <v>0</v>
      </c>
      <c r="O903">
        <f t="shared" si="73"/>
        <v>0</v>
      </c>
      <c r="P903">
        <f t="shared" si="74"/>
        <v>1</v>
      </c>
    </row>
    <row r="904" spans="1:16" x14ac:dyDescent="0.3">
      <c r="A904" t="s">
        <v>69</v>
      </c>
      <c r="B904" s="38">
        <v>40981</v>
      </c>
      <c r="C904" t="s">
        <v>29</v>
      </c>
      <c r="D904" t="s">
        <v>160</v>
      </c>
      <c r="E904" t="s">
        <v>164</v>
      </c>
      <c r="F904">
        <v>332925</v>
      </c>
      <c r="G904">
        <v>373571</v>
      </c>
      <c r="H904" t="s">
        <v>148</v>
      </c>
      <c r="I904" t="s">
        <v>181</v>
      </c>
      <c r="L904">
        <f t="shared" si="70"/>
        <v>2012</v>
      </c>
      <c r="M904">
        <f t="shared" si="71"/>
        <v>3</v>
      </c>
      <c r="N904">
        <f t="shared" si="72"/>
        <v>0</v>
      </c>
      <c r="O904">
        <f t="shared" si="73"/>
        <v>1</v>
      </c>
      <c r="P904">
        <f t="shared" si="74"/>
        <v>0</v>
      </c>
    </row>
    <row r="905" spans="1:16" x14ac:dyDescent="0.3">
      <c r="A905" t="s">
        <v>45</v>
      </c>
      <c r="B905" s="38">
        <v>40981</v>
      </c>
      <c r="C905" t="s">
        <v>30</v>
      </c>
      <c r="D905" t="s">
        <v>220</v>
      </c>
      <c r="E905" t="s">
        <v>193</v>
      </c>
      <c r="F905">
        <v>243761</v>
      </c>
      <c r="G905">
        <v>416751</v>
      </c>
      <c r="H905" t="s">
        <v>148</v>
      </c>
      <c r="I905" t="s">
        <v>149</v>
      </c>
      <c r="L905">
        <f t="shared" si="70"/>
        <v>2012</v>
      </c>
      <c r="M905">
        <f t="shared" si="71"/>
        <v>3</v>
      </c>
      <c r="N905">
        <f t="shared" si="72"/>
        <v>0</v>
      </c>
      <c r="O905">
        <f t="shared" si="73"/>
        <v>0</v>
      </c>
      <c r="P905">
        <f t="shared" si="74"/>
        <v>1</v>
      </c>
    </row>
    <row r="906" spans="1:16" x14ac:dyDescent="0.3">
      <c r="A906" t="s">
        <v>69</v>
      </c>
      <c r="B906" s="38">
        <v>40981</v>
      </c>
      <c r="C906" t="s">
        <v>30</v>
      </c>
      <c r="D906" t="s">
        <v>363</v>
      </c>
      <c r="E906" t="s">
        <v>147</v>
      </c>
      <c r="F906">
        <v>333890</v>
      </c>
      <c r="G906">
        <v>374093</v>
      </c>
      <c r="H906" t="s">
        <v>148</v>
      </c>
      <c r="I906" t="s">
        <v>149</v>
      </c>
      <c r="L906">
        <f t="shared" si="70"/>
        <v>2012</v>
      </c>
      <c r="M906">
        <f t="shared" si="71"/>
        <v>3</v>
      </c>
      <c r="N906">
        <f t="shared" si="72"/>
        <v>0</v>
      </c>
      <c r="O906">
        <f t="shared" si="73"/>
        <v>0</v>
      </c>
      <c r="P906">
        <f t="shared" si="74"/>
        <v>1</v>
      </c>
    </row>
    <row r="907" spans="1:16" x14ac:dyDescent="0.3">
      <c r="A907" t="s">
        <v>43</v>
      </c>
      <c r="B907" s="38">
        <v>40981</v>
      </c>
      <c r="C907" t="s">
        <v>30</v>
      </c>
      <c r="D907" t="s">
        <v>197</v>
      </c>
      <c r="E907" t="s">
        <v>183</v>
      </c>
      <c r="F907">
        <v>308814</v>
      </c>
      <c r="G907">
        <v>326851</v>
      </c>
      <c r="H907" t="s">
        <v>148</v>
      </c>
      <c r="I907" t="s">
        <v>149</v>
      </c>
      <c r="L907">
        <f t="shared" si="70"/>
        <v>2012</v>
      </c>
      <c r="M907">
        <f t="shared" si="71"/>
        <v>3</v>
      </c>
      <c r="N907">
        <f t="shared" si="72"/>
        <v>0</v>
      </c>
      <c r="O907">
        <f t="shared" si="73"/>
        <v>0</v>
      </c>
      <c r="P907">
        <f t="shared" si="74"/>
        <v>1</v>
      </c>
    </row>
    <row r="908" spans="1:16" x14ac:dyDescent="0.3">
      <c r="A908" t="s">
        <v>79</v>
      </c>
      <c r="B908" s="38">
        <v>40982</v>
      </c>
      <c r="C908" t="s">
        <v>30</v>
      </c>
      <c r="D908" t="s">
        <v>198</v>
      </c>
      <c r="E908" t="s">
        <v>173</v>
      </c>
      <c r="F908">
        <v>300724</v>
      </c>
      <c r="G908">
        <v>353704</v>
      </c>
      <c r="H908" t="s">
        <v>148</v>
      </c>
      <c r="I908" t="s">
        <v>149</v>
      </c>
      <c r="L908">
        <f t="shared" si="70"/>
        <v>2012</v>
      </c>
      <c r="M908">
        <f t="shared" si="71"/>
        <v>3</v>
      </c>
      <c r="N908">
        <f t="shared" si="72"/>
        <v>0</v>
      </c>
      <c r="O908">
        <f t="shared" si="73"/>
        <v>0</v>
      </c>
      <c r="P908">
        <f t="shared" si="74"/>
        <v>1</v>
      </c>
    </row>
    <row r="909" spans="1:16" x14ac:dyDescent="0.3">
      <c r="A909" t="s">
        <v>61</v>
      </c>
      <c r="B909" s="38">
        <v>40982</v>
      </c>
      <c r="C909" t="s">
        <v>29</v>
      </c>
      <c r="D909" t="s">
        <v>369</v>
      </c>
      <c r="E909" t="s">
        <v>206</v>
      </c>
      <c r="F909">
        <v>336514</v>
      </c>
      <c r="G909">
        <v>352236</v>
      </c>
      <c r="H909" t="s">
        <v>148</v>
      </c>
      <c r="I909" t="s">
        <v>181</v>
      </c>
      <c r="L909">
        <f t="shared" si="70"/>
        <v>2012</v>
      </c>
      <c r="M909">
        <f t="shared" si="71"/>
        <v>3</v>
      </c>
      <c r="N909">
        <f t="shared" si="72"/>
        <v>0</v>
      </c>
      <c r="O909">
        <f t="shared" si="73"/>
        <v>1</v>
      </c>
      <c r="P909">
        <f t="shared" si="74"/>
        <v>0</v>
      </c>
    </row>
    <row r="910" spans="1:16" x14ac:dyDescent="0.3">
      <c r="A910" t="s">
        <v>39</v>
      </c>
      <c r="B910" s="38">
        <v>40983</v>
      </c>
      <c r="C910" t="s">
        <v>30</v>
      </c>
      <c r="D910" t="s">
        <v>252</v>
      </c>
      <c r="E910" t="s">
        <v>218</v>
      </c>
      <c r="F910">
        <v>281058</v>
      </c>
      <c r="G910">
        <v>378531</v>
      </c>
      <c r="H910" t="s">
        <v>148</v>
      </c>
      <c r="I910" t="s">
        <v>149</v>
      </c>
      <c r="L910">
        <f t="shared" si="70"/>
        <v>2012</v>
      </c>
      <c r="M910">
        <f t="shared" si="71"/>
        <v>3</v>
      </c>
      <c r="N910">
        <f t="shared" si="72"/>
        <v>0</v>
      </c>
      <c r="O910">
        <f t="shared" si="73"/>
        <v>0</v>
      </c>
      <c r="P910">
        <f t="shared" si="74"/>
        <v>1</v>
      </c>
    </row>
    <row r="911" spans="1:16" x14ac:dyDescent="0.3">
      <c r="A911" t="s">
        <v>62</v>
      </c>
      <c r="B911" s="38">
        <v>40984</v>
      </c>
      <c r="C911" t="s">
        <v>30</v>
      </c>
      <c r="D911" t="s">
        <v>507</v>
      </c>
      <c r="E911" t="s">
        <v>143</v>
      </c>
      <c r="F911">
        <v>339722</v>
      </c>
      <c r="G911">
        <v>402310</v>
      </c>
      <c r="H911" t="s">
        <v>245</v>
      </c>
      <c r="I911" t="s">
        <v>246</v>
      </c>
      <c r="L911">
        <f t="shared" si="70"/>
        <v>2012</v>
      </c>
      <c r="M911">
        <f t="shared" si="71"/>
        <v>3</v>
      </c>
      <c r="N911">
        <f t="shared" si="72"/>
        <v>0</v>
      </c>
      <c r="O911">
        <f t="shared" si="73"/>
        <v>0</v>
      </c>
      <c r="P911">
        <f t="shared" si="74"/>
        <v>4</v>
      </c>
    </row>
    <row r="912" spans="1:16" x14ac:dyDescent="0.3">
      <c r="A912" t="s">
        <v>20</v>
      </c>
      <c r="B912" s="38">
        <v>40984</v>
      </c>
      <c r="C912" t="s">
        <v>30</v>
      </c>
      <c r="D912" t="s">
        <v>352</v>
      </c>
      <c r="E912" t="s">
        <v>155</v>
      </c>
      <c r="F912">
        <v>310421</v>
      </c>
      <c r="G912">
        <v>403257</v>
      </c>
      <c r="H912" t="s">
        <v>148</v>
      </c>
      <c r="I912" t="s">
        <v>149</v>
      </c>
      <c r="L912">
        <f t="shared" si="70"/>
        <v>2012</v>
      </c>
      <c r="M912">
        <f t="shared" si="71"/>
        <v>3</v>
      </c>
      <c r="N912">
        <f t="shared" si="72"/>
        <v>0</v>
      </c>
      <c r="O912">
        <f t="shared" si="73"/>
        <v>0</v>
      </c>
      <c r="P912">
        <f t="shared" si="74"/>
        <v>1</v>
      </c>
    </row>
    <row r="913" spans="1:16" x14ac:dyDescent="0.3">
      <c r="A913" t="s">
        <v>69</v>
      </c>
      <c r="B913" s="38">
        <v>40984</v>
      </c>
      <c r="C913" t="s">
        <v>30</v>
      </c>
      <c r="D913" t="s">
        <v>160</v>
      </c>
      <c r="E913" t="s">
        <v>164</v>
      </c>
      <c r="F913">
        <v>332908</v>
      </c>
      <c r="G913">
        <v>373543</v>
      </c>
      <c r="H913" t="s">
        <v>148</v>
      </c>
      <c r="I913" t="s">
        <v>149</v>
      </c>
      <c r="L913">
        <f t="shared" si="70"/>
        <v>2012</v>
      </c>
      <c r="M913">
        <f t="shared" si="71"/>
        <v>3</v>
      </c>
      <c r="N913">
        <f t="shared" si="72"/>
        <v>0</v>
      </c>
      <c r="O913">
        <f t="shared" si="73"/>
        <v>0</v>
      </c>
      <c r="P913">
        <f t="shared" si="74"/>
        <v>1</v>
      </c>
    </row>
    <row r="914" spans="1:16" x14ac:dyDescent="0.3">
      <c r="A914" t="s">
        <v>43</v>
      </c>
      <c r="B914" s="38">
        <v>40985</v>
      </c>
      <c r="C914" t="s">
        <v>30</v>
      </c>
      <c r="D914" t="s">
        <v>450</v>
      </c>
      <c r="E914" t="s">
        <v>183</v>
      </c>
      <c r="F914">
        <v>308318</v>
      </c>
      <c r="G914">
        <v>326574</v>
      </c>
      <c r="H914" t="s">
        <v>148</v>
      </c>
      <c r="I914" t="s">
        <v>149</v>
      </c>
      <c r="L914">
        <f t="shared" si="70"/>
        <v>2012</v>
      </c>
      <c r="M914">
        <f t="shared" si="71"/>
        <v>3</v>
      </c>
      <c r="N914">
        <f t="shared" si="72"/>
        <v>0</v>
      </c>
      <c r="O914">
        <f t="shared" si="73"/>
        <v>0</v>
      </c>
      <c r="P914">
        <f t="shared" si="74"/>
        <v>1</v>
      </c>
    </row>
    <row r="915" spans="1:16" x14ac:dyDescent="0.3">
      <c r="A915" t="s">
        <v>74</v>
      </c>
      <c r="B915" s="38">
        <v>40985</v>
      </c>
      <c r="C915" t="s">
        <v>30</v>
      </c>
      <c r="D915" t="s">
        <v>270</v>
      </c>
      <c r="E915" t="s">
        <v>179</v>
      </c>
      <c r="F915">
        <v>340920</v>
      </c>
      <c r="G915">
        <v>387156</v>
      </c>
      <c r="H915" t="s">
        <v>144</v>
      </c>
      <c r="I915" t="s">
        <v>145</v>
      </c>
      <c r="L915">
        <f t="shared" si="70"/>
        <v>2012</v>
      </c>
      <c r="M915">
        <f t="shared" si="71"/>
        <v>3</v>
      </c>
      <c r="N915">
        <f t="shared" si="72"/>
        <v>0</v>
      </c>
      <c r="O915">
        <f t="shared" si="73"/>
        <v>0</v>
      </c>
      <c r="P915">
        <f t="shared" si="74"/>
        <v>3</v>
      </c>
    </row>
    <row r="916" spans="1:16" x14ac:dyDescent="0.3">
      <c r="A916" t="s">
        <v>69</v>
      </c>
      <c r="B916" s="38">
        <v>40985</v>
      </c>
      <c r="C916" t="s">
        <v>30</v>
      </c>
      <c r="D916" t="s">
        <v>160</v>
      </c>
      <c r="E916" t="s">
        <v>164</v>
      </c>
      <c r="F916">
        <v>332877</v>
      </c>
      <c r="G916">
        <v>373478</v>
      </c>
      <c r="H916" t="s">
        <v>245</v>
      </c>
      <c r="I916" t="s">
        <v>246</v>
      </c>
      <c r="L916">
        <f t="shared" si="70"/>
        <v>2012</v>
      </c>
      <c r="M916">
        <f t="shared" si="71"/>
        <v>3</v>
      </c>
      <c r="N916">
        <f t="shared" si="72"/>
        <v>0</v>
      </c>
      <c r="O916">
        <f t="shared" si="73"/>
        <v>0</v>
      </c>
      <c r="P916">
        <f t="shared" si="74"/>
        <v>4</v>
      </c>
    </row>
    <row r="917" spans="1:16" x14ac:dyDescent="0.3">
      <c r="A917" t="s">
        <v>69</v>
      </c>
      <c r="B917" s="38">
        <v>40985</v>
      </c>
      <c r="C917" t="s">
        <v>30</v>
      </c>
      <c r="D917" t="s">
        <v>251</v>
      </c>
      <c r="E917" t="s">
        <v>147</v>
      </c>
      <c r="F917">
        <v>333554</v>
      </c>
      <c r="G917">
        <v>373781</v>
      </c>
      <c r="H917" t="s">
        <v>148</v>
      </c>
      <c r="I917" t="s">
        <v>149</v>
      </c>
      <c r="L917">
        <f t="shared" si="70"/>
        <v>2012</v>
      </c>
      <c r="M917">
        <f t="shared" si="71"/>
        <v>3</v>
      </c>
      <c r="N917">
        <f t="shared" si="72"/>
        <v>0</v>
      </c>
      <c r="O917">
        <f t="shared" si="73"/>
        <v>0</v>
      </c>
      <c r="P917">
        <f t="shared" si="74"/>
        <v>1</v>
      </c>
    </row>
    <row r="918" spans="1:16" x14ac:dyDescent="0.3">
      <c r="A918" t="s">
        <v>49</v>
      </c>
      <c r="B918" s="38">
        <v>40985</v>
      </c>
      <c r="C918" t="s">
        <v>30</v>
      </c>
      <c r="D918" t="s">
        <v>237</v>
      </c>
      <c r="E918" t="s">
        <v>184</v>
      </c>
      <c r="F918">
        <v>312534</v>
      </c>
      <c r="G918">
        <v>345835</v>
      </c>
      <c r="H918" t="s">
        <v>148</v>
      </c>
      <c r="I918" t="s">
        <v>149</v>
      </c>
      <c r="L918">
        <f t="shared" si="70"/>
        <v>2012</v>
      </c>
      <c r="M918">
        <f t="shared" si="71"/>
        <v>3</v>
      </c>
      <c r="N918">
        <f t="shared" si="72"/>
        <v>0</v>
      </c>
      <c r="O918">
        <f t="shared" si="73"/>
        <v>0</v>
      </c>
      <c r="P918">
        <f t="shared" si="74"/>
        <v>1</v>
      </c>
    </row>
    <row r="919" spans="1:16" x14ac:dyDescent="0.3">
      <c r="A919" t="s">
        <v>69</v>
      </c>
      <c r="B919" s="38">
        <v>40987</v>
      </c>
      <c r="C919" t="s">
        <v>30</v>
      </c>
      <c r="D919" t="s">
        <v>508</v>
      </c>
      <c r="E919" t="s">
        <v>164</v>
      </c>
      <c r="F919">
        <v>333238</v>
      </c>
      <c r="G919">
        <v>374372</v>
      </c>
      <c r="H919" t="s">
        <v>144</v>
      </c>
      <c r="I919" t="s">
        <v>145</v>
      </c>
      <c r="L919">
        <f t="shared" si="70"/>
        <v>2012</v>
      </c>
      <c r="M919">
        <f t="shared" si="71"/>
        <v>3</v>
      </c>
      <c r="N919">
        <f t="shared" si="72"/>
        <v>0</v>
      </c>
      <c r="O919">
        <f t="shared" si="73"/>
        <v>0</v>
      </c>
      <c r="P919">
        <f t="shared" si="74"/>
        <v>3</v>
      </c>
    </row>
    <row r="920" spans="1:16" x14ac:dyDescent="0.3">
      <c r="A920" t="s">
        <v>69</v>
      </c>
      <c r="B920" s="38">
        <v>40988</v>
      </c>
      <c r="C920" t="s">
        <v>30</v>
      </c>
      <c r="D920" t="s">
        <v>303</v>
      </c>
      <c r="E920" t="s">
        <v>147</v>
      </c>
      <c r="F920">
        <v>334171</v>
      </c>
      <c r="G920">
        <v>374765</v>
      </c>
      <c r="H920" t="s">
        <v>148</v>
      </c>
      <c r="I920" t="s">
        <v>149</v>
      </c>
      <c r="L920">
        <f t="shared" si="70"/>
        <v>2012</v>
      </c>
      <c r="M920">
        <f t="shared" si="71"/>
        <v>3</v>
      </c>
      <c r="N920">
        <f t="shared" si="72"/>
        <v>0</v>
      </c>
      <c r="O920">
        <f t="shared" si="73"/>
        <v>0</v>
      </c>
      <c r="P920">
        <f t="shared" si="74"/>
        <v>1</v>
      </c>
    </row>
    <row r="921" spans="1:16" x14ac:dyDescent="0.3">
      <c r="A921" t="s">
        <v>69</v>
      </c>
      <c r="B921" s="38">
        <v>40988</v>
      </c>
      <c r="C921" t="s">
        <v>30</v>
      </c>
      <c r="D921" t="s">
        <v>160</v>
      </c>
      <c r="E921" t="s">
        <v>161</v>
      </c>
      <c r="F921">
        <v>333853</v>
      </c>
      <c r="G921">
        <v>375221</v>
      </c>
      <c r="H921" t="s">
        <v>152</v>
      </c>
      <c r="I921" t="s">
        <v>153</v>
      </c>
      <c r="L921">
        <f t="shared" si="70"/>
        <v>2012</v>
      </c>
      <c r="M921">
        <f t="shared" si="71"/>
        <v>3</v>
      </c>
      <c r="N921">
        <f t="shared" si="72"/>
        <v>0</v>
      </c>
      <c r="O921">
        <f t="shared" si="73"/>
        <v>0</v>
      </c>
      <c r="P921">
        <f t="shared" si="74"/>
        <v>2</v>
      </c>
    </row>
    <row r="922" spans="1:16" x14ac:dyDescent="0.3">
      <c r="A922" t="s">
        <v>57</v>
      </c>
      <c r="B922" s="38">
        <v>40988</v>
      </c>
      <c r="C922" t="s">
        <v>30</v>
      </c>
      <c r="D922" t="s">
        <v>430</v>
      </c>
      <c r="E922" t="s">
        <v>256</v>
      </c>
      <c r="F922">
        <v>223881</v>
      </c>
      <c r="G922">
        <v>343802</v>
      </c>
      <c r="H922" t="s">
        <v>152</v>
      </c>
      <c r="I922" t="s">
        <v>153</v>
      </c>
      <c r="L922">
        <f t="shared" si="70"/>
        <v>2012</v>
      </c>
      <c r="M922">
        <f t="shared" si="71"/>
        <v>3</v>
      </c>
      <c r="N922">
        <f t="shared" si="72"/>
        <v>0</v>
      </c>
      <c r="O922">
        <f t="shared" si="73"/>
        <v>0</v>
      </c>
      <c r="P922">
        <f t="shared" si="74"/>
        <v>2</v>
      </c>
    </row>
    <row r="923" spans="1:16" x14ac:dyDescent="0.3">
      <c r="A923" t="s">
        <v>69</v>
      </c>
      <c r="B923" s="38">
        <v>40988</v>
      </c>
      <c r="C923" t="s">
        <v>30</v>
      </c>
      <c r="D923" t="s">
        <v>509</v>
      </c>
      <c r="E923" t="s">
        <v>147</v>
      </c>
      <c r="F923">
        <v>333437</v>
      </c>
      <c r="G923">
        <v>373910</v>
      </c>
      <c r="H923" t="s">
        <v>148</v>
      </c>
      <c r="I923" t="s">
        <v>149</v>
      </c>
      <c r="L923">
        <f t="shared" si="70"/>
        <v>2012</v>
      </c>
      <c r="M923">
        <f t="shared" si="71"/>
        <v>3</v>
      </c>
      <c r="N923">
        <f t="shared" si="72"/>
        <v>0</v>
      </c>
      <c r="O923">
        <f t="shared" si="73"/>
        <v>0</v>
      </c>
      <c r="P923">
        <f t="shared" si="74"/>
        <v>1</v>
      </c>
    </row>
    <row r="924" spans="1:16" x14ac:dyDescent="0.3">
      <c r="A924" t="s">
        <v>69</v>
      </c>
      <c r="B924" s="38">
        <v>40989</v>
      </c>
      <c r="C924" t="s">
        <v>29</v>
      </c>
      <c r="D924" t="s">
        <v>158</v>
      </c>
      <c r="E924" t="s">
        <v>159</v>
      </c>
      <c r="F924">
        <v>334884</v>
      </c>
      <c r="G924">
        <v>374498</v>
      </c>
      <c r="H924" t="s">
        <v>148</v>
      </c>
      <c r="I924" t="s">
        <v>181</v>
      </c>
      <c r="L924">
        <f t="shared" si="70"/>
        <v>2012</v>
      </c>
      <c r="M924">
        <f t="shared" si="71"/>
        <v>3</v>
      </c>
      <c r="N924">
        <f t="shared" si="72"/>
        <v>0</v>
      </c>
      <c r="O924">
        <f t="shared" si="73"/>
        <v>1</v>
      </c>
      <c r="P924">
        <f t="shared" si="74"/>
        <v>0</v>
      </c>
    </row>
    <row r="925" spans="1:16" x14ac:dyDescent="0.3">
      <c r="A925" t="s">
        <v>53</v>
      </c>
      <c r="B925" s="38">
        <v>40990</v>
      </c>
      <c r="C925" t="s">
        <v>29</v>
      </c>
      <c r="D925" t="s">
        <v>510</v>
      </c>
      <c r="E925" t="s">
        <v>209</v>
      </c>
      <c r="F925">
        <v>279400</v>
      </c>
      <c r="G925">
        <v>362298</v>
      </c>
      <c r="H925" t="s">
        <v>148</v>
      </c>
      <c r="I925" t="s">
        <v>181</v>
      </c>
      <c r="L925">
        <f t="shared" si="70"/>
        <v>2012</v>
      </c>
      <c r="M925">
        <f t="shared" si="71"/>
        <v>3</v>
      </c>
      <c r="N925">
        <f t="shared" si="72"/>
        <v>0</v>
      </c>
      <c r="O925">
        <f t="shared" si="73"/>
        <v>1</v>
      </c>
      <c r="P925">
        <f t="shared" si="74"/>
        <v>0</v>
      </c>
    </row>
    <row r="926" spans="1:16" x14ac:dyDescent="0.3">
      <c r="A926" t="s">
        <v>69</v>
      </c>
      <c r="B926" s="38">
        <v>40991</v>
      </c>
      <c r="C926" t="s">
        <v>29</v>
      </c>
      <c r="D926" t="s">
        <v>464</v>
      </c>
      <c r="E926" t="s">
        <v>147</v>
      </c>
      <c r="F926">
        <v>333961</v>
      </c>
      <c r="G926">
        <v>375014</v>
      </c>
      <c r="H926" t="s">
        <v>148</v>
      </c>
      <c r="I926" t="s">
        <v>181</v>
      </c>
      <c r="L926">
        <f t="shared" si="70"/>
        <v>2012</v>
      </c>
      <c r="M926">
        <f t="shared" si="71"/>
        <v>3</v>
      </c>
      <c r="N926">
        <f t="shared" si="72"/>
        <v>0</v>
      </c>
      <c r="O926">
        <f t="shared" si="73"/>
        <v>1</v>
      </c>
      <c r="P926">
        <f t="shared" si="74"/>
        <v>0</v>
      </c>
    </row>
    <row r="927" spans="1:16" x14ac:dyDescent="0.3">
      <c r="A927" t="s">
        <v>69</v>
      </c>
      <c r="B927" s="38">
        <v>40991</v>
      </c>
      <c r="C927" t="s">
        <v>30</v>
      </c>
      <c r="D927" t="s">
        <v>219</v>
      </c>
      <c r="E927" t="s">
        <v>147</v>
      </c>
      <c r="F927">
        <v>334172</v>
      </c>
      <c r="G927">
        <v>374459</v>
      </c>
      <c r="H927" t="s">
        <v>148</v>
      </c>
      <c r="I927" t="s">
        <v>149</v>
      </c>
      <c r="L927">
        <f t="shared" si="70"/>
        <v>2012</v>
      </c>
      <c r="M927">
        <f t="shared" si="71"/>
        <v>3</v>
      </c>
      <c r="N927">
        <f t="shared" si="72"/>
        <v>0</v>
      </c>
      <c r="O927">
        <f t="shared" si="73"/>
        <v>0</v>
      </c>
      <c r="P927">
        <f t="shared" si="74"/>
        <v>1</v>
      </c>
    </row>
    <row r="928" spans="1:16" x14ac:dyDescent="0.3">
      <c r="A928" t="s">
        <v>47</v>
      </c>
      <c r="B928" s="38">
        <v>40991</v>
      </c>
      <c r="C928" t="s">
        <v>30</v>
      </c>
      <c r="D928" t="s">
        <v>377</v>
      </c>
      <c r="E928" t="s">
        <v>171</v>
      </c>
      <c r="F928">
        <v>328696</v>
      </c>
      <c r="G928">
        <v>391258</v>
      </c>
      <c r="H928" t="s">
        <v>148</v>
      </c>
      <c r="I928" t="s">
        <v>149</v>
      </c>
      <c r="L928">
        <f t="shared" si="70"/>
        <v>2012</v>
      </c>
      <c r="M928">
        <f t="shared" si="71"/>
        <v>3</v>
      </c>
      <c r="N928">
        <f t="shared" si="72"/>
        <v>0</v>
      </c>
      <c r="O928">
        <f t="shared" si="73"/>
        <v>0</v>
      </c>
      <c r="P928">
        <f t="shared" si="74"/>
        <v>1</v>
      </c>
    </row>
    <row r="929" spans="1:16" x14ac:dyDescent="0.3">
      <c r="A929" t="s">
        <v>52</v>
      </c>
      <c r="B929" s="38">
        <v>40992</v>
      </c>
      <c r="C929" t="s">
        <v>29</v>
      </c>
      <c r="D929" t="s">
        <v>210</v>
      </c>
      <c r="E929" t="s">
        <v>169</v>
      </c>
      <c r="F929">
        <v>244870</v>
      </c>
      <c r="G929">
        <v>372826</v>
      </c>
      <c r="H929" t="s">
        <v>148</v>
      </c>
      <c r="I929" t="s">
        <v>181</v>
      </c>
      <c r="L929">
        <f t="shared" si="70"/>
        <v>2012</v>
      </c>
      <c r="M929">
        <f t="shared" si="71"/>
        <v>3</v>
      </c>
      <c r="N929">
        <f t="shared" si="72"/>
        <v>0</v>
      </c>
      <c r="O929">
        <f t="shared" si="73"/>
        <v>1</v>
      </c>
      <c r="P929">
        <f t="shared" si="74"/>
        <v>0</v>
      </c>
    </row>
    <row r="930" spans="1:16" x14ac:dyDescent="0.3">
      <c r="A930" t="s">
        <v>43</v>
      </c>
      <c r="B930" s="38">
        <v>40992</v>
      </c>
      <c r="C930" t="s">
        <v>30</v>
      </c>
      <c r="D930" t="s">
        <v>203</v>
      </c>
      <c r="E930" t="s">
        <v>183</v>
      </c>
      <c r="F930">
        <v>308525</v>
      </c>
      <c r="G930">
        <v>326742</v>
      </c>
      <c r="H930" t="s">
        <v>148</v>
      </c>
      <c r="I930" t="s">
        <v>149</v>
      </c>
      <c r="L930">
        <f t="shared" si="70"/>
        <v>2012</v>
      </c>
      <c r="M930">
        <f t="shared" si="71"/>
        <v>3</v>
      </c>
      <c r="N930">
        <f t="shared" si="72"/>
        <v>0</v>
      </c>
      <c r="O930">
        <f t="shared" si="73"/>
        <v>0</v>
      </c>
      <c r="P930">
        <f t="shared" si="74"/>
        <v>1</v>
      </c>
    </row>
    <row r="931" spans="1:16" x14ac:dyDescent="0.3">
      <c r="A931" t="s">
        <v>43</v>
      </c>
      <c r="B931" s="38">
        <v>40993</v>
      </c>
      <c r="C931" t="s">
        <v>30</v>
      </c>
      <c r="D931" t="s">
        <v>428</v>
      </c>
      <c r="E931" t="s">
        <v>183</v>
      </c>
      <c r="F931">
        <v>308836</v>
      </c>
      <c r="G931">
        <v>326839</v>
      </c>
      <c r="H931" t="s">
        <v>152</v>
      </c>
      <c r="I931" t="s">
        <v>153</v>
      </c>
      <c r="L931">
        <f t="shared" si="70"/>
        <v>2012</v>
      </c>
      <c r="M931">
        <f t="shared" si="71"/>
        <v>3</v>
      </c>
      <c r="N931">
        <f t="shared" si="72"/>
        <v>0</v>
      </c>
      <c r="O931">
        <f t="shared" si="73"/>
        <v>0</v>
      </c>
      <c r="P931">
        <f t="shared" si="74"/>
        <v>2</v>
      </c>
    </row>
    <row r="932" spans="1:16" x14ac:dyDescent="0.3">
      <c r="A932" t="s">
        <v>43</v>
      </c>
      <c r="B932" s="38">
        <v>40994</v>
      </c>
      <c r="C932" t="s">
        <v>29</v>
      </c>
      <c r="D932" t="s">
        <v>239</v>
      </c>
      <c r="E932" t="s">
        <v>183</v>
      </c>
      <c r="F932">
        <v>308464</v>
      </c>
      <c r="G932">
        <v>326230</v>
      </c>
      <c r="H932" t="s">
        <v>148</v>
      </c>
      <c r="I932" t="s">
        <v>181</v>
      </c>
      <c r="L932">
        <f t="shared" si="70"/>
        <v>2012</v>
      </c>
      <c r="M932">
        <f t="shared" si="71"/>
        <v>3</v>
      </c>
      <c r="N932">
        <f t="shared" si="72"/>
        <v>0</v>
      </c>
      <c r="O932">
        <f t="shared" si="73"/>
        <v>1</v>
      </c>
      <c r="P932">
        <f t="shared" si="74"/>
        <v>0</v>
      </c>
    </row>
    <row r="933" spans="1:16" x14ac:dyDescent="0.3">
      <c r="A933" t="s">
        <v>69</v>
      </c>
      <c r="B933" s="38">
        <v>40994</v>
      </c>
      <c r="C933" t="s">
        <v>30</v>
      </c>
      <c r="D933" t="s">
        <v>210</v>
      </c>
      <c r="E933" t="s">
        <v>147</v>
      </c>
      <c r="F933">
        <v>333668</v>
      </c>
      <c r="G933">
        <v>374290</v>
      </c>
      <c r="H933" t="s">
        <v>148</v>
      </c>
      <c r="I933" t="s">
        <v>149</v>
      </c>
      <c r="L933">
        <f t="shared" si="70"/>
        <v>2012</v>
      </c>
      <c r="M933">
        <f t="shared" si="71"/>
        <v>3</v>
      </c>
      <c r="N933">
        <f t="shared" si="72"/>
        <v>0</v>
      </c>
      <c r="O933">
        <f t="shared" si="73"/>
        <v>0</v>
      </c>
      <c r="P933">
        <f t="shared" si="74"/>
        <v>1</v>
      </c>
    </row>
    <row r="934" spans="1:16" x14ac:dyDescent="0.3">
      <c r="A934" t="s">
        <v>45</v>
      </c>
      <c r="B934" s="38">
        <v>40994</v>
      </c>
      <c r="C934" t="s">
        <v>30</v>
      </c>
      <c r="D934" t="s">
        <v>240</v>
      </c>
      <c r="E934" t="s">
        <v>193</v>
      </c>
      <c r="F934">
        <v>243434</v>
      </c>
      <c r="G934">
        <v>417141</v>
      </c>
      <c r="H934" t="s">
        <v>148</v>
      </c>
      <c r="I934" t="s">
        <v>149</v>
      </c>
      <c r="L934">
        <f t="shared" si="70"/>
        <v>2012</v>
      </c>
      <c r="M934">
        <f t="shared" si="71"/>
        <v>3</v>
      </c>
      <c r="N934">
        <f t="shared" si="72"/>
        <v>0</v>
      </c>
      <c r="O934">
        <f t="shared" si="73"/>
        <v>0</v>
      </c>
      <c r="P934">
        <f t="shared" si="74"/>
        <v>1</v>
      </c>
    </row>
    <row r="935" spans="1:16" x14ac:dyDescent="0.3">
      <c r="A935" t="s">
        <v>69</v>
      </c>
      <c r="B935" s="38">
        <v>40994</v>
      </c>
      <c r="C935" t="s">
        <v>30</v>
      </c>
      <c r="D935" t="s">
        <v>231</v>
      </c>
      <c r="E935" t="s">
        <v>147</v>
      </c>
      <c r="F935">
        <v>333988</v>
      </c>
      <c r="G935">
        <v>374376</v>
      </c>
      <c r="H935" t="s">
        <v>148</v>
      </c>
      <c r="I935" t="s">
        <v>149</v>
      </c>
      <c r="L935">
        <f t="shared" si="70"/>
        <v>2012</v>
      </c>
      <c r="M935">
        <f t="shared" si="71"/>
        <v>3</v>
      </c>
      <c r="N935">
        <f t="shared" si="72"/>
        <v>0</v>
      </c>
      <c r="O935">
        <f t="shared" si="73"/>
        <v>0</v>
      </c>
      <c r="P935">
        <f t="shared" si="74"/>
        <v>1</v>
      </c>
    </row>
    <row r="936" spans="1:16" x14ac:dyDescent="0.3">
      <c r="A936" t="s">
        <v>42</v>
      </c>
      <c r="B936" s="38">
        <v>40995</v>
      </c>
      <c r="C936" t="s">
        <v>30</v>
      </c>
      <c r="D936" t="s">
        <v>170</v>
      </c>
      <c r="E936" t="s">
        <v>206</v>
      </c>
      <c r="F936">
        <v>337788</v>
      </c>
      <c r="G936">
        <v>331506</v>
      </c>
      <c r="H936" t="s">
        <v>152</v>
      </c>
      <c r="I936" t="s">
        <v>153</v>
      </c>
      <c r="L936">
        <f t="shared" si="70"/>
        <v>2012</v>
      </c>
      <c r="M936">
        <f t="shared" si="71"/>
        <v>3</v>
      </c>
      <c r="N936">
        <f t="shared" si="72"/>
        <v>0</v>
      </c>
      <c r="O936">
        <f t="shared" si="73"/>
        <v>0</v>
      </c>
      <c r="P936">
        <f t="shared" si="74"/>
        <v>2</v>
      </c>
    </row>
    <row r="937" spans="1:16" x14ac:dyDescent="0.3">
      <c r="A937" t="s">
        <v>58</v>
      </c>
      <c r="B937" s="38">
        <v>40995</v>
      </c>
      <c r="C937" t="s">
        <v>30</v>
      </c>
      <c r="D937" t="s">
        <v>511</v>
      </c>
      <c r="E937" t="s">
        <v>209</v>
      </c>
      <c r="F937">
        <v>284203</v>
      </c>
      <c r="G937">
        <v>366525</v>
      </c>
      <c r="H937" t="s">
        <v>152</v>
      </c>
      <c r="I937" t="s">
        <v>153</v>
      </c>
      <c r="L937">
        <f t="shared" si="70"/>
        <v>2012</v>
      </c>
      <c r="M937">
        <f t="shared" si="71"/>
        <v>3</v>
      </c>
      <c r="N937">
        <f t="shared" si="72"/>
        <v>0</v>
      </c>
      <c r="O937">
        <f t="shared" si="73"/>
        <v>0</v>
      </c>
      <c r="P937">
        <f t="shared" si="74"/>
        <v>2</v>
      </c>
    </row>
    <row r="938" spans="1:16" x14ac:dyDescent="0.3">
      <c r="A938" t="s">
        <v>69</v>
      </c>
      <c r="B938" s="38">
        <v>40996</v>
      </c>
      <c r="C938" t="s">
        <v>30</v>
      </c>
      <c r="D938" t="s">
        <v>160</v>
      </c>
      <c r="E938" t="s">
        <v>161</v>
      </c>
      <c r="F938">
        <v>333674</v>
      </c>
      <c r="G938">
        <v>375220</v>
      </c>
      <c r="H938" t="s">
        <v>148</v>
      </c>
      <c r="I938" t="s">
        <v>149</v>
      </c>
      <c r="L938">
        <f t="shared" si="70"/>
        <v>2012</v>
      </c>
      <c r="M938">
        <f t="shared" si="71"/>
        <v>3</v>
      </c>
      <c r="N938">
        <f t="shared" si="72"/>
        <v>0</v>
      </c>
      <c r="O938">
        <f t="shared" si="73"/>
        <v>0</v>
      </c>
      <c r="P938">
        <f t="shared" si="74"/>
        <v>1</v>
      </c>
    </row>
    <row r="939" spans="1:16" x14ac:dyDescent="0.3">
      <c r="A939" t="s">
        <v>41</v>
      </c>
      <c r="B939" s="38">
        <v>40996</v>
      </c>
      <c r="C939" t="s">
        <v>30</v>
      </c>
      <c r="D939" t="s">
        <v>512</v>
      </c>
      <c r="E939" t="s">
        <v>315</v>
      </c>
      <c r="F939">
        <v>289805</v>
      </c>
      <c r="G939">
        <v>390708</v>
      </c>
      <c r="H939" t="s">
        <v>148</v>
      </c>
      <c r="I939" t="s">
        <v>149</v>
      </c>
      <c r="L939">
        <f t="shared" si="70"/>
        <v>2012</v>
      </c>
      <c r="M939">
        <f t="shared" si="71"/>
        <v>3</v>
      </c>
      <c r="N939">
        <f t="shared" si="72"/>
        <v>0</v>
      </c>
      <c r="O939">
        <f t="shared" si="73"/>
        <v>0</v>
      </c>
      <c r="P939">
        <f t="shared" si="74"/>
        <v>1</v>
      </c>
    </row>
    <row r="940" spans="1:16" x14ac:dyDescent="0.3">
      <c r="A940" t="s">
        <v>46</v>
      </c>
      <c r="B940" s="38">
        <v>40996</v>
      </c>
      <c r="C940" t="s">
        <v>30</v>
      </c>
      <c r="D940" t="s">
        <v>175</v>
      </c>
      <c r="E940" t="s">
        <v>186</v>
      </c>
      <c r="F940">
        <v>234531</v>
      </c>
      <c r="G940">
        <v>397858</v>
      </c>
      <c r="H940" t="s">
        <v>152</v>
      </c>
      <c r="I940" t="s">
        <v>153</v>
      </c>
      <c r="L940">
        <f t="shared" si="70"/>
        <v>2012</v>
      </c>
      <c r="M940">
        <f t="shared" si="71"/>
        <v>3</v>
      </c>
      <c r="N940">
        <f t="shared" si="72"/>
        <v>0</v>
      </c>
      <c r="O940">
        <f t="shared" si="73"/>
        <v>0</v>
      </c>
      <c r="P940">
        <f t="shared" si="74"/>
        <v>2</v>
      </c>
    </row>
    <row r="941" spans="1:16" x14ac:dyDescent="0.3">
      <c r="A941" t="s">
        <v>69</v>
      </c>
      <c r="B941" s="38">
        <v>40997</v>
      </c>
      <c r="C941" t="s">
        <v>30</v>
      </c>
      <c r="D941" t="s">
        <v>513</v>
      </c>
      <c r="E941" t="s">
        <v>147</v>
      </c>
      <c r="F941">
        <v>334061</v>
      </c>
      <c r="G941">
        <v>374067</v>
      </c>
      <c r="H941" t="s">
        <v>148</v>
      </c>
      <c r="I941" t="s">
        <v>149</v>
      </c>
      <c r="L941">
        <f t="shared" si="70"/>
        <v>2012</v>
      </c>
      <c r="M941">
        <f t="shared" si="71"/>
        <v>3</v>
      </c>
      <c r="N941">
        <f t="shared" si="72"/>
        <v>0</v>
      </c>
      <c r="O941">
        <f t="shared" si="73"/>
        <v>0</v>
      </c>
      <c r="P941">
        <f t="shared" si="74"/>
        <v>1</v>
      </c>
    </row>
    <row r="942" spans="1:16" x14ac:dyDescent="0.3">
      <c r="A942" t="s">
        <v>62</v>
      </c>
      <c r="B942" s="38">
        <v>40997</v>
      </c>
      <c r="C942" t="s">
        <v>30</v>
      </c>
      <c r="D942" t="s">
        <v>142</v>
      </c>
      <c r="E942" t="s">
        <v>143</v>
      </c>
      <c r="F942">
        <v>339640</v>
      </c>
      <c r="G942">
        <v>402507</v>
      </c>
      <c r="H942" t="s">
        <v>152</v>
      </c>
      <c r="I942" t="s">
        <v>153</v>
      </c>
      <c r="L942">
        <f t="shared" si="70"/>
        <v>2012</v>
      </c>
      <c r="M942">
        <f t="shared" si="71"/>
        <v>3</v>
      </c>
      <c r="N942">
        <f t="shared" si="72"/>
        <v>0</v>
      </c>
      <c r="O942">
        <f t="shared" si="73"/>
        <v>0</v>
      </c>
      <c r="P942">
        <f t="shared" si="74"/>
        <v>2</v>
      </c>
    </row>
    <row r="943" spans="1:16" x14ac:dyDescent="0.3">
      <c r="A943" t="s">
        <v>53</v>
      </c>
      <c r="B943" s="38">
        <v>40997</v>
      </c>
      <c r="C943" t="s">
        <v>30</v>
      </c>
      <c r="D943" t="s">
        <v>154</v>
      </c>
      <c r="E943" t="s">
        <v>209</v>
      </c>
      <c r="F943">
        <v>279754</v>
      </c>
      <c r="G943">
        <v>362525</v>
      </c>
      <c r="H943" t="s">
        <v>148</v>
      </c>
      <c r="I943" t="s">
        <v>149</v>
      </c>
      <c r="L943">
        <f t="shared" si="70"/>
        <v>2012</v>
      </c>
      <c r="M943">
        <f t="shared" si="71"/>
        <v>3</v>
      </c>
      <c r="N943">
        <f t="shared" si="72"/>
        <v>0</v>
      </c>
      <c r="O943">
        <f t="shared" si="73"/>
        <v>0</v>
      </c>
      <c r="P943">
        <f t="shared" si="74"/>
        <v>1</v>
      </c>
    </row>
    <row r="944" spans="1:16" x14ac:dyDescent="0.3">
      <c r="A944" t="s">
        <v>45</v>
      </c>
      <c r="B944" s="38">
        <v>40998</v>
      </c>
      <c r="C944" t="s">
        <v>30</v>
      </c>
      <c r="D944" t="s">
        <v>273</v>
      </c>
      <c r="E944" t="s">
        <v>193</v>
      </c>
      <c r="F944">
        <v>243577</v>
      </c>
      <c r="G944">
        <v>416519</v>
      </c>
      <c r="H944" t="s">
        <v>148</v>
      </c>
      <c r="I944" t="s">
        <v>149</v>
      </c>
      <c r="L944">
        <f t="shared" si="70"/>
        <v>2012</v>
      </c>
      <c r="M944">
        <f t="shared" si="71"/>
        <v>3</v>
      </c>
      <c r="N944">
        <f t="shared" si="72"/>
        <v>0</v>
      </c>
      <c r="O944">
        <f t="shared" si="73"/>
        <v>0</v>
      </c>
      <c r="P944">
        <f t="shared" si="74"/>
        <v>1</v>
      </c>
    </row>
    <row r="945" spans="1:16" x14ac:dyDescent="0.3">
      <c r="A945" t="s">
        <v>45</v>
      </c>
      <c r="B945" s="38">
        <v>40998</v>
      </c>
      <c r="C945" t="s">
        <v>30</v>
      </c>
      <c r="D945" t="s">
        <v>514</v>
      </c>
      <c r="E945" t="s">
        <v>193</v>
      </c>
      <c r="F945">
        <v>243074</v>
      </c>
      <c r="G945">
        <v>417040</v>
      </c>
      <c r="H945" t="s">
        <v>148</v>
      </c>
      <c r="I945" t="s">
        <v>149</v>
      </c>
      <c r="L945">
        <f t="shared" si="70"/>
        <v>2012</v>
      </c>
      <c r="M945">
        <f t="shared" si="71"/>
        <v>3</v>
      </c>
      <c r="N945">
        <f t="shared" si="72"/>
        <v>0</v>
      </c>
      <c r="O945">
        <f t="shared" si="73"/>
        <v>0</v>
      </c>
      <c r="P945">
        <f t="shared" si="74"/>
        <v>1</v>
      </c>
    </row>
    <row r="946" spans="1:16" x14ac:dyDescent="0.3">
      <c r="A946" t="s">
        <v>69</v>
      </c>
      <c r="B946" s="38">
        <v>40999</v>
      </c>
      <c r="C946" t="s">
        <v>30</v>
      </c>
      <c r="D946" t="s">
        <v>515</v>
      </c>
      <c r="E946" t="s">
        <v>159</v>
      </c>
      <c r="F946">
        <v>334903</v>
      </c>
      <c r="G946">
        <v>374645</v>
      </c>
      <c r="H946" t="s">
        <v>144</v>
      </c>
      <c r="I946" t="s">
        <v>145</v>
      </c>
      <c r="L946">
        <f t="shared" si="70"/>
        <v>2012</v>
      </c>
      <c r="M946">
        <f t="shared" si="71"/>
        <v>3</v>
      </c>
      <c r="N946">
        <f t="shared" si="72"/>
        <v>0</v>
      </c>
      <c r="O946">
        <f t="shared" si="73"/>
        <v>0</v>
      </c>
      <c r="P946">
        <f t="shared" si="74"/>
        <v>3</v>
      </c>
    </row>
    <row r="947" spans="1:16" x14ac:dyDescent="0.3">
      <c r="A947" t="s">
        <v>69</v>
      </c>
      <c r="B947" s="38">
        <v>40999</v>
      </c>
      <c r="C947" t="s">
        <v>30</v>
      </c>
      <c r="D947" t="s">
        <v>272</v>
      </c>
      <c r="E947" t="s">
        <v>147</v>
      </c>
      <c r="F947">
        <v>333413</v>
      </c>
      <c r="G947">
        <v>373643</v>
      </c>
      <c r="H947" t="s">
        <v>148</v>
      </c>
      <c r="I947" t="s">
        <v>149</v>
      </c>
      <c r="L947">
        <f t="shared" si="70"/>
        <v>2012</v>
      </c>
      <c r="M947">
        <f t="shared" si="71"/>
        <v>3</v>
      </c>
      <c r="N947">
        <f t="shared" si="72"/>
        <v>0</v>
      </c>
      <c r="O947">
        <f t="shared" si="73"/>
        <v>0</v>
      </c>
      <c r="P947">
        <f t="shared" si="74"/>
        <v>1</v>
      </c>
    </row>
    <row r="948" spans="1:16" x14ac:dyDescent="0.3">
      <c r="A948" t="s">
        <v>37</v>
      </c>
      <c r="B948" s="38">
        <v>41000</v>
      </c>
      <c r="C948" t="s">
        <v>30</v>
      </c>
      <c r="D948" t="s">
        <v>170</v>
      </c>
      <c r="E948" t="s">
        <v>256</v>
      </c>
      <c r="F948">
        <v>236060</v>
      </c>
      <c r="G948">
        <v>334223</v>
      </c>
      <c r="H948" t="s">
        <v>144</v>
      </c>
      <c r="I948" t="s">
        <v>145</v>
      </c>
      <c r="L948">
        <f t="shared" si="70"/>
        <v>2012</v>
      </c>
      <c r="M948">
        <f t="shared" si="71"/>
        <v>4</v>
      </c>
      <c r="N948">
        <f t="shared" si="72"/>
        <v>0</v>
      </c>
      <c r="O948">
        <f t="shared" si="73"/>
        <v>0</v>
      </c>
      <c r="P948">
        <f t="shared" si="74"/>
        <v>3</v>
      </c>
    </row>
    <row r="949" spans="1:16" x14ac:dyDescent="0.3">
      <c r="A949" t="s">
        <v>69</v>
      </c>
      <c r="B949" s="38">
        <v>41000</v>
      </c>
      <c r="C949" t="s">
        <v>30</v>
      </c>
      <c r="D949" t="s">
        <v>322</v>
      </c>
      <c r="E949" t="s">
        <v>161</v>
      </c>
      <c r="F949">
        <v>333339</v>
      </c>
      <c r="G949">
        <v>374915</v>
      </c>
      <c r="H949" t="s">
        <v>144</v>
      </c>
      <c r="I949" t="s">
        <v>145</v>
      </c>
      <c r="L949">
        <f t="shared" si="70"/>
        <v>2012</v>
      </c>
      <c r="M949">
        <f t="shared" si="71"/>
        <v>4</v>
      </c>
      <c r="N949">
        <f t="shared" si="72"/>
        <v>0</v>
      </c>
      <c r="O949">
        <f t="shared" si="73"/>
        <v>0</v>
      </c>
      <c r="P949">
        <f t="shared" si="74"/>
        <v>3</v>
      </c>
    </row>
    <row r="950" spans="1:16" x14ac:dyDescent="0.3">
      <c r="A950" t="s">
        <v>57</v>
      </c>
      <c r="B950" s="38">
        <v>41001</v>
      </c>
      <c r="C950" t="s">
        <v>30</v>
      </c>
      <c r="D950" t="s">
        <v>297</v>
      </c>
      <c r="E950" t="s">
        <v>256</v>
      </c>
      <c r="F950">
        <v>224191</v>
      </c>
      <c r="G950">
        <v>343894</v>
      </c>
      <c r="H950" t="s">
        <v>152</v>
      </c>
      <c r="I950" t="s">
        <v>153</v>
      </c>
      <c r="L950">
        <f t="shared" si="70"/>
        <v>2012</v>
      </c>
      <c r="M950">
        <f t="shared" si="71"/>
        <v>4</v>
      </c>
      <c r="N950">
        <f t="shared" si="72"/>
        <v>0</v>
      </c>
      <c r="O950">
        <f t="shared" si="73"/>
        <v>0</v>
      </c>
      <c r="P950">
        <f t="shared" si="74"/>
        <v>2</v>
      </c>
    </row>
    <row r="951" spans="1:16" x14ac:dyDescent="0.3">
      <c r="A951" t="s">
        <v>69</v>
      </c>
      <c r="B951" s="38">
        <v>41001</v>
      </c>
      <c r="C951" t="s">
        <v>30</v>
      </c>
      <c r="D951" t="s">
        <v>160</v>
      </c>
      <c r="E951" t="s">
        <v>161</v>
      </c>
      <c r="F951">
        <v>333731</v>
      </c>
      <c r="G951">
        <v>375235</v>
      </c>
      <c r="H951" t="s">
        <v>148</v>
      </c>
      <c r="I951" t="s">
        <v>149</v>
      </c>
      <c r="L951">
        <f t="shared" si="70"/>
        <v>2012</v>
      </c>
      <c r="M951">
        <f t="shared" si="71"/>
        <v>4</v>
      </c>
      <c r="N951">
        <f t="shared" si="72"/>
        <v>0</v>
      </c>
      <c r="O951">
        <f t="shared" si="73"/>
        <v>0</v>
      </c>
      <c r="P951">
        <f t="shared" si="74"/>
        <v>1</v>
      </c>
    </row>
    <row r="952" spans="1:16" x14ac:dyDescent="0.3">
      <c r="A952" t="s">
        <v>54</v>
      </c>
      <c r="B952" s="38">
        <v>41001</v>
      </c>
      <c r="C952" t="s">
        <v>30</v>
      </c>
      <c r="D952" t="s">
        <v>250</v>
      </c>
      <c r="E952" t="s">
        <v>183</v>
      </c>
      <c r="F952">
        <v>314230</v>
      </c>
      <c r="G952">
        <v>318316</v>
      </c>
      <c r="H952" t="s">
        <v>148</v>
      </c>
      <c r="I952" t="s">
        <v>149</v>
      </c>
      <c r="L952">
        <f t="shared" si="70"/>
        <v>2012</v>
      </c>
      <c r="M952">
        <f t="shared" si="71"/>
        <v>4</v>
      </c>
      <c r="N952">
        <f t="shared" si="72"/>
        <v>0</v>
      </c>
      <c r="O952">
        <f t="shared" si="73"/>
        <v>0</v>
      </c>
      <c r="P952">
        <f t="shared" si="74"/>
        <v>1</v>
      </c>
    </row>
    <row r="953" spans="1:16" x14ac:dyDescent="0.3">
      <c r="A953" t="s">
        <v>60</v>
      </c>
      <c r="B953" s="38">
        <v>41001</v>
      </c>
      <c r="C953" t="s">
        <v>30</v>
      </c>
      <c r="D953" t="s">
        <v>170</v>
      </c>
      <c r="E953" t="s">
        <v>195</v>
      </c>
      <c r="F953">
        <v>350527</v>
      </c>
      <c r="G953">
        <v>381876</v>
      </c>
      <c r="H953" t="s">
        <v>148</v>
      </c>
      <c r="I953" t="s">
        <v>149</v>
      </c>
      <c r="L953">
        <f t="shared" si="70"/>
        <v>2012</v>
      </c>
      <c r="M953">
        <f t="shared" si="71"/>
        <v>4</v>
      </c>
      <c r="N953">
        <f t="shared" si="72"/>
        <v>0</v>
      </c>
      <c r="O953">
        <f t="shared" si="73"/>
        <v>0</v>
      </c>
      <c r="P953">
        <f t="shared" si="74"/>
        <v>1</v>
      </c>
    </row>
    <row r="954" spans="1:16" x14ac:dyDescent="0.3">
      <c r="A954" t="s">
        <v>67</v>
      </c>
      <c r="B954" s="38">
        <v>41001</v>
      </c>
      <c r="C954" t="s">
        <v>30</v>
      </c>
      <c r="D954" t="s">
        <v>278</v>
      </c>
      <c r="E954" t="s">
        <v>279</v>
      </c>
      <c r="F954">
        <v>349332</v>
      </c>
      <c r="G954">
        <v>374131</v>
      </c>
      <c r="H954" t="s">
        <v>148</v>
      </c>
      <c r="I954" t="s">
        <v>149</v>
      </c>
      <c r="L954">
        <f t="shared" si="70"/>
        <v>2012</v>
      </c>
      <c r="M954">
        <f t="shared" si="71"/>
        <v>4</v>
      </c>
      <c r="N954">
        <f t="shared" si="72"/>
        <v>0</v>
      </c>
      <c r="O954">
        <f t="shared" si="73"/>
        <v>0</v>
      </c>
      <c r="P954">
        <f t="shared" si="74"/>
        <v>1</v>
      </c>
    </row>
    <row r="955" spans="1:16" x14ac:dyDescent="0.3">
      <c r="A955" t="s">
        <v>45</v>
      </c>
      <c r="B955" s="38">
        <v>41001</v>
      </c>
      <c r="C955" t="s">
        <v>30</v>
      </c>
      <c r="D955" t="s">
        <v>338</v>
      </c>
      <c r="E955" t="s">
        <v>193</v>
      </c>
      <c r="F955">
        <v>243957</v>
      </c>
      <c r="G955">
        <v>416004</v>
      </c>
      <c r="H955" t="s">
        <v>152</v>
      </c>
      <c r="I955" t="s">
        <v>153</v>
      </c>
      <c r="L955">
        <f t="shared" si="70"/>
        <v>2012</v>
      </c>
      <c r="M955">
        <f t="shared" si="71"/>
        <v>4</v>
      </c>
      <c r="N955">
        <f t="shared" si="72"/>
        <v>0</v>
      </c>
      <c r="O955">
        <f t="shared" si="73"/>
        <v>0</v>
      </c>
      <c r="P955">
        <f t="shared" si="74"/>
        <v>2</v>
      </c>
    </row>
    <row r="956" spans="1:16" x14ac:dyDescent="0.3">
      <c r="A956" t="s">
        <v>45</v>
      </c>
      <c r="B956" s="38">
        <v>41001</v>
      </c>
      <c r="C956" t="s">
        <v>30</v>
      </c>
      <c r="D956" t="s">
        <v>368</v>
      </c>
      <c r="E956" t="s">
        <v>193</v>
      </c>
      <c r="F956">
        <v>244211</v>
      </c>
      <c r="G956">
        <v>416753</v>
      </c>
      <c r="H956" t="s">
        <v>148</v>
      </c>
      <c r="I956" t="s">
        <v>149</v>
      </c>
      <c r="L956">
        <f t="shared" si="70"/>
        <v>2012</v>
      </c>
      <c r="M956">
        <f t="shared" si="71"/>
        <v>4</v>
      </c>
      <c r="N956">
        <f t="shared" si="72"/>
        <v>0</v>
      </c>
      <c r="O956">
        <f t="shared" si="73"/>
        <v>0</v>
      </c>
      <c r="P956">
        <f t="shared" si="74"/>
        <v>1</v>
      </c>
    </row>
    <row r="957" spans="1:16" x14ac:dyDescent="0.3">
      <c r="A957" t="s">
        <v>2</v>
      </c>
      <c r="B957" s="38">
        <v>41002</v>
      </c>
      <c r="C957" t="s">
        <v>30</v>
      </c>
      <c r="D957" t="s">
        <v>281</v>
      </c>
      <c r="E957" t="s">
        <v>166</v>
      </c>
      <c r="F957">
        <v>326515</v>
      </c>
      <c r="G957">
        <v>363926</v>
      </c>
      <c r="H957" t="s">
        <v>148</v>
      </c>
      <c r="I957" t="s">
        <v>149</v>
      </c>
      <c r="L957">
        <f t="shared" si="70"/>
        <v>2012</v>
      </c>
      <c r="M957">
        <f t="shared" si="71"/>
        <v>4</v>
      </c>
      <c r="N957">
        <f t="shared" si="72"/>
        <v>0</v>
      </c>
      <c r="O957">
        <f t="shared" si="73"/>
        <v>0</v>
      </c>
      <c r="P957">
        <f t="shared" si="74"/>
        <v>1</v>
      </c>
    </row>
    <row r="958" spans="1:16" x14ac:dyDescent="0.3">
      <c r="A958" t="s">
        <v>69</v>
      </c>
      <c r="B958" s="38">
        <v>41002</v>
      </c>
      <c r="C958" t="s">
        <v>30</v>
      </c>
      <c r="D958" t="s">
        <v>151</v>
      </c>
      <c r="E958" t="s">
        <v>147</v>
      </c>
      <c r="F958">
        <v>334160</v>
      </c>
      <c r="G958">
        <v>373331</v>
      </c>
      <c r="H958" t="s">
        <v>144</v>
      </c>
      <c r="I958" t="s">
        <v>145</v>
      </c>
      <c r="L958">
        <f t="shared" si="70"/>
        <v>2012</v>
      </c>
      <c r="M958">
        <f t="shared" si="71"/>
        <v>4</v>
      </c>
      <c r="N958">
        <f t="shared" si="72"/>
        <v>0</v>
      </c>
      <c r="O958">
        <f t="shared" si="73"/>
        <v>0</v>
      </c>
      <c r="P958">
        <f t="shared" si="74"/>
        <v>3</v>
      </c>
    </row>
    <row r="959" spans="1:16" x14ac:dyDescent="0.3">
      <c r="A959" t="s">
        <v>69</v>
      </c>
      <c r="B959" s="38">
        <v>41003</v>
      </c>
      <c r="C959" t="s">
        <v>30</v>
      </c>
      <c r="D959" t="s">
        <v>224</v>
      </c>
      <c r="E959" t="s">
        <v>147</v>
      </c>
      <c r="F959">
        <v>334228</v>
      </c>
      <c r="G959">
        <v>373982</v>
      </c>
      <c r="H959" t="s">
        <v>148</v>
      </c>
      <c r="I959" t="s">
        <v>149</v>
      </c>
      <c r="L959">
        <f t="shared" si="70"/>
        <v>2012</v>
      </c>
      <c r="M959">
        <f t="shared" si="71"/>
        <v>4</v>
      </c>
      <c r="N959">
        <f t="shared" si="72"/>
        <v>0</v>
      </c>
      <c r="O959">
        <f t="shared" si="73"/>
        <v>0</v>
      </c>
      <c r="P959">
        <f t="shared" si="74"/>
        <v>1</v>
      </c>
    </row>
    <row r="960" spans="1:16" x14ac:dyDescent="0.3">
      <c r="A960" t="s">
        <v>69</v>
      </c>
      <c r="B960" s="38">
        <v>41004</v>
      </c>
      <c r="C960" t="s">
        <v>30</v>
      </c>
      <c r="D960" t="s">
        <v>151</v>
      </c>
      <c r="E960" t="s">
        <v>147</v>
      </c>
      <c r="F960">
        <v>334145</v>
      </c>
      <c r="G960">
        <v>373398</v>
      </c>
      <c r="H960" t="s">
        <v>148</v>
      </c>
      <c r="I960" t="s">
        <v>149</v>
      </c>
      <c r="L960">
        <f t="shared" si="70"/>
        <v>2012</v>
      </c>
      <c r="M960">
        <f t="shared" si="71"/>
        <v>4</v>
      </c>
      <c r="N960">
        <f t="shared" si="72"/>
        <v>0</v>
      </c>
      <c r="O960">
        <f t="shared" si="73"/>
        <v>0</v>
      </c>
      <c r="P960">
        <f t="shared" si="74"/>
        <v>1</v>
      </c>
    </row>
    <row r="961" spans="1:16" x14ac:dyDescent="0.3">
      <c r="A961" t="s">
        <v>69</v>
      </c>
      <c r="B961" s="38">
        <v>41004</v>
      </c>
      <c r="C961" t="s">
        <v>30</v>
      </c>
      <c r="D961" t="s">
        <v>516</v>
      </c>
      <c r="E961" t="s">
        <v>147</v>
      </c>
      <c r="F961">
        <v>333734</v>
      </c>
      <c r="G961">
        <v>374065</v>
      </c>
      <c r="H961" t="s">
        <v>152</v>
      </c>
      <c r="I961" t="s">
        <v>153</v>
      </c>
      <c r="L961">
        <f t="shared" si="70"/>
        <v>2012</v>
      </c>
      <c r="M961">
        <f t="shared" si="71"/>
        <v>4</v>
      </c>
      <c r="N961">
        <f t="shared" si="72"/>
        <v>0</v>
      </c>
      <c r="O961">
        <f t="shared" si="73"/>
        <v>0</v>
      </c>
      <c r="P961">
        <f t="shared" si="74"/>
        <v>2</v>
      </c>
    </row>
    <row r="962" spans="1:16" x14ac:dyDescent="0.3">
      <c r="A962" t="s">
        <v>45</v>
      </c>
      <c r="B962" s="38">
        <v>41005</v>
      </c>
      <c r="C962" t="s">
        <v>30</v>
      </c>
      <c r="D962" t="s">
        <v>517</v>
      </c>
      <c r="E962" t="s">
        <v>193</v>
      </c>
      <c r="F962">
        <v>243477</v>
      </c>
      <c r="G962">
        <v>417463</v>
      </c>
      <c r="H962" t="s">
        <v>148</v>
      </c>
      <c r="I962" t="s">
        <v>149</v>
      </c>
      <c r="L962">
        <f t="shared" ref="L962:L1025" si="75">YEAR(B962)</f>
        <v>2012</v>
      </c>
      <c r="M962">
        <f t="shared" ref="M962:M1025" si="76">MONTH(B962)</f>
        <v>4</v>
      </c>
      <c r="N962">
        <f t="shared" ref="N962:N1025" si="77">SUM((IF(OR(ISBLANK($I962),ISERROR(SEARCH("killed",$I962))),0,IF(SEARCH("killed",$I962)=3,LEFT($I962,1),IF(SEARCH("killed",$I962)=4,LEFT($I962,2),0)))),(IF(OR(ISBLANK($J962),ISERROR(SEARCH("killed",$J962))),0,IF(SEARCH("killed",$J962)=3,LEFT($J962,1),IF(SEARCH("killed",$J962)=4,LEFT($J962,2),0)))),(IF(OR(ISBLANK($K962),ISERROR(SEARCH("killed",$K962))),0,IF(SEARCH("killed",$K962)=3,LEFT($K962,1),IF(SEARCH("killed",$K962)=4,LEFT($K962,2),0)))))</f>
        <v>0</v>
      </c>
      <c r="O962">
        <f t="shared" ref="O962:O1025" si="78">SUM((IF(OR(ISBLANK($I962),ISERROR(SEARCH("seriously",$I962))),0,IF(SEARCH("seriously",$I962)=3,LEFT($I962,1),IF(SEARCH("seriously",$I962)=4,LEFT($I962,2),0)))),(IF(OR(ISBLANK($J962),ISERROR(SEARCH("seriously",$J962))),0,IF(SEARCH("seriously",$J962)=3,LEFT($J962,1),IF(SEARCH("seriously",$J962)=4,LEFT($J962,2),0)))),(IF(OR(ISBLANK($K962),ISERROR(SEARCH("seriously",$K962))),0,IF(SEARCH("seriously",$K962)=3,LEFT($K962,1),IF(SEARCH("seriously",$K962)=4,LEFT($K962,2),0)))))</f>
        <v>0</v>
      </c>
      <c r="P962">
        <f t="shared" ref="P962:P1025" si="79">SUM((IF(OR(ISBLANK($I962),ISERROR(SEARCH("slightly",$I962))),0,IF(SEARCH("slightly",$I962)=3,LEFT($I962,1),IF(SEARCH("slightly",$I962)=4,LEFT($I962,2),0)))),(IF(OR(ISBLANK($J962),ISERROR(SEARCH("slightly",$J962))),0,IF(SEARCH("slightly",$J962)=3,LEFT($J962,1),IF(SEARCH("slightly",$J962)=4,LEFT($J962,2),0)))),(IF(OR(ISBLANK($K962),ISERROR(SEARCH("slightly",$K962))),0,IF(SEARCH("slightly",$K962)=3,LEFT($K962,1),IF(SEARCH("slightly",$K962)=4,LEFT($K962,2),0)))))</f>
        <v>1</v>
      </c>
    </row>
    <row r="963" spans="1:16" x14ac:dyDescent="0.3">
      <c r="A963" t="s">
        <v>51</v>
      </c>
      <c r="B963" s="38">
        <v>41006</v>
      </c>
      <c r="C963" t="s">
        <v>30</v>
      </c>
      <c r="D963" t="s">
        <v>214</v>
      </c>
      <c r="E963" t="s">
        <v>206</v>
      </c>
      <c r="F963">
        <v>348656</v>
      </c>
      <c r="G963">
        <v>344608</v>
      </c>
      <c r="H963" t="s">
        <v>148</v>
      </c>
      <c r="I963" t="s">
        <v>149</v>
      </c>
      <c r="L963">
        <f t="shared" si="75"/>
        <v>2012</v>
      </c>
      <c r="M963">
        <f t="shared" si="76"/>
        <v>4</v>
      </c>
      <c r="N963">
        <f t="shared" si="77"/>
        <v>0</v>
      </c>
      <c r="O963">
        <f t="shared" si="78"/>
        <v>0</v>
      </c>
      <c r="P963">
        <f t="shared" si="79"/>
        <v>1</v>
      </c>
    </row>
    <row r="964" spans="1:16" x14ac:dyDescent="0.3">
      <c r="A964" t="s">
        <v>74</v>
      </c>
      <c r="B964" s="38">
        <v>41008</v>
      </c>
      <c r="C964" t="s">
        <v>29</v>
      </c>
      <c r="D964" t="s">
        <v>270</v>
      </c>
      <c r="E964" t="s">
        <v>179</v>
      </c>
      <c r="F964">
        <v>341384</v>
      </c>
      <c r="G964">
        <v>387332</v>
      </c>
      <c r="H964" t="s">
        <v>148</v>
      </c>
      <c r="I964" t="s">
        <v>181</v>
      </c>
      <c r="L964">
        <f t="shared" si="75"/>
        <v>2012</v>
      </c>
      <c r="M964">
        <f t="shared" si="76"/>
        <v>4</v>
      </c>
      <c r="N964">
        <f t="shared" si="77"/>
        <v>0</v>
      </c>
      <c r="O964">
        <f t="shared" si="78"/>
        <v>1</v>
      </c>
      <c r="P964">
        <f t="shared" si="79"/>
        <v>0</v>
      </c>
    </row>
    <row r="965" spans="1:16" x14ac:dyDescent="0.3">
      <c r="A965" t="s">
        <v>61</v>
      </c>
      <c r="B965" s="38">
        <v>41009</v>
      </c>
      <c r="C965" t="s">
        <v>29</v>
      </c>
      <c r="D965" t="s">
        <v>231</v>
      </c>
      <c r="E965" t="s">
        <v>206</v>
      </c>
      <c r="F965">
        <v>336591</v>
      </c>
      <c r="G965">
        <v>352305</v>
      </c>
      <c r="H965" t="s">
        <v>148</v>
      </c>
      <c r="I965" t="s">
        <v>181</v>
      </c>
      <c r="L965">
        <f t="shared" si="75"/>
        <v>2012</v>
      </c>
      <c r="M965">
        <f t="shared" si="76"/>
        <v>4</v>
      </c>
      <c r="N965">
        <f t="shared" si="77"/>
        <v>0</v>
      </c>
      <c r="O965">
        <f t="shared" si="78"/>
        <v>1</v>
      </c>
      <c r="P965">
        <f t="shared" si="79"/>
        <v>0</v>
      </c>
    </row>
    <row r="966" spans="1:16" x14ac:dyDescent="0.3">
      <c r="A966" t="s">
        <v>51</v>
      </c>
      <c r="B966" s="38">
        <v>41009</v>
      </c>
      <c r="C966" t="s">
        <v>30</v>
      </c>
      <c r="D966" t="s">
        <v>216</v>
      </c>
      <c r="E966" t="s">
        <v>206</v>
      </c>
      <c r="F966">
        <v>348665</v>
      </c>
      <c r="G966">
        <v>344869</v>
      </c>
      <c r="H966" t="s">
        <v>152</v>
      </c>
      <c r="I966" t="s">
        <v>153</v>
      </c>
      <c r="L966">
        <f t="shared" si="75"/>
        <v>2012</v>
      </c>
      <c r="M966">
        <f t="shared" si="76"/>
        <v>4</v>
      </c>
      <c r="N966">
        <f t="shared" si="77"/>
        <v>0</v>
      </c>
      <c r="O966">
        <f t="shared" si="78"/>
        <v>0</v>
      </c>
      <c r="P966">
        <f t="shared" si="79"/>
        <v>2</v>
      </c>
    </row>
    <row r="967" spans="1:16" x14ac:dyDescent="0.3">
      <c r="A967" t="s">
        <v>50</v>
      </c>
      <c r="B967" s="38">
        <v>41009</v>
      </c>
      <c r="C967" t="s">
        <v>30</v>
      </c>
      <c r="D967" t="s">
        <v>240</v>
      </c>
      <c r="E967" t="s">
        <v>157</v>
      </c>
      <c r="F967">
        <v>284422</v>
      </c>
      <c r="G967">
        <v>432423</v>
      </c>
      <c r="H967" t="s">
        <v>148</v>
      </c>
      <c r="I967" t="s">
        <v>149</v>
      </c>
      <c r="L967">
        <f t="shared" si="75"/>
        <v>2012</v>
      </c>
      <c r="M967">
        <f t="shared" si="76"/>
        <v>4</v>
      </c>
      <c r="N967">
        <f t="shared" si="77"/>
        <v>0</v>
      </c>
      <c r="O967">
        <f t="shared" si="78"/>
        <v>0</v>
      </c>
      <c r="P967">
        <f t="shared" si="79"/>
        <v>1</v>
      </c>
    </row>
    <row r="968" spans="1:16" x14ac:dyDescent="0.3">
      <c r="A968" t="s">
        <v>50</v>
      </c>
      <c r="B968" s="38">
        <v>41010</v>
      </c>
      <c r="C968" t="s">
        <v>29</v>
      </c>
      <c r="D968" t="s">
        <v>336</v>
      </c>
      <c r="E968" t="s">
        <v>157</v>
      </c>
      <c r="F968">
        <v>285247</v>
      </c>
      <c r="G968">
        <v>432641</v>
      </c>
      <c r="H968" t="s">
        <v>148</v>
      </c>
      <c r="I968" t="s">
        <v>181</v>
      </c>
      <c r="L968">
        <f t="shared" si="75"/>
        <v>2012</v>
      </c>
      <c r="M968">
        <f t="shared" si="76"/>
        <v>4</v>
      </c>
      <c r="N968">
        <f t="shared" si="77"/>
        <v>0</v>
      </c>
      <c r="O968">
        <f t="shared" si="78"/>
        <v>1</v>
      </c>
      <c r="P968">
        <f t="shared" si="79"/>
        <v>0</v>
      </c>
    </row>
    <row r="969" spans="1:16" x14ac:dyDescent="0.3">
      <c r="A969" t="s">
        <v>69</v>
      </c>
      <c r="B969" s="38">
        <v>41011</v>
      </c>
      <c r="C969" t="s">
        <v>30</v>
      </c>
      <c r="D969" t="s">
        <v>283</v>
      </c>
      <c r="E969" t="s">
        <v>147</v>
      </c>
      <c r="F969">
        <v>333763</v>
      </c>
      <c r="G969">
        <v>373656</v>
      </c>
      <c r="H969" t="s">
        <v>245</v>
      </c>
      <c r="I969" t="s">
        <v>246</v>
      </c>
      <c r="L969">
        <f t="shared" si="75"/>
        <v>2012</v>
      </c>
      <c r="M969">
        <f t="shared" si="76"/>
        <v>4</v>
      </c>
      <c r="N969">
        <f t="shared" si="77"/>
        <v>0</v>
      </c>
      <c r="O969">
        <f t="shared" si="78"/>
        <v>0</v>
      </c>
      <c r="P969">
        <f t="shared" si="79"/>
        <v>4</v>
      </c>
    </row>
    <row r="970" spans="1:16" x14ac:dyDescent="0.3">
      <c r="A970" t="s">
        <v>45</v>
      </c>
      <c r="B970" s="38">
        <v>41011</v>
      </c>
      <c r="C970" t="s">
        <v>30</v>
      </c>
      <c r="D970" t="s">
        <v>518</v>
      </c>
      <c r="E970" t="s">
        <v>193</v>
      </c>
      <c r="F970">
        <v>243599</v>
      </c>
      <c r="G970">
        <v>416396</v>
      </c>
      <c r="H970" t="s">
        <v>148</v>
      </c>
      <c r="I970" t="s">
        <v>149</v>
      </c>
      <c r="L970">
        <f t="shared" si="75"/>
        <v>2012</v>
      </c>
      <c r="M970">
        <f t="shared" si="76"/>
        <v>4</v>
      </c>
      <c r="N970">
        <f t="shared" si="77"/>
        <v>0</v>
      </c>
      <c r="O970">
        <f t="shared" si="78"/>
        <v>0</v>
      </c>
      <c r="P970">
        <f t="shared" si="79"/>
        <v>1</v>
      </c>
    </row>
    <row r="971" spans="1:16" x14ac:dyDescent="0.3">
      <c r="A971" t="s">
        <v>57</v>
      </c>
      <c r="B971" s="38">
        <v>41012</v>
      </c>
      <c r="C971" t="s">
        <v>30</v>
      </c>
      <c r="D971" t="s">
        <v>412</v>
      </c>
      <c r="E971" t="s">
        <v>256</v>
      </c>
      <c r="F971">
        <v>223514</v>
      </c>
      <c r="G971">
        <v>343950</v>
      </c>
      <c r="H971" t="s">
        <v>148</v>
      </c>
      <c r="I971" t="s">
        <v>149</v>
      </c>
      <c r="L971">
        <f t="shared" si="75"/>
        <v>2012</v>
      </c>
      <c r="M971">
        <f t="shared" si="76"/>
        <v>4</v>
      </c>
      <c r="N971">
        <f t="shared" si="77"/>
        <v>0</v>
      </c>
      <c r="O971">
        <f t="shared" si="78"/>
        <v>0</v>
      </c>
      <c r="P971">
        <f t="shared" si="79"/>
        <v>1</v>
      </c>
    </row>
    <row r="972" spans="1:16" x14ac:dyDescent="0.3">
      <c r="A972" t="s">
        <v>69</v>
      </c>
      <c r="B972" s="38">
        <v>41012</v>
      </c>
      <c r="C972" t="s">
        <v>30</v>
      </c>
      <c r="D972" t="s">
        <v>151</v>
      </c>
      <c r="E972" t="s">
        <v>147</v>
      </c>
      <c r="F972">
        <v>334159</v>
      </c>
      <c r="G972">
        <v>373328</v>
      </c>
      <c r="H972" t="s">
        <v>152</v>
      </c>
      <c r="I972" t="s">
        <v>153</v>
      </c>
      <c r="L972">
        <f t="shared" si="75"/>
        <v>2012</v>
      </c>
      <c r="M972">
        <f t="shared" si="76"/>
        <v>4</v>
      </c>
      <c r="N972">
        <f t="shared" si="77"/>
        <v>0</v>
      </c>
      <c r="O972">
        <f t="shared" si="78"/>
        <v>0</v>
      </c>
      <c r="P972">
        <f t="shared" si="79"/>
        <v>2</v>
      </c>
    </row>
    <row r="973" spans="1:16" x14ac:dyDescent="0.3">
      <c r="A973" t="s">
        <v>39</v>
      </c>
      <c r="B973" s="38">
        <v>41013</v>
      </c>
      <c r="C973" t="s">
        <v>30</v>
      </c>
      <c r="D973" t="s">
        <v>519</v>
      </c>
      <c r="E973" t="s">
        <v>218</v>
      </c>
      <c r="F973">
        <v>281145</v>
      </c>
      <c r="G973">
        <v>378257</v>
      </c>
      <c r="H973" t="s">
        <v>148</v>
      </c>
      <c r="I973" t="s">
        <v>149</v>
      </c>
      <c r="L973">
        <f t="shared" si="75"/>
        <v>2012</v>
      </c>
      <c r="M973">
        <f t="shared" si="76"/>
        <v>4</v>
      </c>
      <c r="N973">
        <f t="shared" si="77"/>
        <v>0</v>
      </c>
      <c r="O973">
        <f t="shared" si="78"/>
        <v>0</v>
      </c>
      <c r="P973">
        <f t="shared" si="79"/>
        <v>1</v>
      </c>
    </row>
    <row r="974" spans="1:16" x14ac:dyDescent="0.3">
      <c r="A974" t="s">
        <v>69</v>
      </c>
      <c r="B974" s="38">
        <v>41013</v>
      </c>
      <c r="C974" t="s">
        <v>30</v>
      </c>
      <c r="D974" t="s">
        <v>520</v>
      </c>
      <c r="E974" t="s">
        <v>147</v>
      </c>
      <c r="F974">
        <v>333632</v>
      </c>
      <c r="G974">
        <v>374282</v>
      </c>
      <c r="H974" t="s">
        <v>148</v>
      </c>
      <c r="I974" t="s">
        <v>149</v>
      </c>
      <c r="L974">
        <f t="shared" si="75"/>
        <v>2012</v>
      </c>
      <c r="M974">
        <f t="shared" si="76"/>
        <v>4</v>
      </c>
      <c r="N974">
        <f t="shared" si="77"/>
        <v>0</v>
      </c>
      <c r="O974">
        <f t="shared" si="78"/>
        <v>0</v>
      </c>
      <c r="P974">
        <f t="shared" si="79"/>
        <v>1</v>
      </c>
    </row>
    <row r="975" spans="1:16" x14ac:dyDescent="0.3">
      <c r="A975" t="s">
        <v>78</v>
      </c>
      <c r="B975" s="38">
        <v>41013</v>
      </c>
      <c r="C975" t="s">
        <v>30</v>
      </c>
      <c r="D975" t="s">
        <v>339</v>
      </c>
      <c r="E975" t="s">
        <v>340</v>
      </c>
      <c r="F975">
        <v>336735</v>
      </c>
      <c r="G975">
        <v>364969</v>
      </c>
      <c r="H975" t="s">
        <v>144</v>
      </c>
      <c r="I975" t="s">
        <v>145</v>
      </c>
      <c r="L975">
        <f t="shared" si="75"/>
        <v>2012</v>
      </c>
      <c r="M975">
        <f t="shared" si="76"/>
        <v>4</v>
      </c>
      <c r="N975">
        <f t="shared" si="77"/>
        <v>0</v>
      </c>
      <c r="O975">
        <f t="shared" si="78"/>
        <v>0</v>
      </c>
      <c r="P975">
        <f t="shared" si="79"/>
        <v>3</v>
      </c>
    </row>
    <row r="976" spans="1:16" x14ac:dyDescent="0.3">
      <c r="A976" t="s">
        <v>67</v>
      </c>
      <c r="B976" s="38">
        <v>41013</v>
      </c>
      <c r="C976" t="s">
        <v>30</v>
      </c>
      <c r="D976" t="s">
        <v>231</v>
      </c>
      <c r="E976" t="s">
        <v>279</v>
      </c>
      <c r="F976">
        <v>349086</v>
      </c>
      <c r="G976">
        <v>374053</v>
      </c>
      <c r="H976" t="s">
        <v>148</v>
      </c>
      <c r="I976" t="s">
        <v>149</v>
      </c>
      <c r="L976">
        <f t="shared" si="75"/>
        <v>2012</v>
      </c>
      <c r="M976">
        <f t="shared" si="76"/>
        <v>4</v>
      </c>
      <c r="N976">
        <f t="shared" si="77"/>
        <v>0</v>
      </c>
      <c r="O976">
        <f t="shared" si="78"/>
        <v>0</v>
      </c>
      <c r="P976">
        <f t="shared" si="79"/>
        <v>1</v>
      </c>
    </row>
    <row r="977" spans="1:16" x14ac:dyDescent="0.3">
      <c r="A977" t="s">
        <v>51</v>
      </c>
      <c r="B977" s="38">
        <v>41013</v>
      </c>
      <c r="C977" t="s">
        <v>30</v>
      </c>
      <c r="D977" t="s">
        <v>262</v>
      </c>
      <c r="E977" t="s">
        <v>206</v>
      </c>
      <c r="F977">
        <v>348903</v>
      </c>
      <c r="G977">
        <v>344185</v>
      </c>
      <c r="H977" t="s">
        <v>144</v>
      </c>
      <c r="I977" t="s">
        <v>145</v>
      </c>
      <c r="L977">
        <f t="shared" si="75"/>
        <v>2012</v>
      </c>
      <c r="M977">
        <f t="shared" si="76"/>
        <v>4</v>
      </c>
      <c r="N977">
        <f t="shared" si="77"/>
        <v>0</v>
      </c>
      <c r="O977">
        <f t="shared" si="78"/>
        <v>0</v>
      </c>
      <c r="P977">
        <f t="shared" si="79"/>
        <v>3</v>
      </c>
    </row>
    <row r="978" spans="1:16" x14ac:dyDescent="0.3">
      <c r="A978" t="s">
        <v>69</v>
      </c>
      <c r="B978" s="38">
        <v>41013</v>
      </c>
      <c r="C978" t="s">
        <v>30</v>
      </c>
      <c r="D978" t="s">
        <v>158</v>
      </c>
      <c r="E978" t="s">
        <v>159</v>
      </c>
      <c r="F978">
        <v>334762</v>
      </c>
      <c r="G978">
        <v>374484</v>
      </c>
      <c r="H978" t="s">
        <v>152</v>
      </c>
      <c r="I978" t="s">
        <v>153</v>
      </c>
      <c r="L978">
        <f t="shared" si="75"/>
        <v>2012</v>
      </c>
      <c r="M978">
        <f t="shared" si="76"/>
        <v>4</v>
      </c>
      <c r="N978">
        <f t="shared" si="77"/>
        <v>0</v>
      </c>
      <c r="O978">
        <f t="shared" si="78"/>
        <v>0</v>
      </c>
      <c r="P978">
        <f t="shared" si="79"/>
        <v>2</v>
      </c>
    </row>
    <row r="979" spans="1:16" x14ac:dyDescent="0.3">
      <c r="A979" t="s">
        <v>69</v>
      </c>
      <c r="B979" s="38">
        <v>41014</v>
      </c>
      <c r="C979" t="s">
        <v>30</v>
      </c>
      <c r="D979" t="s">
        <v>219</v>
      </c>
      <c r="E979" t="s">
        <v>147</v>
      </c>
      <c r="F979">
        <v>334171</v>
      </c>
      <c r="G979">
        <v>374483</v>
      </c>
      <c r="H979" t="s">
        <v>245</v>
      </c>
      <c r="I979" t="s">
        <v>246</v>
      </c>
      <c r="L979">
        <f t="shared" si="75"/>
        <v>2012</v>
      </c>
      <c r="M979">
        <f t="shared" si="76"/>
        <v>4</v>
      </c>
      <c r="N979">
        <f t="shared" si="77"/>
        <v>0</v>
      </c>
      <c r="O979">
        <f t="shared" si="78"/>
        <v>0</v>
      </c>
      <c r="P979">
        <f t="shared" si="79"/>
        <v>4</v>
      </c>
    </row>
    <row r="980" spans="1:16" x14ac:dyDescent="0.3">
      <c r="A980" t="s">
        <v>2</v>
      </c>
      <c r="B980" s="38">
        <v>41015</v>
      </c>
      <c r="C980" t="s">
        <v>30</v>
      </c>
      <c r="D980" t="s">
        <v>285</v>
      </c>
      <c r="E980" t="s">
        <v>166</v>
      </c>
      <c r="F980">
        <v>327046</v>
      </c>
      <c r="G980">
        <v>364206</v>
      </c>
      <c r="H980" t="s">
        <v>148</v>
      </c>
      <c r="I980" t="s">
        <v>149</v>
      </c>
      <c r="L980">
        <f t="shared" si="75"/>
        <v>2012</v>
      </c>
      <c r="M980">
        <f t="shared" si="76"/>
        <v>4</v>
      </c>
      <c r="N980">
        <f t="shared" si="77"/>
        <v>0</v>
      </c>
      <c r="O980">
        <f t="shared" si="78"/>
        <v>0</v>
      </c>
      <c r="P980">
        <f t="shared" si="79"/>
        <v>1</v>
      </c>
    </row>
    <row r="981" spans="1:16" x14ac:dyDescent="0.3">
      <c r="A981" t="s">
        <v>20</v>
      </c>
      <c r="B981" s="38">
        <v>41016</v>
      </c>
      <c r="C981" t="s">
        <v>30</v>
      </c>
      <c r="D981" t="s">
        <v>286</v>
      </c>
      <c r="E981" t="s">
        <v>155</v>
      </c>
      <c r="F981">
        <v>310427</v>
      </c>
      <c r="G981">
        <v>403351</v>
      </c>
      <c r="H981" t="s">
        <v>152</v>
      </c>
      <c r="I981" t="s">
        <v>153</v>
      </c>
      <c r="L981">
        <f t="shared" si="75"/>
        <v>2012</v>
      </c>
      <c r="M981">
        <f t="shared" si="76"/>
        <v>4</v>
      </c>
      <c r="N981">
        <f t="shared" si="77"/>
        <v>0</v>
      </c>
      <c r="O981">
        <f t="shared" si="78"/>
        <v>0</v>
      </c>
      <c r="P981">
        <f t="shared" si="79"/>
        <v>2</v>
      </c>
    </row>
    <row r="982" spans="1:16" x14ac:dyDescent="0.3">
      <c r="A982" t="s">
        <v>45</v>
      </c>
      <c r="B982" s="38">
        <v>41016</v>
      </c>
      <c r="C982" t="s">
        <v>30</v>
      </c>
      <c r="D982" t="s">
        <v>240</v>
      </c>
      <c r="E982" t="s">
        <v>193</v>
      </c>
      <c r="F982">
        <v>243617</v>
      </c>
      <c r="G982">
        <v>418128</v>
      </c>
      <c r="H982" t="s">
        <v>148</v>
      </c>
      <c r="I982" t="s">
        <v>149</v>
      </c>
      <c r="L982">
        <f t="shared" si="75"/>
        <v>2012</v>
      </c>
      <c r="M982">
        <f t="shared" si="76"/>
        <v>4</v>
      </c>
      <c r="N982">
        <f t="shared" si="77"/>
        <v>0</v>
      </c>
      <c r="O982">
        <f t="shared" si="78"/>
        <v>0</v>
      </c>
      <c r="P982">
        <f t="shared" si="79"/>
        <v>1</v>
      </c>
    </row>
    <row r="983" spans="1:16" x14ac:dyDescent="0.3">
      <c r="A983" t="s">
        <v>69</v>
      </c>
      <c r="B983" s="38">
        <v>41016</v>
      </c>
      <c r="C983" t="s">
        <v>30</v>
      </c>
      <c r="D983" t="s">
        <v>163</v>
      </c>
      <c r="E983" t="s">
        <v>164</v>
      </c>
      <c r="F983">
        <v>333456</v>
      </c>
      <c r="G983">
        <v>374517</v>
      </c>
      <c r="H983" t="s">
        <v>144</v>
      </c>
      <c r="I983" t="s">
        <v>145</v>
      </c>
      <c r="L983">
        <f t="shared" si="75"/>
        <v>2012</v>
      </c>
      <c r="M983">
        <f t="shared" si="76"/>
        <v>4</v>
      </c>
      <c r="N983">
        <f t="shared" si="77"/>
        <v>0</v>
      </c>
      <c r="O983">
        <f t="shared" si="78"/>
        <v>0</v>
      </c>
      <c r="P983">
        <f t="shared" si="79"/>
        <v>3</v>
      </c>
    </row>
    <row r="984" spans="1:16" x14ac:dyDescent="0.3">
      <c r="A984" t="s">
        <v>45</v>
      </c>
      <c r="B984" s="38">
        <v>41017</v>
      </c>
      <c r="C984" t="s">
        <v>30</v>
      </c>
      <c r="D984" t="s">
        <v>338</v>
      </c>
      <c r="E984" t="s">
        <v>193</v>
      </c>
      <c r="F984">
        <v>243987</v>
      </c>
      <c r="G984">
        <v>416046</v>
      </c>
      <c r="H984" t="s">
        <v>148</v>
      </c>
      <c r="I984" t="s">
        <v>149</v>
      </c>
      <c r="L984">
        <f t="shared" si="75"/>
        <v>2012</v>
      </c>
      <c r="M984">
        <f t="shared" si="76"/>
        <v>4</v>
      </c>
      <c r="N984">
        <f t="shared" si="77"/>
        <v>0</v>
      </c>
      <c r="O984">
        <f t="shared" si="78"/>
        <v>0</v>
      </c>
      <c r="P984">
        <f t="shared" si="79"/>
        <v>1</v>
      </c>
    </row>
    <row r="985" spans="1:16" x14ac:dyDescent="0.3">
      <c r="A985" t="s">
        <v>37</v>
      </c>
      <c r="B985" s="38">
        <v>41017</v>
      </c>
      <c r="C985" t="s">
        <v>30</v>
      </c>
      <c r="D985" t="s">
        <v>170</v>
      </c>
      <c r="E985" t="s">
        <v>256</v>
      </c>
      <c r="F985">
        <v>236398</v>
      </c>
      <c r="G985">
        <v>333804</v>
      </c>
      <c r="H985" t="s">
        <v>148</v>
      </c>
      <c r="I985" t="s">
        <v>149</v>
      </c>
      <c r="L985">
        <f t="shared" si="75"/>
        <v>2012</v>
      </c>
      <c r="M985">
        <f t="shared" si="76"/>
        <v>4</v>
      </c>
      <c r="N985">
        <f t="shared" si="77"/>
        <v>0</v>
      </c>
      <c r="O985">
        <f t="shared" si="78"/>
        <v>0</v>
      </c>
      <c r="P985">
        <f t="shared" si="79"/>
        <v>1</v>
      </c>
    </row>
    <row r="986" spans="1:16" x14ac:dyDescent="0.3">
      <c r="A986" t="s">
        <v>69</v>
      </c>
      <c r="B986" s="38">
        <v>41018</v>
      </c>
      <c r="C986" t="s">
        <v>30</v>
      </c>
      <c r="D986" t="s">
        <v>163</v>
      </c>
      <c r="E986" t="s">
        <v>161</v>
      </c>
      <c r="F986">
        <v>333466</v>
      </c>
      <c r="G986">
        <v>374618</v>
      </c>
      <c r="H986" t="s">
        <v>245</v>
      </c>
      <c r="I986" t="s">
        <v>246</v>
      </c>
      <c r="L986">
        <f t="shared" si="75"/>
        <v>2012</v>
      </c>
      <c r="M986">
        <f t="shared" si="76"/>
        <v>4</v>
      </c>
      <c r="N986">
        <f t="shared" si="77"/>
        <v>0</v>
      </c>
      <c r="O986">
        <f t="shared" si="78"/>
        <v>0</v>
      </c>
      <c r="P986">
        <f t="shared" si="79"/>
        <v>4</v>
      </c>
    </row>
    <row r="987" spans="1:16" x14ac:dyDescent="0.3">
      <c r="A987" t="s">
        <v>70</v>
      </c>
      <c r="B987" s="38">
        <v>41019</v>
      </c>
      <c r="C987" t="s">
        <v>30</v>
      </c>
      <c r="D987" t="s">
        <v>378</v>
      </c>
      <c r="E987" t="s">
        <v>183</v>
      </c>
      <c r="F987">
        <v>330534</v>
      </c>
      <c r="G987">
        <v>314473</v>
      </c>
      <c r="H987" t="s">
        <v>148</v>
      </c>
      <c r="I987" t="s">
        <v>149</v>
      </c>
      <c r="L987">
        <f t="shared" si="75"/>
        <v>2012</v>
      </c>
      <c r="M987">
        <f t="shared" si="76"/>
        <v>4</v>
      </c>
      <c r="N987">
        <f t="shared" si="77"/>
        <v>0</v>
      </c>
      <c r="O987">
        <f t="shared" si="78"/>
        <v>0</v>
      </c>
      <c r="P987">
        <f t="shared" si="79"/>
        <v>1</v>
      </c>
    </row>
    <row r="988" spans="1:16" x14ac:dyDescent="0.3">
      <c r="A988" t="s">
        <v>2</v>
      </c>
      <c r="B988" s="38">
        <v>41019</v>
      </c>
      <c r="C988" t="s">
        <v>30</v>
      </c>
      <c r="D988" t="s">
        <v>406</v>
      </c>
      <c r="E988" t="s">
        <v>166</v>
      </c>
      <c r="F988">
        <v>326425</v>
      </c>
      <c r="G988">
        <v>364455</v>
      </c>
      <c r="H988" t="s">
        <v>148</v>
      </c>
      <c r="I988" t="s">
        <v>149</v>
      </c>
      <c r="L988">
        <f t="shared" si="75"/>
        <v>2012</v>
      </c>
      <c r="M988">
        <f t="shared" si="76"/>
        <v>4</v>
      </c>
      <c r="N988">
        <f t="shared" si="77"/>
        <v>0</v>
      </c>
      <c r="O988">
        <f t="shared" si="78"/>
        <v>0</v>
      </c>
      <c r="P988">
        <f t="shared" si="79"/>
        <v>1</v>
      </c>
    </row>
    <row r="989" spans="1:16" x14ac:dyDescent="0.3">
      <c r="A989" t="s">
        <v>58</v>
      </c>
      <c r="B989" s="38">
        <v>41019</v>
      </c>
      <c r="C989" t="s">
        <v>30</v>
      </c>
      <c r="D989" t="s">
        <v>521</v>
      </c>
      <c r="E989" t="s">
        <v>209</v>
      </c>
      <c r="F989">
        <v>284039</v>
      </c>
      <c r="G989">
        <v>366508</v>
      </c>
      <c r="H989" t="s">
        <v>148</v>
      </c>
      <c r="I989" t="s">
        <v>149</v>
      </c>
      <c r="L989">
        <f t="shared" si="75"/>
        <v>2012</v>
      </c>
      <c r="M989">
        <f t="shared" si="76"/>
        <v>4</v>
      </c>
      <c r="N989">
        <f t="shared" si="77"/>
        <v>0</v>
      </c>
      <c r="O989">
        <f t="shared" si="78"/>
        <v>0</v>
      </c>
      <c r="P989">
        <f t="shared" si="79"/>
        <v>1</v>
      </c>
    </row>
    <row r="990" spans="1:16" x14ac:dyDescent="0.3">
      <c r="A990" t="s">
        <v>74</v>
      </c>
      <c r="B990" s="38">
        <v>41020</v>
      </c>
      <c r="C990" t="s">
        <v>30</v>
      </c>
      <c r="D990" t="s">
        <v>522</v>
      </c>
      <c r="E990" t="s">
        <v>179</v>
      </c>
      <c r="F990">
        <v>341059</v>
      </c>
      <c r="G990">
        <v>387196</v>
      </c>
      <c r="H990" t="s">
        <v>148</v>
      </c>
      <c r="I990" t="s">
        <v>149</v>
      </c>
      <c r="L990">
        <f t="shared" si="75"/>
        <v>2012</v>
      </c>
      <c r="M990">
        <f t="shared" si="76"/>
        <v>4</v>
      </c>
      <c r="N990">
        <f t="shared" si="77"/>
        <v>0</v>
      </c>
      <c r="O990">
        <f t="shared" si="78"/>
        <v>0</v>
      </c>
      <c r="P990">
        <f t="shared" si="79"/>
        <v>1</v>
      </c>
    </row>
    <row r="991" spans="1:16" x14ac:dyDescent="0.3">
      <c r="A991" t="s">
        <v>69</v>
      </c>
      <c r="B991" s="38">
        <v>41021</v>
      </c>
      <c r="C991" t="s">
        <v>30</v>
      </c>
      <c r="D991" t="s">
        <v>387</v>
      </c>
      <c r="E991" t="s">
        <v>147</v>
      </c>
      <c r="F991">
        <v>333559</v>
      </c>
      <c r="G991">
        <v>373161</v>
      </c>
      <c r="H991" t="s">
        <v>245</v>
      </c>
      <c r="I991" t="s">
        <v>246</v>
      </c>
      <c r="L991">
        <f t="shared" si="75"/>
        <v>2012</v>
      </c>
      <c r="M991">
        <f t="shared" si="76"/>
        <v>4</v>
      </c>
      <c r="N991">
        <f t="shared" si="77"/>
        <v>0</v>
      </c>
      <c r="O991">
        <f t="shared" si="78"/>
        <v>0</v>
      </c>
      <c r="P991">
        <f t="shared" si="79"/>
        <v>4</v>
      </c>
    </row>
    <row r="992" spans="1:16" x14ac:dyDescent="0.3">
      <c r="A992" t="s">
        <v>69</v>
      </c>
      <c r="B992" s="38">
        <v>41022</v>
      </c>
      <c r="C992" t="s">
        <v>30</v>
      </c>
      <c r="D992" t="s">
        <v>523</v>
      </c>
      <c r="E992" t="s">
        <v>147</v>
      </c>
      <c r="F992">
        <v>334370</v>
      </c>
      <c r="G992">
        <v>374352</v>
      </c>
      <c r="H992" t="s">
        <v>152</v>
      </c>
      <c r="I992" t="s">
        <v>153</v>
      </c>
      <c r="L992">
        <f t="shared" si="75"/>
        <v>2012</v>
      </c>
      <c r="M992">
        <f t="shared" si="76"/>
        <v>4</v>
      </c>
      <c r="N992">
        <f t="shared" si="77"/>
        <v>0</v>
      </c>
      <c r="O992">
        <f t="shared" si="78"/>
        <v>0</v>
      </c>
      <c r="P992">
        <f t="shared" si="79"/>
        <v>2</v>
      </c>
    </row>
    <row r="993" spans="1:16" x14ac:dyDescent="0.3">
      <c r="A993" t="s">
        <v>81</v>
      </c>
      <c r="B993" s="38">
        <v>41022</v>
      </c>
      <c r="C993" t="s">
        <v>30</v>
      </c>
      <c r="D993" t="s">
        <v>229</v>
      </c>
      <c r="E993" t="s">
        <v>173</v>
      </c>
      <c r="F993">
        <v>304588</v>
      </c>
      <c r="G993">
        <v>356620</v>
      </c>
      <c r="H993" t="s">
        <v>152</v>
      </c>
      <c r="I993" t="s">
        <v>153</v>
      </c>
      <c r="L993">
        <f t="shared" si="75"/>
        <v>2012</v>
      </c>
      <c r="M993">
        <f t="shared" si="76"/>
        <v>4</v>
      </c>
      <c r="N993">
        <f t="shared" si="77"/>
        <v>0</v>
      </c>
      <c r="O993">
        <f t="shared" si="78"/>
        <v>0</v>
      </c>
      <c r="P993">
        <f t="shared" si="79"/>
        <v>2</v>
      </c>
    </row>
    <row r="994" spans="1:16" x14ac:dyDescent="0.3">
      <c r="A994" t="s">
        <v>69</v>
      </c>
      <c r="B994" s="38">
        <v>41023</v>
      </c>
      <c r="C994" t="s">
        <v>30</v>
      </c>
      <c r="D994" t="s">
        <v>464</v>
      </c>
      <c r="E994" t="s">
        <v>147</v>
      </c>
      <c r="F994">
        <v>334090</v>
      </c>
      <c r="G994">
        <v>374941</v>
      </c>
      <c r="H994" t="s">
        <v>148</v>
      </c>
      <c r="I994" t="s">
        <v>149</v>
      </c>
      <c r="L994">
        <f t="shared" si="75"/>
        <v>2012</v>
      </c>
      <c r="M994">
        <f t="shared" si="76"/>
        <v>4</v>
      </c>
      <c r="N994">
        <f t="shared" si="77"/>
        <v>0</v>
      </c>
      <c r="O994">
        <f t="shared" si="78"/>
        <v>0</v>
      </c>
      <c r="P994">
        <f t="shared" si="79"/>
        <v>1</v>
      </c>
    </row>
    <row r="995" spans="1:16" x14ac:dyDescent="0.3">
      <c r="A995" t="s">
        <v>43</v>
      </c>
      <c r="B995" s="38">
        <v>41023</v>
      </c>
      <c r="C995" t="s">
        <v>30</v>
      </c>
      <c r="D995" t="s">
        <v>524</v>
      </c>
      <c r="E995" t="s">
        <v>183</v>
      </c>
      <c r="F995">
        <v>308376</v>
      </c>
      <c r="G995">
        <v>326758</v>
      </c>
      <c r="H995" t="s">
        <v>152</v>
      </c>
      <c r="I995" t="s">
        <v>153</v>
      </c>
      <c r="L995">
        <f t="shared" si="75"/>
        <v>2012</v>
      </c>
      <c r="M995">
        <f t="shared" si="76"/>
        <v>4</v>
      </c>
      <c r="N995">
        <f t="shared" si="77"/>
        <v>0</v>
      </c>
      <c r="O995">
        <f t="shared" si="78"/>
        <v>0</v>
      </c>
      <c r="P995">
        <f t="shared" si="79"/>
        <v>2</v>
      </c>
    </row>
    <row r="996" spans="1:16" x14ac:dyDescent="0.3">
      <c r="A996" t="s">
        <v>69</v>
      </c>
      <c r="B996" s="38">
        <v>41023</v>
      </c>
      <c r="C996" t="s">
        <v>30</v>
      </c>
      <c r="D996" t="s">
        <v>305</v>
      </c>
      <c r="E996" t="s">
        <v>147</v>
      </c>
      <c r="F996">
        <v>333975</v>
      </c>
      <c r="G996">
        <v>374102</v>
      </c>
      <c r="H996" t="s">
        <v>144</v>
      </c>
      <c r="I996" t="s">
        <v>145</v>
      </c>
      <c r="L996">
        <f t="shared" si="75"/>
        <v>2012</v>
      </c>
      <c r="M996">
        <f t="shared" si="76"/>
        <v>4</v>
      </c>
      <c r="N996">
        <f t="shared" si="77"/>
        <v>0</v>
      </c>
      <c r="O996">
        <f t="shared" si="78"/>
        <v>0</v>
      </c>
      <c r="P996">
        <f t="shared" si="79"/>
        <v>3</v>
      </c>
    </row>
    <row r="997" spans="1:16" x14ac:dyDescent="0.3">
      <c r="A997" t="s">
        <v>79</v>
      </c>
      <c r="B997" s="38">
        <v>41023</v>
      </c>
      <c r="C997" t="s">
        <v>30</v>
      </c>
      <c r="D997" t="s">
        <v>210</v>
      </c>
      <c r="E997" t="s">
        <v>173</v>
      </c>
      <c r="F997">
        <v>301217</v>
      </c>
      <c r="G997">
        <v>354071</v>
      </c>
      <c r="H997" t="s">
        <v>152</v>
      </c>
      <c r="I997" t="s">
        <v>153</v>
      </c>
      <c r="L997">
        <f t="shared" si="75"/>
        <v>2012</v>
      </c>
      <c r="M997">
        <f t="shared" si="76"/>
        <v>4</v>
      </c>
      <c r="N997">
        <f t="shared" si="77"/>
        <v>0</v>
      </c>
      <c r="O997">
        <f t="shared" si="78"/>
        <v>0</v>
      </c>
      <c r="P997">
        <f t="shared" si="79"/>
        <v>2</v>
      </c>
    </row>
    <row r="998" spans="1:16" x14ac:dyDescent="0.3">
      <c r="A998" t="s">
        <v>57</v>
      </c>
      <c r="B998" s="38">
        <v>41024</v>
      </c>
      <c r="C998" t="s">
        <v>30</v>
      </c>
      <c r="D998" t="s">
        <v>412</v>
      </c>
      <c r="E998" t="s">
        <v>256</v>
      </c>
      <c r="F998">
        <v>223987</v>
      </c>
      <c r="G998">
        <v>343940</v>
      </c>
      <c r="H998" t="s">
        <v>148</v>
      </c>
      <c r="I998" t="s">
        <v>149</v>
      </c>
      <c r="L998">
        <f t="shared" si="75"/>
        <v>2012</v>
      </c>
      <c r="M998">
        <f t="shared" si="76"/>
        <v>4</v>
      </c>
      <c r="N998">
        <f t="shared" si="77"/>
        <v>0</v>
      </c>
      <c r="O998">
        <f t="shared" si="78"/>
        <v>0</v>
      </c>
      <c r="P998">
        <f t="shared" si="79"/>
        <v>1</v>
      </c>
    </row>
    <row r="999" spans="1:16" x14ac:dyDescent="0.3">
      <c r="A999" t="s">
        <v>69</v>
      </c>
      <c r="B999" s="38">
        <v>41025</v>
      </c>
      <c r="C999" t="s">
        <v>30</v>
      </c>
      <c r="D999" t="s">
        <v>427</v>
      </c>
      <c r="E999" t="s">
        <v>147</v>
      </c>
      <c r="F999">
        <v>333888</v>
      </c>
      <c r="G999">
        <v>374641</v>
      </c>
      <c r="H999" t="s">
        <v>148</v>
      </c>
      <c r="I999" t="s">
        <v>149</v>
      </c>
      <c r="L999">
        <f t="shared" si="75"/>
        <v>2012</v>
      </c>
      <c r="M999">
        <f t="shared" si="76"/>
        <v>4</v>
      </c>
      <c r="N999">
        <f t="shared" si="77"/>
        <v>0</v>
      </c>
      <c r="O999">
        <f t="shared" si="78"/>
        <v>0</v>
      </c>
      <c r="P999">
        <f t="shared" si="79"/>
        <v>1</v>
      </c>
    </row>
    <row r="1000" spans="1:16" x14ac:dyDescent="0.3">
      <c r="A1000" t="s">
        <v>69</v>
      </c>
      <c r="B1000" s="38">
        <v>41025</v>
      </c>
      <c r="C1000" t="s">
        <v>30</v>
      </c>
      <c r="D1000" t="s">
        <v>221</v>
      </c>
      <c r="E1000" t="s">
        <v>147</v>
      </c>
      <c r="F1000">
        <v>334056</v>
      </c>
      <c r="G1000">
        <v>375219</v>
      </c>
      <c r="H1000" t="s">
        <v>148</v>
      </c>
      <c r="I1000" t="s">
        <v>149</v>
      </c>
      <c r="L1000">
        <f t="shared" si="75"/>
        <v>2012</v>
      </c>
      <c r="M1000">
        <f t="shared" si="76"/>
        <v>4</v>
      </c>
      <c r="N1000">
        <f t="shared" si="77"/>
        <v>0</v>
      </c>
      <c r="O1000">
        <f t="shared" si="78"/>
        <v>0</v>
      </c>
      <c r="P1000">
        <f t="shared" si="79"/>
        <v>1</v>
      </c>
    </row>
    <row r="1001" spans="1:16" x14ac:dyDescent="0.3">
      <c r="A1001" t="s">
        <v>74</v>
      </c>
      <c r="B1001" s="38">
        <v>41025</v>
      </c>
      <c r="C1001" t="s">
        <v>30</v>
      </c>
      <c r="D1001" t="s">
        <v>178</v>
      </c>
      <c r="E1001" t="s">
        <v>179</v>
      </c>
      <c r="F1001">
        <v>341166</v>
      </c>
      <c r="G1001">
        <v>387368</v>
      </c>
      <c r="H1001" t="s">
        <v>148</v>
      </c>
      <c r="I1001" t="s">
        <v>149</v>
      </c>
      <c r="L1001">
        <f t="shared" si="75"/>
        <v>2012</v>
      </c>
      <c r="M1001">
        <f t="shared" si="76"/>
        <v>4</v>
      </c>
      <c r="N1001">
        <f t="shared" si="77"/>
        <v>0</v>
      </c>
      <c r="O1001">
        <f t="shared" si="78"/>
        <v>0</v>
      </c>
      <c r="P1001">
        <f t="shared" si="79"/>
        <v>1</v>
      </c>
    </row>
    <row r="1002" spans="1:16" x14ac:dyDescent="0.3">
      <c r="A1002" t="s">
        <v>69</v>
      </c>
      <c r="B1002" s="38">
        <v>41026</v>
      </c>
      <c r="C1002" t="s">
        <v>29</v>
      </c>
      <c r="D1002" t="s">
        <v>373</v>
      </c>
      <c r="E1002" t="s">
        <v>147</v>
      </c>
      <c r="F1002">
        <v>333732</v>
      </c>
      <c r="G1002">
        <v>374612</v>
      </c>
      <c r="H1002" t="s">
        <v>148</v>
      </c>
      <c r="I1002" t="s">
        <v>181</v>
      </c>
      <c r="L1002">
        <f t="shared" si="75"/>
        <v>2012</v>
      </c>
      <c r="M1002">
        <f t="shared" si="76"/>
        <v>4</v>
      </c>
      <c r="N1002">
        <f t="shared" si="77"/>
        <v>0</v>
      </c>
      <c r="O1002">
        <f t="shared" si="78"/>
        <v>1</v>
      </c>
      <c r="P1002">
        <f t="shared" si="79"/>
        <v>0</v>
      </c>
    </row>
    <row r="1003" spans="1:16" x14ac:dyDescent="0.3">
      <c r="A1003" t="s">
        <v>69</v>
      </c>
      <c r="B1003" s="38">
        <v>41026</v>
      </c>
      <c r="C1003" t="s">
        <v>30</v>
      </c>
      <c r="D1003" t="s">
        <v>219</v>
      </c>
      <c r="E1003" t="s">
        <v>147</v>
      </c>
      <c r="F1003">
        <v>334215</v>
      </c>
      <c r="G1003">
        <v>374284</v>
      </c>
      <c r="H1003" t="s">
        <v>148</v>
      </c>
      <c r="I1003" t="s">
        <v>149</v>
      </c>
      <c r="L1003">
        <f t="shared" si="75"/>
        <v>2012</v>
      </c>
      <c r="M1003">
        <f t="shared" si="76"/>
        <v>4</v>
      </c>
      <c r="N1003">
        <f t="shared" si="77"/>
        <v>0</v>
      </c>
      <c r="O1003">
        <f t="shared" si="78"/>
        <v>0</v>
      </c>
      <c r="P1003">
        <f t="shared" si="79"/>
        <v>1</v>
      </c>
    </row>
    <row r="1004" spans="1:16" x14ac:dyDescent="0.3">
      <c r="A1004" t="s">
        <v>43</v>
      </c>
      <c r="B1004" s="38">
        <v>41026</v>
      </c>
      <c r="C1004" t="s">
        <v>30</v>
      </c>
      <c r="D1004" t="s">
        <v>465</v>
      </c>
      <c r="E1004" t="s">
        <v>183</v>
      </c>
      <c r="F1004">
        <v>308466</v>
      </c>
      <c r="G1004">
        <v>326553</v>
      </c>
      <c r="H1004" t="s">
        <v>148</v>
      </c>
      <c r="I1004" t="s">
        <v>149</v>
      </c>
      <c r="L1004">
        <f t="shared" si="75"/>
        <v>2012</v>
      </c>
      <c r="M1004">
        <f t="shared" si="76"/>
        <v>4</v>
      </c>
      <c r="N1004">
        <f t="shared" si="77"/>
        <v>0</v>
      </c>
      <c r="O1004">
        <f t="shared" si="78"/>
        <v>0</v>
      </c>
      <c r="P1004">
        <f t="shared" si="79"/>
        <v>1</v>
      </c>
    </row>
    <row r="1005" spans="1:16" x14ac:dyDescent="0.3">
      <c r="A1005" t="s">
        <v>80</v>
      </c>
      <c r="B1005" s="38">
        <v>41026</v>
      </c>
      <c r="C1005" t="s">
        <v>30</v>
      </c>
      <c r="D1005" t="s">
        <v>207</v>
      </c>
      <c r="E1005" t="s">
        <v>173</v>
      </c>
      <c r="F1005">
        <v>308011</v>
      </c>
      <c r="G1005">
        <v>358591</v>
      </c>
      <c r="H1005" t="s">
        <v>148</v>
      </c>
      <c r="I1005" t="s">
        <v>149</v>
      </c>
      <c r="L1005">
        <f t="shared" si="75"/>
        <v>2012</v>
      </c>
      <c r="M1005">
        <f t="shared" si="76"/>
        <v>4</v>
      </c>
      <c r="N1005">
        <f t="shared" si="77"/>
        <v>0</v>
      </c>
      <c r="O1005">
        <f t="shared" si="78"/>
        <v>0</v>
      </c>
      <c r="P1005">
        <f t="shared" si="79"/>
        <v>1</v>
      </c>
    </row>
    <row r="1006" spans="1:16" x14ac:dyDescent="0.3">
      <c r="A1006" t="s">
        <v>52</v>
      </c>
      <c r="B1006" s="38">
        <v>41026</v>
      </c>
      <c r="C1006" t="s">
        <v>30</v>
      </c>
      <c r="D1006" t="s">
        <v>187</v>
      </c>
      <c r="E1006" t="s">
        <v>169</v>
      </c>
      <c r="F1006">
        <v>245191</v>
      </c>
      <c r="G1006">
        <v>372302</v>
      </c>
      <c r="H1006" t="s">
        <v>148</v>
      </c>
      <c r="I1006" t="s">
        <v>149</v>
      </c>
      <c r="L1006">
        <f t="shared" si="75"/>
        <v>2012</v>
      </c>
      <c r="M1006">
        <f t="shared" si="76"/>
        <v>4</v>
      </c>
      <c r="N1006">
        <f t="shared" si="77"/>
        <v>0</v>
      </c>
      <c r="O1006">
        <f t="shared" si="78"/>
        <v>0</v>
      </c>
      <c r="P1006">
        <f t="shared" si="79"/>
        <v>1</v>
      </c>
    </row>
    <row r="1007" spans="1:16" x14ac:dyDescent="0.3">
      <c r="A1007" t="s">
        <v>69</v>
      </c>
      <c r="B1007" s="38">
        <v>41026</v>
      </c>
      <c r="C1007" t="s">
        <v>30</v>
      </c>
      <c r="D1007" t="s">
        <v>160</v>
      </c>
      <c r="E1007" t="s">
        <v>161</v>
      </c>
      <c r="F1007">
        <v>334033</v>
      </c>
      <c r="G1007">
        <v>375222</v>
      </c>
      <c r="H1007" t="s">
        <v>152</v>
      </c>
      <c r="I1007" t="s">
        <v>153</v>
      </c>
      <c r="L1007">
        <f t="shared" si="75"/>
        <v>2012</v>
      </c>
      <c r="M1007">
        <f t="shared" si="76"/>
        <v>4</v>
      </c>
      <c r="N1007">
        <f t="shared" si="77"/>
        <v>0</v>
      </c>
      <c r="O1007">
        <f t="shared" si="78"/>
        <v>0</v>
      </c>
      <c r="P1007">
        <f t="shared" si="79"/>
        <v>2</v>
      </c>
    </row>
    <row r="1008" spans="1:16" x14ac:dyDescent="0.3">
      <c r="A1008" t="s">
        <v>67</v>
      </c>
      <c r="B1008" s="38">
        <v>41027</v>
      </c>
      <c r="C1008" t="s">
        <v>30</v>
      </c>
      <c r="D1008" t="s">
        <v>525</v>
      </c>
      <c r="E1008" t="s">
        <v>279</v>
      </c>
      <c r="F1008">
        <v>348830</v>
      </c>
      <c r="G1008">
        <v>374193</v>
      </c>
      <c r="H1008" t="s">
        <v>152</v>
      </c>
      <c r="I1008" t="s">
        <v>153</v>
      </c>
      <c r="L1008">
        <f t="shared" si="75"/>
        <v>2012</v>
      </c>
      <c r="M1008">
        <f t="shared" si="76"/>
        <v>4</v>
      </c>
      <c r="N1008">
        <f t="shared" si="77"/>
        <v>0</v>
      </c>
      <c r="O1008">
        <f t="shared" si="78"/>
        <v>0</v>
      </c>
      <c r="P1008">
        <f t="shared" si="79"/>
        <v>2</v>
      </c>
    </row>
    <row r="1009" spans="1:16" x14ac:dyDescent="0.3">
      <c r="A1009" t="s">
        <v>53</v>
      </c>
      <c r="B1009" s="38">
        <v>41028</v>
      </c>
      <c r="C1009" t="s">
        <v>30</v>
      </c>
      <c r="D1009" t="s">
        <v>208</v>
      </c>
      <c r="E1009" t="s">
        <v>209</v>
      </c>
      <c r="F1009">
        <v>280110</v>
      </c>
      <c r="G1009">
        <v>362584</v>
      </c>
      <c r="H1009" t="s">
        <v>144</v>
      </c>
      <c r="I1009" t="s">
        <v>145</v>
      </c>
      <c r="L1009">
        <f t="shared" si="75"/>
        <v>2012</v>
      </c>
      <c r="M1009">
        <f t="shared" si="76"/>
        <v>4</v>
      </c>
      <c r="N1009">
        <f t="shared" si="77"/>
        <v>0</v>
      </c>
      <c r="O1009">
        <f t="shared" si="78"/>
        <v>0</v>
      </c>
      <c r="P1009">
        <f t="shared" si="79"/>
        <v>3</v>
      </c>
    </row>
    <row r="1010" spans="1:16" x14ac:dyDescent="0.3">
      <c r="A1010" t="s">
        <v>45</v>
      </c>
      <c r="B1010" s="38">
        <v>41028</v>
      </c>
      <c r="C1010" t="s">
        <v>30</v>
      </c>
      <c r="D1010" t="s">
        <v>358</v>
      </c>
      <c r="E1010" t="s">
        <v>193</v>
      </c>
      <c r="F1010">
        <v>243520</v>
      </c>
      <c r="G1010">
        <v>417225</v>
      </c>
      <c r="H1010" t="s">
        <v>152</v>
      </c>
      <c r="I1010" t="s">
        <v>153</v>
      </c>
      <c r="L1010">
        <f t="shared" si="75"/>
        <v>2012</v>
      </c>
      <c r="M1010">
        <f t="shared" si="76"/>
        <v>4</v>
      </c>
      <c r="N1010">
        <f t="shared" si="77"/>
        <v>0</v>
      </c>
      <c r="O1010">
        <f t="shared" si="78"/>
        <v>0</v>
      </c>
      <c r="P1010">
        <f t="shared" si="79"/>
        <v>2</v>
      </c>
    </row>
    <row r="1011" spans="1:16" x14ac:dyDescent="0.3">
      <c r="A1011" t="s">
        <v>52</v>
      </c>
      <c r="B1011" s="38">
        <v>41029</v>
      </c>
      <c r="C1011" t="s">
        <v>30</v>
      </c>
      <c r="D1011" t="s">
        <v>217</v>
      </c>
      <c r="E1011" t="s">
        <v>169</v>
      </c>
      <c r="F1011">
        <v>244730</v>
      </c>
      <c r="G1011">
        <v>372416</v>
      </c>
      <c r="H1011" t="s">
        <v>152</v>
      </c>
      <c r="I1011" t="s">
        <v>153</v>
      </c>
      <c r="L1011">
        <f t="shared" si="75"/>
        <v>2012</v>
      </c>
      <c r="M1011">
        <f t="shared" si="76"/>
        <v>4</v>
      </c>
      <c r="N1011">
        <f t="shared" si="77"/>
        <v>0</v>
      </c>
      <c r="O1011">
        <f t="shared" si="78"/>
        <v>0</v>
      </c>
      <c r="P1011">
        <f t="shared" si="79"/>
        <v>2</v>
      </c>
    </row>
    <row r="1012" spans="1:16" x14ac:dyDescent="0.3">
      <c r="A1012" t="s">
        <v>45</v>
      </c>
      <c r="B1012" s="38">
        <v>41030</v>
      </c>
      <c r="C1012" t="s">
        <v>30</v>
      </c>
      <c r="D1012" t="s">
        <v>385</v>
      </c>
      <c r="E1012" t="s">
        <v>193</v>
      </c>
      <c r="F1012">
        <v>243921</v>
      </c>
      <c r="G1012">
        <v>415956</v>
      </c>
      <c r="H1012" t="s">
        <v>148</v>
      </c>
      <c r="I1012" t="s">
        <v>149</v>
      </c>
      <c r="L1012">
        <f t="shared" si="75"/>
        <v>2012</v>
      </c>
      <c r="M1012">
        <f t="shared" si="76"/>
        <v>5</v>
      </c>
      <c r="N1012">
        <f t="shared" si="77"/>
        <v>0</v>
      </c>
      <c r="O1012">
        <f t="shared" si="78"/>
        <v>0</v>
      </c>
      <c r="P1012">
        <f t="shared" si="79"/>
        <v>1</v>
      </c>
    </row>
    <row r="1013" spans="1:16" x14ac:dyDescent="0.3">
      <c r="A1013" t="s">
        <v>69</v>
      </c>
      <c r="B1013" s="38">
        <v>41030</v>
      </c>
      <c r="C1013" t="s">
        <v>30</v>
      </c>
      <c r="D1013" t="s">
        <v>180</v>
      </c>
      <c r="E1013" t="s">
        <v>164</v>
      </c>
      <c r="F1013">
        <v>333305</v>
      </c>
      <c r="G1013">
        <v>374336</v>
      </c>
      <c r="H1013" t="s">
        <v>148</v>
      </c>
      <c r="I1013" t="s">
        <v>149</v>
      </c>
      <c r="L1013">
        <f t="shared" si="75"/>
        <v>2012</v>
      </c>
      <c r="M1013">
        <f t="shared" si="76"/>
        <v>5</v>
      </c>
      <c r="N1013">
        <f t="shared" si="77"/>
        <v>0</v>
      </c>
      <c r="O1013">
        <f t="shared" si="78"/>
        <v>0</v>
      </c>
      <c r="P1013">
        <f t="shared" si="79"/>
        <v>1</v>
      </c>
    </row>
    <row r="1014" spans="1:16" x14ac:dyDescent="0.3">
      <c r="A1014" t="s">
        <v>45</v>
      </c>
      <c r="B1014" s="38">
        <v>41031</v>
      </c>
      <c r="C1014" t="s">
        <v>30</v>
      </c>
      <c r="D1014" t="s">
        <v>368</v>
      </c>
      <c r="E1014" t="s">
        <v>193</v>
      </c>
      <c r="F1014">
        <v>244244</v>
      </c>
      <c r="G1014">
        <v>416735</v>
      </c>
      <c r="H1014" t="s">
        <v>152</v>
      </c>
      <c r="I1014" t="s">
        <v>153</v>
      </c>
      <c r="L1014">
        <f t="shared" si="75"/>
        <v>2012</v>
      </c>
      <c r="M1014">
        <f t="shared" si="76"/>
        <v>5</v>
      </c>
      <c r="N1014">
        <f t="shared" si="77"/>
        <v>0</v>
      </c>
      <c r="O1014">
        <f t="shared" si="78"/>
        <v>0</v>
      </c>
      <c r="P1014">
        <f t="shared" si="79"/>
        <v>2</v>
      </c>
    </row>
    <row r="1015" spans="1:16" x14ac:dyDescent="0.3">
      <c r="A1015" t="s">
        <v>43</v>
      </c>
      <c r="B1015" s="38">
        <v>41031</v>
      </c>
      <c r="C1015" t="s">
        <v>30</v>
      </c>
      <c r="D1015" t="s">
        <v>526</v>
      </c>
      <c r="E1015" t="s">
        <v>183</v>
      </c>
      <c r="F1015">
        <v>308172</v>
      </c>
      <c r="G1015">
        <v>326730</v>
      </c>
      <c r="H1015" t="s">
        <v>152</v>
      </c>
      <c r="I1015" t="s">
        <v>153</v>
      </c>
      <c r="L1015">
        <f t="shared" si="75"/>
        <v>2012</v>
      </c>
      <c r="M1015">
        <f t="shared" si="76"/>
        <v>5</v>
      </c>
      <c r="N1015">
        <f t="shared" si="77"/>
        <v>0</v>
      </c>
      <c r="O1015">
        <f t="shared" si="78"/>
        <v>0</v>
      </c>
      <c r="P1015">
        <f t="shared" si="79"/>
        <v>2</v>
      </c>
    </row>
    <row r="1016" spans="1:16" x14ac:dyDescent="0.3">
      <c r="A1016" t="s">
        <v>52</v>
      </c>
      <c r="B1016" s="38">
        <v>41031</v>
      </c>
      <c r="C1016" t="s">
        <v>30</v>
      </c>
      <c r="D1016" t="s">
        <v>371</v>
      </c>
      <c r="E1016" t="s">
        <v>169</v>
      </c>
      <c r="F1016">
        <v>245168</v>
      </c>
      <c r="G1016">
        <v>372809</v>
      </c>
      <c r="H1016" t="s">
        <v>148</v>
      </c>
      <c r="I1016" t="s">
        <v>149</v>
      </c>
      <c r="L1016">
        <f t="shared" si="75"/>
        <v>2012</v>
      </c>
      <c r="M1016">
        <f t="shared" si="76"/>
        <v>5</v>
      </c>
      <c r="N1016">
        <f t="shared" si="77"/>
        <v>0</v>
      </c>
      <c r="O1016">
        <f t="shared" si="78"/>
        <v>0</v>
      </c>
      <c r="P1016">
        <f t="shared" si="79"/>
        <v>1</v>
      </c>
    </row>
    <row r="1017" spans="1:16" x14ac:dyDescent="0.3">
      <c r="A1017" t="s">
        <v>69</v>
      </c>
      <c r="B1017" s="38">
        <v>41031</v>
      </c>
      <c r="C1017" t="s">
        <v>30</v>
      </c>
      <c r="D1017" t="s">
        <v>215</v>
      </c>
      <c r="E1017" t="s">
        <v>147</v>
      </c>
      <c r="F1017">
        <v>333765</v>
      </c>
      <c r="G1017">
        <v>373628</v>
      </c>
      <c r="H1017" t="s">
        <v>148</v>
      </c>
      <c r="I1017" t="s">
        <v>149</v>
      </c>
      <c r="L1017">
        <f t="shared" si="75"/>
        <v>2012</v>
      </c>
      <c r="M1017">
        <f t="shared" si="76"/>
        <v>5</v>
      </c>
      <c r="N1017">
        <f t="shared" si="77"/>
        <v>0</v>
      </c>
      <c r="O1017">
        <f t="shared" si="78"/>
        <v>0</v>
      </c>
      <c r="P1017">
        <f t="shared" si="79"/>
        <v>1</v>
      </c>
    </row>
    <row r="1018" spans="1:16" x14ac:dyDescent="0.3">
      <c r="A1018" t="s">
        <v>74</v>
      </c>
      <c r="B1018" s="38">
        <v>41032</v>
      </c>
      <c r="C1018" t="s">
        <v>30</v>
      </c>
      <c r="D1018" t="s">
        <v>178</v>
      </c>
      <c r="E1018" t="s">
        <v>179</v>
      </c>
      <c r="F1018">
        <v>341183</v>
      </c>
      <c r="G1018">
        <v>387528</v>
      </c>
      <c r="H1018" t="s">
        <v>148</v>
      </c>
      <c r="I1018" t="s">
        <v>149</v>
      </c>
      <c r="L1018">
        <f t="shared" si="75"/>
        <v>2012</v>
      </c>
      <c r="M1018">
        <f t="shared" si="76"/>
        <v>5</v>
      </c>
      <c r="N1018">
        <f t="shared" si="77"/>
        <v>0</v>
      </c>
      <c r="O1018">
        <f t="shared" si="78"/>
        <v>0</v>
      </c>
      <c r="P1018">
        <f t="shared" si="79"/>
        <v>1</v>
      </c>
    </row>
    <row r="1019" spans="1:16" x14ac:dyDescent="0.3">
      <c r="A1019" t="s">
        <v>80</v>
      </c>
      <c r="B1019" s="38">
        <v>41032</v>
      </c>
      <c r="C1019" t="s">
        <v>30</v>
      </c>
      <c r="D1019" t="s">
        <v>214</v>
      </c>
      <c r="E1019" t="s">
        <v>173</v>
      </c>
      <c r="F1019">
        <v>308113</v>
      </c>
      <c r="G1019">
        <v>358450</v>
      </c>
      <c r="H1019" t="s">
        <v>148</v>
      </c>
      <c r="I1019" t="s">
        <v>149</v>
      </c>
      <c r="L1019">
        <f t="shared" si="75"/>
        <v>2012</v>
      </c>
      <c r="M1019">
        <f t="shared" si="76"/>
        <v>5</v>
      </c>
      <c r="N1019">
        <f t="shared" si="77"/>
        <v>0</v>
      </c>
      <c r="O1019">
        <f t="shared" si="78"/>
        <v>0</v>
      </c>
      <c r="P1019">
        <f t="shared" si="79"/>
        <v>1</v>
      </c>
    </row>
    <row r="1020" spans="1:16" x14ac:dyDescent="0.3">
      <c r="A1020" t="s">
        <v>60</v>
      </c>
      <c r="B1020" s="38">
        <v>41032</v>
      </c>
      <c r="C1020" t="s">
        <v>30</v>
      </c>
      <c r="D1020" t="s">
        <v>170</v>
      </c>
      <c r="E1020" t="s">
        <v>195</v>
      </c>
      <c r="F1020">
        <v>350534</v>
      </c>
      <c r="G1020">
        <v>381752</v>
      </c>
      <c r="H1020" t="s">
        <v>148</v>
      </c>
      <c r="I1020" t="s">
        <v>149</v>
      </c>
      <c r="L1020">
        <f t="shared" si="75"/>
        <v>2012</v>
      </c>
      <c r="M1020">
        <f t="shared" si="76"/>
        <v>5</v>
      </c>
      <c r="N1020">
        <f t="shared" si="77"/>
        <v>0</v>
      </c>
      <c r="O1020">
        <f t="shared" si="78"/>
        <v>0</v>
      </c>
      <c r="P1020">
        <f t="shared" si="79"/>
        <v>1</v>
      </c>
    </row>
    <row r="1021" spans="1:16" x14ac:dyDescent="0.3">
      <c r="A1021" t="s">
        <v>52</v>
      </c>
      <c r="B1021" s="38">
        <v>41033</v>
      </c>
      <c r="C1021" t="s">
        <v>30</v>
      </c>
      <c r="D1021" t="s">
        <v>168</v>
      </c>
      <c r="E1021" t="s">
        <v>169</v>
      </c>
      <c r="F1021">
        <v>245027</v>
      </c>
      <c r="G1021">
        <v>372922</v>
      </c>
      <c r="H1021" t="s">
        <v>148</v>
      </c>
      <c r="I1021" t="s">
        <v>149</v>
      </c>
      <c r="L1021">
        <f t="shared" si="75"/>
        <v>2012</v>
      </c>
      <c r="M1021">
        <f t="shared" si="76"/>
        <v>5</v>
      </c>
      <c r="N1021">
        <f t="shared" si="77"/>
        <v>0</v>
      </c>
      <c r="O1021">
        <f t="shared" si="78"/>
        <v>0</v>
      </c>
      <c r="P1021">
        <f t="shared" si="79"/>
        <v>1</v>
      </c>
    </row>
    <row r="1022" spans="1:16" x14ac:dyDescent="0.3">
      <c r="A1022" t="s">
        <v>69</v>
      </c>
      <c r="B1022" s="38">
        <v>41033</v>
      </c>
      <c r="C1022" t="s">
        <v>30</v>
      </c>
      <c r="D1022" t="s">
        <v>439</v>
      </c>
      <c r="E1022" t="s">
        <v>164</v>
      </c>
      <c r="F1022">
        <v>333335</v>
      </c>
      <c r="G1022">
        <v>373889</v>
      </c>
      <c r="H1022" t="s">
        <v>152</v>
      </c>
      <c r="I1022" t="s">
        <v>153</v>
      </c>
      <c r="L1022">
        <f t="shared" si="75"/>
        <v>2012</v>
      </c>
      <c r="M1022">
        <f t="shared" si="76"/>
        <v>5</v>
      </c>
      <c r="N1022">
        <f t="shared" si="77"/>
        <v>0</v>
      </c>
      <c r="O1022">
        <f t="shared" si="78"/>
        <v>0</v>
      </c>
      <c r="P1022">
        <f t="shared" si="79"/>
        <v>2</v>
      </c>
    </row>
    <row r="1023" spans="1:16" x14ac:dyDescent="0.3">
      <c r="A1023" t="s">
        <v>43</v>
      </c>
      <c r="B1023" s="38">
        <v>41034</v>
      </c>
      <c r="C1023" t="s">
        <v>30</v>
      </c>
      <c r="D1023" t="s">
        <v>182</v>
      </c>
      <c r="E1023" t="s">
        <v>183</v>
      </c>
      <c r="F1023">
        <v>308329</v>
      </c>
      <c r="G1023">
        <v>326590</v>
      </c>
      <c r="H1023" t="s">
        <v>148</v>
      </c>
      <c r="I1023" t="s">
        <v>149</v>
      </c>
      <c r="L1023">
        <f t="shared" si="75"/>
        <v>2012</v>
      </c>
      <c r="M1023">
        <f t="shared" si="76"/>
        <v>5</v>
      </c>
      <c r="N1023">
        <f t="shared" si="77"/>
        <v>0</v>
      </c>
      <c r="O1023">
        <f t="shared" si="78"/>
        <v>0</v>
      </c>
      <c r="P1023">
        <f t="shared" si="79"/>
        <v>1</v>
      </c>
    </row>
    <row r="1024" spans="1:16" x14ac:dyDescent="0.3">
      <c r="A1024" t="s">
        <v>80</v>
      </c>
      <c r="B1024" s="38">
        <v>41034</v>
      </c>
      <c r="C1024" t="s">
        <v>30</v>
      </c>
      <c r="D1024" t="s">
        <v>207</v>
      </c>
      <c r="E1024" t="s">
        <v>173</v>
      </c>
      <c r="F1024">
        <v>307994</v>
      </c>
      <c r="G1024">
        <v>358606</v>
      </c>
      <c r="H1024" t="s">
        <v>152</v>
      </c>
      <c r="I1024" t="s">
        <v>153</v>
      </c>
      <c r="L1024">
        <f t="shared" si="75"/>
        <v>2012</v>
      </c>
      <c r="M1024">
        <f t="shared" si="76"/>
        <v>5</v>
      </c>
      <c r="N1024">
        <f t="shared" si="77"/>
        <v>0</v>
      </c>
      <c r="O1024">
        <f t="shared" si="78"/>
        <v>0</v>
      </c>
      <c r="P1024">
        <f t="shared" si="79"/>
        <v>2</v>
      </c>
    </row>
    <row r="1025" spans="1:16" x14ac:dyDescent="0.3">
      <c r="A1025" t="s">
        <v>60</v>
      </c>
      <c r="B1025" s="38">
        <v>41036</v>
      </c>
      <c r="C1025" t="s">
        <v>30</v>
      </c>
      <c r="D1025" t="s">
        <v>265</v>
      </c>
      <c r="E1025" t="s">
        <v>195</v>
      </c>
      <c r="F1025">
        <v>350402</v>
      </c>
      <c r="G1025">
        <v>381491</v>
      </c>
      <c r="H1025" t="s">
        <v>152</v>
      </c>
      <c r="I1025" t="s">
        <v>153</v>
      </c>
      <c r="L1025">
        <f t="shared" si="75"/>
        <v>2012</v>
      </c>
      <c r="M1025">
        <f t="shared" si="76"/>
        <v>5</v>
      </c>
      <c r="N1025">
        <f t="shared" si="77"/>
        <v>0</v>
      </c>
      <c r="O1025">
        <f t="shared" si="78"/>
        <v>0</v>
      </c>
      <c r="P1025">
        <f t="shared" si="79"/>
        <v>2</v>
      </c>
    </row>
    <row r="1026" spans="1:16" x14ac:dyDescent="0.3">
      <c r="A1026" t="s">
        <v>69</v>
      </c>
      <c r="B1026" s="38">
        <v>41036</v>
      </c>
      <c r="C1026" t="s">
        <v>30</v>
      </c>
      <c r="D1026" t="s">
        <v>215</v>
      </c>
      <c r="E1026" t="s">
        <v>147</v>
      </c>
      <c r="F1026">
        <v>334125</v>
      </c>
      <c r="G1026">
        <v>373467</v>
      </c>
      <c r="H1026" t="s">
        <v>148</v>
      </c>
      <c r="I1026" t="s">
        <v>149</v>
      </c>
      <c r="L1026">
        <f t="shared" ref="L1026:L1089" si="80">YEAR(B1026)</f>
        <v>2012</v>
      </c>
      <c r="M1026">
        <f t="shared" ref="M1026:M1089" si="81">MONTH(B1026)</f>
        <v>5</v>
      </c>
      <c r="N1026">
        <f t="shared" ref="N1026:N1089" si="82">SUM((IF(OR(ISBLANK($I1026),ISERROR(SEARCH("killed",$I1026))),0,IF(SEARCH("killed",$I1026)=3,LEFT($I1026,1),IF(SEARCH("killed",$I1026)=4,LEFT($I1026,2),0)))),(IF(OR(ISBLANK($J1026),ISERROR(SEARCH("killed",$J1026))),0,IF(SEARCH("killed",$J1026)=3,LEFT($J1026,1),IF(SEARCH("killed",$J1026)=4,LEFT($J1026,2),0)))),(IF(OR(ISBLANK($K1026),ISERROR(SEARCH("killed",$K1026))),0,IF(SEARCH("killed",$K1026)=3,LEFT($K1026,1),IF(SEARCH("killed",$K1026)=4,LEFT($K1026,2),0)))))</f>
        <v>0</v>
      </c>
      <c r="O1026">
        <f t="shared" ref="O1026:O1089" si="83">SUM((IF(OR(ISBLANK($I1026),ISERROR(SEARCH("seriously",$I1026))),0,IF(SEARCH("seriously",$I1026)=3,LEFT($I1026,1),IF(SEARCH("seriously",$I1026)=4,LEFT($I1026,2),0)))),(IF(OR(ISBLANK($J1026),ISERROR(SEARCH("seriously",$J1026))),0,IF(SEARCH("seriously",$J1026)=3,LEFT($J1026,1),IF(SEARCH("seriously",$J1026)=4,LEFT($J1026,2),0)))),(IF(OR(ISBLANK($K1026),ISERROR(SEARCH("seriously",$K1026))),0,IF(SEARCH("seriously",$K1026)=3,LEFT($K1026,1),IF(SEARCH("seriously",$K1026)=4,LEFT($K1026,2),0)))))</f>
        <v>0</v>
      </c>
      <c r="P1026">
        <f t="shared" ref="P1026:P1089" si="84">SUM((IF(OR(ISBLANK($I1026),ISERROR(SEARCH("slightly",$I1026))),0,IF(SEARCH("slightly",$I1026)=3,LEFT($I1026,1),IF(SEARCH("slightly",$I1026)=4,LEFT($I1026,2),0)))),(IF(OR(ISBLANK($J1026),ISERROR(SEARCH("slightly",$J1026))),0,IF(SEARCH("slightly",$J1026)=3,LEFT($J1026,1),IF(SEARCH("slightly",$J1026)=4,LEFT($J1026,2),0)))),(IF(OR(ISBLANK($K1026),ISERROR(SEARCH("slightly",$K1026))),0,IF(SEARCH("slightly",$K1026)=3,LEFT($K1026,1),IF(SEARCH("slightly",$K1026)=4,LEFT($K1026,2),0)))))</f>
        <v>1</v>
      </c>
    </row>
    <row r="1027" spans="1:16" x14ac:dyDescent="0.3">
      <c r="A1027" t="s">
        <v>69</v>
      </c>
      <c r="B1027" s="38">
        <v>41037</v>
      </c>
      <c r="C1027" t="s">
        <v>30</v>
      </c>
      <c r="D1027" t="s">
        <v>380</v>
      </c>
      <c r="E1027" t="s">
        <v>161</v>
      </c>
      <c r="F1027">
        <v>333635</v>
      </c>
      <c r="G1027">
        <v>374989</v>
      </c>
      <c r="H1027" t="s">
        <v>152</v>
      </c>
      <c r="I1027" t="s">
        <v>153</v>
      </c>
      <c r="L1027">
        <f t="shared" si="80"/>
        <v>2012</v>
      </c>
      <c r="M1027">
        <f t="shared" si="81"/>
        <v>5</v>
      </c>
      <c r="N1027">
        <f t="shared" si="82"/>
        <v>0</v>
      </c>
      <c r="O1027">
        <f t="shared" si="83"/>
        <v>0</v>
      </c>
      <c r="P1027">
        <f t="shared" si="84"/>
        <v>2</v>
      </c>
    </row>
    <row r="1028" spans="1:16" x14ac:dyDescent="0.3">
      <c r="A1028" t="s">
        <v>61</v>
      </c>
      <c r="B1028" s="38">
        <v>41037</v>
      </c>
      <c r="C1028" t="s">
        <v>30</v>
      </c>
      <c r="D1028" t="s">
        <v>216</v>
      </c>
      <c r="E1028" t="s">
        <v>206</v>
      </c>
      <c r="F1028">
        <v>336592</v>
      </c>
      <c r="G1028">
        <v>352258</v>
      </c>
      <c r="H1028" t="s">
        <v>148</v>
      </c>
      <c r="I1028" t="s">
        <v>149</v>
      </c>
      <c r="L1028">
        <f t="shared" si="80"/>
        <v>2012</v>
      </c>
      <c r="M1028">
        <f t="shared" si="81"/>
        <v>5</v>
      </c>
      <c r="N1028">
        <f t="shared" si="82"/>
        <v>0</v>
      </c>
      <c r="O1028">
        <f t="shared" si="83"/>
        <v>0</v>
      </c>
      <c r="P1028">
        <f t="shared" si="84"/>
        <v>1</v>
      </c>
    </row>
    <row r="1029" spans="1:16" x14ac:dyDescent="0.3">
      <c r="A1029" t="s">
        <v>69</v>
      </c>
      <c r="B1029" s="38">
        <v>41037</v>
      </c>
      <c r="C1029" t="s">
        <v>30</v>
      </c>
      <c r="D1029" t="s">
        <v>527</v>
      </c>
      <c r="E1029" t="s">
        <v>147</v>
      </c>
      <c r="F1029">
        <v>333355</v>
      </c>
      <c r="G1029">
        <v>373820</v>
      </c>
      <c r="H1029" t="s">
        <v>148</v>
      </c>
      <c r="I1029" t="s">
        <v>149</v>
      </c>
      <c r="L1029">
        <f t="shared" si="80"/>
        <v>2012</v>
      </c>
      <c r="M1029">
        <f t="shared" si="81"/>
        <v>5</v>
      </c>
      <c r="N1029">
        <f t="shared" si="82"/>
        <v>0</v>
      </c>
      <c r="O1029">
        <f t="shared" si="83"/>
        <v>0</v>
      </c>
      <c r="P1029">
        <f t="shared" si="84"/>
        <v>1</v>
      </c>
    </row>
    <row r="1030" spans="1:16" x14ac:dyDescent="0.3">
      <c r="A1030" t="s">
        <v>69</v>
      </c>
      <c r="B1030" s="38">
        <v>41037</v>
      </c>
      <c r="C1030" t="s">
        <v>30</v>
      </c>
      <c r="D1030" t="s">
        <v>380</v>
      </c>
      <c r="E1030" t="s">
        <v>161</v>
      </c>
      <c r="F1030">
        <v>333481</v>
      </c>
      <c r="G1030">
        <v>375109</v>
      </c>
      <c r="H1030" t="s">
        <v>152</v>
      </c>
      <c r="I1030" t="s">
        <v>153</v>
      </c>
      <c r="L1030">
        <f t="shared" si="80"/>
        <v>2012</v>
      </c>
      <c r="M1030">
        <f t="shared" si="81"/>
        <v>5</v>
      </c>
      <c r="N1030">
        <f t="shared" si="82"/>
        <v>0</v>
      </c>
      <c r="O1030">
        <f t="shared" si="83"/>
        <v>0</v>
      </c>
      <c r="P1030">
        <f t="shared" si="84"/>
        <v>2</v>
      </c>
    </row>
    <row r="1031" spans="1:16" x14ac:dyDescent="0.3">
      <c r="A1031" t="s">
        <v>69</v>
      </c>
      <c r="B1031" s="38">
        <v>41043</v>
      </c>
      <c r="C1031" t="s">
        <v>29</v>
      </c>
      <c r="D1031" t="s">
        <v>158</v>
      </c>
      <c r="E1031" t="s">
        <v>159</v>
      </c>
      <c r="F1031">
        <v>334751</v>
      </c>
      <c r="G1031">
        <v>374487</v>
      </c>
      <c r="H1031" t="s">
        <v>152</v>
      </c>
      <c r="I1031" t="s">
        <v>181</v>
      </c>
      <c r="J1031" t="s">
        <v>248</v>
      </c>
      <c r="L1031">
        <f t="shared" si="80"/>
        <v>2012</v>
      </c>
      <c r="M1031">
        <f t="shared" si="81"/>
        <v>5</v>
      </c>
      <c r="N1031">
        <f t="shared" si="82"/>
        <v>0</v>
      </c>
      <c r="O1031">
        <f t="shared" si="83"/>
        <v>1</v>
      </c>
      <c r="P1031">
        <f t="shared" si="84"/>
        <v>1</v>
      </c>
    </row>
    <row r="1032" spans="1:16" x14ac:dyDescent="0.3">
      <c r="A1032" t="s">
        <v>69</v>
      </c>
      <c r="B1032" s="38">
        <v>41044</v>
      </c>
      <c r="C1032" t="s">
        <v>30</v>
      </c>
      <c r="D1032" t="s">
        <v>337</v>
      </c>
      <c r="E1032" t="s">
        <v>147</v>
      </c>
      <c r="F1032">
        <v>333619</v>
      </c>
      <c r="G1032">
        <v>374060</v>
      </c>
      <c r="H1032" t="s">
        <v>148</v>
      </c>
      <c r="I1032" t="s">
        <v>149</v>
      </c>
      <c r="L1032">
        <f t="shared" si="80"/>
        <v>2012</v>
      </c>
      <c r="M1032">
        <f t="shared" si="81"/>
        <v>5</v>
      </c>
      <c r="N1032">
        <f t="shared" si="82"/>
        <v>0</v>
      </c>
      <c r="O1032">
        <f t="shared" si="83"/>
        <v>0</v>
      </c>
      <c r="P1032">
        <f t="shared" si="84"/>
        <v>1</v>
      </c>
    </row>
    <row r="1033" spans="1:16" x14ac:dyDescent="0.3">
      <c r="A1033" t="s">
        <v>69</v>
      </c>
      <c r="B1033" s="38">
        <v>41044</v>
      </c>
      <c r="C1033" t="s">
        <v>30</v>
      </c>
      <c r="D1033" t="s">
        <v>160</v>
      </c>
      <c r="E1033" t="s">
        <v>161</v>
      </c>
      <c r="F1033">
        <v>334045</v>
      </c>
      <c r="G1033">
        <v>375223</v>
      </c>
      <c r="H1033" t="s">
        <v>148</v>
      </c>
      <c r="I1033" t="s">
        <v>149</v>
      </c>
      <c r="L1033">
        <f t="shared" si="80"/>
        <v>2012</v>
      </c>
      <c r="M1033">
        <f t="shared" si="81"/>
        <v>5</v>
      </c>
      <c r="N1033">
        <f t="shared" si="82"/>
        <v>0</v>
      </c>
      <c r="O1033">
        <f t="shared" si="83"/>
        <v>0</v>
      </c>
      <c r="P1033">
        <f t="shared" si="84"/>
        <v>1</v>
      </c>
    </row>
    <row r="1034" spans="1:16" x14ac:dyDescent="0.3">
      <c r="A1034" t="s">
        <v>45</v>
      </c>
      <c r="B1034" s="38">
        <v>41044</v>
      </c>
      <c r="C1034" t="s">
        <v>30</v>
      </c>
      <c r="D1034" t="s">
        <v>475</v>
      </c>
      <c r="E1034" t="s">
        <v>193</v>
      </c>
      <c r="F1034">
        <v>243564</v>
      </c>
      <c r="G1034">
        <v>416207</v>
      </c>
      <c r="H1034" t="s">
        <v>152</v>
      </c>
      <c r="I1034" t="s">
        <v>153</v>
      </c>
      <c r="L1034">
        <f t="shared" si="80"/>
        <v>2012</v>
      </c>
      <c r="M1034">
        <f t="shared" si="81"/>
        <v>5</v>
      </c>
      <c r="N1034">
        <f t="shared" si="82"/>
        <v>0</v>
      </c>
      <c r="O1034">
        <f t="shared" si="83"/>
        <v>0</v>
      </c>
      <c r="P1034">
        <f t="shared" si="84"/>
        <v>2</v>
      </c>
    </row>
    <row r="1035" spans="1:16" x14ac:dyDescent="0.3">
      <c r="A1035" t="s">
        <v>70</v>
      </c>
      <c r="B1035" s="38">
        <v>41045</v>
      </c>
      <c r="C1035" t="s">
        <v>29</v>
      </c>
      <c r="D1035" t="s">
        <v>378</v>
      </c>
      <c r="E1035" t="s">
        <v>183</v>
      </c>
      <c r="F1035">
        <v>330357</v>
      </c>
      <c r="G1035">
        <v>314275</v>
      </c>
      <c r="H1035" t="s">
        <v>148</v>
      </c>
      <c r="I1035" t="s">
        <v>181</v>
      </c>
      <c r="L1035">
        <f t="shared" si="80"/>
        <v>2012</v>
      </c>
      <c r="M1035">
        <f t="shared" si="81"/>
        <v>5</v>
      </c>
      <c r="N1035">
        <f t="shared" si="82"/>
        <v>0</v>
      </c>
      <c r="O1035">
        <f t="shared" si="83"/>
        <v>1</v>
      </c>
      <c r="P1035">
        <f t="shared" si="84"/>
        <v>0</v>
      </c>
    </row>
    <row r="1036" spans="1:16" x14ac:dyDescent="0.3">
      <c r="A1036" t="s">
        <v>50</v>
      </c>
      <c r="B1036" s="38">
        <v>41045</v>
      </c>
      <c r="C1036" t="s">
        <v>30</v>
      </c>
      <c r="D1036" t="s">
        <v>208</v>
      </c>
      <c r="E1036" t="s">
        <v>157</v>
      </c>
      <c r="F1036">
        <v>284672</v>
      </c>
      <c r="G1036">
        <v>432492</v>
      </c>
      <c r="H1036" t="s">
        <v>148</v>
      </c>
      <c r="I1036" t="s">
        <v>149</v>
      </c>
      <c r="L1036">
        <f t="shared" si="80"/>
        <v>2012</v>
      </c>
      <c r="M1036">
        <f t="shared" si="81"/>
        <v>5</v>
      </c>
      <c r="N1036">
        <f t="shared" si="82"/>
        <v>0</v>
      </c>
      <c r="O1036">
        <f t="shared" si="83"/>
        <v>0</v>
      </c>
      <c r="P1036">
        <f t="shared" si="84"/>
        <v>1</v>
      </c>
    </row>
    <row r="1037" spans="1:16" x14ac:dyDescent="0.3">
      <c r="A1037" t="s">
        <v>79</v>
      </c>
      <c r="B1037" s="38">
        <v>41046</v>
      </c>
      <c r="C1037" t="s">
        <v>30</v>
      </c>
      <c r="D1037" t="s">
        <v>237</v>
      </c>
      <c r="E1037" t="s">
        <v>173</v>
      </c>
      <c r="F1037">
        <v>301511</v>
      </c>
      <c r="G1037">
        <v>354188</v>
      </c>
      <c r="H1037" t="s">
        <v>148</v>
      </c>
      <c r="I1037" t="s">
        <v>149</v>
      </c>
      <c r="L1037">
        <f t="shared" si="80"/>
        <v>2012</v>
      </c>
      <c r="M1037">
        <f t="shared" si="81"/>
        <v>5</v>
      </c>
      <c r="N1037">
        <f t="shared" si="82"/>
        <v>0</v>
      </c>
      <c r="O1037">
        <f t="shared" si="83"/>
        <v>0</v>
      </c>
      <c r="P1037">
        <f t="shared" si="84"/>
        <v>1</v>
      </c>
    </row>
    <row r="1038" spans="1:16" x14ac:dyDescent="0.3">
      <c r="A1038" t="s">
        <v>46</v>
      </c>
      <c r="B1038" s="38">
        <v>41047</v>
      </c>
      <c r="C1038" t="s">
        <v>30</v>
      </c>
      <c r="D1038" t="s">
        <v>237</v>
      </c>
      <c r="E1038" t="s">
        <v>186</v>
      </c>
      <c r="F1038">
        <v>234556</v>
      </c>
      <c r="G1038">
        <v>397619</v>
      </c>
      <c r="H1038" t="s">
        <v>148</v>
      </c>
      <c r="I1038" t="s">
        <v>149</v>
      </c>
      <c r="L1038">
        <f t="shared" si="80"/>
        <v>2012</v>
      </c>
      <c r="M1038">
        <f t="shared" si="81"/>
        <v>5</v>
      </c>
      <c r="N1038">
        <f t="shared" si="82"/>
        <v>0</v>
      </c>
      <c r="O1038">
        <f t="shared" si="83"/>
        <v>0</v>
      </c>
      <c r="P1038">
        <f t="shared" si="84"/>
        <v>1</v>
      </c>
    </row>
    <row r="1039" spans="1:16" x14ac:dyDescent="0.3">
      <c r="A1039" t="s">
        <v>79</v>
      </c>
      <c r="B1039" s="38">
        <v>41047</v>
      </c>
      <c r="C1039" t="s">
        <v>30</v>
      </c>
      <c r="D1039" t="s">
        <v>231</v>
      </c>
      <c r="E1039" t="s">
        <v>173</v>
      </c>
      <c r="F1039">
        <v>301087</v>
      </c>
      <c r="G1039">
        <v>353807</v>
      </c>
      <c r="H1039" t="s">
        <v>148</v>
      </c>
      <c r="I1039" t="s">
        <v>149</v>
      </c>
      <c r="L1039">
        <f t="shared" si="80"/>
        <v>2012</v>
      </c>
      <c r="M1039">
        <f t="shared" si="81"/>
        <v>5</v>
      </c>
      <c r="N1039">
        <f t="shared" si="82"/>
        <v>0</v>
      </c>
      <c r="O1039">
        <f t="shared" si="83"/>
        <v>0</v>
      </c>
      <c r="P1039">
        <f t="shared" si="84"/>
        <v>1</v>
      </c>
    </row>
    <row r="1040" spans="1:16" x14ac:dyDescent="0.3">
      <c r="A1040" t="s">
        <v>69</v>
      </c>
      <c r="B1040" s="38">
        <v>41047</v>
      </c>
      <c r="C1040" t="s">
        <v>28</v>
      </c>
      <c r="D1040" t="s">
        <v>280</v>
      </c>
      <c r="E1040" t="s">
        <v>147</v>
      </c>
      <c r="F1040">
        <v>334145</v>
      </c>
      <c r="G1040">
        <v>373585</v>
      </c>
      <c r="H1040" t="s">
        <v>234</v>
      </c>
      <c r="I1040" t="s">
        <v>528</v>
      </c>
      <c r="J1040" t="s">
        <v>529</v>
      </c>
      <c r="L1040">
        <f t="shared" si="80"/>
        <v>2012</v>
      </c>
      <c r="M1040">
        <f t="shared" si="81"/>
        <v>5</v>
      </c>
      <c r="N1040">
        <f t="shared" si="82"/>
        <v>1</v>
      </c>
      <c r="O1040">
        <f t="shared" si="83"/>
        <v>0</v>
      </c>
      <c r="P1040">
        <f t="shared" si="84"/>
        <v>4</v>
      </c>
    </row>
    <row r="1041" spans="1:16" x14ac:dyDescent="0.3">
      <c r="A1041" t="s">
        <v>69</v>
      </c>
      <c r="B1041" s="38">
        <v>41048</v>
      </c>
      <c r="C1041" t="s">
        <v>29</v>
      </c>
      <c r="D1041" t="s">
        <v>370</v>
      </c>
      <c r="E1041" t="s">
        <v>147</v>
      </c>
      <c r="F1041">
        <v>333655</v>
      </c>
      <c r="G1041">
        <v>374160</v>
      </c>
      <c r="H1041" t="s">
        <v>148</v>
      </c>
      <c r="I1041" t="s">
        <v>181</v>
      </c>
      <c r="L1041">
        <f t="shared" si="80"/>
        <v>2012</v>
      </c>
      <c r="M1041">
        <f t="shared" si="81"/>
        <v>5</v>
      </c>
      <c r="N1041">
        <f t="shared" si="82"/>
        <v>0</v>
      </c>
      <c r="O1041">
        <f t="shared" si="83"/>
        <v>1</v>
      </c>
      <c r="P1041">
        <f t="shared" si="84"/>
        <v>0</v>
      </c>
    </row>
    <row r="1042" spans="1:16" x14ac:dyDescent="0.3">
      <c r="A1042" t="s">
        <v>69</v>
      </c>
      <c r="B1042" s="38">
        <v>41048</v>
      </c>
      <c r="C1042" t="s">
        <v>30</v>
      </c>
      <c r="D1042" t="s">
        <v>231</v>
      </c>
      <c r="E1042" t="s">
        <v>147</v>
      </c>
      <c r="F1042">
        <v>334139</v>
      </c>
      <c r="G1042">
        <v>374462</v>
      </c>
      <c r="H1042" t="s">
        <v>152</v>
      </c>
      <c r="I1042" t="s">
        <v>153</v>
      </c>
      <c r="L1042">
        <f t="shared" si="80"/>
        <v>2012</v>
      </c>
      <c r="M1042">
        <f t="shared" si="81"/>
        <v>5</v>
      </c>
      <c r="N1042">
        <f t="shared" si="82"/>
        <v>0</v>
      </c>
      <c r="O1042">
        <f t="shared" si="83"/>
        <v>0</v>
      </c>
      <c r="P1042">
        <f t="shared" si="84"/>
        <v>2</v>
      </c>
    </row>
    <row r="1043" spans="1:16" x14ac:dyDescent="0.3">
      <c r="A1043" t="s">
        <v>45</v>
      </c>
      <c r="B1043" s="38">
        <v>41049</v>
      </c>
      <c r="C1043" t="s">
        <v>30</v>
      </c>
      <c r="D1043" t="s">
        <v>207</v>
      </c>
      <c r="E1043" t="s">
        <v>193</v>
      </c>
      <c r="F1043">
        <v>243458</v>
      </c>
      <c r="G1043">
        <v>416897</v>
      </c>
      <c r="H1043" t="s">
        <v>148</v>
      </c>
      <c r="I1043" t="s">
        <v>149</v>
      </c>
      <c r="L1043">
        <f t="shared" si="80"/>
        <v>2012</v>
      </c>
      <c r="M1043">
        <f t="shared" si="81"/>
        <v>5</v>
      </c>
      <c r="N1043">
        <f t="shared" si="82"/>
        <v>0</v>
      </c>
      <c r="O1043">
        <f t="shared" si="83"/>
        <v>0</v>
      </c>
      <c r="P1043">
        <f t="shared" si="84"/>
        <v>1</v>
      </c>
    </row>
    <row r="1044" spans="1:16" x14ac:dyDescent="0.3">
      <c r="A1044" t="s">
        <v>69</v>
      </c>
      <c r="B1044" s="38">
        <v>41049</v>
      </c>
      <c r="C1044" t="s">
        <v>30</v>
      </c>
      <c r="D1044" t="s">
        <v>441</v>
      </c>
      <c r="E1044" t="s">
        <v>161</v>
      </c>
      <c r="F1044">
        <v>333661</v>
      </c>
      <c r="G1044">
        <v>374968</v>
      </c>
      <c r="H1044" t="s">
        <v>144</v>
      </c>
      <c r="I1044" t="s">
        <v>145</v>
      </c>
      <c r="L1044">
        <f t="shared" si="80"/>
        <v>2012</v>
      </c>
      <c r="M1044">
        <f t="shared" si="81"/>
        <v>5</v>
      </c>
      <c r="N1044">
        <f t="shared" si="82"/>
        <v>0</v>
      </c>
      <c r="O1044">
        <f t="shared" si="83"/>
        <v>0</v>
      </c>
      <c r="P1044">
        <f t="shared" si="84"/>
        <v>3</v>
      </c>
    </row>
    <row r="1045" spans="1:16" x14ac:dyDescent="0.3">
      <c r="A1045" t="s">
        <v>68</v>
      </c>
      <c r="B1045" s="38">
        <v>41051</v>
      </c>
      <c r="C1045" t="s">
        <v>30</v>
      </c>
      <c r="D1045" t="s">
        <v>170</v>
      </c>
      <c r="E1045" t="s">
        <v>292</v>
      </c>
      <c r="F1045">
        <v>294791</v>
      </c>
      <c r="G1045">
        <v>425727</v>
      </c>
      <c r="H1045" t="s">
        <v>148</v>
      </c>
      <c r="I1045" t="s">
        <v>149</v>
      </c>
      <c r="L1045">
        <f t="shared" si="80"/>
        <v>2012</v>
      </c>
      <c r="M1045">
        <f t="shared" si="81"/>
        <v>5</v>
      </c>
      <c r="N1045">
        <f t="shared" si="82"/>
        <v>0</v>
      </c>
      <c r="O1045">
        <f t="shared" si="83"/>
        <v>0</v>
      </c>
      <c r="P1045">
        <f t="shared" si="84"/>
        <v>1</v>
      </c>
    </row>
    <row r="1046" spans="1:16" x14ac:dyDescent="0.3">
      <c r="A1046" t="s">
        <v>69</v>
      </c>
      <c r="B1046" s="38">
        <v>41051</v>
      </c>
      <c r="C1046" t="s">
        <v>30</v>
      </c>
      <c r="D1046" t="s">
        <v>221</v>
      </c>
      <c r="E1046" t="s">
        <v>161</v>
      </c>
      <c r="F1046">
        <v>333995</v>
      </c>
      <c r="G1046">
        <v>375112</v>
      </c>
      <c r="H1046" t="s">
        <v>152</v>
      </c>
      <c r="I1046" t="s">
        <v>153</v>
      </c>
      <c r="L1046">
        <f t="shared" si="80"/>
        <v>2012</v>
      </c>
      <c r="M1046">
        <f t="shared" si="81"/>
        <v>5</v>
      </c>
      <c r="N1046">
        <f t="shared" si="82"/>
        <v>0</v>
      </c>
      <c r="O1046">
        <f t="shared" si="83"/>
        <v>0</v>
      </c>
      <c r="P1046">
        <f t="shared" si="84"/>
        <v>2</v>
      </c>
    </row>
    <row r="1047" spans="1:16" x14ac:dyDescent="0.3">
      <c r="A1047" t="s">
        <v>69</v>
      </c>
      <c r="B1047" s="38">
        <v>41053</v>
      </c>
      <c r="C1047" t="s">
        <v>30</v>
      </c>
      <c r="D1047" t="s">
        <v>530</v>
      </c>
      <c r="E1047" t="s">
        <v>147</v>
      </c>
      <c r="F1047">
        <v>334071</v>
      </c>
      <c r="G1047">
        <v>373950</v>
      </c>
      <c r="H1047" t="s">
        <v>148</v>
      </c>
      <c r="I1047" t="s">
        <v>149</v>
      </c>
      <c r="L1047">
        <f t="shared" si="80"/>
        <v>2012</v>
      </c>
      <c r="M1047">
        <f t="shared" si="81"/>
        <v>5</v>
      </c>
      <c r="N1047">
        <f t="shared" si="82"/>
        <v>0</v>
      </c>
      <c r="O1047">
        <f t="shared" si="83"/>
        <v>0</v>
      </c>
      <c r="P1047">
        <f t="shared" si="84"/>
        <v>1</v>
      </c>
    </row>
    <row r="1048" spans="1:16" x14ac:dyDescent="0.3">
      <c r="A1048" t="s">
        <v>50</v>
      </c>
      <c r="B1048" s="38">
        <v>41053</v>
      </c>
      <c r="C1048" t="s">
        <v>30</v>
      </c>
      <c r="D1048" t="s">
        <v>296</v>
      </c>
      <c r="E1048" t="s">
        <v>157</v>
      </c>
      <c r="F1048">
        <v>284486</v>
      </c>
      <c r="G1048">
        <v>432428</v>
      </c>
      <c r="H1048" t="s">
        <v>148</v>
      </c>
      <c r="I1048" t="s">
        <v>149</v>
      </c>
      <c r="L1048">
        <f t="shared" si="80"/>
        <v>2012</v>
      </c>
      <c r="M1048">
        <f t="shared" si="81"/>
        <v>5</v>
      </c>
      <c r="N1048">
        <f t="shared" si="82"/>
        <v>0</v>
      </c>
      <c r="O1048">
        <f t="shared" si="83"/>
        <v>0</v>
      </c>
      <c r="P1048">
        <f t="shared" si="84"/>
        <v>1</v>
      </c>
    </row>
    <row r="1049" spans="1:16" x14ac:dyDescent="0.3">
      <c r="A1049" t="s">
        <v>69</v>
      </c>
      <c r="B1049" s="38">
        <v>41054</v>
      </c>
      <c r="C1049" t="s">
        <v>30</v>
      </c>
      <c r="D1049" t="s">
        <v>329</v>
      </c>
      <c r="E1049" t="s">
        <v>147</v>
      </c>
      <c r="F1049">
        <v>334132</v>
      </c>
      <c r="G1049">
        <v>374607</v>
      </c>
      <c r="H1049" t="s">
        <v>148</v>
      </c>
      <c r="I1049" t="s">
        <v>149</v>
      </c>
      <c r="L1049">
        <f t="shared" si="80"/>
        <v>2012</v>
      </c>
      <c r="M1049">
        <f t="shared" si="81"/>
        <v>5</v>
      </c>
      <c r="N1049">
        <f t="shared" si="82"/>
        <v>0</v>
      </c>
      <c r="O1049">
        <f t="shared" si="83"/>
        <v>0</v>
      </c>
      <c r="P1049">
        <f t="shared" si="84"/>
        <v>1</v>
      </c>
    </row>
    <row r="1050" spans="1:16" x14ac:dyDescent="0.3">
      <c r="A1050" t="s">
        <v>39</v>
      </c>
      <c r="B1050" s="38">
        <v>41054</v>
      </c>
      <c r="C1050" t="s">
        <v>30</v>
      </c>
      <c r="D1050" t="s">
        <v>519</v>
      </c>
      <c r="E1050" t="s">
        <v>218</v>
      </c>
      <c r="F1050">
        <v>281254</v>
      </c>
      <c r="G1050">
        <v>378272</v>
      </c>
      <c r="H1050" t="s">
        <v>148</v>
      </c>
      <c r="I1050" t="s">
        <v>149</v>
      </c>
      <c r="L1050">
        <f t="shared" si="80"/>
        <v>2012</v>
      </c>
      <c r="M1050">
        <f t="shared" si="81"/>
        <v>5</v>
      </c>
      <c r="N1050">
        <f t="shared" si="82"/>
        <v>0</v>
      </c>
      <c r="O1050">
        <f t="shared" si="83"/>
        <v>0</v>
      </c>
      <c r="P1050">
        <f t="shared" si="84"/>
        <v>1</v>
      </c>
    </row>
    <row r="1051" spans="1:16" x14ac:dyDescent="0.3">
      <c r="A1051" t="s">
        <v>43</v>
      </c>
      <c r="B1051" s="38">
        <v>41054</v>
      </c>
      <c r="C1051" t="s">
        <v>30</v>
      </c>
      <c r="D1051" t="s">
        <v>274</v>
      </c>
      <c r="E1051" t="s">
        <v>183</v>
      </c>
      <c r="F1051">
        <v>308699</v>
      </c>
      <c r="G1051">
        <v>326651</v>
      </c>
      <c r="H1051" t="s">
        <v>152</v>
      </c>
      <c r="I1051" t="s">
        <v>153</v>
      </c>
      <c r="L1051">
        <f t="shared" si="80"/>
        <v>2012</v>
      </c>
      <c r="M1051">
        <f t="shared" si="81"/>
        <v>5</v>
      </c>
      <c r="N1051">
        <f t="shared" si="82"/>
        <v>0</v>
      </c>
      <c r="O1051">
        <f t="shared" si="83"/>
        <v>0</v>
      </c>
      <c r="P1051">
        <f t="shared" si="84"/>
        <v>2</v>
      </c>
    </row>
    <row r="1052" spans="1:16" x14ac:dyDescent="0.3">
      <c r="A1052" t="s">
        <v>2</v>
      </c>
      <c r="B1052" s="38">
        <v>41055</v>
      </c>
      <c r="C1052" t="s">
        <v>30</v>
      </c>
      <c r="D1052" t="s">
        <v>165</v>
      </c>
      <c r="E1052" t="s">
        <v>166</v>
      </c>
      <c r="F1052">
        <v>327194</v>
      </c>
      <c r="G1052">
        <v>364592</v>
      </c>
      <c r="H1052" t="s">
        <v>152</v>
      </c>
      <c r="I1052" t="s">
        <v>153</v>
      </c>
      <c r="L1052">
        <f t="shared" si="80"/>
        <v>2012</v>
      </c>
      <c r="M1052">
        <f t="shared" si="81"/>
        <v>5</v>
      </c>
      <c r="N1052">
        <f t="shared" si="82"/>
        <v>0</v>
      </c>
      <c r="O1052">
        <f t="shared" si="83"/>
        <v>0</v>
      </c>
      <c r="P1052">
        <f t="shared" si="84"/>
        <v>2</v>
      </c>
    </row>
    <row r="1053" spans="1:16" x14ac:dyDescent="0.3">
      <c r="A1053" t="s">
        <v>69</v>
      </c>
      <c r="B1053" s="38">
        <v>41057</v>
      </c>
      <c r="C1053" t="s">
        <v>30</v>
      </c>
      <c r="D1053" t="s">
        <v>249</v>
      </c>
      <c r="E1053" t="s">
        <v>147</v>
      </c>
      <c r="F1053">
        <v>334366</v>
      </c>
      <c r="G1053">
        <v>374340</v>
      </c>
      <c r="H1053" t="s">
        <v>148</v>
      </c>
      <c r="I1053" t="s">
        <v>149</v>
      </c>
      <c r="L1053">
        <f t="shared" si="80"/>
        <v>2012</v>
      </c>
      <c r="M1053">
        <f t="shared" si="81"/>
        <v>5</v>
      </c>
      <c r="N1053">
        <f t="shared" si="82"/>
        <v>0</v>
      </c>
      <c r="O1053">
        <f t="shared" si="83"/>
        <v>0</v>
      </c>
      <c r="P1053">
        <f t="shared" si="84"/>
        <v>1</v>
      </c>
    </row>
    <row r="1054" spans="1:16" x14ac:dyDescent="0.3">
      <c r="A1054" t="s">
        <v>69</v>
      </c>
      <c r="B1054" s="38">
        <v>41057</v>
      </c>
      <c r="C1054" t="s">
        <v>30</v>
      </c>
      <c r="D1054" t="s">
        <v>160</v>
      </c>
      <c r="E1054" t="s">
        <v>164</v>
      </c>
      <c r="F1054">
        <v>333023</v>
      </c>
      <c r="G1054">
        <v>373839</v>
      </c>
      <c r="H1054" t="s">
        <v>148</v>
      </c>
      <c r="I1054" t="s">
        <v>149</v>
      </c>
      <c r="L1054">
        <f t="shared" si="80"/>
        <v>2012</v>
      </c>
      <c r="M1054">
        <f t="shared" si="81"/>
        <v>5</v>
      </c>
      <c r="N1054">
        <f t="shared" si="82"/>
        <v>0</v>
      </c>
      <c r="O1054">
        <f t="shared" si="83"/>
        <v>0</v>
      </c>
      <c r="P1054">
        <f t="shared" si="84"/>
        <v>1</v>
      </c>
    </row>
    <row r="1055" spans="1:16" x14ac:dyDescent="0.3">
      <c r="A1055" t="s">
        <v>69</v>
      </c>
      <c r="B1055" s="38">
        <v>41057</v>
      </c>
      <c r="C1055" t="s">
        <v>30</v>
      </c>
      <c r="D1055" t="s">
        <v>231</v>
      </c>
      <c r="E1055" t="s">
        <v>147</v>
      </c>
      <c r="F1055">
        <v>333919</v>
      </c>
      <c r="G1055">
        <v>374325</v>
      </c>
      <c r="H1055" t="s">
        <v>148</v>
      </c>
      <c r="I1055" t="s">
        <v>149</v>
      </c>
      <c r="L1055">
        <f t="shared" si="80"/>
        <v>2012</v>
      </c>
      <c r="M1055">
        <f t="shared" si="81"/>
        <v>5</v>
      </c>
      <c r="N1055">
        <f t="shared" si="82"/>
        <v>0</v>
      </c>
      <c r="O1055">
        <f t="shared" si="83"/>
        <v>0</v>
      </c>
      <c r="P1055">
        <f t="shared" si="84"/>
        <v>1</v>
      </c>
    </row>
    <row r="1056" spans="1:16" x14ac:dyDescent="0.3">
      <c r="A1056" t="s">
        <v>69</v>
      </c>
      <c r="B1056" s="38">
        <v>41057</v>
      </c>
      <c r="C1056" t="s">
        <v>30</v>
      </c>
      <c r="D1056" t="s">
        <v>305</v>
      </c>
      <c r="E1056" t="s">
        <v>147</v>
      </c>
      <c r="F1056">
        <v>334213</v>
      </c>
      <c r="G1056">
        <v>374127</v>
      </c>
      <c r="H1056" t="s">
        <v>148</v>
      </c>
      <c r="I1056" t="s">
        <v>149</v>
      </c>
      <c r="L1056">
        <f t="shared" si="80"/>
        <v>2012</v>
      </c>
      <c r="M1056">
        <f t="shared" si="81"/>
        <v>5</v>
      </c>
      <c r="N1056">
        <f t="shared" si="82"/>
        <v>0</v>
      </c>
      <c r="O1056">
        <f t="shared" si="83"/>
        <v>0</v>
      </c>
      <c r="P1056">
        <f t="shared" si="84"/>
        <v>1</v>
      </c>
    </row>
    <row r="1057" spans="1:16" x14ac:dyDescent="0.3">
      <c r="A1057" t="s">
        <v>69</v>
      </c>
      <c r="B1057" s="38">
        <v>41058</v>
      </c>
      <c r="C1057" t="s">
        <v>30</v>
      </c>
      <c r="D1057" t="s">
        <v>280</v>
      </c>
      <c r="E1057" t="s">
        <v>147</v>
      </c>
      <c r="F1057">
        <v>334130</v>
      </c>
      <c r="G1057">
        <v>373549</v>
      </c>
      <c r="H1057" t="s">
        <v>148</v>
      </c>
      <c r="I1057" t="s">
        <v>149</v>
      </c>
      <c r="L1057">
        <f t="shared" si="80"/>
        <v>2012</v>
      </c>
      <c r="M1057">
        <f t="shared" si="81"/>
        <v>5</v>
      </c>
      <c r="N1057">
        <f t="shared" si="82"/>
        <v>0</v>
      </c>
      <c r="O1057">
        <f t="shared" si="83"/>
        <v>0</v>
      </c>
      <c r="P1057">
        <f t="shared" si="84"/>
        <v>1</v>
      </c>
    </row>
    <row r="1058" spans="1:16" x14ac:dyDescent="0.3">
      <c r="A1058" t="s">
        <v>39</v>
      </c>
      <c r="B1058" s="38">
        <v>41058</v>
      </c>
      <c r="C1058" t="s">
        <v>30</v>
      </c>
      <c r="D1058" t="s">
        <v>217</v>
      </c>
      <c r="E1058" t="s">
        <v>218</v>
      </c>
      <c r="F1058">
        <v>281070</v>
      </c>
      <c r="G1058">
        <v>378305</v>
      </c>
      <c r="H1058" t="s">
        <v>148</v>
      </c>
      <c r="I1058" t="s">
        <v>149</v>
      </c>
      <c r="L1058">
        <f t="shared" si="80"/>
        <v>2012</v>
      </c>
      <c r="M1058">
        <f t="shared" si="81"/>
        <v>5</v>
      </c>
      <c r="N1058">
        <f t="shared" si="82"/>
        <v>0</v>
      </c>
      <c r="O1058">
        <f t="shared" si="83"/>
        <v>0</v>
      </c>
      <c r="P1058">
        <f t="shared" si="84"/>
        <v>1</v>
      </c>
    </row>
    <row r="1059" spans="1:16" x14ac:dyDescent="0.3">
      <c r="A1059" t="s">
        <v>69</v>
      </c>
      <c r="B1059" s="38">
        <v>41059</v>
      </c>
      <c r="C1059" t="s">
        <v>30</v>
      </c>
      <c r="D1059" t="s">
        <v>531</v>
      </c>
      <c r="E1059" t="s">
        <v>147</v>
      </c>
      <c r="F1059">
        <v>334181</v>
      </c>
      <c r="G1059">
        <v>373335</v>
      </c>
      <c r="H1059" t="s">
        <v>148</v>
      </c>
      <c r="I1059" t="s">
        <v>149</v>
      </c>
      <c r="L1059">
        <f t="shared" si="80"/>
        <v>2012</v>
      </c>
      <c r="M1059">
        <f t="shared" si="81"/>
        <v>5</v>
      </c>
      <c r="N1059">
        <f t="shared" si="82"/>
        <v>0</v>
      </c>
      <c r="O1059">
        <f t="shared" si="83"/>
        <v>0</v>
      </c>
      <c r="P1059">
        <f t="shared" si="84"/>
        <v>1</v>
      </c>
    </row>
    <row r="1060" spans="1:16" x14ac:dyDescent="0.3">
      <c r="A1060" t="s">
        <v>20</v>
      </c>
      <c r="B1060" s="38">
        <v>41061</v>
      </c>
      <c r="C1060" t="s">
        <v>30</v>
      </c>
      <c r="D1060" t="s">
        <v>532</v>
      </c>
      <c r="E1060" t="s">
        <v>155</v>
      </c>
      <c r="F1060">
        <v>310741</v>
      </c>
      <c r="G1060">
        <v>403462</v>
      </c>
      <c r="H1060" t="s">
        <v>148</v>
      </c>
      <c r="I1060" t="s">
        <v>149</v>
      </c>
      <c r="L1060">
        <f t="shared" si="80"/>
        <v>2012</v>
      </c>
      <c r="M1060">
        <f t="shared" si="81"/>
        <v>6</v>
      </c>
      <c r="N1060">
        <f t="shared" si="82"/>
        <v>0</v>
      </c>
      <c r="O1060">
        <f t="shared" si="83"/>
        <v>0</v>
      </c>
      <c r="P1060">
        <f t="shared" si="84"/>
        <v>1</v>
      </c>
    </row>
    <row r="1061" spans="1:16" x14ac:dyDescent="0.3">
      <c r="A1061" t="s">
        <v>2</v>
      </c>
      <c r="B1061" s="38">
        <v>41062</v>
      </c>
      <c r="C1061" t="s">
        <v>30</v>
      </c>
      <c r="D1061" t="s">
        <v>281</v>
      </c>
      <c r="E1061" t="s">
        <v>166</v>
      </c>
      <c r="F1061">
        <v>326612</v>
      </c>
      <c r="G1061">
        <v>363932</v>
      </c>
      <c r="H1061" t="s">
        <v>148</v>
      </c>
      <c r="I1061" t="s">
        <v>149</v>
      </c>
      <c r="L1061">
        <f t="shared" si="80"/>
        <v>2012</v>
      </c>
      <c r="M1061">
        <f t="shared" si="81"/>
        <v>6</v>
      </c>
      <c r="N1061">
        <f t="shared" si="82"/>
        <v>0</v>
      </c>
      <c r="O1061">
        <f t="shared" si="83"/>
        <v>0</v>
      </c>
      <c r="P1061">
        <f t="shared" si="84"/>
        <v>1</v>
      </c>
    </row>
    <row r="1062" spans="1:16" x14ac:dyDescent="0.3">
      <c r="A1062" t="s">
        <v>69</v>
      </c>
      <c r="B1062" s="38">
        <v>41063</v>
      </c>
      <c r="C1062" t="s">
        <v>30</v>
      </c>
      <c r="D1062" t="s">
        <v>251</v>
      </c>
      <c r="E1062" t="s">
        <v>147</v>
      </c>
      <c r="F1062">
        <v>333538</v>
      </c>
      <c r="G1062">
        <v>373817</v>
      </c>
      <c r="H1062" t="s">
        <v>148</v>
      </c>
      <c r="I1062" t="s">
        <v>149</v>
      </c>
      <c r="L1062">
        <f t="shared" si="80"/>
        <v>2012</v>
      </c>
      <c r="M1062">
        <f t="shared" si="81"/>
        <v>6</v>
      </c>
      <c r="N1062">
        <f t="shared" si="82"/>
        <v>0</v>
      </c>
      <c r="O1062">
        <f t="shared" si="83"/>
        <v>0</v>
      </c>
      <c r="P1062">
        <f t="shared" si="84"/>
        <v>1</v>
      </c>
    </row>
    <row r="1063" spans="1:16" x14ac:dyDescent="0.3">
      <c r="A1063" t="s">
        <v>2</v>
      </c>
      <c r="B1063" s="38">
        <v>41064</v>
      </c>
      <c r="C1063" t="s">
        <v>30</v>
      </c>
      <c r="D1063" t="s">
        <v>533</v>
      </c>
      <c r="E1063" t="s">
        <v>166</v>
      </c>
      <c r="F1063">
        <v>326528</v>
      </c>
      <c r="G1063">
        <v>363901</v>
      </c>
      <c r="H1063" t="s">
        <v>148</v>
      </c>
      <c r="I1063" t="s">
        <v>149</v>
      </c>
      <c r="L1063">
        <f t="shared" si="80"/>
        <v>2012</v>
      </c>
      <c r="M1063">
        <f t="shared" si="81"/>
        <v>6</v>
      </c>
      <c r="N1063">
        <f t="shared" si="82"/>
        <v>0</v>
      </c>
      <c r="O1063">
        <f t="shared" si="83"/>
        <v>0</v>
      </c>
      <c r="P1063">
        <f t="shared" si="84"/>
        <v>1</v>
      </c>
    </row>
    <row r="1064" spans="1:16" x14ac:dyDescent="0.3">
      <c r="A1064" t="s">
        <v>75</v>
      </c>
      <c r="B1064" s="38">
        <v>41065</v>
      </c>
      <c r="C1064" t="s">
        <v>30</v>
      </c>
      <c r="D1064" t="s">
        <v>377</v>
      </c>
      <c r="E1064" t="s">
        <v>279</v>
      </c>
      <c r="F1064">
        <v>345919</v>
      </c>
      <c r="G1064">
        <v>369242</v>
      </c>
      <c r="H1064" t="s">
        <v>148</v>
      </c>
      <c r="I1064" t="s">
        <v>149</v>
      </c>
      <c r="L1064">
        <f t="shared" si="80"/>
        <v>2012</v>
      </c>
      <c r="M1064">
        <f t="shared" si="81"/>
        <v>6</v>
      </c>
      <c r="N1064">
        <f t="shared" si="82"/>
        <v>0</v>
      </c>
      <c r="O1064">
        <f t="shared" si="83"/>
        <v>0</v>
      </c>
      <c r="P1064">
        <f t="shared" si="84"/>
        <v>1</v>
      </c>
    </row>
    <row r="1065" spans="1:16" x14ac:dyDescent="0.3">
      <c r="A1065" t="s">
        <v>2</v>
      </c>
      <c r="B1065" s="38">
        <v>41066</v>
      </c>
      <c r="C1065" t="s">
        <v>29</v>
      </c>
      <c r="D1065" t="s">
        <v>285</v>
      </c>
      <c r="E1065" t="s">
        <v>166</v>
      </c>
      <c r="F1065">
        <v>326990</v>
      </c>
      <c r="G1065">
        <v>364160</v>
      </c>
      <c r="H1065" t="s">
        <v>152</v>
      </c>
      <c r="I1065" t="s">
        <v>181</v>
      </c>
      <c r="J1065" t="s">
        <v>248</v>
      </c>
      <c r="L1065">
        <f t="shared" si="80"/>
        <v>2012</v>
      </c>
      <c r="M1065">
        <f t="shared" si="81"/>
        <v>6</v>
      </c>
      <c r="N1065">
        <f t="shared" si="82"/>
        <v>0</v>
      </c>
      <c r="O1065">
        <f t="shared" si="83"/>
        <v>1</v>
      </c>
      <c r="P1065">
        <f t="shared" si="84"/>
        <v>1</v>
      </c>
    </row>
    <row r="1066" spans="1:16" x14ac:dyDescent="0.3">
      <c r="A1066" t="s">
        <v>69</v>
      </c>
      <c r="B1066" s="38">
        <v>41066</v>
      </c>
      <c r="C1066" t="s">
        <v>30</v>
      </c>
      <c r="D1066" t="s">
        <v>191</v>
      </c>
      <c r="E1066" t="s">
        <v>147</v>
      </c>
      <c r="F1066">
        <v>334373</v>
      </c>
      <c r="G1066">
        <v>374754</v>
      </c>
      <c r="H1066" t="s">
        <v>144</v>
      </c>
      <c r="I1066" t="s">
        <v>145</v>
      </c>
      <c r="L1066">
        <f t="shared" si="80"/>
        <v>2012</v>
      </c>
      <c r="M1066">
        <f t="shared" si="81"/>
        <v>6</v>
      </c>
      <c r="N1066">
        <f t="shared" si="82"/>
        <v>0</v>
      </c>
      <c r="O1066">
        <f t="shared" si="83"/>
        <v>0</v>
      </c>
      <c r="P1066">
        <f t="shared" si="84"/>
        <v>3</v>
      </c>
    </row>
    <row r="1067" spans="1:16" x14ac:dyDescent="0.3">
      <c r="A1067" t="s">
        <v>45</v>
      </c>
      <c r="B1067" s="38">
        <v>41067</v>
      </c>
      <c r="C1067" t="s">
        <v>30</v>
      </c>
      <c r="D1067" t="s">
        <v>534</v>
      </c>
      <c r="E1067" t="s">
        <v>193</v>
      </c>
      <c r="F1067">
        <v>244198</v>
      </c>
      <c r="G1067">
        <v>416395</v>
      </c>
      <c r="H1067" t="s">
        <v>148</v>
      </c>
      <c r="I1067" t="s">
        <v>149</v>
      </c>
      <c r="L1067">
        <f t="shared" si="80"/>
        <v>2012</v>
      </c>
      <c r="M1067">
        <f t="shared" si="81"/>
        <v>6</v>
      </c>
      <c r="N1067">
        <f t="shared" si="82"/>
        <v>0</v>
      </c>
      <c r="O1067">
        <f t="shared" si="83"/>
        <v>0</v>
      </c>
      <c r="P1067">
        <f t="shared" si="84"/>
        <v>1</v>
      </c>
    </row>
    <row r="1068" spans="1:16" x14ac:dyDescent="0.3">
      <c r="A1068" t="s">
        <v>69</v>
      </c>
      <c r="B1068" s="38">
        <v>41067</v>
      </c>
      <c r="C1068" t="s">
        <v>30</v>
      </c>
      <c r="D1068" t="s">
        <v>308</v>
      </c>
      <c r="E1068" t="s">
        <v>147</v>
      </c>
      <c r="F1068">
        <v>333257</v>
      </c>
      <c r="G1068">
        <v>373157</v>
      </c>
      <c r="H1068" t="s">
        <v>148</v>
      </c>
      <c r="I1068" t="s">
        <v>149</v>
      </c>
      <c r="L1068">
        <f t="shared" si="80"/>
        <v>2012</v>
      </c>
      <c r="M1068">
        <f t="shared" si="81"/>
        <v>6</v>
      </c>
      <c r="N1068">
        <f t="shared" si="82"/>
        <v>0</v>
      </c>
      <c r="O1068">
        <f t="shared" si="83"/>
        <v>0</v>
      </c>
      <c r="P1068">
        <f t="shared" si="84"/>
        <v>1</v>
      </c>
    </row>
    <row r="1069" spans="1:16" x14ac:dyDescent="0.3">
      <c r="A1069" t="s">
        <v>69</v>
      </c>
      <c r="B1069" s="38">
        <v>41067</v>
      </c>
      <c r="C1069" t="s">
        <v>29</v>
      </c>
      <c r="D1069" t="s">
        <v>363</v>
      </c>
      <c r="E1069" t="s">
        <v>147</v>
      </c>
      <c r="F1069">
        <v>333755</v>
      </c>
      <c r="G1069">
        <v>373932</v>
      </c>
      <c r="H1069" t="s">
        <v>148</v>
      </c>
      <c r="I1069" t="s">
        <v>181</v>
      </c>
      <c r="L1069">
        <f t="shared" si="80"/>
        <v>2012</v>
      </c>
      <c r="M1069">
        <f t="shared" si="81"/>
        <v>6</v>
      </c>
      <c r="N1069">
        <f t="shared" si="82"/>
        <v>0</v>
      </c>
      <c r="O1069">
        <f t="shared" si="83"/>
        <v>1</v>
      </c>
      <c r="P1069">
        <f t="shared" si="84"/>
        <v>0</v>
      </c>
    </row>
    <row r="1070" spans="1:16" x14ac:dyDescent="0.3">
      <c r="A1070" t="s">
        <v>20</v>
      </c>
      <c r="B1070" s="38">
        <v>41067</v>
      </c>
      <c r="C1070" t="s">
        <v>30</v>
      </c>
      <c r="D1070" t="s">
        <v>237</v>
      </c>
      <c r="E1070" t="s">
        <v>155</v>
      </c>
      <c r="F1070">
        <v>310655</v>
      </c>
      <c r="G1070">
        <v>403076</v>
      </c>
      <c r="H1070" t="s">
        <v>148</v>
      </c>
      <c r="I1070" t="s">
        <v>149</v>
      </c>
      <c r="L1070">
        <f t="shared" si="80"/>
        <v>2012</v>
      </c>
      <c r="M1070">
        <f t="shared" si="81"/>
        <v>6</v>
      </c>
      <c r="N1070">
        <f t="shared" si="82"/>
        <v>0</v>
      </c>
      <c r="O1070">
        <f t="shared" si="83"/>
        <v>0</v>
      </c>
      <c r="P1070">
        <f t="shared" si="84"/>
        <v>1</v>
      </c>
    </row>
    <row r="1071" spans="1:16" x14ac:dyDescent="0.3">
      <c r="A1071" t="s">
        <v>49</v>
      </c>
      <c r="B1071" s="38">
        <v>41067</v>
      </c>
      <c r="C1071" t="s">
        <v>30</v>
      </c>
      <c r="D1071" t="s">
        <v>250</v>
      </c>
      <c r="E1071" t="s">
        <v>184</v>
      </c>
      <c r="F1071">
        <v>312543</v>
      </c>
      <c r="G1071">
        <v>345832</v>
      </c>
      <c r="H1071" t="s">
        <v>148</v>
      </c>
      <c r="I1071" t="s">
        <v>149</v>
      </c>
      <c r="L1071">
        <f t="shared" si="80"/>
        <v>2012</v>
      </c>
      <c r="M1071">
        <f t="shared" si="81"/>
        <v>6</v>
      </c>
      <c r="N1071">
        <f t="shared" si="82"/>
        <v>0</v>
      </c>
      <c r="O1071">
        <f t="shared" si="83"/>
        <v>0</v>
      </c>
      <c r="P1071">
        <f t="shared" si="84"/>
        <v>1</v>
      </c>
    </row>
    <row r="1072" spans="1:16" x14ac:dyDescent="0.3">
      <c r="A1072" t="s">
        <v>69</v>
      </c>
      <c r="B1072" s="38">
        <v>41068</v>
      </c>
      <c r="C1072" t="s">
        <v>30</v>
      </c>
      <c r="D1072" t="s">
        <v>219</v>
      </c>
      <c r="E1072" t="s">
        <v>147</v>
      </c>
      <c r="F1072">
        <v>334219</v>
      </c>
      <c r="G1072">
        <v>374187</v>
      </c>
      <c r="H1072" t="s">
        <v>148</v>
      </c>
      <c r="I1072" t="s">
        <v>149</v>
      </c>
      <c r="L1072">
        <f t="shared" si="80"/>
        <v>2012</v>
      </c>
      <c r="M1072">
        <f t="shared" si="81"/>
        <v>6</v>
      </c>
      <c r="N1072">
        <f t="shared" si="82"/>
        <v>0</v>
      </c>
      <c r="O1072">
        <f t="shared" si="83"/>
        <v>0</v>
      </c>
      <c r="P1072">
        <f t="shared" si="84"/>
        <v>1</v>
      </c>
    </row>
    <row r="1073" spans="1:16" x14ac:dyDescent="0.3">
      <c r="A1073" t="s">
        <v>56</v>
      </c>
      <c r="B1073" s="38">
        <v>41071</v>
      </c>
      <c r="C1073" t="s">
        <v>30</v>
      </c>
      <c r="D1073" t="s">
        <v>170</v>
      </c>
      <c r="E1073" t="s">
        <v>176</v>
      </c>
      <c r="F1073">
        <v>308325</v>
      </c>
      <c r="G1073">
        <v>390369</v>
      </c>
      <c r="H1073" t="s">
        <v>148</v>
      </c>
      <c r="I1073" t="s">
        <v>149</v>
      </c>
      <c r="L1073">
        <f t="shared" si="80"/>
        <v>2012</v>
      </c>
      <c r="M1073">
        <f t="shared" si="81"/>
        <v>6</v>
      </c>
      <c r="N1073">
        <f t="shared" si="82"/>
        <v>0</v>
      </c>
      <c r="O1073">
        <f t="shared" si="83"/>
        <v>0</v>
      </c>
      <c r="P1073">
        <f t="shared" si="84"/>
        <v>1</v>
      </c>
    </row>
    <row r="1074" spans="1:16" x14ac:dyDescent="0.3">
      <c r="A1074" t="s">
        <v>39</v>
      </c>
      <c r="B1074" s="38">
        <v>41071</v>
      </c>
      <c r="C1074" t="s">
        <v>30</v>
      </c>
      <c r="D1074" t="s">
        <v>217</v>
      </c>
      <c r="E1074" t="s">
        <v>218</v>
      </c>
      <c r="F1074">
        <v>281080</v>
      </c>
      <c r="G1074">
        <v>378148</v>
      </c>
      <c r="H1074" t="s">
        <v>144</v>
      </c>
      <c r="I1074" t="s">
        <v>145</v>
      </c>
      <c r="L1074">
        <f t="shared" si="80"/>
        <v>2012</v>
      </c>
      <c r="M1074">
        <f t="shared" si="81"/>
        <v>6</v>
      </c>
      <c r="N1074">
        <f t="shared" si="82"/>
        <v>0</v>
      </c>
      <c r="O1074">
        <f t="shared" si="83"/>
        <v>0</v>
      </c>
      <c r="P1074">
        <f t="shared" si="84"/>
        <v>3</v>
      </c>
    </row>
    <row r="1075" spans="1:16" x14ac:dyDescent="0.3">
      <c r="A1075" t="s">
        <v>2</v>
      </c>
      <c r="B1075" s="38">
        <v>41072</v>
      </c>
      <c r="C1075" t="s">
        <v>30</v>
      </c>
      <c r="D1075" t="s">
        <v>210</v>
      </c>
      <c r="E1075" t="s">
        <v>166</v>
      </c>
      <c r="F1075">
        <v>326817</v>
      </c>
      <c r="G1075">
        <v>364319</v>
      </c>
      <c r="H1075" t="s">
        <v>148</v>
      </c>
      <c r="I1075" t="s">
        <v>149</v>
      </c>
      <c r="L1075">
        <f t="shared" si="80"/>
        <v>2012</v>
      </c>
      <c r="M1075">
        <f t="shared" si="81"/>
        <v>6</v>
      </c>
      <c r="N1075">
        <f t="shared" si="82"/>
        <v>0</v>
      </c>
      <c r="O1075">
        <f t="shared" si="83"/>
        <v>0</v>
      </c>
      <c r="P1075">
        <f t="shared" si="84"/>
        <v>1</v>
      </c>
    </row>
    <row r="1076" spans="1:16" x14ac:dyDescent="0.3">
      <c r="A1076" t="s">
        <v>69</v>
      </c>
      <c r="B1076" s="38">
        <v>41073</v>
      </c>
      <c r="C1076" t="s">
        <v>30</v>
      </c>
      <c r="D1076" t="s">
        <v>191</v>
      </c>
      <c r="E1076" t="s">
        <v>147</v>
      </c>
      <c r="F1076">
        <v>334290</v>
      </c>
      <c r="G1076">
        <v>374837</v>
      </c>
      <c r="H1076" t="s">
        <v>148</v>
      </c>
      <c r="I1076" t="s">
        <v>149</v>
      </c>
      <c r="L1076">
        <f t="shared" si="80"/>
        <v>2012</v>
      </c>
      <c r="M1076">
        <f t="shared" si="81"/>
        <v>6</v>
      </c>
      <c r="N1076">
        <f t="shared" si="82"/>
        <v>0</v>
      </c>
      <c r="O1076">
        <f t="shared" si="83"/>
        <v>0</v>
      </c>
      <c r="P1076">
        <f t="shared" si="84"/>
        <v>1</v>
      </c>
    </row>
    <row r="1077" spans="1:16" x14ac:dyDescent="0.3">
      <c r="A1077" t="s">
        <v>69</v>
      </c>
      <c r="B1077" s="38">
        <v>41073</v>
      </c>
      <c r="C1077" t="s">
        <v>30</v>
      </c>
      <c r="D1077" t="s">
        <v>441</v>
      </c>
      <c r="E1077" t="s">
        <v>161</v>
      </c>
      <c r="F1077">
        <v>333801</v>
      </c>
      <c r="G1077">
        <v>374765</v>
      </c>
      <c r="H1077" t="s">
        <v>144</v>
      </c>
      <c r="I1077" t="s">
        <v>145</v>
      </c>
      <c r="L1077">
        <f t="shared" si="80"/>
        <v>2012</v>
      </c>
      <c r="M1077">
        <f t="shared" si="81"/>
        <v>6</v>
      </c>
      <c r="N1077">
        <f t="shared" si="82"/>
        <v>0</v>
      </c>
      <c r="O1077">
        <f t="shared" si="83"/>
        <v>0</v>
      </c>
      <c r="P1077">
        <f t="shared" si="84"/>
        <v>3</v>
      </c>
    </row>
    <row r="1078" spans="1:16" x14ac:dyDescent="0.3">
      <c r="A1078" t="s">
        <v>69</v>
      </c>
      <c r="B1078" s="38">
        <v>41073</v>
      </c>
      <c r="C1078" t="s">
        <v>30</v>
      </c>
      <c r="D1078" t="s">
        <v>527</v>
      </c>
      <c r="E1078" t="s">
        <v>164</v>
      </c>
      <c r="F1078">
        <v>333334</v>
      </c>
      <c r="G1078">
        <v>373891</v>
      </c>
      <c r="H1078" t="s">
        <v>148</v>
      </c>
      <c r="I1078" t="s">
        <v>149</v>
      </c>
      <c r="L1078">
        <f t="shared" si="80"/>
        <v>2012</v>
      </c>
      <c r="M1078">
        <f t="shared" si="81"/>
        <v>6</v>
      </c>
      <c r="N1078">
        <f t="shared" si="82"/>
        <v>0</v>
      </c>
      <c r="O1078">
        <f t="shared" si="83"/>
        <v>0</v>
      </c>
      <c r="P1078">
        <f t="shared" si="84"/>
        <v>1</v>
      </c>
    </row>
    <row r="1079" spans="1:16" x14ac:dyDescent="0.3">
      <c r="A1079" t="s">
        <v>45</v>
      </c>
      <c r="B1079" s="38">
        <v>41074</v>
      </c>
      <c r="C1079" t="s">
        <v>29</v>
      </c>
      <c r="D1079" t="s">
        <v>393</v>
      </c>
      <c r="E1079" t="s">
        <v>193</v>
      </c>
      <c r="F1079">
        <v>243128</v>
      </c>
      <c r="G1079">
        <v>417410</v>
      </c>
      <c r="H1079" t="s">
        <v>148</v>
      </c>
      <c r="I1079" t="s">
        <v>181</v>
      </c>
      <c r="L1079">
        <f t="shared" si="80"/>
        <v>2012</v>
      </c>
      <c r="M1079">
        <f t="shared" si="81"/>
        <v>6</v>
      </c>
      <c r="N1079">
        <f t="shared" si="82"/>
        <v>0</v>
      </c>
      <c r="O1079">
        <f t="shared" si="83"/>
        <v>1</v>
      </c>
      <c r="P1079">
        <f t="shared" si="84"/>
        <v>0</v>
      </c>
    </row>
    <row r="1080" spans="1:16" x14ac:dyDescent="0.3">
      <c r="A1080" t="s">
        <v>52</v>
      </c>
      <c r="B1080" s="38">
        <v>41074</v>
      </c>
      <c r="C1080" t="s">
        <v>30</v>
      </c>
      <c r="D1080" t="s">
        <v>424</v>
      </c>
      <c r="E1080" t="s">
        <v>169</v>
      </c>
      <c r="F1080">
        <v>245553</v>
      </c>
      <c r="G1080">
        <v>372711</v>
      </c>
      <c r="H1080" t="s">
        <v>148</v>
      </c>
      <c r="I1080" t="s">
        <v>149</v>
      </c>
      <c r="L1080">
        <f t="shared" si="80"/>
        <v>2012</v>
      </c>
      <c r="M1080">
        <f t="shared" si="81"/>
        <v>6</v>
      </c>
      <c r="N1080">
        <f t="shared" si="82"/>
        <v>0</v>
      </c>
      <c r="O1080">
        <f t="shared" si="83"/>
        <v>0</v>
      </c>
      <c r="P1080">
        <f t="shared" si="84"/>
        <v>1</v>
      </c>
    </row>
    <row r="1081" spans="1:16" x14ac:dyDescent="0.3">
      <c r="A1081" t="s">
        <v>45</v>
      </c>
      <c r="B1081" s="38">
        <v>41074</v>
      </c>
      <c r="C1081" t="s">
        <v>30</v>
      </c>
      <c r="D1081" t="s">
        <v>353</v>
      </c>
      <c r="E1081" t="s">
        <v>193</v>
      </c>
      <c r="F1081">
        <v>244760</v>
      </c>
      <c r="G1081">
        <v>416388</v>
      </c>
      <c r="H1081" t="s">
        <v>152</v>
      </c>
      <c r="I1081" t="s">
        <v>153</v>
      </c>
      <c r="L1081">
        <f t="shared" si="80"/>
        <v>2012</v>
      </c>
      <c r="M1081">
        <f t="shared" si="81"/>
        <v>6</v>
      </c>
      <c r="N1081">
        <f t="shared" si="82"/>
        <v>0</v>
      </c>
      <c r="O1081">
        <f t="shared" si="83"/>
        <v>0</v>
      </c>
      <c r="P1081">
        <f t="shared" si="84"/>
        <v>2</v>
      </c>
    </row>
    <row r="1082" spans="1:16" x14ac:dyDescent="0.3">
      <c r="A1082" t="s">
        <v>39</v>
      </c>
      <c r="B1082" s="38">
        <v>41074</v>
      </c>
      <c r="C1082" t="s">
        <v>30</v>
      </c>
      <c r="D1082" t="s">
        <v>489</v>
      </c>
      <c r="E1082" t="s">
        <v>218</v>
      </c>
      <c r="F1082">
        <v>281026</v>
      </c>
      <c r="G1082">
        <v>378585</v>
      </c>
      <c r="H1082" t="s">
        <v>148</v>
      </c>
      <c r="I1082" t="s">
        <v>149</v>
      </c>
      <c r="L1082">
        <f t="shared" si="80"/>
        <v>2012</v>
      </c>
      <c r="M1082">
        <f t="shared" si="81"/>
        <v>6</v>
      </c>
      <c r="N1082">
        <f t="shared" si="82"/>
        <v>0</v>
      </c>
      <c r="O1082">
        <f t="shared" si="83"/>
        <v>0</v>
      </c>
      <c r="P1082">
        <f t="shared" si="84"/>
        <v>1</v>
      </c>
    </row>
    <row r="1083" spans="1:16" x14ac:dyDescent="0.3">
      <c r="A1083" t="s">
        <v>69</v>
      </c>
      <c r="B1083" s="38">
        <v>41074</v>
      </c>
      <c r="C1083" t="s">
        <v>30</v>
      </c>
      <c r="D1083" t="s">
        <v>535</v>
      </c>
      <c r="E1083" t="s">
        <v>161</v>
      </c>
      <c r="F1083">
        <v>333685</v>
      </c>
      <c r="G1083">
        <v>375044</v>
      </c>
      <c r="H1083" t="s">
        <v>152</v>
      </c>
      <c r="I1083" t="s">
        <v>153</v>
      </c>
      <c r="L1083">
        <f t="shared" si="80"/>
        <v>2012</v>
      </c>
      <c r="M1083">
        <f t="shared" si="81"/>
        <v>6</v>
      </c>
      <c r="N1083">
        <f t="shared" si="82"/>
        <v>0</v>
      </c>
      <c r="O1083">
        <f t="shared" si="83"/>
        <v>0</v>
      </c>
      <c r="P1083">
        <f t="shared" si="84"/>
        <v>2</v>
      </c>
    </row>
    <row r="1084" spans="1:16" x14ac:dyDescent="0.3">
      <c r="A1084" t="s">
        <v>43</v>
      </c>
      <c r="B1084" s="38">
        <v>41074</v>
      </c>
      <c r="C1084" t="s">
        <v>29</v>
      </c>
      <c r="D1084" t="s">
        <v>396</v>
      </c>
      <c r="E1084" t="s">
        <v>183</v>
      </c>
      <c r="F1084">
        <v>308709</v>
      </c>
      <c r="G1084">
        <v>326074</v>
      </c>
      <c r="H1084" t="s">
        <v>148</v>
      </c>
      <c r="I1084" t="s">
        <v>181</v>
      </c>
      <c r="L1084">
        <f t="shared" si="80"/>
        <v>2012</v>
      </c>
      <c r="M1084">
        <f t="shared" si="81"/>
        <v>6</v>
      </c>
      <c r="N1084">
        <f t="shared" si="82"/>
        <v>0</v>
      </c>
      <c r="O1084">
        <f t="shared" si="83"/>
        <v>1</v>
      </c>
      <c r="P1084">
        <f t="shared" si="84"/>
        <v>0</v>
      </c>
    </row>
    <row r="1085" spans="1:16" x14ac:dyDescent="0.3">
      <c r="A1085" t="s">
        <v>69</v>
      </c>
      <c r="B1085" s="38">
        <v>41075</v>
      </c>
      <c r="C1085" t="s">
        <v>30</v>
      </c>
      <c r="D1085" t="s">
        <v>163</v>
      </c>
      <c r="E1085" t="s">
        <v>164</v>
      </c>
      <c r="F1085">
        <v>333434</v>
      </c>
      <c r="G1085">
        <v>374340</v>
      </c>
      <c r="H1085" t="s">
        <v>245</v>
      </c>
      <c r="I1085" t="s">
        <v>246</v>
      </c>
      <c r="L1085">
        <f t="shared" si="80"/>
        <v>2012</v>
      </c>
      <c r="M1085">
        <f t="shared" si="81"/>
        <v>6</v>
      </c>
      <c r="N1085">
        <f t="shared" si="82"/>
        <v>0</v>
      </c>
      <c r="O1085">
        <f t="shared" si="83"/>
        <v>0</v>
      </c>
      <c r="P1085">
        <f t="shared" si="84"/>
        <v>4</v>
      </c>
    </row>
    <row r="1086" spans="1:16" x14ac:dyDescent="0.3">
      <c r="A1086" t="s">
        <v>39</v>
      </c>
      <c r="B1086" s="38">
        <v>41075</v>
      </c>
      <c r="C1086" t="s">
        <v>30</v>
      </c>
      <c r="D1086" t="s">
        <v>457</v>
      </c>
      <c r="E1086" t="s">
        <v>218</v>
      </c>
      <c r="F1086">
        <v>280945</v>
      </c>
      <c r="G1086">
        <v>378362</v>
      </c>
      <c r="H1086" t="s">
        <v>148</v>
      </c>
      <c r="I1086" t="s">
        <v>149</v>
      </c>
      <c r="L1086">
        <f t="shared" si="80"/>
        <v>2012</v>
      </c>
      <c r="M1086">
        <f t="shared" si="81"/>
        <v>6</v>
      </c>
      <c r="N1086">
        <f t="shared" si="82"/>
        <v>0</v>
      </c>
      <c r="O1086">
        <f t="shared" si="83"/>
        <v>0</v>
      </c>
      <c r="P1086">
        <f t="shared" si="84"/>
        <v>1</v>
      </c>
    </row>
    <row r="1087" spans="1:16" x14ac:dyDescent="0.3">
      <c r="A1087" t="s">
        <v>69</v>
      </c>
      <c r="B1087" s="38">
        <v>41075</v>
      </c>
      <c r="C1087" t="s">
        <v>30</v>
      </c>
      <c r="D1087" t="s">
        <v>363</v>
      </c>
      <c r="E1087" t="s">
        <v>147</v>
      </c>
      <c r="F1087">
        <v>333886</v>
      </c>
      <c r="G1087">
        <v>374089</v>
      </c>
      <c r="H1087" t="s">
        <v>152</v>
      </c>
      <c r="I1087" t="s">
        <v>153</v>
      </c>
      <c r="L1087">
        <f t="shared" si="80"/>
        <v>2012</v>
      </c>
      <c r="M1087">
        <f t="shared" si="81"/>
        <v>6</v>
      </c>
      <c r="N1087">
        <f t="shared" si="82"/>
        <v>0</v>
      </c>
      <c r="O1087">
        <f t="shared" si="83"/>
        <v>0</v>
      </c>
      <c r="P1087">
        <f t="shared" si="84"/>
        <v>2</v>
      </c>
    </row>
    <row r="1088" spans="1:16" x14ac:dyDescent="0.3">
      <c r="A1088" t="s">
        <v>43</v>
      </c>
      <c r="B1088" s="38">
        <v>41075</v>
      </c>
      <c r="C1088" t="s">
        <v>29</v>
      </c>
      <c r="D1088" t="s">
        <v>396</v>
      </c>
      <c r="E1088" t="s">
        <v>183</v>
      </c>
      <c r="F1088">
        <v>308697</v>
      </c>
      <c r="G1088">
        <v>326303</v>
      </c>
      <c r="H1088" t="s">
        <v>144</v>
      </c>
      <c r="I1088" t="s">
        <v>181</v>
      </c>
      <c r="J1088" t="s">
        <v>222</v>
      </c>
      <c r="L1088">
        <f t="shared" si="80"/>
        <v>2012</v>
      </c>
      <c r="M1088">
        <f t="shared" si="81"/>
        <v>6</v>
      </c>
      <c r="N1088">
        <f t="shared" si="82"/>
        <v>0</v>
      </c>
      <c r="O1088">
        <f t="shared" si="83"/>
        <v>1</v>
      </c>
      <c r="P1088">
        <f t="shared" si="84"/>
        <v>2</v>
      </c>
    </row>
    <row r="1089" spans="1:16" x14ac:dyDescent="0.3">
      <c r="A1089" t="s">
        <v>69</v>
      </c>
      <c r="B1089" s="38">
        <v>41076</v>
      </c>
      <c r="C1089" t="s">
        <v>30</v>
      </c>
      <c r="D1089" t="s">
        <v>299</v>
      </c>
      <c r="E1089" t="s">
        <v>159</v>
      </c>
      <c r="F1089">
        <v>335105</v>
      </c>
      <c r="G1089">
        <v>374486</v>
      </c>
      <c r="H1089" t="s">
        <v>148</v>
      </c>
      <c r="I1089" t="s">
        <v>149</v>
      </c>
      <c r="L1089">
        <f t="shared" si="80"/>
        <v>2012</v>
      </c>
      <c r="M1089">
        <f t="shared" si="81"/>
        <v>6</v>
      </c>
      <c r="N1089">
        <f t="shared" si="82"/>
        <v>0</v>
      </c>
      <c r="O1089">
        <f t="shared" si="83"/>
        <v>0</v>
      </c>
      <c r="P1089">
        <f t="shared" si="84"/>
        <v>1</v>
      </c>
    </row>
    <row r="1090" spans="1:16" x14ac:dyDescent="0.3">
      <c r="A1090" t="s">
        <v>69</v>
      </c>
      <c r="B1090" s="38">
        <v>41076</v>
      </c>
      <c r="C1090" t="s">
        <v>30</v>
      </c>
      <c r="D1090" t="s">
        <v>446</v>
      </c>
      <c r="E1090" t="s">
        <v>147</v>
      </c>
      <c r="F1090">
        <v>334034</v>
      </c>
      <c r="G1090">
        <v>374859</v>
      </c>
      <c r="H1090" t="s">
        <v>234</v>
      </c>
      <c r="I1090" t="s">
        <v>313</v>
      </c>
      <c r="L1090">
        <f t="shared" ref="L1090:L1153" si="85">YEAR(B1090)</f>
        <v>2012</v>
      </c>
      <c r="M1090">
        <f t="shared" ref="M1090:M1153" si="86">MONTH(B1090)</f>
        <v>6</v>
      </c>
      <c r="N1090">
        <f t="shared" ref="N1090:N1153" si="87">SUM((IF(OR(ISBLANK($I1090),ISERROR(SEARCH("killed",$I1090))),0,IF(SEARCH("killed",$I1090)=3,LEFT($I1090,1),IF(SEARCH("killed",$I1090)=4,LEFT($I1090,2),0)))),(IF(OR(ISBLANK($J1090),ISERROR(SEARCH("killed",$J1090))),0,IF(SEARCH("killed",$J1090)=3,LEFT($J1090,1),IF(SEARCH("killed",$J1090)=4,LEFT($J1090,2),0)))),(IF(OR(ISBLANK($K1090),ISERROR(SEARCH("killed",$K1090))),0,IF(SEARCH("killed",$K1090)=3,LEFT($K1090,1),IF(SEARCH("killed",$K1090)=4,LEFT($K1090,2),0)))))</f>
        <v>0</v>
      </c>
      <c r="O1090">
        <f t="shared" ref="O1090:O1153" si="88">SUM((IF(OR(ISBLANK($I1090),ISERROR(SEARCH("seriously",$I1090))),0,IF(SEARCH("seriously",$I1090)=3,LEFT($I1090,1),IF(SEARCH("seriously",$I1090)=4,LEFT($I1090,2),0)))),(IF(OR(ISBLANK($J1090),ISERROR(SEARCH("seriously",$J1090))),0,IF(SEARCH("seriously",$J1090)=3,LEFT($J1090,1),IF(SEARCH("seriously",$J1090)=4,LEFT($J1090,2),0)))),(IF(OR(ISBLANK($K1090),ISERROR(SEARCH("seriously",$K1090))),0,IF(SEARCH("seriously",$K1090)=3,LEFT($K1090,1),IF(SEARCH("seriously",$K1090)=4,LEFT($K1090,2),0)))))</f>
        <v>0</v>
      </c>
      <c r="P1090">
        <f t="shared" ref="P1090:P1153" si="89">SUM((IF(OR(ISBLANK($I1090),ISERROR(SEARCH("slightly",$I1090))),0,IF(SEARCH("slightly",$I1090)=3,LEFT($I1090,1),IF(SEARCH("slightly",$I1090)=4,LEFT($I1090,2),0)))),(IF(OR(ISBLANK($J1090),ISERROR(SEARCH("slightly",$J1090))),0,IF(SEARCH("slightly",$J1090)=3,LEFT($J1090,1),IF(SEARCH("slightly",$J1090)=4,LEFT($J1090,2),0)))),(IF(OR(ISBLANK($K1090),ISERROR(SEARCH("slightly",$K1090))),0,IF(SEARCH("slightly",$K1090)=3,LEFT($K1090,1),IF(SEARCH("slightly",$K1090)=4,LEFT($K1090,2),0)))))</f>
        <v>5</v>
      </c>
    </row>
    <row r="1091" spans="1:16" x14ac:dyDescent="0.3">
      <c r="A1091" t="s">
        <v>60</v>
      </c>
      <c r="B1091" s="38">
        <v>41076</v>
      </c>
      <c r="C1091" t="s">
        <v>30</v>
      </c>
      <c r="D1091" t="s">
        <v>170</v>
      </c>
      <c r="E1091" t="s">
        <v>195</v>
      </c>
      <c r="F1091">
        <v>350438</v>
      </c>
      <c r="G1091">
        <v>381549</v>
      </c>
      <c r="H1091" t="s">
        <v>148</v>
      </c>
      <c r="I1091" t="s">
        <v>149</v>
      </c>
      <c r="L1091">
        <f t="shared" si="85"/>
        <v>2012</v>
      </c>
      <c r="M1091">
        <f t="shared" si="86"/>
        <v>6</v>
      </c>
      <c r="N1091">
        <f t="shared" si="87"/>
        <v>0</v>
      </c>
      <c r="O1091">
        <f t="shared" si="88"/>
        <v>0</v>
      </c>
      <c r="P1091">
        <f t="shared" si="89"/>
        <v>1</v>
      </c>
    </row>
    <row r="1092" spans="1:16" x14ac:dyDescent="0.3">
      <c r="A1092" t="s">
        <v>46</v>
      </c>
      <c r="B1092" s="38">
        <v>41076</v>
      </c>
      <c r="C1092" t="s">
        <v>30</v>
      </c>
      <c r="D1092" t="s">
        <v>536</v>
      </c>
      <c r="E1092" t="s">
        <v>186</v>
      </c>
      <c r="F1092">
        <v>234567</v>
      </c>
      <c r="G1092">
        <v>397721</v>
      </c>
      <c r="H1092" t="s">
        <v>148</v>
      </c>
      <c r="I1092" t="s">
        <v>149</v>
      </c>
      <c r="L1092">
        <f t="shared" si="85"/>
        <v>2012</v>
      </c>
      <c r="M1092">
        <f t="shared" si="86"/>
        <v>6</v>
      </c>
      <c r="N1092">
        <f t="shared" si="87"/>
        <v>0</v>
      </c>
      <c r="O1092">
        <f t="shared" si="88"/>
        <v>0</v>
      </c>
      <c r="P1092">
        <f t="shared" si="89"/>
        <v>1</v>
      </c>
    </row>
    <row r="1093" spans="1:16" x14ac:dyDescent="0.3">
      <c r="A1093" t="s">
        <v>47</v>
      </c>
      <c r="B1093" s="38">
        <v>41077</v>
      </c>
      <c r="C1093" t="s">
        <v>29</v>
      </c>
      <c r="D1093" t="s">
        <v>377</v>
      </c>
      <c r="E1093" t="s">
        <v>171</v>
      </c>
      <c r="F1093">
        <v>328721</v>
      </c>
      <c r="G1093">
        <v>391182</v>
      </c>
      <c r="H1093" t="s">
        <v>148</v>
      </c>
      <c r="I1093" t="s">
        <v>181</v>
      </c>
      <c r="L1093">
        <f t="shared" si="85"/>
        <v>2012</v>
      </c>
      <c r="M1093">
        <f t="shared" si="86"/>
        <v>6</v>
      </c>
      <c r="N1093">
        <f t="shared" si="87"/>
        <v>0</v>
      </c>
      <c r="O1093">
        <f t="shared" si="88"/>
        <v>1</v>
      </c>
      <c r="P1093">
        <f t="shared" si="89"/>
        <v>0</v>
      </c>
    </row>
    <row r="1094" spans="1:16" x14ac:dyDescent="0.3">
      <c r="A1094" t="s">
        <v>20</v>
      </c>
      <c r="B1094" s="38">
        <v>41077</v>
      </c>
      <c r="C1094" t="s">
        <v>30</v>
      </c>
      <c r="D1094" t="s">
        <v>286</v>
      </c>
      <c r="E1094" t="s">
        <v>155</v>
      </c>
      <c r="F1094">
        <v>310482</v>
      </c>
      <c r="G1094">
        <v>403282</v>
      </c>
      <c r="H1094" t="s">
        <v>148</v>
      </c>
      <c r="I1094" t="s">
        <v>149</v>
      </c>
      <c r="L1094">
        <f t="shared" si="85"/>
        <v>2012</v>
      </c>
      <c r="M1094">
        <f t="shared" si="86"/>
        <v>6</v>
      </c>
      <c r="N1094">
        <f t="shared" si="87"/>
        <v>0</v>
      </c>
      <c r="O1094">
        <f t="shared" si="88"/>
        <v>0</v>
      </c>
      <c r="P1094">
        <f t="shared" si="89"/>
        <v>1</v>
      </c>
    </row>
    <row r="1095" spans="1:16" x14ac:dyDescent="0.3">
      <c r="A1095" t="s">
        <v>69</v>
      </c>
      <c r="B1095" s="38">
        <v>41077</v>
      </c>
      <c r="C1095" t="s">
        <v>30</v>
      </c>
      <c r="D1095" t="s">
        <v>346</v>
      </c>
      <c r="E1095" t="s">
        <v>147</v>
      </c>
      <c r="F1095">
        <v>333593</v>
      </c>
      <c r="G1095">
        <v>373919</v>
      </c>
      <c r="H1095" t="s">
        <v>148</v>
      </c>
      <c r="I1095" t="s">
        <v>149</v>
      </c>
      <c r="L1095">
        <f t="shared" si="85"/>
        <v>2012</v>
      </c>
      <c r="M1095">
        <f t="shared" si="86"/>
        <v>6</v>
      </c>
      <c r="N1095">
        <f t="shared" si="87"/>
        <v>0</v>
      </c>
      <c r="O1095">
        <f t="shared" si="88"/>
        <v>0</v>
      </c>
      <c r="P1095">
        <f t="shared" si="89"/>
        <v>1</v>
      </c>
    </row>
    <row r="1096" spans="1:16" x14ac:dyDescent="0.3">
      <c r="A1096" t="s">
        <v>35</v>
      </c>
      <c r="B1096" s="38">
        <v>41077</v>
      </c>
      <c r="C1096" t="s">
        <v>30</v>
      </c>
      <c r="D1096" t="s">
        <v>537</v>
      </c>
      <c r="E1096" t="s">
        <v>183</v>
      </c>
      <c r="F1096">
        <v>291233</v>
      </c>
      <c r="G1096">
        <v>315104</v>
      </c>
      <c r="H1096" t="s">
        <v>152</v>
      </c>
      <c r="I1096" t="s">
        <v>153</v>
      </c>
      <c r="L1096">
        <f t="shared" si="85"/>
        <v>2012</v>
      </c>
      <c r="M1096">
        <f t="shared" si="86"/>
        <v>6</v>
      </c>
      <c r="N1096">
        <f t="shared" si="87"/>
        <v>0</v>
      </c>
      <c r="O1096">
        <f t="shared" si="88"/>
        <v>0</v>
      </c>
      <c r="P1096">
        <f t="shared" si="89"/>
        <v>2</v>
      </c>
    </row>
    <row r="1097" spans="1:16" x14ac:dyDescent="0.3">
      <c r="A1097" t="s">
        <v>69</v>
      </c>
      <c r="B1097" s="38">
        <v>41078</v>
      </c>
      <c r="C1097" t="s">
        <v>30</v>
      </c>
      <c r="D1097" t="s">
        <v>249</v>
      </c>
      <c r="E1097" t="s">
        <v>147</v>
      </c>
      <c r="F1097">
        <v>334395</v>
      </c>
      <c r="G1097">
        <v>374001</v>
      </c>
      <c r="H1097" t="s">
        <v>148</v>
      </c>
      <c r="I1097" t="s">
        <v>149</v>
      </c>
      <c r="L1097">
        <f t="shared" si="85"/>
        <v>2012</v>
      </c>
      <c r="M1097">
        <f t="shared" si="86"/>
        <v>6</v>
      </c>
      <c r="N1097">
        <f t="shared" si="87"/>
        <v>0</v>
      </c>
      <c r="O1097">
        <f t="shared" si="88"/>
        <v>0</v>
      </c>
      <c r="P1097">
        <f t="shared" si="89"/>
        <v>1</v>
      </c>
    </row>
    <row r="1098" spans="1:16" x14ac:dyDescent="0.3">
      <c r="A1098" t="s">
        <v>45</v>
      </c>
      <c r="B1098" s="38">
        <v>41078</v>
      </c>
      <c r="C1098" t="s">
        <v>30</v>
      </c>
      <c r="D1098" t="s">
        <v>220</v>
      </c>
      <c r="E1098" t="s">
        <v>193</v>
      </c>
      <c r="F1098">
        <v>243695</v>
      </c>
      <c r="G1098">
        <v>416869</v>
      </c>
      <c r="H1098" t="s">
        <v>148</v>
      </c>
      <c r="I1098" t="s">
        <v>149</v>
      </c>
      <c r="L1098">
        <f t="shared" si="85"/>
        <v>2012</v>
      </c>
      <c r="M1098">
        <f t="shared" si="86"/>
        <v>6</v>
      </c>
      <c r="N1098">
        <f t="shared" si="87"/>
        <v>0</v>
      </c>
      <c r="O1098">
        <f t="shared" si="88"/>
        <v>0</v>
      </c>
      <c r="P1098">
        <f t="shared" si="89"/>
        <v>1</v>
      </c>
    </row>
    <row r="1099" spans="1:16" x14ac:dyDescent="0.3">
      <c r="A1099" t="s">
        <v>52</v>
      </c>
      <c r="B1099" s="38">
        <v>41079</v>
      </c>
      <c r="C1099" t="s">
        <v>30</v>
      </c>
      <c r="D1099" t="s">
        <v>371</v>
      </c>
      <c r="E1099" t="s">
        <v>169</v>
      </c>
      <c r="F1099">
        <v>245235</v>
      </c>
      <c r="G1099">
        <v>373101</v>
      </c>
      <c r="H1099" t="s">
        <v>148</v>
      </c>
      <c r="I1099" t="s">
        <v>149</v>
      </c>
      <c r="L1099">
        <f t="shared" si="85"/>
        <v>2012</v>
      </c>
      <c r="M1099">
        <f t="shared" si="86"/>
        <v>6</v>
      </c>
      <c r="N1099">
        <f t="shared" si="87"/>
        <v>0</v>
      </c>
      <c r="O1099">
        <f t="shared" si="88"/>
        <v>0</v>
      </c>
      <c r="P1099">
        <f t="shared" si="89"/>
        <v>1</v>
      </c>
    </row>
    <row r="1100" spans="1:16" x14ac:dyDescent="0.3">
      <c r="A1100" t="s">
        <v>69</v>
      </c>
      <c r="B1100" s="38">
        <v>41080</v>
      </c>
      <c r="C1100" t="s">
        <v>29</v>
      </c>
      <c r="D1100" t="s">
        <v>160</v>
      </c>
      <c r="E1100" t="s">
        <v>164</v>
      </c>
      <c r="F1100">
        <v>333130</v>
      </c>
      <c r="G1100">
        <v>374137</v>
      </c>
      <c r="H1100" t="s">
        <v>148</v>
      </c>
      <c r="I1100" t="s">
        <v>181</v>
      </c>
      <c r="L1100">
        <f t="shared" si="85"/>
        <v>2012</v>
      </c>
      <c r="M1100">
        <f t="shared" si="86"/>
        <v>6</v>
      </c>
      <c r="N1100">
        <f t="shared" si="87"/>
        <v>0</v>
      </c>
      <c r="O1100">
        <f t="shared" si="88"/>
        <v>1</v>
      </c>
      <c r="P1100">
        <f t="shared" si="89"/>
        <v>0</v>
      </c>
    </row>
    <row r="1101" spans="1:16" x14ac:dyDescent="0.3">
      <c r="A1101" t="s">
        <v>80</v>
      </c>
      <c r="B1101" s="38">
        <v>41080</v>
      </c>
      <c r="C1101" t="s">
        <v>30</v>
      </c>
      <c r="D1101" t="s">
        <v>231</v>
      </c>
      <c r="E1101" t="s">
        <v>173</v>
      </c>
      <c r="F1101">
        <v>308444</v>
      </c>
      <c r="G1101">
        <v>358175</v>
      </c>
      <c r="H1101" t="s">
        <v>148</v>
      </c>
      <c r="I1101" t="s">
        <v>149</v>
      </c>
      <c r="L1101">
        <f t="shared" si="85"/>
        <v>2012</v>
      </c>
      <c r="M1101">
        <f t="shared" si="86"/>
        <v>6</v>
      </c>
      <c r="N1101">
        <f t="shared" si="87"/>
        <v>0</v>
      </c>
      <c r="O1101">
        <f t="shared" si="88"/>
        <v>0</v>
      </c>
      <c r="P1101">
        <f t="shared" si="89"/>
        <v>1</v>
      </c>
    </row>
    <row r="1102" spans="1:16" x14ac:dyDescent="0.3">
      <c r="A1102" t="s">
        <v>69</v>
      </c>
      <c r="B1102" s="38">
        <v>41080</v>
      </c>
      <c r="C1102" t="s">
        <v>30</v>
      </c>
      <c r="D1102" t="s">
        <v>329</v>
      </c>
      <c r="E1102" t="s">
        <v>147</v>
      </c>
      <c r="F1102">
        <v>334114</v>
      </c>
      <c r="G1102">
        <v>374722</v>
      </c>
      <c r="H1102" t="s">
        <v>148</v>
      </c>
      <c r="I1102" t="s">
        <v>149</v>
      </c>
      <c r="L1102">
        <f t="shared" si="85"/>
        <v>2012</v>
      </c>
      <c r="M1102">
        <f t="shared" si="86"/>
        <v>6</v>
      </c>
      <c r="N1102">
        <f t="shared" si="87"/>
        <v>0</v>
      </c>
      <c r="O1102">
        <f t="shared" si="88"/>
        <v>0</v>
      </c>
      <c r="P1102">
        <f t="shared" si="89"/>
        <v>1</v>
      </c>
    </row>
    <row r="1103" spans="1:16" x14ac:dyDescent="0.3">
      <c r="A1103" t="s">
        <v>36</v>
      </c>
      <c r="B1103" s="38">
        <v>41080</v>
      </c>
      <c r="C1103" t="s">
        <v>30</v>
      </c>
      <c r="D1103" t="s">
        <v>538</v>
      </c>
      <c r="E1103" t="s">
        <v>189</v>
      </c>
      <c r="F1103">
        <v>287856</v>
      </c>
      <c r="G1103">
        <v>345349</v>
      </c>
      <c r="H1103" t="s">
        <v>148</v>
      </c>
      <c r="I1103" t="s">
        <v>149</v>
      </c>
      <c r="L1103">
        <f t="shared" si="85"/>
        <v>2012</v>
      </c>
      <c r="M1103">
        <f t="shared" si="86"/>
        <v>6</v>
      </c>
      <c r="N1103">
        <f t="shared" si="87"/>
        <v>0</v>
      </c>
      <c r="O1103">
        <f t="shared" si="88"/>
        <v>0</v>
      </c>
      <c r="P1103">
        <f t="shared" si="89"/>
        <v>1</v>
      </c>
    </row>
    <row r="1104" spans="1:16" x14ac:dyDescent="0.3">
      <c r="A1104" t="s">
        <v>79</v>
      </c>
      <c r="B1104" s="38">
        <v>41081</v>
      </c>
      <c r="C1104" t="s">
        <v>30</v>
      </c>
      <c r="D1104" t="s">
        <v>536</v>
      </c>
      <c r="E1104" t="s">
        <v>173</v>
      </c>
      <c r="F1104">
        <v>301020</v>
      </c>
      <c r="G1104">
        <v>353787</v>
      </c>
      <c r="H1104" t="s">
        <v>148</v>
      </c>
      <c r="I1104" t="s">
        <v>149</v>
      </c>
      <c r="L1104">
        <f t="shared" si="85"/>
        <v>2012</v>
      </c>
      <c r="M1104">
        <f t="shared" si="86"/>
        <v>6</v>
      </c>
      <c r="N1104">
        <f t="shared" si="87"/>
        <v>0</v>
      </c>
      <c r="O1104">
        <f t="shared" si="88"/>
        <v>0</v>
      </c>
      <c r="P1104">
        <f t="shared" si="89"/>
        <v>1</v>
      </c>
    </row>
    <row r="1105" spans="1:16" x14ac:dyDescent="0.3">
      <c r="A1105" t="s">
        <v>2</v>
      </c>
      <c r="B1105" s="38">
        <v>41081</v>
      </c>
      <c r="C1105" t="s">
        <v>30</v>
      </c>
      <c r="D1105" t="s">
        <v>390</v>
      </c>
      <c r="E1105" t="s">
        <v>166</v>
      </c>
      <c r="F1105">
        <v>327179</v>
      </c>
      <c r="G1105">
        <v>364135</v>
      </c>
      <c r="H1105" t="s">
        <v>148</v>
      </c>
      <c r="I1105" t="s">
        <v>149</v>
      </c>
      <c r="L1105">
        <f t="shared" si="85"/>
        <v>2012</v>
      </c>
      <c r="M1105">
        <f t="shared" si="86"/>
        <v>6</v>
      </c>
      <c r="N1105">
        <f t="shared" si="87"/>
        <v>0</v>
      </c>
      <c r="O1105">
        <f t="shared" si="88"/>
        <v>0</v>
      </c>
      <c r="P1105">
        <f t="shared" si="89"/>
        <v>1</v>
      </c>
    </row>
    <row r="1106" spans="1:16" x14ac:dyDescent="0.3">
      <c r="A1106" t="s">
        <v>66</v>
      </c>
      <c r="B1106" s="38">
        <v>41081</v>
      </c>
      <c r="C1106" t="s">
        <v>30</v>
      </c>
      <c r="D1106" t="s">
        <v>170</v>
      </c>
      <c r="E1106" t="s">
        <v>311</v>
      </c>
      <c r="F1106">
        <v>267151</v>
      </c>
      <c r="G1106">
        <v>423320</v>
      </c>
      <c r="H1106" t="s">
        <v>148</v>
      </c>
      <c r="I1106" t="s">
        <v>149</v>
      </c>
      <c r="L1106">
        <f t="shared" si="85"/>
        <v>2012</v>
      </c>
      <c r="M1106">
        <f t="shared" si="86"/>
        <v>6</v>
      </c>
      <c r="N1106">
        <f t="shared" si="87"/>
        <v>0</v>
      </c>
      <c r="O1106">
        <f t="shared" si="88"/>
        <v>0</v>
      </c>
      <c r="P1106">
        <f t="shared" si="89"/>
        <v>1</v>
      </c>
    </row>
    <row r="1107" spans="1:16" x14ac:dyDescent="0.3">
      <c r="A1107" t="s">
        <v>61</v>
      </c>
      <c r="B1107" s="38">
        <v>41082</v>
      </c>
      <c r="C1107" t="s">
        <v>30</v>
      </c>
      <c r="D1107" t="s">
        <v>539</v>
      </c>
      <c r="E1107" t="s">
        <v>206</v>
      </c>
      <c r="F1107">
        <v>336772</v>
      </c>
      <c r="G1107">
        <v>352593</v>
      </c>
      <c r="H1107" t="s">
        <v>148</v>
      </c>
      <c r="I1107" t="s">
        <v>149</v>
      </c>
      <c r="L1107">
        <f t="shared" si="85"/>
        <v>2012</v>
      </c>
      <c r="M1107">
        <f t="shared" si="86"/>
        <v>6</v>
      </c>
      <c r="N1107">
        <f t="shared" si="87"/>
        <v>0</v>
      </c>
      <c r="O1107">
        <f t="shared" si="88"/>
        <v>0</v>
      </c>
      <c r="P1107">
        <f t="shared" si="89"/>
        <v>1</v>
      </c>
    </row>
    <row r="1108" spans="1:16" x14ac:dyDescent="0.3">
      <c r="A1108" t="s">
        <v>49</v>
      </c>
      <c r="B1108" s="38">
        <v>41082</v>
      </c>
      <c r="C1108" t="s">
        <v>29</v>
      </c>
      <c r="D1108" t="s">
        <v>356</v>
      </c>
      <c r="E1108" t="s">
        <v>184</v>
      </c>
      <c r="F1108">
        <v>312726</v>
      </c>
      <c r="G1108">
        <v>346153</v>
      </c>
      <c r="H1108" t="s">
        <v>148</v>
      </c>
      <c r="I1108" t="s">
        <v>181</v>
      </c>
      <c r="L1108">
        <f t="shared" si="85"/>
        <v>2012</v>
      </c>
      <c r="M1108">
        <f t="shared" si="86"/>
        <v>6</v>
      </c>
      <c r="N1108">
        <f t="shared" si="87"/>
        <v>0</v>
      </c>
      <c r="O1108">
        <f t="shared" si="88"/>
        <v>1</v>
      </c>
      <c r="P1108">
        <f t="shared" si="89"/>
        <v>0</v>
      </c>
    </row>
    <row r="1109" spans="1:16" x14ac:dyDescent="0.3">
      <c r="A1109" t="s">
        <v>57</v>
      </c>
      <c r="B1109" s="38">
        <v>41082</v>
      </c>
      <c r="C1109" t="s">
        <v>30</v>
      </c>
      <c r="D1109" t="s">
        <v>412</v>
      </c>
      <c r="E1109" t="s">
        <v>256</v>
      </c>
      <c r="F1109">
        <v>223523</v>
      </c>
      <c r="G1109">
        <v>343948</v>
      </c>
      <c r="H1109" t="s">
        <v>148</v>
      </c>
      <c r="I1109" t="s">
        <v>149</v>
      </c>
      <c r="L1109">
        <f t="shared" si="85"/>
        <v>2012</v>
      </c>
      <c r="M1109">
        <f t="shared" si="86"/>
        <v>6</v>
      </c>
      <c r="N1109">
        <f t="shared" si="87"/>
        <v>0</v>
      </c>
      <c r="O1109">
        <f t="shared" si="88"/>
        <v>0</v>
      </c>
      <c r="P1109">
        <f t="shared" si="89"/>
        <v>1</v>
      </c>
    </row>
    <row r="1110" spans="1:16" x14ac:dyDescent="0.3">
      <c r="A1110" t="s">
        <v>43</v>
      </c>
      <c r="B1110" s="38">
        <v>41082</v>
      </c>
      <c r="C1110" t="s">
        <v>30</v>
      </c>
      <c r="D1110" t="s">
        <v>203</v>
      </c>
      <c r="E1110" t="s">
        <v>183</v>
      </c>
      <c r="F1110">
        <v>308369</v>
      </c>
      <c r="G1110">
        <v>326759</v>
      </c>
      <c r="H1110" t="s">
        <v>245</v>
      </c>
      <c r="I1110" t="s">
        <v>246</v>
      </c>
      <c r="L1110">
        <f t="shared" si="85"/>
        <v>2012</v>
      </c>
      <c r="M1110">
        <f t="shared" si="86"/>
        <v>6</v>
      </c>
      <c r="N1110">
        <f t="shared" si="87"/>
        <v>0</v>
      </c>
      <c r="O1110">
        <f t="shared" si="88"/>
        <v>0</v>
      </c>
      <c r="P1110">
        <f t="shared" si="89"/>
        <v>4</v>
      </c>
    </row>
    <row r="1111" spans="1:16" x14ac:dyDescent="0.3">
      <c r="A1111" t="s">
        <v>49</v>
      </c>
      <c r="B1111" s="38">
        <v>41082</v>
      </c>
      <c r="C1111" t="s">
        <v>30</v>
      </c>
      <c r="D1111" t="s">
        <v>237</v>
      </c>
      <c r="E1111" t="s">
        <v>184</v>
      </c>
      <c r="F1111">
        <v>312541</v>
      </c>
      <c r="G1111">
        <v>345841</v>
      </c>
      <c r="H1111" t="s">
        <v>245</v>
      </c>
      <c r="I1111" t="s">
        <v>246</v>
      </c>
      <c r="L1111">
        <f t="shared" si="85"/>
        <v>2012</v>
      </c>
      <c r="M1111">
        <f t="shared" si="86"/>
        <v>6</v>
      </c>
      <c r="N1111">
        <f t="shared" si="87"/>
        <v>0</v>
      </c>
      <c r="O1111">
        <f t="shared" si="88"/>
        <v>0</v>
      </c>
      <c r="P1111">
        <f t="shared" si="89"/>
        <v>4</v>
      </c>
    </row>
    <row r="1112" spans="1:16" x14ac:dyDescent="0.3">
      <c r="A1112" t="s">
        <v>43</v>
      </c>
      <c r="B1112" s="38">
        <v>41082</v>
      </c>
      <c r="C1112" t="s">
        <v>30</v>
      </c>
      <c r="D1112" t="s">
        <v>540</v>
      </c>
      <c r="E1112" t="s">
        <v>183</v>
      </c>
      <c r="F1112">
        <v>308801</v>
      </c>
      <c r="G1112">
        <v>325690</v>
      </c>
      <c r="H1112" t="s">
        <v>148</v>
      </c>
      <c r="I1112" t="s">
        <v>149</v>
      </c>
      <c r="L1112">
        <f t="shared" si="85"/>
        <v>2012</v>
      </c>
      <c r="M1112">
        <f t="shared" si="86"/>
        <v>6</v>
      </c>
      <c r="N1112">
        <f t="shared" si="87"/>
        <v>0</v>
      </c>
      <c r="O1112">
        <f t="shared" si="88"/>
        <v>0</v>
      </c>
      <c r="P1112">
        <f t="shared" si="89"/>
        <v>1</v>
      </c>
    </row>
    <row r="1113" spans="1:16" x14ac:dyDescent="0.3">
      <c r="A1113" t="s">
        <v>69</v>
      </c>
      <c r="B1113" s="38">
        <v>41082</v>
      </c>
      <c r="C1113" t="s">
        <v>30</v>
      </c>
      <c r="D1113" t="s">
        <v>297</v>
      </c>
      <c r="E1113" t="s">
        <v>147</v>
      </c>
      <c r="F1113">
        <v>333632</v>
      </c>
      <c r="G1113">
        <v>373330</v>
      </c>
      <c r="H1113" t="s">
        <v>148</v>
      </c>
      <c r="I1113" t="s">
        <v>149</v>
      </c>
      <c r="L1113">
        <f t="shared" si="85"/>
        <v>2012</v>
      </c>
      <c r="M1113">
        <f t="shared" si="86"/>
        <v>6</v>
      </c>
      <c r="N1113">
        <f t="shared" si="87"/>
        <v>0</v>
      </c>
      <c r="O1113">
        <f t="shared" si="88"/>
        <v>0</v>
      </c>
      <c r="P1113">
        <f t="shared" si="89"/>
        <v>1</v>
      </c>
    </row>
    <row r="1114" spans="1:16" x14ac:dyDescent="0.3">
      <c r="A1114" t="s">
        <v>69</v>
      </c>
      <c r="B1114" s="38">
        <v>41083</v>
      </c>
      <c r="C1114" t="s">
        <v>30</v>
      </c>
      <c r="D1114" t="s">
        <v>495</v>
      </c>
      <c r="E1114" t="s">
        <v>147</v>
      </c>
      <c r="F1114">
        <v>333980</v>
      </c>
      <c r="G1114">
        <v>374480</v>
      </c>
      <c r="H1114" t="s">
        <v>148</v>
      </c>
      <c r="I1114" t="s">
        <v>149</v>
      </c>
      <c r="L1114">
        <f t="shared" si="85"/>
        <v>2012</v>
      </c>
      <c r="M1114">
        <f t="shared" si="86"/>
        <v>6</v>
      </c>
      <c r="N1114">
        <f t="shared" si="87"/>
        <v>0</v>
      </c>
      <c r="O1114">
        <f t="shared" si="88"/>
        <v>0</v>
      </c>
      <c r="P1114">
        <f t="shared" si="89"/>
        <v>1</v>
      </c>
    </row>
    <row r="1115" spans="1:16" x14ac:dyDescent="0.3">
      <c r="A1115" t="s">
        <v>45</v>
      </c>
      <c r="B1115" s="38">
        <v>41083</v>
      </c>
      <c r="C1115" t="s">
        <v>29</v>
      </c>
      <c r="D1115" t="s">
        <v>240</v>
      </c>
      <c r="E1115" t="s">
        <v>193</v>
      </c>
      <c r="F1115">
        <v>243422</v>
      </c>
      <c r="G1115">
        <v>417246</v>
      </c>
      <c r="H1115" t="s">
        <v>148</v>
      </c>
      <c r="I1115" t="s">
        <v>181</v>
      </c>
      <c r="L1115">
        <f t="shared" si="85"/>
        <v>2012</v>
      </c>
      <c r="M1115">
        <f t="shared" si="86"/>
        <v>6</v>
      </c>
      <c r="N1115">
        <f t="shared" si="87"/>
        <v>0</v>
      </c>
      <c r="O1115">
        <f t="shared" si="88"/>
        <v>1</v>
      </c>
      <c r="P1115">
        <f t="shared" si="89"/>
        <v>0</v>
      </c>
    </row>
    <row r="1116" spans="1:16" x14ac:dyDescent="0.3">
      <c r="A1116" t="s">
        <v>53</v>
      </c>
      <c r="B1116" s="38">
        <v>41084</v>
      </c>
      <c r="C1116" t="s">
        <v>30</v>
      </c>
      <c r="D1116" t="s">
        <v>541</v>
      </c>
      <c r="E1116" t="s">
        <v>209</v>
      </c>
      <c r="F1116">
        <v>279940</v>
      </c>
      <c r="G1116">
        <v>362117</v>
      </c>
      <c r="H1116" t="s">
        <v>152</v>
      </c>
      <c r="I1116" t="s">
        <v>153</v>
      </c>
      <c r="L1116">
        <f t="shared" si="85"/>
        <v>2012</v>
      </c>
      <c r="M1116">
        <f t="shared" si="86"/>
        <v>6</v>
      </c>
      <c r="N1116">
        <f t="shared" si="87"/>
        <v>0</v>
      </c>
      <c r="O1116">
        <f t="shared" si="88"/>
        <v>0</v>
      </c>
      <c r="P1116">
        <f t="shared" si="89"/>
        <v>2</v>
      </c>
    </row>
    <row r="1117" spans="1:16" x14ac:dyDescent="0.3">
      <c r="A1117" t="s">
        <v>69</v>
      </c>
      <c r="B1117" s="38">
        <v>41085</v>
      </c>
      <c r="C1117" t="s">
        <v>30</v>
      </c>
      <c r="D1117" t="s">
        <v>380</v>
      </c>
      <c r="E1117" t="s">
        <v>161</v>
      </c>
      <c r="F1117">
        <v>333502</v>
      </c>
      <c r="G1117">
        <v>375091</v>
      </c>
      <c r="H1117" t="s">
        <v>148</v>
      </c>
      <c r="I1117" t="s">
        <v>149</v>
      </c>
      <c r="L1117">
        <f t="shared" si="85"/>
        <v>2012</v>
      </c>
      <c r="M1117">
        <f t="shared" si="86"/>
        <v>6</v>
      </c>
      <c r="N1117">
        <f t="shared" si="87"/>
        <v>0</v>
      </c>
      <c r="O1117">
        <f t="shared" si="88"/>
        <v>0</v>
      </c>
      <c r="P1117">
        <f t="shared" si="89"/>
        <v>1</v>
      </c>
    </row>
    <row r="1118" spans="1:16" x14ac:dyDescent="0.3">
      <c r="A1118" t="s">
        <v>81</v>
      </c>
      <c r="B1118" s="38">
        <v>41086</v>
      </c>
      <c r="C1118" t="s">
        <v>30</v>
      </c>
      <c r="D1118" t="s">
        <v>229</v>
      </c>
      <c r="E1118" t="s">
        <v>173</v>
      </c>
      <c r="F1118">
        <v>304311</v>
      </c>
      <c r="G1118">
        <v>356876</v>
      </c>
      <c r="H1118" t="s">
        <v>152</v>
      </c>
      <c r="I1118" t="s">
        <v>153</v>
      </c>
      <c r="L1118">
        <f t="shared" si="85"/>
        <v>2012</v>
      </c>
      <c r="M1118">
        <f t="shared" si="86"/>
        <v>6</v>
      </c>
      <c r="N1118">
        <f t="shared" si="87"/>
        <v>0</v>
      </c>
      <c r="O1118">
        <f t="shared" si="88"/>
        <v>0</v>
      </c>
      <c r="P1118">
        <f t="shared" si="89"/>
        <v>2</v>
      </c>
    </row>
    <row r="1119" spans="1:16" x14ac:dyDescent="0.3">
      <c r="A1119" t="s">
        <v>50</v>
      </c>
      <c r="B1119" s="38">
        <v>41087</v>
      </c>
      <c r="C1119" t="s">
        <v>30</v>
      </c>
      <c r="D1119" t="s">
        <v>336</v>
      </c>
      <c r="E1119" t="s">
        <v>157</v>
      </c>
      <c r="F1119">
        <v>285224</v>
      </c>
      <c r="G1119">
        <v>432620</v>
      </c>
      <c r="H1119" t="s">
        <v>148</v>
      </c>
      <c r="I1119" t="s">
        <v>149</v>
      </c>
      <c r="L1119">
        <f t="shared" si="85"/>
        <v>2012</v>
      </c>
      <c r="M1119">
        <f t="shared" si="86"/>
        <v>6</v>
      </c>
      <c r="N1119">
        <f t="shared" si="87"/>
        <v>0</v>
      </c>
      <c r="O1119">
        <f t="shared" si="88"/>
        <v>0</v>
      </c>
      <c r="P1119">
        <f t="shared" si="89"/>
        <v>1</v>
      </c>
    </row>
    <row r="1120" spans="1:16" x14ac:dyDescent="0.3">
      <c r="A1120" t="s">
        <v>45</v>
      </c>
      <c r="B1120" s="38">
        <v>41088</v>
      </c>
      <c r="C1120" t="s">
        <v>30</v>
      </c>
      <c r="D1120" t="s">
        <v>385</v>
      </c>
      <c r="E1120" t="s">
        <v>193</v>
      </c>
      <c r="F1120">
        <v>244026</v>
      </c>
      <c r="G1120">
        <v>416285</v>
      </c>
      <c r="H1120" t="s">
        <v>152</v>
      </c>
      <c r="I1120" t="s">
        <v>153</v>
      </c>
      <c r="L1120">
        <f t="shared" si="85"/>
        <v>2012</v>
      </c>
      <c r="M1120">
        <f t="shared" si="86"/>
        <v>6</v>
      </c>
      <c r="N1120">
        <f t="shared" si="87"/>
        <v>0</v>
      </c>
      <c r="O1120">
        <f t="shared" si="88"/>
        <v>0</v>
      </c>
      <c r="P1120">
        <f t="shared" si="89"/>
        <v>2</v>
      </c>
    </row>
    <row r="1121" spans="1:16" x14ac:dyDescent="0.3">
      <c r="A1121" t="s">
        <v>69</v>
      </c>
      <c r="B1121" s="38">
        <v>41088</v>
      </c>
      <c r="C1121" t="s">
        <v>30</v>
      </c>
      <c r="D1121" t="s">
        <v>167</v>
      </c>
      <c r="E1121" t="s">
        <v>147</v>
      </c>
      <c r="F1121">
        <v>334386</v>
      </c>
      <c r="G1121">
        <v>373891</v>
      </c>
      <c r="H1121" t="s">
        <v>148</v>
      </c>
      <c r="I1121" t="s">
        <v>149</v>
      </c>
      <c r="L1121">
        <f t="shared" si="85"/>
        <v>2012</v>
      </c>
      <c r="M1121">
        <f t="shared" si="86"/>
        <v>6</v>
      </c>
      <c r="N1121">
        <f t="shared" si="87"/>
        <v>0</v>
      </c>
      <c r="O1121">
        <f t="shared" si="88"/>
        <v>0</v>
      </c>
      <c r="P1121">
        <f t="shared" si="89"/>
        <v>1</v>
      </c>
    </row>
    <row r="1122" spans="1:16" x14ac:dyDescent="0.3">
      <c r="A1122" t="s">
        <v>69</v>
      </c>
      <c r="B1122" s="38">
        <v>41089</v>
      </c>
      <c r="C1122" t="s">
        <v>30</v>
      </c>
      <c r="D1122" t="s">
        <v>363</v>
      </c>
      <c r="E1122" t="s">
        <v>147</v>
      </c>
      <c r="F1122">
        <v>333733</v>
      </c>
      <c r="G1122">
        <v>374062</v>
      </c>
      <c r="H1122" t="s">
        <v>148</v>
      </c>
      <c r="I1122" t="s">
        <v>149</v>
      </c>
      <c r="L1122">
        <f t="shared" si="85"/>
        <v>2012</v>
      </c>
      <c r="M1122">
        <f t="shared" si="86"/>
        <v>6</v>
      </c>
      <c r="N1122">
        <f t="shared" si="87"/>
        <v>0</v>
      </c>
      <c r="O1122">
        <f t="shared" si="88"/>
        <v>0</v>
      </c>
      <c r="P1122">
        <f t="shared" si="89"/>
        <v>1</v>
      </c>
    </row>
    <row r="1123" spans="1:16" x14ac:dyDescent="0.3">
      <c r="A1123" t="s">
        <v>57</v>
      </c>
      <c r="B1123" s="38">
        <v>41090</v>
      </c>
      <c r="C1123" t="s">
        <v>30</v>
      </c>
      <c r="D1123" t="s">
        <v>412</v>
      </c>
      <c r="E1123" t="s">
        <v>256</v>
      </c>
      <c r="F1123">
        <v>223194</v>
      </c>
      <c r="G1123">
        <v>344256</v>
      </c>
      <c r="H1123" t="s">
        <v>148</v>
      </c>
      <c r="I1123" t="s">
        <v>149</v>
      </c>
      <c r="L1123">
        <f t="shared" si="85"/>
        <v>2012</v>
      </c>
      <c r="M1123">
        <f t="shared" si="86"/>
        <v>6</v>
      </c>
      <c r="N1123">
        <f t="shared" si="87"/>
        <v>0</v>
      </c>
      <c r="O1123">
        <f t="shared" si="88"/>
        <v>0</v>
      </c>
      <c r="P1123">
        <f t="shared" si="89"/>
        <v>1</v>
      </c>
    </row>
    <row r="1124" spans="1:16" x14ac:dyDescent="0.3">
      <c r="A1124" t="s">
        <v>67</v>
      </c>
      <c r="B1124" s="38">
        <v>41090</v>
      </c>
      <c r="C1124" t="s">
        <v>30</v>
      </c>
      <c r="D1124" t="s">
        <v>231</v>
      </c>
      <c r="E1124" t="s">
        <v>279</v>
      </c>
      <c r="F1124">
        <v>349071</v>
      </c>
      <c r="G1124">
        <v>374058</v>
      </c>
      <c r="H1124" t="s">
        <v>148</v>
      </c>
      <c r="I1124" t="s">
        <v>149</v>
      </c>
      <c r="L1124">
        <f t="shared" si="85"/>
        <v>2012</v>
      </c>
      <c r="M1124">
        <f t="shared" si="86"/>
        <v>6</v>
      </c>
      <c r="N1124">
        <f t="shared" si="87"/>
        <v>0</v>
      </c>
      <c r="O1124">
        <f t="shared" si="88"/>
        <v>0</v>
      </c>
      <c r="P1124">
        <f t="shared" si="89"/>
        <v>1</v>
      </c>
    </row>
    <row r="1125" spans="1:16" x14ac:dyDescent="0.3">
      <c r="A1125" t="s">
        <v>69</v>
      </c>
      <c r="B1125" s="38">
        <v>41091</v>
      </c>
      <c r="C1125" t="s">
        <v>30</v>
      </c>
      <c r="D1125" t="s">
        <v>321</v>
      </c>
      <c r="E1125" t="s">
        <v>164</v>
      </c>
      <c r="F1125">
        <v>333495</v>
      </c>
      <c r="G1125">
        <v>374139</v>
      </c>
      <c r="H1125" t="s">
        <v>148</v>
      </c>
      <c r="I1125" t="s">
        <v>149</v>
      </c>
      <c r="L1125">
        <f t="shared" si="85"/>
        <v>2012</v>
      </c>
      <c r="M1125">
        <f t="shared" si="86"/>
        <v>7</v>
      </c>
      <c r="N1125">
        <f t="shared" si="87"/>
        <v>0</v>
      </c>
      <c r="O1125">
        <f t="shared" si="88"/>
        <v>0</v>
      </c>
      <c r="P1125">
        <f t="shared" si="89"/>
        <v>1</v>
      </c>
    </row>
    <row r="1126" spans="1:16" x14ac:dyDescent="0.3">
      <c r="A1126" t="s">
        <v>2</v>
      </c>
      <c r="B1126" s="38">
        <v>41091</v>
      </c>
      <c r="C1126" t="s">
        <v>30</v>
      </c>
      <c r="D1126" t="s">
        <v>285</v>
      </c>
      <c r="E1126" t="s">
        <v>166</v>
      </c>
      <c r="F1126">
        <v>326518</v>
      </c>
      <c r="G1126">
        <v>363895</v>
      </c>
      <c r="H1126" t="s">
        <v>148</v>
      </c>
      <c r="I1126" t="s">
        <v>149</v>
      </c>
      <c r="L1126">
        <f t="shared" si="85"/>
        <v>2012</v>
      </c>
      <c r="M1126">
        <f t="shared" si="86"/>
        <v>7</v>
      </c>
      <c r="N1126">
        <f t="shared" si="87"/>
        <v>0</v>
      </c>
      <c r="O1126">
        <f t="shared" si="88"/>
        <v>0</v>
      </c>
      <c r="P1126">
        <f t="shared" si="89"/>
        <v>1</v>
      </c>
    </row>
    <row r="1127" spans="1:16" x14ac:dyDescent="0.3">
      <c r="A1127" t="s">
        <v>20</v>
      </c>
      <c r="B1127" s="38">
        <v>41093</v>
      </c>
      <c r="C1127" t="s">
        <v>30</v>
      </c>
      <c r="D1127" t="s">
        <v>154</v>
      </c>
      <c r="E1127" t="s">
        <v>155</v>
      </c>
      <c r="F1127">
        <v>310748</v>
      </c>
      <c r="G1127">
        <v>403682</v>
      </c>
      <c r="H1127" t="s">
        <v>148</v>
      </c>
      <c r="I1127" t="s">
        <v>149</v>
      </c>
      <c r="L1127">
        <f t="shared" si="85"/>
        <v>2012</v>
      </c>
      <c r="M1127">
        <f t="shared" si="86"/>
        <v>7</v>
      </c>
      <c r="N1127">
        <f t="shared" si="87"/>
        <v>0</v>
      </c>
      <c r="O1127">
        <f t="shared" si="88"/>
        <v>0</v>
      </c>
      <c r="P1127">
        <f t="shared" si="89"/>
        <v>1</v>
      </c>
    </row>
    <row r="1128" spans="1:16" x14ac:dyDescent="0.3">
      <c r="A1128" t="s">
        <v>20</v>
      </c>
      <c r="B1128" s="38">
        <v>41093</v>
      </c>
      <c r="C1128" t="s">
        <v>30</v>
      </c>
      <c r="D1128" t="s">
        <v>154</v>
      </c>
      <c r="E1128" t="s">
        <v>155</v>
      </c>
      <c r="F1128">
        <v>310713</v>
      </c>
      <c r="G1128">
        <v>403766</v>
      </c>
      <c r="H1128" t="s">
        <v>148</v>
      </c>
      <c r="I1128" t="s">
        <v>149</v>
      </c>
      <c r="L1128">
        <f t="shared" si="85"/>
        <v>2012</v>
      </c>
      <c r="M1128">
        <f t="shared" si="86"/>
        <v>7</v>
      </c>
      <c r="N1128">
        <f t="shared" si="87"/>
        <v>0</v>
      </c>
      <c r="O1128">
        <f t="shared" si="88"/>
        <v>0</v>
      </c>
      <c r="P1128">
        <f t="shared" si="89"/>
        <v>1</v>
      </c>
    </row>
    <row r="1129" spans="1:16" x14ac:dyDescent="0.3">
      <c r="A1129" t="s">
        <v>45</v>
      </c>
      <c r="B1129" s="38">
        <v>41094</v>
      </c>
      <c r="C1129" t="s">
        <v>30</v>
      </c>
      <c r="D1129" t="s">
        <v>358</v>
      </c>
      <c r="E1129" t="s">
        <v>193</v>
      </c>
      <c r="F1129">
        <v>243490</v>
      </c>
      <c r="G1129">
        <v>417502</v>
      </c>
      <c r="H1129" t="s">
        <v>148</v>
      </c>
      <c r="I1129" t="s">
        <v>149</v>
      </c>
      <c r="L1129">
        <f t="shared" si="85"/>
        <v>2012</v>
      </c>
      <c r="M1129">
        <f t="shared" si="86"/>
        <v>7</v>
      </c>
      <c r="N1129">
        <f t="shared" si="87"/>
        <v>0</v>
      </c>
      <c r="O1129">
        <f t="shared" si="88"/>
        <v>0</v>
      </c>
      <c r="P1129">
        <f t="shared" si="89"/>
        <v>1</v>
      </c>
    </row>
    <row r="1130" spans="1:16" x14ac:dyDescent="0.3">
      <c r="A1130" t="s">
        <v>69</v>
      </c>
      <c r="B1130" s="38">
        <v>41094</v>
      </c>
      <c r="C1130" t="s">
        <v>30</v>
      </c>
      <c r="D1130" t="s">
        <v>303</v>
      </c>
      <c r="E1130" t="s">
        <v>147</v>
      </c>
      <c r="F1130">
        <v>334207</v>
      </c>
      <c r="G1130">
        <v>374865</v>
      </c>
      <c r="H1130" t="s">
        <v>245</v>
      </c>
      <c r="I1130" t="s">
        <v>246</v>
      </c>
      <c r="L1130">
        <f t="shared" si="85"/>
        <v>2012</v>
      </c>
      <c r="M1130">
        <f t="shared" si="86"/>
        <v>7</v>
      </c>
      <c r="N1130">
        <f t="shared" si="87"/>
        <v>0</v>
      </c>
      <c r="O1130">
        <f t="shared" si="88"/>
        <v>0</v>
      </c>
      <c r="P1130">
        <f t="shared" si="89"/>
        <v>4</v>
      </c>
    </row>
    <row r="1131" spans="1:16" x14ac:dyDescent="0.3">
      <c r="A1131" t="s">
        <v>69</v>
      </c>
      <c r="B1131" s="38">
        <v>41095</v>
      </c>
      <c r="C1131" t="s">
        <v>30</v>
      </c>
      <c r="D1131" t="s">
        <v>441</v>
      </c>
      <c r="E1131" t="s">
        <v>147</v>
      </c>
      <c r="F1131">
        <v>333803</v>
      </c>
      <c r="G1131">
        <v>374764</v>
      </c>
      <c r="H1131" t="s">
        <v>152</v>
      </c>
      <c r="I1131" t="s">
        <v>153</v>
      </c>
      <c r="L1131">
        <f t="shared" si="85"/>
        <v>2012</v>
      </c>
      <c r="M1131">
        <f t="shared" si="86"/>
        <v>7</v>
      </c>
      <c r="N1131">
        <f t="shared" si="87"/>
        <v>0</v>
      </c>
      <c r="O1131">
        <f t="shared" si="88"/>
        <v>0</v>
      </c>
      <c r="P1131">
        <f t="shared" si="89"/>
        <v>2</v>
      </c>
    </row>
    <row r="1132" spans="1:16" x14ac:dyDescent="0.3">
      <c r="A1132" t="s">
        <v>69</v>
      </c>
      <c r="B1132" s="38">
        <v>41095</v>
      </c>
      <c r="C1132" t="s">
        <v>30</v>
      </c>
      <c r="D1132" t="s">
        <v>215</v>
      </c>
      <c r="E1132" t="s">
        <v>147</v>
      </c>
      <c r="F1132">
        <v>334038</v>
      </c>
      <c r="G1132">
        <v>373547</v>
      </c>
      <c r="H1132" t="s">
        <v>148</v>
      </c>
      <c r="I1132" t="s">
        <v>149</v>
      </c>
      <c r="L1132">
        <f t="shared" si="85"/>
        <v>2012</v>
      </c>
      <c r="M1132">
        <f t="shared" si="86"/>
        <v>7</v>
      </c>
      <c r="N1132">
        <f t="shared" si="87"/>
        <v>0</v>
      </c>
      <c r="O1132">
        <f t="shared" si="88"/>
        <v>0</v>
      </c>
      <c r="P1132">
        <f t="shared" si="89"/>
        <v>1</v>
      </c>
    </row>
    <row r="1133" spans="1:16" x14ac:dyDescent="0.3">
      <c r="A1133" t="s">
        <v>74</v>
      </c>
      <c r="B1133" s="38">
        <v>41096</v>
      </c>
      <c r="C1133" t="s">
        <v>30</v>
      </c>
      <c r="D1133" t="s">
        <v>542</v>
      </c>
      <c r="E1133" t="s">
        <v>179</v>
      </c>
      <c r="F1133">
        <v>340915</v>
      </c>
      <c r="G1133">
        <v>387159</v>
      </c>
      <c r="H1133" t="s">
        <v>152</v>
      </c>
      <c r="I1133" t="s">
        <v>153</v>
      </c>
      <c r="L1133">
        <f t="shared" si="85"/>
        <v>2012</v>
      </c>
      <c r="M1133">
        <f t="shared" si="86"/>
        <v>7</v>
      </c>
      <c r="N1133">
        <f t="shared" si="87"/>
        <v>0</v>
      </c>
      <c r="O1133">
        <f t="shared" si="88"/>
        <v>0</v>
      </c>
      <c r="P1133">
        <f t="shared" si="89"/>
        <v>2</v>
      </c>
    </row>
    <row r="1134" spans="1:16" x14ac:dyDescent="0.3">
      <c r="A1134" t="s">
        <v>20</v>
      </c>
      <c r="B1134" s="38">
        <v>41098</v>
      </c>
      <c r="C1134" t="s">
        <v>30</v>
      </c>
      <c r="D1134" t="s">
        <v>286</v>
      </c>
      <c r="E1134" t="s">
        <v>155</v>
      </c>
      <c r="F1134">
        <v>310493</v>
      </c>
      <c r="G1134">
        <v>403278</v>
      </c>
      <c r="H1134" t="s">
        <v>245</v>
      </c>
      <c r="I1134" t="s">
        <v>246</v>
      </c>
      <c r="L1134">
        <f t="shared" si="85"/>
        <v>2012</v>
      </c>
      <c r="M1134">
        <f t="shared" si="86"/>
        <v>7</v>
      </c>
      <c r="N1134">
        <f t="shared" si="87"/>
        <v>0</v>
      </c>
      <c r="O1134">
        <f t="shared" si="88"/>
        <v>0</v>
      </c>
      <c r="P1134">
        <f t="shared" si="89"/>
        <v>4</v>
      </c>
    </row>
    <row r="1135" spans="1:16" x14ac:dyDescent="0.3">
      <c r="A1135" t="s">
        <v>69</v>
      </c>
      <c r="B1135" s="38">
        <v>41099</v>
      </c>
      <c r="C1135" t="s">
        <v>30</v>
      </c>
      <c r="D1135" t="s">
        <v>439</v>
      </c>
      <c r="E1135" t="s">
        <v>164</v>
      </c>
      <c r="F1135">
        <v>333333</v>
      </c>
      <c r="G1135">
        <v>373891</v>
      </c>
      <c r="H1135" t="s">
        <v>152</v>
      </c>
      <c r="I1135" t="s">
        <v>153</v>
      </c>
      <c r="L1135">
        <f t="shared" si="85"/>
        <v>2012</v>
      </c>
      <c r="M1135">
        <f t="shared" si="86"/>
        <v>7</v>
      </c>
      <c r="N1135">
        <f t="shared" si="87"/>
        <v>0</v>
      </c>
      <c r="O1135">
        <f t="shared" si="88"/>
        <v>0</v>
      </c>
      <c r="P1135">
        <f t="shared" si="89"/>
        <v>2</v>
      </c>
    </row>
    <row r="1136" spans="1:16" x14ac:dyDescent="0.3">
      <c r="A1136" t="s">
        <v>45</v>
      </c>
      <c r="B1136" s="38">
        <v>41099</v>
      </c>
      <c r="C1136" t="s">
        <v>30</v>
      </c>
      <c r="D1136" t="s">
        <v>273</v>
      </c>
      <c r="E1136" t="s">
        <v>193</v>
      </c>
      <c r="F1136">
        <v>243557</v>
      </c>
      <c r="G1136">
        <v>416259</v>
      </c>
      <c r="H1136" t="s">
        <v>148</v>
      </c>
      <c r="I1136" t="s">
        <v>149</v>
      </c>
      <c r="L1136">
        <f t="shared" si="85"/>
        <v>2012</v>
      </c>
      <c r="M1136">
        <f t="shared" si="86"/>
        <v>7</v>
      </c>
      <c r="N1136">
        <f t="shared" si="87"/>
        <v>0</v>
      </c>
      <c r="O1136">
        <f t="shared" si="88"/>
        <v>0</v>
      </c>
      <c r="P1136">
        <f t="shared" si="89"/>
        <v>1</v>
      </c>
    </row>
    <row r="1137" spans="1:16" x14ac:dyDescent="0.3">
      <c r="A1137" t="s">
        <v>79</v>
      </c>
      <c r="B1137" s="38">
        <v>41099</v>
      </c>
      <c r="C1137" t="s">
        <v>30</v>
      </c>
      <c r="D1137" t="s">
        <v>216</v>
      </c>
      <c r="E1137" t="s">
        <v>173</v>
      </c>
      <c r="F1137">
        <v>300921</v>
      </c>
      <c r="G1137">
        <v>353618</v>
      </c>
      <c r="H1137" t="s">
        <v>148</v>
      </c>
      <c r="I1137" t="s">
        <v>149</v>
      </c>
      <c r="L1137">
        <f t="shared" si="85"/>
        <v>2012</v>
      </c>
      <c r="M1137">
        <f t="shared" si="86"/>
        <v>7</v>
      </c>
      <c r="N1137">
        <f t="shared" si="87"/>
        <v>0</v>
      </c>
      <c r="O1137">
        <f t="shared" si="88"/>
        <v>0</v>
      </c>
      <c r="P1137">
        <f t="shared" si="89"/>
        <v>1</v>
      </c>
    </row>
    <row r="1138" spans="1:16" x14ac:dyDescent="0.3">
      <c r="A1138" t="s">
        <v>76</v>
      </c>
      <c r="B1138" s="38">
        <v>41099</v>
      </c>
      <c r="C1138" t="s">
        <v>30</v>
      </c>
      <c r="D1138" t="s">
        <v>297</v>
      </c>
      <c r="E1138" t="s">
        <v>176</v>
      </c>
      <c r="F1138">
        <v>314703</v>
      </c>
      <c r="G1138">
        <v>386965</v>
      </c>
      <c r="H1138" t="s">
        <v>148</v>
      </c>
      <c r="I1138" t="s">
        <v>149</v>
      </c>
      <c r="L1138">
        <f t="shared" si="85"/>
        <v>2012</v>
      </c>
      <c r="M1138">
        <f t="shared" si="86"/>
        <v>7</v>
      </c>
      <c r="N1138">
        <f t="shared" si="87"/>
        <v>0</v>
      </c>
      <c r="O1138">
        <f t="shared" si="88"/>
        <v>0</v>
      </c>
      <c r="P1138">
        <f t="shared" si="89"/>
        <v>1</v>
      </c>
    </row>
    <row r="1139" spans="1:16" x14ac:dyDescent="0.3">
      <c r="A1139" t="s">
        <v>69</v>
      </c>
      <c r="B1139" s="38">
        <v>41100</v>
      </c>
      <c r="C1139" t="s">
        <v>30</v>
      </c>
      <c r="D1139" t="s">
        <v>280</v>
      </c>
      <c r="E1139" t="s">
        <v>147</v>
      </c>
      <c r="F1139">
        <v>334155</v>
      </c>
      <c r="G1139">
        <v>373621</v>
      </c>
      <c r="H1139" t="s">
        <v>152</v>
      </c>
      <c r="I1139" t="s">
        <v>153</v>
      </c>
      <c r="L1139">
        <f t="shared" si="85"/>
        <v>2012</v>
      </c>
      <c r="M1139">
        <f t="shared" si="86"/>
        <v>7</v>
      </c>
      <c r="N1139">
        <f t="shared" si="87"/>
        <v>0</v>
      </c>
      <c r="O1139">
        <f t="shared" si="88"/>
        <v>0</v>
      </c>
      <c r="P1139">
        <f t="shared" si="89"/>
        <v>2</v>
      </c>
    </row>
    <row r="1140" spans="1:16" x14ac:dyDescent="0.3">
      <c r="A1140" t="s">
        <v>57</v>
      </c>
      <c r="B1140" s="38">
        <v>41102</v>
      </c>
      <c r="C1140" t="s">
        <v>30</v>
      </c>
      <c r="D1140" t="s">
        <v>412</v>
      </c>
      <c r="E1140" t="s">
        <v>256</v>
      </c>
      <c r="F1140">
        <v>223176</v>
      </c>
      <c r="G1140">
        <v>344267</v>
      </c>
      <c r="H1140" t="s">
        <v>148</v>
      </c>
      <c r="I1140" t="s">
        <v>149</v>
      </c>
      <c r="L1140">
        <f t="shared" si="85"/>
        <v>2012</v>
      </c>
      <c r="M1140">
        <f t="shared" si="86"/>
        <v>7</v>
      </c>
      <c r="N1140">
        <f t="shared" si="87"/>
        <v>0</v>
      </c>
      <c r="O1140">
        <f t="shared" si="88"/>
        <v>0</v>
      </c>
      <c r="P1140">
        <f t="shared" si="89"/>
        <v>1</v>
      </c>
    </row>
    <row r="1141" spans="1:16" x14ac:dyDescent="0.3">
      <c r="A1141" t="s">
        <v>67</v>
      </c>
      <c r="B1141" s="38">
        <v>41102</v>
      </c>
      <c r="C1141" t="s">
        <v>30</v>
      </c>
      <c r="D1141" t="s">
        <v>525</v>
      </c>
      <c r="E1141" t="s">
        <v>279</v>
      </c>
      <c r="F1141">
        <v>348726</v>
      </c>
      <c r="G1141">
        <v>374207</v>
      </c>
      <c r="H1141" t="s">
        <v>148</v>
      </c>
      <c r="I1141" t="s">
        <v>149</v>
      </c>
      <c r="L1141">
        <f t="shared" si="85"/>
        <v>2012</v>
      </c>
      <c r="M1141">
        <f t="shared" si="86"/>
        <v>7</v>
      </c>
      <c r="N1141">
        <f t="shared" si="87"/>
        <v>0</v>
      </c>
      <c r="O1141">
        <f t="shared" si="88"/>
        <v>0</v>
      </c>
      <c r="P1141">
        <f t="shared" si="89"/>
        <v>1</v>
      </c>
    </row>
    <row r="1142" spans="1:16" x14ac:dyDescent="0.3">
      <c r="A1142" t="s">
        <v>69</v>
      </c>
      <c r="B1142" s="38">
        <v>41102</v>
      </c>
      <c r="C1142" t="s">
        <v>30</v>
      </c>
      <c r="D1142" t="s">
        <v>543</v>
      </c>
      <c r="E1142" t="s">
        <v>147</v>
      </c>
      <c r="F1142">
        <v>334149</v>
      </c>
      <c r="G1142">
        <v>373621</v>
      </c>
      <c r="H1142" t="s">
        <v>148</v>
      </c>
      <c r="I1142" t="s">
        <v>149</v>
      </c>
      <c r="L1142">
        <f t="shared" si="85"/>
        <v>2012</v>
      </c>
      <c r="M1142">
        <f t="shared" si="86"/>
        <v>7</v>
      </c>
      <c r="N1142">
        <f t="shared" si="87"/>
        <v>0</v>
      </c>
      <c r="O1142">
        <f t="shared" si="88"/>
        <v>0</v>
      </c>
      <c r="P1142">
        <f t="shared" si="89"/>
        <v>1</v>
      </c>
    </row>
    <row r="1143" spans="1:16" x14ac:dyDescent="0.3">
      <c r="A1143" t="s">
        <v>69</v>
      </c>
      <c r="B1143" s="38">
        <v>41103</v>
      </c>
      <c r="C1143" t="s">
        <v>30</v>
      </c>
      <c r="D1143" t="s">
        <v>544</v>
      </c>
      <c r="E1143" t="s">
        <v>147</v>
      </c>
      <c r="F1143">
        <v>333583</v>
      </c>
      <c r="G1143">
        <v>373474</v>
      </c>
      <c r="H1143" t="s">
        <v>148</v>
      </c>
      <c r="I1143" t="s">
        <v>149</v>
      </c>
      <c r="L1143">
        <f t="shared" si="85"/>
        <v>2012</v>
      </c>
      <c r="M1143">
        <f t="shared" si="86"/>
        <v>7</v>
      </c>
      <c r="N1143">
        <f t="shared" si="87"/>
        <v>0</v>
      </c>
      <c r="O1143">
        <f t="shared" si="88"/>
        <v>0</v>
      </c>
      <c r="P1143">
        <f t="shared" si="89"/>
        <v>1</v>
      </c>
    </row>
    <row r="1144" spans="1:16" x14ac:dyDescent="0.3">
      <c r="A1144" t="s">
        <v>50</v>
      </c>
      <c r="B1144" s="38">
        <v>41104</v>
      </c>
      <c r="C1144" t="s">
        <v>30</v>
      </c>
      <c r="D1144" t="s">
        <v>336</v>
      </c>
      <c r="E1144" t="s">
        <v>157</v>
      </c>
      <c r="F1144">
        <v>285281</v>
      </c>
      <c r="G1144">
        <v>432691</v>
      </c>
      <c r="H1144" t="s">
        <v>148</v>
      </c>
      <c r="I1144" t="s">
        <v>149</v>
      </c>
      <c r="L1144">
        <f t="shared" si="85"/>
        <v>2012</v>
      </c>
      <c r="M1144">
        <f t="shared" si="86"/>
        <v>7</v>
      </c>
      <c r="N1144">
        <f t="shared" si="87"/>
        <v>0</v>
      </c>
      <c r="O1144">
        <f t="shared" si="88"/>
        <v>0</v>
      </c>
      <c r="P1144">
        <f t="shared" si="89"/>
        <v>1</v>
      </c>
    </row>
    <row r="1145" spans="1:16" x14ac:dyDescent="0.3">
      <c r="A1145" t="s">
        <v>59</v>
      </c>
      <c r="B1145" s="38">
        <v>41104</v>
      </c>
      <c r="C1145" t="s">
        <v>30</v>
      </c>
      <c r="D1145" t="s">
        <v>213</v>
      </c>
      <c r="E1145" t="s">
        <v>157</v>
      </c>
      <c r="F1145">
        <v>281717</v>
      </c>
      <c r="G1145">
        <v>437991</v>
      </c>
      <c r="H1145" t="s">
        <v>148</v>
      </c>
      <c r="I1145" t="s">
        <v>149</v>
      </c>
      <c r="L1145">
        <f t="shared" si="85"/>
        <v>2012</v>
      </c>
      <c r="M1145">
        <f t="shared" si="86"/>
        <v>7</v>
      </c>
      <c r="N1145">
        <f t="shared" si="87"/>
        <v>0</v>
      </c>
      <c r="O1145">
        <f t="shared" si="88"/>
        <v>0</v>
      </c>
      <c r="P1145">
        <f t="shared" si="89"/>
        <v>1</v>
      </c>
    </row>
    <row r="1146" spans="1:16" x14ac:dyDescent="0.3">
      <c r="A1146" t="s">
        <v>49</v>
      </c>
      <c r="B1146" s="38">
        <v>41105</v>
      </c>
      <c r="C1146" t="s">
        <v>30</v>
      </c>
      <c r="D1146" t="s">
        <v>471</v>
      </c>
      <c r="E1146" t="s">
        <v>184</v>
      </c>
      <c r="F1146">
        <v>312433</v>
      </c>
      <c r="G1146">
        <v>345855</v>
      </c>
      <c r="H1146" t="s">
        <v>148</v>
      </c>
      <c r="I1146" t="s">
        <v>149</v>
      </c>
      <c r="L1146">
        <f t="shared" si="85"/>
        <v>2012</v>
      </c>
      <c r="M1146">
        <f t="shared" si="86"/>
        <v>7</v>
      </c>
      <c r="N1146">
        <f t="shared" si="87"/>
        <v>0</v>
      </c>
      <c r="O1146">
        <f t="shared" si="88"/>
        <v>0</v>
      </c>
      <c r="P1146">
        <f t="shared" si="89"/>
        <v>1</v>
      </c>
    </row>
    <row r="1147" spans="1:16" x14ac:dyDescent="0.3">
      <c r="A1147" t="s">
        <v>62</v>
      </c>
      <c r="B1147" s="38">
        <v>41105</v>
      </c>
      <c r="C1147" t="s">
        <v>30</v>
      </c>
      <c r="D1147" t="s">
        <v>231</v>
      </c>
      <c r="E1147" t="s">
        <v>143</v>
      </c>
      <c r="F1147">
        <v>339875</v>
      </c>
      <c r="G1147">
        <v>402532</v>
      </c>
      <c r="H1147" t="s">
        <v>144</v>
      </c>
      <c r="I1147" t="s">
        <v>145</v>
      </c>
      <c r="L1147">
        <f t="shared" si="85"/>
        <v>2012</v>
      </c>
      <c r="M1147">
        <f t="shared" si="86"/>
        <v>7</v>
      </c>
      <c r="N1147">
        <f t="shared" si="87"/>
        <v>0</v>
      </c>
      <c r="O1147">
        <f t="shared" si="88"/>
        <v>0</v>
      </c>
      <c r="P1147">
        <f t="shared" si="89"/>
        <v>3</v>
      </c>
    </row>
    <row r="1148" spans="1:16" x14ac:dyDescent="0.3">
      <c r="A1148" t="s">
        <v>69</v>
      </c>
      <c r="B1148" s="38">
        <v>41107</v>
      </c>
      <c r="C1148" t="s">
        <v>30</v>
      </c>
      <c r="D1148" t="s">
        <v>439</v>
      </c>
      <c r="E1148" t="s">
        <v>164</v>
      </c>
      <c r="F1148">
        <v>333228</v>
      </c>
      <c r="G1148">
        <v>373916</v>
      </c>
      <c r="H1148" t="s">
        <v>152</v>
      </c>
      <c r="I1148" t="s">
        <v>153</v>
      </c>
      <c r="L1148">
        <f t="shared" si="85"/>
        <v>2012</v>
      </c>
      <c r="M1148">
        <f t="shared" si="86"/>
        <v>7</v>
      </c>
      <c r="N1148">
        <f t="shared" si="87"/>
        <v>0</v>
      </c>
      <c r="O1148">
        <f t="shared" si="88"/>
        <v>0</v>
      </c>
      <c r="P1148">
        <f t="shared" si="89"/>
        <v>2</v>
      </c>
    </row>
    <row r="1149" spans="1:16" x14ac:dyDescent="0.3">
      <c r="A1149" t="s">
        <v>81</v>
      </c>
      <c r="B1149" s="38">
        <v>41107</v>
      </c>
      <c r="C1149" t="s">
        <v>30</v>
      </c>
      <c r="D1149" t="s">
        <v>229</v>
      </c>
      <c r="E1149" t="s">
        <v>173</v>
      </c>
      <c r="F1149">
        <v>304587</v>
      </c>
      <c r="G1149">
        <v>356620</v>
      </c>
      <c r="H1149" t="s">
        <v>148</v>
      </c>
      <c r="I1149" t="s">
        <v>149</v>
      </c>
      <c r="L1149">
        <f t="shared" si="85"/>
        <v>2012</v>
      </c>
      <c r="M1149">
        <f t="shared" si="86"/>
        <v>7</v>
      </c>
      <c r="N1149">
        <f t="shared" si="87"/>
        <v>0</v>
      </c>
      <c r="O1149">
        <f t="shared" si="88"/>
        <v>0</v>
      </c>
      <c r="P1149">
        <f t="shared" si="89"/>
        <v>1</v>
      </c>
    </row>
    <row r="1150" spans="1:16" x14ac:dyDescent="0.3">
      <c r="A1150" t="s">
        <v>20</v>
      </c>
      <c r="B1150" s="38">
        <v>41108</v>
      </c>
      <c r="C1150" t="s">
        <v>30</v>
      </c>
      <c r="D1150" t="s">
        <v>286</v>
      </c>
      <c r="E1150" t="s">
        <v>155</v>
      </c>
      <c r="F1150">
        <v>310645</v>
      </c>
      <c r="G1150">
        <v>403079</v>
      </c>
      <c r="H1150" t="s">
        <v>148</v>
      </c>
      <c r="I1150" t="s">
        <v>149</v>
      </c>
      <c r="L1150">
        <f t="shared" si="85"/>
        <v>2012</v>
      </c>
      <c r="M1150">
        <f t="shared" si="86"/>
        <v>7</v>
      </c>
      <c r="N1150">
        <f t="shared" si="87"/>
        <v>0</v>
      </c>
      <c r="O1150">
        <f t="shared" si="88"/>
        <v>0</v>
      </c>
      <c r="P1150">
        <f t="shared" si="89"/>
        <v>1</v>
      </c>
    </row>
    <row r="1151" spans="1:16" x14ac:dyDescent="0.3">
      <c r="A1151" t="s">
        <v>69</v>
      </c>
      <c r="B1151" s="38">
        <v>41109</v>
      </c>
      <c r="C1151" t="s">
        <v>30</v>
      </c>
      <c r="D1151" t="s">
        <v>221</v>
      </c>
      <c r="E1151" t="s">
        <v>161</v>
      </c>
      <c r="F1151">
        <v>333992</v>
      </c>
      <c r="G1151">
        <v>375108</v>
      </c>
      <c r="H1151" t="s">
        <v>148</v>
      </c>
      <c r="I1151" t="s">
        <v>149</v>
      </c>
      <c r="L1151">
        <f t="shared" si="85"/>
        <v>2012</v>
      </c>
      <c r="M1151">
        <f t="shared" si="86"/>
        <v>7</v>
      </c>
      <c r="N1151">
        <f t="shared" si="87"/>
        <v>0</v>
      </c>
      <c r="O1151">
        <f t="shared" si="88"/>
        <v>0</v>
      </c>
      <c r="P1151">
        <f t="shared" si="89"/>
        <v>1</v>
      </c>
    </row>
    <row r="1152" spans="1:16" x14ac:dyDescent="0.3">
      <c r="A1152" t="s">
        <v>49</v>
      </c>
      <c r="B1152" s="38">
        <v>41109</v>
      </c>
      <c r="C1152" t="s">
        <v>30</v>
      </c>
      <c r="D1152" t="s">
        <v>237</v>
      </c>
      <c r="E1152" t="s">
        <v>184</v>
      </c>
      <c r="F1152">
        <v>312535</v>
      </c>
      <c r="G1152">
        <v>345833</v>
      </c>
      <c r="H1152" t="s">
        <v>148</v>
      </c>
      <c r="I1152" t="s">
        <v>149</v>
      </c>
      <c r="L1152">
        <f t="shared" si="85"/>
        <v>2012</v>
      </c>
      <c r="M1152">
        <f t="shared" si="86"/>
        <v>7</v>
      </c>
      <c r="N1152">
        <f t="shared" si="87"/>
        <v>0</v>
      </c>
      <c r="O1152">
        <f t="shared" si="88"/>
        <v>0</v>
      </c>
      <c r="P1152">
        <f t="shared" si="89"/>
        <v>1</v>
      </c>
    </row>
    <row r="1153" spans="1:16" x14ac:dyDescent="0.3">
      <c r="A1153" t="s">
        <v>41</v>
      </c>
      <c r="B1153" s="38">
        <v>41110</v>
      </c>
      <c r="C1153" t="s">
        <v>30</v>
      </c>
      <c r="D1153" t="s">
        <v>216</v>
      </c>
      <c r="E1153" t="s">
        <v>315</v>
      </c>
      <c r="F1153">
        <v>289831</v>
      </c>
      <c r="G1153">
        <v>390734</v>
      </c>
      <c r="H1153" t="s">
        <v>148</v>
      </c>
      <c r="I1153" t="s">
        <v>149</v>
      </c>
      <c r="L1153">
        <f t="shared" si="85"/>
        <v>2012</v>
      </c>
      <c r="M1153">
        <f t="shared" si="86"/>
        <v>7</v>
      </c>
      <c r="N1153">
        <f t="shared" si="87"/>
        <v>0</v>
      </c>
      <c r="O1153">
        <f t="shared" si="88"/>
        <v>0</v>
      </c>
      <c r="P1153">
        <f t="shared" si="89"/>
        <v>1</v>
      </c>
    </row>
    <row r="1154" spans="1:16" x14ac:dyDescent="0.3">
      <c r="A1154" t="s">
        <v>61</v>
      </c>
      <c r="B1154" s="38">
        <v>41110</v>
      </c>
      <c r="C1154" t="s">
        <v>30</v>
      </c>
      <c r="D1154" t="s">
        <v>170</v>
      </c>
      <c r="E1154" t="s">
        <v>206</v>
      </c>
      <c r="F1154">
        <v>336681</v>
      </c>
      <c r="G1154">
        <v>352557</v>
      </c>
      <c r="H1154" t="s">
        <v>152</v>
      </c>
      <c r="I1154" t="s">
        <v>153</v>
      </c>
      <c r="L1154">
        <f t="shared" ref="L1154:L1217" si="90">YEAR(B1154)</f>
        <v>2012</v>
      </c>
      <c r="M1154">
        <f t="shared" ref="M1154:M1217" si="91">MONTH(B1154)</f>
        <v>7</v>
      </c>
      <c r="N1154">
        <f t="shared" ref="N1154:N1217" si="92">SUM((IF(OR(ISBLANK($I1154),ISERROR(SEARCH("killed",$I1154))),0,IF(SEARCH("killed",$I1154)=3,LEFT($I1154,1),IF(SEARCH("killed",$I1154)=4,LEFT($I1154,2),0)))),(IF(OR(ISBLANK($J1154),ISERROR(SEARCH("killed",$J1154))),0,IF(SEARCH("killed",$J1154)=3,LEFT($J1154,1),IF(SEARCH("killed",$J1154)=4,LEFT($J1154,2),0)))),(IF(OR(ISBLANK($K1154),ISERROR(SEARCH("killed",$K1154))),0,IF(SEARCH("killed",$K1154)=3,LEFT($K1154,1),IF(SEARCH("killed",$K1154)=4,LEFT($K1154,2),0)))))</f>
        <v>0</v>
      </c>
      <c r="O1154">
        <f t="shared" ref="O1154:O1217" si="93">SUM((IF(OR(ISBLANK($I1154),ISERROR(SEARCH("seriously",$I1154))),0,IF(SEARCH("seriously",$I1154)=3,LEFT($I1154,1),IF(SEARCH("seriously",$I1154)=4,LEFT($I1154,2),0)))),(IF(OR(ISBLANK($J1154),ISERROR(SEARCH("seriously",$J1154))),0,IF(SEARCH("seriously",$J1154)=3,LEFT($J1154,1),IF(SEARCH("seriously",$J1154)=4,LEFT($J1154,2),0)))),(IF(OR(ISBLANK($K1154),ISERROR(SEARCH("seriously",$K1154))),0,IF(SEARCH("seriously",$K1154)=3,LEFT($K1154,1),IF(SEARCH("seriously",$K1154)=4,LEFT($K1154,2),0)))))</f>
        <v>0</v>
      </c>
      <c r="P1154">
        <f t="shared" ref="P1154:P1217" si="94">SUM((IF(OR(ISBLANK($I1154),ISERROR(SEARCH("slightly",$I1154))),0,IF(SEARCH("slightly",$I1154)=3,LEFT($I1154,1),IF(SEARCH("slightly",$I1154)=4,LEFT($I1154,2),0)))),(IF(OR(ISBLANK($J1154),ISERROR(SEARCH("slightly",$J1154))),0,IF(SEARCH("slightly",$J1154)=3,LEFT($J1154,1),IF(SEARCH("slightly",$J1154)=4,LEFT($J1154,2),0)))),(IF(OR(ISBLANK($K1154),ISERROR(SEARCH("slightly",$K1154))),0,IF(SEARCH("slightly",$K1154)=3,LEFT($K1154,1),IF(SEARCH("slightly",$K1154)=4,LEFT($K1154,2),0)))))</f>
        <v>2</v>
      </c>
    </row>
    <row r="1155" spans="1:16" x14ac:dyDescent="0.3">
      <c r="A1155" t="s">
        <v>57</v>
      </c>
      <c r="B1155" s="38">
        <v>41110</v>
      </c>
      <c r="C1155" t="s">
        <v>30</v>
      </c>
      <c r="D1155" t="s">
        <v>412</v>
      </c>
      <c r="E1155" t="s">
        <v>256</v>
      </c>
      <c r="F1155">
        <v>223528</v>
      </c>
      <c r="G1155">
        <v>343948</v>
      </c>
      <c r="H1155" t="s">
        <v>200</v>
      </c>
      <c r="I1155" t="s">
        <v>201</v>
      </c>
      <c r="L1155">
        <f t="shared" si="90"/>
        <v>2012</v>
      </c>
      <c r="M1155">
        <f t="shared" si="91"/>
        <v>7</v>
      </c>
      <c r="N1155">
        <f t="shared" si="92"/>
        <v>0</v>
      </c>
      <c r="O1155">
        <f t="shared" si="93"/>
        <v>0</v>
      </c>
      <c r="P1155">
        <f t="shared" si="94"/>
        <v>6</v>
      </c>
    </row>
    <row r="1156" spans="1:16" x14ac:dyDescent="0.3">
      <c r="A1156" t="s">
        <v>69</v>
      </c>
      <c r="B1156" s="38">
        <v>41111</v>
      </c>
      <c r="C1156" t="s">
        <v>30</v>
      </c>
      <c r="D1156" t="s">
        <v>219</v>
      </c>
      <c r="E1156" t="s">
        <v>147</v>
      </c>
      <c r="F1156">
        <v>334184</v>
      </c>
      <c r="G1156">
        <v>374413</v>
      </c>
      <c r="H1156" t="s">
        <v>148</v>
      </c>
      <c r="I1156" t="s">
        <v>149</v>
      </c>
      <c r="L1156">
        <f t="shared" si="90"/>
        <v>2012</v>
      </c>
      <c r="M1156">
        <f t="shared" si="91"/>
        <v>7</v>
      </c>
      <c r="N1156">
        <f t="shared" si="92"/>
        <v>0</v>
      </c>
      <c r="O1156">
        <f t="shared" si="93"/>
        <v>0</v>
      </c>
      <c r="P1156">
        <f t="shared" si="94"/>
        <v>1</v>
      </c>
    </row>
    <row r="1157" spans="1:16" x14ac:dyDescent="0.3">
      <c r="A1157" t="s">
        <v>80</v>
      </c>
      <c r="B1157" s="38">
        <v>41113</v>
      </c>
      <c r="C1157" t="s">
        <v>30</v>
      </c>
      <c r="D1157" t="s">
        <v>214</v>
      </c>
      <c r="E1157" t="s">
        <v>173</v>
      </c>
      <c r="F1157">
        <v>308161</v>
      </c>
      <c r="G1157">
        <v>358404</v>
      </c>
      <c r="H1157" t="s">
        <v>148</v>
      </c>
      <c r="I1157" t="s">
        <v>149</v>
      </c>
      <c r="L1157">
        <f t="shared" si="90"/>
        <v>2012</v>
      </c>
      <c r="M1157">
        <f t="shared" si="91"/>
        <v>7</v>
      </c>
      <c r="N1157">
        <f t="shared" si="92"/>
        <v>0</v>
      </c>
      <c r="O1157">
        <f t="shared" si="93"/>
        <v>0</v>
      </c>
      <c r="P1157">
        <f t="shared" si="94"/>
        <v>1</v>
      </c>
    </row>
    <row r="1158" spans="1:16" x14ac:dyDescent="0.3">
      <c r="A1158" t="s">
        <v>36</v>
      </c>
      <c r="B1158" s="38">
        <v>41113</v>
      </c>
      <c r="C1158" t="s">
        <v>29</v>
      </c>
      <c r="D1158" t="s">
        <v>188</v>
      </c>
      <c r="E1158" t="s">
        <v>189</v>
      </c>
      <c r="F1158">
        <v>288008</v>
      </c>
      <c r="G1158">
        <v>345107</v>
      </c>
      <c r="H1158" t="s">
        <v>148</v>
      </c>
      <c r="I1158" t="s">
        <v>181</v>
      </c>
      <c r="L1158">
        <f t="shared" si="90"/>
        <v>2012</v>
      </c>
      <c r="M1158">
        <f t="shared" si="91"/>
        <v>7</v>
      </c>
      <c r="N1158">
        <f t="shared" si="92"/>
        <v>0</v>
      </c>
      <c r="O1158">
        <f t="shared" si="93"/>
        <v>1</v>
      </c>
      <c r="P1158">
        <f t="shared" si="94"/>
        <v>0</v>
      </c>
    </row>
    <row r="1159" spans="1:16" x14ac:dyDescent="0.3">
      <c r="A1159" t="s">
        <v>43</v>
      </c>
      <c r="B1159" s="38">
        <v>41113</v>
      </c>
      <c r="C1159" t="s">
        <v>30</v>
      </c>
      <c r="D1159" t="s">
        <v>545</v>
      </c>
      <c r="E1159" t="s">
        <v>183</v>
      </c>
      <c r="F1159">
        <v>308187</v>
      </c>
      <c r="G1159">
        <v>326634</v>
      </c>
      <c r="H1159" t="s">
        <v>148</v>
      </c>
      <c r="I1159" t="s">
        <v>149</v>
      </c>
      <c r="L1159">
        <f t="shared" si="90"/>
        <v>2012</v>
      </c>
      <c r="M1159">
        <f t="shared" si="91"/>
        <v>7</v>
      </c>
      <c r="N1159">
        <f t="shared" si="92"/>
        <v>0</v>
      </c>
      <c r="O1159">
        <f t="shared" si="93"/>
        <v>0</v>
      </c>
      <c r="P1159">
        <f t="shared" si="94"/>
        <v>1</v>
      </c>
    </row>
    <row r="1160" spans="1:16" x14ac:dyDescent="0.3">
      <c r="A1160" t="s">
        <v>45</v>
      </c>
      <c r="B1160" s="38">
        <v>41113</v>
      </c>
      <c r="C1160" t="s">
        <v>30</v>
      </c>
      <c r="D1160" t="s">
        <v>393</v>
      </c>
      <c r="E1160" t="s">
        <v>193</v>
      </c>
      <c r="F1160">
        <v>243172</v>
      </c>
      <c r="G1160">
        <v>417583</v>
      </c>
      <c r="H1160" t="s">
        <v>148</v>
      </c>
      <c r="I1160" t="s">
        <v>149</v>
      </c>
      <c r="L1160">
        <f t="shared" si="90"/>
        <v>2012</v>
      </c>
      <c r="M1160">
        <f t="shared" si="91"/>
        <v>7</v>
      </c>
      <c r="N1160">
        <f t="shared" si="92"/>
        <v>0</v>
      </c>
      <c r="O1160">
        <f t="shared" si="93"/>
        <v>0</v>
      </c>
      <c r="P1160">
        <f t="shared" si="94"/>
        <v>1</v>
      </c>
    </row>
    <row r="1161" spans="1:16" x14ac:dyDescent="0.3">
      <c r="A1161" t="s">
        <v>45</v>
      </c>
      <c r="B1161" s="38">
        <v>41113</v>
      </c>
      <c r="C1161" t="s">
        <v>30</v>
      </c>
      <c r="D1161" t="s">
        <v>546</v>
      </c>
      <c r="E1161" t="s">
        <v>193</v>
      </c>
      <c r="F1161">
        <v>243560</v>
      </c>
      <c r="G1161">
        <v>417028</v>
      </c>
      <c r="H1161" t="s">
        <v>148</v>
      </c>
      <c r="I1161" t="s">
        <v>149</v>
      </c>
      <c r="L1161">
        <f t="shared" si="90"/>
        <v>2012</v>
      </c>
      <c r="M1161">
        <f t="shared" si="91"/>
        <v>7</v>
      </c>
      <c r="N1161">
        <f t="shared" si="92"/>
        <v>0</v>
      </c>
      <c r="O1161">
        <f t="shared" si="93"/>
        <v>0</v>
      </c>
      <c r="P1161">
        <f t="shared" si="94"/>
        <v>1</v>
      </c>
    </row>
    <row r="1162" spans="1:16" x14ac:dyDescent="0.3">
      <c r="A1162" t="s">
        <v>67</v>
      </c>
      <c r="B1162" s="38">
        <v>41114</v>
      </c>
      <c r="C1162" t="s">
        <v>30</v>
      </c>
      <c r="D1162" t="s">
        <v>231</v>
      </c>
      <c r="E1162" t="s">
        <v>279</v>
      </c>
      <c r="F1162">
        <v>349148</v>
      </c>
      <c r="G1162">
        <v>374028</v>
      </c>
      <c r="H1162" t="s">
        <v>148</v>
      </c>
      <c r="I1162" t="s">
        <v>149</v>
      </c>
      <c r="L1162">
        <f t="shared" si="90"/>
        <v>2012</v>
      </c>
      <c r="M1162">
        <f t="shared" si="91"/>
        <v>7</v>
      </c>
      <c r="N1162">
        <f t="shared" si="92"/>
        <v>0</v>
      </c>
      <c r="O1162">
        <f t="shared" si="93"/>
        <v>0</v>
      </c>
      <c r="P1162">
        <f t="shared" si="94"/>
        <v>1</v>
      </c>
    </row>
    <row r="1163" spans="1:16" x14ac:dyDescent="0.3">
      <c r="A1163" t="s">
        <v>43</v>
      </c>
      <c r="B1163" s="38">
        <v>41114</v>
      </c>
      <c r="C1163" t="s">
        <v>30</v>
      </c>
      <c r="D1163" t="s">
        <v>203</v>
      </c>
      <c r="E1163" t="s">
        <v>183</v>
      </c>
      <c r="F1163">
        <v>308367</v>
      </c>
      <c r="G1163">
        <v>326757</v>
      </c>
      <c r="H1163" t="s">
        <v>152</v>
      </c>
      <c r="I1163" t="s">
        <v>153</v>
      </c>
      <c r="L1163">
        <f t="shared" si="90"/>
        <v>2012</v>
      </c>
      <c r="M1163">
        <f t="shared" si="91"/>
        <v>7</v>
      </c>
      <c r="N1163">
        <f t="shared" si="92"/>
        <v>0</v>
      </c>
      <c r="O1163">
        <f t="shared" si="93"/>
        <v>0</v>
      </c>
      <c r="P1163">
        <f t="shared" si="94"/>
        <v>2</v>
      </c>
    </row>
    <row r="1164" spans="1:16" x14ac:dyDescent="0.3">
      <c r="A1164" t="s">
        <v>64</v>
      </c>
      <c r="B1164" s="38">
        <v>41114</v>
      </c>
      <c r="C1164" t="s">
        <v>30</v>
      </c>
      <c r="D1164" t="s">
        <v>462</v>
      </c>
      <c r="E1164" t="s">
        <v>157</v>
      </c>
      <c r="F1164">
        <v>285821</v>
      </c>
      <c r="G1164">
        <v>440526</v>
      </c>
      <c r="H1164" t="s">
        <v>245</v>
      </c>
      <c r="I1164" t="s">
        <v>246</v>
      </c>
      <c r="L1164">
        <f t="shared" si="90"/>
        <v>2012</v>
      </c>
      <c r="M1164">
        <f t="shared" si="91"/>
        <v>7</v>
      </c>
      <c r="N1164">
        <f t="shared" si="92"/>
        <v>0</v>
      </c>
      <c r="O1164">
        <f t="shared" si="93"/>
        <v>0</v>
      </c>
      <c r="P1164">
        <f t="shared" si="94"/>
        <v>4</v>
      </c>
    </row>
    <row r="1165" spans="1:16" x14ac:dyDescent="0.3">
      <c r="A1165" t="s">
        <v>74</v>
      </c>
      <c r="B1165" s="38">
        <v>41115</v>
      </c>
      <c r="C1165" t="s">
        <v>30</v>
      </c>
      <c r="D1165" t="s">
        <v>547</v>
      </c>
      <c r="E1165" t="s">
        <v>179</v>
      </c>
      <c r="F1165">
        <v>341364</v>
      </c>
      <c r="G1165">
        <v>387390</v>
      </c>
      <c r="H1165" t="s">
        <v>148</v>
      </c>
      <c r="I1165" t="s">
        <v>149</v>
      </c>
      <c r="L1165">
        <f t="shared" si="90"/>
        <v>2012</v>
      </c>
      <c r="M1165">
        <f t="shared" si="91"/>
        <v>7</v>
      </c>
      <c r="N1165">
        <f t="shared" si="92"/>
        <v>0</v>
      </c>
      <c r="O1165">
        <f t="shared" si="93"/>
        <v>0</v>
      </c>
      <c r="P1165">
        <f t="shared" si="94"/>
        <v>1</v>
      </c>
    </row>
    <row r="1166" spans="1:16" x14ac:dyDescent="0.3">
      <c r="A1166" t="s">
        <v>69</v>
      </c>
      <c r="B1166" s="38">
        <v>41115</v>
      </c>
      <c r="C1166" t="s">
        <v>30</v>
      </c>
      <c r="D1166" t="s">
        <v>221</v>
      </c>
      <c r="E1166" t="s">
        <v>161</v>
      </c>
      <c r="F1166">
        <v>333906</v>
      </c>
      <c r="G1166">
        <v>374947</v>
      </c>
      <c r="H1166" t="s">
        <v>148</v>
      </c>
      <c r="I1166" t="s">
        <v>149</v>
      </c>
      <c r="L1166">
        <f t="shared" si="90"/>
        <v>2012</v>
      </c>
      <c r="M1166">
        <f t="shared" si="91"/>
        <v>7</v>
      </c>
      <c r="N1166">
        <f t="shared" si="92"/>
        <v>0</v>
      </c>
      <c r="O1166">
        <f t="shared" si="93"/>
        <v>0</v>
      </c>
      <c r="P1166">
        <f t="shared" si="94"/>
        <v>1</v>
      </c>
    </row>
    <row r="1167" spans="1:16" x14ac:dyDescent="0.3">
      <c r="A1167" t="s">
        <v>69</v>
      </c>
      <c r="B1167" s="38">
        <v>41115</v>
      </c>
      <c r="C1167" t="s">
        <v>29</v>
      </c>
      <c r="D1167" t="s">
        <v>548</v>
      </c>
      <c r="E1167" t="s">
        <v>147</v>
      </c>
      <c r="F1167">
        <v>333923</v>
      </c>
      <c r="G1167">
        <v>374005</v>
      </c>
      <c r="H1167" t="s">
        <v>148</v>
      </c>
      <c r="I1167" t="s">
        <v>181</v>
      </c>
      <c r="L1167">
        <f t="shared" si="90"/>
        <v>2012</v>
      </c>
      <c r="M1167">
        <f t="shared" si="91"/>
        <v>7</v>
      </c>
      <c r="N1167">
        <f t="shared" si="92"/>
        <v>0</v>
      </c>
      <c r="O1167">
        <f t="shared" si="93"/>
        <v>1</v>
      </c>
      <c r="P1167">
        <f t="shared" si="94"/>
        <v>0</v>
      </c>
    </row>
    <row r="1168" spans="1:16" x14ac:dyDescent="0.3">
      <c r="A1168" t="s">
        <v>69</v>
      </c>
      <c r="B1168" s="38">
        <v>41115</v>
      </c>
      <c r="C1168" t="s">
        <v>30</v>
      </c>
      <c r="D1168" t="s">
        <v>343</v>
      </c>
      <c r="E1168" t="s">
        <v>164</v>
      </c>
      <c r="F1168">
        <v>333441</v>
      </c>
      <c r="G1168">
        <v>374300</v>
      </c>
      <c r="H1168" t="s">
        <v>148</v>
      </c>
      <c r="I1168" t="s">
        <v>149</v>
      </c>
      <c r="L1168">
        <f t="shared" si="90"/>
        <v>2012</v>
      </c>
      <c r="M1168">
        <f t="shared" si="91"/>
        <v>7</v>
      </c>
      <c r="N1168">
        <f t="shared" si="92"/>
        <v>0</v>
      </c>
      <c r="O1168">
        <f t="shared" si="93"/>
        <v>0</v>
      </c>
      <c r="P1168">
        <f t="shared" si="94"/>
        <v>1</v>
      </c>
    </row>
    <row r="1169" spans="1:16" x14ac:dyDescent="0.3">
      <c r="A1169" t="s">
        <v>43</v>
      </c>
      <c r="B1169" s="38">
        <v>41116</v>
      </c>
      <c r="C1169" t="s">
        <v>30</v>
      </c>
      <c r="D1169" t="s">
        <v>549</v>
      </c>
      <c r="E1169" t="s">
        <v>183</v>
      </c>
      <c r="F1169">
        <v>308574</v>
      </c>
      <c r="G1169">
        <v>325960</v>
      </c>
      <c r="H1169" t="s">
        <v>148</v>
      </c>
      <c r="I1169" t="s">
        <v>149</v>
      </c>
      <c r="L1169">
        <f t="shared" si="90"/>
        <v>2012</v>
      </c>
      <c r="M1169">
        <f t="shared" si="91"/>
        <v>7</v>
      </c>
      <c r="N1169">
        <f t="shared" si="92"/>
        <v>0</v>
      </c>
      <c r="O1169">
        <f t="shared" si="93"/>
        <v>0</v>
      </c>
      <c r="P1169">
        <f t="shared" si="94"/>
        <v>1</v>
      </c>
    </row>
    <row r="1170" spans="1:16" x14ac:dyDescent="0.3">
      <c r="A1170" t="s">
        <v>69</v>
      </c>
      <c r="B1170" s="38">
        <v>41117</v>
      </c>
      <c r="C1170" t="s">
        <v>29</v>
      </c>
      <c r="D1170" t="s">
        <v>163</v>
      </c>
      <c r="E1170" t="s">
        <v>147</v>
      </c>
      <c r="F1170">
        <v>333448</v>
      </c>
      <c r="G1170">
        <v>374342</v>
      </c>
      <c r="H1170" t="s">
        <v>148</v>
      </c>
      <c r="I1170" t="s">
        <v>181</v>
      </c>
      <c r="L1170">
        <f t="shared" si="90"/>
        <v>2012</v>
      </c>
      <c r="M1170">
        <f t="shared" si="91"/>
        <v>7</v>
      </c>
      <c r="N1170">
        <f t="shared" si="92"/>
        <v>0</v>
      </c>
      <c r="O1170">
        <f t="shared" si="93"/>
        <v>1</v>
      </c>
      <c r="P1170">
        <f t="shared" si="94"/>
        <v>0</v>
      </c>
    </row>
    <row r="1171" spans="1:16" x14ac:dyDescent="0.3">
      <c r="A1171" t="s">
        <v>69</v>
      </c>
      <c r="B1171" s="38">
        <v>41117</v>
      </c>
      <c r="C1171" t="s">
        <v>30</v>
      </c>
      <c r="D1171" t="s">
        <v>249</v>
      </c>
      <c r="E1171" t="s">
        <v>147</v>
      </c>
      <c r="F1171">
        <v>334392</v>
      </c>
      <c r="G1171">
        <v>374002</v>
      </c>
      <c r="H1171" t="s">
        <v>144</v>
      </c>
      <c r="I1171" t="s">
        <v>145</v>
      </c>
      <c r="L1171">
        <f t="shared" si="90"/>
        <v>2012</v>
      </c>
      <c r="M1171">
        <f t="shared" si="91"/>
        <v>7</v>
      </c>
      <c r="N1171">
        <f t="shared" si="92"/>
        <v>0</v>
      </c>
      <c r="O1171">
        <f t="shared" si="93"/>
        <v>0</v>
      </c>
      <c r="P1171">
        <f t="shared" si="94"/>
        <v>3</v>
      </c>
    </row>
    <row r="1172" spans="1:16" x14ac:dyDescent="0.3">
      <c r="A1172" t="s">
        <v>79</v>
      </c>
      <c r="B1172" s="38">
        <v>41118</v>
      </c>
      <c r="C1172" t="s">
        <v>30</v>
      </c>
      <c r="D1172" t="s">
        <v>237</v>
      </c>
      <c r="E1172" t="s">
        <v>173</v>
      </c>
      <c r="F1172">
        <v>301311</v>
      </c>
      <c r="G1172">
        <v>354026</v>
      </c>
      <c r="H1172" t="s">
        <v>152</v>
      </c>
      <c r="I1172" t="s">
        <v>153</v>
      </c>
      <c r="L1172">
        <f t="shared" si="90"/>
        <v>2012</v>
      </c>
      <c r="M1172">
        <f t="shared" si="91"/>
        <v>7</v>
      </c>
      <c r="N1172">
        <f t="shared" si="92"/>
        <v>0</v>
      </c>
      <c r="O1172">
        <f t="shared" si="93"/>
        <v>0</v>
      </c>
      <c r="P1172">
        <f t="shared" si="94"/>
        <v>2</v>
      </c>
    </row>
    <row r="1173" spans="1:16" x14ac:dyDescent="0.3">
      <c r="A1173" t="s">
        <v>57</v>
      </c>
      <c r="B1173" s="38">
        <v>41119</v>
      </c>
      <c r="C1173" t="s">
        <v>30</v>
      </c>
      <c r="D1173" t="s">
        <v>412</v>
      </c>
      <c r="E1173" t="s">
        <v>256</v>
      </c>
      <c r="F1173">
        <v>223627</v>
      </c>
      <c r="G1173">
        <v>343924</v>
      </c>
      <c r="H1173" t="s">
        <v>148</v>
      </c>
      <c r="I1173" t="s">
        <v>149</v>
      </c>
      <c r="L1173">
        <f t="shared" si="90"/>
        <v>2012</v>
      </c>
      <c r="M1173">
        <f t="shared" si="91"/>
        <v>7</v>
      </c>
      <c r="N1173">
        <f t="shared" si="92"/>
        <v>0</v>
      </c>
      <c r="O1173">
        <f t="shared" si="93"/>
        <v>0</v>
      </c>
      <c r="P1173">
        <f t="shared" si="94"/>
        <v>1</v>
      </c>
    </row>
    <row r="1174" spans="1:16" x14ac:dyDescent="0.3">
      <c r="A1174" t="s">
        <v>69</v>
      </c>
      <c r="B1174" s="38">
        <v>41119</v>
      </c>
      <c r="C1174" t="s">
        <v>30</v>
      </c>
      <c r="D1174" t="s">
        <v>322</v>
      </c>
      <c r="E1174" t="s">
        <v>161</v>
      </c>
      <c r="F1174">
        <v>333334</v>
      </c>
      <c r="G1174">
        <v>374900</v>
      </c>
      <c r="H1174" t="s">
        <v>323</v>
      </c>
      <c r="I1174" t="s">
        <v>324</v>
      </c>
      <c r="L1174">
        <f t="shared" si="90"/>
        <v>2012</v>
      </c>
      <c r="M1174">
        <f t="shared" si="91"/>
        <v>7</v>
      </c>
      <c r="N1174">
        <f t="shared" si="92"/>
        <v>0</v>
      </c>
      <c r="O1174">
        <f t="shared" si="93"/>
        <v>0</v>
      </c>
      <c r="P1174">
        <f t="shared" si="94"/>
        <v>7</v>
      </c>
    </row>
    <row r="1175" spans="1:16" x14ac:dyDescent="0.3">
      <c r="A1175" t="s">
        <v>43</v>
      </c>
      <c r="B1175" s="38">
        <v>41121</v>
      </c>
      <c r="C1175" t="s">
        <v>30</v>
      </c>
      <c r="D1175" t="s">
        <v>428</v>
      </c>
      <c r="E1175" t="s">
        <v>183</v>
      </c>
      <c r="F1175">
        <v>308821</v>
      </c>
      <c r="G1175">
        <v>326837</v>
      </c>
      <c r="H1175" t="s">
        <v>148</v>
      </c>
      <c r="I1175" t="s">
        <v>149</v>
      </c>
      <c r="L1175">
        <f t="shared" si="90"/>
        <v>2012</v>
      </c>
      <c r="M1175">
        <f t="shared" si="91"/>
        <v>7</v>
      </c>
      <c r="N1175">
        <f t="shared" si="92"/>
        <v>0</v>
      </c>
      <c r="O1175">
        <f t="shared" si="93"/>
        <v>0</v>
      </c>
      <c r="P1175">
        <f t="shared" si="94"/>
        <v>1</v>
      </c>
    </row>
    <row r="1176" spans="1:16" x14ac:dyDescent="0.3">
      <c r="A1176" t="s">
        <v>45</v>
      </c>
      <c r="B1176" s="38">
        <v>41121</v>
      </c>
      <c r="C1176" t="s">
        <v>30</v>
      </c>
      <c r="D1176" t="s">
        <v>220</v>
      </c>
      <c r="E1176" t="s">
        <v>193</v>
      </c>
      <c r="F1176">
        <v>243771</v>
      </c>
      <c r="G1176">
        <v>416767</v>
      </c>
      <c r="H1176" t="s">
        <v>152</v>
      </c>
      <c r="I1176" t="s">
        <v>153</v>
      </c>
      <c r="L1176">
        <f t="shared" si="90"/>
        <v>2012</v>
      </c>
      <c r="M1176">
        <f t="shared" si="91"/>
        <v>7</v>
      </c>
      <c r="N1176">
        <f t="shared" si="92"/>
        <v>0</v>
      </c>
      <c r="O1176">
        <f t="shared" si="93"/>
        <v>0</v>
      </c>
      <c r="P1176">
        <f t="shared" si="94"/>
        <v>2</v>
      </c>
    </row>
    <row r="1177" spans="1:16" x14ac:dyDescent="0.3">
      <c r="A1177" t="s">
        <v>43</v>
      </c>
      <c r="B1177" s="38">
        <v>41121</v>
      </c>
      <c r="C1177" t="s">
        <v>30</v>
      </c>
      <c r="D1177" t="s">
        <v>375</v>
      </c>
      <c r="E1177" t="s">
        <v>183</v>
      </c>
      <c r="F1177">
        <v>308607</v>
      </c>
      <c r="G1177">
        <v>326554</v>
      </c>
      <c r="H1177" t="s">
        <v>148</v>
      </c>
      <c r="I1177" t="s">
        <v>149</v>
      </c>
      <c r="L1177">
        <f t="shared" si="90"/>
        <v>2012</v>
      </c>
      <c r="M1177">
        <f t="shared" si="91"/>
        <v>7</v>
      </c>
      <c r="N1177">
        <f t="shared" si="92"/>
        <v>0</v>
      </c>
      <c r="O1177">
        <f t="shared" si="93"/>
        <v>0</v>
      </c>
      <c r="P1177">
        <f t="shared" si="94"/>
        <v>1</v>
      </c>
    </row>
    <row r="1178" spans="1:16" x14ac:dyDescent="0.3">
      <c r="A1178" t="s">
        <v>69</v>
      </c>
      <c r="B1178" s="38">
        <v>41121</v>
      </c>
      <c r="C1178" t="s">
        <v>30</v>
      </c>
      <c r="D1178" t="s">
        <v>237</v>
      </c>
      <c r="E1178" t="s">
        <v>147</v>
      </c>
      <c r="F1178">
        <v>333984</v>
      </c>
      <c r="G1178">
        <v>374393</v>
      </c>
      <c r="H1178" t="s">
        <v>245</v>
      </c>
      <c r="I1178" t="s">
        <v>246</v>
      </c>
      <c r="L1178">
        <f t="shared" si="90"/>
        <v>2012</v>
      </c>
      <c r="M1178">
        <f t="shared" si="91"/>
        <v>7</v>
      </c>
      <c r="N1178">
        <f t="shared" si="92"/>
        <v>0</v>
      </c>
      <c r="O1178">
        <f t="shared" si="93"/>
        <v>0</v>
      </c>
      <c r="P1178">
        <f t="shared" si="94"/>
        <v>4</v>
      </c>
    </row>
    <row r="1179" spans="1:16" x14ac:dyDescent="0.3">
      <c r="A1179" t="s">
        <v>47</v>
      </c>
      <c r="B1179" s="38">
        <v>41121</v>
      </c>
      <c r="C1179" t="s">
        <v>30</v>
      </c>
      <c r="D1179" t="s">
        <v>550</v>
      </c>
      <c r="E1179" t="s">
        <v>171</v>
      </c>
      <c r="F1179">
        <v>328694</v>
      </c>
      <c r="G1179">
        <v>391364</v>
      </c>
      <c r="H1179" t="s">
        <v>148</v>
      </c>
      <c r="I1179" t="s">
        <v>149</v>
      </c>
      <c r="L1179">
        <f t="shared" si="90"/>
        <v>2012</v>
      </c>
      <c r="M1179">
        <f t="shared" si="91"/>
        <v>7</v>
      </c>
      <c r="N1179">
        <f t="shared" si="92"/>
        <v>0</v>
      </c>
      <c r="O1179">
        <f t="shared" si="93"/>
        <v>0</v>
      </c>
      <c r="P1179">
        <f t="shared" si="94"/>
        <v>1</v>
      </c>
    </row>
    <row r="1180" spans="1:16" x14ac:dyDescent="0.3">
      <c r="A1180" t="s">
        <v>62</v>
      </c>
      <c r="B1180" s="38">
        <v>41122</v>
      </c>
      <c r="C1180" t="s">
        <v>30</v>
      </c>
      <c r="D1180" t="s">
        <v>330</v>
      </c>
      <c r="E1180" t="s">
        <v>143</v>
      </c>
      <c r="F1180">
        <v>339892</v>
      </c>
      <c r="G1180">
        <v>402649</v>
      </c>
      <c r="H1180" t="s">
        <v>148</v>
      </c>
      <c r="I1180" t="s">
        <v>149</v>
      </c>
      <c r="L1180">
        <f t="shared" si="90"/>
        <v>2012</v>
      </c>
      <c r="M1180">
        <f t="shared" si="91"/>
        <v>8</v>
      </c>
      <c r="N1180">
        <f t="shared" si="92"/>
        <v>0</v>
      </c>
      <c r="O1180">
        <f t="shared" si="93"/>
        <v>0</v>
      </c>
      <c r="P1180">
        <f t="shared" si="94"/>
        <v>1</v>
      </c>
    </row>
    <row r="1181" spans="1:16" x14ac:dyDescent="0.3">
      <c r="A1181" t="s">
        <v>69</v>
      </c>
      <c r="B1181" s="38">
        <v>41123</v>
      </c>
      <c r="C1181" t="s">
        <v>30</v>
      </c>
      <c r="D1181" t="s">
        <v>346</v>
      </c>
      <c r="E1181" t="s">
        <v>147</v>
      </c>
      <c r="F1181">
        <v>333637</v>
      </c>
      <c r="G1181">
        <v>373923</v>
      </c>
      <c r="H1181" t="s">
        <v>148</v>
      </c>
      <c r="I1181" t="s">
        <v>149</v>
      </c>
      <c r="L1181">
        <f t="shared" si="90"/>
        <v>2012</v>
      </c>
      <c r="M1181">
        <f t="shared" si="91"/>
        <v>8</v>
      </c>
      <c r="N1181">
        <f t="shared" si="92"/>
        <v>0</v>
      </c>
      <c r="O1181">
        <f t="shared" si="93"/>
        <v>0</v>
      </c>
      <c r="P1181">
        <f t="shared" si="94"/>
        <v>1</v>
      </c>
    </row>
    <row r="1182" spans="1:16" x14ac:dyDescent="0.3">
      <c r="A1182" t="s">
        <v>69</v>
      </c>
      <c r="B1182" s="38">
        <v>41123</v>
      </c>
      <c r="C1182" t="s">
        <v>30</v>
      </c>
      <c r="D1182" t="s">
        <v>251</v>
      </c>
      <c r="E1182" t="s">
        <v>147</v>
      </c>
      <c r="F1182">
        <v>333579</v>
      </c>
      <c r="G1182">
        <v>373614</v>
      </c>
      <c r="H1182" t="s">
        <v>148</v>
      </c>
      <c r="I1182" t="s">
        <v>149</v>
      </c>
      <c r="L1182">
        <f t="shared" si="90"/>
        <v>2012</v>
      </c>
      <c r="M1182">
        <f t="shared" si="91"/>
        <v>8</v>
      </c>
      <c r="N1182">
        <f t="shared" si="92"/>
        <v>0</v>
      </c>
      <c r="O1182">
        <f t="shared" si="93"/>
        <v>0</v>
      </c>
      <c r="P1182">
        <f t="shared" si="94"/>
        <v>1</v>
      </c>
    </row>
    <row r="1183" spans="1:16" x14ac:dyDescent="0.3">
      <c r="A1183" t="s">
        <v>50</v>
      </c>
      <c r="B1183" s="38">
        <v>41123</v>
      </c>
      <c r="C1183" t="s">
        <v>30</v>
      </c>
      <c r="D1183" t="s">
        <v>336</v>
      </c>
      <c r="E1183" t="s">
        <v>157</v>
      </c>
      <c r="F1183">
        <v>285245</v>
      </c>
      <c r="G1183">
        <v>432646</v>
      </c>
      <c r="H1183" t="s">
        <v>148</v>
      </c>
      <c r="I1183" t="s">
        <v>149</v>
      </c>
      <c r="L1183">
        <f t="shared" si="90"/>
        <v>2012</v>
      </c>
      <c r="M1183">
        <f t="shared" si="91"/>
        <v>8</v>
      </c>
      <c r="N1183">
        <f t="shared" si="92"/>
        <v>0</v>
      </c>
      <c r="O1183">
        <f t="shared" si="93"/>
        <v>0</v>
      </c>
      <c r="P1183">
        <f t="shared" si="94"/>
        <v>1</v>
      </c>
    </row>
    <row r="1184" spans="1:16" x14ac:dyDescent="0.3">
      <c r="A1184" t="s">
        <v>74</v>
      </c>
      <c r="B1184" s="38">
        <v>41123</v>
      </c>
      <c r="C1184" t="s">
        <v>30</v>
      </c>
      <c r="D1184" t="s">
        <v>270</v>
      </c>
      <c r="E1184" t="s">
        <v>179</v>
      </c>
      <c r="F1184">
        <v>341186</v>
      </c>
      <c r="G1184">
        <v>387225</v>
      </c>
      <c r="H1184" t="s">
        <v>148</v>
      </c>
      <c r="I1184" t="s">
        <v>149</v>
      </c>
      <c r="L1184">
        <f t="shared" si="90"/>
        <v>2012</v>
      </c>
      <c r="M1184">
        <f t="shared" si="91"/>
        <v>8</v>
      </c>
      <c r="N1184">
        <f t="shared" si="92"/>
        <v>0</v>
      </c>
      <c r="O1184">
        <f t="shared" si="93"/>
        <v>0</v>
      </c>
      <c r="P1184">
        <f t="shared" si="94"/>
        <v>1</v>
      </c>
    </row>
    <row r="1185" spans="1:16" x14ac:dyDescent="0.3">
      <c r="A1185" t="s">
        <v>45</v>
      </c>
      <c r="B1185" s="38">
        <v>41124</v>
      </c>
      <c r="C1185" t="s">
        <v>30</v>
      </c>
      <c r="D1185" t="s">
        <v>551</v>
      </c>
      <c r="E1185" t="s">
        <v>193</v>
      </c>
      <c r="F1185">
        <v>243563</v>
      </c>
      <c r="G1185">
        <v>416230</v>
      </c>
      <c r="H1185" t="s">
        <v>245</v>
      </c>
      <c r="I1185" t="s">
        <v>246</v>
      </c>
      <c r="L1185">
        <f t="shared" si="90"/>
        <v>2012</v>
      </c>
      <c r="M1185">
        <f t="shared" si="91"/>
        <v>8</v>
      </c>
      <c r="N1185">
        <f t="shared" si="92"/>
        <v>0</v>
      </c>
      <c r="O1185">
        <f t="shared" si="93"/>
        <v>0</v>
      </c>
      <c r="P1185">
        <f t="shared" si="94"/>
        <v>4</v>
      </c>
    </row>
    <row r="1186" spans="1:16" x14ac:dyDescent="0.3">
      <c r="A1186" t="s">
        <v>45</v>
      </c>
      <c r="B1186" s="38">
        <v>41124</v>
      </c>
      <c r="C1186" t="s">
        <v>30</v>
      </c>
      <c r="D1186" t="s">
        <v>192</v>
      </c>
      <c r="E1186" t="s">
        <v>193</v>
      </c>
      <c r="F1186">
        <v>243302</v>
      </c>
      <c r="G1186">
        <v>417257</v>
      </c>
      <c r="H1186" t="s">
        <v>148</v>
      </c>
      <c r="I1186" t="s">
        <v>149</v>
      </c>
      <c r="L1186">
        <f t="shared" si="90"/>
        <v>2012</v>
      </c>
      <c r="M1186">
        <f t="shared" si="91"/>
        <v>8</v>
      </c>
      <c r="N1186">
        <f t="shared" si="92"/>
        <v>0</v>
      </c>
      <c r="O1186">
        <f t="shared" si="93"/>
        <v>0</v>
      </c>
      <c r="P1186">
        <f t="shared" si="94"/>
        <v>1</v>
      </c>
    </row>
    <row r="1187" spans="1:16" x14ac:dyDescent="0.3">
      <c r="A1187" t="s">
        <v>69</v>
      </c>
      <c r="B1187" s="38">
        <v>41124</v>
      </c>
      <c r="C1187" t="s">
        <v>30</v>
      </c>
      <c r="D1187" t="s">
        <v>552</v>
      </c>
      <c r="E1187" t="s">
        <v>147</v>
      </c>
      <c r="F1187">
        <v>333800</v>
      </c>
      <c r="G1187">
        <v>374333</v>
      </c>
      <c r="H1187" t="s">
        <v>148</v>
      </c>
      <c r="I1187" t="s">
        <v>149</v>
      </c>
      <c r="L1187">
        <f t="shared" si="90"/>
        <v>2012</v>
      </c>
      <c r="M1187">
        <f t="shared" si="91"/>
        <v>8</v>
      </c>
      <c r="N1187">
        <f t="shared" si="92"/>
        <v>0</v>
      </c>
      <c r="O1187">
        <f t="shared" si="93"/>
        <v>0</v>
      </c>
      <c r="P1187">
        <f t="shared" si="94"/>
        <v>1</v>
      </c>
    </row>
    <row r="1188" spans="1:16" x14ac:dyDescent="0.3">
      <c r="A1188" t="s">
        <v>52</v>
      </c>
      <c r="B1188" s="38">
        <v>41125</v>
      </c>
      <c r="C1188" t="s">
        <v>30</v>
      </c>
      <c r="D1188" t="s">
        <v>243</v>
      </c>
      <c r="E1188" t="s">
        <v>169</v>
      </c>
      <c r="F1188">
        <v>244674</v>
      </c>
      <c r="G1188">
        <v>372306</v>
      </c>
      <c r="H1188" t="s">
        <v>148</v>
      </c>
      <c r="I1188" t="s">
        <v>149</v>
      </c>
      <c r="L1188">
        <f t="shared" si="90"/>
        <v>2012</v>
      </c>
      <c r="M1188">
        <f t="shared" si="91"/>
        <v>8</v>
      </c>
      <c r="N1188">
        <f t="shared" si="92"/>
        <v>0</v>
      </c>
      <c r="O1188">
        <f t="shared" si="93"/>
        <v>0</v>
      </c>
      <c r="P1188">
        <f t="shared" si="94"/>
        <v>1</v>
      </c>
    </row>
    <row r="1189" spans="1:16" x14ac:dyDescent="0.3">
      <c r="A1189" t="s">
        <v>36</v>
      </c>
      <c r="B1189" s="38">
        <v>41125</v>
      </c>
      <c r="C1189" t="s">
        <v>30</v>
      </c>
      <c r="D1189" t="s">
        <v>426</v>
      </c>
      <c r="E1189" t="s">
        <v>189</v>
      </c>
      <c r="F1189">
        <v>287551</v>
      </c>
      <c r="G1189">
        <v>345680</v>
      </c>
      <c r="H1189" t="s">
        <v>148</v>
      </c>
      <c r="I1189" t="s">
        <v>149</v>
      </c>
      <c r="L1189">
        <f t="shared" si="90"/>
        <v>2012</v>
      </c>
      <c r="M1189">
        <f t="shared" si="91"/>
        <v>8</v>
      </c>
      <c r="N1189">
        <f t="shared" si="92"/>
        <v>0</v>
      </c>
      <c r="O1189">
        <f t="shared" si="93"/>
        <v>0</v>
      </c>
      <c r="P1189">
        <f t="shared" si="94"/>
        <v>1</v>
      </c>
    </row>
    <row r="1190" spans="1:16" x14ac:dyDescent="0.3">
      <c r="A1190" t="s">
        <v>69</v>
      </c>
      <c r="B1190" s="38">
        <v>41125</v>
      </c>
      <c r="C1190" t="s">
        <v>30</v>
      </c>
      <c r="D1190" t="s">
        <v>305</v>
      </c>
      <c r="E1190" t="s">
        <v>147</v>
      </c>
      <c r="F1190">
        <v>334194</v>
      </c>
      <c r="G1190">
        <v>374122</v>
      </c>
      <c r="H1190" t="s">
        <v>152</v>
      </c>
      <c r="I1190" t="s">
        <v>153</v>
      </c>
      <c r="L1190">
        <f t="shared" si="90"/>
        <v>2012</v>
      </c>
      <c r="M1190">
        <f t="shared" si="91"/>
        <v>8</v>
      </c>
      <c r="N1190">
        <f t="shared" si="92"/>
        <v>0</v>
      </c>
      <c r="O1190">
        <f t="shared" si="93"/>
        <v>0</v>
      </c>
      <c r="P1190">
        <f t="shared" si="94"/>
        <v>2</v>
      </c>
    </row>
    <row r="1191" spans="1:16" x14ac:dyDescent="0.3">
      <c r="A1191" t="s">
        <v>43</v>
      </c>
      <c r="B1191" s="38">
        <v>41126</v>
      </c>
      <c r="C1191" t="s">
        <v>30</v>
      </c>
      <c r="D1191" t="s">
        <v>361</v>
      </c>
      <c r="E1191" t="s">
        <v>183</v>
      </c>
      <c r="F1191">
        <v>308261</v>
      </c>
      <c r="G1191">
        <v>326198</v>
      </c>
      <c r="H1191" t="s">
        <v>148</v>
      </c>
      <c r="I1191" t="s">
        <v>149</v>
      </c>
      <c r="L1191">
        <f t="shared" si="90"/>
        <v>2012</v>
      </c>
      <c r="M1191">
        <f t="shared" si="91"/>
        <v>8</v>
      </c>
      <c r="N1191">
        <f t="shared" si="92"/>
        <v>0</v>
      </c>
      <c r="O1191">
        <f t="shared" si="93"/>
        <v>0</v>
      </c>
      <c r="P1191">
        <f t="shared" si="94"/>
        <v>1</v>
      </c>
    </row>
    <row r="1192" spans="1:16" x14ac:dyDescent="0.3">
      <c r="A1192" t="s">
        <v>20</v>
      </c>
      <c r="B1192" s="38">
        <v>41126</v>
      </c>
      <c r="C1192" t="s">
        <v>30</v>
      </c>
      <c r="D1192" t="s">
        <v>228</v>
      </c>
      <c r="E1192" t="s">
        <v>155</v>
      </c>
      <c r="F1192">
        <v>310622</v>
      </c>
      <c r="G1192">
        <v>402883</v>
      </c>
      <c r="H1192" t="s">
        <v>148</v>
      </c>
      <c r="I1192" t="s">
        <v>149</v>
      </c>
      <c r="L1192">
        <f t="shared" si="90"/>
        <v>2012</v>
      </c>
      <c r="M1192">
        <f t="shared" si="91"/>
        <v>8</v>
      </c>
      <c r="N1192">
        <f t="shared" si="92"/>
        <v>0</v>
      </c>
      <c r="O1192">
        <f t="shared" si="93"/>
        <v>0</v>
      </c>
      <c r="P1192">
        <f t="shared" si="94"/>
        <v>1</v>
      </c>
    </row>
    <row r="1193" spans="1:16" x14ac:dyDescent="0.3">
      <c r="A1193" t="s">
        <v>36</v>
      </c>
      <c r="B1193" s="38">
        <v>41126</v>
      </c>
      <c r="C1193" t="s">
        <v>30</v>
      </c>
      <c r="D1193" t="s">
        <v>553</v>
      </c>
      <c r="E1193" t="s">
        <v>189</v>
      </c>
      <c r="F1193">
        <v>287385</v>
      </c>
      <c r="G1193">
        <v>344918</v>
      </c>
      <c r="H1193" t="s">
        <v>245</v>
      </c>
      <c r="I1193" t="s">
        <v>246</v>
      </c>
      <c r="L1193">
        <f t="shared" si="90"/>
        <v>2012</v>
      </c>
      <c r="M1193">
        <f t="shared" si="91"/>
        <v>8</v>
      </c>
      <c r="N1193">
        <f t="shared" si="92"/>
        <v>0</v>
      </c>
      <c r="O1193">
        <f t="shared" si="93"/>
        <v>0</v>
      </c>
      <c r="P1193">
        <f t="shared" si="94"/>
        <v>4</v>
      </c>
    </row>
    <row r="1194" spans="1:16" x14ac:dyDescent="0.3">
      <c r="A1194" t="s">
        <v>61</v>
      </c>
      <c r="B1194" s="38">
        <v>41126</v>
      </c>
      <c r="C1194" t="s">
        <v>30</v>
      </c>
      <c r="D1194" t="s">
        <v>257</v>
      </c>
      <c r="E1194" t="s">
        <v>206</v>
      </c>
      <c r="F1194">
        <v>336636</v>
      </c>
      <c r="G1194">
        <v>352388</v>
      </c>
      <c r="H1194" t="s">
        <v>148</v>
      </c>
      <c r="I1194" t="s">
        <v>149</v>
      </c>
      <c r="L1194">
        <f t="shared" si="90"/>
        <v>2012</v>
      </c>
      <c r="M1194">
        <f t="shared" si="91"/>
        <v>8</v>
      </c>
      <c r="N1194">
        <f t="shared" si="92"/>
        <v>0</v>
      </c>
      <c r="O1194">
        <f t="shared" si="93"/>
        <v>0</v>
      </c>
      <c r="P1194">
        <f t="shared" si="94"/>
        <v>1</v>
      </c>
    </row>
    <row r="1195" spans="1:16" x14ac:dyDescent="0.3">
      <c r="A1195" t="s">
        <v>45</v>
      </c>
      <c r="B1195" s="38">
        <v>41127</v>
      </c>
      <c r="C1195" t="s">
        <v>30</v>
      </c>
      <c r="D1195" t="s">
        <v>385</v>
      </c>
      <c r="E1195" t="s">
        <v>193</v>
      </c>
      <c r="F1195">
        <v>244063</v>
      </c>
      <c r="G1195">
        <v>416282</v>
      </c>
      <c r="H1195" t="s">
        <v>152</v>
      </c>
      <c r="I1195" t="s">
        <v>153</v>
      </c>
      <c r="L1195">
        <f t="shared" si="90"/>
        <v>2012</v>
      </c>
      <c r="M1195">
        <f t="shared" si="91"/>
        <v>8</v>
      </c>
      <c r="N1195">
        <f t="shared" si="92"/>
        <v>0</v>
      </c>
      <c r="O1195">
        <f t="shared" si="93"/>
        <v>0</v>
      </c>
      <c r="P1195">
        <f t="shared" si="94"/>
        <v>2</v>
      </c>
    </row>
    <row r="1196" spans="1:16" x14ac:dyDescent="0.3">
      <c r="A1196" t="s">
        <v>69</v>
      </c>
      <c r="B1196" s="38">
        <v>41128</v>
      </c>
      <c r="C1196" t="s">
        <v>29</v>
      </c>
      <c r="D1196" t="s">
        <v>554</v>
      </c>
      <c r="E1196" t="s">
        <v>147</v>
      </c>
      <c r="F1196">
        <v>333580</v>
      </c>
      <c r="G1196">
        <v>373207</v>
      </c>
      <c r="H1196" t="s">
        <v>148</v>
      </c>
      <c r="I1196" t="s">
        <v>181</v>
      </c>
      <c r="L1196">
        <f t="shared" si="90"/>
        <v>2012</v>
      </c>
      <c r="M1196">
        <f t="shared" si="91"/>
        <v>8</v>
      </c>
      <c r="N1196">
        <f t="shared" si="92"/>
        <v>0</v>
      </c>
      <c r="O1196">
        <f t="shared" si="93"/>
        <v>1</v>
      </c>
      <c r="P1196">
        <f t="shared" si="94"/>
        <v>0</v>
      </c>
    </row>
    <row r="1197" spans="1:16" x14ac:dyDescent="0.3">
      <c r="A1197" t="s">
        <v>69</v>
      </c>
      <c r="B1197" s="38">
        <v>41129</v>
      </c>
      <c r="C1197" t="s">
        <v>30</v>
      </c>
      <c r="D1197" t="s">
        <v>555</v>
      </c>
      <c r="E1197" t="s">
        <v>147</v>
      </c>
      <c r="F1197">
        <v>333628</v>
      </c>
      <c r="G1197">
        <v>373215</v>
      </c>
      <c r="H1197" t="s">
        <v>148</v>
      </c>
      <c r="I1197" t="s">
        <v>149</v>
      </c>
      <c r="L1197">
        <f t="shared" si="90"/>
        <v>2012</v>
      </c>
      <c r="M1197">
        <f t="shared" si="91"/>
        <v>8</v>
      </c>
      <c r="N1197">
        <f t="shared" si="92"/>
        <v>0</v>
      </c>
      <c r="O1197">
        <f t="shared" si="93"/>
        <v>0</v>
      </c>
      <c r="P1197">
        <f t="shared" si="94"/>
        <v>1</v>
      </c>
    </row>
    <row r="1198" spans="1:16" x14ac:dyDescent="0.3">
      <c r="A1198" t="s">
        <v>45</v>
      </c>
      <c r="B1198" s="38">
        <v>41129</v>
      </c>
      <c r="C1198" t="s">
        <v>30</v>
      </c>
      <c r="D1198" t="s">
        <v>338</v>
      </c>
      <c r="E1198" t="s">
        <v>193</v>
      </c>
      <c r="F1198">
        <v>243873</v>
      </c>
      <c r="G1198">
        <v>415992</v>
      </c>
      <c r="H1198" t="s">
        <v>148</v>
      </c>
      <c r="I1198" t="s">
        <v>149</v>
      </c>
      <c r="L1198">
        <f t="shared" si="90"/>
        <v>2012</v>
      </c>
      <c r="M1198">
        <f t="shared" si="91"/>
        <v>8</v>
      </c>
      <c r="N1198">
        <f t="shared" si="92"/>
        <v>0</v>
      </c>
      <c r="O1198">
        <f t="shared" si="93"/>
        <v>0</v>
      </c>
      <c r="P1198">
        <f t="shared" si="94"/>
        <v>1</v>
      </c>
    </row>
    <row r="1199" spans="1:16" x14ac:dyDescent="0.3">
      <c r="A1199" t="s">
        <v>45</v>
      </c>
      <c r="B1199" s="38">
        <v>41129</v>
      </c>
      <c r="C1199" t="s">
        <v>30</v>
      </c>
      <c r="D1199" t="s">
        <v>273</v>
      </c>
      <c r="E1199" t="s">
        <v>193</v>
      </c>
      <c r="F1199">
        <v>243591</v>
      </c>
      <c r="G1199">
        <v>416448</v>
      </c>
      <c r="H1199" t="s">
        <v>148</v>
      </c>
      <c r="I1199" t="s">
        <v>149</v>
      </c>
      <c r="L1199">
        <f t="shared" si="90"/>
        <v>2012</v>
      </c>
      <c r="M1199">
        <f t="shared" si="91"/>
        <v>8</v>
      </c>
      <c r="N1199">
        <f t="shared" si="92"/>
        <v>0</v>
      </c>
      <c r="O1199">
        <f t="shared" si="93"/>
        <v>0</v>
      </c>
      <c r="P1199">
        <f t="shared" si="94"/>
        <v>1</v>
      </c>
    </row>
    <row r="1200" spans="1:16" x14ac:dyDescent="0.3">
      <c r="A1200" t="s">
        <v>57</v>
      </c>
      <c r="B1200" s="38">
        <v>41130</v>
      </c>
      <c r="C1200" t="s">
        <v>30</v>
      </c>
      <c r="D1200" t="s">
        <v>556</v>
      </c>
      <c r="E1200" t="s">
        <v>256</v>
      </c>
      <c r="F1200">
        <v>223618</v>
      </c>
      <c r="G1200">
        <v>344237</v>
      </c>
      <c r="H1200" t="s">
        <v>152</v>
      </c>
      <c r="I1200" t="s">
        <v>153</v>
      </c>
      <c r="L1200">
        <f t="shared" si="90"/>
        <v>2012</v>
      </c>
      <c r="M1200">
        <f t="shared" si="91"/>
        <v>8</v>
      </c>
      <c r="N1200">
        <f t="shared" si="92"/>
        <v>0</v>
      </c>
      <c r="O1200">
        <f t="shared" si="93"/>
        <v>0</v>
      </c>
      <c r="P1200">
        <f t="shared" si="94"/>
        <v>2</v>
      </c>
    </row>
    <row r="1201" spans="1:16" x14ac:dyDescent="0.3">
      <c r="A1201" t="s">
        <v>67</v>
      </c>
      <c r="B1201" s="38">
        <v>41131</v>
      </c>
      <c r="C1201" t="s">
        <v>29</v>
      </c>
      <c r="D1201" t="s">
        <v>231</v>
      </c>
      <c r="E1201" t="s">
        <v>279</v>
      </c>
      <c r="F1201">
        <v>348865</v>
      </c>
      <c r="G1201">
        <v>374094</v>
      </c>
      <c r="H1201" t="s">
        <v>148</v>
      </c>
      <c r="I1201" t="s">
        <v>181</v>
      </c>
      <c r="L1201">
        <f t="shared" si="90"/>
        <v>2012</v>
      </c>
      <c r="M1201">
        <f t="shared" si="91"/>
        <v>8</v>
      </c>
      <c r="N1201">
        <f t="shared" si="92"/>
        <v>0</v>
      </c>
      <c r="O1201">
        <f t="shared" si="93"/>
        <v>1</v>
      </c>
      <c r="P1201">
        <f t="shared" si="94"/>
        <v>0</v>
      </c>
    </row>
    <row r="1202" spans="1:16" x14ac:dyDescent="0.3">
      <c r="A1202" t="s">
        <v>69</v>
      </c>
      <c r="B1202" s="38">
        <v>41131</v>
      </c>
      <c r="C1202" t="s">
        <v>30</v>
      </c>
      <c r="D1202" t="s">
        <v>387</v>
      </c>
      <c r="E1202" t="s">
        <v>147</v>
      </c>
      <c r="F1202">
        <v>333525</v>
      </c>
      <c r="G1202">
        <v>373076</v>
      </c>
      <c r="H1202" t="s">
        <v>152</v>
      </c>
      <c r="I1202" t="s">
        <v>153</v>
      </c>
      <c r="L1202">
        <f t="shared" si="90"/>
        <v>2012</v>
      </c>
      <c r="M1202">
        <f t="shared" si="91"/>
        <v>8</v>
      </c>
      <c r="N1202">
        <f t="shared" si="92"/>
        <v>0</v>
      </c>
      <c r="O1202">
        <f t="shared" si="93"/>
        <v>0</v>
      </c>
      <c r="P1202">
        <f t="shared" si="94"/>
        <v>2</v>
      </c>
    </row>
    <row r="1203" spans="1:16" x14ac:dyDescent="0.3">
      <c r="A1203" t="s">
        <v>54</v>
      </c>
      <c r="B1203" s="38">
        <v>41132</v>
      </c>
      <c r="C1203" t="s">
        <v>30</v>
      </c>
      <c r="D1203" t="s">
        <v>385</v>
      </c>
      <c r="E1203" t="s">
        <v>183</v>
      </c>
      <c r="F1203">
        <v>314256</v>
      </c>
      <c r="G1203">
        <v>318320</v>
      </c>
      <c r="H1203" t="s">
        <v>148</v>
      </c>
      <c r="I1203" t="s">
        <v>149</v>
      </c>
      <c r="L1203">
        <f t="shared" si="90"/>
        <v>2012</v>
      </c>
      <c r="M1203">
        <f t="shared" si="91"/>
        <v>8</v>
      </c>
      <c r="N1203">
        <f t="shared" si="92"/>
        <v>0</v>
      </c>
      <c r="O1203">
        <f t="shared" si="93"/>
        <v>0</v>
      </c>
      <c r="P1203">
        <f t="shared" si="94"/>
        <v>1</v>
      </c>
    </row>
    <row r="1204" spans="1:16" x14ac:dyDescent="0.3">
      <c r="A1204" t="s">
        <v>69</v>
      </c>
      <c r="B1204" s="38">
        <v>41132</v>
      </c>
      <c r="C1204" t="s">
        <v>30</v>
      </c>
      <c r="D1204" t="s">
        <v>151</v>
      </c>
      <c r="E1204" t="s">
        <v>147</v>
      </c>
      <c r="F1204">
        <v>334112</v>
      </c>
      <c r="G1204">
        <v>373529</v>
      </c>
      <c r="H1204" t="s">
        <v>148</v>
      </c>
      <c r="I1204" t="s">
        <v>149</v>
      </c>
      <c r="L1204">
        <f t="shared" si="90"/>
        <v>2012</v>
      </c>
      <c r="M1204">
        <f t="shared" si="91"/>
        <v>8</v>
      </c>
      <c r="N1204">
        <f t="shared" si="92"/>
        <v>0</v>
      </c>
      <c r="O1204">
        <f t="shared" si="93"/>
        <v>0</v>
      </c>
      <c r="P1204">
        <f t="shared" si="94"/>
        <v>1</v>
      </c>
    </row>
    <row r="1205" spans="1:16" x14ac:dyDescent="0.3">
      <c r="A1205" t="s">
        <v>69</v>
      </c>
      <c r="B1205" s="38">
        <v>41134</v>
      </c>
      <c r="C1205" t="s">
        <v>30</v>
      </c>
      <c r="D1205" t="s">
        <v>343</v>
      </c>
      <c r="E1205" t="s">
        <v>147</v>
      </c>
      <c r="F1205">
        <v>333509</v>
      </c>
      <c r="G1205">
        <v>374212</v>
      </c>
      <c r="H1205" t="s">
        <v>152</v>
      </c>
      <c r="I1205" t="s">
        <v>153</v>
      </c>
      <c r="L1205">
        <f t="shared" si="90"/>
        <v>2012</v>
      </c>
      <c r="M1205">
        <f t="shared" si="91"/>
        <v>8</v>
      </c>
      <c r="N1205">
        <f t="shared" si="92"/>
        <v>0</v>
      </c>
      <c r="O1205">
        <f t="shared" si="93"/>
        <v>0</v>
      </c>
      <c r="P1205">
        <f t="shared" si="94"/>
        <v>2</v>
      </c>
    </row>
    <row r="1206" spans="1:16" x14ac:dyDescent="0.3">
      <c r="A1206" t="s">
        <v>69</v>
      </c>
      <c r="B1206" s="38">
        <v>41134</v>
      </c>
      <c r="C1206" t="s">
        <v>30</v>
      </c>
      <c r="D1206" t="s">
        <v>495</v>
      </c>
      <c r="E1206" t="s">
        <v>147</v>
      </c>
      <c r="F1206">
        <v>334212</v>
      </c>
      <c r="G1206">
        <v>374616</v>
      </c>
      <c r="H1206" t="s">
        <v>148</v>
      </c>
      <c r="I1206" t="s">
        <v>149</v>
      </c>
      <c r="L1206">
        <f t="shared" si="90"/>
        <v>2012</v>
      </c>
      <c r="M1206">
        <f t="shared" si="91"/>
        <v>8</v>
      </c>
      <c r="N1206">
        <f t="shared" si="92"/>
        <v>0</v>
      </c>
      <c r="O1206">
        <f t="shared" si="93"/>
        <v>0</v>
      </c>
      <c r="P1206">
        <f t="shared" si="94"/>
        <v>1</v>
      </c>
    </row>
    <row r="1207" spans="1:16" x14ac:dyDescent="0.3">
      <c r="A1207" t="s">
        <v>52</v>
      </c>
      <c r="B1207" s="38">
        <v>41134</v>
      </c>
      <c r="C1207" t="s">
        <v>29</v>
      </c>
      <c r="D1207" t="s">
        <v>243</v>
      </c>
      <c r="E1207" t="s">
        <v>169</v>
      </c>
      <c r="F1207">
        <v>244667</v>
      </c>
      <c r="G1207">
        <v>372290</v>
      </c>
      <c r="H1207" t="s">
        <v>148</v>
      </c>
      <c r="I1207" t="s">
        <v>181</v>
      </c>
      <c r="L1207">
        <f t="shared" si="90"/>
        <v>2012</v>
      </c>
      <c r="M1207">
        <f t="shared" si="91"/>
        <v>8</v>
      </c>
      <c r="N1207">
        <f t="shared" si="92"/>
        <v>0</v>
      </c>
      <c r="O1207">
        <f t="shared" si="93"/>
        <v>1</v>
      </c>
      <c r="P1207">
        <f t="shared" si="94"/>
        <v>0</v>
      </c>
    </row>
    <row r="1208" spans="1:16" x14ac:dyDescent="0.3">
      <c r="A1208" t="s">
        <v>70</v>
      </c>
      <c r="B1208" s="38">
        <v>41134</v>
      </c>
      <c r="C1208" t="s">
        <v>30</v>
      </c>
      <c r="D1208" t="s">
        <v>250</v>
      </c>
      <c r="E1208" t="s">
        <v>183</v>
      </c>
      <c r="F1208">
        <v>330539</v>
      </c>
      <c r="G1208">
        <v>314498</v>
      </c>
      <c r="H1208" t="s">
        <v>148</v>
      </c>
      <c r="I1208" t="s">
        <v>149</v>
      </c>
      <c r="L1208">
        <f t="shared" si="90"/>
        <v>2012</v>
      </c>
      <c r="M1208">
        <f t="shared" si="91"/>
        <v>8</v>
      </c>
      <c r="N1208">
        <f t="shared" si="92"/>
        <v>0</v>
      </c>
      <c r="O1208">
        <f t="shared" si="93"/>
        <v>0</v>
      </c>
      <c r="P1208">
        <f t="shared" si="94"/>
        <v>1</v>
      </c>
    </row>
    <row r="1209" spans="1:16" x14ac:dyDescent="0.3">
      <c r="A1209" t="s">
        <v>69</v>
      </c>
      <c r="B1209" s="38">
        <v>41135</v>
      </c>
      <c r="C1209" t="s">
        <v>30</v>
      </c>
      <c r="D1209" t="s">
        <v>350</v>
      </c>
      <c r="E1209" t="s">
        <v>161</v>
      </c>
      <c r="F1209">
        <v>333684</v>
      </c>
      <c r="G1209">
        <v>375044</v>
      </c>
      <c r="H1209" t="s">
        <v>144</v>
      </c>
      <c r="I1209" t="s">
        <v>145</v>
      </c>
      <c r="L1209">
        <f t="shared" si="90"/>
        <v>2012</v>
      </c>
      <c r="M1209">
        <f t="shared" si="91"/>
        <v>8</v>
      </c>
      <c r="N1209">
        <f t="shared" si="92"/>
        <v>0</v>
      </c>
      <c r="O1209">
        <f t="shared" si="93"/>
        <v>0</v>
      </c>
      <c r="P1209">
        <f t="shared" si="94"/>
        <v>3</v>
      </c>
    </row>
    <row r="1210" spans="1:16" x14ac:dyDescent="0.3">
      <c r="A1210" t="s">
        <v>69</v>
      </c>
      <c r="B1210" s="38">
        <v>41135</v>
      </c>
      <c r="C1210" t="s">
        <v>30</v>
      </c>
      <c r="D1210" t="s">
        <v>158</v>
      </c>
      <c r="E1210" t="s">
        <v>159</v>
      </c>
      <c r="F1210">
        <v>334753</v>
      </c>
      <c r="G1210">
        <v>374486</v>
      </c>
      <c r="H1210" t="s">
        <v>148</v>
      </c>
      <c r="I1210" t="s">
        <v>149</v>
      </c>
      <c r="L1210">
        <f t="shared" si="90"/>
        <v>2012</v>
      </c>
      <c r="M1210">
        <f t="shared" si="91"/>
        <v>8</v>
      </c>
      <c r="N1210">
        <f t="shared" si="92"/>
        <v>0</v>
      </c>
      <c r="O1210">
        <f t="shared" si="93"/>
        <v>0</v>
      </c>
      <c r="P1210">
        <f t="shared" si="94"/>
        <v>1</v>
      </c>
    </row>
    <row r="1211" spans="1:16" x14ac:dyDescent="0.3">
      <c r="A1211" t="s">
        <v>2</v>
      </c>
      <c r="B1211" s="38">
        <v>41136</v>
      </c>
      <c r="C1211" t="s">
        <v>30</v>
      </c>
      <c r="D1211" t="s">
        <v>285</v>
      </c>
      <c r="E1211" t="s">
        <v>166</v>
      </c>
      <c r="F1211">
        <v>326790</v>
      </c>
      <c r="G1211">
        <v>364050</v>
      </c>
      <c r="H1211" t="s">
        <v>152</v>
      </c>
      <c r="I1211" t="s">
        <v>153</v>
      </c>
      <c r="L1211">
        <f t="shared" si="90"/>
        <v>2012</v>
      </c>
      <c r="M1211">
        <f t="shared" si="91"/>
        <v>8</v>
      </c>
      <c r="N1211">
        <f t="shared" si="92"/>
        <v>0</v>
      </c>
      <c r="O1211">
        <f t="shared" si="93"/>
        <v>0</v>
      </c>
      <c r="P1211">
        <f t="shared" si="94"/>
        <v>2</v>
      </c>
    </row>
    <row r="1212" spans="1:16" x14ac:dyDescent="0.3">
      <c r="A1212" t="s">
        <v>42</v>
      </c>
      <c r="B1212" s="38">
        <v>41136</v>
      </c>
      <c r="C1212" t="s">
        <v>30</v>
      </c>
      <c r="D1212" t="s">
        <v>557</v>
      </c>
      <c r="E1212" t="s">
        <v>206</v>
      </c>
      <c r="F1212">
        <v>337758</v>
      </c>
      <c r="G1212">
        <v>331558</v>
      </c>
      <c r="H1212" t="s">
        <v>148</v>
      </c>
      <c r="I1212" t="s">
        <v>149</v>
      </c>
      <c r="L1212">
        <f t="shared" si="90"/>
        <v>2012</v>
      </c>
      <c r="M1212">
        <f t="shared" si="91"/>
        <v>8</v>
      </c>
      <c r="N1212">
        <f t="shared" si="92"/>
        <v>0</v>
      </c>
      <c r="O1212">
        <f t="shared" si="93"/>
        <v>0</v>
      </c>
      <c r="P1212">
        <f t="shared" si="94"/>
        <v>1</v>
      </c>
    </row>
    <row r="1213" spans="1:16" x14ac:dyDescent="0.3">
      <c r="A1213" t="s">
        <v>69</v>
      </c>
      <c r="B1213" s="38">
        <v>41136</v>
      </c>
      <c r="C1213" t="s">
        <v>30</v>
      </c>
      <c r="D1213" t="s">
        <v>215</v>
      </c>
      <c r="E1213" t="s">
        <v>147</v>
      </c>
      <c r="F1213">
        <v>333879</v>
      </c>
      <c r="G1213">
        <v>373603</v>
      </c>
      <c r="H1213" t="s">
        <v>148</v>
      </c>
      <c r="I1213" t="s">
        <v>149</v>
      </c>
      <c r="L1213">
        <f t="shared" si="90"/>
        <v>2012</v>
      </c>
      <c r="M1213">
        <f t="shared" si="91"/>
        <v>8</v>
      </c>
      <c r="N1213">
        <f t="shared" si="92"/>
        <v>0</v>
      </c>
      <c r="O1213">
        <f t="shared" si="93"/>
        <v>0</v>
      </c>
      <c r="P1213">
        <f t="shared" si="94"/>
        <v>1</v>
      </c>
    </row>
    <row r="1214" spans="1:16" x14ac:dyDescent="0.3">
      <c r="A1214" t="s">
        <v>43</v>
      </c>
      <c r="B1214" s="38">
        <v>41136</v>
      </c>
      <c r="C1214" t="s">
        <v>30</v>
      </c>
      <c r="D1214" t="s">
        <v>549</v>
      </c>
      <c r="E1214" t="s">
        <v>183</v>
      </c>
      <c r="F1214">
        <v>308565</v>
      </c>
      <c r="G1214">
        <v>325965</v>
      </c>
      <c r="H1214" t="s">
        <v>148</v>
      </c>
      <c r="I1214" t="s">
        <v>149</v>
      </c>
      <c r="L1214">
        <f t="shared" si="90"/>
        <v>2012</v>
      </c>
      <c r="M1214">
        <f t="shared" si="91"/>
        <v>8</v>
      </c>
      <c r="N1214">
        <f t="shared" si="92"/>
        <v>0</v>
      </c>
      <c r="O1214">
        <f t="shared" si="93"/>
        <v>0</v>
      </c>
      <c r="P1214">
        <f t="shared" si="94"/>
        <v>1</v>
      </c>
    </row>
    <row r="1215" spans="1:16" x14ac:dyDescent="0.3">
      <c r="A1215" t="s">
        <v>41</v>
      </c>
      <c r="B1215" s="38">
        <v>41137</v>
      </c>
      <c r="C1215" t="s">
        <v>30</v>
      </c>
      <c r="D1215" t="s">
        <v>558</v>
      </c>
      <c r="E1215" t="s">
        <v>315</v>
      </c>
      <c r="F1215">
        <v>289847</v>
      </c>
      <c r="G1215">
        <v>390459</v>
      </c>
      <c r="H1215" t="s">
        <v>148</v>
      </c>
      <c r="I1215" t="s">
        <v>149</v>
      </c>
      <c r="L1215">
        <f t="shared" si="90"/>
        <v>2012</v>
      </c>
      <c r="M1215">
        <f t="shared" si="91"/>
        <v>8</v>
      </c>
      <c r="N1215">
        <f t="shared" si="92"/>
        <v>0</v>
      </c>
      <c r="O1215">
        <f t="shared" si="93"/>
        <v>0</v>
      </c>
      <c r="P1215">
        <f t="shared" si="94"/>
        <v>1</v>
      </c>
    </row>
    <row r="1216" spans="1:16" x14ac:dyDescent="0.3">
      <c r="A1216" t="s">
        <v>66</v>
      </c>
      <c r="B1216" s="38">
        <v>41138</v>
      </c>
      <c r="C1216" t="s">
        <v>30</v>
      </c>
      <c r="D1216" t="s">
        <v>170</v>
      </c>
      <c r="E1216" t="s">
        <v>311</v>
      </c>
      <c r="F1216">
        <v>267319</v>
      </c>
      <c r="G1216">
        <v>423445</v>
      </c>
      <c r="H1216" t="s">
        <v>148</v>
      </c>
      <c r="I1216" t="s">
        <v>149</v>
      </c>
      <c r="L1216">
        <f t="shared" si="90"/>
        <v>2012</v>
      </c>
      <c r="M1216">
        <f t="shared" si="91"/>
        <v>8</v>
      </c>
      <c r="N1216">
        <f t="shared" si="92"/>
        <v>0</v>
      </c>
      <c r="O1216">
        <f t="shared" si="93"/>
        <v>0</v>
      </c>
      <c r="P1216">
        <f t="shared" si="94"/>
        <v>1</v>
      </c>
    </row>
    <row r="1217" spans="1:16" x14ac:dyDescent="0.3">
      <c r="A1217" t="s">
        <v>69</v>
      </c>
      <c r="B1217" s="38">
        <v>41138</v>
      </c>
      <c r="C1217" t="s">
        <v>30</v>
      </c>
      <c r="D1217" t="s">
        <v>380</v>
      </c>
      <c r="E1217" t="s">
        <v>161</v>
      </c>
      <c r="F1217">
        <v>333490</v>
      </c>
      <c r="G1217">
        <v>375116</v>
      </c>
      <c r="H1217" t="s">
        <v>148</v>
      </c>
      <c r="I1217" t="s">
        <v>149</v>
      </c>
      <c r="L1217">
        <f t="shared" si="90"/>
        <v>2012</v>
      </c>
      <c r="M1217">
        <f t="shared" si="91"/>
        <v>8</v>
      </c>
      <c r="N1217">
        <f t="shared" si="92"/>
        <v>0</v>
      </c>
      <c r="O1217">
        <f t="shared" si="93"/>
        <v>0</v>
      </c>
      <c r="P1217">
        <f t="shared" si="94"/>
        <v>1</v>
      </c>
    </row>
    <row r="1218" spans="1:16" x14ac:dyDescent="0.3">
      <c r="A1218" t="s">
        <v>59</v>
      </c>
      <c r="B1218" s="38">
        <v>41140</v>
      </c>
      <c r="C1218" t="s">
        <v>30</v>
      </c>
      <c r="D1218" t="s">
        <v>559</v>
      </c>
      <c r="E1218" t="s">
        <v>157</v>
      </c>
      <c r="F1218">
        <v>281751</v>
      </c>
      <c r="G1218">
        <v>438027</v>
      </c>
      <c r="H1218" t="s">
        <v>152</v>
      </c>
      <c r="I1218" t="s">
        <v>153</v>
      </c>
      <c r="L1218">
        <f t="shared" ref="L1218:L1281" si="95">YEAR(B1218)</f>
        <v>2012</v>
      </c>
      <c r="M1218">
        <f t="shared" ref="M1218:M1281" si="96">MONTH(B1218)</f>
        <v>8</v>
      </c>
      <c r="N1218">
        <f t="shared" ref="N1218:N1281" si="97">SUM((IF(OR(ISBLANK($I1218),ISERROR(SEARCH("killed",$I1218))),0,IF(SEARCH("killed",$I1218)=3,LEFT($I1218,1),IF(SEARCH("killed",$I1218)=4,LEFT($I1218,2),0)))),(IF(OR(ISBLANK($J1218),ISERROR(SEARCH("killed",$J1218))),0,IF(SEARCH("killed",$J1218)=3,LEFT($J1218,1),IF(SEARCH("killed",$J1218)=4,LEFT($J1218,2),0)))),(IF(OR(ISBLANK($K1218),ISERROR(SEARCH("killed",$K1218))),0,IF(SEARCH("killed",$K1218)=3,LEFT($K1218,1),IF(SEARCH("killed",$K1218)=4,LEFT($K1218,2),0)))))</f>
        <v>0</v>
      </c>
      <c r="O1218">
        <f t="shared" ref="O1218:O1281" si="98">SUM((IF(OR(ISBLANK($I1218),ISERROR(SEARCH("seriously",$I1218))),0,IF(SEARCH("seriously",$I1218)=3,LEFT($I1218,1),IF(SEARCH("seriously",$I1218)=4,LEFT($I1218,2),0)))),(IF(OR(ISBLANK($J1218),ISERROR(SEARCH("seriously",$J1218))),0,IF(SEARCH("seriously",$J1218)=3,LEFT($J1218,1),IF(SEARCH("seriously",$J1218)=4,LEFT($J1218,2),0)))),(IF(OR(ISBLANK($K1218),ISERROR(SEARCH("seriously",$K1218))),0,IF(SEARCH("seriously",$K1218)=3,LEFT($K1218,1),IF(SEARCH("seriously",$K1218)=4,LEFT($K1218,2),0)))))</f>
        <v>0</v>
      </c>
      <c r="P1218">
        <f t="shared" ref="P1218:P1281" si="99">SUM((IF(OR(ISBLANK($I1218),ISERROR(SEARCH("slightly",$I1218))),0,IF(SEARCH("slightly",$I1218)=3,LEFT($I1218,1),IF(SEARCH("slightly",$I1218)=4,LEFT($I1218,2),0)))),(IF(OR(ISBLANK($J1218),ISERROR(SEARCH("slightly",$J1218))),0,IF(SEARCH("slightly",$J1218)=3,LEFT($J1218,1),IF(SEARCH("slightly",$J1218)=4,LEFT($J1218,2),0)))),(IF(OR(ISBLANK($K1218),ISERROR(SEARCH("slightly",$K1218))),0,IF(SEARCH("slightly",$K1218)=3,LEFT($K1218,1),IF(SEARCH("slightly",$K1218)=4,LEFT($K1218,2),0)))))</f>
        <v>2</v>
      </c>
    </row>
    <row r="1219" spans="1:16" x14ac:dyDescent="0.3">
      <c r="A1219" t="s">
        <v>46</v>
      </c>
      <c r="B1219" s="38">
        <v>41140</v>
      </c>
      <c r="C1219" t="s">
        <v>30</v>
      </c>
      <c r="D1219" t="s">
        <v>175</v>
      </c>
      <c r="E1219" t="s">
        <v>186</v>
      </c>
      <c r="F1219">
        <v>234182</v>
      </c>
      <c r="G1219">
        <v>398085</v>
      </c>
      <c r="H1219" t="s">
        <v>152</v>
      </c>
      <c r="I1219" t="s">
        <v>153</v>
      </c>
      <c r="L1219">
        <f t="shared" si="95"/>
        <v>2012</v>
      </c>
      <c r="M1219">
        <f t="shared" si="96"/>
        <v>8</v>
      </c>
      <c r="N1219">
        <f t="shared" si="97"/>
        <v>0</v>
      </c>
      <c r="O1219">
        <f t="shared" si="98"/>
        <v>0</v>
      </c>
      <c r="P1219">
        <f t="shared" si="99"/>
        <v>2</v>
      </c>
    </row>
    <row r="1220" spans="1:16" x14ac:dyDescent="0.3">
      <c r="A1220" t="s">
        <v>69</v>
      </c>
      <c r="B1220" s="38">
        <v>41141</v>
      </c>
      <c r="C1220" t="s">
        <v>30</v>
      </c>
      <c r="D1220" t="s">
        <v>380</v>
      </c>
      <c r="E1220" t="s">
        <v>161</v>
      </c>
      <c r="F1220">
        <v>333482</v>
      </c>
      <c r="G1220">
        <v>375111</v>
      </c>
      <c r="H1220" t="s">
        <v>148</v>
      </c>
      <c r="I1220" t="s">
        <v>149</v>
      </c>
      <c r="L1220">
        <f t="shared" si="95"/>
        <v>2012</v>
      </c>
      <c r="M1220">
        <f t="shared" si="96"/>
        <v>8</v>
      </c>
      <c r="N1220">
        <f t="shared" si="97"/>
        <v>0</v>
      </c>
      <c r="O1220">
        <f t="shared" si="98"/>
        <v>0</v>
      </c>
      <c r="P1220">
        <f t="shared" si="99"/>
        <v>1</v>
      </c>
    </row>
    <row r="1221" spans="1:16" x14ac:dyDescent="0.3">
      <c r="A1221" t="s">
        <v>74</v>
      </c>
      <c r="B1221" s="38">
        <v>41141</v>
      </c>
      <c r="C1221" t="s">
        <v>30</v>
      </c>
      <c r="D1221" t="s">
        <v>231</v>
      </c>
      <c r="E1221" t="s">
        <v>179</v>
      </c>
      <c r="F1221">
        <v>341437</v>
      </c>
      <c r="G1221">
        <v>387447</v>
      </c>
      <c r="H1221" t="s">
        <v>148</v>
      </c>
      <c r="I1221" t="s">
        <v>149</v>
      </c>
      <c r="L1221">
        <f t="shared" si="95"/>
        <v>2012</v>
      </c>
      <c r="M1221">
        <f t="shared" si="96"/>
        <v>8</v>
      </c>
      <c r="N1221">
        <f t="shared" si="97"/>
        <v>0</v>
      </c>
      <c r="O1221">
        <f t="shared" si="98"/>
        <v>0</v>
      </c>
      <c r="P1221">
        <f t="shared" si="99"/>
        <v>1</v>
      </c>
    </row>
    <row r="1222" spans="1:16" x14ac:dyDescent="0.3">
      <c r="A1222" t="s">
        <v>69</v>
      </c>
      <c r="B1222" s="38">
        <v>41141</v>
      </c>
      <c r="C1222" t="s">
        <v>30</v>
      </c>
      <c r="D1222" t="s">
        <v>272</v>
      </c>
      <c r="E1222" t="s">
        <v>147</v>
      </c>
      <c r="F1222">
        <v>333484</v>
      </c>
      <c r="G1222">
        <v>373071</v>
      </c>
      <c r="H1222" t="s">
        <v>148</v>
      </c>
      <c r="I1222" t="s">
        <v>149</v>
      </c>
      <c r="L1222">
        <f t="shared" si="95"/>
        <v>2012</v>
      </c>
      <c r="M1222">
        <f t="shared" si="96"/>
        <v>8</v>
      </c>
      <c r="N1222">
        <f t="shared" si="97"/>
        <v>0</v>
      </c>
      <c r="O1222">
        <f t="shared" si="98"/>
        <v>0</v>
      </c>
      <c r="P1222">
        <f t="shared" si="99"/>
        <v>1</v>
      </c>
    </row>
    <row r="1223" spans="1:16" x14ac:dyDescent="0.3">
      <c r="A1223" t="s">
        <v>69</v>
      </c>
      <c r="B1223" s="38">
        <v>41141</v>
      </c>
      <c r="C1223" t="s">
        <v>30</v>
      </c>
      <c r="D1223" t="s">
        <v>552</v>
      </c>
      <c r="E1223" t="s">
        <v>147</v>
      </c>
      <c r="F1223">
        <v>333723</v>
      </c>
      <c r="G1223">
        <v>374613</v>
      </c>
      <c r="H1223" t="s">
        <v>148</v>
      </c>
      <c r="I1223" t="s">
        <v>149</v>
      </c>
      <c r="L1223">
        <f t="shared" si="95"/>
        <v>2012</v>
      </c>
      <c r="M1223">
        <f t="shared" si="96"/>
        <v>8</v>
      </c>
      <c r="N1223">
        <f t="shared" si="97"/>
        <v>0</v>
      </c>
      <c r="O1223">
        <f t="shared" si="98"/>
        <v>0</v>
      </c>
      <c r="P1223">
        <f t="shared" si="99"/>
        <v>1</v>
      </c>
    </row>
    <row r="1224" spans="1:16" x14ac:dyDescent="0.3">
      <c r="A1224" t="s">
        <v>49</v>
      </c>
      <c r="B1224" s="38">
        <v>41141</v>
      </c>
      <c r="C1224" t="s">
        <v>30</v>
      </c>
      <c r="D1224" t="s">
        <v>403</v>
      </c>
      <c r="E1224" t="s">
        <v>184</v>
      </c>
      <c r="F1224">
        <v>312341</v>
      </c>
      <c r="G1224">
        <v>345903</v>
      </c>
      <c r="H1224" t="s">
        <v>148</v>
      </c>
      <c r="I1224" t="s">
        <v>149</v>
      </c>
      <c r="L1224">
        <f t="shared" si="95"/>
        <v>2012</v>
      </c>
      <c r="M1224">
        <f t="shared" si="96"/>
        <v>8</v>
      </c>
      <c r="N1224">
        <f t="shared" si="97"/>
        <v>0</v>
      </c>
      <c r="O1224">
        <f t="shared" si="98"/>
        <v>0</v>
      </c>
      <c r="P1224">
        <f t="shared" si="99"/>
        <v>1</v>
      </c>
    </row>
    <row r="1225" spans="1:16" x14ac:dyDescent="0.3">
      <c r="A1225" t="s">
        <v>74</v>
      </c>
      <c r="B1225" s="38">
        <v>41142</v>
      </c>
      <c r="C1225" t="s">
        <v>30</v>
      </c>
      <c r="D1225" t="s">
        <v>560</v>
      </c>
      <c r="E1225" t="s">
        <v>179</v>
      </c>
      <c r="F1225">
        <v>341282</v>
      </c>
      <c r="G1225">
        <v>387608</v>
      </c>
      <c r="H1225" t="s">
        <v>148</v>
      </c>
      <c r="I1225" t="s">
        <v>149</v>
      </c>
      <c r="L1225">
        <f t="shared" si="95"/>
        <v>2012</v>
      </c>
      <c r="M1225">
        <f t="shared" si="96"/>
        <v>8</v>
      </c>
      <c r="N1225">
        <f t="shared" si="97"/>
        <v>0</v>
      </c>
      <c r="O1225">
        <f t="shared" si="98"/>
        <v>0</v>
      </c>
      <c r="P1225">
        <f t="shared" si="99"/>
        <v>1</v>
      </c>
    </row>
    <row r="1226" spans="1:16" x14ac:dyDescent="0.3">
      <c r="A1226" t="s">
        <v>45</v>
      </c>
      <c r="B1226" s="38">
        <v>41143</v>
      </c>
      <c r="C1226" t="s">
        <v>30</v>
      </c>
      <c r="D1226" t="s">
        <v>338</v>
      </c>
      <c r="E1226" t="s">
        <v>193</v>
      </c>
      <c r="F1226">
        <v>243950</v>
      </c>
      <c r="G1226">
        <v>415992</v>
      </c>
      <c r="H1226" t="s">
        <v>148</v>
      </c>
      <c r="I1226" t="s">
        <v>149</v>
      </c>
      <c r="L1226">
        <f t="shared" si="95"/>
        <v>2012</v>
      </c>
      <c r="M1226">
        <f t="shared" si="96"/>
        <v>8</v>
      </c>
      <c r="N1226">
        <f t="shared" si="97"/>
        <v>0</v>
      </c>
      <c r="O1226">
        <f t="shared" si="98"/>
        <v>0</v>
      </c>
      <c r="P1226">
        <f t="shared" si="99"/>
        <v>1</v>
      </c>
    </row>
    <row r="1227" spans="1:16" x14ac:dyDescent="0.3">
      <c r="A1227" t="s">
        <v>70</v>
      </c>
      <c r="B1227" s="38">
        <v>41143</v>
      </c>
      <c r="C1227" t="s">
        <v>30</v>
      </c>
      <c r="D1227" t="s">
        <v>561</v>
      </c>
      <c r="E1227" t="s">
        <v>183</v>
      </c>
      <c r="F1227">
        <v>330457</v>
      </c>
      <c r="G1227">
        <v>314344</v>
      </c>
      <c r="H1227" t="s">
        <v>148</v>
      </c>
      <c r="I1227" t="s">
        <v>149</v>
      </c>
      <c r="L1227">
        <f t="shared" si="95"/>
        <v>2012</v>
      </c>
      <c r="M1227">
        <f t="shared" si="96"/>
        <v>8</v>
      </c>
      <c r="N1227">
        <f t="shared" si="97"/>
        <v>0</v>
      </c>
      <c r="O1227">
        <f t="shared" si="98"/>
        <v>0</v>
      </c>
      <c r="P1227">
        <f t="shared" si="99"/>
        <v>1</v>
      </c>
    </row>
    <row r="1228" spans="1:16" x14ac:dyDescent="0.3">
      <c r="A1228" t="s">
        <v>57</v>
      </c>
      <c r="B1228" s="38">
        <v>41143</v>
      </c>
      <c r="C1228" t="s">
        <v>30</v>
      </c>
      <c r="D1228" t="s">
        <v>412</v>
      </c>
      <c r="E1228" t="s">
        <v>256</v>
      </c>
      <c r="F1228">
        <v>223381</v>
      </c>
      <c r="G1228">
        <v>344103</v>
      </c>
      <c r="H1228" t="s">
        <v>148</v>
      </c>
      <c r="I1228" t="s">
        <v>149</v>
      </c>
      <c r="L1228">
        <f t="shared" si="95"/>
        <v>2012</v>
      </c>
      <c r="M1228">
        <f t="shared" si="96"/>
        <v>8</v>
      </c>
      <c r="N1228">
        <f t="shared" si="97"/>
        <v>0</v>
      </c>
      <c r="O1228">
        <f t="shared" si="98"/>
        <v>0</v>
      </c>
      <c r="P1228">
        <f t="shared" si="99"/>
        <v>1</v>
      </c>
    </row>
    <row r="1229" spans="1:16" x14ac:dyDescent="0.3">
      <c r="A1229" t="s">
        <v>20</v>
      </c>
      <c r="B1229" s="38">
        <v>41144</v>
      </c>
      <c r="C1229" t="s">
        <v>30</v>
      </c>
      <c r="D1229" t="s">
        <v>239</v>
      </c>
      <c r="E1229" t="s">
        <v>155</v>
      </c>
      <c r="F1229">
        <v>310756</v>
      </c>
      <c r="G1229">
        <v>403190</v>
      </c>
      <c r="H1229" t="s">
        <v>148</v>
      </c>
      <c r="I1229" t="s">
        <v>149</v>
      </c>
      <c r="L1229">
        <f t="shared" si="95"/>
        <v>2012</v>
      </c>
      <c r="M1229">
        <f t="shared" si="96"/>
        <v>8</v>
      </c>
      <c r="N1229">
        <f t="shared" si="97"/>
        <v>0</v>
      </c>
      <c r="O1229">
        <f t="shared" si="98"/>
        <v>0</v>
      </c>
      <c r="P1229">
        <f t="shared" si="99"/>
        <v>1</v>
      </c>
    </row>
    <row r="1230" spans="1:16" x14ac:dyDescent="0.3">
      <c r="A1230" t="s">
        <v>51</v>
      </c>
      <c r="B1230" s="38">
        <v>41144</v>
      </c>
      <c r="C1230" t="s">
        <v>30</v>
      </c>
      <c r="D1230" t="s">
        <v>562</v>
      </c>
      <c r="E1230" t="s">
        <v>206</v>
      </c>
      <c r="F1230">
        <v>348627</v>
      </c>
      <c r="G1230">
        <v>344646</v>
      </c>
      <c r="H1230" t="s">
        <v>148</v>
      </c>
      <c r="I1230" t="s">
        <v>149</v>
      </c>
      <c r="L1230">
        <f t="shared" si="95"/>
        <v>2012</v>
      </c>
      <c r="M1230">
        <f t="shared" si="96"/>
        <v>8</v>
      </c>
      <c r="N1230">
        <f t="shared" si="97"/>
        <v>0</v>
      </c>
      <c r="O1230">
        <f t="shared" si="98"/>
        <v>0</v>
      </c>
      <c r="P1230">
        <f t="shared" si="99"/>
        <v>1</v>
      </c>
    </row>
    <row r="1231" spans="1:16" x14ac:dyDescent="0.3">
      <c r="A1231" t="s">
        <v>43</v>
      </c>
      <c r="B1231" s="38">
        <v>41145</v>
      </c>
      <c r="C1231" t="s">
        <v>30</v>
      </c>
      <c r="D1231" t="s">
        <v>396</v>
      </c>
      <c r="E1231" t="s">
        <v>183</v>
      </c>
      <c r="F1231">
        <v>308729</v>
      </c>
      <c r="G1231">
        <v>326068</v>
      </c>
      <c r="H1231" t="s">
        <v>144</v>
      </c>
      <c r="I1231" t="s">
        <v>145</v>
      </c>
      <c r="L1231">
        <f t="shared" si="95"/>
        <v>2012</v>
      </c>
      <c r="M1231">
        <f t="shared" si="96"/>
        <v>8</v>
      </c>
      <c r="N1231">
        <f t="shared" si="97"/>
        <v>0</v>
      </c>
      <c r="O1231">
        <f t="shared" si="98"/>
        <v>0</v>
      </c>
      <c r="P1231">
        <f t="shared" si="99"/>
        <v>3</v>
      </c>
    </row>
    <row r="1232" spans="1:16" x14ac:dyDescent="0.3">
      <c r="A1232" t="s">
        <v>45</v>
      </c>
      <c r="B1232" s="38">
        <v>41145</v>
      </c>
      <c r="C1232" t="s">
        <v>30</v>
      </c>
      <c r="D1232" t="s">
        <v>546</v>
      </c>
      <c r="E1232" t="s">
        <v>193</v>
      </c>
      <c r="F1232">
        <v>243605</v>
      </c>
      <c r="G1232">
        <v>416987</v>
      </c>
      <c r="H1232" t="s">
        <v>152</v>
      </c>
      <c r="I1232" t="s">
        <v>153</v>
      </c>
      <c r="L1232">
        <f t="shared" si="95"/>
        <v>2012</v>
      </c>
      <c r="M1232">
        <f t="shared" si="96"/>
        <v>8</v>
      </c>
      <c r="N1232">
        <f t="shared" si="97"/>
        <v>0</v>
      </c>
      <c r="O1232">
        <f t="shared" si="98"/>
        <v>0</v>
      </c>
      <c r="P1232">
        <f t="shared" si="99"/>
        <v>2</v>
      </c>
    </row>
    <row r="1233" spans="1:16" x14ac:dyDescent="0.3">
      <c r="A1233" t="s">
        <v>53</v>
      </c>
      <c r="B1233" s="38">
        <v>41146</v>
      </c>
      <c r="C1233" t="s">
        <v>30</v>
      </c>
      <c r="D1233" t="s">
        <v>154</v>
      </c>
      <c r="E1233" t="s">
        <v>209</v>
      </c>
      <c r="F1233">
        <v>279744</v>
      </c>
      <c r="G1233">
        <v>362536</v>
      </c>
      <c r="H1233" t="s">
        <v>148</v>
      </c>
      <c r="I1233" t="s">
        <v>149</v>
      </c>
      <c r="L1233">
        <f t="shared" si="95"/>
        <v>2012</v>
      </c>
      <c r="M1233">
        <f t="shared" si="96"/>
        <v>8</v>
      </c>
      <c r="N1233">
        <f t="shared" si="97"/>
        <v>0</v>
      </c>
      <c r="O1233">
        <f t="shared" si="98"/>
        <v>0</v>
      </c>
      <c r="P1233">
        <f t="shared" si="99"/>
        <v>1</v>
      </c>
    </row>
    <row r="1234" spans="1:16" x14ac:dyDescent="0.3">
      <c r="A1234" t="s">
        <v>69</v>
      </c>
      <c r="B1234" s="38">
        <v>41146</v>
      </c>
      <c r="C1234" t="s">
        <v>30</v>
      </c>
      <c r="D1234" t="s">
        <v>355</v>
      </c>
      <c r="E1234" t="s">
        <v>161</v>
      </c>
      <c r="F1234">
        <v>333600</v>
      </c>
      <c r="G1234">
        <v>374926</v>
      </c>
      <c r="H1234" t="s">
        <v>245</v>
      </c>
      <c r="I1234" t="s">
        <v>246</v>
      </c>
      <c r="L1234">
        <f t="shared" si="95"/>
        <v>2012</v>
      </c>
      <c r="M1234">
        <f t="shared" si="96"/>
        <v>8</v>
      </c>
      <c r="N1234">
        <f t="shared" si="97"/>
        <v>0</v>
      </c>
      <c r="O1234">
        <f t="shared" si="98"/>
        <v>0</v>
      </c>
      <c r="P1234">
        <f t="shared" si="99"/>
        <v>4</v>
      </c>
    </row>
    <row r="1235" spans="1:16" x14ac:dyDescent="0.3">
      <c r="A1235" t="s">
        <v>69</v>
      </c>
      <c r="B1235" s="38">
        <v>41146</v>
      </c>
      <c r="C1235" t="s">
        <v>30</v>
      </c>
      <c r="D1235" t="s">
        <v>464</v>
      </c>
      <c r="E1235" t="s">
        <v>147</v>
      </c>
      <c r="F1235">
        <v>333992</v>
      </c>
      <c r="G1235">
        <v>374995</v>
      </c>
      <c r="H1235" t="s">
        <v>152</v>
      </c>
      <c r="I1235" t="s">
        <v>153</v>
      </c>
      <c r="L1235">
        <f t="shared" si="95"/>
        <v>2012</v>
      </c>
      <c r="M1235">
        <f t="shared" si="96"/>
        <v>8</v>
      </c>
      <c r="N1235">
        <f t="shared" si="97"/>
        <v>0</v>
      </c>
      <c r="O1235">
        <f t="shared" si="98"/>
        <v>0</v>
      </c>
      <c r="P1235">
        <f t="shared" si="99"/>
        <v>2</v>
      </c>
    </row>
    <row r="1236" spans="1:16" x14ac:dyDescent="0.3">
      <c r="A1236" t="s">
        <v>79</v>
      </c>
      <c r="B1236" s="38">
        <v>41147</v>
      </c>
      <c r="C1236" t="s">
        <v>30</v>
      </c>
      <c r="D1236" t="s">
        <v>563</v>
      </c>
      <c r="E1236" t="s">
        <v>173</v>
      </c>
      <c r="F1236">
        <v>300856</v>
      </c>
      <c r="G1236">
        <v>353713</v>
      </c>
      <c r="H1236" t="s">
        <v>148</v>
      </c>
      <c r="I1236" t="s">
        <v>149</v>
      </c>
      <c r="L1236">
        <f t="shared" si="95"/>
        <v>2012</v>
      </c>
      <c r="M1236">
        <f t="shared" si="96"/>
        <v>8</v>
      </c>
      <c r="N1236">
        <f t="shared" si="97"/>
        <v>0</v>
      </c>
      <c r="O1236">
        <f t="shared" si="98"/>
        <v>0</v>
      </c>
      <c r="P1236">
        <f t="shared" si="99"/>
        <v>1</v>
      </c>
    </row>
    <row r="1237" spans="1:16" x14ac:dyDescent="0.3">
      <c r="A1237" t="s">
        <v>69</v>
      </c>
      <c r="B1237" s="38">
        <v>41148</v>
      </c>
      <c r="C1237" t="s">
        <v>29</v>
      </c>
      <c r="D1237" t="s">
        <v>280</v>
      </c>
      <c r="E1237" t="s">
        <v>147</v>
      </c>
      <c r="F1237">
        <v>334190</v>
      </c>
      <c r="G1237">
        <v>373725</v>
      </c>
      <c r="H1237" t="s">
        <v>148</v>
      </c>
      <c r="I1237" t="s">
        <v>181</v>
      </c>
      <c r="L1237">
        <f t="shared" si="95"/>
        <v>2012</v>
      </c>
      <c r="M1237">
        <f t="shared" si="96"/>
        <v>8</v>
      </c>
      <c r="N1237">
        <f t="shared" si="97"/>
        <v>0</v>
      </c>
      <c r="O1237">
        <f t="shared" si="98"/>
        <v>1</v>
      </c>
      <c r="P1237">
        <f t="shared" si="99"/>
        <v>0</v>
      </c>
    </row>
    <row r="1238" spans="1:16" x14ac:dyDescent="0.3">
      <c r="A1238" t="s">
        <v>69</v>
      </c>
      <c r="B1238" s="38">
        <v>41148</v>
      </c>
      <c r="C1238" t="s">
        <v>30</v>
      </c>
      <c r="D1238" t="s">
        <v>564</v>
      </c>
      <c r="E1238" t="s">
        <v>147</v>
      </c>
      <c r="F1238">
        <v>334139</v>
      </c>
      <c r="G1238">
        <v>375031</v>
      </c>
      <c r="H1238" t="s">
        <v>152</v>
      </c>
      <c r="I1238" t="s">
        <v>153</v>
      </c>
      <c r="L1238">
        <f t="shared" si="95"/>
        <v>2012</v>
      </c>
      <c r="M1238">
        <f t="shared" si="96"/>
        <v>8</v>
      </c>
      <c r="N1238">
        <f t="shared" si="97"/>
        <v>0</v>
      </c>
      <c r="O1238">
        <f t="shared" si="98"/>
        <v>0</v>
      </c>
      <c r="P1238">
        <f t="shared" si="99"/>
        <v>2</v>
      </c>
    </row>
    <row r="1239" spans="1:16" x14ac:dyDescent="0.3">
      <c r="A1239" t="s">
        <v>69</v>
      </c>
      <c r="B1239" s="38">
        <v>41148</v>
      </c>
      <c r="C1239" t="s">
        <v>30</v>
      </c>
      <c r="D1239" t="s">
        <v>158</v>
      </c>
      <c r="E1239" t="s">
        <v>159</v>
      </c>
      <c r="F1239">
        <v>334750</v>
      </c>
      <c r="G1239">
        <v>374485</v>
      </c>
      <c r="H1239" t="s">
        <v>152</v>
      </c>
      <c r="I1239" t="s">
        <v>153</v>
      </c>
      <c r="L1239">
        <f t="shared" si="95"/>
        <v>2012</v>
      </c>
      <c r="M1239">
        <f t="shared" si="96"/>
        <v>8</v>
      </c>
      <c r="N1239">
        <f t="shared" si="97"/>
        <v>0</v>
      </c>
      <c r="O1239">
        <f t="shared" si="98"/>
        <v>0</v>
      </c>
      <c r="P1239">
        <f t="shared" si="99"/>
        <v>2</v>
      </c>
    </row>
    <row r="1240" spans="1:16" x14ac:dyDescent="0.3">
      <c r="A1240" t="s">
        <v>50</v>
      </c>
      <c r="B1240" s="38">
        <v>41149</v>
      </c>
      <c r="C1240" t="s">
        <v>30</v>
      </c>
      <c r="D1240" t="s">
        <v>418</v>
      </c>
      <c r="E1240" t="s">
        <v>157</v>
      </c>
      <c r="F1240">
        <v>284748</v>
      </c>
      <c r="G1240">
        <v>432110</v>
      </c>
      <c r="H1240" t="s">
        <v>148</v>
      </c>
      <c r="I1240" t="s">
        <v>149</v>
      </c>
      <c r="L1240">
        <f t="shared" si="95"/>
        <v>2012</v>
      </c>
      <c r="M1240">
        <f t="shared" si="96"/>
        <v>8</v>
      </c>
      <c r="N1240">
        <f t="shared" si="97"/>
        <v>0</v>
      </c>
      <c r="O1240">
        <f t="shared" si="98"/>
        <v>0</v>
      </c>
      <c r="P1240">
        <f t="shared" si="99"/>
        <v>1</v>
      </c>
    </row>
    <row r="1241" spans="1:16" x14ac:dyDescent="0.3">
      <c r="A1241" t="s">
        <v>69</v>
      </c>
      <c r="B1241" s="38">
        <v>41149</v>
      </c>
      <c r="C1241" t="s">
        <v>30</v>
      </c>
      <c r="D1241" t="s">
        <v>464</v>
      </c>
      <c r="E1241" t="s">
        <v>147</v>
      </c>
      <c r="F1241">
        <v>334079</v>
      </c>
      <c r="G1241">
        <v>374947</v>
      </c>
      <c r="H1241" t="s">
        <v>152</v>
      </c>
      <c r="I1241" t="s">
        <v>153</v>
      </c>
      <c r="L1241">
        <f t="shared" si="95"/>
        <v>2012</v>
      </c>
      <c r="M1241">
        <f t="shared" si="96"/>
        <v>8</v>
      </c>
      <c r="N1241">
        <f t="shared" si="97"/>
        <v>0</v>
      </c>
      <c r="O1241">
        <f t="shared" si="98"/>
        <v>0</v>
      </c>
      <c r="P1241">
        <f t="shared" si="99"/>
        <v>2</v>
      </c>
    </row>
    <row r="1242" spans="1:16" x14ac:dyDescent="0.3">
      <c r="A1242" t="s">
        <v>69</v>
      </c>
      <c r="B1242" s="38">
        <v>41150</v>
      </c>
      <c r="C1242" t="s">
        <v>30</v>
      </c>
      <c r="D1242" t="s">
        <v>283</v>
      </c>
      <c r="E1242" t="s">
        <v>147</v>
      </c>
      <c r="F1242">
        <v>333756</v>
      </c>
      <c r="G1242">
        <v>373825</v>
      </c>
      <c r="H1242" t="s">
        <v>148</v>
      </c>
      <c r="I1242" t="s">
        <v>149</v>
      </c>
      <c r="L1242">
        <f t="shared" si="95"/>
        <v>2012</v>
      </c>
      <c r="M1242">
        <f t="shared" si="96"/>
        <v>8</v>
      </c>
      <c r="N1242">
        <f t="shared" si="97"/>
        <v>0</v>
      </c>
      <c r="O1242">
        <f t="shared" si="98"/>
        <v>0</v>
      </c>
      <c r="P1242">
        <f t="shared" si="99"/>
        <v>1</v>
      </c>
    </row>
    <row r="1243" spans="1:16" x14ac:dyDescent="0.3">
      <c r="A1243" t="s">
        <v>69</v>
      </c>
      <c r="B1243" s="38">
        <v>41150</v>
      </c>
      <c r="C1243" t="s">
        <v>30</v>
      </c>
      <c r="D1243" t="s">
        <v>249</v>
      </c>
      <c r="E1243" t="s">
        <v>147</v>
      </c>
      <c r="F1243">
        <v>334397</v>
      </c>
      <c r="G1243">
        <v>374013</v>
      </c>
      <c r="H1243" t="s">
        <v>148</v>
      </c>
      <c r="I1243" t="s">
        <v>149</v>
      </c>
      <c r="L1243">
        <f t="shared" si="95"/>
        <v>2012</v>
      </c>
      <c r="M1243">
        <f t="shared" si="96"/>
        <v>8</v>
      </c>
      <c r="N1243">
        <f t="shared" si="97"/>
        <v>0</v>
      </c>
      <c r="O1243">
        <f t="shared" si="98"/>
        <v>0</v>
      </c>
      <c r="P1243">
        <f t="shared" si="99"/>
        <v>1</v>
      </c>
    </row>
    <row r="1244" spans="1:16" x14ac:dyDescent="0.3">
      <c r="A1244" t="s">
        <v>69</v>
      </c>
      <c r="B1244" s="38">
        <v>41151</v>
      </c>
      <c r="C1244" t="s">
        <v>30</v>
      </c>
      <c r="D1244" t="s">
        <v>251</v>
      </c>
      <c r="E1244" t="s">
        <v>147</v>
      </c>
      <c r="F1244">
        <v>333581</v>
      </c>
      <c r="G1244">
        <v>373479</v>
      </c>
      <c r="H1244" t="s">
        <v>148</v>
      </c>
      <c r="I1244" t="s">
        <v>149</v>
      </c>
      <c r="L1244">
        <f t="shared" si="95"/>
        <v>2012</v>
      </c>
      <c r="M1244">
        <f t="shared" si="96"/>
        <v>8</v>
      </c>
      <c r="N1244">
        <f t="shared" si="97"/>
        <v>0</v>
      </c>
      <c r="O1244">
        <f t="shared" si="98"/>
        <v>0</v>
      </c>
      <c r="P1244">
        <f t="shared" si="99"/>
        <v>1</v>
      </c>
    </row>
    <row r="1245" spans="1:16" x14ac:dyDescent="0.3">
      <c r="A1245" t="s">
        <v>53</v>
      </c>
      <c r="B1245" s="38">
        <v>41151</v>
      </c>
      <c r="C1245" t="s">
        <v>30</v>
      </c>
      <c r="D1245" t="s">
        <v>205</v>
      </c>
      <c r="E1245" t="s">
        <v>209</v>
      </c>
      <c r="F1245">
        <v>279605</v>
      </c>
      <c r="G1245">
        <v>362432</v>
      </c>
      <c r="H1245" t="s">
        <v>144</v>
      </c>
      <c r="I1245" t="s">
        <v>145</v>
      </c>
      <c r="L1245">
        <f t="shared" si="95"/>
        <v>2012</v>
      </c>
      <c r="M1245">
        <f t="shared" si="96"/>
        <v>8</v>
      </c>
      <c r="N1245">
        <f t="shared" si="97"/>
        <v>0</v>
      </c>
      <c r="O1245">
        <f t="shared" si="98"/>
        <v>0</v>
      </c>
      <c r="P1245">
        <f t="shared" si="99"/>
        <v>3</v>
      </c>
    </row>
    <row r="1246" spans="1:16" x14ac:dyDescent="0.3">
      <c r="A1246" t="s">
        <v>69</v>
      </c>
      <c r="B1246" s="38">
        <v>41152</v>
      </c>
      <c r="C1246" t="s">
        <v>30</v>
      </c>
      <c r="D1246" t="s">
        <v>272</v>
      </c>
      <c r="E1246" t="s">
        <v>147</v>
      </c>
      <c r="F1246">
        <v>333423</v>
      </c>
      <c r="G1246">
        <v>373478</v>
      </c>
      <c r="H1246" t="s">
        <v>148</v>
      </c>
      <c r="I1246" t="s">
        <v>149</v>
      </c>
      <c r="L1246">
        <f t="shared" si="95"/>
        <v>2012</v>
      </c>
      <c r="M1246">
        <f t="shared" si="96"/>
        <v>8</v>
      </c>
      <c r="N1246">
        <f t="shared" si="97"/>
        <v>0</v>
      </c>
      <c r="O1246">
        <f t="shared" si="98"/>
        <v>0</v>
      </c>
      <c r="P1246">
        <f t="shared" si="99"/>
        <v>1</v>
      </c>
    </row>
    <row r="1247" spans="1:16" x14ac:dyDescent="0.3">
      <c r="A1247" t="s">
        <v>51</v>
      </c>
      <c r="B1247" s="38">
        <v>41152</v>
      </c>
      <c r="C1247" t="s">
        <v>30</v>
      </c>
      <c r="D1247" t="s">
        <v>216</v>
      </c>
      <c r="E1247" t="s">
        <v>206</v>
      </c>
      <c r="F1247">
        <v>348663</v>
      </c>
      <c r="G1247">
        <v>344910</v>
      </c>
      <c r="H1247" t="s">
        <v>148</v>
      </c>
      <c r="I1247" t="s">
        <v>149</v>
      </c>
      <c r="L1247">
        <f t="shared" si="95"/>
        <v>2012</v>
      </c>
      <c r="M1247">
        <f t="shared" si="96"/>
        <v>8</v>
      </c>
      <c r="N1247">
        <f t="shared" si="97"/>
        <v>0</v>
      </c>
      <c r="O1247">
        <f t="shared" si="98"/>
        <v>0</v>
      </c>
      <c r="P1247">
        <f t="shared" si="99"/>
        <v>1</v>
      </c>
    </row>
    <row r="1248" spans="1:16" x14ac:dyDescent="0.3">
      <c r="A1248" t="s">
        <v>69</v>
      </c>
      <c r="B1248" s="38">
        <v>41153</v>
      </c>
      <c r="C1248" t="s">
        <v>30</v>
      </c>
      <c r="D1248" t="s">
        <v>565</v>
      </c>
      <c r="E1248" t="s">
        <v>147</v>
      </c>
      <c r="F1248">
        <v>333648</v>
      </c>
      <c r="G1248">
        <v>374375</v>
      </c>
      <c r="H1248" t="s">
        <v>148</v>
      </c>
      <c r="I1248" t="s">
        <v>149</v>
      </c>
      <c r="L1248">
        <f t="shared" si="95"/>
        <v>2012</v>
      </c>
      <c r="M1248">
        <f t="shared" si="96"/>
        <v>9</v>
      </c>
      <c r="N1248">
        <f t="shared" si="97"/>
        <v>0</v>
      </c>
      <c r="O1248">
        <f t="shared" si="98"/>
        <v>0</v>
      </c>
      <c r="P1248">
        <f t="shared" si="99"/>
        <v>1</v>
      </c>
    </row>
    <row r="1249" spans="1:16" x14ac:dyDescent="0.3">
      <c r="A1249" t="s">
        <v>52</v>
      </c>
      <c r="B1249" s="38">
        <v>41153</v>
      </c>
      <c r="C1249" t="s">
        <v>30</v>
      </c>
      <c r="D1249" t="s">
        <v>295</v>
      </c>
      <c r="E1249" t="s">
        <v>169</v>
      </c>
      <c r="F1249">
        <v>244940</v>
      </c>
      <c r="G1249">
        <v>372571</v>
      </c>
      <c r="H1249" t="s">
        <v>152</v>
      </c>
      <c r="I1249" t="s">
        <v>153</v>
      </c>
      <c r="L1249">
        <f t="shared" si="95"/>
        <v>2012</v>
      </c>
      <c r="M1249">
        <f t="shared" si="96"/>
        <v>9</v>
      </c>
      <c r="N1249">
        <f t="shared" si="97"/>
        <v>0</v>
      </c>
      <c r="O1249">
        <f t="shared" si="98"/>
        <v>0</v>
      </c>
      <c r="P1249">
        <f t="shared" si="99"/>
        <v>2</v>
      </c>
    </row>
    <row r="1250" spans="1:16" x14ac:dyDescent="0.3">
      <c r="A1250" t="s">
        <v>69</v>
      </c>
      <c r="B1250" s="38">
        <v>41153</v>
      </c>
      <c r="C1250" t="s">
        <v>30</v>
      </c>
      <c r="D1250" t="s">
        <v>251</v>
      </c>
      <c r="E1250" t="s">
        <v>147</v>
      </c>
      <c r="F1250">
        <v>333565</v>
      </c>
      <c r="G1250">
        <v>373690</v>
      </c>
      <c r="H1250" t="s">
        <v>152</v>
      </c>
      <c r="I1250" t="s">
        <v>153</v>
      </c>
      <c r="L1250">
        <f t="shared" si="95"/>
        <v>2012</v>
      </c>
      <c r="M1250">
        <f t="shared" si="96"/>
        <v>9</v>
      </c>
      <c r="N1250">
        <f t="shared" si="97"/>
        <v>0</v>
      </c>
      <c r="O1250">
        <f t="shared" si="98"/>
        <v>0</v>
      </c>
      <c r="P1250">
        <f t="shared" si="99"/>
        <v>2</v>
      </c>
    </row>
    <row r="1251" spans="1:16" x14ac:dyDescent="0.3">
      <c r="A1251" t="s">
        <v>69</v>
      </c>
      <c r="B1251" s="38">
        <v>41156</v>
      </c>
      <c r="C1251" t="s">
        <v>30</v>
      </c>
      <c r="D1251" t="s">
        <v>167</v>
      </c>
      <c r="E1251" t="s">
        <v>147</v>
      </c>
      <c r="F1251">
        <v>334647</v>
      </c>
      <c r="G1251">
        <v>373924</v>
      </c>
      <c r="H1251" t="s">
        <v>148</v>
      </c>
      <c r="I1251" t="s">
        <v>149</v>
      </c>
      <c r="L1251">
        <f t="shared" si="95"/>
        <v>2012</v>
      </c>
      <c r="M1251">
        <f t="shared" si="96"/>
        <v>9</v>
      </c>
      <c r="N1251">
        <f t="shared" si="97"/>
        <v>0</v>
      </c>
      <c r="O1251">
        <f t="shared" si="98"/>
        <v>0</v>
      </c>
      <c r="P1251">
        <f t="shared" si="99"/>
        <v>1</v>
      </c>
    </row>
    <row r="1252" spans="1:16" x14ac:dyDescent="0.3">
      <c r="A1252" t="s">
        <v>45</v>
      </c>
      <c r="B1252" s="38">
        <v>41156</v>
      </c>
      <c r="C1252" t="s">
        <v>30</v>
      </c>
      <c r="D1252" t="s">
        <v>368</v>
      </c>
      <c r="E1252" t="s">
        <v>193</v>
      </c>
      <c r="F1252">
        <v>244633</v>
      </c>
      <c r="G1252">
        <v>416503</v>
      </c>
      <c r="H1252" t="s">
        <v>144</v>
      </c>
      <c r="I1252" t="s">
        <v>145</v>
      </c>
      <c r="L1252">
        <f t="shared" si="95"/>
        <v>2012</v>
      </c>
      <c r="M1252">
        <f t="shared" si="96"/>
        <v>9</v>
      </c>
      <c r="N1252">
        <f t="shared" si="97"/>
        <v>0</v>
      </c>
      <c r="O1252">
        <f t="shared" si="98"/>
        <v>0</v>
      </c>
      <c r="P1252">
        <f t="shared" si="99"/>
        <v>3</v>
      </c>
    </row>
    <row r="1253" spans="1:16" x14ac:dyDescent="0.3">
      <c r="A1253" t="s">
        <v>69</v>
      </c>
      <c r="B1253" s="38">
        <v>41156</v>
      </c>
      <c r="C1253" t="s">
        <v>30</v>
      </c>
      <c r="D1253" t="s">
        <v>373</v>
      </c>
      <c r="E1253" t="s">
        <v>147</v>
      </c>
      <c r="F1253">
        <v>333737</v>
      </c>
      <c r="G1253">
        <v>374608</v>
      </c>
      <c r="H1253" t="s">
        <v>148</v>
      </c>
      <c r="I1253" t="s">
        <v>149</v>
      </c>
      <c r="L1253">
        <f t="shared" si="95"/>
        <v>2012</v>
      </c>
      <c r="M1253">
        <f t="shared" si="96"/>
        <v>9</v>
      </c>
      <c r="N1253">
        <f t="shared" si="97"/>
        <v>0</v>
      </c>
      <c r="O1253">
        <f t="shared" si="98"/>
        <v>0</v>
      </c>
      <c r="P1253">
        <f t="shared" si="99"/>
        <v>1</v>
      </c>
    </row>
    <row r="1254" spans="1:16" x14ac:dyDescent="0.3">
      <c r="A1254" t="s">
        <v>69</v>
      </c>
      <c r="B1254" s="38">
        <v>41157</v>
      </c>
      <c r="C1254" t="s">
        <v>30</v>
      </c>
      <c r="D1254" t="s">
        <v>191</v>
      </c>
      <c r="E1254" t="s">
        <v>159</v>
      </c>
      <c r="F1254">
        <v>334494</v>
      </c>
      <c r="G1254">
        <v>374698</v>
      </c>
      <c r="H1254" t="s">
        <v>148</v>
      </c>
      <c r="I1254" t="s">
        <v>149</v>
      </c>
      <c r="L1254">
        <f t="shared" si="95"/>
        <v>2012</v>
      </c>
      <c r="M1254">
        <f t="shared" si="96"/>
        <v>9</v>
      </c>
      <c r="N1254">
        <f t="shared" si="97"/>
        <v>0</v>
      </c>
      <c r="O1254">
        <f t="shared" si="98"/>
        <v>0</v>
      </c>
      <c r="P1254">
        <f t="shared" si="99"/>
        <v>1</v>
      </c>
    </row>
    <row r="1255" spans="1:16" x14ac:dyDescent="0.3">
      <c r="A1255" t="s">
        <v>69</v>
      </c>
      <c r="B1255" s="38">
        <v>41157</v>
      </c>
      <c r="C1255" t="s">
        <v>30</v>
      </c>
      <c r="D1255" t="s">
        <v>566</v>
      </c>
      <c r="E1255" t="s">
        <v>147</v>
      </c>
      <c r="F1255">
        <v>333421</v>
      </c>
      <c r="G1255">
        <v>373469</v>
      </c>
      <c r="H1255" t="s">
        <v>148</v>
      </c>
      <c r="I1255" t="s">
        <v>149</v>
      </c>
      <c r="L1255">
        <f t="shared" si="95"/>
        <v>2012</v>
      </c>
      <c r="M1255">
        <f t="shared" si="96"/>
        <v>9</v>
      </c>
      <c r="N1255">
        <f t="shared" si="97"/>
        <v>0</v>
      </c>
      <c r="O1255">
        <f t="shared" si="98"/>
        <v>0</v>
      </c>
      <c r="P1255">
        <f t="shared" si="99"/>
        <v>1</v>
      </c>
    </row>
    <row r="1256" spans="1:16" x14ac:dyDescent="0.3">
      <c r="A1256" t="s">
        <v>79</v>
      </c>
      <c r="B1256" s="38">
        <v>41157</v>
      </c>
      <c r="C1256" t="s">
        <v>30</v>
      </c>
      <c r="D1256" t="s">
        <v>210</v>
      </c>
      <c r="E1256" t="s">
        <v>173</v>
      </c>
      <c r="F1256">
        <v>301177</v>
      </c>
      <c r="G1256">
        <v>353959</v>
      </c>
      <c r="H1256" t="s">
        <v>148</v>
      </c>
      <c r="I1256" t="s">
        <v>149</v>
      </c>
      <c r="L1256">
        <f t="shared" si="95"/>
        <v>2012</v>
      </c>
      <c r="M1256">
        <f t="shared" si="96"/>
        <v>9</v>
      </c>
      <c r="N1256">
        <f t="shared" si="97"/>
        <v>0</v>
      </c>
      <c r="O1256">
        <f t="shared" si="98"/>
        <v>0</v>
      </c>
      <c r="P1256">
        <f t="shared" si="99"/>
        <v>1</v>
      </c>
    </row>
    <row r="1257" spans="1:16" x14ac:dyDescent="0.3">
      <c r="A1257" t="s">
        <v>52</v>
      </c>
      <c r="B1257" s="38">
        <v>41157</v>
      </c>
      <c r="C1257" t="s">
        <v>30</v>
      </c>
      <c r="D1257" t="s">
        <v>230</v>
      </c>
      <c r="E1257" t="s">
        <v>169</v>
      </c>
      <c r="F1257">
        <v>245222</v>
      </c>
      <c r="G1257">
        <v>372313</v>
      </c>
      <c r="H1257" t="s">
        <v>148</v>
      </c>
      <c r="I1257" t="s">
        <v>149</v>
      </c>
      <c r="L1257">
        <f t="shared" si="95"/>
        <v>2012</v>
      </c>
      <c r="M1257">
        <f t="shared" si="96"/>
        <v>9</v>
      </c>
      <c r="N1257">
        <f t="shared" si="97"/>
        <v>0</v>
      </c>
      <c r="O1257">
        <f t="shared" si="98"/>
        <v>0</v>
      </c>
      <c r="P1257">
        <f t="shared" si="99"/>
        <v>1</v>
      </c>
    </row>
    <row r="1258" spans="1:16" x14ac:dyDescent="0.3">
      <c r="A1258" t="s">
        <v>36</v>
      </c>
      <c r="B1258" s="38">
        <v>41157</v>
      </c>
      <c r="C1258" t="s">
        <v>30</v>
      </c>
      <c r="D1258" t="s">
        <v>567</v>
      </c>
      <c r="E1258" t="s">
        <v>189</v>
      </c>
      <c r="F1258">
        <v>287316</v>
      </c>
      <c r="G1258">
        <v>346018</v>
      </c>
      <c r="H1258" t="s">
        <v>148</v>
      </c>
      <c r="I1258" t="s">
        <v>149</v>
      </c>
      <c r="L1258">
        <f t="shared" si="95"/>
        <v>2012</v>
      </c>
      <c r="M1258">
        <f t="shared" si="96"/>
        <v>9</v>
      </c>
      <c r="N1258">
        <f t="shared" si="97"/>
        <v>0</v>
      </c>
      <c r="O1258">
        <f t="shared" si="98"/>
        <v>0</v>
      </c>
      <c r="P1258">
        <f t="shared" si="99"/>
        <v>1</v>
      </c>
    </row>
    <row r="1259" spans="1:16" x14ac:dyDescent="0.3">
      <c r="A1259" t="s">
        <v>69</v>
      </c>
      <c r="B1259" s="38">
        <v>41158</v>
      </c>
      <c r="C1259" t="s">
        <v>30</v>
      </c>
      <c r="D1259" t="s">
        <v>221</v>
      </c>
      <c r="E1259" t="s">
        <v>161</v>
      </c>
      <c r="F1259">
        <v>333913</v>
      </c>
      <c r="G1259">
        <v>374963</v>
      </c>
      <c r="H1259" t="s">
        <v>148</v>
      </c>
      <c r="I1259" t="s">
        <v>149</v>
      </c>
      <c r="L1259">
        <f t="shared" si="95"/>
        <v>2012</v>
      </c>
      <c r="M1259">
        <f t="shared" si="96"/>
        <v>9</v>
      </c>
      <c r="N1259">
        <f t="shared" si="97"/>
        <v>0</v>
      </c>
      <c r="O1259">
        <f t="shared" si="98"/>
        <v>0</v>
      </c>
      <c r="P1259">
        <f t="shared" si="99"/>
        <v>1</v>
      </c>
    </row>
    <row r="1260" spans="1:16" x14ac:dyDescent="0.3">
      <c r="A1260" t="s">
        <v>45</v>
      </c>
      <c r="B1260" s="38">
        <v>41159</v>
      </c>
      <c r="C1260" t="s">
        <v>29</v>
      </c>
      <c r="D1260" t="s">
        <v>240</v>
      </c>
      <c r="E1260" t="s">
        <v>193</v>
      </c>
      <c r="F1260">
        <v>243678</v>
      </c>
      <c r="G1260">
        <v>418238</v>
      </c>
      <c r="H1260" t="s">
        <v>148</v>
      </c>
      <c r="I1260" t="s">
        <v>181</v>
      </c>
      <c r="L1260">
        <f t="shared" si="95"/>
        <v>2012</v>
      </c>
      <c r="M1260">
        <f t="shared" si="96"/>
        <v>9</v>
      </c>
      <c r="N1260">
        <f t="shared" si="97"/>
        <v>0</v>
      </c>
      <c r="O1260">
        <f t="shared" si="98"/>
        <v>1</v>
      </c>
      <c r="P1260">
        <f t="shared" si="99"/>
        <v>0</v>
      </c>
    </row>
    <row r="1261" spans="1:16" x14ac:dyDescent="0.3">
      <c r="A1261" t="s">
        <v>45</v>
      </c>
      <c r="B1261" s="38">
        <v>41159</v>
      </c>
      <c r="C1261" t="s">
        <v>30</v>
      </c>
      <c r="D1261" t="s">
        <v>338</v>
      </c>
      <c r="E1261" t="s">
        <v>193</v>
      </c>
      <c r="F1261">
        <v>243923</v>
      </c>
      <c r="G1261">
        <v>415959</v>
      </c>
      <c r="H1261" t="s">
        <v>148</v>
      </c>
      <c r="I1261" t="s">
        <v>149</v>
      </c>
      <c r="L1261">
        <f t="shared" si="95"/>
        <v>2012</v>
      </c>
      <c r="M1261">
        <f t="shared" si="96"/>
        <v>9</v>
      </c>
      <c r="N1261">
        <f t="shared" si="97"/>
        <v>0</v>
      </c>
      <c r="O1261">
        <f t="shared" si="98"/>
        <v>0</v>
      </c>
      <c r="P1261">
        <f t="shared" si="99"/>
        <v>1</v>
      </c>
    </row>
    <row r="1262" spans="1:16" x14ac:dyDescent="0.3">
      <c r="A1262" t="s">
        <v>2</v>
      </c>
      <c r="B1262" s="38">
        <v>41160</v>
      </c>
      <c r="C1262" t="s">
        <v>30</v>
      </c>
      <c r="D1262" t="s">
        <v>492</v>
      </c>
      <c r="E1262" t="s">
        <v>166</v>
      </c>
      <c r="F1262">
        <v>327176</v>
      </c>
      <c r="G1262">
        <v>364642</v>
      </c>
      <c r="H1262" t="s">
        <v>148</v>
      </c>
      <c r="I1262" t="s">
        <v>149</v>
      </c>
      <c r="L1262">
        <f t="shared" si="95"/>
        <v>2012</v>
      </c>
      <c r="M1262">
        <f t="shared" si="96"/>
        <v>9</v>
      </c>
      <c r="N1262">
        <f t="shared" si="97"/>
        <v>0</v>
      </c>
      <c r="O1262">
        <f t="shared" si="98"/>
        <v>0</v>
      </c>
      <c r="P1262">
        <f t="shared" si="99"/>
        <v>1</v>
      </c>
    </row>
    <row r="1263" spans="1:16" x14ac:dyDescent="0.3">
      <c r="A1263" t="s">
        <v>67</v>
      </c>
      <c r="B1263" s="38">
        <v>41160</v>
      </c>
      <c r="C1263" t="s">
        <v>30</v>
      </c>
      <c r="D1263" t="s">
        <v>309</v>
      </c>
      <c r="E1263" t="s">
        <v>279</v>
      </c>
      <c r="F1263">
        <v>348964</v>
      </c>
      <c r="G1263">
        <v>373913</v>
      </c>
      <c r="H1263" t="s">
        <v>152</v>
      </c>
      <c r="I1263" t="s">
        <v>153</v>
      </c>
      <c r="L1263">
        <f t="shared" si="95"/>
        <v>2012</v>
      </c>
      <c r="M1263">
        <f t="shared" si="96"/>
        <v>9</v>
      </c>
      <c r="N1263">
        <f t="shared" si="97"/>
        <v>0</v>
      </c>
      <c r="O1263">
        <f t="shared" si="98"/>
        <v>0</v>
      </c>
      <c r="P1263">
        <f t="shared" si="99"/>
        <v>2</v>
      </c>
    </row>
    <row r="1264" spans="1:16" x14ac:dyDescent="0.3">
      <c r="A1264" t="s">
        <v>45</v>
      </c>
      <c r="B1264" s="38">
        <v>41160</v>
      </c>
      <c r="C1264" t="s">
        <v>30</v>
      </c>
      <c r="D1264" t="s">
        <v>240</v>
      </c>
      <c r="E1264" t="s">
        <v>193</v>
      </c>
      <c r="F1264">
        <v>243553</v>
      </c>
      <c r="G1264">
        <v>417938</v>
      </c>
      <c r="H1264" t="s">
        <v>148</v>
      </c>
      <c r="I1264" t="s">
        <v>149</v>
      </c>
      <c r="L1264">
        <f t="shared" si="95"/>
        <v>2012</v>
      </c>
      <c r="M1264">
        <f t="shared" si="96"/>
        <v>9</v>
      </c>
      <c r="N1264">
        <f t="shared" si="97"/>
        <v>0</v>
      </c>
      <c r="O1264">
        <f t="shared" si="98"/>
        <v>0</v>
      </c>
      <c r="P1264">
        <f t="shared" si="99"/>
        <v>1</v>
      </c>
    </row>
    <row r="1265" spans="1:16" x14ac:dyDescent="0.3">
      <c r="A1265" t="s">
        <v>36</v>
      </c>
      <c r="B1265" s="38">
        <v>41161</v>
      </c>
      <c r="C1265" t="s">
        <v>29</v>
      </c>
      <c r="D1265" t="s">
        <v>567</v>
      </c>
      <c r="E1265" t="s">
        <v>189</v>
      </c>
      <c r="F1265">
        <v>287214</v>
      </c>
      <c r="G1265">
        <v>346035</v>
      </c>
      <c r="H1265" t="s">
        <v>144</v>
      </c>
      <c r="I1265" t="s">
        <v>181</v>
      </c>
      <c r="J1265" t="s">
        <v>222</v>
      </c>
      <c r="L1265">
        <f t="shared" si="95"/>
        <v>2012</v>
      </c>
      <c r="M1265">
        <f t="shared" si="96"/>
        <v>9</v>
      </c>
      <c r="N1265">
        <f t="shared" si="97"/>
        <v>0</v>
      </c>
      <c r="O1265">
        <f t="shared" si="98"/>
        <v>1</v>
      </c>
      <c r="P1265">
        <f t="shared" si="99"/>
        <v>2</v>
      </c>
    </row>
    <row r="1266" spans="1:16" x14ac:dyDescent="0.3">
      <c r="A1266" t="s">
        <v>69</v>
      </c>
      <c r="B1266" s="38">
        <v>41162</v>
      </c>
      <c r="C1266" t="s">
        <v>30</v>
      </c>
      <c r="D1266" t="s">
        <v>439</v>
      </c>
      <c r="E1266" t="s">
        <v>164</v>
      </c>
      <c r="F1266">
        <v>333338</v>
      </c>
      <c r="G1266">
        <v>373891</v>
      </c>
      <c r="H1266" t="s">
        <v>152</v>
      </c>
      <c r="I1266" t="s">
        <v>153</v>
      </c>
      <c r="L1266">
        <f t="shared" si="95"/>
        <v>2012</v>
      </c>
      <c r="M1266">
        <f t="shared" si="96"/>
        <v>9</v>
      </c>
      <c r="N1266">
        <f t="shared" si="97"/>
        <v>0</v>
      </c>
      <c r="O1266">
        <f t="shared" si="98"/>
        <v>0</v>
      </c>
      <c r="P1266">
        <f t="shared" si="99"/>
        <v>2</v>
      </c>
    </row>
    <row r="1267" spans="1:16" x14ac:dyDescent="0.3">
      <c r="A1267" t="s">
        <v>2</v>
      </c>
      <c r="B1267" s="38">
        <v>41162</v>
      </c>
      <c r="C1267" t="s">
        <v>30</v>
      </c>
      <c r="D1267" t="s">
        <v>547</v>
      </c>
      <c r="E1267" t="s">
        <v>166</v>
      </c>
      <c r="F1267">
        <v>326483</v>
      </c>
      <c r="G1267">
        <v>364108</v>
      </c>
      <c r="H1267" t="s">
        <v>148</v>
      </c>
      <c r="I1267" t="s">
        <v>149</v>
      </c>
      <c r="L1267">
        <f t="shared" si="95"/>
        <v>2012</v>
      </c>
      <c r="M1267">
        <f t="shared" si="96"/>
        <v>9</v>
      </c>
      <c r="N1267">
        <f t="shared" si="97"/>
        <v>0</v>
      </c>
      <c r="O1267">
        <f t="shared" si="98"/>
        <v>0</v>
      </c>
      <c r="P1267">
        <f t="shared" si="99"/>
        <v>1</v>
      </c>
    </row>
    <row r="1268" spans="1:16" x14ac:dyDescent="0.3">
      <c r="A1268" t="s">
        <v>69</v>
      </c>
      <c r="B1268" s="38">
        <v>41162</v>
      </c>
      <c r="C1268" t="s">
        <v>30</v>
      </c>
      <c r="D1268" t="s">
        <v>215</v>
      </c>
      <c r="E1268" t="s">
        <v>147</v>
      </c>
      <c r="F1268">
        <v>333873</v>
      </c>
      <c r="G1268">
        <v>373603</v>
      </c>
      <c r="H1268" t="s">
        <v>148</v>
      </c>
      <c r="I1268" t="s">
        <v>149</v>
      </c>
      <c r="L1268">
        <f t="shared" si="95"/>
        <v>2012</v>
      </c>
      <c r="M1268">
        <f t="shared" si="96"/>
        <v>9</v>
      </c>
      <c r="N1268">
        <f t="shared" si="97"/>
        <v>0</v>
      </c>
      <c r="O1268">
        <f t="shared" si="98"/>
        <v>0</v>
      </c>
      <c r="P1268">
        <f t="shared" si="99"/>
        <v>1</v>
      </c>
    </row>
    <row r="1269" spans="1:16" x14ac:dyDescent="0.3">
      <c r="A1269" t="s">
        <v>41</v>
      </c>
      <c r="B1269" s="38">
        <v>41163</v>
      </c>
      <c r="C1269" t="s">
        <v>30</v>
      </c>
      <c r="D1269" t="s">
        <v>146</v>
      </c>
      <c r="E1269" t="s">
        <v>315</v>
      </c>
      <c r="F1269">
        <v>289642</v>
      </c>
      <c r="G1269">
        <v>390587</v>
      </c>
      <c r="H1269" t="s">
        <v>148</v>
      </c>
      <c r="I1269" t="s">
        <v>149</v>
      </c>
      <c r="L1269">
        <f t="shared" si="95"/>
        <v>2012</v>
      </c>
      <c r="M1269">
        <f t="shared" si="96"/>
        <v>9</v>
      </c>
      <c r="N1269">
        <f t="shared" si="97"/>
        <v>0</v>
      </c>
      <c r="O1269">
        <f t="shared" si="98"/>
        <v>0</v>
      </c>
      <c r="P1269">
        <f t="shared" si="99"/>
        <v>1</v>
      </c>
    </row>
    <row r="1270" spans="1:16" x14ac:dyDescent="0.3">
      <c r="A1270" t="s">
        <v>69</v>
      </c>
      <c r="B1270" s="38">
        <v>41165</v>
      </c>
      <c r="C1270" t="s">
        <v>30</v>
      </c>
      <c r="D1270" t="s">
        <v>355</v>
      </c>
      <c r="E1270" t="s">
        <v>161</v>
      </c>
      <c r="F1270">
        <v>333635</v>
      </c>
      <c r="G1270">
        <v>374991</v>
      </c>
      <c r="H1270" t="s">
        <v>148</v>
      </c>
      <c r="I1270" t="s">
        <v>149</v>
      </c>
      <c r="L1270">
        <f t="shared" si="95"/>
        <v>2012</v>
      </c>
      <c r="M1270">
        <f t="shared" si="96"/>
        <v>9</v>
      </c>
      <c r="N1270">
        <f t="shared" si="97"/>
        <v>0</v>
      </c>
      <c r="O1270">
        <f t="shared" si="98"/>
        <v>0</v>
      </c>
      <c r="P1270">
        <f t="shared" si="99"/>
        <v>1</v>
      </c>
    </row>
    <row r="1271" spans="1:16" x14ac:dyDescent="0.3">
      <c r="A1271" t="s">
        <v>76</v>
      </c>
      <c r="B1271" s="38">
        <v>41166</v>
      </c>
      <c r="C1271" t="s">
        <v>30</v>
      </c>
      <c r="D1271" t="s">
        <v>454</v>
      </c>
      <c r="E1271" t="s">
        <v>176</v>
      </c>
      <c r="F1271">
        <v>315288</v>
      </c>
      <c r="G1271">
        <v>386519</v>
      </c>
      <c r="H1271" t="s">
        <v>152</v>
      </c>
      <c r="I1271" t="s">
        <v>153</v>
      </c>
      <c r="L1271">
        <f t="shared" si="95"/>
        <v>2012</v>
      </c>
      <c r="M1271">
        <f t="shared" si="96"/>
        <v>9</v>
      </c>
      <c r="N1271">
        <f t="shared" si="97"/>
        <v>0</v>
      </c>
      <c r="O1271">
        <f t="shared" si="98"/>
        <v>0</v>
      </c>
      <c r="P1271">
        <f t="shared" si="99"/>
        <v>2</v>
      </c>
    </row>
    <row r="1272" spans="1:16" x14ac:dyDescent="0.3">
      <c r="A1272" t="s">
        <v>69</v>
      </c>
      <c r="B1272" s="38">
        <v>41166</v>
      </c>
      <c r="C1272" t="s">
        <v>29</v>
      </c>
      <c r="D1272" t="s">
        <v>420</v>
      </c>
      <c r="E1272" t="s">
        <v>147</v>
      </c>
      <c r="F1272">
        <v>334128</v>
      </c>
      <c r="G1272">
        <v>375038</v>
      </c>
      <c r="H1272" t="s">
        <v>152</v>
      </c>
      <c r="I1272" t="s">
        <v>181</v>
      </c>
      <c r="J1272" t="s">
        <v>248</v>
      </c>
      <c r="L1272">
        <f t="shared" si="95"/>
        <v>2012</v>
      </c>
      <c r="M1272">
        <f t="shared" si="96"/>
        <v>9</v>
      </c>
      <c r="N1272">
        <f t="shared" si="97"/>
        <v>0</v>
      </c>
      <c r="O1272">
        <f t="shared" si="98"/>
        <v>1</v>
      </c>
      <c r="P1272">
        <f t="shared" si="99"/>
        <v>1</v>
      </c>
    </row>
    <row r="1273" spans="1:16" x14ac:dyDescent="0.3">
      <c r="A1273" t="s">
        <v>52</v>
      </c>
      <c r="B1273" s="38">
        <v>41166</v>
      </c>
      <c r="C1273" t="s">
        <v>30</v>
      </c>
      <c r="D1273" t="s">
        <v>568</v>
      </c>
      <c r="E1273" t="s">
        <v>169</v>
      </c>
      <c r="F1273">
        <v>244956</v>
      </c>
      <c r="G1273">
        <v>372696</v>
      </c>
      <c r="H1273" t="s">
        <v>152</v>
      </c>
      <c r="I1273" t="s">
        <v>153</v>
      </c>
      <c r="L1273">
        <f t="shared" si="95"/>
        <v>2012</v>
      </c>
      <c r="M1273">
        <f t="shared" si="96"/>
        <v>9</v>
      </c>
      <c r="N1273">
        <f t="shared" si="97"/>
        <v>0</v>
      </c>
      <c r="O1273">
        <f t="shared" si="98"/>
        <v>0</v>
      </c>
      <c r="P1273">
        <f t="shared" si="99"/>
        <v>2</v>
      </c>
    </row>
    <row r="1274" spans="1:16" x14ac:dyDescent="0.3">
      <c r="A1274" t="s">
        <v>45</v>
      </c>
      <c r="B1274" s="38">
        <v>41167</v>
      </c>
      <c r="C1274" t="s">
        <v>30</v>
      </c>
      <c r="D1274" t="s">
        <v>291</v>
      </c>
      <c r="E1274" t="s">
        <v>193</v>
      </c>
      <c r="F1274">
        <v>243656</v>
      </c>
      <c r="G1274">
        <v>416789</v>
      </c>
      <c r="H1274" t="s">
        <v>148</v>
      </c>
      <c r="I1274" t="s">
        <v>149</v>
      </c>
      <c r="L1274">
        <f t="shared" si="95"/>
        <v>2012</v>
      </c>
      <c r="M1274">
        <f t="shared" si="96"/>
        <v>9</v>
      </c>
      <c r="N1274">
        <f t="shared" si="97"/>
        <v>0</v>
      </c>
      <c r="O1274">
        <f t="shared" si="98"/>
        <v>0</v>
      </c>
      <c r="P1274">
        <f t="shared" si="99"/>
        <v>1</v>
      </c>
    </row>
    <row r="1275" spans="1:16" x14ac:dyDescent="0.3">
      <c r="A1275" t="s">
        <v>74</v>
      </c>
      <c r="B1275" s="38">
        <v>41167</v>
      </c>
      <c r="C1275" t="s">
        <v>29</v>
      </c>
      <c r="D1275" t="s">
        <v>395</v>
      </c>
      <c r="E1275" t="s">
        <v>179</v>
      </c>
      <c r="F1275">
        <v>340892</v>
      </c>
      <c r="G1275">
        <v>387404</v>
      </c>
      <c r="H1275" t="s">
        <v>148</v>
      </c>
      <c r="I1275" t="s">
        <v>181</v>
      </c>
      <c r="L1275">
        <f t="shared" si="95"/>
        <v>2012</v>
      </c>
      <c r="M1275">
        <f t="shared" si="96"/>
        <v>9</v>
      </c>
      <c r="N1275">
        <f t="shared" si="97"/>
        <v>0</v>
      </c>
      <c r="O1275">
        <f t="shared" si="98"/>
        <v>1</v>
      </c>
      <c r="P1275">
        <f t="shared" si="99"/>
        <v>0</v>
      </c>
    </row>
    <row r="1276" spans="1:16" x14ac:dyDescent="0.3">
      <c r="A1276" t="s">
        <v>81</v>
      </c>
      <c r="B1276" s="38">
        <v>41167</v>
      </c>
      <c r="C1276" t="s">
        <v>30</v>
      </c>
      <c r="D1276" t="s">
        <v>229</v>
      </c>
      <c r="E1276" t="s">
        <v>173</v>
      </c>
      <c r="F1276">
        <v>304584</v>
      </c>
      <c r="G1276">
        <v>356620</v>
      </c>
      <c r="H1276" t="s">
        <v>148</v>
      </c>
      <c r="I1276" t="s">
        <v>149</v>
      </c>
      <c r="L1276">
        <f t="shared" si="95"/>
        <v>2012</v>
      </c>
      <c r="M1276">
        <f t="shared" si="96"/>
        <v>9</v>
      </c>
      <c r="N1276">
        <f t="shared" si="97"/>
        <v>0</v>
      </c>
      <c r="O1276">
        <f t="shared" si="98"/>
        <v>0</v>
      </c>
      <c r="P1276">
        <f t="shared" si="99"/>
        <v>1</v>
      </c>
    </row>
    <row r="1277" spans="1:16" x14ac:dyDescent="0.3">
      <c r="A1277" t="s">
        <v>20</v>
      </c>
      <c r="B1277" s="38">
        <v>41168</v>
      </c>
      <c r="C1277" t="s">
        <v>28</v>
      </c>
      <c r="D1277" t="s">
        <v>207</v>
      </c>
      <c r="E1277" t="s">
        <v>155</v>
      </c>
      <c r="F1277">
        <v>310934</v>
      </c>
      <c r="G1277">
        <v>403681</v>
      </c>
      <c r="H1277" t="s">
        <v>152</v>
      </c>
      <c r="I1277" t="s">
        <v>528</v>
      </c>
      <c r="J1277" t="s">
        <v>248</v>
      </c>
      <c r="L1277">
        <f t="shared" si="95"/>
        <v>2012</v>
      </c>
      <c r="M1277">
        <f t="shared" si="96"/>
        <v>9</v>
      </c>
      <c r="N1277">
        <f t="shared" si="97"/>
        <v>1</v>
      </c>
      <c r="O1277">
        <f t="shared" si="98"/>
        <v>0</v>
      </c>
      <c r="P1277">
        <f t="shared" si="99"/>
        <v>1</v>
      </c>
    </row>
    <row r="1278" spans="1:16" x14ac:dyDescent="0.3">
      <c r="A1278" t="s">
        <v>2</v>
      </c>
      <c r="B1278" s="38">
        <v>41169</v>
      </c>
      <c r="C1278" t="s">
        <v>30</v>
      </c>
      <c r="D1278" t="s">
        <v>390</v>
      </c>
      <c r="E1278" t="s">
        <v>166</v>
      </c>
      <c r="F1278">
        <v>327174</v>
      </c>
      <c r="G1278">
        <v>364137</v>
      </c>
      <c r="H1278" t="s">
        <v>148</v>
      </c>
      <c r="I1278" t="s">
        <v>149</v>
      </c>
      <c r="L1278">
        <f t="shared" si="95"/>
        <v>2012</v>
      </c>
      <c r="M1278">
        <f t="shared" si="96"/>
        <v>9</v>
      </c>
      <c r="N1278">
        <f t="shared" si="97"/>
        <v>0</v>
      </c>
      <c r="O1278">
        <f t="shared" si="98"/>
        <v>0</v>
      </c>
      <c r="P1278">
        <f t="shared" si="99"/>
        <v>1</v>
      </c>
    </row>
    <row r="1279" spans="1:16" x14ac:dyDescent="0.3">
      <c r="A1279" t="s">
        <v>60</v>
      </c>
      <c r="B1279" s="38">
        <v>41170</v>
      </c>
      <c r="C1279" t="s">
        <v>30</v>
      </c>
      <c r="D1279" t="s">
        <v>569</v>
      </c>
      <c r="E1279" t="s">
        <v>195</v>
      </c>
      <c r="F1279">
        <v>350731</v>
      </c>
      <c r="G1279">
        <v>381508</v>
      </c>
      <c r="H1279" t="s">
        <v>148</v>
      </c>
      <c r="I1279" t="s">
        <v>149</v>
      </c>
      <c r="L1279">
        <f t="shared" si="95"/>
        <v>2012</v>
      </c>
      <c r="M1279">
        <f t="shared" si="96"/>
        <v>9</v>
      </c>
      <c r="N1279">
        <f t="shared" si="97"/>
        <v>0</v>
      </c>
      <c r="O1279">
        <f t="shared" si="98"/>
        <v>0</v>
      </c>
      <c r="P1279">
        <f t="shared" si="99"/>
        <v>1</v>
      </c>
    </row>
    <row r="1280" spans="1:16" x14ac:dyDescent="0.3">
      <c r="A1280" t="s">
        <v>49</v>
      </c>
      <c r="B1280" s="38">
        <v>41170</v>
      </c>
      <c r="C1280" t="s">
        <v>30</v>
      </c>
      <c r="D1280" t="s">
        <v>570</v>
      </c>
      <c r="E1280" t="s">
        <v>184</v>
      </c>
      <c r="F1280">
        <v>312578</v>
      </c>
      <c r="G1280">
        <v>345820</v>
      </c>
      <c r="H1280" t="s">
        <v>148</v>
      </c>
      <c r="I1280" t="s">
        <v>149</v>
      </c>
      <c r="L1280">
        <f t="shared" si="95"/>
        <v>2012</v>
      </c>
      <c r="M1280">
        <f t="shared" si="96"/>
        <v>9</v>
      </c>
      <c r="N1280">
        <f t="shared" si="97"/>
        <v>0</v>
      </c>
      <c r="O1280">
        <f t="shared" si="98"/>
        <v>0</v>
      </c>
      <c r="P1280">
        <f t="shared" si="99"/>
        <v>1</v>
      </c>
    </row>
    <row r="1281" spans="1:16" x14ac:dyDescent="0.3">
      <c r="A1281" t="s">
        <v>69</v>
      </c>
      <c r="B1281" s="38">
        <v>41170</v>
      </c>
      <c r="C1281" t="s">
        <v>30</v>
      </c>
      <c r="D1281" t="s">
        <v>571</v>
      </c>
      <c r="E1281" t="s">
        <v>147</v>
      </c>
      <c r="F1281">
        <v>334191</v>
      </c>
      <c r="G1281">
        <v>374815</v>
      </c>
      <c r="H1281" t="s">
        <v>148</v>
      </c>
      <c r="I1281" t="s">
        <v>149</v>
      </c>
      <c r="L1281">
        <f t="shared" si="95"/>
        <v>2012</v>
      </c>
      <c r="M1281">
        <f t="shared" si="96"/>
        <v>9</v>
      </c>
      <c r="N1281">
        <f t="shared" si="97"/>
        <v>0</v>
      </c>
      <c r="O1281">
        <f t="shared" si="98"/>
        <v>0</v>
      </c>
      <c r="P1281">
        <f t="shared" si="99"/>
        <v>1</v>
      </c>
    </row>
    <row r="1282" spans="1:16" x14ac:dyDescent="0.3">
      <c r="A1282" t="s">
        <v>45</v>
      </c>
      <c r="B1282" s="38">
        <v>41170</v>
      </c>
      <c r="C1282" t="s">
        <v>30</v>
      </c>
      <c r="D1282" t="s">
        <v>572</v>
      </c>
      <c r="E1282" t="s">
        <v>193</v>
      </c>
      <c r="F1282">
        <v>244244</v>
      </c>
      <c r="G1282">
        <v>416735</v>
      </c>
      <c r="H1282" t="s">
        <v>148</v>
      </c>
      <c r="I1282" t="s">
        <v>149</v>
      </c>
      <c r="L1282">
        <f t="shared" ref="L1282:L1345" si="100">YEAR(B1282)</f>
        <v>2012</v>
      </c>
      <c r="M1282">
        <f t="shared" ref="M1282:M1345" si="101">MONTH(B1282)</f>
        <v>9</v>
      </c>
      <c r="N1282">
        <f t="shared" ref="N1282:N1345" si="102">SUM((IF(OR(ISBLANK($I1282),ISERROR(SEARCH("killed",$I1282))),0,IF(SEARCH("killed",$I1282)=3,LEFT($I1282,1),IF(SEARCH("killed",$I1282)=4,LEFT($I1282,2),0)))),(IF(OR(ISBLANK($J1282),ISERROR(SEARCH("killed",$J1282))),0,IF(SEARCH("killed",$J1282)=3,LEFT($J1282,1),IF(SEARCH("killed",$J1282)=4,LEFT($J1282,2),0)))),(IF(OR(ISBLANK($K1282),ISERROR(SEARCH("killed",$K1282))),0,IF(SEARCH("killed",$K1282)=3,LEFT($K1282,1),IF(SEARCH("killed",$K1282)=4,LEFT($K1282,2),0)))))</f>
        <v>0</v>
      </c>
      <c r="O1282">
        <f t="shared" ref="O1282:O1345" si="103">SUM((IF(OR(ISBLANK($I1282),ISERROR(SEARCH("seriously",$I1282))),0,IF(SEARCH("seriously",$I1282)=3,LEFT($I1282,1),IF(SEARCH("seriously",$I1282)=4,LEFT($I1282,2),0)))),(IF(OR(ISBLANK($J1282),ISERROR(SEARCH("seriously",$J1282))),0,IF(SEARCH("seriously",$J1282)=3,LEFT($J1282,1),IF(SEARCH("seriously",$J1282)=4,LEFT($J1282,2),0)))),(IF(OR(ISBLANK($K1282),ISERROR(SEARCH("seriously",$K1282))),0,IF(SEARCH("seriously",$K1282)=3,LEFT($K1282,1),IF(SEARCH("seriously",$K1282)=4,LEFT($K1282,2),0)))))</f>
        <v>0</v>
      </c>
      <c r="P1282">
        <f t="shared" ref="P1282:P1345" si="104">SUM((IF(OR(ISBLANK($I1282),ISERROR(SEARCH("slightly",$I1282))),0,IF(SEARCH("slightly",$I1282)=3,LEFT($I1282,1),IF(SEARCH("slightly",$I1282)=4,LEFT($I1282,2),0)))),(IF(OR(ISBLANK($J1282),ISERROR(SEARCH("slightly",$J1282))),0,IF(SEARCH("slightly",$J1282)=3,LEFT($J1282,1),IF(SEARCH("slightly",$J1282)=4,LEFT($J1282,2),0)))),(IF(OR(ISBLANK($K1282),ISERROR(SEARCH("slightly",$K1282))),0,IF(SEARCH("slightly",$K1282)=3,LEFT($K1282,1),IF(SEARCH("slightly",$K1282)=4,LEFT($K1282,2),0)))))</f>
        <v>1</v>
      </c>
    </row>
    <row r="1283" spans="1:16" x14ac:dyDescent="0.3">
      <c r="A1283" t="s">
        <v>45</v>
      </c>
      <c r="B1283" s="38">
        <v>41171</v>
      </c>
      <c r="C1283" t="s">
        <v>29</v>
      </c>
      <c r="D1283" t="s">
        <v>421</v>
      </c>
      <c r="E1283" t="s">
        <v>193</v>
      </c>
      <c r="F1283">
        <v>244193</v>
      </c>
      <c r="G1283">
        <v>416608</v>
      </c>
      <c r="H1283" t="s">
        <v>152</v>
      </c>
      <c r="I1283" t="s">
        <v>181</v>
      </c>
      <c r="J1283" t="s">
        <v>248</v>
      </c>
      <c r="L1283">
        <f t="shared" si="100"/>
        <v>2012</v>
      </c>
      <c r="M1283">
        <f t="shared" si="101"/>
        <v>9</v>
      </c>
      <c r="N1283">
        <f t="shared" si="102"/>
        <v>0</v>
      </c>
      <c r="O1283">
        <f t="shared" si="103"/>
        <v>1</v>
      </c>
      <c r="P1283">
        <f t="shared" si="104"/>
        <v>1</v>
      </c>
    </row>
    <row r="1284" spans="1:16" x14ac:dyDescent="0.3">
      <c r="A1284" t="s">
        <v>2</v>
      </c>
      <c r="B1284" s="38">
        <v>41171</v>
      </c>
      <c r="C1284" t="s">
        <v>30</v>
      </c>
      <c r="D1284" t="s">
        <v>492</v>
      </c>
      <c r="E1284" t="s">
        <v>166</v>
      </c>
      <c r="F1284">
        <v>327205</v>
      </c>
      <c r="G1284">
        <v>364706</v>
      </c>
      <c r="H1284" t="s">
        <v>148</v>
      </c>
      <c r="I1284" t="s">
        <v>149</v>
      </c>
      <c r="L1284">
        <f t="shared" si="100"/>
        <v>2012</v>
      </c>
      <c r="M1284">
        <f t="shared" si="101"/>
        <v>9</v>
      </c>
      <c r="N1284">
        <f t="shared" si="102"/>
        <v>0</v>
      </c>
      <c r="O1284">
        <f t="shared" si="103"/>
        <v>0</v>
      </c>
      <c r="P1284">
        <f t="shared" si="104"/>
        <v>1</v>
      </c>
    </row>
    <row r="1285" spans="1:16" x14ac:dyDescent="0.3">
      <c r="A1285" t="s">
        <v>69</v>
      </c>
      <c r="B1285" s="38">
        <v>41171</v>
      </c>
      <c r="C1285" t="s">
        <v>30</v>
      </c>
      <c r="D1285" t="s">
        <v>160</v>
      </c>
      <c r="E1285" t="s">
        <v>164</v>
      </c>
      <c r="F1285">
        <v>333222</v>
      </c>
      <c r="G1285">
        <v>374393</v>
      </c>
      <c r="H1285" t="s">
        <v>148</v>
      </c>
      <c r="I1285" t="s">
        <v>149</v>
      </c>
      <c r="L1285">
        <f t="shared" si="100"/>
        <v>2012</v>
      </c>
      <c r="M1285">
        <f t="shared" si="101"/>
        <v>9</v>
      </c>
      <c r="N1285">
        <f t="shared" si="102"/>
        <v>0</v>
      </c>
      <c r="O1285">
        <f t="shared" si="103"/>
        <v>0</v>
      </c>
      <c r="P1285">
        <f t="shared" si="104"/>
        <v>1</v>
      </c>
    </row>
    <row r="1286" spans="1:16" x14ac:dyDescent="0.3">
      <c r="A1286" t="s">
        <v>81</v>
      </c>
      <c r="B1286" s="38">
        <v>41173</v>
      </c>
      <c r="C1286" t="s">
        <v>30</v>
      </c>
      <c r="D1286" t="s">
        <v>229</v>
      </c>
      <c r="E1286" t="s">
        <v>173</v>
      </c>
      <c r="F1286">
        <v>304578</v>
      </c>
      <c r="G1286">
        <v>356619</v>
      </c>
      <c r="H1286" t="s">
        <v>148</v>
      </c>
      <c r="I1286" t="s">
        <v>149</v>
      </c>
      <c r="L1286">
        <f t="shared" si="100"/>
        <v>2012</v>
      </c>
      <c r="M1286">
        <f t="shared" si="101"/>
        <v>9</v>
      </c>
      <c r="N1286">
        <f t="shared" si="102"/>
        <v>0</v>
      </c>
      <c r="O1286">
        <f t="shared" si="103"/>
        <v>0</v>
      </c>
      <c r="P1286">
        <f t="shared" si="104"/>
        <v>1</v>
      </c>
    </row>
    <row r="1287" spans="1:16" x14ac:dyDescent="0.3">
      <c r="A1287" t="s">
        <v>69</v>
      </c>
      <c r="B1287" s="38">
        <v>41173</v>
      </c>
      <c r="C1287" t="s">
        <v>30</v>
      </c>
      <c r="D1287" t="s">
        <v>294</v>
      </c>
      <c r="E1287" t="s">
        <v>147</v>
      </c>
      <c r="F1287">
        <v>333804</v>
      </c>
      <c r="G1287">
        <v>374282</v>
      </c>
      <c r="H1287" t="s">
        <v>152</v>
      </c>
      <c r="I1287" t="s">
        <v>153</v>
      </c>
      <c r="L1287">
        <f t="shared" si="100"/>
        <v>2012</v>
      </c>
      <c r="M1287">
        <f t="shared" si="101"/>
        <v>9</v>
      </c>
      <c r="N1287">
        <f t="shared" si="102"/>
        <v>0</v>
      </c>
      <c r="O1287">
        <f t="shared" si="103"/>
        <v>0</v>
      </c>
      <c r="P1287">
        <f t="shared" si="104"/>
        <v>2</v>
      </c>
    </row>
    <row r="1288" spans="1:16" x14ac:dyDescent="0.3">
      <c r="A1288" t="s">
        <v>76</v>
      </c>
      <c r="B1288" s="38">
        <v>41174</v>
      </c>
      <c r="C1288" t="s">
        <v>30</v>
      </c>
      <c r="D1288" t="s">
        <v>297</v>
      </c>
      <c r="E1288" t="s">
        <v>176</v>
      </c>
      <c r="F1288">
        <v>314782</v>
      </c>
      <c r="G1288">
        <v>386499</v>
      </c>
      <c r="H1288" t="s">
        <v>148</v>
      </c>
      <c r="I1288" t="s">
        <v>149</v>
      </c>
      <c r="L1288">
        <f t="shared" si="100"/>
        <v>2012</v>
      </c>
      <c r="M1288">
        <f t="shared" si="101"/>
        <v>9</v>
      </c>
      <c r="N1288">
        <f t="shared" si="102"/>
        <v>0</v>
      </c>
      <c r="O1288">
        <f t="shared" si="103"/>
        <v>0</v>
      </c>
      <c r="P1288">
        <f t="shared" si="104"/>
        <v>1</v>
      </c>
    </row>
    <row r="1289" spans="1:16" x14ac:dyDescent="0.3">
      <c r="A1289" t="s">
        <v>69</v>
      </c>
      <c r="B1289" s="38">
        <v>41175</v>
      </c>
      <c r="C1289" t="s">
        <v>30</v>
      </c>
      <c r="D1289" t="s">
        <v>231</v>
      </c>
      <c r="E1289" t="s">
        <v>147</v>
      </c>
      <c r="F1289">
        <v>333915</v>
      </c>
      <c r="G1289">
        <v>374329</v>
      </c>
      <c r="H1289" t="s">
        <v>148</v>
      </c>
      <c r="I1289" t="s">
        <v>149</v>
      </c>
      <c r="L1289">
        <f t="shared" si="100"/>
        <v>2012</v>
      </c>
      <c r="M1289">
        <f t="shared" si="101"/>
        <v>9</v>
      </c>
      <c r="N1289">
        <f t="shared" si="102"/>
        <v>0</v>
      </c>
      <c r="O1289">
        <f t="shared" si="103"/>
        <v>0</v>
      </c>
      <c r="P1289">
        <f t="shared" si="104"/>
        <v>1</v>
      </c>
    </row>
    <row r="1290" spans="1:16" x14ac:dyDescent="0.3">
      <c r="A1290" t="s">
        <v>69</v>
      </c>
      <c r="B1290" s="38">
        <v>41175</v>
      </c>
      <c r="C1290" t="s">
        <v>30</v>
      </c>
      <c r="D1290" t="s">
        <v>251</v>
      </c>
      <c r="E1290" t="s">
        <v>147</v>
      </c>
      <c r="F1290">
        <v>333557</v>
      </c>
      <c r="G1290">
        <v>373775</v>
      </c>
      <c r="H1290" t="s">
        <v>148</v>
      </c>
      <c r="I1290" t="s">
        <v>149</v>
      </c>
      <c r="L1290">
        <f t="shared" si="100"/>
        <v>2012</v>
      </c>
      <c r="M1290">
        <f t="shared" si="101"/>
        <v>9</v>
      </c>
      <c r="N1290">
        <f t="shared" si="102"/>
        <v>0</v>
      </c>
      <c r="O1290">
        <f t="shared" si="103"/>
        <v>0</v>
      </c>
      <c r="P1290">
        <f t="shared" si="104"/>
        <v>1</v>
      </c>
    </row>
    <row r="1291" spans="1:16" x14ac:dyDescent="0.3">
      <c r="A1291" t="s">
        <v>69</v>
      </c>
      <c r="B1291" s="38">
        <v>41175</v>
      </c>
      <c r="C1291" t="s">
        <v>30</v>
      </c>
      <c r="D1291" t="s">
        <v>294</v>
      </c>
      <c r="E1291" t="s">
        <v>147</v>
      </c>
      <c r="F1291">
        <v>333808</v>
      </c>
      <c r="G1291">
        <v>374224</v>
      </c>
      <c r="H1291" t="s">
        <v>148</v>
      </c>
      <c r="I1291" t="s">
        <v>149</v>
      </c>
      <c r="L1291">
        <f t="shared" si="100"/>
        <v>2012</v>
      </c>
      <c r="M1291">
        <f t="shared" si="101"/>
        <v>9</v>
      </c>
      <c r="N1291">
        <f t="shared" si="102"/>
        <v>0</v>
      </c>
      <c r="O1291">
        <f t="shared" si="103"/>
        <v>0</v>
      </c>
      <c r="P1291">
        <f t="shared" si="104"/>
        <v>1</v>
      </c>
    </row>
    <row r="1292" spans="1:16" x14ac:dyDescent="0.3">
      <c r="A1292" t="s">
        <v>69</v>
      </c>
      <c r="B1292" s="38">
        <v>41176</v>
      </c>
      <c r="C1292" t="s">
        <v>30</v>
      </c>
      <c r="D1292" t="s">
        <v>451</v>
      </c>
      <c r="E1292" t="s">
        <v>164</v>
      </c>
      <c r="F1292">
        <v>333216</v>
      </c>
      <c r="G1292">
        <v>374332</v>
      </c>
      <c r="H1292" t="s">
        <v>148</v>
      </c>
      <c r="I1292" t="s">
        <v>149</v>
      </c>
      <c r="L1292">
        <f t="shared" si="100"/>
        <v>2012</v>
      </c>
      <c r="M1292">
        <f t="shared" si="101"/>
        <v>9</v>
      </c>
      <c r="N1292">
        <f t="shared" si="102"/>
        <v>0</v>
      </c>
      <c r="O1292">
        <f t="shared" si="103"/>
        <v>0</v>
      </c>
      <c r="P1292">
        <f t="shared" si="104"/>
        <v>1</v>
      </c>
    </row>
    <row r="1293" spans="1:16" x14ac:dyDescent="0.3">
      <c r="A1293" t="s">
        <v>69</v>
      </c>
      <c r="B1293" s="38">
        <v>41176</v>
      </c>
      <c r="C1293" t="s">
        <v>30</v>
      </c>
      <c r="D1293" t="s">
        <v>473</v>
      </c>
      <c r="E1293" t="s">
        <v>147</v>
      </c>
      <c r="F1293">
        <v>334239</v>
      </c>
      <c r="G1293">
        <v>374630</v>
      </c>
      <c r="H1293" t="s">
        <v>148</v>
      </c>
      <c r="I1293" t="s">
        <v>149</v>
      </c>
      <c r="L1293">
        <f t="shared" si="100"/>
        <v>2012</v>
      </c>
      <c r="M1293">
        <f t="shared" si="101"/>
        <v>9</v>
      </c>
      <c r="N1293">
        <f t="shared" si="102"/>
        <v>0</v>
      </c>
      <c r="O1293">
        <f t="shared" si="103"/>
        <v>0</v>
      </c>
      <c r="P1293">
        <f t="shared" si="104"/>
        <v>1</v>
      </c>
    </row>
    <row r="1294" spans="1:16" x14ac:dyDescent="0.3">
      <c r="A1294" t="s">
        <v>69</v>
      </c>
      <c r="B1294" s="38">
        <v>41176</v>
      </c>
      <c r="C1294" t="s">
        <v>30</v>
      </c>
      <c r="D1294" t="s">
        <v>573</v>
      </c>
      <c r="E1294" t="s">
        <v>147</v>
      </c>
      <c r="F1294">
        <v>333589</v>
      </c>
      <c r="G1294">
        <v>373332</v>
      </c>
      <c r="H1294" t="s">
        <v>148</v>
      </c>
      <c r="I1294" t="s">
        <v>149</v>
      </c>
      <c r="L1294">
        <f t="shared" si="100"/>
        <v>2012</v>
      </c>
      <c r="M1294">
        <f t="shared" si="101"/>
        <v>9</v>
      </c>
      <c r="N1294">
        <f t="shared" si="102"/>
        <v>0</v>
      </c>
      <c r="O1294">
        <f t="shared" si="103"/>
        <v>0</v>
      </c>
      <c r="P1294">
        <f t="shared" si="104"/>
        <v>1</v>
      </c>
    </row>
    <row r="1295" spans="1:16" x14ac:dyDescent="0.3">
      <c r="A1295" t="s">
        <v>69</v>
      </c>
      <c r="B1295" s="38">
        <v>41176</v>
      </c>
      <c r="C1295" t="s">
        <v>30</v>
      </c>
      <c r="D1295" t="s">
        <v>508</v>
      </c>
      <c r="E1295" t="s">
        <v>164</v>
      </c>
      <c r="F1295">
        <v>333224</v>
      </c>
      <c r="G1295">
        <v>374375</v>
      </c>
      <c r="H1295" t="s">
        <v>245</v>
      </c>
      <c r="I1295" t="s">
        <v>246</v>
      </c>
      <c r="L1295">
        <f t="shared" si="100"/>
        <v>2012</v>
      </c>
      <c r="M1295">
        <f t="shared" si="101"/>
        <v>9</v>
      </c>
      <c r="N1295">
        <f t="shared" si="102"/>
        <v>0</v>
      </c>
      <c r="O1295">
        <f t="shared" si="103"/>
        <v>0</v>
      </c>
      <c r="P1295">
        <f t="shared" si="104"/>
        <v>4</v>
      </c>
    </row>
    <row r="1296" spans="1:16" x14ac:dyDescent="0.3">
      <c r="A1296" t="s">
        <v>69</v>
      </c>
      <c r="B1296" s="38">
        <v>41178</v>
      </c>
      <c r="C1296" t="s">
        <v>30</v>
      </c>
      <c r="D1296" t="s">
        <v>305</v>
      </c>
      <c r="E1296" t="s">
        <v>147</v>
      </c>
      <c r="F1296">
        <v>333978</v>
      </c>
      <c r="G1296">
        <v>374102</v>
      </c>
      <c r="H1296" t="s">
        <v>148</v>
      </c>
      <c r="I1296" t="s">
        <v>149</v>
      </c>
      <c r="L1296">
        <f t="shared" si="100"/>
        <v>2012</v>
      </c>
      <c r="M1296">
        <f t="shared" si="101"/>
        <v>9</v>
      </c>
      <c r="N1296">
        <f t="shared" si="102"/>
        <v>0</v>
      </c>
      <c r="O1296">
        <f t="shared" si="103"/>
        <v>0</v>
      </c>
      <c r="P1296">
        <f t="shared" si="104"/>
        <v>1</v>
      </c>
    </row>
    <row r="1297" spans="1:16" x14ac:dyDescent="0.3">
      <c r="A1297" t="s">
        <v>75</v>
      </c>
      <c r="B1297" s="38">
        <v>41178</v>
      </c>
      <c r="C1297" t="s">
        <v>30</v>
      </c>
      <c r="D1297" t="s">
        <v>237</v>
      </c>
      <c r="E1297" t="s">
        <v>279</v>
      </c>
      <c r="F1297">
        <v>346018</v>
      </c>
      <c r="G1297">
        <v>369290</v>
      </c>
      <c r="H1297" t="s">
        <v>152</v>
      </c>
      <c r="I1297" t="s">
        <v>153</v>
      </c>
      <c r="L1297">
        <f t="shared" si="100"/>
        <v>2012</v>
      </c>
      <c r="M1297">
        <f t="shared" si="101"/>
        <v>9</v>
      </c>
      <c r="N1297">
        <f t="shared" si="102"/>
        <v>0</v>
      </c>
      <c r="O1297">
        <f t="shared" si="103"/>
        <v>0</v>
      </c>
      <c r="P1297">
        <f t="shared" si="104"/>
        <v>2</v>
      </c>
    </row>
    <row r="1298" spans="1:16" x14ac:dyDescent="0.3">
      <c r="A1298" t="s">
        <v>20</v>
      </c>
      <c r="B1298" s="38">
        <v>41179</v>
      </c>
      <c r="C1298" t="s">
        <v>30</v>
      </c>
      <c r="D1298" t="s">
        <v>232</v>
      </c>
      <c r="E1298" t="s">
        <v>155</v>
      </c>
      <c r="F1298">
        <v>310700</v>
      </c>
      <c r="G1298">
        <v>403070</v>
      </c>
      <c r="H1298" t="s">
        <v>148</v>
      </c>
      <c r="I1298" t="s">
        <v>149</v>
      </c>
      <c r="L1298">
        <f t="shared" si="100"/>
        <v>2012</v>
      </c>
      <c r="M1298">
        <f t="shared" si="101"/>
        <v>9</v>
      </c>
      <c r="N1298">
        <f t="shared" si="102"/>
        <v>0</v>
      </c>
      <c r="O1298">
        <f t="shared" si="103"/>
        <v>0</v>
      </c>
      <c r="P1298">
        <f t="shared" si="104"/>
        <v>1</v>
      </c>
    </row>
    <row r="1299" spans="1:16" x14ac:dyDescent="0.3">
      <c r="A1299" t="s">
        <v>69</v>
      </c>
      <c r="B1299" s="38">
        <v>41179</v>
      </c>
      <c r="C1299" t="s">
        <v>30</v>
      </c>
      <c r="D1299" t="s">
        <v>242</v>
      </c>
      <c r="E1299" t="s">
        <v>147</v>
      </c>
      <c r="F1299">
        <v>334304</v>
      </c>
      <c r="G1299">
        <v>374822</v>
      </c>
      <c r="H1299" t="s">
        <v>148</v>
      </c>
      <c r="I1299" t="s">
        <v>149</v>
      </c>
      <c r="L1299">
        <f t="shared" si="100"/>
        <v>2012</v>
      </c>
      <c r="M1299">
        <f t="shared" si="101"/>
        <v>9</v>
      </c>
      <c r="N1299">
        <f t="shared" si="102"/>
        <v>0</v>
      </c>
      <c r="O1299">
        <f t="shared" si="103"/>
        <v>0</v>
      </c>
      <c r="P1299">
        <f t="shared" si="104"/>
        <v>1</v>
      </c>
    </row>
    <row r="1300" spans="1:16" x14ac:dyDescent="0.3">
      <c r="A1300" t="s">
        <v>57</v>
      </c>
      <c r="B1300" s="38">
        <v>41179</v>
      </c>
      <c r="C1300" t="s">
        <v>30</v>
      </c>
      <c r="D1300" t="s">
        <v>255</v>
      </c>
      <c r="E1300" t="s">
        <v>256</v>
      </c>
      <c r="F1300">
        <v>223209</v>
      </c>
      <c r="G1300">
        <v>344326</v>
      </c>
      <c r="H1300" t="s">
        <v>148</v>
      </c>
      <c r="I1300" t="s">
        <v>149</v>
      </c>
      <c r="L1300">
        <f t="shared" si="100"/>
        <v>2012</v>
      </c>
      <c r="M1300">
        <f t="shared" si="101"/>
        <v>9</v>
      </c>
      <c r="N1300">
        <f t="shared" si="102"/>
        <v>0</v>
      </c>
      <c r="O1300">
        <f t="shared" si="103"/>
        <v>0</v>
      </c>
      <c r="P1300">
        <f t="shared" si="104"/>
        <v>1</v>
      </c>
    </row>
    <row r="1301" spans="1:16" x14ac:dyDescent="0.3">
      <c r="A1301" t="s">
        <v>69</v>
      </c>
      <c r="B1301" s="38">
        <v>41180</v>
      </c>
      <c r="C1301" t="s">
        <v>30</v>
      </c>
      <c r="D1301" t="s">
        <v>160</v>
      </c>
      <c r="E1301" t="s">
        <v>161</v>
      </c>
      <c r="F1301">
        <v>333423</v>
      </c>
      <c r="G1301">
        <v>375077</v>
      </c>
      <c r="H1301" t="s">
        <v>144</v>
      </c>
      <c r="I1301" t="s">
        <v>145</v>
      </c>
      <c r="L1301">
        <f t="shared" si="100"/>
        <v>2012</v>
      </c>
      <c r="M1301">
        <f t="shared" si="101"/>
        <v>9</v>
      </c>
      <c r="N1301">
        <f t="shared" si="102"/>
        <v>0</v>
      </c>
      <c r="O1301">
        <f t="shared" si="103"/>
        <v>0</v>
      </c>
      <c r="P1301">
        <f t="shared" si="104"/>
        <v>3</v>
      </c>
    </row>
    <row r="1302" spans="1:16" x14ac:dyDescent="0.3">
      <c r="A1302" t="s">
        <v>45</v>
      </c>
      <c r="B1302" s="38">
        <v>41180</v>
      </c>
      <c r="C1302" t="s">
        <v>30</v>
      </c>
      <c r="D1302" t="s">
        <v>192</v>
      </c>
      <c r="E1302" t="s">
        <v>193</v>
      </c>
      <c r="F1302">
        <v>243302</v>
      </c>
      <c r="G1302">
        <v>417257</v>
      </c>
      <c r="H1302" t="s">
        <v>148</v>
      </c>
      <c r="I1302" t="s">
        <v>149</v>
      </c>
      <c r="L1302">
        <f t="shared" si="100"/>
        <v>2012</v>
      </c>
      <c r="M1302">
        <f t="shared" si="101"/>
        <v>9</v>
      </c>
      <c r="N1302">
        <f t="shared" si="102"/>
        <v>0</v>
      </c>
      <c r="O1302">
        <f t="shared" si="103"/>
        <v>0</v>
      </c>
      <c r="P1302">
        <f t="shared" si="104"/>
        <v>1</v>
      </c>
    </row>
    <row r="1303" spans="1:16" x14ac:dyDescent="0.3">
      <c r="A1303" t="s">
        <v>39</v>
      </c>
      <c r="B1303" s="38">
        <v>41180</v>
      </c>
      <c r="C1303" t="s">
        <v>29</v>
      </c>
      <c r="D1303" t="s">
        <v>207</v>
      </c>
      <c r="E1303" t="s">
        <v>218</v>
      </c>
      <c r="F1303">
        <v>281035</v>
      </c>
      <c r="G1303">
        <v>378496</v>
      </c>
      <c r="H1303" t="s">
        <v>148</v>
      </c>
      <c r="I1303" t="s">
        <v>181</v>
      </c>
      <c r="L1303">
        <f t="shared" si="100"/>
        <v>2012</v>
      </c>
      <c r="M1303">
        <f t="shared" si="101"/>
        <v>9</v>
      </c>
      <c r="N1303">
        <f t="shared" si="102"/>
        <v>0</v>
      </c>
      <c r="O1303">
        <f t="shared" si="103"/>
        <v>1</v>
      </c>
      <c r="P1303">
        <f t="shared" si="104"/>
        <v>0</v>
      </c>
    </row>
    <row r="1304" spans="1:16" x14ac:dyDescent="0.3">
      <c r="A1304" t="s">
        <v>69</v>
      </c>
      <c r="B1304" s="38">
        <v>41182</v>
      </c>
      <c r="C1304" t="s">
        <v>30</v>
      </c>
      <c r="D1304" t="s">
        <v>160</v>
      </c>
      <c r="E1304" t="s">
        <v>164</v>
      </c>
      <c r="F1304">
        <v>332937</v>
      </c>
      <c r="G1304">
        <v>373604</v>
      </c>
      <c r="H1304" t="s">
        <v>148</v>
      </c>
      <c r="I1304" t="s">
        <v>149</v>
      </c>
      <c r="L1304">
        <f t="shared" si="100"/>
        <v>2012</v>
      </c>
      <c r="M1304">
        <f t="shared" si="101"/>
        <v>9</v>
      </c>
      <c r="N1304">
        <f t="shared" si="102"/>
        <v>0</v>
      </c>
      <c r="O1304">
        <f t="shared" si="103"/>
        <v>0</v>
      </c>
      <c r="P1304">
        <f t="shared" si="104"/>
        <v>1</v>
      </c>
    </row>
    <row r="1305" spans="1:16" x14ac:dyDescent="0.3">
      <c r="A1305" t="s">
        <v>69</v>
      </c>
      <c r="B1305" s="38">
        <v>41182</v>
      </c>
      <c r="C1305" t="s">
        <v>30</v>
      </c>
      <c r="D1305" t="s">
        <v>215</v>
      </c>
      <c r="E1305" t="s">
        <v>147</v>
      </c>
      <c r="F1305">
        <v>333872</v>
      </c>
      <c r="G1305">
        <v>373604</v>
      </c>
      <c r="H1305" t="s">
        <v>148</v>
      </c>
      <c r="I1305" t="s">
        <v>149</v>
      </c>
      <c r="L1305">
        <f t="shared" si="100"/>
        <v>2012</v>
      </c>
      <c r="M1305">
        <f t="shared" si="101"/>
        <v>9</v>
      </c>
      <c r="N1305">
        <f t="shared" si="102"/>
        <v>0</v>
      </c>
      <c r="O1305">
        <f t="shared" si="103"/>
        <v>0</v>
      </c>
      <c r="P1305">
        <f t="shared" si="104"/>
        <v>1</v>
      </c>
    </row>
    <row r="1306" spans="1:16" x14ac:dyDescent="0.3">
      <c r="A1306" t="s">
        <v>51</v>
      </c>
      <c r="B1306" s="38">
        <v>41183</v>
      </c>
      <c r="C1306" t="s">
        <v>30</v>
      </c>
      <c r="D1306" t="s">
        <v>262</v>
      </c>
      <c r="E1306" t="s">
        <v>206</v>
      </c>
      <c r="F1306">
        <v>348880</v>
      </c>
      <c r="G1306">
        <v>344184</v>
      </c>
      <c r="H1306" t="s">
        <v>144</v>
      </c>
      <c r="I1306" t="s">
        <v>145</v>
      </c>
      <c r="L1306">
        <f t="shared" si="100"/>
        <v>2012</v>
      </c>
      <c r="M1306">
        <f t="shared" si="101"/>
        <v>10</v>
      </c>
      <c r="N1306">
        <f t="shared" si="102"/>
        <v>0</v>
      </c>
      <c r="O1306">
        <f t="shared" si="103"/>
        <v>0</v>
      </c>
      <c r="P1306">
        <f t="shared" si="104"/>
        <v>3</v>
      </c>
    </row>
    <row r="1307" spans="1:16" x14ac:dyDescent="0.3">
      <c r="A1307" t="s">
        <v>69</v>
      </c>
      <c r="B1307" s="38">
        <v>41183</v>
      </c>
      <c r="C1307" t="s">
        <v>30</v>
      </c>
      <c r="D1307" t="s">
        <v>439</v>
      </c>
      <c r="E1307" t="s">
        <v>164</v>
      </c>
      <c r="F1307">
        <v>333323</v>
      </c>
      <c r="G1307">
        <v>373893</v>
      </c>
      <c r="H1307" t="s">
        <v>148</v>
      </c>
      <c r="I1307" t="s">
        <v>149</v>
      </c>
      <c r="L1307">
        <f t="shared" si="100"/>
        <v>2012</v>
      </c>
      <c r="M1307">
        <f t="shared" si="101"/>
        <v>10</v>
      </c>
      <c r="N1307">
        <f t="shared" si="102"/>
        <v>0</v>
      </c>
      <c r="O1307">
        <f t="shared" si="103"/>
        <v>0</v>
      </c>
      <c r="P1307">
        <f t="shared" si="104"/>
        <v>1</v>
      </c>
    </row>
    <row r="1308" spans="1:16" x14ac:dyDescent="0.3">
      <c r="A1308" t="s">
        <v>69</v>
      </c>
      <c r="B1308" s="38">
        <v>41184</v>
      </c>
      <c r="C1308" t="s">
        <v>30</v>
      </c>
      <c r="D1308" t="s">
        <v>574</v>
      </c>
      <c r="E1308" t="s">
        <v>147</v>
      </c>
      <c r="F1308">
        <v>333532</v>
      </c>
      <c r="G1308">
        <v>373839</v>
      </c>
      <c r="H1308" t="s">
        <v>148</v>
      </c>
      <c r="I1308" t="s">
        <v>149</v>
      </c>
      <c r="L1308">
        <f t="shared" si="100"/>
        <v>2012</v>
      </c>
      <c r="M1308">
        <f t="shared" si="101"/>
        <v>10</v>
      </c>
      <c r="N1308">
        <f t="shared" si="102"/>
        <v>0</v>
      </c>
      <c r="O1308">
        <f t="shared" si="103"/>
        <v>0</v>
      </c>
      <c r="P1308">
        <f t="shared" si="104"/>
        <v>1</v>
      </c>
    </row>
    <row r="1309" spans="1:16" x14ac:dyDescent="0.3">
      <c r="A1309" t="s">
        <v>69</v>
      </c>
      <c r="B1309" s="38">
        <v>41184</v>
      </c>
      <c r="C1309" t="s">
        <v>30</v>
      </c>
      <c r="D1309" t="s">
        <v>180</v>
      </c>
      <c r="E1309" t="s">
        <v>164</v>
      </c>
      <c r="F1309">
        <v>333422</v>
      </c>
      <c r="G1309">
        <v>374327</v>
      </c>
      <c r="H1309" t="s">
        <v>148</v>
      </c>
      <c r="I1309" t="s">
        <v>149</v>
      </c>
      <c r="L1309">
        <f t="shared" si="100"/>
        <v>2012</v>
      </c>
      <c r="M1309">
        <f t="shared" si="101"/>
        <v>10</v>
      </c>
      <c r="N1309">
        <f t="shared" si="102"/>
        <v>0</v>
      </c>
      <c r="O1309">
        <f t="shared" si="103"/>
        <v>0</v>
      </c>
      <c r="P1309">
        <f t="shared" si="104"/>
        <v>1</v>
      </c>
    </row>
    <row r="1310" spans="1:16" x14ac:dyDescent="0.3">
      <c r="A1310" t="s">
        <v>45</v>
      </c>
      <c r="B1310" s="38">
        <v>41184</v>
      </c>
      <c r="C1310" t="s">
        <v>30</v>
      </c>
      <c r="D1310" t="s">
        <v>240</v>
      </c>
      <c r="E1310" t="s">
        <v>193</v>
      </c>
      <c r="F1310">
        <v>243474</v>
      </c>
      <c r="G1310">
        <v>417728</v>
      </c>
      <c r="H1310" t="s">
        <v>152</v>
      </c>
      <c r="I1310" t="s">
        <v>153</v>
      </c>
      <c r="L1310">
        <f t="shared" si="100"/>
        <v>2012</v>
      </c>
      <c r="M1310">
        <f t="shared" si="101"/>
        <v>10</v>
      </c>
      <c r="N1310">
        <f t="shared" si="102"/>
        <v>0</v>
      </c>
      <c r="O1310">
        <f t="shared" si="103"/>
        <v>0</v>
      </c>
      <c r="P1310">
        <f t="shared" si="104"/>
        <v>2</v>
      </c>
    </row>
    <row r="1311" spans="1:16" x14ac:dyDescent="0.3">
      <c r="A1311" t="s">
        <v>46</v>
      </c>
      <c r="B1311" s="38">
        <v>41185</v>
      </c>
      <c r="C1311" t="s">
        <v>30</v>
      </c>
      <c r="D1311" t="s">
        <v>214</v>
      </c>
      <c r="E1311" t="s">
        <v>186</v>
      </c>
      <c r="F1311">
        <v>234591</v>
      </c>
      <c r="G1311">
        <v>397662</v>
      </c>
      <c r="H1311" t="s">
        <v>148</v>
      </c>
      <c r="I1311" t="s">
        <v>149</v>
      </c>
      <c r="L1311">
        <f t="shared" si="100"/>
        <v>2012</v>
      </c>
      <c r="M1311">
        <f t="shared" si="101"/>
        <v>10</v>
      </c>
      <c r="N1311">
        <f t="shared" si="102"/>
        <v>0</v>
      </c>
      <c r="O1311">
        <f t="shared" si="103"/>
        <v>0</v>
      </c>
      <c r="P1311">
        <f t="shared" si="104"/>
        <v>1</v>
      </c>
    </row>
    <row r="1312" spans="1:16" x14ac:dyDescent="0.3">
      <c r="A1312" t="s">
        <v>2</v>
      </c>
      <c r="B1312" s="38">
        <v>41186</v>
      </c>
      <c r="C1312" t="s">
        <v>30</v>
      </c>
      <c r="D1312" t="s">
        <v>232</v>
      </c>
      <c r="E1312" t="s">
        <v>166</v>
      </c>
      <c r="F1312">
        <v>326842</v>
      </c>
      <c r="G1312">
        <v>364165</v>
      </c>
      <c r="H1312" t="s">
        <v>148</v>
      </c>
      <c r="I1312" t="s">
        <v>149</v>
      </c>
      <c r="L1312">
        <f t="shared" si="100"/>
        <v>2012</v>
      </c>
      <c r="M1312">
        <f t="shared" si="101"/>
        <v>10</v>
      </c>
      <c r="N1312">
        <f t="shared" si="102"/>
        <v>0</v>
      </c>
      <c r="O1312">
        <f t="shared" si="103"/>
        <v>0</v>
      </c>
      <c r="P1312">
        <f t="shared" si="104"/>
        <v>1</v>
      </c>
    </row>
    <row r="1313" spans="1:16" x14ac:dyDescent="0.3">
      <c r="A1313" t="s">
        <v>67</v>
      </c>
      <c r="B1313" s="38">
        <v>41187</v>
      </c>
      <c r="C1313" t="s">
        <v>30</v>
      </c>
      <c r="D1313" t="s">
        <v>525</v>
      </c>
      <c r="E1313" t="s">
        <v>279</v>
      </c>
      <c r="F1313">
        <v>348693</v>
      </c>
      <c r="G1313">
        <v>374216</v>
      </c>
      <c r="H1313" t="s">
        <v>152</v>
      </c>
      <c r="I1313" t="s">
        <v>153</v>
      </c>
      <c r="L1313">
        <f t="shared" si="100"/>
        <v>2012</v>
      </c>
      <c r="M1313">
        <f t="shared" si="101"/>
        <v>10</v>
      </c>
      <c r="N1313">
        <f t="shared" si="102"/>
        <v>0</v>
      </c>
      <c r="O1313">
        <f t="shared" si="103"/>
        <v>0</v>
      </c>
      <c r="P1313">
        <f t="shared" si="104"/>
        <v>2</v>
      </c>
    </row>
    <row r="1314" spans="1:16" x14ac:dyDescent="0.3">
      <c r="A1314" t="s">
        <v>69</v>
      </c>
      <c r="B1314" s="38">
        <v>41187</v>
      </c>
      <c r="C1314" t="s">
        <v>30</v>
      </c>
      <c r="D1314" t="s">
        <v>258</v>
      </c>
      <c r="E1314" t="s">
        <v>147</v>
      </c>
      <c r="F1314">
        <v>334370</v>
      </c>
      <c r="G1314">
        <v>374353</v>
      </c>
      <c r="H1314" t="s">
        <v>148</v>
      </c>
      <c r="I1314" t="s">
        <v>149</v>
      </c>
      <c r="L1314">
        <f t="shared" si="100"/>
        <v>2012</v>
      </c>
      <c r="M1314">
        <f t="shared" si="101"/>
        <v>10</v>
      </c>
      <c r="N1314">
        <f t="shared" si="102"/>
        <v>0</v>
      </c>
      <c r="O1314">
        <f t="shared" si="103"/>
        <v>0</v>
      </c>
      <c r="P1314">
        <f t="shared" si="104"/>
        <v>1</v>
      </c>
    </row>
    <row r="1315" spans="1:16" x14ac:dyDescent="0.3">
      <c r="A1315" t="s">
        <v>52</v>
      </c>
      <c r="B1315" s="38">
        <v>41188</v>
      </c>
      <c r="C1315" t="s">
        <v>30</v>
      </c>
      <c r="D1315" t="s">
        <v>480</v>
      </c>
      <c r="E1315" t="s">
        <v>169</v>
      </c>
      <c r="F1315">
        <v>244934</v>
      </c>
      <c r="G1315">
        <v>372525</v>
      </c>
      <c r="H1315" t="s">
        <v>148</v>
      </c>
      <c r="I1315" t="s">
        <v>149</v>
      </c>
      <c r="L1315">
        <f t="shared" si="100"/>
        <v>2012</v>
      </c>
      <c r="M1315">
        <f t="shared" si="101"/>
        <v>10</v>
      </c>
      <c r="N1315">
        <f t="shared" si="102"/>
        <v>0</v>
      </c>
      <c r="O1315">
        <f t="shared" si="103"/>
        <v>0</v>
      </c>
      <c r="P1315">
        <f t="shared" si="104"/>
        <v>1</v>
      </c>
    </row>
    <row r="1316" spans="1:16" x14ac:dyDescent="0.3">
      <c r="A1316" t="s">
        <v>45</v>
      </c>
      <c r="B1316" s="38">
        <v>41188</v>
      </c>
      <c r="C1316" t="s">
        <v>30</v>
      </c>
      <c r="D1316" t="s">
        <v>207</v>
      </c>
      <c r="E1316" t="s">
        <v>193</v>
      </c>
      <c r="F1316">
        <v>243324</v>
      </c>
      <c r="G1316">
        <v>416960</v>
      </c>
      <c r="H1316" t="s">
        <v>144</v>
      </c>
      <c r="I1316" t="s">
        <v>145</v>
      </c>
      <c r="L1316">
        <f t="shared" si="100"/>
        <v>2012</v>
      </c>
      <c r="M1316">
        <f t="shared" si="101"/>
        <v>10</v>
      </c>
      <c r="N1316">
        <f t="shared" si="102"/>
        <v>0</v>
      </c>
      <c r="O1316">
        <f t="shared" si="103"/>
        <v>0</v>
      </c>
      <c r="P1316">
        <f t="shared" si="104"/>
        <v>3</v>
      </c>
    </row>
    <row r="1317" spans="1:16" x14ac:dyDescent="0.3">
      <c r="A1317" t="s">
        <v>60</v>
      </c>
      <c r="B1317" s="38">
        <v>41188</v>
      </c>
      <c r="C1317" t="s">
        <v>30</v>
      </c>
      <c r="D1317" t="s">
        <v>575</v>
      </c>
      <c r="E1317" t="s">
        <v>195</v>
      </c>
      <c r="F1317">
        <v>350665</v>
      </c>
      <c r="G1317">
        <v>381575</v>
      </c>
      <c r="H1317" t="s">
        <v>148</v>
      </c>
      <c r="I1317" t="s">
        <v>149</v>
      </c>
      <c r="L1317">
        <f t="shared" si="100"/>
        <v>2012</v>
      </c>
      <c r="M1317">
        <f t="shared" si="101"/>
        <v>10</v>
      </c>
      <c r="N1317">
        <f t="shared" si="102"/>
        <v>0</v>
      </c>
      <c r="O1317">
        <f t="shared" si="103"/>
        <v>0</v>
      </c>
      <c r="P1317">
        <f t="shared" si="104"/>
        <v>1</v>
      </c>
    </row>
    <row r="1318" spans="1:16" x14ac:dyDescent="0.3">
      <c r="A1318" t="s">
        <v>69</v>
      </c>
      <c r="B1318" s="38">
        <v>41188</v>
      </c>
      <c r="C1318" t="s">
        <v>30</v>
      </c>
      <c r="D1318" t="s">
        <v>258</v>
      </c>
      <c r="E1318" t="s">
        <v>147</v>
      </c>
      <c r="F1318">
        <v>334370</v>
      </c>
      <c r="G1318">
        <v>374351</v>
      </c>
      <c r="H1318" t="s">
        <v>148</v>
      </c>
      <c r="I1318" t="s">
        <v>149</v>
      </c>
      <c r="L1318">
        <f t="shared" si="100"/>
        <v>2012</v>
      </c>
      <c r="M1318">
        <f t="shared" si="101"/>
        <v>10</v>
      </c>
      <c r="N1318">
        <f t="shared" si="102"/>
        <v>0</v>
      </c>
      <c r="O1318">
        <f t="shared" si="103"/>
        <v>0</v>
      </c>
      <c r="P1318">
        <f t="shared" si="104"/>
        <v>1</v>
      </c>
    </row>
    <row r="1319" spans="1:16" x14ac:dyDescent="0.3">
      <c r="A1319" t="s">
        <v>69</v>
      </c>
      <c r="B1319" s="38">
        <v>41188</v>
      </c>
      <c r="C1319" t="s">
        <v>30</v>
      </c>
      <c r="D1319" t="s">
        <v>146</v>
      </c>
      <c r="E1319" t="s">
        <v>147</v>
      </c>
      <c r="F1319">
        <v>333627</v>
      </c>
      <c r="G1319">
        <v>374243</v>
      </c>
      <c r="H1319" t="s">
        <v>148</v>
      </c>
      <c r="I1319" t="s">
        <v>149</v>
      </c>
      <c r="L1319">
        <f t="shared" si="100"/>
        <v>2012</v>
      </c>
      <c r="M1319">
        <f t="shared" si="101"/>
        <v>10</v>
      </c>
      <c r="N1319">
        <f t="shared" si="102"/>
        <v>0</v>
      </c>
      <c r="O1319">
        <f t="shared" si="103"/>
        <v>0</v>
      </c>
      <c r="P1319">
        <f t="shared" si="104"/>
        <v>1</v>
      </c>
    </row>
    <row r="1320" spans="1:16" x14ac:dyDescent="0.3">
      <c r="A1320" t="s">
        <v>60</v>
      </c>
      <c r="B1320" s="38">
        <v>41188</v>
      </c>
      <c r="C1320" t="s">
        <v>30</v>
      </c>
      <c r="D1320" t="s">
        <v>170</v>
      </c>
      <c r="E1320" t="s">
        <v>195</v>
      </c>
      <c r="F1320">
        <v>350524</v>
      </c>
      <c r="G1320">
        <v>381915</v>
      </c>
      <c r="H1320" t="s">
        <v>148</v>
      </c>
      <c r="I1320" t="s">
        <v>149</v>
      </c>
      <c r="L1320">
        <f t="shared" si="100"/>
        <v>2012</v>
      </c>
      <c r="M1320">
        <f t="shared" si="101"/>
        <v>10</v>
      </c>
      <c r="N1320">
        <f t="shared" si="102"/>
        <v>0</v>
      </c>
      <c r="O1320">
        <f t="shared" si="103"/>
        <v>0</v>
      </c>
      <c r="P1320">
        <f t="shared" si="104"/>
        <v>1</v>
      </c>
    </row>
    <row r="1321" spans="1:16" x14ac:dyDescent="0.3">
      <c r="A1321" t="s">
        <v>69</v>
      </c>
      <c r="B1321" s="38">
        <v>41189</v>
      </c>
      <c r="C1321" t="s">
        <v>30</v>
      </c>
      <c r="D1321" t="s">
        <v>221</v>
      </c>
      <c r="E1321" t="s">
        <v>161</v>
      </c>
      <c r="F1321">
        <v>333993</v>
      </c>
      <c r="G1321">
        <v>375108</v>
      </c>
      <c r="H1321" t="s">
        <v>148</v>
      </c>
      <c r="I1321" t="s">
        <v>149</v>
      </c>
      <c r="L1321">
        <f t="shared" si="100"/>
        <v>2012</v>
      </c>
      <c r="M1321">
        <f t="shared" si="101"/>
        <v>10</v>
      </c>
      <c r="N1321">
        <f t="shared" si="102"/>
        <v>0</v>
      </c>
      <c r="O1321">
        <f t="shared" si="103"/>
        <v>0</v>
      </c>
      <c r="P1321">
        <f t="shared" si="104"/>
        <v>1</v>
      </c>
    </row>
    <row r="1322" spans="1:16" x14ac:dyDescent="0.3">
      <c r="A1322" t="s">
        <v>68</v>
      </c>
      <c r="B1322" s="38">
        <v>41190</v>
      </c>
      <c r="C1322" t="s">
        <v>30</v>
      </c>
      <c r="D1322" t="s">
        <v>231</v>
      </c>
      <c r="E1322" t="s">
        <v>292</v>
      </c>
      <c r="F1322">
        <v>294704</v>
      </c>
      <c r="G1322">
        <v>425953</v>
      </c>
      <c r="H1322" t="s">
        <v>148</v>
      </c>
      <c r="I1322" t="s">
        <v>149</v>
      </c>
      <c r="L1322">
        <f t="shared" si="100"/>
        <v>2012</v>
      </c>
      <c r="M1322">
        <f t="shared" si="101"/>
        <v>10</v>
      </c>
      <c r="N1322">
        <f t="shared" si="102"/>
        <v>0</v>
      </c>
      <c r="O1322">
        <f t="shared" si="103"/>
        <v>0</v>
      </c>
      <c r="P1322">
        <f t="shared" si="104"/>
        <v>1</v>
      </c>
    </row>
    <row r="1323" spans="1:16" x14ac:dyDescent="0.3">
      <c r="A1323" t="s">
        <v>69</v>
      </c>
      <c r="B1323" s="38">
        <v>41191</v>
      </c>
      <c r="C1323" t="s">
        <v>30</v>
      </c>
      <c r="D1323" t="s">
        <v>439</v>
      </c>
      <c r="E1323" t="s">
        <v>164</v>
      </c>
      <c r="F1323">
        <v>333330</v>
      </c>
      <c r="G1323">
        <v>373890</v>
      </c>
      <c r="H1323" t="s">
        <v>148</v>
      </c>
      <c r="I1323" t="s">
        <v>149</v>
      </c>
      <c r="L1323">
        <f t="shared" si="100"/>
        <v>2012</v>
      </c>
      <c r="M1323">
        <f t="shared" si="101"/>
        <v>10</v>
      </c>
      <c r="N1323">
        <f t="shared" si="102"/>
        <v>0</v>
      </c>
      <c r="O1323">
        <f t="shared" si="103"/>
        <v>0</v>
      </c>
      <c r="P1323">
        <f t="shared" si="104"/>
        <v>1</v>
      </c>
    </row>
    <row r="1324" spans="1:16" x14ac:dyDescent="0.3">
      <c r="A1324" t="s">
        <v>65</v>
      </c>
      <c r="B1324" s="38">
        <v>41191</v>
      </c>
      <c r="C1324" t="s">
        <v>30</v>
      </c>
      <c r="D1324" t="s">
        <v>231</v>
      </c>
      <c r="E1324" t="s">
        <v>195</v>
      </c>
      <c r="F1324">
        <v>339802</v>
      </c>
      <c r="G1324">
        <v>379152</v>
      </c>
      <c r="H1324" t="s">
        <v>148</v>
      </c>
      <c r="I1324" t="s">
        <v>149</v>
      </c>
      <c r="L1324">
        <f t="shared" si="100"/>
        <v>2012</v>
      </c>
      <c r="M1324">
        <f t="shared" si="101"/>
        <v>10</v>
      </c>
      <c r="N1324">
        <f t="shared" si="102"/>
        <v>0</v>
      </c>
      <c r="O1324">
        <f t="shared" si="103"/>
        <v>0</v>
      </c>
      <c r="P1324">
        <f t="shared" si="104"/>
        <v>1</v>
      </c>
    </row>
    <row r="1325" spans="1:16" x14ac:dyDescent="0.3">
      <c r="A1325" t="s">
        <v>51</v>
      </c>
      <c r="B1325" s="38">
        <v>41192</v>
      </c>
      <c r="C1325" t="s">
        <v>30</v>
      </c>
      <c r="D1325" t="s">
        <v>262</v>
      </c>
      <c r="E1325" t="s">
        <v>206</v>
      </c>
      <c r="F1325">
        <v>348603</v>
      </c>
      <c r="G1325">
        <v>344379</v>
      </c>
      <c r="H1325" t="s">
        <v>148</v>
      </c>
      <c r="I1325" t="s">
        <v>149</v>
      </c>
      <c r="L1325">
        <f t="shared" si="100"/>
        <v>2012</v>
      </c>
      <c r="M1325">
        <f t="shared" si="101"/>
        <v>10</v>
      </c>
      <c r="N1325">
        <f t="shared" si="102"/>
        <v>0</v>
      </c>
      <c r="O1325">
        <f t="shared" si="103"/>
        <v>0</v>
      </c>
      <c r="P1325">
        <f t="shared" si="104"/>
        <v>1</v>
      </c>
    </row>
    <row r="1326" spans="1:16" x14ac:dyDescent="0.3">
      <c r="A1326" t="s">
        <v>45</v>
      </c>
      <c r="B1326" s="38">
        <v>41192</v>
      </c>
      <c r="C1326" t="s">
        <v>30</v>
      </c>
      <c r="D1326" t="s">
        <v>576</v>
      </c>
      <c r="E1326" t="s">
        <v>193</v>
      </c>
      <c r="F1326">
        <v>243464</v>
      </c>
      <c r="G1326">
        <v>418263</v>
      </c>
      <c r="H1326" t="s">
        <v>152</v>
      </c>
      <c r="I1326" t="s">
        <v>153</v>
      </c>
      <c r="L1326">
        <f t="shared" si="100"/>
        <v>2012</v>
      </c>
      <c r="M1326">
        <f t="shared" si="101"/>
        <v>10</v>
      </c>
      <c r="N1326">
        <f t="shared" si="102"/>
        <v>0</v>
      </c>
      <c r="O1326">
        <f t="shared" si="103"/>
        <v>0</v>
      </c>
      <c r="P1326">
        <f t="shared" si="104"/>
        <v>2</v>
      </c>
    </row>
    <row r="1327" spans="1:16" x14ac:dyDescent="0.3">
      <c r="A1327" t="s">
        <v>50</v>
      </c>
      <c r="B1327" s="38">
        <v>41193</v>
      </c>
      <c r="C1327" t="s">
        <v>30</v>
      </c>
      <c r="D1327" t="s">
        <v>304</v>
      </c>
      <c r="E1327" t="s">
        <v>157</v>
      </c>
      <c r="F1327">
        <v>285072</v>
      </c>
      <c r="G1327">
        <v>432455</v>
      </c>
      <c r="H1327" t="s">
        <v>148</v>
      </c>
      <c r="I1327" t="s">
        <v>149</v>
      </c>
      <c r="L1327">
        <f t="shared" si="100"/>
        <v>2012</v>
      </c>
      <c r="M1327">
        <f t="shared" si="101"/>
        <v>10</v>
      </c>
      <c r="N1327">
        <f t="shared" si="102"/>
        <v>0</v>
      </c>
      <c r="O1327">
        <f t="shared" si="103"/>
        <v>0</v>
      </c>
      <c r="P1327">
        <f t="shared" si="104"/>
        <v>1</v>
      </c>
    </row>
    <row r="1328" spans="1:16" x14ac:dyDescent="0.3">
      <c r="A1328" t="s">
        <v>69</v>
      </c>
      <c r="B1328" s="38">
        <v>41193</v>
      </c>
      <c r="C1328" t="s">
        <v>30</v>
      </c>
      <c r="D1328" t="s">
        <v>174</v>
      </c>
      <c r="E1328" t="s">
        <v>147</v>
      </c>
      <c r="F1328">
        <v>334183</v>
      </c>
      <c r="G1328">
        <v>375164</v>
      </c>
      <c r="H1328" t="s">
        <v>152</v>
      </c>
      <c r="I1328" t="s">
        <v>153</v>
      </c>
      <c r="L1328">
        <f t="shared" si="100"/>
        <v>2012</v>
      </c>
      <c r="M1328">
        <f t="shared" si="101"/>
        <v>10</v>
      </c>
      <c r="N1328">
        <f t="shared" si="102"/>
        <v>0</v>
      </c>
      <c r="O1328">
        <f t="shared" si="103"/>
        <v>0</v>
      </c>
      <c r="P1328">
        <f t="shared" si="104"/>
        <v>2</v>
      </c>
    </row>
    <row r="1329" spans="1:16" x14ac:dyDescent="0.3">
      <c r="A1329" t="s">
        <v>45</v>
      </c>
      <c r="B1329" s="38">
        <v>41193</v>
      </c>
      <c r="C1329" t="s">
        <v>30</v>
      </c>
      <c r="D1329" t="s">
        <v>454</v>
      </c>
      <c r="E1329" t="s">
        <v>193</v>
      </c>
      <c r="F1329">
        <v>243430</v>
      </c>
      <c r="G1329">
        <v>416360</v>
      </c>
      <c r="H1329" t="s">
        <v>148</v>
      </c>
      <c r="I1329" t="s">
        <v>149</v>
      </c>
      <c r="L1329">
        <f t="shared" si="100"/>
        <v>2012</v>
      </c>
      <c r="M1329">
        <f t="shared" si="101"/>
        <v>10</v>
      </c>
      <c r="N1329">
        <f t="shared" si="102"/>
        <v>0</v>
      </c>
      <c r="O1329">
        <f t="shared" si="103"/>
        <v>0</v>
      </c>
      <c r="P1329">
        <f t="shared" si="104"/>
        <v>1</v>
      </c>
    </row>
    <row r="1330" spans="1:16" x14ac:dyDescent="0.3">
      <c r="A1330" t="s">
        <v>69</v>
      </c>
      <c r="B1330" s="38">
        <v>41193</v>
      </c>
      <c r="C1330" t="s">
        <v>29</v>
      </c>
      <c r="D1330" t="s">
        <v>219</v>
      </c>
      <c r="E1330" t="s">
        <v>147</v>
      </c>
      <c r="F1330">
        <v>334144</v>
      </c>
      <c r="G1330">
        <v>374576</v>
      </c>
      <c r="H1330" t="s">
        <v>148</v>
      </c>
      <c r="I1330" t="s">
        <v>181</v>
      </c>
      <c r="L1330">
        <f t="shared" si="100"/>
        <v>2012</v>
      </c>
      <c r="M1330">
        <f t="shared" si="101"/>
        <v>10</v>
      </c>
      <c r="N1330">
        <f t="shared" si="102"/>
        <v>0</v>
      </c>
      <c r="O1330">
        <f t="shared" si="103"/>
        <v>1</v>
      </c>
      <c r="P1330">
        <f t="shared" si="104"/>
        <v>0</v>
      </c>
    </row>
    <row r="1331" spans="1:16" x14ac:dyDescent="0.3">
      <c r="A1331" t="s">
        <v>69</v>
      </c>
      <c r="B1331" s="38">
        <v>41194</v>
      </c>
      <c r="C1331" t="s">
        <v>30</v>
      </c>
      <c r="D1331" t="s">
        <v>355</v>
      </c>
      <c r="E1331" t="s">
        <v>161</v>
      </c>
      <c r="F1331">
        <v>333504</v>
      </c>
      <c r="G1331">
        <v>374723</v>
      </c>
      <c r="H1331" t="s">
        <v>148</v>
      </c>
      <c r="I1331" t="s">
        <v>149</v>
      </c>
      <c r="L1331">
        <f t="shared" si="100"/>
        <v>2012</v>
      </c>
      <c r="M1331">
        <f t="shared" si="101"/>
        <v>10</v>
      </c>
      <c r="N1331">
        <f t="shared" si="102"/>
        <v>0</v>
      </c>
      <c r="O1331">
        <f t="shared" si="103"/>
        <v>0</v>
      </c>
      <c r="P1331">
        <f t="shared" si="104"/>
        <v>1</v>
      </c>
    </row>
    <row r="1332" spans="1:16" x14ac:dyDescent="0.3">
      <c r="A1332" t="s">
        <v>36</v>
      </c>
      <c r="B1332" s="38">
        <v>41194</v>
      </c>
      <c r="C1332" t="s">
        <v>30</v>
      </c>
      <c r="D1332" t="s">
        <v>577</v>
      </c>
      <c r="E1332" t="s">
        <v>189</v>
      </c>
      <c r="F1332">
        <v>287657</v>
      </c>
      <c r="G1332">
        <v>345456</v>
      </c>
      <c r="H1332" t="s">
        <v>152</v>
      </c>
      <c r="I1332" t="s">
        <v>153</v>
      </c>
      <c r="L1332">
        <f t="shared" si="100"/>
        <v>2012</v>
      </c>
      <c r="M1332">
        <f t="shared" si="101"/>
        <v>10</v>
      </c>
      <c r="N1332">
        <f t="shared" si="102"/>
        <v>0</v>
      </c>
      <c r="O1332">
        <f t="shared" si="103"/>
        <v>0</v>
      </c>
      <c r="P1332">
        <f t="shared" si="104"/>
        <v>2</v>
      </c>
    </row>
    <row r="1333" spans="1:16" x14ac:dyDescent="0.3">
      <c r="A1333" t="s">
        <v>70</v>
      </c>
      <c r="B1333" s="38">
        <v>41195</v>
      </c>
      <c r="C1333" t="s">
        <v>29</v>
      </c>
      <c r="D1333" t="s">
        <v>578</v>
      </c>
      <c r="E1333" t="s">
        <v>183</v>
      </c>
      <c r="F1333">
        <v>330693</v>
      </c>
      <c r="G1333">
        <v>314526</v>
      </c>
      <c r="H1333" t="s">
        <v>152</v>
      </c>
      <c r="I1333" t="s">
        <v>247</v>
      </c>
      <c r="L1333">
        <f t="shared" si="100"/>
        <v>2012</v>
      </c>
      <c r="M1333">
        <f t="shared" si="101"/>
        <v>10</v>
      </c>
      <c r="N1333">
        <f t="shared" si="102"/>
        <v>0</v>
      </c>
      <c r="O1333">
        <f t="shared" si="103"/>
        <v>2</v>
      </c>
      <c r="P1333">
        <f t="shared" si="104"/>
        <v>0</v>
      </c>
    </row>
    <row r="1334" spans="1:16" x14ac:dyDescent="0.3">
      <c r="A1334" t="s">
        <v>72</v>
      </c>
      <c r="B1334" s="38">
        <v>41195</v>
      </c>
      <c r="C1334" t="s">
        <v>30</v>
      </c>
      <c r="D1334" t="s">
        <v>216</v>
      </c>
      <c r="E1334" t="s">
        <v>184</v>
      </c>
      <c r="F1334">
        <v>320160</v>
      </c>
      <c r="G1334">
        <v>353340</v>
      </c>
      <c r="H1334" t="s">
        <v>148</v>
      </c>
      <c r="I1334" t="s">
        <v>149</v>
      </c>
      <c r="L1334">
        <f t="shared" si="100"/>
        <v>2012</v>
      </c>
      <c r="M1334">
        <f t="shared" si="101"/>
        <v>10</v>
      </c>
      <c r="N1334">
        <f t="shared" si="102"/>
        <v>0</v>
      </c>
      <c r="O1334">
        <f t="shared" si="103"/>
        <v>0</v>
      </c>
      <c r="P1334">
        <f t="shared" si="104"/>
        <v>1</v>
      </c>
    </row>
    <row r="1335" spans="1:16" x14ac:dyDescent="0.3">
      <c r="A1335" t="s">
        <v>45</v>
      </c>
      <c r="B1335" s="38">
        <v>41197</v>
      </c>
      <c r="C1335" t="s">
        <v>30</v>
      </c>
      <c r="D1335" t="s">
        <v>393</v>
      </c>
      <c r="E1335" t="s">
        <v>193</v>
      </c>
      <c r="F1335">
        <v>243117</v>
      </c>
      <c r="G1335">
        <v>417289</v>
      </c>
      <c r="H1335" t="s">
        <v>148</v>
      </c>
      <c r="I1335" t="s">
        <v>149</v>
      </c>
      <c r="L1335">
        <f t="shared" si="100"/>
        <v>2012</v>
      </c>
      <c r="M1335">
        <f t="shared" si="101"/>
        <v>10</v>
      </c>
      <c r="N1335">
        <f t="shared" si="102"/>
        <v>0</v>
      </c>
      <c r="O1335">
        <f t="shared" si="103"/>
        <v>0</v>
      </c>
      <c r="P1335">
        <f t="shared" si="104"/>
        <v>1</v>
      </c>
    </row>
    <row r="1336" spans="1:16" x14ac:dyDescent="0.3">
      <c r="A1336" t="s">
        <v>45</v>
      </c>
      <c r="B1336" s="38">
        <v>41197</v>
      </c>
      <c r="C1336" t="s">
        <v>30</v>
      </c>
      <c r="D1336" t="s">
        <v>579</v>
      </c>
      <c r="E1336" t="s">
        <v>193</v>
      </c>
      <c r="F1336">
        <v>244046</v>
      </c>
      <c r="G1336">
        <v>416341</v>
      </c>
      <c r="H1336" t="s">
        <v>148</v>
      </c>
      <c r="I1336" t="s">
        <v>149</v>
      </c>
      <c r="L1336">
        <f t="shared" si="100"/>
        <v>2012</v>
      </c>
      <c r="M1336">
        <f t="shared" si="101"/>
        <v>10</v>
      </c>
      <c r="N1336">
        <f t="shared" si="102"/>
        <v>0</v>
      </c>
      <c r="O1336">
        <f t="shared" si="103"/>
        <v>0</v>
      </c>
      <c r="P1336">
        <f t="shared" si="104"/>
        <v>1</v>
      </c>
    </row>
    <row r="1337" spans="1:16" x14ac:dyDescent="0.3">
      <c r="A1337" t="s">
        <v>2</v>
      </c>
      <c r="B1337" s="38">
        <v>41198</v>
      </c>
      <c r="C1337" t="s">
        <v>29</v>
      </c>
      <c r="D1337" t="s">
        <v>266</v>
      </c>
      <c r="E1337" t="s">
        <v>166</v>
      </c>
      <c r="F1337">
        <v>326517</v>
      </c>
      <c r="G1337">
        <v>363894</v>
      </c>
      <c r="H1337" t="s">
        <v>144</v>
      </c>
      <c r="I1337" t="s">
        <v>181</v>
      </c>
      <c r="J1337" t="s">
        <v>222</v>
      </c>
      <c r="L1337">
        <f t="shared" si="100"/>
        <v>2012</v>
      </c>
      <c r="M1337">
        <f t="shared" si="101"/>
        <v>10</v>
      </c>
      <c r="N1337">
        <f t="shared" si="102"/>
        <v>0</v>
      </c>
      <c r="O1337">
        <f t="shared" si="103"/>
        <v>1</v>
      </c>
      <c r="P1337">
        <f t="shared" si="104"/>
        <v>2</v>
      </c>
    </row>
    <row r="1338" spans="1:16" x14ac:dyDescent="0.3">
      <c r="A1338" t="s">
        <v>45</v>
      </c>
      <c r="B1338" s="38">
        <v>41198</v>
      </c>
      <c r="C1338" t="s">
        <v>30</v>
      </c>
      <c r="D1338" t="s">
        <v>295</v>
      </c>
      <c r="E1338" t="s">
        <v>193</v>
      </c>
      <c r="F1338">
        <v>243571</v>
      </c>
      <c r="G1338">
        <v>416249</v>
      </c>
      <c r="H1338" t="s">
        <v>148</v>
      </c>
      <c r="I1338" t="s">
        <v>149</v>
      </c>
      <c r="L1338">
        <f t="shared" si="100"/>
        <v>2012</v>
      </c>
      <c r="M1338">
        <f t="shared" si="101"/>
        <v>10</v>
      </c>
      <c r="N1338">
        <f t="shared" si="102"/>
        <v>0</v>
      </c>
      <c r="O1338">
        <f t="shared" si="103"/>
        <v>0</v>
      </c>
      <c r="P1338">
        <f t="shared" si="104"/>
        <v>1</v>
      </c>
    </row>
    <row r="1339" spans="1:16" x14ac:dyDescent="0.3">
      <c r="A1339" t="s">
        <v>49</v>
      </c>
      <c r="B1339" s="38">
        <v>41198</v>
      </c>
      <c r="C1339" t="s">
        <v>30</v>
      </c>
      <c r="D1339" t="s">
        <v>570</v>
      </c>
      <c r="E1339" t="s">
        <v>184</v>
      </c>
      <c r="F1339">
        <v>312555</v>
      </c>
      <c r="G1339">
        <v>345827</v>
      </c>
      <c r="H1339" t="s">
        <v>148</v>
      </c>
      <c r="I1339" t="s">
        <v>149</v>
      </c>
      <c r="L1339">
        <f t="shared" si="100"/>
        <v>2012</v>
      </c>
      <c r="M1339">
        <f t="shared" si="101"/>
        <v>10</v>
      </c>
      <c r="N1339">
        <f t="shared" si="102"/>
        <v>0</v>
      </c>
      <c r="O1339">
        <f t="shared" si="103"/>
        <v>0</v>
      </c>
      <c r="P1339">
        <f t="shared" si="104"/>
        <v>1</v>
      </c>
    </row>
    <row r="1340" spans="1:16" x14ac:dyDescent="0.3">
      <c r="A1340" t="s">
        <v>69</v>
      </c>
      <c r="B1340" s="38">
        <v>41199</v>
      </c>
      <c r="C1340" t="s">
        <v>30</v>
      </c>
      <c r="D1340" t="s">
        <v>158</v>
      </c>
      <c r="E1340" t="s">
        <v>159</v>
      </c>
      <c r="F1340">
        <v>335034</v>
      </c>
      <c r="G1340">
        <v>374519</v>
      </c>
      <c r="H1340" t="s">
        <v>148</v>
      </c>
      <c r="I1340" t="s">
        <v>149</v>
      </c>
      <c r="L1340">
        <f t="shared" si="100"/>
        <v>2012</v>
      </c>
      <c r="M1340">
        <f t="shared" si="101"/>
        <v>10</v>
      </c>
      <c r="N1340">
        <f t="shared" si="102"/>
        <v>0</v>
      </c>
      <c r="O1340">
        <f t="shared" si="103"/>
        <v>0</v>
      </c>
      <c r="P1340">
        <f t="shared" si="104"/>
        <v>1</v>
      </c>
    </row>
    <row r="1341" spans="1:16" x14ac:dyDescent="0.3">
      <c r="A1341" t="s">
        <v>69</v>
      </c>
      <c r="B1341" s="38">
        <v>41199</v>
      </c>
      <c r="C1341" t="s">
        <v>30</v>
      </c>
      <c r="D1341" t="s">
        <v>303</v>
      </c>
      <c r="E1341" t="s">
        <v>147</v>
      </c>
      <c r="F1341">
        <v>334199</v>
      </c>
      <c r="G1341">
        <v>374835</v>
      </c>
      <c r="H1341" t="s">
        <v>148</v>
      </c>
      <c r="I1341" t="s">
        <v>149</v>
      </c>
      <c r="L1341">
        <f t="shared" si="100"/>
        <v>2012</v>
      </c>
      <c r="M1341">
        <f t="shared" si="101"/>
        <v>10</v>
      </c>
      <c r="N1341">
        <f t="shared" si="102"/>
        <v>0</v>
      </c>
      <c r="O1341">
        <f t="shared" si="103"/>
        <v>0</v>
      </c>
      <c r="P1341">
        <f t="shared" si="104"/>
        <v>1</v>
      </c>
    </row>
    <row r="1342" spans="1:16" x14ac:dyDescent="0.3">
      <c r="A1342" t="s">
        <v>45</v>
      </c>
      <c r="B1342" s="38">
        <v>41199</v>
      </c>
      <c r="C1342" t="s">
        <v>30</v>
      </c>
      <c r="D1342" t="s">
        <v>376</v>
      </c>
      <c r="E1342" t="s">
        <v>193</v>
      </c>
      <c r="F1342">
        <v>243601</v>
      </c>
      <c r="G1342">
        <v>416852</v>
      </c>
      <c r="H1342" t="s">
        <v>144</v>
      </c>
      <c r="I1342" t="s">
        <v>145</v>
      </c>
      <c r="L1342">
        <f t="shared" si="100"/>
        <v>2012</v>
      </c>
      <c r="M1342">
        <f t="shared" si="101"/>
        <v>10</v>
      </c>
      <c r="N1342">
        <f t="shared" si="102"/>
        <v>0</v>
      </c>
      <c r="O1342">
        <f t="shared" si="103"/>
        <v>0</v>
      </c>
      <c r="P1342">
        <f t="shared" si="104"/>
        <v>3</v>
      </c>
    </row>
    <row r="1343" spans="1:16" x14ac:dyDescent="0.3">
      <c r="A1343" t="s">
        <v>45</v>
      </c>
      <c r="B1343" s="38">
        <v>41202</v>
      </c>
      <c r="C1343" t="s">
        <v>30</v>
      </c>
      <c r="D1343" t="s">
        <v>580</v>
      </c>
      <c r="E1343" t="s">
        <v>193</v>
      </c>
      <c r="F1343">
        <v>244613</v>
      </c>
      <c r="G1343">
        <v>416447</v>
      </c>
      <c r="H1343" t="s">
        <v>148</v>
      </c>
      <c r="I1343" t="s">
        <v>149</v>
      </c>
      <c r="L1343">
        <f t="shared" si="100"/>
        <v>2012</v>
      </c>
      <c r="M1343">
        <f t="shared" si="101"/>
        <v>10</v>
      </c>
      <c r="N1343">
        <f t="shared" si="102"/>
        <v>0</v>
      </c>
      <c r="O1343">
        <f t="shared" si="103"/>
        <v>0</v>
      </c>
      <c r="P1343">
        <f t="shared" si="104"/>
        <v>1</v>
      </c>
    </row>
    <row r="1344" spans="1:16" x14ac:dyDescent="0.3">
      <c r="A1344" t="s">
        <v>45</v>
      </c>
      <c r="B1344" s="38">
        <v>41202</v>
      </c>
      <c r="C1344" t="s">
        <v>30</v>
      </c>
      <c r="D1344" t="s">
        <v>392</v>
      </c>
      <c r="E1344" t="s">
        <v>193</v>
      </c>
      <c r="F1344">
        <v>244202</v>
      </c>
      <c r="G1344">
        <v>416227</v>
      </c>
      <c r="H1344" t="s">
        <v>148</v>
      </c>
      <c r="I1344" t="s">
        <v>149</v>
      </c>
      <c r="L1344">
        <f t="shared" si="100"/>
        <v>2012</v>
      </c>
      <c r="M1344">
        <f t="shared" si="101"/>
        <v>10</v>
      </c>
      <c r="N1344">
        <f t="shared" si="102"/>
        <v>0</v>
      </c>
      <c r="O1344">
        <f t="shared" si="103"/>
        <v>0</v>
      </c>
      <c r="P1344">
        <f t="shared" si="104"/>
        <v>1</v>
      </c>
    </row>
    <row r="1345" spans="1:16" x14ac:dyDescent="0.3">
      <c r="A1345" t="s">
        <v>69</v>
      </c>
      <c r="B1345" s="38">
        <v>41203</v>
      </c>
      <c r="C1345" t="s">
        <v>30</v>
      </c>
      <c r="D1345" t="s">
        <v>158</v>
      </c>
      <c r="E1345" t="s">
        <v>159</v>
      </c>
      <c r="F1345">
        <v>334750</v>
      </c>
      <c r="G1345">
        <v>374487</v>
      </c>
      <c r="H1345" t="s">
        <v>148</v>
      </c>
      <c r="I1345" t="s">
        <v>149</v>
      </c>
      <c r="L1345">
        <f t="shared" si="100"/>
        <v>2012</v>
      </c>
      <c r="M1345">
        <f t="shared" si="101"/>
        <v>10</v>
      </c>
      <c r="N1345">
        <f t="shared" si="102"/>
        <v>0</v>
      </c>
      <c r="O1345">
        <f t="shared" si="103"/>
        <v>0</v>
      </c>
      <c r="P1345">
        <f t="shared" si="104"/>
        <v>1</v>
      </c>
    </row>
    <row r="1346" spans="1:16" x14ac:dyDescent="0.3">
      <c r="A1346" t="s">
        <v>2</v>
      </c>
      <c r="B1346" s="38">
        <v>41203</v>
      </c>
      <c r="C1346" t="s">
        <v>29</v>
      </c>
      <c r="D1346" t="s">
        <v>281</v>
      </c>
      <c r="E1346" t="s">
        <v>166</v>
      </c>
      <c r="F1346">
        <v>326515</v>
      </c>
      <c r="G1346">
        <v>363892</v>
      </c>
      <c r="H1346" t="s">
        <v>148</v>
      </c>
      <c r="I1346" t="s">
        <v>181</v>
      </c>
      <c r="L1346">
        <f t="shared" ref="L1346:L1409" si="105">YEAR(B1346)</f>
        <v>2012</v>
      </c>
      <c r="M1346">
        <f t="shared" ref="M1346:M1409" si="106">MONTH(B1346)</f>
        <v>10</v>
      </c>
      <c r="N1346">
        <f t="shared" ref="N1346:N1409" si="107">SUM((IF(OR(ISBLANK($I1346),ISERROR(SEARCH("killed",$I1346))),0,IF(SEARCH("killed",$I1346)=3,LEFT($I1346,1),IF(SEARCH("killed",$I1346)=4,LEFT($I1346,2),0)))),(IF(OR(ISBLANK($J1346),ISERROR(SEARCH("killed",$J1346))),0,IF(SEARCH("killed",$J1346)=3,LEFT($J1346,1),IF(SEARCH("killed",$J1346)=4,LEFT($J1346,2),0)))),(IF(OR(ISBLANK($K1346),ISERROR(SEARCH("killed",$K1346))),0,IF(SEARCH("killed",$K1346)=3,LEFT($K1346,1),IF(SEARCH("killed",$K1346)=4,LEFT($K1346,2),0)))))</f>
        <v>0</v>
      </c>
      <c r="O1346">
        <f t="shared" ref="O1346:O1409" si="108">SUM((IF(OR(ISBLANK($I1346),ISERROR(SEARCH("seriously",$I1346))),0,IF(SEARCH("seriously",$I1346)=3,LEFT($I1346,1),IF(SEARCH("seriously",$I1346)=4,LEFT($I1346,2),0)))),(IF(OR(ISBLANK($J1346),ISERROR(SEARCH("seriously",$J1346))),0,IF(SEARCH("seriously",$J1346)=3,LEFT($J1346,1),IF(SEARCH("seriously",$J1346)=4,LEFT($J1346,2),0)))),(IF(OR(ISBLANK($K1346),ISERROR(SEARCH("seriously",$K1346))),0,IF(SEARCH("seriously",$K1346)=3,LEFT($K1346,1),IF(SEARCH("seriously",$K1346)=4,LEFT($K1346,2),0)))))</f>
        <v>1</v>
      </c>
      <c r="P1346">
        <f t="shared" ref="P1346:P1409" si="109">SUM((IF(OR(ISBLANK($I1346),ISERROR(SEARCH("slightly",$I1346))),0,IF(SEARCH("slightly",$I1346)=3,LEFT($I1346,1),IF(SEARCH("slightly",$I1346)=4,LEFT($I1346,2),0)))),(IF(OR(ISBLANK($J1346),ISERROR(SEARCH("slightly",$J1346))),0,IF(SEARCH("slightly",$J1346)=3,LEFT($J1346,1),IF(SEARCH("slightly",$J1346)=4,LEFT($J1346,2),0)))),(IF(OR(ISBLANK($K1346),ISERROR(SEARCH("slightly",$K1346))),0,IF(SEARCH("slightly",$K1346)=3,LEFT($K1346,1),IF(SEARCH("slightly",$K1346)=4,LEFT($K1346,2),0)))))</f>
        <v>0</v>
      </c>
    </row>
    <row r="1347" spans="1:16" x14ac:dyDescent="0.3">
      <c r="A1347" t="s">
        <v>69</v>
      </c>
      <c r="B1347" s="38">
        <v>41203</v>
      </c>
      <c r="C1347" t="s">
        <v>29</v>
      </c>
      <c r="D1347" t="s">
        <v>251</v>
      </c>
      <c r="E1347" t="s">
        <v>147</v>
      </c>
      <c r="F1347">
        <v>333574</v>
      </c>
      <c r="G1347">
        <v>373611</v>
      </c>
      <c r="H1347" t="s">
        <v>148</v>
      </c>
      <c r="I1347" t="s">
        <v>181</v>
      </c>
      <c r="L1347">
        <f t="shared" si="105"/>
        <v>2012</v>
      </c>
      <c r="M1347">
        <f t="shared" si="106"/>
        <v>10</v>
      </c>
      <c r="N1347">
        <f t="shared" si="107"/>
        <v>0</v>
      </c>
      <c r="O1347">
        <f t="shared" si="108"/>
        <v>1</v>
      </c>
      <c r="P1347">
        <f t="shared" si="109"/>
        <v>0</v>
      </c>
    </row>
    <row r="1348" spans="1:16" x14ac:dyDescent="0.3">
      <c r="A1348" t="s">
        <v>2</v>
      </c>
      <c r="B1348" s="38">
        <v>41204</v>
      </c>
      <c r="C1348" t="s">
        <v>30</v>
      </c>
      <c r="D1348" t="s">
        <v>285</v>
      </c>
      <c r="E1348" t="s">
        <v>166</v>
      </c>
      <c r="F1348">
        <v>327006</v>
      </c>
      <c r="G1348">
        <v>364171</v>
      </c>
      <c r="H1348" t="s">
        <v>148</v>
      </c>
      <c r="I1348" t="s">
        <v>149</v>
      </c>
      <c r="L1348">
        <f t="shared" si="105"/>
        <v>2012</v>
      </c>
      <c r="M1348">
        <f t="shared" si="106"/>
        <v>10</v>
      </c>
      <c r="N1348">
        <f t="shared" si="107"/>
        <v>0</v>
      </c>
      <c r="O1348">
        <f t="shared" si="108"/>
        <v>0</v>
      </c>
      <c r="P1348">
        <f t="shared" si="109"/>
        <v>1</v>
      </c>
    </row>
    <row r="1349" spans="1:16" x14ac:dyDescent="0.3">
      <c r="A1349" t="s">
        <v>2</v>
      </c>
      <c r="B1349" s="38">
        <v>41204</v>
      </c>
      <c r="C1349" t="s">
        <v>30</v>
      </c>
      <c r="D1349" t="s">
        <v>214</v>
      </c>
      <c r="E1349" t="s">
        <v>166</v>
      </c>
      <c r="F1349">
        <v>326677</v>
      </c>
      <c r="G1349">
        <v>364237</v>
      </c>
      <c r="H1349" t="s">
        <v>152</v>
      </c>
      <c r="I1349" t="s">
        <v>153</v>
      </c>
      <c r="L1349">
        <f t="shared" si="105"/>
        <v>2012</v>
      </c>
      <c r="M1349">
        <f t="shared" si="106"/>
        <v>10</v>
      </c>
      <c r="N1349">
        <f t="shared" si="107"/>
        <v>0</v>
      </c>
      <c r="O1349">
        <f t="shared" si="108"/>
        <v>0</v>
      </c>
      <c r="P1349">
        <f t="shared" si="109"/>
        <v>2</v>
      </c>
    </row>
    <row r="1350" spans="1:16" x14ac:dyDescent="0.3">
      <c r="A1350" t="s">
        <v>51</v>
      </c>
      <c r="B1350" s="38">
        <v>41204</v>
      </c>
      <c r="C1350" t="s">
        <v>30</v>
      </c>
      <c r="D1350" t="s">
        <v>295</v>
      </c>
      <c r="E1350" t="s">
        <v>206</v>
      </c>
      <c r="F1350">
        <v>348781</v>
      </c>
      <c r="G1350">
        <v>344500</v>
      </c>
      <c r="H1350" t="s">
        <v>152</v>
      </c>
      <c r="I1350" t="s">
        <v>153</v>
      </c>
      <c r="L1350">
        <f t="shared" si="105"/>
        <v>2012</v>
      </c>
      <c r="M1350">
        <f t="shared" si="106"/>
        <v>10</v>
      </c>
      <c r="N1350">
        <f t="shared" si="107"/>
        <v>0</v>
      </c>
      <c r="O1350">
        <f t="shared" si="108"/>
        <v>0</v>
      </c>
      <c r="P1350">
        <f t="shared" si="109"/>
        <v>2</v>
      </c>
    </row>
    <row r="1351" spans="1:16" x14ac:dyDescent="0.3">
      <c r="A1351" t="s">
        <v>67</v>
      </c>
      <c r="B1351" s="38">
        <v>41205</v>
      </c>
      <c r="C1351" t="s">
        <v>30</v>
      </c>
      <c r="D1351" t="s">
        <v>525</v>
      </c>
      <c r="E1351" t="s">
        <v>279</v>
      </c>
      <c r="F1351">
        <v>349037</v>
      </c>
      <c r="G1351">
        <v>374159</v>
      </c>
      <c r="H1351" t="s">
        <v>148</v>
      </c>
      <c r="I1351" t="s">
        <v>149</v>
      </c>
      <c r="L1351">
        <f t="shared" si="105"/>
        <v>2012</v>
      </c>
      <c r="M1351">
        <f t="shared" si="106"/>
        <v>10</v>
      </c>
      <c r="N1351">
        <f t="shared" si="107"/>
        <v>0</v>
      </c>
      <c r="O1351">
        <f t="shared" si="108"/>
        <v>0</v>
      </c>
      <c r="P1351">
        <f t="shared" si="109"/>
        <v>1</v>
      </c>
    </row>
    <row r="1352" spans="1:16" x14ac:dyDescent="0.3">
      <c r="A1352" t="s">
        <v>69</v>
      </c>
      <c r="B1352" s="38">
        <v>41205</v>
      </c>
      <c r="C1352" t="s">
        <v>30</v>
      </c>
      <c r="D1352" t="s">
        <v>280</v>
      </c>
      <c r="E1352" t="s">
        <v>147</v>
      </c>
      <c r="F1352">
        <v>334155</v>
      </c>
      <c r="G1352">
        <v>373607</v>
      </c>
      <c r="H1352" t="s">
        <v>148</v>
      </c>
      <c r="I1352" t="s">
        <v>149</v>
      </c>
      <c r="L1352">
        <f t="shared" si="105"/>
        <v>2012</v>
      </c>
      <c r="M1352">
        <f t="shared" si="106"/>
        <v>10</v>
      </c>
      <c r="N1352">
        <f t="shared" si="107"/>
        <v>0</v>
      </c>
      <c r="O1352">
        <f t="shared" si="108"/>
        <v>0</v>
      </c>
      <c r="P1352">
        <f t="shared" si="109"/>
        <v>1</v>
      </c>
    </row>
    <row r="1353" spans="1:16" x14ac:dyDescent="0.3">
      <c r="A1353" t="s">
        <v>20</v>
      </c>
      <c r="B1353" s="38">
        <v>41205</v>
      </c>
      <c r="C1353" t="s">
        <v>29</v>
      </c>
      <c r="D1353" t="s">
        <v>581</v>
      </c>
      <c r="E1353" t="s">
        <v>155</v>
      </c>
      <c r="F1353">
        <v>310476</v>
      </c>
      <c r="G1353">
        <v>403561</v>
      </c>
      <c r="H1353" t="s">
        <v>152</v>
      </c>
      <c r="I1353" t="s">
        <v>181</v>
      </c>
      <c r="J1353" t="s">
        <v>248</v>
      </c>
      <c r="L1353">
        <f t="shared" si="105"/>
        <v>2012</v>
      </c>
      <c r="M1353">
        <f t="shared" si="106"/>
        <v>10</v>
      </c>
      <c r="N1353">
        <f t="shared" si="107"/>
        <v>0</v>
      </c>
      <c r="O1353">
        <f t="shared" si="108"/>
        <v>1</v>
      </c>
      <c r="P1353">
        <f t="shared" si="109"/>
        <v>1</v>
      </c>
    </row>
    <row r="1354" spans="1:16" x14ac:dyDescent="0.3">
      <c r="A1354" t="s">
        <v>41</v>
      </c>
      <c r="B1354" s="38">
        <v>41206</v>
      </c>
      <c r="C1354" t="s">
        <v>30</v>
      </c>
      <c r="D1354" t="s">
        <v>582</v>
      </c>
      <c r="E1354" t="s">
        <v>315</v>
      </c>
      <c r="F1354">
        <v>289893</v>
      </c>
      <c r="G1354">
        <v>390626</v>
      </c>
      <c r="H1354" t="s">
        <v>148</v>
      </c>
      <c r="I1354" t="s">
        <v>149</v>
      </c>
      <c r="L1354">
        <f t="shared" si="105"/>
        <v>2012</v>
      </c>
      <c r="M1354">
        <f t="shared" si="106"/>
        <v>10</v>
      </c>
      <c r="N1354">
        <f t="shared" si="107"/>
        <v>0</v>
      </c>
      <c r="O1354">
        <f t="shared" si="108"/>
        <v>0</v>
      </c>
      <c r="P1354">
        <f t="shared" si="109"/>
        <v>1</v>
      </c>
    </row>
    <row r="1355" spans="1:16" x14ac:dyDescent="0.3">
      <c r="A1355" t="s">
        <v>40</v>
      </c>
      <c r="B1355" s="38">
        <v>41206</v>
      </c>
      <c r="C1355" t="s">
        <v>30</v>
      </c>
      <c r="D1355" t="s">
        <v>295</v>
      </c>
      <c r="E1355" t="s">
        <v>186</v>
      </c>
      <c r="F1355">
        <v>226248</v>
      </c>
      <c r="G1355">
        <v>384647</v>
      </c>
      <c r="H1355" t="s">
        <v>148</v>
      </c>
      <c r="I1355" t="s">
        <v>149</v>
      </c>
      <c r="L1355">
        <f t="shared" si="105"/>
        <v>2012</v>
      </c>
      <c r="M1355">
        <f t="shared" si="106"/>
        <v>10</v>
      </c>
      <c r="N1355">
        <f t="shared" si="107"/>
        <v>0</v>
      </c>
      <c r="O1355">
        <f t="shared" si="108"/>
        <v>0</v>
      </c>
      <c r="P1355">
        <f t="shared" si="109"/>
        <v>1</v>
      </c>
    </row>
    <row r="1356" spans="1:16" x14ac:dyDescent="0.3">
      <c r="A1356" t="s">
        <v>39</v>
      </c>
      <c r="B1356" s="38">
        <v>41206</v>
      </c>
      <c r="C1356" t="s">
        <v>30</v>
      </c>
      <c r="D1356" t="s">
        <v>207</v>
      </c>
      <c r="E1356" t="s">
        <v>218</v>
      </c>
      <c r="F1356">
        <v>281053</v>
      </c>
      <c r="G1356">
        <v>378348</v>
      </c>
      <c r="H1356" t="s">
        <v>148</v>
      </c>
      <c r="I1356" t="s">
        <v>149</v>
      </c>
      <c r="L1356">
        <f t="shared" si="105"/>
        <v>2012</v>
      </c>
      <c r="M1356">
        <f t="shared" si="106"/>
        <v>10</v>
      </c>
      <c r="N1356">
        <f t="shared" si="107"/>
        <v>0</v>
      </c>
      <c r="O1356">
        <f t="shared" si="108"/>
        <v>0</v>
      </c>
      <c r="P1356">
        <f t="shared" si="109"/>
        <v>1</v>
      </c>
    </row>
    <row r="1357" spans="1:16" x14ac:dyDescent="0.3">
      <c r="A1357" t="s">
        <v>69</v>
      </c>
      <c r="B1357" s="38">
        <v>41207</v>
      </c>
      <c r="C1357" t="s">
        <v>30</v>
      </c>
      <c r="D1357" t="s">
        <v>583</v>
      </c>
      <c r="E1357" t="s">
        <v>147</v>
      </c>
      <c r="F1357">
        <v>333951</v>
      </c>
      <c r="G1357">
        <v>373747</v>
      </c>
      <c r="H1357" t="s">
        <v>148</v>
      </c>
      <c r="I1357" t="s">
        <v>149</v>
      </c>
      <c r="L1357">
        <f t="shared" si="105"/>
        <v>2012</v>
      </c>
      <c r="M1357">
        <f t="shared" si="106"/>
        <v>10</v>
      </c>
      <c r="N1357">
        <f t="shared" si="107"/>
        <v>0</v>
      </c>
      <c r="O1357">
        <f t="shared" si="108"/>
        <v>0</v>
      </c>
      <c r="P1357">
        <f t="shared" si="109"/>
        <v>1</v>
      </c>
    </row>
    <row r="1358" spans="1:16" x14ac:dyDescent="0.3">
      <c r="A1358" t="s">
        <v>69</v>
      </c>
      <c r="B1358" s="38">
        <v>41207</v>
      </c>
      <c r="C1358" t="s">
        <v>30</v>
      </c>
      <c r="D1358" t="s">
        <v>174</v>
      </c>
      <c r="E1358" t="s">
        <v>147</v>
      </c>
      <c r="F1358">
        <v>334187</v>
      </c>
      <c r="G1358">
        <v>375139</v>
      </c>
      <c r="H1358" t="s">
        <v>148</v>
      </c>
      <c r="I1358" t="s">
        <v>149</v>
      </c>
      <c r="L1358">
        <f t="shared" si="105"/>
        <v>2012</v>
      </c>
      <c r="M1358">
        <f t="shared" si="106"/>
        <v>10</v>
      </c>
      <c r="N1358">
        <f t="shared" si="107"/>
        <v>0</v>
      </c>
      <c r="O1358">
        <f t="shared" si="108"/>
        <v>0</v>
      </c>
      <c r="P1358">
        <f t="shared" si="109"/>
        <v>1</v>
      </c>
    </row>
    <row r="1359" spans="1:16" x14ac:dyDescent="0.3">
      <c r="A1359" t="s">
        <v>69</v>
      </c>
      <c r="B1359" s="38">
        <v>41207</v>
      </c>
      <c r="C1359" t="s">
        <v>30</v>
      </c>
      <c r="D1359" t="s">
        <v>249</v>
      </c>
      <c r="E1359" t="s">
        <v>147</v>
      </c>
      <c r="F1359">
        <v>334428</v>
      </c>
      <c r="G1359">
        <v>373901</v>
      </c>
      <c r="H1359" t="s">
        <v>144</v>
      </c>
      <c r="I1359" t="s">
        <v>145</v>
      </c>
      <c r="L1359">
        <f t="shared" si="105"/>
        <v>2012</v>
      </c>
      <c r="M1359">
        <f t="shared" si="106"/>
        <v>10</v>
      </c>
      <c r="N1359">
        <f t="shared" si="107"/>
        <v>0</v>
      </c>
      <c r="O1359">
        <f t="shared" si="108"/>
        <v>0</v>
      </c>
      <c r="P1359">
        <f t="shared" si="109"/>
        <v>3</v>
      </c>
    </row>
    <row r="1360" spans="1:16" x14ac:dyDescent="0.3">
      <c r="A1360" t="s">
        <v>36</v>
      </c>
      <c r="B1360" s="38">
        <v>41208</v>
      </c>
      <c r="C1360" t="s">
        <v>30</v>
      </c>
      <c r="D1360" t="s">
        <v>584</v>
      </c>
      <c r="E1360" t="s">
        <v>189</v>
      </c>
      <c r="F1360">
        <v>287379</v>
      </c>
      <c r="G1360">
        <v>345991</v>
      </c>
      <c r="H1360" t="s">
        <v>148</v>
      </c>
      <c r="I1360" t="s">
        <v>149</v>
      </c>
      <c r="L1360">
        <f t="shared" si="105"/>
        <v>2012</v>
      </c>
      <c r="M1360">
        <f t="shared" si="106"/>
        <v>10</v>
      </c>
      <c r="N1360">
        <f t="shared" si="107"/>
        <v>0</v>
      </c>
      <c r="O1360">
        <f t="shared" si="108"/>
        <v>0</v>
      </c>
      <c r="P1360">
        <f t="shared" si="109"/>
        <v>1</v>
      </c>
    </row>
    <row r="1361" spans="1:16" x14ac:dyDescent="0.3">
      <c r="A1361" t="s">
        <v>38</v>
      </c>
      <c r="B1361" s="38">
        <v>41208</v>
      </c>
      <c r="C1361" t="s">
        <v>30</v>
      </c>
      <c r="D1361" t="s">
        <v>170</v>
      </c>
      <c r="E1361" t="s">
        <v>176</v>
      </c>
      <c r="F1361">
        <v>315338</v>
      </c>
      <c r="G1361">
        <v>376157</v>
      </c>
      <c r="H1361" t="s">
        <v>148</v>
      </c>
      <c r="I1361" t="s">
        <v>149</v>
      </c>
      <c r="L1361">
        <f t="shared" si="105"/>
        <v>2012</v>
      </c>
      <c r="M1361">
        <f t="shared" si="106"/>
        <v>10</v>
      </c>
      <c r="N1361">
        <f t="shared" si="107"/>
        <v>0</v>
      </c>
      <c r="O1361">
        <f t="shared" si="108"/>
        <v>0</v>
      </c>
      <c r="P1361">
        <f t="shared" si="109"/>
        <v>1</v>
      </c>
    </row>
    <row r="1362" spans="1:16" x14ac:dyDescent="0.3">
      <c r="A1362" t="s">
        <v>52</v>
      </c>
      <c r="B1362" s="38">
        <v>41209</v>
      </c>
      <c r="C1362" t="s">
        <v>30</v>
      </c>
      <c r="D1362" t="s">
        <v>585</v>
      </c>
      <c r="E1362" t="s">
        <v>169</v>
      </c>
      <c r="F1362">
        <v>244717</v>
      </c>
      <c r="G1362">
        <v>372437</v>
      </c>
      <c r="H1362" t="s">
        <v>148</v>
      </c>
      <c r="I1362" t="s">
        <v>149</v>
      </c>
      <c r="L1362">
        <f t="shared" si="105"/>
        <v>2012</v>
      </c>
      <c r="M1362">
        <f t="shared" si="106"/>
        <v>10</v>
      </c>
      <c r="N1362">
        <f t="shared" si="107"/>
        <v>0</v>
      </c>
      <c r="O1362">
        <f t="shared" si="108"/>
        <v>0</v>
      </c>
      <c r="P1362">
        <f t="shared" si="109"/>
        <v>1</v>
      </c>
    </row>
    <row r="1363" spans="1:16" x14ac:dyDescent="0.3">
      <c r="A1363" t="s">
        <v>69</v>
      </c>
      <c r="B1363" s="38">
        <v>41209</v>
      </c>
      <c r="C1363" t="s">
        <v>30</v>
      </c>
      <c r="D1363" t="s">
        <v>151</v>
      </c>
      <c r="E1363" t="s">
        <v>147</v>
      </c>
      <c r="F1363">
        <v>334121</v>
      </c>
      <c r="G1363">
        <v>373511</v>
      </c>
      <c r="H1363" t="s">
        <v>148</v>
      </c>
      <c r="I1363" t="s">
        <v>149</v>
      </c>
      <c r="L1363">
        <f t="shared" si="105"/>
        <v>2012</v>
      </c>
      <c r="M1363">
        <f t="shared" si="106"/>
        <v>10</v>
      </c>
      <c r="N1363">
        <f t="shared" si="107"/>
        <v>0</v>
      </c>
      <c r="O1363">
        <f t="shared" si="108"/>
        <v>0</v>
      </c>
      <c r="P1363">
        <f t="shared" si="109"/>
        <v>1</v>
      </c>
    </row>
    <row r="1364" spans="1:16" x14ac:dyDescent="0.3">
      <c r="A1364" t="s">
        <v>60</v>
      </c>
      <c r="B1364" s="38">
        <v>41210</v>
      </c>
      <c r="C1364" t="s">
        <v>30</v>
      </c>
      <c r="D1364" t="s">
        <v>194</v>
      </c>
      <c r="E1364" t="s">
        <v>195</v>
      </c>
      <c r="F1364">
        <v>350541</v>
      </c>
      <c r="G1364">
        <v>381670</v>
      </c>
      <c r="H1364" t="s">
        <v>148</v>
      </c>
      <c r="I1364" t="s">
        <v>149</v>
      </c>
      <c r="L1364">
        <f t="shared" si="105"/>
        <v>2012</v>
      </c>
      <c r="M1364">
        <f t="shared" si="106"/>
        <v>10</v>
      </c>
      <c r="N1364">
        <f t="shared" si="107"/>
        <v>0</v>
      </c>
      <c r="O1364">
        <f t="shared" si="108"/>
        <v>0</v>
      </c>
      <c r="P1364">
        <f t="shared" si="109"/>
        <v>1</v>
      </c>
    </row>
    <row r="1365" spans="1:16" x14ac:dyDescent="0.3">
      <c r="A1365" t="s">
        <v>46</v>
      </c>
      <c r="B1365" s="38">
        <v>41211</v>
      </c>
      <c r="C1365" t="s">
        <v>30</v>
      </c>
      <c r="D1365" t="s">
        <v>586</v>
      </c>
      <c r="E1365" t="s">
        <v>186</v>
      </c>
      <c r="F1365">
        <v>234429</v>
      </c>
      <c r="G1365">
        <v>397925</v>
      </c>
      <c r="H1365" t="s">
        <v>148</v>
      </c>
      <c r="I1365" t="s">
        <v>149</v>
      </c>
      <c r="L1365">
        <f t="shared" si="105"/>
        <v>2012</v>
      </c>
      <c r="M1365">
        <f t="shared" si="106"/>
        <v>10</v>
      </c>
      <c r="N1365">
        <f t="shared" si="107"/>
        <v>0</v>
      </c>
      <c r="O1365">
        <f t="shared" si="108"/>
        <v>0</v>
      </c>
      <c r="P1365">
        <f t="shared" si="109"/>
        <v>1</v>
      </c>
    </row>
    <row r="1366" spans="1:16" x14ac:dyDescent="0.3">
      <c r="A1366" t="s">
        <v>67</v>
      </c>
      <c r="B1366" s="38">
        <v>41212</v>
      </c>
      <c r="C1366" t="s">
        <v>30</v>
      </c>
      <c r="D1366" t="s">
        <v>210</v>
      </c>
      <c r="E1366" t="s">
        <v>279</v>
      </c>
      <c r="F1366">
        <v>349280</v>
      </c>
      <c r="G1366">
        <v>373910</v>
      </c>
      <c r="H1366" t="s">
        <v>152</v>
      </c>
      <c r="I1366" t="s">
        <v>153</v>
      </c>
      <c r="L1366">
        <f t="shared" si="105"/>
        <v>2012</v>
      </c>
      <c r="M1366">
        <f t="shared" si="106"/>
        <v>10</v>
      </c>
      <c r="N1366">
        <f t="shared" si="107"/>
        <v>0</v>
      </c>
      <c r="O1366">
        <f t="shared" si="108"/>
        <v>0</v>
      </c>
      <c r="P1366">
        <f t="shared" si="109"/>
        <v>2</v>
      </c>
    </row>
    <row r="1367" spans="1:16" x14ac:dyDescent="0.3">
      <c r="A1367" t="s">
        <v>69</v>
      </c>
      <c r="B1367" s="38">
        <v>41212</v>
      </c>
      <c r="C1367" t="s">
        <v>30</v>
      </c>
      <c r="D1367" t="s">
        <v>380</v>
      </c>
      <c r="E1367" t="s">
        <v>161</v>
      </c>
      <c r="F1367">
        <v>333648</v>
      </c>
      <c r="G1367">
        <v>374987</v>
      </c>
      <c r="H1367" t="s">
        <v>148</v>
      </c>
      <c r="I1367" t="s">
        <v>149</v>
      </c>
      <c r="L1367">
        <f t="shared" si="105"/>
        <v>2012</v>
      </c>
      <c r="M1367">
        <f t="shared" si="106"/>
        <v>10</v>
      </c>
      <c r="N1367">
        <f t="shared" si="107"/>
        <v>0</v>
      </c>
      <c r="O1367">
        <f t="shared" si="108"/>
        <v>0</v>
      </c>
      <c r="P1367">
        <f t="shared" si="109"/>
        <v>1</v>
      </c>
    </row>
    <row r="1368" spans="1:16" x14ac:dyDescent="0.3">
      <c r="A1368" t="s">
        <v>45</v>
      </c>
      <c r="B1368" s="38">
        <v>41212</v>
      </c>
      <c r="C1368" t="s">
        <v>30</v>
      </c>
      <c r="D1368" t="s">
        <v>220</v>
      </c>
      <c r="E1368" t="s">
        <v>193</v>
      </c>
      <c r="F1368">
        <v>243451</v>
      </c>
      <c r="G1368">
        <v>417086</v>
      </c>
      <c r="H1368" t="s">
        <v>148</v>
      </c>
      <c r="I1368" t="s">
        <v>149</v>
      </c>
      <c r="L1368">
        <f t="shared" si="105"/>
        <v>2012</v>
      </c>
      <c r="M1368">
        <f t="shared" si="106"/>
        <v>10</v>
      </c>
      <c r="N1368">
        <f t="shared" si="107"/>
        <v>0</v>
      </c>
      <c r="O1368">
        <f t="shared" si="108"/>
        <v>0</v>
      </c>
      <c r="P1368">
        <f t="shared" si="109"/>
        <v>1</v>
      </c>
    </row>
    <row r="1369" spans="1:16" x14ac:dyDescent="0.3">
      <c r="A1369" t="s">
        <v>69</v>
      </c>
      <c r="B1369" s="38">
        <v>41213</v>
      </c>
      <c r="C1369" t="s">
        <v>30</v>
      </c>
      <c r="D1369" t="s">
        <v>355</v>
      </c>
      <c r="E1369" t="s">
        <v>161</v>
      </c>
      <c r="F1369">
        <v>333504</v>
      </c>
      <c r="G1369">
        <v>374718</v>
      </c>
      <c r="H1369" t="s">
        <v>148</v>
      </c>
      <c r="I1369" t="s">
        <v>149</v>
      </c>
      <c r="L1369">
        <f t="shared" si="105"/>
        <v>2012</v>
      </c>
      <c r="M1369">
        <f t="shared" si="106"/>
        <v>10</v>
      </c>
      <c r="N1369">
        <f t="shared" si="107"/>
        <v>0</v>
      </c>
      <c r="O1369">
        <f t="shared" si="108"/>
        <v>0</v>
      </c>
      <c r="P1369">
        <f t="shared" si="109"/>
        <v>1</v>
      </c>
    </row>
    <row r="1370" spans="1:16" x14ac:dyDescent="0.3">
      <c r="A1370" t="s">
        <v>43</v>
      </c>
      <c r="B1370" s="38">
        <v>41213</v>
      </c>
      <c r="C1370" t="s">
        <v>30</v>
      </c>
      <c r="D1370" t="s">
        <v>396</v>
      </c>
      <c r="E1370" t="s">
        <v>183</v>
      </c>
      <c r="F1370">
        <v>308688</v>
      </c>
      <c r="G1370">
        <v>326239</v>
      </c>
      <c r="H1370" t="s">
        <v>148</v>
      </c>
      <c r="I1370" t="s">
        <v>149</v>
      </c>
      <c r="L1370">
        <f t="shared" si="105"/>
        <v>2012</v>
      </c>
      <c r="M1370">
        <f t="shared" si="106"/>
        <v>10</v>
      </c>
      <c r="N1370">
        <f t="shared" si="107"/>
        <v>0</v>
      </c>
      <c r="O1370">
        <f t="shared" si="108"/>
        <v>0</v>
      </c>
      <c r="P1370">
        <f t="shared" si="109"/>
        <v>1</v>
      </c>
    </row>
    <row r="1371" spans="1:16" x14ac:dyDescent="0.3">
      <c r="A1371" t="s">
        <v>69</v>
      </c>
      <c r="B1371" s="38">
        <v>41214</v>
      </c>
      <c r="C1371" t="s">
        <v>30</v>
      </c>
      <c r="D1371" t="s">
        <v>583</v>
      </c>
      <c r="E1371" t="s">
        <v>147</v>
      </c>
      <c r="F1371">
        <v>333926</v>
      </c>
      <c r="G1371">
        <v>373939</v>
      </c>
      <c r="H1371" t="s">
        <v>148</v>
      </c>
      <c r="I1371" t="s">
        <v>149</v>
      </c>
      <c r="L1371">
        <f t="shared" si="105"/>
        <v>2012</v>
      </c>
      <c r="M1371">
        <f t="shared" si="106"/>
        <v>11</v>
      </c>
      <c r="N1371">
        <f t="shared" si="107"/>
        <v>0</v>
      </c>
      <c r="O1371">
        <f t="shared" si="108"/>
        <v>0</v>
      </c>
      <c r="P1371">
        <f t="shared" si="109"/>
        <v>1</v>
      </c>
    </row>
    <row r="1372" spans="1:16" x14ac:dyDescent="0.3">
      <c r="A1372" t="s">
        <v>69</v>
      </c>
      <c r="B1372" s="38">
        <v>41215</v>
      </c>
      <c r="C1372" t="s">
        <v>30</v>
      </c>
      <c r="D1372" t="s">
        <v>322</v>
      </c>
      <c r="E1372" t="s">
        <v>161</v>
      </c>
      <c r="F1372">
        <v>333342</v>
      </c>
      <c r="G1372">
        <v>374920</v>
      </c>
      <c r="H1372" t="s">
        <v>323</v>
      </c>
      <c r="I1372" t="s">
        <v>324</v>
      </c>
      <c r="L1372">
        <f t="shared" si="105"/>
        <v>2012</v>
      </c>
      <c r="M1372">
        <f t="shared" si="106"/>
        <v>11</v>
      </c>
      <c r="N1372">
        <f t="shared" si="107"/>
        <v>0</v>
      </c>
      <c r="O1372">
        <f t="shared" si="108"/>
        <v>0</v>
      </c>
      <c r="P1372">
        <f t="shared" si="109"/>
        <v>7</v>
      </c>
    </row>
    <row r="1373" spans="1:16" x14ac:dyDescent="0.3">
      <c r="A1373" t="s">
        <v>74</v>
      </c>
      <c r="B1373" s="38">
        <v>41215</v>
      </c>
      <c r="C1373" t="s">
        <v>30</v>
      </c>
      <c r="D1373" t="s">
        <v>270</v>
      </c>
      <c r="E1373" t="s">
        <v>179</v>
      </c>
      <c r="F1373">
        <v>341208</v>
      </c>
      <c r="G1373">
        <v>387254</v>
      </c>
      <c r="H1373" t="s">
        <v>148</v>
      </c>
      <c r="I1373" t="s">
        <v>149</v>
      </c>
      <c r="L1373">
        <f t="shared" si="105"/>
        <v>2012</v>
      </c>
      <c r="M1373">
        <f t="shared" si="106"/>
        <v>11</v>
      </c>
      <c r="N1373">
        <f t="shared" si="107"/>
        <v>0</v>
      </c>
      <c r="O1373">
        <f t="shared" si="108"/>
        <v>0</v>
      </c>
      <c r="P1373">
        <f t="shared" si="109"/>
        <v>1</v>
      </c>
    </row>
    <row r="1374" spans="1:16" x14ac:dyDescent="0.3">
      <c r="A1374" t="s">
        <v>68</v>
      </c>
      <c r="B1374" s="38">
        <v>41216</v>
      </c>
      <c r="C1374" t="s">
        <v>30</v>
      </c>
      <c r="D1374" t="s">
        <v>231</v>
      </c>
      <c r="E1374" t="s">
        <v>292</v>
      </c>
      <c r="F1374">
        <v>294742</v>
      </c>
      <c r="G1374">
        <v>425849</v>
      </c>
      <c r="H1374" t="s">
        <v>148</v>
      </c>
      <c r="I1374" t="s">
        <v>149</v>
      </c>
      <c r="L1374">
        <f t="shared" si="105"/>
        <v>2012</v>
      </c>
      <c r="M1374">
        <f t="shared" si="106"/>
        <v>11</v>
      </c>
      <c r="N1374">
        <f t="shared" si="107"/>
        <v>0</v>
      </c>
      <c r="O1374">
        <f t="shared" si="108"/>
        <v>0</v>
      </c>
      <c r="P1374">
        <f t="shared" si="109"/>
        <v>1</v>
      </c>
    </row>
    <row r="1375" spans="1:16" x14ac:dyDescent="0.3">
      <c r="A1375" t="s">
        <v>2</v>
      </c>
      <c r="B1375" s="38">
        <v>41216</v>
      </c>
      <c r="C1375" t="s">
        <v>30</v>
      </c>
      <c r="D1375" t="s">
        <v>285</v>
      </c>
      <c r="E1375" t="s">
        <v>166</v>
      </c>
      <c r="F1375">
        <v>326860</v>
      </c>
      <c r="G1375">
        <v>364094</v>
      </c>
      <c r="H1375" t="s">
        <v>144</v>
      </c>
      <c r="I1375" t="s">
        <v>145</v>
      </c>
      <c r="L1375">
        <f t="shared" si="105"/>
        <v>2012</v>
      </c>
      <c r="M1375">
        <f t="shared" si="106"/>
        <v>11</v>
      </c>
      <c r="N1375">
        <f t="shared" si="107"/>
        <v>0</v>
      </c>
      <c r="O1375">
        <f t="shared" si="108"/>
        <v>0</v>
      </c>
      <c r="P1375">
        <f t="shared" si="109"/>
        <v>3</v>
      </c>
    </row>
    <row r="1376" spans="1:16" x14ac:dyDescent="0.3">
      <c r="A1376" t="s">
        <v>57</v>
      </c>
      <c r="B1376" s="38">
        <v>41217</v>
      </c>
      <c r="C1376" t="s">
        <v>30</v>
      </c>
      <c r="D1376" t="s">
        <v>430</v>
      </c>
      <c r="E1376" t="s">
        <v>256</v>
      </c>
      <c r="F1376">
        <v>223881</v>
      </c>
      <c r="G1376">
        <v>343791</v>
      </c>
      <c r="H1376" t="s">
        <v>148</v>
      </c>
      <c r="I1376" t="s">
        <v>149</v>
      </c>
      <c r="L1376">
        <f t="shared" si="105"/>
        <v>2012</v>
      </c>
      <c r="M1376">
        <f t="shared" si="106"/>
        <v>11</v>
      </c>
      <c r="N1376">
        <f t="shared" si="107"/>
        <v>0</v>
      </c>
      <c r="O1376">
        <f t="shared" si="108"/>
        <v>0</v>
      </c>
      <c r="P1376">
        <f t="shared" si="109"/>
        <v>1</v>
      </c>
    </row>
    <row r="1377" spans="1:16" x14ac:dyDescent="0.3">
      <c r="A1377" t="s">
        <v>69</v>
      </c>
      <c r="B1377" s="38">
        <v>41217</v>
      </c>
      <c r="C1377" t="s">
        <v>30</v>
      </c>
      <c r="D1377" t="s">
        <v>160</v>
      </c>
      <c r="E1377" t="s">
        <v>161</v>
      </c>
      <c r="F1377">
        <v>333983</v>
      </c>
      <c r="G1377">
        <v>375124</v>
      </c>
      <c r="H1377" t="s">
        <v>152</v>
      </c>
      <c r="I1377" t="s">
        <v>153</v>
      </c>
      <c r="L1377">
        <f t="shared" si="105"/>
        <v>2012</v>
      </c>
      <c r="M1377">
        <f t="shared" si="106"/>
        <v>11</v>
      </c>
      <c r="N1377">
        <f t="shared" si="107"/>
        <v>0</v>
      </c>
      <c r="O1377">
        <f t="shared" si="108"/>
        <v>0</v>
      </c>
      <c r="P1377">
        <f t="shared" si="109"/>
        <v>2</v>
      </c>
    </row>
    <row r="1378" spans="1:16" x14ac:dyDescent="0.3">
      <c r="A1378" t="s">
        <v>69</v>
      </c>
      <c r="B1378" s="38">
        <v>41218</v>
      </c>
      <c r="C1378" t="s">
        <v>30</v>
      </c>
      <c r="D1378" t="s">
        <v>191</v>
      </c>
      <c r="E1378" t="s">
        <v>159</v>
      </c>
      <c r="F1378">
        <v>334549</v>
      </c>
      <c r="G1378">
        <v>374652</v>
      </c>
      <c r="H1378" t="s">
        <v>245</v>
      </c>
      <c r="I1378" t="s">
        <v>246</v>
      </c>
      <c r="L1378">
        <f t="shared" si="105"/>
        <v>2012</v>
      </c>
      <c r="M1378">
        <f t="shared" si="106"/>
        <v>11</v>
      </c>
      <c r="N1378">
        <f t="shared" si="107"/>
        <v>0</v>
      </c>
      <c r="O1378">
        <f t="shared" si="108"/>
        <v>0</v>
      </c>
      <c r="P1378">
        <f t="shared" si="109"/>
        <v>4</v>
      </c>
    </row>
    <row r="1379" spans="1:16" x14ac:dyDescent="0.3">
      <c r="A1379" t="s">
        <v>49</v>
      </c>
      <c r="B1379" s="38">
        <v>41218</v>
      </c>
      <c r="C1379" t="s">
        <v>30</v>
      </c>
      <c r="D1379" t="s">
        <v>471</v>
      </c>
      <c r="E1379" t="s">
        <v>184</v>
      </c>
      <c r="F1379">
        <v>312352</v>
      </c>
      <c r="G1379">
        <v>345664</v>
      </c>
      <c r="H1379" t="s">
        <v>148</v>
      </c>
      <c r="I1379" t="s">
        <v>149</v>
      </c>
      <c r="L1379">
        <f t="shared" si="105"/>
        <v>2012</v>
      </c>
      <c r="M1379">
        <f t="shared" si="106"/>
        <v>11</v>
      </c>
      <c r="N1379">
        <f t="shared" si="107"/>
        <v>0</v>
      </c>
      <c r="O1379">
        <f t="shared" si="108"/>
        <v>0</v>
      </c>
      <c r="P1379">
        <f t="shared" si="109"/>
        <v>1</v>
      </c>
    </row>
    <row r="1380" spans="1:16" x14ac:dyDescent="0.3">
      <c r="A1380" t="s">
        <v>81</v>
      </c>
      <c r="B1380" s="38">
        <v>41218</v>
      </c>
      <c r="C1380" t="s">
        <v>30</v>
      </c>
      <c r="D1380" t="s">
        <v>229</v>
      </c>
      <c r="E1380" t="s">
        <v>173</v>
      </c>
      <c r="F1380">
        <v>304332</v>
      </c>
      <c r="G1380">
        <v>356868</v>
      </c>
      <c r="H1380" t="s">
        <v>148</v>
      </c>
      <c r="I1380" t="s">
        <v>149</v>
      </c>
      <c r="L1380">
        <f t="shared" si="105"/>
        <v>2012</v>
      </c>
      <c r="M1380">
        <f t="shared" si="106"/>
        <v>11</v>
      </c>
      <c r="N1380">
        <f t="shared" si="107"/>
        <v>0</v>
      </c>
      <c r="O1380">
        <f t="shared" si="108"/>
        <v>0</v>
      </c>
      <c r="P1380">
        <f t="shared" si="109"/>
        <v>1</v>
      </c>
    </row>
    <row r="1381" spans="1:16" x14ac:dyDescent="0.3">
      <c r="A1381" t="s">
        <v>68</v>
      </c>
      <c r="B1381" s="38">
        <v>41218</v>
      </c>
      <c r="C1381" t="s">
        <v>30</v>
      </c>
      <c r="D1381" t="s">
        <v>170</v>
      </c>
      <c r="E1381" t="s">
        <v>292</v>
      </c>
      <c r="F1381">
        <v>294840</v>
      </c>
      <c r="G1381">
        <v>425636</v>
      </c>
      <c r="H1381" t="s">
        <v>148</v>
      </c>
      <c r="I1381" t="s">
        <v>149</v>
      </c>
      <c r="L1381">
        <f t="shared" si="105"/>
        <v>2012</v>
      </c>
      <c r="M1381">
        <f t="shared" si="106"/>
        <v>11</v>
      </c>
      <c r="N1381">
        <f t="shared" si="107"/>
        <v>0</v>
      </c>
      <c r="O1381">
        <f t="shared" si="108"/>
        <v>0</v>
      </c>
      <c r="P1381">
        <f t="shared" si="109"/>
        <v>1</v>
      </c>
    </row>
    <row r="1382" spans="1:16" x14ac:dyDescent="0.3">
      <c r="A1382" t="s">
        <v>36</v>
      </c>
      <c r="B1382" s="38">
        <v>41218</v>
      </c>
      <c r="C1382" t="s">
        <v>30</v>
      </c>
      <c r="D1382" t="s">
        <v>205</v>
      </c>
      <c r="E1382" t="s">
        <v>189</v>
      </c>
      <c r="F1382">
        <v>287308</v>
      </c>
      <c r="G1382">
        <v>344690</v>
      </c>
      <c r="H1382" t="s">
        <v>148</v>
      </c>
      <c r="I1382" t="s">
        <v>149</v>
      </c>
      <c r="L1382">
        <f t="shared" si="105"/>
        <v>2012</v>
      </c>
      <c r="M1382">
        <f t="shared" si="106"/>
        <v>11</v>
      </c>
      <c r="N1382">
        <f t="shared" si="107"/>
        <v>0</v>
      </c>
      <c r="O1382">
        <f t="shared" si="108"/>
        <v>0</v>
      </c>
      <c r="P1382">
        <f t="shared" si="109"/>
        <v>1</v>
      </c>
    </row>
    <row r="1383" spans="1:16" x14ac:dyDescent="0.3">
      <c r="A1383" t="s">
        <v>60</v>
      </c>
      <c r="B1383" s="38">
        <v>41219</v>
      </c>
      <c r="C1383" t="s">
        <v>30</v>
      </c>
      <c r="D1383" t="s">
        <v>265</v>
      </c>
      <c r="E1383" t="s">
        <v>195</v>
      </c>
      <c r="F1383">
        <v>350227</v>
      </c>
      <c r="G1383">
        <v>381274</v>
      </c>
      <c r="H1383" t="s">
        <v>148</v>
      </c>
      <c r="I1383" t="s">
        <v>149</v>
      </c>
      <c r="L1383">
        <f t="shared" si="105"/>
        <v>2012</v>
      </c>
      <c r="M1383">
        <f t="shared" si="106"/>
        <v>11</v>
      </c>
      <c r="N1383">
        <f t="shared" si="107"/>
        <v>0</v>
      </c>
      <c r="O1383">
        <f t="shared" si="108"/>
        <v>0</v>
      </c>
      <c r="P1383">
        <f t="shared" si="109"/>
        <v>1</v>
      </c>
    </row>
    <row r="1384" spans="1:16" x14ac:dyDescent="0.3">
      <c r="A1384" t="s">
        <v>20</v>
      </c>
      <c r="B1384" s="38">
        <v>41219</v>
      </c>
      <c r="C1384" t="s">
        <v>29</v>
      </c>
      <c r="D1384" t="s">
        <v>286</v>
      </c>
      <c r="E1384" t="s">
        <v>155</v>
      </c>
      <c r="F1384">
        <v>310643</v>
      </c>
      <c r="G1384">
        <v>403081</v>
      </c>
      <c r="H1384" t="s">
        <v>148</v>
      </c>
      <c r="I1384" t="s">
        <v>181</v>
      </c>
      <c r="L1384">
        <f t="shared" si="105"/>
        <v>2012</v>
      </c>
      <c r="M1384">
        <f t="shared" si="106"/>
        <v>11</v>
      </c>
      <c r="N1384">
        <f t="shared" si="107"/>
        <v>0</v>
      </c>
      <c r="O1384">
        <f t="shared" si="108"/>
        <v>1</v>
      </c>
      <c r="P1384">
        <f t="shared" si="109"/>
        <v>0</v>
      </c>
    </row>
    <row r="1385" spans="1:16" x14ac:dyDescent="0.3">
      <c r="A1385" t="s">
        <v>69</v>
      </c>
      <c r="B1385" s="38">
        <v>41220</v>
      </c>
      <c r="C1385" t="s">
        <v>30</v>
      </c>
      <c r="D1385" t="s">
        <v>160</v>
      </c>
      <c r="E1385" t="s">
        <v>161</v>
      </c>
      <c r="F1385">
        <v>333692</v>
      </c>
      <c r="G1385">
        <v>375232</v>
      </c>
      <c r="H1385" t="s">
        <v>144</v>
      </c>
      <c r="I1385" t="s">
        <v>145</v>
      </c>
      <c r="L1385">
        <f t="shared" si="105"/>
        <v>2012</v>
      </c>
      <c r="M1385">
        <f t="shared" si="106"/>
        <v>11</v>
      </c>
      <c r="N1385">
        <f t="shared" si="107"/>
        <v>0</v>
      </c>
      <c r="O1385">
        <f t="shared" si="108"/>
        <v>0</v>
      </c>
      <c r="P1385">
        <f t="shared" si="109"/>
        <v>3</v>
      </c>
    </row>
    <row r="1386" spans="1:16" x14ac:dyDescent="0.3">
      <c r="A1386" t="s">
        <v>45</v>
      </c>
      <c r="B1386" s="38">
        <v>41220</v>
      </c>
      <c r="C1386" t="s">
        <v>30</v>
      </c>
      <c r="D1386" t="s">
        <v>368</v>
      </c>
      <c r="E1386" t="s">
        <v>193</v>
      </c>
      <c r="F1386">
        <v>244565</v>
      </c>
      <c r="G1386">
        <v>416528</v>
      </c>
      <c r="H1386" t="s">
        <v>144</v>
      </c>
      <c r="I1386" t="s">
        <v>145</v>
      </c>
      <c r="L1386">
        <f t="shared" si="105"/>
        <v>2012</v>
      </c>
      <c r="M1386">
        <f t="shared" si="106"/>
        <v>11</v>
      </c>
      <c r="N1386">
        <f t="shared" si="107"/>
        <v>0</v>
      </c>
      <c r="O1386">
        <f t="shared" si="108"/>
        <v>0</v>
      </c>
      <c r="P1386">
        <f t="shared" si="109"/>
        <v>3</v>
      </c>
    </row>
    <row r="1387" spans="1:16" x14ac:dyDescent="0.3">
      <c r="A1387" t="s">
        <v>36</v>
      </c>
      <c r="B1387" s="38">
        <v>41220</v>
      </c>
      <c r="C1387" t="s">
        <v>30</v>
      </c>
      <c r="D1387" t="s">
        <v>175</v>
      </c>
      <c r="E1387" t="s">
        <v>189</v>
      </c>
      <c r="F1387">
        <v>287503</v>
      </c>
      <c r="G1387">
        <v>345888</v>
      </c>
      <c r="H1387" t="s">
        <v>148</v>
      </c>
      <c r="I1387" t="s">
        <v>149</v>
      </c>
      <c r="L1387">
        <f t="shared" si="105"/>
        <v>2012</v>
      </c>
      <c r="M1387">
        <f t="shared" si="106"/>
        <v>11</v>
      </c>
      <c r="N1387">
        <f t="shared" si="107"/>
        <v>0</v>
      </c>
      <c r="O1387">
        <f t="shared" si="108"/>
        <v>0</v>
      </c>
      <c r="P1387">
        <f t="shared" si="109"/>
        <v>1</v>
      </c>
    </row>
    <row r="1388" spans="1:16" x14ac:dyDescent="0.3">
      <c r="A1388" t="s">
        <v>69</v>
      </c>
      <c r="B1388" s="38">
        <v>41222</v>
      </c>
      <c r="C1388" t="s">
        <v>29</v>
      </c>
      <c r="D1388" t="s">
        <v>258</v>
      </c>
      <c r="E1388" t="s">
        <v>147</v>
      </c>
      <c r="F1388">
        <v>334366</v>
      </c>
      <c r="G1388">
        <v>374362</v>
      </c>
      <c r="H1388" t="s">
        <v>152</v>
      </c>
      <c r="I1388" t="s">
        <v>181</v>
      </c>
      <c r="J1388" t="s">
        <v>248</v>
      </c>
      <c r="L1388">
        <f t="shared" si="105"/>
        <v>2012</v>
      </c>
      <c r="M1388">
        <f t="shared" si="106"/>
        <v>11</v>
      </c>
      <c r="N1388">
        <f t="shared" si="107"/>
        <v>0</v>
      </c>
      <c r="O1388">
        <f t="shared" si="108"/>
        <v>1</v>
      </c>
      <c r="P1388">
        <f t="shared" si="109"/>
        <v>1</v>
      </c>
    </row>
    <row r="1389" spans="1:16" x14ac:dyDescent="0.3">
      <c r="A1389" t="s">
        <v>45</v>
      </c>
      <c r="B1389" s="38">
        <v>41222</v>
      </c>
      <c r="C1389" t="s">
        <v>30</v>
      </c>
      <c r="D1389" t="s">
        <v>240</v>
      </c>
      <c r="E1389" t="s">
        <v>193</v>
      </c>
      <c r="F1389">
        <v>243559</v>
      </c>
      <c r="G1389">
        <v>417948</v>
      </c>
      <c r="H1389" t="s">
        <v>148</v>
      </c>
      <c r="I1389" t="s">
        <v>149</v>
      </c>
      <c r="L1389">
        <f t="shared" si="105"/>
        <v>2012</v>
      </c>
      <c r="M1389">
        <f t="shared" si="106"/>
        <v>11</v>
      </c>
      <c r="N1389">
        <f t="shared" si="107"/>
        <v>0</v>
      </c>
      <c r="O1389">
        <f t="shared" si="108"/>
        <v>0</v>
      </c>
      <c r="P1389">
        <f t="shared" si="109"/>
        <v>1</v>
      </c>
    </row>
    <row r="1390" spans="1:16" x14ac:dyDescent="0.3">
      <c r="A1390" t="s">
        <v>60</v>
      </c>
      <c r="B1390" s="38">
        <v>41224</v>
      </c>
      <c r="C1390" t="s">
        <v>29</v>
      </c>
      <c r="D1390" t="s">
        <v>231</v>
      </c>
      <c r="E1390" t="s">
        <v>195</v>
      </c>
      <c r="F1390">
        <v>350697</v>
      </c>
      <c r="G1390">
        <v>381984</v>
      </c>
      <c r="H1390" t="s">
        <v>148</v>
      </c>
      <c r="I1390" t="s">
        <v>181</v>
      </c>
      <c r="L1390">
        <f t="shared" si="105"/>
        <v>2012</v>
      </c>
      <c r="M1390">
        <f t="shared" si="106"/>
        <v>11</v>
      </c>
      <c r="N1390">
        <f t="shared" si="107"/>
        <v>0</v>
      </c>
      <c r="O1390">
        <f t="shared" si="108"/>
        <v>1</v>
      </c>
      <c r="P1390">
        <f t="shared" si="109"/>
        <v>0</v>
      </c>
    </row>
    <row r="1391" spans="1:16" x14ac:dyDescent="0.3">
      <c r="A1391" t="s">
        <v>57</v>
      </c>
      <c r="B1391" s="38">
        <v>41224</v>
      </c>
      <c r="C1391" t="s">
        <v>30</v>
      </c>
      <c r="D1391" t="s">
        <v>146</v>
      </c>
      <c r="E1391" t="s">
        <v>256</v>
      </c>
      <c r="F1391">
        <v>223202</v>
      </c>
      <c r="G1391">
        <v>344330</v>
      </c>
      <c r="H1391" t="s">
        <v>148</v>
      </c>
      <c r="I1391" t="s">
        <v>149</v>
      </c>
      <c r="L1391">
        <f t="shared" si="105"/>
        <v>2012</v>
      </c>
      <c r="M1391">
        <f t="shared" si="106"/>
        <v>11</v>
      </c>
      <c r="N1391">
        <f t="shared" si="107"/>
        <v>0</v>
      </c>
      <c r="O1391">
        <f t="shared" si="108"/>
        <v>0</v>
      </c>
      <c r="P1391">
        <f t="shared" si="109"/>
        <v>1</v>
      </c>
    </row>
    <row r="1392" spans="1:16" x14ac:dyDescent="0.3">
      <c r="A1392" t="s">
        <v>61</v>
      </c>
      <c r="B1392" s="38">
        <v>41224</v>
      </c>
      <c r="C1392" t="s">
        <v>30</v>
      </c>
      <c r="D1392" t="s">
        <v>539</v>
      </c>
      <c r="E1392" t="s">
        <v>206</v>
      </c>
      <c r="F1392">
        <v>336791</v>
      </c>
      <c r="G1392">
        <v>352563</v>
      </c>
      <c r="H1392" t="s">
        <v>144</v>
      </c>
      <c r="I1392" t="s">
        <v>145</v>
      </c>
      <c r="L1392">
        <f t="shared" si="105"/>
        <v>2012</v>
      </c>
      <c r="M1392">
        <f t="shared" si="106"/>
        <v>11</v>
      </c>
      <c r="N1392">
        <f t="shared" si="107"/>
        <v>0</v>
      </c>
      <c r="O1392">
        <f t="shared" si="108"/>
        <v>0</v>
      </c>
      <c r="P1392">
        <f t="shared" si="109"/>
        <v>3</v>
      </c>
    </row>
    <row r="1393" spans="1:16" x14ac:dyDescent="0.3">
      <c r="A1393" t="s">
        <v>45</v>
      </c>
      <c r="B1393" s="38">
        <v>41224</v>
      </c>
      <c r="C1393" t="s">
        <v>30</v>
      </c>
      <c r="D1393" t="s">
        <v>391</v>
      </c>
      <c r="E1393" t="s">
        <v>193</v>
      </c>
      <c r="F1393">
        <v>243844</v>
      </c>
      <c r="G1393">
        <v>415985</v>
      </c>
      <c r="H1393" t="s">
        <v>148</v>
      </c>
      <c r="I1393" t="s">
        <v>149</v>
      </c>
      <c r="L1393">
        <f t="shared" si="105"/>
        <v>2012</v>
      </c>
      <c r="M1393">
        <f t="shared" si="106"/>
        <v>11</v>
      </c>
      <c r="N1393">
        <f t="shared" si="107"/>
        <v>0</v>
      </c>
      <c r="O1393">
        <f t="shared" si="108"/>
        <v>0</v>
      </c>
      <c r="P1393">
        <f t="shared" si="109"/>
        <v>1</v>
      </c>
    </row>
    <row r="1394" spans="1:16" x14ac:dyDescent="0.3">
      <c r="A1394" t="s">
        <v>69</v>
      </c>
      <c r="B1394" s="38">
        <v>41225</v>
      </c>
      <c r="C1394" t="s">
        <v>30</v>
      </c>
      <c r="D1394" t="s">
        <v>190</v>
      </c>
      <c r="E1394" t="s">
        <v>159</v>
      </c>
      <c r="F1394">
        <v>334950</v>
      </c>
      <c r="G1394">
        <v>374780</v>
      </c>
      <c r="H1394" t="s">
        <v>148</v>
      </c>
      <c r="I1394" t="s">
        <v>149</v>
      </c>
      <c r="L1394">
        <f t="shared" si="105"/>
        <v>2012</v>
      </c>
      <c r="M1394">
        <f t="shared" si="106"/>
        <v>11</v>
      </c>
      <c r="N1394">
        <f t="shared" si="107"/>
        <v>0</v>
      </c>
      <c r="O1394">
        <f t="shared" si="108"/>
        <v>0</v>
      </c>
      <c r="P1394">
        <f t="shared" si="109"/>
        <v>1</v>
      </c>
    </row>
    <row r="1395" spans="1:16" x14ac:dyDescent="0.3">
      <c r="A1395" t="s">
        <v>76</v>
      </c>
      <c r="B1395" s="38">
        <v>41225</v>
      </c>
      <c r="C1395" t="s">
        <v>30</v>
      </c>
      <c r="D1395" t="s">
        <v>231</v>
      </c>
      <c r="E1395" t="s">
        <v>176</v>
      </c>
      <c r="F1395">
        <v>314863</v>
      </c>
      <c r="G1395">
        <v>386606</v>
      </c>
      <c r="H1395" t="s">
        <v>152</v>
      </c>
      <c r="I1395" t="s">
        <v>153</v>
      </c>
      <c r="L1395">
        <f t="shared" si="105"/>
        <v>2012</v>
      </c>
      <c r="M1395">
        <f t="shared" si="106"/>
        <v>11</v>
      </c>
      <c r="N1395">
        <f t="shared" si="107"/>
        <v>0</v>
      </c>
      <c r="O1395">
        <f t="shared" si="108"/>
        <v>0</v>
      </c>
      <c r="P1395">
        <f t="shared" si="109"/>
        <v>2</v>
      </c>
    </row>
    <row r="1396" spans="1:16" x14ac:dyDescent="0.3">
      <c r="A1396" t="s">
        <v>69</v>
      </c>
      <c r="B1396" s="38">
        <v>41226</v>
      </c>
      <c r="C1396" t="s">
        <v>30</v>
      </c>
      <c r="D1396" t="s">
        <v>191</v>
      </c>
      <c r="E1396" t="s">
        <v>159</v>
      </c>
      <c r="F1396">
        <v>334466</v>
      </c>
      <c r="G1396">
        <v>374700</v>
      </c>
      <c r="H1396" t="s">
        <v>152</v>
      </c>
      <c r="I1396" t="s">
        <v>153</v>
      </c>
      <c r="L1396">
        <f t="shared" si="105"/>
        <v>2012</v>
      </c>
      <c r="M1396">
        <f t="shared" si="106"/>
        <v>11</v>
      </c>
      <c r="N1396">
        <f t="shared" si="107"/>
        <v>0</v>
      </c>
      <c r="O1396">
        <f t="shared" si="108"/>
        <v>0</v>
      </c>
      <c r="P1396">
        <f t="shared" si="109"/>
        <v>2</v>
      </c>
    </row>
    <row r="1397" spans="1:16" x14ac:dyDescent="0.3">
      <c r="A1397" t="s">
        <v>69</v>
      </c>
      <c r="B1397" s="38">
        <v>41226</v>
      </c>
      <c r="C1397" t="s">
        <v>30</v>
      </c>
      <c r="D1397" t="s">
        <v>473</v>
      </c>
      <c r="E1397" t="s">
        <v>147</v>
      </c>
      <c r="F1397">
        <v>334248</v>
      </c>
      <c r="G1397">
        <v>374630</v>
      </c>
      <c r="H1397" t="s">
        <v>148</v>
      </c>
      <c r="I1397" t="s">
        <v>149</v>
      </c>
      <c r="L1397">
        <f t="shared" si="105"/>
        <v>2012</v>
      </c>
      <c r="M1397">
        <f t="shared" si="106"/>
        <v>11</v>
      </c>
      <c r="N1397">
        <f t="shared" si="107"/>
        <v>0</v>
      </c>
      <c r="O1397">
        <f t="shared" si="108"/>
        <v>0</v>
      </c>
      <c r="P1397">
        <f t="shared" si="109"/>
        <v>1</v>
      </c>
    </row>
    <row r="1398" spans="1:16" x14ac:dyDescent="0.3">
      <c r="A1398" t="s">
        <v>69</v>
      </c>
      <c r="B1398" s="38">
        <v>41226</v>
      </c>
      <c r="C1398" t="s">
        <v>29</v>
      </c>
      <c r="D1398" t="s">
        <v>308</v>
      </c>
      <c r="E1398" t="s">
        <v>147</v>
      </c>
      <c r="F1398">
        <v>333465</v>
      </c>
      <c r="G1398">
        <v>373222</v>
      </c>
      <c r="H1398" t="s">
        <v>148</v>
      </c>
      <c r="I1398" t="s">
        <v>181</v>
      </c>
      <c r="L1398">
        <f t="shared" si="105"/>
        <v>2012</v>
      </c>
      <c r="M1398">
        <f t="shared" si="106"/>
        <v>11</v>
      </c>
      <c r="N1398">
        <f t="shared" si="107"/>
        <v>0</v>
      </c>
      <c r="O1398">
        <f t="shared" si="108"/>
        <v>1</v>
      </c>
      <c r="P1398">
        <f t="shared" si="109"/>
        <v>0</v>
      </c>
    </row>
    <row r="1399" spans="1:16" x14ac:dyDescent="0.3">
      <c r="A1399" t="s">
        <v>45</v>
      </c>
      <c r="B1399" s="38">
        <v>41227</v>
      </c>
      <c r="C1399" t="s">
        <v>30</v>
      </c>
      <c r="D1399" t="s">
        <v>185</v>
      </c>
      <c r="E1399" t="s">
        <v>193</v>
      </c>
      <c r="F1399">
        <v>243420</v>
      </c>
      <c r="G1399">
        <v>417153</v>
      </c>
      <c r="H1399" t="s">
        <v>152</v>
      </c>
      <c r="I1399" t="s">
        <v>153</v>
      </c>
      <c r="L1399">
        <f t="shared" si="105"/>
        <v>2012</v>
      </c>
      <c r="M1399">
        <f t="shared" si="106"/>
        <v>11</v>
      </c>
      <c r="N1399">
        <f t="shared" si="107"/>
        <v>0</v>
      </c>
      <c r="O1399">
        <f t="shared" si="108"/>
        <v>0</v>
      </c>
      <c r="P1399">
        <f t="shared" si="109"/>
        <v>2</v>
      </c>
    </row>
    <row r="1400" spans="1:16" x14ac:dyDescent="0.3">
      <c r="A1400" t="s">
        <v>36</v>
      </c>
      <c r="B1400" s="38">
        <v>41228</v>
      </c>
      <c r="C1400" t="s">
        <v>29</v>
      </c>
      <c r="D1400" t="s">
        <v>587</v>
      </c>
      <c r="E1400" t="s">
        <v>189</v>
      </c>
      <c r="F1400">
        <v>287617</v>
      </c>
      <c r="G1400">
        <v>345294</v>
      </c>
      <c r="H1400" t="s">
        <v>148</v>
      </c>
      <c r="I1400" t="s">
        <v>181</v>
      </c>
      <c r="L1400">
        <f t="shared" si="105"/>
        <v>2012</v>
      </c>
      <c r="M1400">
        <f t="shared" si="106"/>
        <v>11</v>
      </c>
      <c r="N1400">
        <f t="shared" si="107"/>
        <v>0</v>
      </c>
      <c r="O1400">
        <f t="shared" si="108"/>
        <v>1</v>
      </c>
      <c r="P1400">
        <f t="shared" si="109"/>
        <v>0</v>
      </c>
    </row>
    <row r="1401" spans="1:16" x14ac:dyDescent="0.3">
      <c r="A1401" t="s">
        <v>69</v>
      </c>
      <c r="B1401" s="38">
        <v>41228</v>
      </c>
      <c r="C1401" t="s">
        <v>30</v>
      </c>
      <c r="D1401" t="s">
        <v>366</v>
      </c>
      <c r="E1401" t="s">
        <v>147</v>
      </c>
      <c r="F1401">
        <v>334154</v>
      </c>
      <c r="G1401">
        <v>375171</v>
      </c>
      <c r="H1401" t="s">
        <v>152</v>
      </c>
      <c r="I1401" t="s">
        <v>153</v>
      </c>
      <c r="L1401">
        <f t="shared" si="105"/>
        <v>2012</v>
      </c>
      <c r="M1401">
        <f t="shared" si="106"/>
        <v>11</v>
      </c>
      <c r="N1401">
        <f t="shared" si="107"/>
        <v>0</v>
      </c>
      <c r="O1401">
        <f t="shared" si="108"/>
        <v>0</v>
      </c>
      <c r="P1401">
        <f t="shared" si="109"/>
        <v>2</v>
      </c>
    </row>
    <row r="1402" spans="1:16" x14ac:dyDescent="0.3">
      <c r="A1402" t="s">
        <v>69</v>
      </c>
      <c r="B1402" s="38">
        <v>41228</v>
      </c>
      <c r="C1402" t="s">
        <v>30</v>
      </c>
      <c r="D1402" t="s">
        <v>160</v>
      </c>
      <c r="E1402" t="s">
        <v>164</v>
      </c>
      <c r="F1402">
        <v>333021</v>
      </c>
      <c r="G1402">
        <v>373833</v>
      </c>
      <c r="H1402" t="s">
        <v>148</v>
      </c>
      <c r="I1402" t="s">
        <v>149</v>
      </c>
      <c r="L1402">
        <f t="shared" si="105"/>
        <v>2012</v>
      </c>
      <c r="M1402">
        <f t="shared" si="106"/>
        <v>11</v>
      </c>
      <c r="N1402">
        <f t="shared" si="107"/>
        <v>0</v>
      </c>
      <c r="O1402">
        <f t="shared" si="108"/>
        <v>0</v>
      </c>
      <c r="P1402">
        <f t="shared" si="109"/>
        <v>1</v>
      </c>
    </row>
    <row r="1403" spans="1:16" x14ac:dyDescent="0.3">
      <c r="A1403" t="s">
        <v>69</v>
      </c>
      <c r="B1403" s="38">
        <v>41229</v>
      </c>
      <c r="C1403" t="s">
        <v>30</v>
      </c>
      <c r="D1403" t="s">
        <v>191</v>
      </c>
      <c r="E1403" t="s">
        <v>147</v>
      </c>
      <c r="F1403">
        <v>334282</v>
      </c>
      <c r="G1403">
        <v>374813</v>
      </c>
      <c r="H1403" t="s">
        <v>152</v>
      </c>
      <c r="I1403" t="s">
        <v>153</v>
      </c>
      <c r="L1403">
        <f t="shared" si="105"/>
        <v>2012</v>
      </c>
      <c r="M1403">
        <f t="shared" si="106"/>
        <v>11</v>
      </c>
      <c r="N1403">
        <f t="shared" si="107"/>
        <v>0</v>
      </c>
      <c r="O1403">
        <f t="shared" si="108"/>
        <v>0</v>
      </c>
      <c r="P1403">
        <f t="shared" si="109"/>
        <v>2</v>
      </c>
    </row>
    <row r="1404" spans="1:16" x14ac:dyDescent="0.3">
      <c r="A1404" t="s">
        <v>42</v>
      </c>
      <c r="B1404" s="38">
        <v>41230</v>
      </c>
      <c r="C1404" t="s">
        <v>30</v>
      </c>
      <c r="D1404" t="s">
        <v>588</v>
      </c>
      <c r="E1404" t="s">
        <v>206</v>
      </c>
      <c r="F1404">
        <v>337622</v>
      </c>
      <c r="G1404">
        <v>330929</v>
      </c>
      <c r="H1404" t="s">
        <v>148</v>
      </c>
      <c r="I1404" t="s">
        <v>149</v>
      </c>
      <c r="L1404">
        <f t="shared" si="105"/>
        <v>2012</v>
      </c>
      <c r="M1404">
        <f t="shared" si="106"/>
        <v>11</v>
      </c>
      <c r="N1404">
        <f t="shared" si="107"/>
        <v>0</v>
      </c>
      <c r="O1404">
        <f t="shared" si="108"/>
        <v>0</v>
      </c>
      <c r="P1404">
        <f t="shared" si="109"/>
        <v>1</v>
      </c>
    </row>
    <row r="1405" spans="1:16" x14ac:dyDescent="0.3">
      <c r="A1405" t="s">
        <v>20</v>
      </c>
      <c r="B1405" s="38">
        <v>41230</v>
      </c>
      <c r="C1405" t="s">
        <v>30</v>
      </c>
      <c r="D1405" t="s">
        <v>589</v>
      </c>
      <c r="E1405" t="s">
        <v>155</v>
      </c>
      <c r="F1405">
        <v>311091</v>
      </c>
      <c r="G1405">
        <v>402922</v>
      </c>
      <c r="H1405" t="s">
        <v>148</v>
      </c>
      <c r="I1405" t="s">
        <v>149</v>
      </c>
      <c r="L1405">
        <f t="shared" si="105"/>
        <v>2012</v>
      </c>
      <c r="M1405">
        <f t="shared" si="106"/>
        <v>11</v>
      </c>
      <c r="N1405">
        <f t="shared" si="107"/>
        <v>0</v>
      </c>
      <c r="O1405">
        <f t="shared" si="108"/>
        <v>0</v>
      </c>
      <c r="P1405">
        <f t="shared" si="109"/>
        <v>1</v>
      </c>
    </row>
    <row r="1406" spans="1:16" x14ac:dyDescent="0.3">
      <c r="A1406" t="s">
        <v>39</v>
      </c>
      <c r="B1406" s="38">
        <v>41230</v>
      </c>
      <c r="C1406" t="s">
        <v>30</v>
      </c>
      <c r="D1406" t="s">
        <v>207</v>
      </c>
      <c r="E1406" t="s">
        <v>218</v>
      </c>
      <c r="F1406">
        <v>281053</v>
      </c>
      <c r="G1406">
        <v>378420</v>
      </c>
      <c r="H1406" t="s">
        <v>148</v>
      </c>
      <c r="I1406" t="s">
        <v>149</v>
      </c>
      <c r="L1406">
        <f t="shared" si="105"/>
        <v>2012</v>
      </c>
      <c r="M1406">
        <f t="shared" si="106"/>
        <v>11</v>
      </c>
      <c r="N1406">
        <f t="shared" si="107"/>
        <v>0</v>
      </c>
      <c r="O1406">
        <f t="shared" si="108"/>
        <v>0</v>
      </c>
      <c r="P1406">
        <f t="shared" si="109"/>
        <v>1</v>
      </c>
    </row>
    <row r="1407" spans="1:16" x14ac:dyDescent="0.3">
      <c r="A1407" t="s">
        <v>35</v>
      </c>
      <c r="B1407" s="38">
        <v>41231</v>
      </c>
      <c r="C1407" t="s">
        <v>30</v>
      </c>
      <c r="D1407" t="s">
        <v>360</v>
      </c>
      <c r="E1407" t="s">
        <v>183</v>
      </c>
      <c r="F1407">
        <v>291196</v>
      </c>
      <c r="G1407">
        <v>315146</v>
      </c>
      <c r="H1407" t="s">
        <v>144</v>
      </c>
      <c r="I1407" t="s">
        <v>145</v>
      </c>
      <c r="L1407">
        <f t="shared" si="105"/>
        <v>2012</v>
      </c>
      <c r="M1407">
        <f t="shared" si="106"/>
        <v>11</v>
      </c>
      <c r="N1407">
        <f t="shared" si="107"/>
        <v>0</v>
      </c>
      <c r="O1407">
        <f t="shared" si="108"/>
        <v>0</v>
      </c>
      <c r="P1407">
        <f t="shared" si="109"/>
        <v>3</v>
      </c>
    </row>
    <row r="1408" spans="1:16" x14ac:dyDescent="0.3">
      <c r="A1408" t="s">
        <v>60</v>
      </c>
      <c r="B1408" s="38">
        <v>41233</v>
      </c>
      <c r="C1408" t="s">
        <v>30</v>
      </c>
      <c r="D1408" t="s">
        <v>590</v>
      </c>
      <c r="E1408" t="s">
        <v>195</v>
      </c>
      <c r="F1408">
        <v>350361</v>
      </c>
      <c r="G1408">
        <v>381528</v>
      </c>
      <c r="H1408" t="s">
        <v>152</v>
      </c>
      <c r="I1408" t="s">
        <v>153</v>
      </c>
      <c r="L1408">
        <f t="shared" si="105"/>
        <v>2012</v>
      </c>
      <c r="M1408">
        <f t="shared" si="106"/>
        <v>11</v>
      </c>
      <c r="N1408">
        <f t="shared" si="107"/>
        <v>0</v>
      </c>
      <c r="O1408">
        <f t="shared" si="108"/>
        <v>0</v>
      </c>
      <c r="P1408">
        <f t="shared" si="109"/>
        <v>2</v>
      </c>
    </row>
    <row r="1409" spans="1:16" x14ac:dyDescent="0.3">
      <c r="A1409" t="s">
        <v>41</v>
      </c>
      <c r="B1409" s="38">
        <v>41233</v>
      </c>
      <c r="C1409" t="s">
        <v>30</v>
      </c>
      <c r="D1409" t="s">
        <v>214</v>
      </c>
      <c r="E1409" t="s">
        <v>315</v>
      </c>
      <c r="F1409">
        <v>289679</v>
      </c>
      <c r="G1409">
        <v>390580</v>
      </c>
      <c r="H1409" t="s">
        <v>148</v>
      </c>
      <c r="I1409" t="s">
        <v>149</v>
      </c>
      <c r="L1409">
        <f t="shared" si="105"/>
        <v>2012</v>
      </c>
      <c r="M1409">
        <f t="shared" si="106"/>
        <v>11</v>
      </c>
      <c r="N1409">
        <f t="shared" si="107"/>
        <v>0</v>
      </c>
      <c r="O1409">
        <f t="shared" si="108"/>
        <v>0</v>
      </c>
      <c r="P1409">
        <f t="shared" si="109"/>
        <v>1</v>
      </c>
    </row>
    <row r="1410" spans="1:16" x14ac:dyDescent="0.3">
      <c r="A1410" t="s">
        <v>69</v>
      </c>
      <c r="B1410" s="38">
        <v>41233</v>
      </c>
      <c r="C1410" t="s">
        <v>30</v>
      </c>
      <c r="D1410" t="s">
        <v>191</v>
      </c>
      <c r="E1410" t="s">
        <v>147</v>
      </c>
      <c r="F1410">
        <v>334314</v>
      </c>
      <c r="G1410">
        <v>374794</v>
      </c>
      <c r="H1410" t="s">
        <v>144</v>
      </c>
      <c r="I1410" t="s">
        <v>145</v>
      </c>
      <c r="L1410">
        <f t="shared" ref="L1410:L1473" si="110">YEAR(B1410)</f>
        <v>2012</v>
      </c>
      <c r="M1410">
        <f t="shared" ref="M1410:M1473" si="111">MONTH(B1410)</f>
        <v>11</v>
      </c>
      <c r="N1410">
        <f t="shared" ref="N1410:N1473" si="112">SUM((IF(OR(ISBLANK($I1410),ISERROR(SEARCH("killed",$I1410))),0,IF(SEARCH("killed",$I1410)=3,LEFT($I1410,1),IF(SEARCH("killed",$I1410)=4,LEFT($I1410,2),0)))),(IF(OR(ISBLANK($J1410),ISERROR(SEARCH("killed",$J1410))),0,IF(SEARCH("killed",$J1410)=3,LEFT($J1410,1),IF(SEARCH("killed",$J1410)=4,LEFT($J1410,2),0)))),(IF(OR(ISBLANK($K1410),ISERROR(SEARCH("killed",$K1410))),0,IF(SEARCH("killed",$K1410)=3,LEFT($K1410,1),IF(SEARCH("killed",$K1410)=4,LEFT($K1410,2),0)))))</f>
        <v>0</v>
      </c>
      <c r="O1410">
        <f t="shared" ref="O1410:O1473" si="113">SUM((IF(OR(ISBLANK($I1410),ISERROR(SEARCH("seriously",$I1410))),0,IF(SEARCH("seriously",$I1410)=3,LEFT($I1410,1),IF(SEARCH("seriously",$I1410)=4,LEFT($I1410,2),0)))),(IF(OR(ISBLANK($J1410),ISERROR(SEARCH("seriously",$J1410))),0,IF(SEARCH("seriously",$J1410)=3,LEFT($J1410,1),IF(SEARCH("seriously",$J1410)=4,LEFT($J1410,2),0)))),(IF(OR(ISBLANK($K1410),ISERROR(SEARCH("seriously",$K1410))),0,IF(SEARCH("seriously",$K1410)=3,LEFT($K1410,1),IF(SEARCH("seriously",$K1410)=4,LEFT($K1410,2),0)))))</f>
        <v>0</v>
      </c>
      <c r="P1410">
        <f t="shared" ref="P1410:P1473" si="114">SUM((IF(OR(ISBLANK($I1410),ISERROR(SEARCH("slightly",$I1410))),0,IF(SEARCH("slightly",$I1410)=3,LEFT($I1410,1),IF(SEARCH("slightly",$I1410)=4,LEFT($I1410,2),0)))),(IF(OR(ISBLANK($J1410),ISERROR(SEARCH("slightly",$J1410))),0,IF(SEARCH("slightly",$J1410)=3,LEFT($J1410,1),IF(SEARCH("slightly",$J1410)=4,LEFT($J1410,2),0)))),(IF(OR(ISBLANK($K1410),ISERROR(SEARCH("slightly",$K1410))),0,IF(SEARCH("slightly",$K1410)=3,LEFT($K1410,1),IF(SEARCH("slightly",$K1410)=4,LEFT($K1410,2),0)))))</f>
        <v>3</v>
      </c>
    </row>
    <row r="1411" spans="1:16" x14ac:dyDescent="0.3">
      <c r="A1411" t="s">
        <v>69</v>
      </c>
      <c r="B1411" s="38">
        <v>41233</v>
      </c>
      <c r="C1411" t="s">
        <v>30</v>
      </c>
      <c r="D1411" t="s">
        <v>191</v>
      </c>
      <c r="E1411" t="s">
        <v>159</v>
      </c>
      <c r="F1411">
        <v>334742</v>
      </c>
      <c r="G1411">
        <v>374578</v>
      </c>
      <c r="H1411" t="s">
        <v>144</v>
      </c>
      <c r="I1411" t="s">
        <v>145</v>
      </c>
      <c r="L1411">
        <f t="shared" si="110"/>
        <v>2012</v>
      </c>
      <c r="M1411">
        <f t="shared" si="111"/>
        <v>11</v>
      </c>
      <c r="N1411">
        <f t="shared" si="112"/>
        <v>0</v>
      </c>
      <c r="O1411">
        <f t="shared" si="113"/>
        <v>0</v>
      </c>
      <c r="P1411">
        <f t="shared" si="114"/>
        <v>3</v>
      </c>
    </row>
    <row r="1412" spans="1:16" x14ac:dyDescent="0.3">
      <c r="A1412" t="s">
        <v>69</v>
      </c>
      <c r="B1412" s="38">
        <v>41234</v>
      </c>
      <c r="C1412" t="s">
        <v>30</v>
      </c>
      <c r="D1412" t="s">
        <v>249</v>
      </c>
      <c r="E1412" t="s">
        <v>147</v>
      </c>
      <c r="F1412">
        <v>334414</v>
      </c>
      <c r="G1412">
        <v>373915</v>
      </c>
      <c r="H1412" t="s">
        <v>148</v>
      </c>
      <c r="I1412" t="s">
        <v>149</v>
      </c>
      <c r="L1412">
        <f t="shared" si="110"/>
        <v>2012</v>
      </c>
      <c r="M1412">
        <f t="shared" si="111"/>
        <v>11</v>
      </c>
      <c r="N1412">
        <f t="shared" si="112"/>
        <v>0</v>
      </c>
      <c r="O1412">
        <f t="shared" si="113"/>
        <v>0</v>
      </c>
      <c r="P1412">
        <f t="shared" si="114"/>
        <v>1</v>
      </c>
    </row>
    <row r="1413" spans="1:16" x14ac:dyDescent="0.3">
      <c r="A1413" t="s">
        <v>69</v>
      </c>
      <c r="B1413" s="38">
        <v>41234</v>
      </c>
      <c r="C1413" t="s">
        <v>30</v>
      </c>
      <c r="D1413" t="s">
        <v>151</v>
      </c>
      <c r="E1413" t="s">
        <v>147</v>
      </c>
      <c r="F1413">
        <v>334214</v>
      </c>
      <c r="G1413">
        <v>373155</v>
      </c>
      <c r="H1413" t="s">
        <v>148</v>
      </c>
      <c r="I1413" t="s">
        <v>149</v>
      </c>
      <c r="L1413">
        <f t="shared" si="110"/>
        <v>2012</v>
      </c>
      <c r="M1413">
        <f t="shared" si="111"/>
        <v>11</v>
      </c>
      <c r="N1413">
        <f t="shared" si="112"/>
        <v>0</v>
      </c>
      <c r="O1413">
        <f t="shared" si="113"/>
        <v>0</v>
      </c>
      <c r="P1413">
        <f t="shared" si="114"/>
        <v>1</v>
      </c>
    </row>
    <row r="1414" spans="1:16" x14ac:dyDescent="0.3">
      <c r="A1414" t="s">
        <v>60</v>
      </c>
      <c r="B1414" s="38">
        <v>41235</v>
      </c>
      <c r="C1414" t="s">
        <v>30</v>
      </c>
      <c r="D1414" t="s">
        <v>170</v>
      </c>
      <c r="E1414" t="s">
        <v>195</v>
      </c>
      <c r="F1414">
        <v>350461</v>
      </c>
      <c r="G1414">
        <v>381585</v>
      </c>
      <c r="H1414" t="s">
        <v>148</v>
      </c>
      <c r="I1414" t="s">
        <v>149</v>
      </c>
      <c r="L1414">
        <f t="shared" si="110"/>
        <v>2012</v>
      </c>
      <c r="M1414">
        <f t="shared" si="111"/>
        <v>11</v>
      </c>
      <c r="N1414">
        <f t="shared" si="112"/>
        <v>0</v>
      </c>
      <c r="O1414">
        <f t="shared" si="113"/>
        <v>0</v>
      </c>
      <c r="P1414">
        <f t="shared" si="114"/>
        <v>1</v>
      </c>
    </row>
    <row r="1415" spans="1:16" x14ac:dyDescent="0.3">
      <c r="A1415" t="s">
        <v>45</v>
      </c>
      <c r="B1415" s="38">
        <v>41235</v>
      </c>
      <c r="C1415" t="s">
        <v>30</v>
      </c>
      <c r="D1415" t="s">
        <v>546</v>
      </c>
      <c r="E1415" t="s">
        <v>193</v>
      </c>
      <c r="F1415">
        <v>243603</v>
      </c>
      <c r="G1415">
        <v>416986</v>
      </c>
      <c r="H1415" t="s">
        <v>152</v>
      </c>
      <c r="I1415" t="s">
        <v>153</v>
      </c>
      <c r="L1415">
        <f t="shared" si="110"/>
        <v>2012</v>
      </c>
      <c r="M1415">
        <f t="shared" si="111"/>
        <v>11</v>
      </c>
      <c r="N1415">
        <f t="shared" si="112"/>
        <v>0</v>
      </c>
      <c r="O1415">
        <f t="shared" si="113"/>
        <v>0</v>
      </c>
      <c r="P1415">
        <f t="shared" si="114"/>
        <v>2</v>
      </c>
    </row>
    <row r="1416" spans="1:16" x14ac:dyDescent="0.3">
      <c r="A1416" t="s">
        <v>69</v>
      </c>
      <c r="B1416" s="38">
        <v>41235</v>
      </c>
      <c r="C1416" t="s">
        <v>30</v>
      </c>
      <c r="D1416" t="s">
        <v>167</v>
      </c>
      <c r="E1416" t="s">
        <v>147</v>
      </c>
      <c r="F1416">
        <v>334536</v>
      </c>
      <c r="G1416">
        <v>373915</v>
      </c>
      <c r="H1416" t="s">
        <v>148</v>
      </c>
      <c r="I1416" t="s">
        <v>149</v>
      </c>
      <c r="L1416">
        <f t="shared" si="110"/>
        <v>2012</v>
      </c>
      <c r="M1416">
        <f t="shared" si="111"/>
        <v>11</v>
      </c>
      <c r="N1416">
        <f t="shared" si="112"/>
        <v>0</v>
      </c>
      <c r="O1416">
        <f t="shared" si="113"/>
        <v>0</v>
      </c>
      <c r="P1416">
        <f t="shared" si="114"/>
        <v>1</v>
      </c>
    </row>
    <row r="1417" spans="1:16" x14ac:dyDescent="0.3">
      <c r="A1417" t="s">
        <v>49</v>
      </c>
      <c r="B1417" s="38">
        <v>41235</v>
      </c>
      <c r="C1417" t="s">
        <v>29</v>
      </c>
      <c r="D1417" t="s">
        <v>403</v>
      </c>
      <c r="E1417" t="s">
        <v>184</v>
      </c>
      <c r="F1417">
        <v>312365</v>
      </c>
      <c r="G1417">
        <v>345895</v>
      </c>
      <c r="H1417" t="s">
        <v>148</v>
      </c>
      <c r="I1417" t="s">
        <v>181</v>
      </c>
      <c r="L1417">
        <f t="shared" si="110"/>
        <v>2012</v>
      </c>
      <c r="M1417">
        <f t="shared" si="111"/>
        <v>11</v>
      </c>
      <c r="N1417">
        <f t="shared" si="112"/>
        <v>0</v>
      </c>
      <c r="O1417">
        <f t="shared" si="113"/>
        <v>1</v>
      </c>
      <c r="P1417">
        <f t="shared" si="114"/>
        <v>0</v>
      </c>
    </row>
    <row r="1418" spans="1:16" x14ac:dyDescent="0.3">
      <c r="A1418" t="s">
        <v>53</v>
      </c>
      <c r="B1418" s="38">
        <v>41236</v>
      </c>
      <c r="C1418" t="s">
        <v>30</v>
      </c>
      <c r="D1418" t="s">
        <v>207</v>
      </c>
      <c r="E1418" t="s">
        <v>209</v>
      </c>
      <c r="F1418">
        <v>279437</v>
      </c>
      <c r="G1418">
        <v>362299</v>
      </c>
      <c r="H1418" t="s">
        <v>148</v>
      </c>
      <c r="I1418" t="s">
        <v>149</v>
      </c>
      <c r="L1418">
        <f t="shared" si="110"/>
        <v>2012</v>
      </c>
      <c r="M1418">
        <f t="shared" si="111"/>
        <v>11</v>
      </c>
      <c r="N1418">
        <f t="shared" si="112"/>
        <v>0</v>
      </c>
      <c r="O1418">
        <f t="shared" si="113"/>
        <v>0</v>
      </c>
      <c r="P1418">
        <f t="shared" si="114"/>
        <v>1</v>
      </c>
    </row>
    <row r="1419" spans="1:16" x14ac:dyDescent="0.3">
      <c r="A1419" t="s">
        <v>60</v>
      </c>
      <c r="B1419" s="38">
        <v>41236</v>
      </c>
      <c r="C1419" t="s">
        <v>30</v>
      </c>
      <c r="D1419" t="s">
        <v>591</v>
      </c>
      <c r="E1419" t="s">
        <v>195</v>
      </c>
      <c r="F1419">
        <v>350681</v>
      </c>
      <c r="G1419">
        <v>381940</v>
      </c>
      <c r="H1419" t="s">
        <v>148</v>
      </c>
      <c r="I1419" t="s">
        <v>149</v>
      </c>
      <c r="L1419">
        <f t="shared" si="110"/>
        <v>2012</v>
      </c>
      <c r="M1419">
        <f t="shared" si="111"/>
        <v>11</v>
      </c>
      <c r="N1419">
        <f t="shared" si="112"/>
        <v>0</v>
      </c>
      <c r="O1419">
        <f t="shared" si="113"/>
        <v>0</v>
      </c>
      <c r="P1419">
        <f t="shared" si="114"/>
        <v>1</v>
      </c>
    </row>
    <row r="1420" spans="1:16" x14ac:dyDescent="0.3">
      <c r="A1420" t="s">
        <v>69</v>
      </c>
      <c r="B1420" s="38">
        <v>41237</v>
      </c>
      <c r="C1420" t="s">
        <v>30</v>
      </c>
      <c r="D1420" t="s">
        <v>258</v>
      </c>
      <c r="E1420" t="s">
        <v>147</v>
      </c>
      <c r="F1420">
        <v>334370</v>
      </c>
      <c r="G1420">
        <v>374353</v>
      </c>
      <c r="H1420" t="s">
        <v>148</v>
      </c>
      <c r="I1420" t="s">
        <v>149</v>
      </c>
      <c r="L1420">
        <f t="shared" si="110"/>
        <v>2012</v>
      </c>
      <c r="M1420">
        <f t="shared" si="111"/>
        <v>11</v>
      </c>
      <c r="N1420">
        <f t="shared" si="112"/>
        <v>0</v>
      </c>
      <c r="O1420">
        <f t="shared" si="113"/>
        <v>0</v>
      </c>
      <c r="P1420">
        <f t="shared" si="114"/>
        <v>1</v>
      </c>
    </row>
    <row r="1421" spans="1:16" x14ac:dyDescent="0.3">
      <c r="A1421" t="s">
        <v>45</v>
      </c>
      <c r="B1421" s="38">
        <v>41237</v>
      </c>
      <c r="C1421" t="s">
        <v>30</v>
      </c>
      <c r="D1421" t="s">
        <v>220</v>
      </c>
      <c r="E1421" t="s">
        <v>193</v>
      </c>
      <c r="F1421">
        <v>243657</v>
      </c>
      <c r="G1421">
        <v>416928</v>
      </c>
      <c r="H1421" t="s">
        <v>144</v>
      </c>
      <c r="I1421" t="s">
        <v>145</v>
      </c>
      <c r="L1421">
        <f t="shared" si="110"/>
        <v>2012</v>
      </c>
      <c r="M1421">
        <f t="shared" si="111"/>
        <v>11</v>
      </c>
      <c r="N1421">
        <f t="shared" si="112"/>
        <v>0</v>
      </c>
      <c r="O1421">
        <f t="shared" si="113"/>
        <v>0</v>
      </c>
      <c r="P1421">
        <f t="shared" si="114"/>
        <v>3</v>
      </c>
    </row>
    <row r="1422" spans="1:16" x14ac:dyDescent="0.3">
      <c r="A1422" t="s">
        <v>69</v>
      </c>
      <c r="B1422" s="38">
        <v>41238</v>
      </c>
      <c r="C1422" t="s">
        <v>30</v>
      </c>
      <c r="D1422" t="s">
        <v>190</v>
      </c>
      <c r="E1422" t="s">
        <v>159</v>
      </c>
      <c r="F1422">
        <v>334700</v>
      </c>
      <c r="G1422">
        <v>374759</v>
      </c>
      <c r="H1422" t="s">
        <v>148</v>
      </c>
      <c r="I1422" t="s">
        <v>149</v>
      </c>
      <c r="L1422">
        <f t="shared" si="110"/>
        <v>2012</v>
      </c>
      <c r="M1422">
        <f t="shared" si="111"/>
        <v>11</v>
      </c>
      <c r="N1422">
        <f t="shared" si="112"/>
        <v>0</v>
      </c>
      <c r="O1422">
        <f t="shared" si="113"/>
        <v>0</v>
      </c>
      <c r="P1422">
        <f t="shared" si="114"/>
        <v>1</v>
      </c>
    </row>
    <row r="1423" spans="1:16" x14ac:dyDescent="0.3">
      <c r="A1423" t="s">
        <v>69</v>
      </c>
      <c r="B1423" s="38">
        <v>41238</v>
      </c>
      <c r="C1423" t="s">
        <v>30</v>
      </c>
      <c r="D1423" t="s">
        <v>237</v>
      </c>
      <c r="E1423" t="s">
        <v>147</v>
      </c>
      <c r="F1423">
        <v>333980</v>
      </c>
      <c r="G1423">
        <v>374383</v>
      </c>
      <c r="H1423" t="s">
        <v>148</v>
      </c>
      <c r="I1423" t="s">
        <v>149</v>
      </c>
      <c r="L1423">
        <f t="shared" si="110"/>
        <v>2012</v>
      </c>
      <c r="M1423">
        <f t="shared" si="111"/>
        <v>11</v>
      </c>
      <c r="N1423">
        <f t="shared" si="112"/>
        <v>0</v>
      </c>
      <c r="O1423">
        <f t="shared" si="113"/>
        <v>0</v>
      </c>
      <c r="P1423">
        <f t="shared" si="114"/>
        <v>1</v>
      </c>
    </row>
    <row r="1424" spans="1:16" x14ac:dyDescent="0.3">
      <c r="A1424" t="s">
        <v>69</v>
      </c>
      <c r="B1424" s="38">
        <v>41238</v>
      </c>
      <c r="C1424" t="s">
        <v>29</v>
      </c>
      <c r="D1424" t="s">
        <v>582</v>
      </c>
      <c r="E1424" t="s">
        <v>147</v>
      </c>
      <c r="F1424">
        <v>333511</v>
      </c>
      <c r="G1424">
        <v>374228</v>
      </c>
      <c r="H1424" t="s">
        <v>148</v>
      </c>
      <c r="I1424" t="s">
        <v>181</v>
      </c>
      <c r="L1424">
        <f t="shared" si="110"/>
        <v>2012</v>
      </c>
      <c r="M1424">
        <f t="shared" si="111"/>
        <v>11</v>
      </c>
      <c r="N1424">
        <f t="shared" si="112"/>
        <v>0</v>
      </c>
      <c r="O1424">
        <f t="shared" si="113"/>
        <v>1</v>
      </c>
      <c r="P1424">
        <f t="shared" si="114"/>
        <v>0</v>
      </c>
    </row>
    <row r="1425" spans="1:16" x14ac:dyDescent="0.3">
      <c r="A1425" t="s">
        <v>69</v>
      </c>
      <c r="B1425" s="38">
        <v>41238</v>
      </c>
      <c r="C1425" t="s">
        <v>30</v>
      </c>
      <c r="D1425" t="s">
        <v>363</v>
      </c>
      <c r="E1425" t="s">
        <v>147</v>
      </c>
      <c r="F1425">
        <v>333820</v>
      </c>
      <c r="G1425">
        <v>374085</v>
      </c>
      <c r="H1425" t="s">
        <v>148</v>
      </c>
      <c r="I1425" t="s">
        <v>149</v>
      </c>
      <c r="L1425">
        <f t="shared" si="110"/>
        <v>2012</v>
      </c>
      <c r="M1425">
        <f t="shared" si="111"/>
        <v>11</v>
      </c>
      <c r="N1425">
        <f t="shared" si="112"/>
        <v>0</v>
      </c>
      <c r="O1425">
        <f t="shared" si="113"/>
        <v>0</v>
      </c>
      <c r="P1425">
        <f t="shared" si="114"/>
        <v>1</v>
      </c>
    </row>
    <row r="1426" spans="1:16" x14ac:dyDescent="0.3">
      <c r="A1426" t="s">
        <v>43</v>
      </c>
      <c r="B1426" s="38">
        <v>41238</v>
      </c>
      <c r="C1426" t="s">
        <v>30</v>
      </c>
      <c r="D1426" t="s">
        <v>207</v>
      </c>
      <c r="E1426" t="s">
        <v>183</v>
      </c>
      <c r="F1426">
        <v>308474</v>
      </c>
      <c r="G1426">
        <v>325941</v>
      </c>
      <c r="H1426" t="s">
        <v>152</v>
      </c>
      <c r="I1426" t="s">
        <v>153</v>
      </c>
      <c r="L1426">
        <f t="shared" si="110"/>
        <v>2012</v>
      </c>
      <c r="M1426">
        <f t="shared" si="111"/>
        <v>11</v>
      </c>
      <c r="N1426">
        <f t="shared" si="112"/>
        <v>0</v>
      </c>
      <c r="O1426">
        <f t="shared" si="113"/>
        <v>0</v>
      </c>
      <c r="P1426">
        <f t="shared" si="114"/>
        <v>2</v>
      </c>
    </row>
    <row r="1427" spans="1:16" x14ac:dyDescent="0.3">
      <c r="A1427" t="s">
        <v>69</v>
      </c>
      <c r="B1427" s="38">
        <v>41239</v>
      </c>
      <c r="C1427" t="s">
        <v>30</v>
      </c>
      <c r="D1427" t="s">
        <v>224</v>
      </c>
      <c r="E1427" t="s">
        <v>147</v>
      </c>
      <c r="F1427">
        <v>334384</v>
      </c>
      <c r="G1427">
        <v>374000</v>
      </c>
      <c r="H1427" t="s">
        <v>148</v>
      </c>
      <c r="I1427" t="s">
        <v>149</v>
      </c>
      <c r="L1427">
        <f t="shared" si="110"/>
        <v>2012</v>
      </c>
      <c r="M1427">
        <f t="shared" si="111"/>
        <v>11</v>
      </c>
      <c r="N1427">
        <f t="shared" si="112"/>
        <v>0</v>
      </c>
      <c r="O1427">
        <f t="shared" si="113"/>
        <v>0</v>
      </c>
      <c r="P1427">
        <f t="shared" si="114"/>
        <v>1</v>
      </c>
    </row>
    <row r="1428" spans="1:16" x14ac:dyDescent="0.3">
      <c r="A1428" t="s">
        <v>45</v>
      </c>
      <c r="B1428" s="38">
        <v>41239</v>
      </c>
      <c r="C1428" t="s">
        <v>30</v>
      </c>
      <c r="D1428" t="s">
        <v>192</v>
      </c>
      <c r="E1428" t="s">
        <v>193</v>
      </c>
      <c r="F1428">
        <v>243302</v>
      </c>
      <c r="G1428">
        <v>417257</v>
      </c>
      <c r="H1428" t="s">
        <v>144</v>
      </c>
      <c r="I1428" t="s">
        <v>145</v>
      </c>
      <c r="L1428">
        <f t="shared" si="110"/>
        <v>2012</v>
      </c>
      <c r="M1428">
        <f t="shared" si="111"/>
        <v>11</v>
      </c>
      <c r="N1428">
        <f t="shared" si="112"/>
        <v>0</v>
      </c>
      <c r="O1428">
        <f t="shared" si="113"/>
        <v>0</v>
      </c>
      <c r="P1428">
        <f t="shared" si="114"/>
        <v>3</v>
      </c>
    </row>
    <row r="1429" spans="1:16" x14ac:dyDescent="0.3">
      <c r="A1429" t="s">
        <v>69</v>
      </c>
      <c r="B1429" s="38">
        <v>41240</v>
      </c>
      <c r="C1429" t="s">
        <v>30</v>
      </c>
      <c r="D1429" t="s">
        <v>258</v>
      </c>
      <c r="E1429" t="s">
        <v>147</v>
      </c>
      <c r="F1429">
        <v>334371</v>
      </c>
      <c r="G1429">
        <v>374353</v>
      </c>
      <c r="H1429" t="s">
        <v>148</v>
      </c>
      <c r="I1429" t="s">
        <v>149</v>
      </c>
      <c r="L1429">
        <f t="shared" si="110"/>
        <v>2012</v>
      </c>
      <c r="M1429">
        <f t="shared" si="111"/>
        <v>11</v>
      </c>
      <c r="N1429">
        <f t="shared" si="112"/>
        <v>0</v>
      </c>
      <c r="O1429">
        <f t="shared" si="113"/>
        <v>0</v>
      </c>
      <c r="P1429">
        <f t="shared" si="114"/>
        <v>1</v>
      </c>
    </row>
    <row r="1430" spans="1:16" x14ac:dyDescent="0.3">
      <c r="A1430" t="s">
        <v>43</v>
      </c>
      <c r="B1430" s="38">
        <v>41240</v>
      </c>
      <c r="C1430" t="s">
        <v>29</v>
      </c>
      <c r="D1430" t="s">
        <v>207</v>
      </c>
      <c r="E1430" t="s">
        <v>183</v>
      </c>
      <c r="F1430">
        <v>308650</v>
      </c>
      <c r="G1430">
        <v>325981</v>
      </c>
      <c r="H1430" t="s">
        <v>148</v>
      </c>
      <c r="I1430" t="s">
        <v>181</v>
      </c>
      <c r="L1430">
        <f t="shared" si="110"/>
        <v>2012</v>
      </c>
      <c r="M1430">
        <f t="shared" si="111"/>
        <v>11</v>
      </c>
      <c r="N1430">
        <f t="shared" si="112"/>
        <v>0</v>
      </c>
      <c r="O1430">
        <f t="shared" si="113"/>
        <v>1</v>
      </c>
      <c r="P1430">
        <f t="shared" si="114"/>
        <v>0</v>
      </c>
    </row>
    <row r="1431" spans="1:16" x14ac:dyDescent="0.3">
      <c r="A1431" t="s">
        <v>69</v>
      </c>
      <c r="B1431" s="38">
        <v>41241</v>
      </c>
      <c r="C1431" t="s">
        <v>30</v>
      </c>
      <c r="D1431" t="s">
        <v>191</v>
      </c>
      <c r="E1431" t="s">
        <v>159</v>
      </c>
      <c r="F1431">
        <v>334509</v>
      </c>
      <c r="G1431">
        <v>374694</v>
      </c>
      <c r="H1431" t="s">
        <v>152</v>
      </c>
      <c r="I1431" t="s">
        <v>153</v>
      </c>
      <c r="L1431">
        <f t="shared" si="110"/>
        <v>2012</v>
      </c>
      <c r="M1431">
        <f t="shared" si="111"/>
        <v>11</v>
      </c>
      <c r="N1431">
        <f t="shared" si="112"/>
        <v>0</v>
      </c>
      <c r="O1431">
        <f t="shared" si="113"/>
        <v>0</v>
      </c>
      <c r="P1431">
        <f t="shared" si="114"/>
        <v>2</v>
      </c>
    </row>
    <row r="1432" spans="1:16" x14ac:dyDescent="0.3">
      <c r="A1432" t="s">
        <v>62</v>
      </c>
      <c r="B1432" s="38">
        <v>41242</v>
      </c>
      <c r="C1432" t="s">
        <v>30</v>
      </c>
      <c r="D1432" t="s">
        <v>142</v>
      </c>
      <c r="E1432" t="s">
        <v>143</v>
      </c>
      <c r="F1432">
        <v>340244</v>
      </c>
      <c r="G1432">
        <v>402291</v>
      </c>
      <c r="H1432" t="s">
        <v>148</v>
      </c>
      <c r="I1432" t="s">
        <v>149</v>
      </c>
      <c r="L1432">
        <f t="shared" si="110"/>
        <v>2012</v>
      </c>
      <c r="M1432">
        <f t="shared" si="111"/>
        <v>11</v>
      </c>
      <c r="N1432">
        <f t="shared" si="112"/>
        <v>0</v>
      </c>
      <c r="O1432">
        <f t="shared" si="113"/>
        <v>0</v>
      </c>
      <c r="P1432">
        <f t="shared" si="114"/>
        <v>1</v>
      </c>
    </row>
    <row r="1433" spans="1:16" x14ac:dyDescent="0.3">
      <c r="A1433" t="s">
        <v>69</v>
      </c>
      <c r="B1433" s="38">
        <v>41242</v>
      </c>
      <c r="C1433" t="s">
        <v>30</v>
      </c>
      <c r="D1433" t="s">
        <v>495</v>
      </c>
      <c r="E1433" t="s">
        <v>147</v>
      </c>
      <c r="F1433">
        <v>334249</v>
      </c>
      <c r="G1433">
        <v>374630</v>
      </c>
      <c r="H1433" t="s">
        <v>148</v>
      </c>
      <c r="I1433" t="s">
        <v>149</v>
      </c>
      <c r="L1433">
        <f t="shared" si="110"/>
        <v>2012</v>
      </c>
      <c r="M1433">
        <f t="shared" si="111"/>
        <v>11</v>
      </c>
      <c r="N1433">
        <f t="shared" si="112"/>
        <v>0</v>
      </c>
      <c r="O1433">
        <f t="shared" si="113"/>
        <v>0</v>
      </c>
      <c r="P1433">
        <f t="shared" si="114"/>
        <v>1</v>
      </c>
    </row>
    <row r="1434" spans="1:16" x14ac:dyDescent="0.3">
      <c r="A1434" t="s">
        <v>56</v>
      </c>
      <c r="B1434" s="38">
        <v>41242</v>
      </c>
      <c r="C1434" t="s">
        <v>30</v>
      </c>
      <c r="D1434" t="s">
        <v>435</v>
      </c>
      <c r="E1434" t="s">
        <v>176</v>
      </c>
      <c r="F1434">
        <v>308048</v>
      </c>
      <c r="G1434">
        <v>390447</v>
      </c>
      <c r="H1434" t="s">
        <v>148</v>
      </c>
      <c r="I1434" t="s">
        <v>149</v>
      </c>
      <c r="L1434">
        <f t="shared" si="110"/>
        <v>2012</v>
      </c>
      <c r="M1434">
        <f t="shared" si="111"/>
        <v>11</v>
      </c>
      <c r="N1434">
        <f t="shared" si="112"/>
        <v>0</v>
      </c>
      <c r="O1434">
        <f t="shared" si="113"/>
        <v>0</v>
      </c>
      <c r="P1434">
        <f t="shared" si="114"/>
        <v>1</v>
      </c>
    </row>
    <row r="1435" spans="1:16" x14ac:dyDescent="0.3">
      <c r="A1435" t="s">
        <v>69</v>
      </c>
      <c r="B1435" s="38">
        <v>41243</v>
      </c>
      <c r="C1435" t="s">
        <v>30</v>
      </c>
      <c r="D1435" t="s">
        <v>297</v>
      </c>
      <c r="E1435" t="s">
        <v>147</v>
      </c>
      <c r="F1435">
        <v>333650</v>
      </c>
      <c r="G1435">
        <v>373372</v>
      </c>
      <c r="H1435" t="s">
        <v>148</v>
      </c>
      <c r="I1435" t="s">
        <v>149</v>
      </c>
      <c r="L1435">
        <f t="shared" si="110"/>
        <v>2012</v>
      </c>
      <c r="M1435">
        <f t="shared" si="111"/>
        <v>11</v>
      </c>
      <c r="N1435">
        <f t="shared" si="112"/>
        <v>0</v>
      </c>
      <c r="O1435">
        <f t="shared" si="113"/>
        <v>0</v>
      </c>
      <c r="P1435">
        <f t="shared" si="114"/>
        <v>1</v>
      </c>
    </row>
    <row r="1436" spans="1:16" x14ac:dyDescent="0.3">
      <c r="A1436" t="s">
        <v>69</v>
      </c>
      <c r="B1436" s="38">
        <v>41243</v>
      </c>
      <c r="C1436" t="s">
        <v>30</v>
      </c>
      <c r="D1436" t="s">
        <v>355</v>
      </c>
      <c r="E1436" t="s">
        <v>161</v>
      </c>
      <c r="F1436">
        <v>333507</v>
      </c>
      <c r="G1436">
        <v>374720</v>
      </c>
      <c r="H1436" t="s">
        <v>148</v>
      </c>
      <c r="I1436" t="s">
        <v>149</v>
      </c>
      <c r="L1436">
        <f t="shared" si="110"/>
        <v>2012</v>
      </c>
      <c r="M1436">
        <f t="shared" si="111"/>
        <v>11</v>
      </c>
      <c r="N1436">
        <f t="shared" si="112"/>
        <v>0</v>
      </c>
      <c r="O1436">
        <f t="shared" si="113"/>
        <v>0</v>
      </c>
      <c r="P1436">
        <f t="shared" si="114"/>
        <v>1</v>
      </c>
    </row>
    <row r="1437" spans="1:16" x14ac:dyDescent="0.3">
      <c r="A1437" t="s">
        <v>45</v>
      </c>
      <c r="B1437" s="38">
        <v>41243</v>
      </c>
      <c r="C1437" t="s">
        <v>30</v>
      </c>
      <c r="D1437" t="s">
        <v>470</v>
      </c>
      <c r="E1437" t="s">
        <v>193</v>
      </c>
      <c r="F1437">
        <v>243260</v>
      </c>
      <c r="G1437">
        <v>417138</v>
      </c>
      <c r="H1437" t="s">
        <v>152</v>
      </c>
      <c r="I1437" t="s">
        <v>153</v>
      </c>
      <c r="L1437">
        <f t="shared" si="110"/>
        <v>2012</v>
      </c>
      <c r="M1437">
        <f t="shared" si="111"/>
        <v>11</v>
      </c>
      <c r="N1437">
        <f t="shared" si="112"/>
        <v>0</v>
      </c>
      <c r="O1437">
        <f t="shared" si="113"/>
        <v>0</v>
      </c>
      <c r="P1437">
        <f t="shared" si="114"/>
        <v>2</v>
      </c>
    </row>
    <row r="1438" spans="1:16" x14ac:dyDescent="0.3">
      <c r="A1438" t="s">
        <v>69</v>
      </c>
      <c r="B1438" s="38">
        <v>41244</v>
      </c>
      <c r="C1438" t="s">
        <v>30</v>
      </c>
      <c r="D1438" t="s">
        <v>592</v>
      </c>
      <c r="E1438" t="s">
        <v>147</v>
      </c>
      <c r="F1438">
        <v>333516</v>
      </c>
      <c r="G1438">
        <v>373206</v>
      </c>
      <c r="H1438" t="s">
        <v>148</v>
      </c>
      <c r="I1438" t="s">
        <v>149</v>
      </c>
      <c r="L1438">
        <f t="shared" si="110"/>
        <v>2012</v>
      </c>
      <c r="M1438">
        <f t="shared" si="111"/>
        <v>12</v>
      </c>
      <c r="N1438">
        <f t="shared" si="112"/>
        <v>0</v>
      </c>
      <c r="O1438">
        <f t="shared" si="113"/>
        <v>0</v>
      </c>
      <c r="P1438">
        <f t="shared" si="114"/>
        <v>1</v>
      </c>
    </row>
    <row r="1439" spans="1:16" x14ac:dyDescent="0.3">
      <c r="A1439" t="s">
        <v>69</v>
      </c>
      <c r="B1439" s="38">
        <v>41244</v>
      </c>
      <c r="C1439" t="s">
        <v>30</v>
      </c>
      <c r="D1439" t="s">
        <v>593</v>
      </c>
      <c r="E1439" t="s">
        <v>147</v>
      </c>
      <c r="F1439">
        <v>333921</v>
      </c>
      <c r="G1439">
        <v>374028</v>
      </c>
      <c r="H1439" t="s">
        <v>148</v>
      </c>
      <c r="I1439" t="s">
        <v>149</v>
      </c>
      <c r="L1439">
        <f t="shared" si="110"/>
        <v>2012</v>
      </c>
      <c r="M1439">
        <f t="shared" si="111"/>
        <v>12</v>
      </c>
      <c r="N1439">
        <f t="shared" si="112"/>
        <v>0</v>
      </c>
      <c r="O1439">
        <f t="shared" si="113"/>
        <v>0</v>
      </c>
      <c r="P1439">
        <f t="shared" si="114"/>
        <v>1</v>
      </c>
    </row>
    <row r="1440" spans="1:16" x14ac:dyDescent="0.3">
      <c r="A1440" t="s">
        <v>41</v>
      </c>
      <c r="B1440" s="38">
        <v>41244</v>
      </c>
      <c r="C1440" t="s">
        <v>30</v>
      </c>
      <c r="D1440" t="s">
        <v>216</v>
      </c>
      <c r="E1440" t="s">
        <v>315</v>
      </c>
      <c r="F1440">
        <v>289946</v>
      </c>
      <c r="G1440">
        <v>390801</v>
      </c>
      <c r="H1440" t="s">
        <v>148</v>
      </c>
      <c r="I1440" t="s">
        <v>149</v>
      </c>
      <c r="L1440">
        <f t="shared" si="110"/>
        <v>2012</v>
      </c>
      <c r="M1440">
        <f t="shared" si="111"/>
        <v>12</v>
      </c>
      <c r="N1440">
        <f t="shared" si="112"/>
        <v>0</v>
      </c>
      <c r="O1440">
        <f t="shared" si="113"/>
        <v>0</v>
      </c>
      <c r="P1440">
        <f t="shared" si="114"/>
        <v>1</v>
      </c>
    </row>
    <row r="1441" spans="1:16" x14ac:dyDescent="0.3">
      <c r="A1441" t="s">
        <v>69</v>
      </c>
      <c r="B1441" s="38">
        <v>41245</v>
      </c>
      <c r="C1441" t="s">
        <v>30</v>
      </c>
      <c r="D1441" t="s">
        <v>501</v>
      </c>
      <c r="E1441" t="s">
        <v>161</v>
      </c>
      <c r="F1441">
        <v>333494</v>
      </c>
      <c r="G1441">
        <v>374710</v>
      </c>
      <c r="H1441" t="s">
        <v>152</v>
      </c>
      <c r="I1441" t="s">
        <v>153</v>
      </c>
      <c r="L1441">
        <f t="shared" si="110"/>
        <v>2012</v>
      </c>
      <c r="M1441">
        <f t="shared" si="111"/>
        <v>12</v>
      </c>
      <c r="N1441">
        <f t="shared" si="112"/>
        <v>0</v>
      </c>
      <c r="O1441">
        <f t="shared" si="113"/>
        <v>0</v>
      </c>
      <c r="P1441">
        <f t="shared" si="114"/>
        <v>2</v>
      </c>
    </row>
    <row r="1442" spans="1:16" x14ac:dyDescent="0.3">
      <c r="A1442" t="s">
        <v>69</v>
      </c>
      <c r="B1442" s="38">
        <v>41246</v>
      </c>
      <c r="C1442" t="s">
        <v>30</v>
      </c>
      <c r="D1442" t="s">
        <v>158</v>
      </c>
      <c r="E1442" t="s">
        <v>159</v>
      </c>
      <c r="F1442">
        <v>334751</v>
      </c>
      <c r="G1442">
        <v>374486</v>
      </c>
      <c r="H1442" t="s">
        <v>148</v>
      </c>
      <c r="I1442" t="s">
        <v>149</v>
      </c>
      <c r="L1442">
        <f t="shared" si="110"/>
        <v>2012</v>
      </c>
      <c r="M1442">
        <f t="shared" si="111"/>
        <v>12</v>
      </c>
      <c r="N1442">
        <f t="shared" si="112"/>
        <v>0</v>
      </c>
      <c r="O1442">
        <f t="shared" si="113"/>
        <v>0</v>
      </c>
      <c r="P1442">
        <f t="shared" si="114"/>
        <v>1</v>
      </c>
    </row>
    <row r="1443" spans="1:16" x14ac:dyDescent="0.3">
      <c r="A1443" t="s">
        <v>43</v>
      </c>
      <c r="B1443" s="38">
        <v>41246</v>
      </c>
      <c r="C1443" t="s">
        <v>30</v>
      </c>
      <c r="D1443" t="s">
        <v>207</v>
      </c>
      <c r="E1443" t="s">
        <v>183</v>
      </c>
      <c r="F1443">
        <v>308488</v>
      </c>
      <c r="G1443">
        <v>325943</v>
      </c>
      <c r="H1443" t="s">
        <v>148</v>
      </c>
      <c r="I1443" t="s">
        <v>149</v>
      </c>
      <c r="L1443">
        <f t="shared" si="110"/>
        <v>2012</v>
      </c>
      <c r="M1443">
        <f t="shared" si="111"/>
        <v>12</v>
      </c>
      <c r="N1443">
        <f t="shared" si="112"/>
        <v>0</v>
      </c>
      <c r="O1443">
        <f t="shared" si="113"/>
        <v>0</v>
      </c>
      <c r="P1443">
        <f t="shared" si="114"/>
        <v>1</v>
      </c>
    </row>
    <row r="1444" spans="1:16" x14ac:dyDescent="0.3">
      <c r="A1444" t="s">
        <v>69</v>
      </c>
      <c r="B1444" s="38">
        <v>41247</v>
      </c>
      <c r="C1444" t="s">
        <v>30</v>
      </c>
      <c r="D1444" t="s">
        <v>366</v>
      </c>
      <c r="E1444" t="s">
        <v>147</v>
      </c>
      <c r="F1444">
        <v>334170</v>
      </c>
      <c r="G1444">
        <v>375155</v>
      </c>
      <c r="H1444" t="s">
        <v>148</v>
      </c>
      <c r="I1444" t="s">
        <v>149</v>
      </c>
      <c r="L1444">
        <f t="shared" si="110"/>
        <v>2012</v>
      </c>
      <c r="M1444">
        <f t="shared" si="111"/>
        <v>12</v>
      </c>
      <c r="N1444">
        <f t="shared" si="112"/>
        <v>0</v>
      </c>
      <c r="O1444">
        <f t="shared" si="113"/>
        <v>0</v>
      </c>
      <c r="P1444">
        <f t="shared" si="114"/>
        <v>1</v>
      </c>
    </row>
    <row r="1445" spans="1:16" x14ac:dyDescent="0.3">
      <c r="A1445" t="s">
        <v>69</v>
      </c>
      <c r="B1445" s="38">
        <v>41247</v>
      </c>
      <c r="C1445" t="s">
        <v>30</v>
      </c>
      <c r="D1445" t="s">
        <v>224</v>
      </c>
      <c r="E1445" t="s">
        <v>147</v>
      </c>
      <c r="F1445">
        <v>334065</v>
      </c>
      <c r="G1445">
        <v>373966</v>
      </c>
      <c r="H1445" t="s">
        <v>148</v>
      </c>
      <c r="I1445" t="s">
        <v>149</v>
      </c>
      <c r="L1445">
        <f t="shared" si="110"/>
        <v>2012</v>
      </c>
      <c r="M1445">
        <f t="shared" si="111"/>
        <v>12</v>
      </c>
      <c r="N1445">
        <f t="shared" si="112"/>
        <v>0</v>
      </c>
      <c r="O1445">
        <f t="shared" si="113"/>
        <v>0</v>
      </c>
      <c r="P1445">
        <f t="shared" si="114"/>
        <v>1</v>
      </c>
    </row>
    <row r="1446" spans="1:16" x14ac:dyDescent="0.3">
      <c r="A1446" t="s">
        <v>20</v>
      </c>
      <c r="B1446" s="38">
        <v>41248</v>
      </c>
      <c r="C1446" t="s">
        <v>30</v>
      </c>
      <c r="D1446" t="s">
        <v>146</v>
      </c>
      <c r="E1446" t="s">
        <v>155</v>
      </c>
      <c r="F1446">
        <v>310621</v>
      </c>
      <c r="G1446">
        <v>402861</v>
      </c>
      <c r="H1446" t="s">
        <v>148</v>
      </c>
      <c r="I1446" t="s">
        <v>149</v>
      </c>
      <c r="L1446">
        <f t="shared" si="110"/>
        <v>2012</v>
      </c>
      <c r="M1446">
        <f t="shared" si="111"/>
        <v>12</v>
      </c>
      <c r="N1446">
        <f t="shared" si="112"/>
        <v>0</v>
      </c>
      <c r="O1446">
        <f t="shared" si="113"/>
        <v>0</v>
      </c>
      <c r="P1446">
        <f t="shared" si="114"/>
        <v>1</v>
      </c>
    </row>
    <row r="1447" spans="1:16" x14ac:dyDescent="0.3">
      <c r="A1447" t="s">
        <v>20</v>
      </c>
      <c r="B1447" s="38">
        <v>41248</v>
      </c>
      <c r="C1447" t="s">
        <v>30</v>
      </c>
      <c r="D1447" t="s">
        <v>146</v>
      </c>
      <c r="E1447" t="s">
        <v>155</v>
      </c>
      <c r="F1447">
        <v>310638</v>
      </c>
      <c r="G1447">
        <v>402822</v>
      </c>
      <c r="H1447" t="s">
        <v>148</v>
      </c>
      <c r="I1447" t="s">
        <v>149</v>
      </c>
      <c r="L1447">
        <f t="shared" si="110"/>
        <v>2012</v>
      </c>
      <c r="M1447">
        <f t="shared" si="111"/>
        <v>12</v>
      </c>
      <c r="N1447">
        <f t="shared" si="112"/>
        <v>0</v>
      </c>
      <c r="O1447">
        <f t="shared" si="113"/>
        <v>0</v>
      </c>
      <c r="P1447">
        <f t="shared" si="114"/>
        <v>1</v>
      </c>
    </row>
    <row r="1448" spans="1:16" x14ac:dyDescent="0.3">
      <c r="A1448" t="s">
        <v>47</v>
      </c>
      <c r="B1448" s="38">
        <v>41248</v>
      </c>
      <c r="C1448" t="s">
        <v>30</v>
      </c>
      <c r="D1448" t="s">
        <v>594</v>
      </c>
      <c r="E1448" t="s">
        <v>171</v>
      </c>
      <c r="F1448">
        <v>328795</v>
      </c>
      <c r="G1448">
        <v>391278</v>
      </c>
      <c r="H1448" t="s">
        <v>148</v>
      </c>
      <c r="I1448" t="s">
        <v>149</v>
      </c>
      <c r="L1448">
        <f t="shared" si="110"/>
        <v>2012</v>
      </c>
      <c r="M1448">
        <f t="shared" si="111"/>
        <v>12</v>
      </c>
      <c r="N1448">
        <f t="shared" si="112"/>
        <v>0</v>
      </c>
      <c r="O1448">
        <f t="shared" si="113"/>
        <v>0</v>
      </c>
      <c r="P1448">
        <f t="shared" si="114"/>
        <v>1</v>
      </c>
    </row>
    <row r="1449" spans="1:16" x14ac:dyDescent="0.3">
      <c r="A1449" t="s">
        <v>51</v>
      </c>
      <c r="B1449" s="38">
        <v>41248</v>
      </c>
      <c r="C1449" t="s">
        <v>30</v>
      </c>
      <c r="D1449" t="s">
        <v>214</v>
      </c>
      <c r="E1449" t="s">
        <v>206</v>
      </c>
      <c r="F1449">
        <v>348525</v>
      </c>
      <c r="G1449">
        <v>344438</v>
      </c>
      <c r="H1449" t="s">
        <v>152</v>
      </c>
      <c r="I1449" t="s">
        <v>153</v>
      </c>
      <c r="L1449">
        <f t="shared" si="110"/>
        <v>2012</v>
      </c>
      <c r="M1449">
        <f t="shared" si="111"/>
        <v>12</v>
      </c>
      <c r="N1449">
        <f t="shared" si="112"/>
        <v>0</v>
      </c>
      <c r="O1449">
        <f t="shared" si="113"/>
        <v>0</v>
      </c>
      <c r="P1449">
        <f t="shared" si="114"/>
        <v>2</v>
      </c>
    </row>
    <row r="1450" spans="1:16" x14ac:dyDescent="0.3">
      <c r="A1450" t="s">
        <v>45</v>
      </c>
      <c r="B1450" s="38">
        <v>41248</v>
      </c>
      <c r="C1450" t="s">
        <v>30</v>
      </c>
      <c r="D1450" t="s">
        <v>295</v>
      </c>
      <c r="E1450" t="s">
        <v>193</v>
      </c>
      <c r="F1450">
        <v>243591</v>
      </c>
      <c r="G1450">
        <v>416278</v>
      </c>
      <c r="H1450" t="s">
        <v>148</v>
      </c>
      <c r="I1450" t="s">
        <v>149</v>
      </c>
      <c r="L1450">
        <f t="shared" si="110"/>
        <v>2012</v>
      </c>
      <c r="M1450">
        <f t="shared" si="111"/>
        <v>12</v>
      </c>
      <c r="N1450">
        <f t="shared" si="112"/>
        <v>0</v>
      </c>
      <c r="O1450">
        <f t="shared" si="113"/>
        <v>0</v>
      </c>
      <c r="P1450">
        <f t="shared" si="114"/>
        <v>1</v>
      </c>
    </row>
    <row r="1451" spans="1:16" x14ac:dyDescent="0.3">
      <c r="A1451" t="s">
        <v>69</v>
      </c>
      <c r="B1451" s="38">
        <v>41248</v>
      </c>
      <c r="C1451" t="s">
        <v>30</v>
      </c>
      <c r="D1451" t="s">
        <v>501</v>
      </c>
      <c r="E1451" t="s">
        <v>161</v>
      </c>
      <c r="F1451">
        <v>333483</v>
      </c>
      <c r="G1451">
        <v>374719</v>
      </c>
      <c r="H1451" t="s">
        <v>152</v>
      </c>
      <c r="I1451" t="s">
        <v>153</v>
      </c>
      <c r="L1451">
        <f t="shared" si="110"/>
        <v>2012</v>
      </c>
      <c r="M1451">
        <f t="shared" si="111"/>
        <v>12</v>
      </c>
      <c r="N1451">
        <f t="shared" si="112"/>
        <v>0</v>
      </c>
      <c r="O1451">
        <f t="shared" si="113"/>
        <v>0</v>
      </c>
      <c r="P1451">
        <f t="shared" si="114"/>
        <v>2</v>
      </c>
    </row>
    <row r="1452" spans="1:16" x14ac:dyDescent="0.3">
      <c r="A1452" t="s">
        <v>69</v>
      </c>
      <c r="B1452" s="38">
        <v>41249</v>
      </c>
      <c r="C1452" t="s">
        <v>30</v>
      </c>
      <c r="D1452" t="s">
        <v>174</v>
      </c>
      <c r="E1452" t="s">
        <v>147</v>
      </c>
      <c r="F1452">
        <v>334079</v>
      </c>
      <c r="G1452">
        <v>374947</v>
      </c>
      <c r="H1452" t="s">
        <v>148</v>
      </c>
      <c r="I1452" t="s">
        <v>149</v>
      </c>
      <c r="L1452">
        <f t="shared" si="110"/>
        <v>2012</v>
      </c>
      <c r="M1452">
        <f t="shared" si="111"/>
        <v>12</v>
      </c>
      <c r="N1452">
        <f t="shared" si="112"/>
        <v>0</v>
      </c>
      <c r="O1452">
        <f t="shared" si="113"/>
        <v>0</v>
      </c>
      <c r="P1452">
        <f t="shared" si="114"/>
        <v>1</v>
      </c>
    </row>
    <row r="1453" spans="1:16" x14ac:dyDescent="0.3">
      <c r="A1453" t="s">
        <v>67</v>
      </c>
      <c r="B1453" s="38">
        <v>41249</v>
      </c>
      <c r="C1453" t="s">
        <v>30</v>
      </c>
      <c r="D1453" t="s">
        <v>231</v>
      </c>
      <c r="E1453" t="s">
        <v>279</v>
      </c>
      <c r="F1453">
        <v>348949</v>
      </c>
      <c r="G1453">
        <v>374080</v>
      </c>
      <c r="H1453" t="s">
        <v>148</v>
      </c>
      <c r="I1453" t="s">
        <v>149</v>
      </c>
      <c r="L1453">
        <f t="shared" si="110"/>
        <v>2012</v>
      </c>
      <c r="M1453">
        <f t="shared" si="111"/>
        <v>12</v>
      </c>
      <c r="N1453">
        <f t="shared" si="112"/>
        <v>0</v>
      </c>
      <c r="O1453">
        <f t="shared" si="113"/>
        <v>0</v>
      </c>
      <c r="P1453">
        <f t="shared" si="114"/>
        <v>1</v>
      </c>
    </row>
    <row r="1454" spans="1:16" x14ac:dyDescent="0.3">
      <c r="A1454" t="s">
        <v>45</v>
      </c>
      <c r="B1454" s="38">
        <v>41249</v>
      </c>
      <c r="C1454" t="s">
        <v>28</v>
      </c>
      <c r="D1454" t="s">
        <v>499</v>
      </c>
      <c r="E1454" t="s">
        <v>193</v>
      </c>
      <c r="F1454">
        <v>243211</v>
      </c>
      <c r="G1454">
        <v>416794</v>
      </c>
      <c r="H1454" t="s">
        <v>148</v>
      </c>
      <c r="I1454" t="s">
        <v>528</v>
      </c>
      <c r="L1454">
        <f t="shared" si="110"/>
        <v>2012</v>
      </c>
      <c r="M1454">
        <f t="shared" si="111"/>
        <v>12</v>
      </c>
      <c r="N1454">
        <f t="shared" si="112"/>
        <v>1</v>
      </c>
      <c r="O1454">
        <f t="shared" si="113"/>
        <v>0</v>
      </c>
      <c r="P1454">
        <f t="shared" si="114"/>
        <v>0</v>
      </c>
    </row>
    <row r="1455" spans="1:16" x14ac:dyDescent="0.3">
      <c r="A1455" t="s">
        <v>56</v>
      </c>
      <c r="B1455" s="38">
        <v>41249</v>
      </c>
      <c r="C1455" t="s">
        <v>30</v>
      </c>
      <c r="D1455" t="s">
        <v>170</v>
      </c>
      <c r="E1455" t="s">
        <v>176</v>
      </c>
      <c r="F1455">
        <v>308058</v>
      </c>
      <c r="G1455">
        <v>390460</v>
      </c>
      <c r="H1455" t="s">
        <v>148</v>
      </c>
      <c r="I1455" t="s">
        <v>149</v>
      </c>
      <c r="L1455">
        <f t="shared" si="110"/>
        <v>2012</v>
      </c>
      <c r="M1455">
        <f t="shared" si="111"/>
        <v>12</v>
      </c>
      <c r="N1455">
        <f t="shared" si="112"/>
        <v>0</v>
      </c>
      <c r="O1455">
        <f t="shared" si="113"/>
        <v>0</v>
      </c>
      <c r="P1455">
        <f t="shared" si="114"/>
        <v>1</v>
      </c>
    </row>
    <row r="1456" spans="1:16" x14ac:dyDescent="0.3">
      <c r="A1456" t="s">
        <v>69</v>
      </c>
      <c r="B1456" s="38">
        <v>41249</v>
      </c>
      <c r="C1456" t="s">
        <v>30</v>
      </c>
      <c r="D1456" t="s">
        <v>595</v>
      </c>
      <c r="E1456" t="s">
        <v>147</v>
      </c>
      <c r="F1456">
        <v>333436</v>
      </c>
      <c r="G1456">
        <v>373184</v>
      </c>
      <c r="H1456" t="s">
        <v>148</v>
      </c>
      <c r="I1456" t="s">
        <v>149</v>
      </c>
      <c r="L1456">
        <f t="shared" si="110"/>
        <v>2012</v>
      </c>
      <c r="M1456">
        <f t="shared" si="111"/>
        <v>12</v>
      </c>
      <c r="N1456">
        <f t="shared" si="112"/>
        <v>0</v>
      </c>
      <c r="O1456">
        <f t="shared" si="113"/>
        <v>0</v>
      </c>
      <c r="P1456">
        <f t="shared" si="114"/>
        <v>1</v>
      </c>
    </row>
    <row r="1457" spans="1:16" x14ac:dyDescent="0.3">
      <c r="A1457" t="s">
        <v>52</v>
      </c>
      <c r="B1457" s="38">
        <v>41249</v>
      </c>
      <c r="C1457" t="s">
        <v>30</v>
      </c>
      <c r="D1457" t="s">
        <v>217</v>
      </c>
      <c r="E1457" t="s">
        <v>169</v>
      </c>
      <c r="F1457">
        <v>244832</v>
      </c>
      <c r="G1457">
        <v>372563</v>
      </c>
      <c r="H1457" t="s">
        <v>148</v>
      </c>
      <c r="I1457" t="s">
        <v>149</v>
      </c>
      <c r="L1457">
        <f t="shared" si="110"/>
        <v>2012</v>
      </c>
      <c r="M1457">
        <f t="shared" si="111"/>
        <v>12</v>
      </c>
      <c r="N1457">
        <f t="shared" si="112"/>
        <v>0</v>
      </c>
      <c r="O1457">
        <f t="shared" si="113"/>
        <v>0</v>
      </c>
      <c r="P1457">
        <f t="shared" si="114"/>
        <v>1</v>
      </c>
    </row>
    <row r="1458" spans="1:16" x14ac:dyDescent="0.3">
      <c r="A1458" t="s">
        <v>45</v>
      </c>
      <c r="B1458" s="38">
        <v>41250</v>
      </c>
      <c r="C1458" t="s">
        <v>30</v>
      </c>
      <c r="D1458" t="s">
        <v>233</v>
      </c>
      <c r="E1458" t="s">
        <v>193</v>
      </c>
      <c r="F1458">
        <v>244521</v>
      </c>
      <c r="G1458">
        <v>417185</v>
      </c>
      <c r="H1458" t="s">
        <v>152</v>
      </c>
      <c r="I1458" t="s">
        <v>153</v>
      </c>
      <c r="L1458">
        <f t="shared" si="110"/>
        <v>2012</v>
      </c>
      <c r="M1458">
        <f t="shared" si="111"/>
        <v>12</v>
      </c>
      <c r="N1458">
        <f t="shared" si="112"/>
        <v>0</v>
      </c>
      <c r="O1458">
        <f t="shared" si="113"/>
        <v>0</v>
      </c>
      <c r="P1458">
        <f t="shared" si="114"/>
        <v>2</v>
      </c>
    </row>
    <row r="1459" spans="1:16" x14ac:dyDescent="0.3">
      <c r="A1459" t="s">
        <v>69</v>
      </c>
      <c r="B1459" s="38">
        <v>41250</v>
      </c>
      <c r="C1459" t="s">
        <v>29</v>
      </c>
      <c r="D1459" t="s">
        <v>167</v>
      </c>
      <c r="E1459" t="s">
        <v>147</v>
      </c>
      <c r="F1459">
        <v>334536</v>
      </c>
      <c r="G1459">
        <v>373915</v>
      </c>
      <c r="H1459" t="s">
        <v>152</v>
      </c>
      <c r="I1459" t="s">
        <v>181</v>
      </c>
      <c r="J1459" t="s">
        <v>248</v>
      </c>
      <c r="L1459">
        <f t="shared" si="110"/>
        <v>2012</v>
      </c>
      <c r="M1459">
        <f t="shared" si="111"/>
        <v>12</v>
      </c>
      <c r="N1459">
        <f t="shared" si="112"/>
        <v>0</v>
      </c>
      <c r="O1459">
        <f t="shared" si="113"/>
        <v>1</v>
      </c>
      <c r="P1459">
        <f t="shared" si="114"/>
        <v>1</v>
      </c>
    </row>
    <row r="1460" spans="1:16" x14ac:dyDescent="0.3">
      <c r="A1460" t="s">
        <v>69</v>
      </c>
      <c r="B1460" s="38">
        <v>41250</v>
      </c>
      <c r="C1460" t="s">
        <v>30</v>
      </c>
      <c r="D1460" t="s">
        <v>174</v>
      </c>
      <c r="E1460" t="s">
        <v>147</v>
      </c>
      <c r="F1460">
        <v>334084</v>
      </c>
      <c r="G1460">
        <v>374947</v>
      </c>
      <c r="H1460" t="s">
        <v>148</v>
      </c>
      <c r="I1460" t="s">
        <v>149</v>
      </c>
      <c r="L1460">
        <f t="shared" si="110"/>
        <v>2012</v>
      </c>
      <c r="M1460">
        <f t="shared" si="111"/>
        <v>12</v>
      </c>
      <c r="N1460">
        <f t="shared" si="112"/>
        <v>0</v>
      </c>
      <c r="O1460">
        <f t="shared" si="113"/>
        <v>0</v>
      </c>
      <c r="P1460">
        <f t="shared" si="114"/>
        <v>1</v>
      </c>
    </row>
    <row r="1461" spans="1:16" x14ac:dyDescent="0.3">
      <c r="A1461" t="s">
        <v>69</v>
      </c>
      <c r="B1461" s="38">
        <v>41250</v>
      </c>
      <c r="C1461" t="s">
        <v>30</v>
      </c>
      <c r="D1461" t="s">
        <v>151</v>
      </c>
      <c r="E1461" t="s">
        <v>147</v>
      </c>
      <c r="F1461">
        <v>334116</v>
      </c>
      <c r="G1461">
        <v>373500</v>
      </c>
      <c r="H1461" t="s">
        <v>148</v>
      </c>
      <c r="I1461" t="s">
        <v>149</v>
      </c>
      <c r="L1461">
        <f t="shared" si="110"/>
        <v>2012</v>
      </c>
      <c r="M1461">
        <f t="shared" si="111"/>
        <v>12</v>
      </c>
      <c r="N1461">
        <f t="shared" si="112"/>
        <v>0</v>
      </c>
      <c r="O1461">
        <f t="shared" si="113"/>
        <v>0</v>
      </c>
      <c r="P1461">
        <f t="shared" si="114"/>
        <v>1</v>
      </c>
    </row>
    <row r="1462" spans="1:16" x14ac:dyDescent="0.3">
      <c r="A1462" t="s">
        <v>69</v>
      </c>
      <c r="B1462" s="38">
        <v>41250</v>
      </c>
      <c r="C1462" t="s">
        <v>30</v>
      </c>
      <c r="D1462" t="s">
        <v>322</v>
      </c>
      <c r="E1462" t="s">
        <v>161</v>
      </c>
      <c r="F1462">
        <v>333338</v>
      </c>
      <c r="G1462">
        <v>374915</v>
      </c>
      <c r="H1462" t="s">
        <v>152</v>
      </c>
      <c r="I1462" t="s">
        <v>153</v>
      </c>
      <c r="L1462">
        <f t="shared" si="110"/>
        <v>2012</v>
      </c>
      <c r="M1462">
        <f t="shared" si="111"/>
        <v>12</v>
      </c>
      <c r="N1462">
        <f t="shared" si="112"/>
        <v>0</v>
      </c>
      <c r="O1462">
        <f t="shared" si="113"/>
        <v>0</v>
      </c>
      <c r="P1462">
        <f t="shared" si="114"/>
        <v>2</v>
      </c>
    </row>
    <row r="1463" spans="1:16" x14ac:dyDescent="0.3">
      <c r="A1463" t="s">
        <v>60</v>
      </c>
      <c r="B1463" s="38">
        <v>41251</v>
      </c>
      <c r="C1463" t="s">
        <v>30</v>
      </c>
      <c r="D1463" t="s">
        <v>170</v>
      </c>
      <c r="E1463" t="s">
        <v>195</v>
      </c>
      <c r="F1463">
        <v>350523</v>
      </c>
      <c r="G1463">
        <v>381665</v>
      </c>
      <c r="H1463" t="s">
        <v>148</v>
      </c>
      <c r="I1463" t="s">
        <v>149</v>
      </c>
      <c r="L1463">
        <f t="shared" si="110"/>
        <v>2012</v>
      </c>
      <c r="M1463">
        <f t="shared" si="111"/>
        <v>12</v>
      </c>
      <c r="N1463">
        <f t="shared" si="112"/>
        <v>0</v>
      </c>
      <c r="O1463">
        <f t="shared" si="113"/>
        <v>0</v>
      </c>
      <c r="P1463">
        <f t="shared" si="114"/>
        <v>1</v>
      </c>
    </row>
    <row r="1464" spans="1:16" x14ac:dyDescent="0.3">
      <c r="A1464" t="s">
        <v>75</v>
      </c>
      <c r="B1464" s="38">
        <v>41251</v>
      </c>
      <c r="C1464" t="s">
        <v>30</v>
      </c>
      <c r="D1464" t="s">
        <v>231</v>
      </c>
      <c r="E1464" t="s">
        <v>279</v>
      </c>
      <c r="F1464">
        <v>345894</v>
      </c>
      <c r="G1464">
        <v>369233</v>
      </c>
      <c r="H1464" t="s">
        <v>152</v>
      </c>
      <c r="I1464" t="s">
        <v>153</v>
      </c>
      <c r="L1464">
        <f t="shared" si="110"/>
        <v>2012</v>
      </c>
      <c r="M1464">
        <f t="shared" si="111"/>
        <v>12</v>
      </c>
      <c r="N1464">
        <f t="shared" si="112"/>
        <v>0</v>
      </c>
      <c r="O1464">
        <f t="shared" si="113"/>
        <v>0</v>
      </c>
      <c r="P1464">
        <f t="shared" si="114"/>
        <v>2</v>
      </c>
    </row>
    <row r="1465" spans="1:16" x14ac:dyDescent="0.3">
      <c r="A1465" t="s">
        <v>69</v>
      </c>
      <c r="B1465" s="38">
        <v>41252</v>
      </c>
      <c r="C1465" t="s">
        <v>30</v>
      </c>
      <c r="D1465" t="s">
        <v>380</v>
      </c>
      <c r="E1465" t="s">
        <v>161</v>
      </c>
      <c r="F1465">
        <v>333473</v>
      </c>
      <c r="G1465">
        <v>375131</v>
      </c>
      <c r="H1465" t="s">
        <v>148</v>
      </c>
      <c r="I1465" t="s">
        <v>149</v>
      </c>
      <c r="L1465">
        <f t="shared" si="110"/>
        <v>2012</v>
      </c>
      <c r="M1465">
        <f t="shared" si="111"/>
        <v>12</v>
      </c>
      <c r="N1465">
        <f t="shared" si="112"/>
        <v>0</v>
      </c>
      <c r="O1465">
        <f t="shared" si="113"/>
        <v>0</v>
      </c>
      <c r="P1465">
        <f t="shared" si="114"/>
        <v>1</v>
      </c>
    </row>
    <row r="1466" spans="1:16" x14ac:dyDescent="0.3">
      <c r="A1466" t="s">
        <v>69</v>
      </c>
      <c r="B1466" s="38">
        <v>41252</v>
      </c>
      <c r="C1466" t="s">
        <v>30</v>
      </c>
      <c r="D1466" t="s">
        <v>280</v>
      </c>
      <c r="E1466" t="s">
        <v>147</v>
      </c>
      <c r="F1466">
        <v>334199</v>
      </c>
      <c r="G1466">
        <v>373764</v>
      </c>
      <c r="H1466" t="s">
        <v>148</v>
      </c>
      <c r="I1466" t="s">
        <v>149</v>
      </c>
      <c r="L1466">
        <f t="shared" si="110"/>
        <v>2012</v>
      </c>
      <c r="M1466">
        <f t="shared" si="111"/>
        <v>12</v>
      </c>
      <c r="N1466">
        <f t="shared" si="112"/>
        <v>0</v>
      </c>
      <c r="O1466">
        <f t="shared" si="113"/>
        <v>0</v>
      </c>
      <c r="P1466">
        <f t="shared" si="114"/>
        <v>1</v>
      </c>
    </row>
    <row r="1467" spans="1:16" x14ac:dyDescent="0.3">
      <c r="A1467" t="s">
        <v>60</v>
      </c>
      <c r="B1467" s="38">
        <v>41253</v>
      </c>
      <c r="C1467" t="s">
        <v>30</v>
      </c>
      <c r="D1467" t="s">
        <v>596</v>
      </c>
      <c r="E1467" t="s">
        <v>195</v>
      </c>
      <c r="F1467">
        <v>350933</v>
      </c>
      <c r="G1467">
        <v>382001</v>
      </c>
      <c r="H1467" t="s">
        <v>148</v>
      </c>
      <c r="I1467" t="s">
        <v>149</v>
      </c>
      <c r="L1467">
        <f t="shared" si="110"/>
        <v>2012</v>
      </c>
      <c r="M1467">
        <f t="shared" si="111"/>
        <v>12</v>
      </c>
      <c r="N1467">
        <f t="shared" si="112"/>
        <v>0</v>
      </c>
      <c r="O1467">
        <f t="shared" si="113"/>
        <v>0</v>
      </c>
      <c r="P1467">
        <f t="shared" si="114"/>
        <v>1</v>
      </c>
    </row>
    <row r="1468" spans="1:16" x14ac:dyDescent="0.3">
      <c r="A1468" t="s">
        <v>2</v>
      </c>
      <c r="B1468" s="38">
        <v>41253</v>
      </c>
      <c r="C1468" t="s">
        <v>30</v>
      </c>
      <c r="D1468" t="s">
        <v>281</v>
      </c>
      <c r="E1468" t="s">
        <v>166</v>
      </c>
      <c r="F1468">
        <v>326483</v>
      </c>
      <c r="G1468">
        <v>364095</v>
      </c>
      <c r="H1468" t="s">
        <v>144</v>
      </c>
      <c r="I1468" t="s">
        <v>145</v>
      </c>
      <c r="L1468">
        <f t="shared" si="110"/>
        <v>2012</v>
      </c>
      <c r="M1468">
        <f t="shared" si="111"/>
        <v>12</v>
      </c>
      <c r="N1468">
        <f t="shared" si="112"/>
        <v>0</v>
      </c>
      <c r="O1468">
        <f t="shared" si="113"/>
        <v>0</v>
      </c>
      <c r="P1468">
        <f t="shared" si="114"/>
        <v>3</v>
      </c>
    </row>
    <row r="1469" spans="1:16" x14ac:dyDescent="0.3">
      <c r="A1469" t="s">
        <v>36</v>
      </c>
      <c r="B1469" s="38">
        <v>41253</v>
      </c>
      <c r="C1469" t="s">
        <v>29</v>
      </c>
      <c r="D1469" t="s">
        <v>431</v>
      </c>
      <c r="E1469" t="s">
        <v>189</v>
      </c>
      <c r="F1469">
        <v>287849</v>
      </c>
      <c r="G1469">
        <v>345043</v>
      </c>
      <c r="H1469" t="s">
        <v>200</v>
      </c>
      <c r="I1469" t="s">
        <v>181</v>
      </c>
      <c r="J1469" t="s">
        <v>484</v>
      </c>
      <c r="L1469">
        <f t="shared" si="110"/>
        <v>2012</v>
      </c>
      <c r="M1469">
        <f t="shared" si="111"/>
        <v>12</v>
      </c>
      <c r="N1469">
        <f t="shared" si="112"/>
        <v>0</v>
      </c>
      <c r="O1469">
        <f t="shared" si="113"/>
        <v>1</v>
      </c>
      <c r="P1469">
        <f t="shared" si="114"/>
        <v>5</v>
      </c>
    </row>
    <row r="1470" spans="1:16" x14ac:dyDescent="0.3">
      <c r="A1470" t="s">
        <v>69</v>
      </c>
      <c r="B1470" s="38">
        <v>41254</v>
      </c>
      <c r="C1470" t="s">
        <v>30</v>
      </c>
      <c r="D1470" t="s">
        <v>501</v>
      </c>
      <c r="E1470" t="s">
        <v>161</v>
      </c>
      <c r="F1470">
        <v>333444</v>
      </c>
      <c r="G1470">
        <v>374726</v>
      </c>
      <c r="H1470" t="s">
        <v>148</v>
      </c>
      <c r="I1470" t="s">
        <v>149</v>
      </c>
      <c r="L1470">
        <f t="shared" si="110"/>
        <v>2012</v>
      </c>
      <c r="M1470">
        <f t="shared" si="111"/>
        <v>12</v>
      </c>
      <c r="N1470">
        <f t="shared" si="112"/>
        <v>0</v>
      </c>
      <c r="O1470">
        <f t="shared" si="113"/>
        <v>0</v>
      </c>
      <c r="P1470">
        <f t="shared" si="114"/>
        <v>1</v>
      </c>
    </row>
    <row r="1471" spans="1:16" x14ac:dyDescent="0.3">
      <c r="A1471" t="s">
        <v>69</v>
      </c>
      <c r="B1471" s="38">
        <v>41254</v>
      </c>
      <c r="C1471" t="s">
        <v>29</v>
      </c>
      <c r="D1471" t="s">
        <v>221</v>
      </c>
      <c r="E1471" t="s">
        <v>161</v>
      </c>
      <c r="F1471">
        <v>333895</v>
      </c>
      <c r="G1471">
        <v>374939</v>
      </c>
      <c r="H1471" t="s">
        <v>148</v>
      </c>
      <c r="I1471" t="s">
        <v>181</v>
      </c>
      <c r="L1471">
        <f t="shared" si="110"/>
        <v>2012</v>
      </c>
      <c r="M1471">
        <f t="shared" si="111"/>
        <v>12</v>
      </c>
      <c r="N1471">
        <f t="shared" si="112"/>
        <v>0</v>
      </c>
      <c r="O1471">
        <f t="shared" si="113"/>
        <v>1</v>
      </c>
      <c r="P1471">
        <f t="shared" si="114"/>
        <v>0</v>
      </c>
    </row>
    <row r="1472" spans="1:16" x14ac:dyDescent="0.3">
      <c r="A1472" t="s">
        <v>80</v>
      </c>
      <c r="B1472" s="38">
        <v>41255</v>
      </c>
      <c r="C1472" t="s">
        <v>30</v>
      </c>
      <c r="D1472" t="s">
        <v>231</v>
      </c>
      <c r="E1472" t="s">
        <v>173</v>
      </c>
      <c r="F1472">
        <v>308191</v>
      </c>
      <c r="G1472">
        <v>358364</v>
      </c>
      <c r="H1472" t="s">
        <v>152</v>
      </c>
      <c r="I1472" t="s">
        <v>153</v>
      </c>
      <c r="L1472">
        <f t="shared" si="110"/>
        <v>2012</v>
      </c>
      <c r="M1472">
        <f t="shared" si="111"/>
        <v>12</v>
      </c>
      <c r="N1472">
        <f t="shared" si="112"/>
        <v>0</v>
      </c>
      <c r="O1472">
        <f t="shared" si="113"/>
        <v>0</v>
      </c>
      <c r="P1472">
        <f t="shared" si="114"/>
        <v>2</v>
      </c>
    </row>
    <row r="1473" spans="1:16" x14ac:dyDescent="0.3">
      <c r="A1473" t="s">
        <v>81</v>
      </c>
      <c r="B1473" s="38">
        <v>41255</v>
      </c>
      <c r="C1473" t="s">
        <v>30</v>
      </c>
      <c r="D1473" t="s">
        <v>229</v>
      </c>
      <c r="E1473" t="s">
        <v>173</v>
      </c>
      <c r="F1473">
        <v>304585</v>
      </c>
      <c r="G1473">
        <v>356618</v>
      </c>
      <c r="H1473" t="s">
        <v>148</v>
      </c>
      <c r="I1473" t="s">
        <v>149</v>
      </c>
      <c r="L1473">
        <f t="shared" si="110"/>
        <v>2012</v>
      </c>
      <c r="M1473">
        <f t="shared" si="111"/>
        <v>12</v>
      </c>
      <c r="N1473">
        <f t="shared" si="112"/>
        <v>0</v>
      </c>
      <c r="O1473">
        <f t="shared" si="113"/>
        <v>0</v>
      </c>
      <c r="P1473">
        <f t="shared" si="114"/>
        <v>1</v>
      </c>
    </row>
    <row r="1474" spans="1:16" x14ac:dyDescent="0.3">
      <c r="A1474" t="s">
        <v>45</v>
      </c>
      <c r="B1474" s="38">
        <v>41255</v>
      </c>
      <c r="C1474" t="s">
        <v>30</v>
      </c>
      <c r="D1474" t="s">
        <v>470</v>
      </c>
      <c r="E1474" t="s">
        <v>193</v>
      </c>
      <c r="F1474">
        <v>243317</v>
      </c>
      <c r="G1474">
        <v>417113</v>
      </c>
      <c r="H1474" t="s">
        <v>148</v>
      </c>
      <c r="I1474" t="s">
        <v>149</v>
      </c>
      <c r="L1474">
        <f t="shared" ref="L1474:L1537" si="115">YEAR(B1474)</f>
        <v>2012</v>
      </c>
      <c r="M1474">
        <f t="shared" ref="M1474:M1537" si="116">MONTH(B1474)</f>
        <v>12</v>
      </c>
      <c r="N1474">
        <f t="shared" ref="N1474:N1537" si="117">SUM((IF(OR(ISBLANK($I1474),ISERROR(SEARCH("killed",$I1474))),0,IF(SEARCH("killed",$I1474)=3,LEFT($I1474,1),IF(SEARCH("killed",$I1474)=4,LEFT($I1474,2),0)))),(IF(OR(ISBLANK($J1474),ISERROR(SEARCH("killed",$J1474))),0,IF(SEARCH("killed",$J1474)=3,LEFT($J1474,1),IF(SEARCH("killed",$J1474)=4,LEFT($J1474,2),0)))),(IF(OR(ISBLANK($K1474),ISERROR(SEARCH("killed",$K1474))),0,IF(SEARCH("killed",$K1474)=3,LEFT($K1474,1),IF(SEARCH("killed",$K1474)=4,LEFT($K1474,2),0)))))</f>
        <v>0</v>
      </c>
      <c r="O1474">
        <f t="shared" ref="O1474:O1537" si="118">SUM((IF(OR(ISBLANK($I1474),ISERROR(SEARCH("seriously",$I1474))),0,IF(SEARCH("seriously",$I1474)=3,LEFT($I1474,1),IF(SEARCH("seriously",$I1474)=4,LEFT($I1474,2),0)))),(IF(OR(ISBLANK($J1474),ISERROR(SEARCH("seriously",$J1474))),0,IF(SEARCH("seriously",$J1474)=3,LEFT($J1474,1),IF(SEARCH("seriously",$J1474)=4,LEFT($J1474,2),0)))),(IF(OR(ISBLANK($K1474),ISERROR(SEARCH("seriously",$K1474))),0,IF(SEARCH("seriously",$K1474)=3,LEFT($K1474,1),IF(SEARCH("seriously",$K1474)=4,LEFT($K1474,2),0)))))</f>
        <v>0</v>
      </c>
      <c r="P1474">
        <f t="shared" ref="P1474:P1537" si="119">SUM((IF(OR(ISBLANK($I1474),ISERROR(SEARCH("slightly",$I1474))),0,IF(SEARCH("slightly",$I1474)=3,LEFT($I1474,1),IF(SEARCH("slightly",$I1474)=4,LEFT($I1474,2),0)))),(IF(OR(ISBLANK($J1474),ISERROR(SEARCH("slightly",$J1474))),0,IF(SEARCH("slightly",$J1474)=3,LEFT($J1474,1),IF(SEARCH("slightly",$J1474)=4,LEFT($J1474,2),0)))),(IF(OR(ISBLANK($K1474),ISERROR(SEARCH("slightly",$K1474))),0,IF(SEARCH("slightly",$K1474)=3,LEFT($K1474,1),IF(SEARCH("slightly",$K1474)=4,LEFT($K1474,2),0)))))</f>
        <v>1</v>
      </c>
    </row>
    <row r="1475" spans="1:16" x14ac:dyDescent="0.3">
      <c r="A1475" t="s">
        <v>69</v>
      </c>
      <c r="B1475" s="38">
        <v>41255</v>
      </c>
      <c r="C1475" t="s">
        <v>29</v>
      </c>
      <c r="D1475" t="s">
        <v>333</v>
      </c>
      <c r="E1475" t="s">
        <v>161</v>
      </c>
      <c r="F1475">
        <v>333894</v>
      </c>
      <c r="G1475">
        <v>374954</v>
      </c>
      <c r="H1475" t="s">
        <v>148</v>
      </c>
      <c r="I1475" t="s">
        <v>181</v>
      </c>
      <c r="L1475">
        <f t="shared" si="115"/>
        <v>2012</v>
      </c>
      <c r="M1475">
        <f t="shared" si="116"/>
        <v>12</v>
      </c>
      <c r="N1475">
        <f t="shared" si="117"/>
        <v>0</v>
      </c>
      <c r="O1475">
        <f t="shared" si="118"/>
        <v>1</v>
      </c>
      <c r="P1475">
        <f t="shared" si="119"/>
        <v>0</v>
      </c>
    </row>
    <row r="1476" spans="1:16" x14ac:dyDescent="0.3">
      <c r="A1476" t="s">
        <v>69</v>
      </c>
      <c r="B1476" s="38">
        <v>41256</v>
      </c>
      <c r="C1476" t="s">
        <v>30</v>
      </c>
      <c r="D1476" t="s">
        <v>272</v>
      </c>
      <c r="E1476" t="s">
        <v>147</v>
      </c>
      <c r="F1476">
        <v>333436</v>
      </c>
      <c r="G1476">
        <v>373232</v>
      </c>
      <c r="H1476" t="s">
        <v>148</v>
      </c>
      <c r="I1476" t="s">
        <v>149</v>
      </c>
      <c r="L1476">
        <f t="shared" si="115"/>
        <v>2012</v>
      </c>
      <c r="M1476">
        <f t="shared" si="116"/>
        <v>12</v>
      </c>
      <c r="N1476">
        <f t="shared" si="117"/>
        <v>0</v>
      </c>
      <c r="O1476">
        <f t="shared" si="118"/>
        <v>0</v>
      </c>
      <c r="P1476">
        <f t="shared" si="119"/>
        <v>1</v>
      </c>
    </row>
    <row r="1477" spans="1:16" x14ac:dyDescent="0.3">
      <c r="A1477" t="s">
        <v>45</v>
      </c>
      <c r="B1477" s="38">
        <v>41256</v>
      </c>
      <c r="C1477" t="s">
        <v>30</v>
      </c>
      <c r="D1477" t="s">
        <v>353</v>
      </c>
      <c r="E1477" t="s">
        <v>193</v>
      </c>
      <c r="F1477">
        <v>244415</v>
      </c>
      <c r="G1477">
        <v>416492</v>
      </c>
      <c r="H1477" t="s">
        <v>148</v>
      </c>
      <c r="I1477" t="s">
        <v>149</v>
      </c>
      <c r="L1477">
        <f t="shared" si="115"/>
        <v>2012</v>
      </c>
      <c r="M1477">
        <f t="shared" si="116"/>
        <v>12</v>
      </c>
      <c r="N1477">
        <f t="shared" si="117"/>
        <v>0</v>
      </c>
      <c r="O1477">
        <f t="shared" si="118"/>
        <v>0</v>
      </c>
      <c r="P1477">
        <f t="shared" si="119"/>
        <v>1</v>
      </c>
    </row>
    <row r="1478" spans="1:16" x14ac:dyDescent="0.3">
      <c r="A1478" t="s">
        <v>43</v>
      </c>
      <c r="B1478" s="38">
        <v>41257</v>
      </c>
      <c r="C1478" t="s">
        <v>30</v>
      </c>
      <c r="D1478" t="s">
        <v>549</v>
      </c>
      <c r="E1478" t="s">
        <v>183</v>
      </c>
      <c r="F1478">
        <v>308574</v>
      </c>
      <c r="G1478">
        <v>325961</v>
      </c>
      <c r="H1478" t="s">
        <v>148</v>
      </c>
      <c r="I1478" t="s">
        <v>149</v>
      </c>
      <c r="L1478">
        <f t="shared" si="115"/>
        <v>2012</v>
      </c>
      <c r="M1478">
        <f t="shared" si="116"/>
        <v>12</v>
      </c>
      <c r="N1478">
        <f t="shared" si="117"/>
        <v>0</v>
      </c>
      <c r="O1478">
        <f t="shared" si="118"/>
        <v>0</v>
      </c>
      <c r="P1478">
        <f t="shared" si="119"/>
        <v>1</v>
      </c>
    </row>
    <row r="1479" spans="1:16" x14ac:dyDescent="0.3">
      <c r="A1479" t="s">
        <v>60</v>
      </c>
      <c r="B1479" s="38">
        <v>41257</v>
      </c>
      <c r="C1479" t="s">
        <v>30</v>
      </c>
      <c r="D1479" t="s">
        <v>210</v>
      </c>
      <c r="E1479" t="s">
        <v>195</v>
      </c>
      <c r="F1479">
        <v>350726</v>
      </c>
      <c r="G1479">
        <v>381504</v>
      </c>
      <c r="H1479" t="s">
        <v>148</v>
      </c>
      <c r="I1479" t="s">
        <v>149</v>
      </c>
      <c r="L1479">
        <f t="shared" si="115"/>
        <v>2012</v>
      </c>
      <c r="M1479">
        <f t="shared" si="116"/>
        <v>12</v>
      </c>
      <c r="N1479">
        <f t="shared" si="117"/>
        <v>0</v>
      </c>
      <c r="O1479">
        <f t="shared" si="118"/>
        <v>0</v>
      </c>
      <c r="P1479">
        <f t="shared" si="119"/>
        <v>1</v>
      </c>
    </row>
    <row r="1480" spans="1:16" x14ac:dyDescent="0.3">
      <c r="A1480" t="s">
        <v>49</v>
      </c>
      <c r="B1480" s="38">
        <v>41257</v>
      </c>
      <c r="C1480" t="s">
        <v>30</v>
      </c>
      <c r="D1480" t="s">
        <v>232</v>
      </c>
      <c r="E1480" t="s">
        <v>184</v>
      </c>
      <c r="F1480">
        <v>312259</v>
      </c>
      <c r="G1480">
        <v>345673</v>
      </c>
      <c r="H1480" t="s">
        <v>148</v>
      </c>
      <c r="I1480" t="s">
        <v>149</v>
      </c>
      <c r="L1480">
        <f t="shared" si="115"/>
        <v>2012</v>
      </c>
      <c r="M1480">
        <f t="shared" si="116"/>
        <v>12</v>
      </c>
      <c r="N1480">
        <f t="shared" si="117"/>
        <v>0</v>
      </c>
      <c r="O1480">
        <f t="shared" si="118"/>
        <v>0</v>
      </c>
      <c r="P1480">
        <f t="shared" si="119"/>
        <v>1</v>
      </c>
    </row>
    <row r="1481" spans="1:16" x14ac:dyDescent="0.3">
      <c r="A1481" t="s">
        <v>51</v>
      </c>
      <c r="B1481" s="38">
        <v>41257</v>
      </c>
      <c r="C1481" t="s">
        <v>30</v>
      </c>
      <c r="D1481" t="s">
        <v>216</v>
      </c>
      <c r="E1481" t="s">
        <v>206</v>
      </c>
      <c r="F1481">
        <v>348664</v>
      </c>
      <c r="G1481">
        <v>344866</v>
      </c>
      <c r="H1481" t="s">
        <v>148</v>
      </c>
      <c r="I1481" t="s">
        <v>149</v>
      </c>
      <c r="L1481">
        <f t="shared" si="115"/>
        <v>2012</v>
      </c>
      <c r="M1481">
        <f t="shared" si="116"/>
        <v>12</v>
      </c>
      <c r="N1481">
        <f t="shared" si="117"/>
        <v>0</v>
      </c>
      <c r="O1481">
        <f t="shared" si="118"/>
        <v>0</v>
      </c>
      <c r="P1481">
        <f t="shared" si="119"/>
        <v>1</v>
      </c>
    </row>
    <row r="1482" spans="1:16" x14ac:dyDescent="0.3">
      <c r="A1482" t="s">
        <v>69</v>
      </c>
      <c r="B1482" s="38">
        <v>41257</v>
      </c>
      <c r="C1482" t="s">
        <v>30</v>
      </c>
      <c r="D1482" t="s">
        <v>448</v>
      </c>
      <c r="E1482" t="s">
        <v>147</v>
      </c>
      <c r="F1482">
        <v>334218</v>
      </c>
      <c r="G1482">
        <v>374342</v>
      </c>
      <c r="H1482" t="s">
        <v>148</v>
      </c>
      <c r="I1482" t="s">
        <v>149</v>
      </c>
      <c r="L1482">
        <f t="shared" si="115"/>
        <v>2012</v>
      </c>
      <c r="M1482">
        <f t="shared" si="116"/>
        <v>12</v>
      </c>
      <c r="N1482">
        <f t="shared" si="117"/>
        <v>0</v>
      </c>
      <c r="O1482">
        <f t="shared" si="118"/>
        <v>0</v>
      </c>
      <c r="P1482">
        <f t="shared" si="119"/>
        <v>1</v>
      </c>
    </row>
    <row r="1483" spans="1:16" x14ac:dyDescent="0.3">
      <c r="A1483" t="s">
        <v>43</v>
      </c>
      <c r="B1483" s="38">
        <v>41259</v>
      </c>
      <c r="C1483" t="s">
        <v>30</v>
      </c>
      <c r="D1483" t="s">
        <v>197</v>
      </c>
      <c r="E1483" t="s">
        <v>183</v>
      </c>
      <c r="F1483">
        <v>308711</v>
      </c>
      <c r="G1483">
        <v>326667</v>
      </c>
      <c r="H1483" t="s">
        <v>148</v>
      </c>
      <c r="I1483" t="s">
        <v>149</v>
      </c>
      <c r="L1483">
        <f t="shared" si="115"/>
        <v>2012</v>
      </c>
      <c r="M1483">
        <f t="shared" si="116"/>
        <v>12</v>
      </c>
      <c r="N1483">
        <f t="shared" si="117"/>
        <v>0</v>
      </c>
      <c r="O1483">
        <f t="shared" si="118"/>
        <v>0</v>
      </c>
      <c r="P1483">
        <f t="shared" si="119"/>
        <v>1</v>
      </c>
    </row>
    <row r="1484" spans="1:16" x14ac:dyDescent="0.3">
      <c r="A1484" t="s">
        <v>43</v>
      </c>
      <c r="B1484" s="38">
        <v>41259</v>
      </c>
      <c r="C1484" t="s">
        <v>30</v>
      </c>
      <c r="D1484" t="s">
        <v>237</v>
      </c>
      <c r="E1484" t="s">
        <v>183</v>
      </c>
      <c r="F1484">
        <v>308450</v>
      </c>
      <c r="G1484">
        <v>325925</v>
      </c>
      <c r="H1484" t="s">
        <v>148</v>
      </c>
      <c r="I1484" t="s">
        <v>149</v>
      </c>
      <c r="L1484">
        <f t="shared" si="115"/>
        <v>2012</v>
      </c>
      <c r="M1484">
        <f t="shared" si="116"/>
        <v>12</v>
      </c>
      <c r="N1484">
        <f t="shared" si="117"/>
        <v>0</v>
      </c>
      <c r="O1484">
        <f t="shared" si="118"/>
        <v>0</v>
      </c>
      <c r="P1484">
        <f t="shared" si="119"/>
        <v>1</v>
      </c>
    </row>
    <row r="1485" spans="1:16" x14ac:dyDescent="0.3">
      <c r="A1485" t="s">
        <v>69</v>
      </c>
      <c r="B1485" s="38">
        <v>41260</v>
      </c>
      <c r="C1485" t="s">
        <v>30</v>
      </c>
      <c r="D1485" t="s">
        <v>158</v>
      </c>
      <c r="E1485" t="s">
        <v>159</v>
      </c>
      <c r="F1485">
        <v>334748</v>
      </c>
      <c r="G1485">
        <v>374487</v>
      </c>
      <c r="H1485" t="s">
        <v>148</v>
      </c>
      <c r="I1485" t="s">
        <v>149</v>
      </c>
      <c r="L1485">
        <f t="shared" si="115"/>
        <v>2012</v>
      </c>
      <c r="M1485">
        <f t="shared" si="116"/>
        <v>12</v>
      </c>
      <c r="N1485">
        <f t="shared" si="117"/>
        <v>0</v>
      </c>
      <c r="O1485">
        <f t="shared" si="118"/>
        <v>0</v>
      </c>
      <c r="P1485">
        <f t="shared" si="119"/>
        <v>1</v>
      </c>
    </row>
    <row r="1486" spans="1:16" x14ac:dyDescent="0.3">
      <c r="A1486" t="s">
        <v>62</v>
      </c>
      <c r="B1486" s="38">
        <v>41260</v>
      </c>
      <c r="C1486" t="s">
        <v>30</v>
      </c>
      <c r="D1486" t="s">
        <v>597</v>
      </c>
      <c r="E1486" t="s">
        <v>143</v>
      </c>
      <c r="F1486">
        <v>340282</v>
      </c>
      <c r="G1486">
        <v>402297</v>
      </c>
      <c r="H1486" t="s">
        <v>152</v>
      </c>
      <c r="I1486" t="s">
        <v>153</v>
      </c>
      <c r="L1486">
        <f t="shared" si="115"/>
        <v>2012</v>
      </c>
      <c r="M1486">
        <f t="shared" si="116"/>
        <v>12</v>
      </c>
      <c r="N1486">
        <f t="shared" si="117"/>
        <v>0</v>
      </c>
      <c r="O1486">
        <f t="shared" si="118"/>
        <v>0</v>
      </c>
      <c r="P1486">
        <f t="shared" si="119"/>
        <v>2</v>
      </c>
    </row>
    <row r="1487" spans="1:16" x14ac:dyDescent="0.3">
      <c r="A1487" t="s">
        <v>45</v>
      </c>
      <c r="B1487" s="38">
        <v>41260</v>
      </c>
      <c r="C1487" t="s">
        <v>30</v>
      </c>
      <c r="D1487" t="s">
        <v>220</v>
      </c>
      <c r="E1487" t="s">
        <v>193</v>
      </c>
      <c r="F1487">
        <v>243636</v>
      </c>
      <c r="G1487">
        <v>416971</v>
      </c>
      <c r="H1487" t="s">
        <v>152</v>
      </c>
      <c r="I1487" t="s">
        <v>153</v>
      </c>
      <c r="L1487">
        <f t="shared" si="115"/>
        <v>2012</v>
      </c>
      <c r="M1487">
        <f t="shared" si="116"/>
        <v>12</v>
      </c>
      <c r="N1487">
        <f t="shared" si="117"/>
        <v>0</v>
      </c>
      <c r="O1487">
        <f t="shared" si="118"/>
        <v>0</v>
      </c>
      <c r="P1487">
        <f t="shared" si="119"/>
        <v>2</v>
      </c>
    </row>
    <row r="1488" spans="1:16" x14ac:dyDescent="0.3">
      <c r="A1488" t="s">
        <v>69</v>
      </c>
      <c r="B1488" s="38">
        <v>41261</v>
      </c>
      <c r="C1488" t="s">
        <v>29</v>
      </c>
      <c r="D1488" t="s">
        <v>280</v>
      </c>
      <c r="E1488" t="s">
        <v>147</v>
      </c>
      <c r="F1488">
        <v>334129</v>
      </c>
      <c r="G1488">
        <v>373532</v>
      </c>
      <c r="H1488" t="s">
        <v>148</v>
      </c>
      <c r="I1488" t="s">
        <v>181</v>
      </c>
      <c r="L1488">
        <f t="shared" si="115"/>
        <v>2012</v>
      </c>
      <c r="M1488">
        <f t="shared" si="116"/>
        <v>12</v>
      </c>
      <c r="N1488">
        <f t="shared" si="117"/>
        <v>0</v>
      </c>
      <c r="O1488">
        <f t="shared" si="118"/>
        <v>1</v>
      </c>
      <c r="P1488">
        <f t="shared" si="119"/>
        <v>0</v>
      </c>
    </row>
    <row r="1489" spans="1:16" x14ac:dyDescent="0.3">
      <c r="A1489" t="s">
        <v>45</v>
      </c>
      <c r="B1489" s="38">
        <v>41261</v>
      </c>
      <c r="C1489" t="s">
        <v>30</v>
      </c>
      <c r="D1489" t="s">
        <v>210</v>
      </c>
      <c r="E1489" t="s">
        <v>193</v>
      </c>
      <c r="F1489">
        <v>243497</v>
      </c>
      <c r="G1489">
        <v>416752</v>
      </c>
      <c r="H1489" t="s">
        <v>148</v>
      </c>
      <c r="I1489" t="s">
        <v>149</v>
      </c>
      <c r="L1489">
        <f t="shared" si="115"/>
        <v>2012</v>
      </c>
      <c r="M1489">
        <f t="shared" si="116"/>
        <v>12</v>
      </c>
      <c r="N1489">
        <f t="shared" si="117"/>
        <v>0</v>
      </c>
      <c r="O1489">
        <f t="shared" si="118"/>
        <v>0</v>
      </c>
      <c r="P1489">
        <f t="shared" si="119"/>
        <v>1</v>
      </c>
    </row>
    <row r="1490" spans="1:16" x14ac:dyDescent="0.3">
      <c r="A1490" t="s">
        <v>69</v>
      </c>
      <c r="B1490" s="38">
        <v>41261</v>
      </c>
      <c r="C1490" t="s">
        <v>30</v>
      </c>
      <c r="D1490" t="s">
        <v>174</v>
      </c>
      <c r="E1490" t="s">
        <v>147</v>
      </c>
      <c r="F1490">
        <v>334185</v>
      </c>
      <c r="G1490">
        <v>375134</v>
      </c>
      <c r="H1490" t="s">
        <v>144</v>
      </c>
      <c r="I1490" t="s">
        <v>145</v>
      </c>
      <c r="L1490">
        <f t="shared" si="115"/>
        <v>2012</v>
      </c>
      <c r="M1490">
        <f t="shared" si="116"/>
        <v>12</v>
      </c>
      <c r="N1490">
        <f t="shared" si="117"/>
        <v>0</v>
      </c>
      <c r="O1490">
        <f t="shared" si="118"/>
        <v>0</v>
      </c>
      <c r="P1490">
        <f t="shared" si="119"/>
        <v>3</v>
      </c>
    </row>
    <row r="1491" spans="1:16" x14ac:dyDescent="0.3">
      <c r="A1491" t="s">
        <v>45</v>
      </c>
      <c r="B1491" s="38">
        <v>41262</v>
      </c>
      <c r="C1491" t="s">
        <v>30</v>
      </c>
      <c r="D1491" t="s">
        <v>598</v>
      </c>
      <c r="E1491" t="s">
        <v>193</v>
      </c>
      <c r="F1491">
        <v>243438</v>
      </c>
      <c r="G1491">
        <v>417554</v>
      </c>
      <c r="H1491" t="s">
        <v>148</v>
      </c>
      <c r="I1491" t="s">
        <v>149</v>
      </c>
      <c r="L1491">
        <f t="shared" si="115"/>
        <v>2012</v>
      </c>
      <c r="M1491">
        <f t="shared" si="116"/>
        <v>12</v>
      </c>
      <c r="N1491">
        <f t="shared" si="117"/>
        <v>0</v>
      </c>
      <c r="O1491">
        <f t="shared" si="118"/>
        <v>0</v>
      </c>
      <c r="P1491">
        <f t="shared" si="119"/>
        <v>1</v>
      </c>
    </row>
    <row r="1492" spans="1:16" x14ac:dyDescent="0.3">
      <c r="A1492" t="s">
        <v>2</v>
      </c>
      <c r="B1492" s="38">
        <v>41262</v>
      </c>
      <c r="C1492" t="s">
        <v>30</v>
      </c>
      <c r="D1492" t="s">
        <v>232</v>
      </c>
      <c r="E1492" t="s">
        <v>166</v>
      </c>
      <c r="F1492">
        <v>326939</v>
      </c>
      <c r="G1492">
        <v>364157</v>
      </c>
      <c r="H1492" t="s">
        <v>148</v>
      </c>
      <c r="I1492" t="s">
        <v>149</v>
      </c>
      <c r="L1492">
        <f t="shared" si="115"/>
        <v>2012</v>
      </c>
      <c r="M1492">
        <f t="shared" si="116"/>
        <v>12</v>
      </c>
      <c r="N1492">
        <f t="shared" si="117"/>
        <v>0</v>
      </c>
      <c r="O1492">
        <f t="shared" si="118"/>
        <v>0</v>
      </c>
      <c r="P1492">
        <f t="shared" si="119"/>
        <v>1</v>
      </c>
    </row>
    <row r="1493" spans="1:16" x14ac:dyDescent="0.3">
      <c r="A1493" t="s">
        <v>45</v>
      </c>
      <c r="B1493" s="38">
        <v>41262</v>
      </c>
      <c r="C1493" t="s">
        <v>30</v>
      </c>
      <c r="D1493" t="s">
        <v>240</v>
      </c>
      <c r="E1493" t="s">
        <v>193</v>
      </c>
      <c r="F1493">
        <v>243873</v>
      </c>
      <c r="G1493">
        <v>418619</v>
      </c>
      <c r="H1493" t="s">
        <v>148</v>
      </c>
      <c r="I1493" t="s">
        <v>149</v>
      </c>
      <c r="L1493">
        <f t="shared" si="115"/>
        <v>2012</v>
      </c>
      <c r="M1493">
        <f t="shared" si="116"/>
        <v>12</v>
      </c>
      <c r="N1493">
        <f t="shared" si="117"/>
        <v>0</v>
      </c>
      <c r="O1493">
        <f t="shared" si="118"/>
        <v>0</v>
      </c>
      <c r="P1493">
        <f t="shared" si="119"/>
        <v>1</v>
      </c>
    </row>
    <row r="1494" spans="1:16" x14ac:dyDescent="0.3">
      <c r="A1494" t="s">
        <v>69</v>
      </c>
      <c r="B1494" s="38">
        <v>41262</v>
      </c>
      <c r="C1494" t="s">
        <v>30</v>
      </c>
      <c r="D1494" t="s">
        <v>305</v>
      </c>
      <c r="E1494" t="s">
        <v>147</v>
      </c>
      <c r="F1494">
        <v>333940</v>
      </c>
      <c r="G1494">
        <v>374098</v>
      </c>
      <c r="H1494" t="s">
        <v>148</v>
      </c>
      <c r="I1494" t="s">
        <v>149</v>
      </c>
      <c r="L1494">
        <f t="shared" si="115"/>
        <v>2012</v>
      </c>
      <c r="M1494">
        <f t="shared" si="116"/>
        <v>12</v>
      </c>
      <c r="N1494">
        <f t="shared" si="117"/>
        <v>0</v>
      </c>
      <c r="O1494">
        <f t="shared" si="118"/>
        <v>0</v>
      </c>
      <c r="P1494">
        <f t="shared" si="119"/>
        <v>1</v>
      </c>
    </row>
    <row r="1495" spans="1:16" x14ac:dyDescent="0.3">
      <c r="A1495" t="s">
        <v>69</v>
      </c>
      <c r="B1495" s="38">
        <v>41262</v>
      </c>
      <c r="C1495" t="s">
        <v>30</v>
      </c>
      <c r="D1495" t="s">
        <v>439</v>
      </c>
      <c r="E1495" t="s">
        <v>164</v>
      </c>
      <c r="F1495">
        <v>333335</v>
      </c>
      <c r="G1495">
        <v>373892</v>
      </c>
      <c r="H1495" t="s">
        <v>148</v>
      </c>
      <c r="I1495" t="s">
        <v>149</v>
      </c>
      <c r="L1495">
        <f t="shared" si="115"/>
        <v>2012</v>
      </c>
      <c r="M1495">
        <f t="shared" si="116"/>
        <v>12</v>
      </c>
      <c r="N1495">
        <f t="shared" si="117"/>
        <v>0</v>
      </c>
      <c r="O1495">
        <f t="shared" si="118"/>
        <v>0</v>
      </c>
      <c r="P1495">
        <f t="shared" si="119"/>
        <v>1</v>
      </c>
    </row>
    <row r="1496" spans="1:16" x14ac:dyDescent="0.3">
      <c r="A1496" t="s">
        <v>69</v>
      </c>
      <c r="B1496" s="38">
        <v>41263</v>
      </c>
      <c r="C1496" t="s">
        <v>30</v>
      </c>
      <c r="D1496" t="s">
        <v>167</v>
      </c>
      <c r="E1496" t="s">
        <v>147</v>
      </c>
      <c r="F1496">
        <v>334412</v>
      </c>
      <c r="G1496">
        <v>373920</v>
      </c>
      <c r="H1496" t="s">
        <v>148</v>
      </c>
      <c r="I1496" t="s">
        <v>149</v>
      </c>
      <c r="L1496">
        <f t="shared" si="115"/>
        <v>2012</v>
      </c>
      <c r="M1496">
        <f t="shared" si="116"/>
        <v>12</v>
      </c>
      <c r="N1496">
        <f t="shared" si="117"/>
        <v>0</v>
      </c>
      <c r="O1496">
        <f t="shared" si="118"/>
        <v>0</v>
      </c>
      <c r="P1496">
        <f t="shared" si="119"/>
        <v>1</v>
      </c>
    </row>
    <row r="1497" spans="1:16" x14ac:dyDescent="0.3">
      <c r="A1497" t="s">
        <v>69</v>
      </c>
      <c r="B1497" s="38">
        <v>41263</v>
      </c>
      <c r="C1497" t="s">
        <v>30</v>
      </c>
      <c r="D1497" t="s">
        <v>177</v>
      </c>
      <c r="E1497" t="s">
        <v>147</v>
      </c>
      <c r="F1497">
        <v>334216</v>
      </c>
      <c r="G1497">
        <v>374159</v>
      </c>
      <c r="H1497" t="s">
        <v>152</v>
      </c>
      <c r="I1497" t="s">
        <v>153</v>
      </c>
      <c r="L1497">
        <f t="shared" si="115"/>
        <v>2012</v>
      </c>
      <c r="M1497">
        <f t="shared" si="116"/>
        <v>12</v>
      </c>
      <c r="N1497">
        <f t="shared" si="117"/>
        <v>0</v>
      </c>
      <c r="O1497">
        <f t="shared" si="118"/>
        <v>0</v>
      </c>
      <c r="P1497">
        <f t="shared" si="119"/>
        <v>2</v>
      </c>
    </row>
    <row r="1498" spans="1:16" x14ac:dyDescent="0.3">
      <c r="A1498" t="s">
        <v>74</v>
      </c>
      <c r="B1498" s="38">
        <v>41263</v>
      </c>
      <c r="C1498" t="s">
        <v>30</v>
      </c>
      <c r="D1498" t="s">
        <v>599</v>
      </c>
      <c r="E1498" t="s">
        <v>179</v>
      </c>
      <c r="F1498">
        <v>340950</v>
      </c>
      <c r="G1498">
        <v>387076</v>
      </c>
      <c r="H1498" t="s">
        <v>152</v>
      </c>
      <c r="I1498" t="s">
        <v>153</v>
      </c>
      <c r="L1498">
        <f t="shared" si="115"/>
        <v>2012</v>
      </c>
      <c r="M1498">
        <f t="shared" si="116"/>
        <v>12</v>
      </c>
      <c r="N1498">
        <f t="shared" si="117"/>
        <v>0</v>
      </c>
      <c r="O1498">
        <f t="shared" si="118"/>
        <v>0</v>
      </c>
      <c r="P1498">
        <f t="shared" si="119"/>
        <v>2</v>
      </c>
    </row>
    <row r="1499" spans="1:16" x14ac:dyDescent="0.3">
      <c r="A1499" t="s">
        <v>69</v>
      </c>
      <c r="B1499" s="38">
        <v>41264</v>
      </c>
      <c r="C1499" t="s">
        <v>30</v>
      </c>
      <c r="D1499" t="s">
        <v>329</v>
      </c>
      <c r="E1499" t="s">
        <v>147</v>
      </c>
      <c r="F1499">
        <v>334121</v>
      </c>
      <c r="G1499">
        <v>374653</v>
      </c>
      <c r="H1499" t="s">
        <v>148</v>
      </c>
      <c r="I1499" t="s">
        <v>149</v>
      </c>
      <c r="L1499">
        <f t="shared" si="115"/>
        <v>2012</v>
      </c>
      <c r="M1499">
        <f t="shared" si="116"/>
        <v>12</v>
      </c>
      <c r="N1499">
        <f t="shared" si="117"/>
        <v>0</v>
      </c>
      <c r="O1499">
        <f t="shared" si="118"/>
        <v>0</v>
      </c>
      <c r="P1499">
        <f t="shared" si="119"/>
        <v>1</v>
      </c>
    </row>
    <row r="1500" spans="1:16" x14ac:dyDescent="0.3">
      <c r="A1500" t="s">
        <v>45</v>
      </c>
      <c r="B1500" s="38">
        <v>41265</v>
      </c>
      <c r="C1500" t="s">
        <v>30</v>
      </c>
      <c r="D1500" t="s">
        <v>600</v>
      </c>
      <c r="E1500" t="s">
        <v>193</v>
      </c>
      <c r="F1500">
        <v>243407</v>
      </c>
      <c r="G1500">
        <v>416804</v>
      </c>
      <c r="H1500" t="s">
        <v>148</v>
      </c>
      <c r="I1500" t="s">
        <v>149</v>
      </c>
      <c r="L1500">
        <f t="shared" si="115"/>
        <v>2012</v>
      </c>
      <c r="M1500">
        <f t="shared" si="116"/>
        <v>12</v>
      </c>
      <c r="N1500">
        <f t="shared" si="117"/>
        <v>0</v>
      </c>
      <c r="O1500">
        <f t="shared" si="118"/>
        <v>0</v>
      </c>
      <c r="P1500">
        <f t="shared" si="119"/>
        <v>1</v>
      </c>
    </row>
    <row r="1501" spans="1:16" x14ac:dyDescent="0.3">
      <c r="A1501" t="s">
        <v>52</v>
      </c>
      <c r="B1501" s="38">
        <v>41265</v>
      </c>
      <c r="C1501" t="s">
        <v>30</v>
      </c>
      <c r="D1501" t="s">
        <v>231</v>
      </c>
      <c r="E1501" t="s">
        <v>169</v>
      </c>
      <c r="F1501">
        <v>245166</v>
      </c>
      <c r="G1501">
        <v>372647</v>
      </c>
      <c r="H1501" t="s">
        <v>148</v>
      </c>
      <c r="I1501" t="s">
        <v>149</v>
      </c>
      <c r="L1501">
        <f t="shared" si="115"/>
        <v>2012</v>
      </c>
      <c r="M1501">
        <f t="shared" si="116"/>
        <v>12</v>
      </c>
      <c r="N1501">
        <f t="shared" si="117"/>
        <v>0</v>
      </c>
      <c r="O1501">
        <f t="shared" si="118"/>
        <v>0</v>
      </c>
      <c r="P1501">
        <f t="shared" si="119"/>
        <v>1</v>
      </c>
    </row>
    <row r="1502" spans="1:16" x14ac:dyDescent="0.3">
      <c r="A1502" t="s">
        <v>43</v>
      </c>
      <c r="B1502" s="38">
        <v>41265</v>
      </c>
      <c r="C1502" t="s">
        <v>30</v>
      </c>
      <c r="D1502" t="s">
        <v>237</v>
      </c>
      <c r="E1502" t="s">
        <v>183</v>
      </c>
      <c r="F1502">
        <v>308423</v>
      </c>
      <c r="G1502">
        <v>325894</v>
      </c>
      <c r="H1502" t="s">
        <v>148</v>
      </c>
      <c r="I1502" t="s">
        <v>149</v>
      </c>
      <c r="L1502">
        <f t="shared" si="115"/>
        <v>2012</v>
      </c>
      <c r="M1502">
        <f t="shared" si="116"/>
        <v>12</v>
      </c>
      <c r="N1502">
        <f t="shared" si="117"/>
        <v>0</v>
      </c>
      <c r="O1502">
        <f t="shared" si="118"/>
        <v>0</v>
      </c>
      <c r="P1502">
        <f t="shared" si="119"/>
        <v>1</v>
      </c>
    </row>
    <row r="1503" spans="1:16" x14ac:dyDescent="0.3">
      <c r="A1503" t="s">
        <v>65</v>
      </c>
      <c r="B1503" s="38">
        <v>41266</v>
      </c>
      <c r="C1503" t="s">
        <v>30</v>
      </c>
      <c r="D1503" t="s">
        <v>231</v>
      </c>
      <c r="E1503" t="s">
        <v>195</v>
      </c>
      <c r="F1503">
        <v>339727</v>
      </c>
      <c r="G1503">
        <v>379062</v>
      </c>
      <c r="H1503" t="s">
        <v>148</v>
      </c>
      <c r="I1503" t="s">
        <v>149</v>
      </c>
      <c r="L1503">
        <f t="shared" si="115"/>
        <v>2012</v>
      </c>
      <c r="M1503">
        <f t="shared" si="116"/>
        <v>12</v>
      </c>
      <c r="N1503">
        <f t="shared" si="117"/>
        <v>0</v>
      </c>
      <c r="O1503">
        <f t="shared" si="118"/>
        <v>0</v>
      </c>
      <c r="P1503">
        <f t="shared" si="119"/>
        <v>1</v>
      </c>
    </row>
    <row r="1504" spans="1:16" x14ac:dyDescent="0.3">
      <c r="A1504" t="s">
        <v>79</v>
      </c>
      <c r="B1504" s="38">
        <v>41266</v>
      </c>
      <c r="C1504" t="s">
        <v>30</v>
      </c>
      <c r="D1504" t="s">
        <v>154</v>
      </c>
      <c r="E1504" t="s">
        <v>173</v>
      </c>
      <c r="F1504">
        <v>301096</v>
      </c>
      <c r="G1504">
        <v>353373</v>
      </c>
      <c r="H1504" t="s">
        <v>148</v>
      </c>
      <c r="I1504" t="s">
        <v>149</v>
      </c>
      <c r="L1504">
        <f t="shared" si="115"/>
        <v>2012</v>
      </c>
      <c r="M1504">
        <f t="shared" si="116"/>
        <v>12</v>
      </c>
      <c r="N1504">
        <f t="shared" si="117"/>
        <v>0</v>
      </c>
      <c r="O1504">
        <f t="shared" si="118"/>
        <v>0</v>
      </c>
      <c r="P1504">
        <f t="shared" si="119"/>
        <v>1</v>
      </c>
    </row>
    <row r="1505" spans="1:16" x14ac:dyDescent="0.3">
      <c r="A1505" t="s">
        <v>69</v>
      </c>
      <c r="B1505" s="38">
        <v>41267</v>
      </c>
      <c r="C1505" t="s">
        <v>30</v>
      </c>
      <c r="D1505" t="s">
        <v>373</v>
      </c>
      <c r="E1505" t="s">
        <v>161</v>
      </c>
      <c r="F1505">
        <v>333689</v>
      </c>
      <c r="G1505">
        <v>374628</v>
      </c>
      <c r="H1505" t="s">
        <v>148</v>
      </c>
      <c r="I1505" t="s">
        <v>149</v>
      </c>
      <c r="L1505">
        <f t="shared" si="115"/>
        <v>2012</v>
      </c>
      <c r="M1505">
        <f t="shared" si="116"/>
        <v>12</v>
      </c>
      <c r="N1505">
        <f t="shared" si="117"/>
        <v>0</v>
      </c>
      <c r="O1505">
        <f t="shared" si="118"/>
        <v>0</v>
      </c>
      <c r="P1505">
        <f t="shared" si="119"/>
        <v>1</v>
      </c>
    </row>
    <row r="1506" spans="1:16" x14ac:dyDescent="0.3">
      <c r="A1506" t="s">
        <v>69</v>
      </c>
      <c r="B1506" s="38">
        <v>41271</v>
      </c>
      <c r="C1506" t="s">
        <v>30</v>
      </c>
      <c r="D1506" t="s">
        <v>221</v>
      </c>
      <c r="E1506" t="s">
        <v>161</v>
      </c>
      <c r="F1506">
        <v>334047</v>
      </c>
      <c r="G1506">
        <v>375211</v>
      </c>
      <c r="H1506" t="s">
        <v>148</v>
      </c>
      <c r="I1506" t="s">
        <v>149</v>
      </c>
      <c r="L1506">
        <f t="shared" si="115"/>
        <v>2012</v>
      </c>
      <c r="M1506">
        <f t="shared" si="116"/>
        <v>12</v>
      </c>
      <c r="N1506">
        <f t="shared" si="117"/>
        <v>0</v>
      </c>
      <c r="O1506">
        <f t="shared" si="118"/>
        <v>0</v>
      </c>
      <c r="P1506">
        <f t="shared" si="119"/>
        <v>1</v>
      </c>
    </row>
    <row r="1507" spans="1:16" x14ac:dyDescent="0.3">
      <c r="A1507" t="s">
        <v>45</v>
      </c>
      <c r="B1507" s="38">
        <v>41271</v>
      </c>
      <c r="C1507" t="s">
        <v>30</v>
      </c>
      <c r="D1507" t="s">
        <v>192</v>
      </c>
      <c r="E1507" t="s">
        <v>193</v>
      </c>
      <c r="F1507">
        <v>243190</v>
      </c>
      <c r="G1507">
        <v>417276</v>
      </c>
      <c r="H1507" t="s">
        <v>148</v>
      </c>
      <c r="I1507" t="s">
        <v>149</v>
      </c>
      <c r="L1507">
        <f t="shared" si="115"/>
        <v>2012</v>
      </c>
      <c r="M1507">
        <f t="shared" si="116"/>
        <v>12</v>
      </c>
      <c r="N1507">
        <f t="shared" si="117"/>
        <v>0</v>
      </c>
      <c r="O1507">
        <f t="shared" si="118"/>
        <v>0</v>
      </c>
      <c r="P1507">
        <f t="shared" si="119"/>
        <v>1</v>
      </c>
    </row>
    <row r="1508" spans="1:16" x14ac:dyDescent="0.3">
      <c r="A1508" t="s">
        <v>20</v>
      </c>
      <c r="B1508" s="38">
        <v>41271</v>
      </c>
      <c r="C1508" t="s">
        <v>30</v>
      </c>
      <c r="D1508" t="s">
        <v>228</v>
      </c>
      <c r="E1508" t="s">
        <v>155</v>
      </c>
      <c r="F1508">
        <v>310683</v>
      </c>
      <c r="G1508">
        <v>402820</v>
      </c>
      <c r="H1508" t="s">
        <v>148</v>
      </c>
      <c r="I1508" t="s">
        <v>149</v>
      </c>
      <c r="L1508">
        <f t="shared" si="115"/>
        <v>2012</v>
      </c>
      <c r="M1508">
        <f t="shared" si="116"/>
        <v>12</v>
      </c>
      <c r="N1508">
        <f t="shared" si="117"/>
        <v>0</v>
      </c>
      <c r="O1508">
        <f t="shared" si="118"/>
        <v>0</v>
      </c>
      <c r="P1508">
        <f t="shared" si="119"/>
        <v>1</v>
      </c>
    </row>
    <row r="1509" spans="1:16" x14ac:dyDescent="0.3">
      <c r="A1509" t="s">
        <v>50</v>
      </c>
      <c r="B1509" s="38">
        <v>41271</v>
      </c>
      <c r="C1509" t="s">
        <v>30</v>
      </c>
      <c r="D1509" t="s">
        <v>601</v>
      </c>
      <c r="E1509" t="s">
        <v>157</v>
      </c>
      <c r="F1509">
        <v>285309</v>
      </c>
      <c r="G1509">
        <v>432703</v>
      </c>
      <c r="H1509" t="s">
        <v>152</v>
      </c>
      <c r="I1509" t="s">
        <v>153</v>
      </c>
      <c r="L1509">
        <f t="shared" si="115"/>
        <v>2012</v>
      </c>
      <c r="M1509">
        <f t="shared" si="116"/>
        <v>12</v>
      </c>
      <c r="N1509">
        <f t="shared" si="117"/>
        <v>0</v>
      </c>
      <c r="O1509">
        <f t="shared" si="118"/>
        <v>0</v>
      </c>
      <c r="P1509">
        <f t="shared" si="119"/>
        <v>2</v>
      </c>
    </row>
    <row r="1510" spans="1:16" x14ac:dyDescent="0.3">
      <c r="A1510" t="s">
        <v>42</v>
      </c>
      <c r="B1510" s="38">
        <v>41272</v>
      </c>
      <c r="C1510" t="s">
        <v>30</v>
      </c>
      <c r="D1510" t="s">
        <v>175</v>
      </c>
      <c r="E1510" t="s">
        <v>206</v>
      </c>
      <c r="F1510">
        <v>337796</v>
      </c>
      <c r="G1510">
        <v>331600</v>
      </c>
      <c r="H1510" t="s">
        <v>148</v>
      </c>
      <c r="I1510" t="s">
        <v>149</v>
      </c>
      <c r="L1510">
        <f t="shared" si="115"/>
        <v>2012</v>
      </c>
      <c r="M1510">
        <f t="shared" si="116"/>
        <v>12</v>
      </c>
      <c r="N1510">
        <f t="shared" si="117"/>
        <v>0</v>
      </c>
      <c r="O1510">
        <f t="shared" si="118"/>
        <v>0</v>
      </c>
      <c r="P1510">
        <f t="shared" si="119"/>
        <v>1</v>
      </c>
    </row>
    <row r="1511" spans="1:16" x14ac:dyDescent="0.3">
      <c r="A1511" t="s">
        <v>45</v>
      </c>
      <c r="B1511" s="38">
        <v>41272</v>
      </c>
      <c r="C1511" t="s">
        <v>30</v>
      </c>
      <c r="D1511" t="s">
        <v>582</v>
      </c>
      <c r="E1511" t="s">
        <v>193</v>
      </c>
      <c r="F1511">
        <v>244070</v>
      </c>
      <c r="G1511">
        <v>416780</v>
      </c>
      <c r="H1511" t="s">
        <v>144</v>
      </c>
      <c r="I1511" t="s">
        <v>145</v>
      </c>
      <c r="L1511">
        <f t="shared" si="115"/>
        <v>2012</v>
      </c>
      <c r="M1511">
        <f t="shared" si="116"/>
        <v>12</v>
      </c>
      <c r="N1511">
        <f t="shared" si="117"/>
        <v>0</v>
      </c>
      <c r="O1511">
        <f t="shared" si="118"/>
        <v>0</v>
      </c>
      <c r="P1511">
        <f t="shared" si="119"/>
        <v>3</v>
      </c>
    </row>
    <row r="1512" spans="1:16" x14ac:dyDescent="0.3">
      <c r="A1512" t="s">
        <v>69</v>
      </c>
      <c r="B1512" s="38">
        <v>41272</v>
      </c>
      <c r="C1512" t="s">
        <v>30</v>
      </c>
      <c r="D1512" t="s">
        <v>158</v>
      </c>
      <c r="E1512" t="s">
        <v>159</v>
      </c>
      <c r="F1512">
        <v>334751</v>
      </c>
      <c r="G1512">
        <v>374486</v>
      </c>
      <c r="H1512" t="s">
        <v>144</v>
      </c>
      <c r="I1512" t="s">
        <v>145</v>
      </c>
      <c r="L1512">
        <f t="shared" si="115"/>
        <v>2012</v>
      </c>
      <c r="M1512">
        <f t="shared" si="116"/>
        <v>12</v>
      </c>
      <c r="N1512">
        <f t="shared" si="117"/>
        <v>0</v>
      </c>
      <c r="O1512">
        <f t="shared" si="118"/>
        <v>0</v>
      </c>
      <c r="P1512">
        <f t="shared" si="119"/>
        <v>3</v>
      </c>
    </row>
    <row r="1513" spans="1:16" x14ac:dyDescent="0.3">
      <c r="A1513" t="s">
        <v>69</v>
      </c>
      <c r="B1513" s="38">
        <v>41273</v>
      </c>
      <c r="C1513" t="s">
        <v>30</v>
      </c>
      <c r="D1513" t="s">
        <v>163</v>
      </c>
      <c r="E1513" t="s">
        <v>147</v>
      </c>
      <c r="F1513">
        <v>333467</v>
      </c>
      <c r="G1513">
        <v>374524</v>
      </c>
      <c r="H1513" t="s">
        <v>148</v>
      </c>
      <c r="I1513" t="s">
        <v>149</v>
      </c>
      <c r="L1513">
        <f t="shared" si="115"/>
        <v>2012</v>
      </c>
      <c r="M1513">
        <f t="shared" si="116"/>
        <v>12</v>
      </c>
      <c r="N1513">
        <f t="shared" si="117"/>
        <v>0</v>
      </c>
      <c r="O1513">
        <f t="shared" si="118"/>
        <v>0</v>
      </c>
      <c r="P1513">
        <f t="shared" si="119"/>
        <v>1</v>
      </c>
    </row>
    <row r="1514" spans="1:16" x14ac:dyDescent="0.3">
      <c r="A1514" t="s">
        <v>50</v>
      </c>
      <c r="B1514" s="38">
        <v>41274</v>
      </c>
      <c r="C1514" t="s">
        <v>30</v>
      </c>
      <c r="D1514" t="s">
        <v>239</v>
      </c>
      <c r="E1514" t="s">
        <v>157</v>
      </c>
      <c r="F1514">
        <v>285148</v>
      </c>
      <c r="G1514">
        <v>432492</v>
      </c>
      <c r="H1514" t="s">
        <v>148</v>
      </c>
      <c r="I1514" t="s">
        <v>149</v>
      </c>
      <c r="L1514">
        <f t="shared" si="115"/>
        <v>2012</v>
      </c>
      <c r="M1514">
        <f t="shared" si="116"/>
        <v>12</v>
      </c>
      <c r="N1514">
        <f t="shared" si="117"/>
        <v>0</v>
      </c>
      <c r="O1514">
        <f t="shared" si="118"/>
        <v>0</v>
      </c>
      <c r="P1514">
        <f t="shared" si="119"/>
        <v>1</v>
      </c>
    </row>
    <row r="1515" spans="1:16" x14ac:dyDescent="0.3">
      <c r="A1515" t="s">
        <v>57</v>
      </c>
      <c r="B1515" s="38">
        <v>41274</v>
      </c>
      <c r="C1515" t="s">
        <v>30</v>
      </c>
      <c r="D1515" t="s">
        <v>556</v>
      </c>
      <c r="E1515" t="s">
        <v>256</v>
      </c>
      <c r="F1515">
        <v>223570</v>
      </c>
      <c r="G1515">
        <v>344305</v>
      </c>
      <c r="H1515" t="s">
        <v>148</v>
      </c>
      <c r="I1515" t="s">
        <v>149</v>
      </c>
      <c r="L1515">
        <f t="shared" si="115"/>
        <v>2012</v>
      </c>
      <c r="M1515">
        <f t="shared" si="116"/>
        <v>12</v>
      </c>
      <c r="N1515">
        <f t="shared" si="117"/>
        <v>0</v>
      </c>
      <c r="O1515">
        <f t="shared" si="118"/>
        <v>0</v>
      </c>
      <c r="P1515">
        <f t="shared" si="119"/>
        <v>1</v>
      </c>
    </row>
    <row r="1516" spans="1:16" x14ac:dyDescent="0.3">
      <c r="A1516" t="s">
        <v>2</v>
      </c>
      <c r="B1516" s="38">
        <v>41274</v>
      </c>
      <c r="C1516" t="s">
        <v>30</v>
      </c>
      <c r="D1516" t="s">
        <v>281</v>
      </c>
      <c r="E1516" t="s">
        <v>166</v>
      </c>
      <c r="F1516">
        <v>326517</v>
      </c>
      <c r="G1516">
        <v>363900</v>
      </c>
      <c r="H1516" t="s">
        <v>152</v>
      </c>
      <c r="I1516" t="s">
        <v>153</v>
      </c>
      <c r="L1516">
        <f t="shared" si="115"/>
        <v>2012</v>
      </c>
      <c r="M1516">
        <f t="shared" si="116"/>
        <v>12</v>
      </c>
      <c r="N1516">
        <f t="shared" si="117"/>
        <v>0</v>
      </c>
      <c r="O1516">
        <f t="shared" si="118"/>
        <v>0</v>
      </c>
      <c r="P1516">
        <f t="shared" si="119"/>
        <v>2</v>
      </c>
    </row>
    <row r="1517" spans="1:16" x14ac:dyDescent="0.3">
      <c r="A1517" t="s">
        <v>69</v>
      </c>
      <c r="B1517" s="38">
        <v>40544</v>
      </c>
      <c r="C1517" t="s">
        <v>30</v>
      </c>
      <c r="D1517" t="s">
        <v>337</v>
      </c>
      <c r="E1517" t="s">
        <v>147</v>
      </c>
      <c r="F1517">
        <v>333619</v>
      </c>
      <c r="G1517">
        <v>374063</v>
      </c>
      <c r="H1517" t="s">
        <v>148</v>
      </c>
      <c r="I1517" t="s">
        <v>149</v>
      </c>
      <c r="L1517">
        <f t="shared" si="115"/>
        <v>2011</v>
      </c>
      <c r="M1517">
        <f t="shared" si="116"/>
        <v>1</v>
      </c>
      <c r="N1517">
        <f t="shared" si="117"/>
        <v>0</v>
      </c>
      <c r="O1517">
        <f t="shared" si="118"/>
        <v>0</v>
      </c>
      <c r="P1517">
        <f t="shared" si="119"/>
        <v>1</v>
      </c>
    </row>
    <row r="1518" spans="1:16" x14ac:dyDescent="0.3">
      <c r="A1518" t="s">
        <v>51</v>
      </c>
      <c r="B1518" s="38">
        <v>40544</v>
      </c>
      <c r="C1518" t="s">
        <v>29</v>
      </c>
      <c r="D1518" t="s">
        <v>214</v>
      </c>
      <c r="E1518" t="s">
        <v>206</v>
      </c>
      <c r="F1518">
        <v>348538</v>
      </c>
      <c r="G1518">
        <v>344464</v>
      </c>
      <c r="H1518" t="s">
        <v>148</v>
      </c>
      <c r="I1518" t="s">
        <v>181</v>
      </c>
      <c r="L1518">
        <f t="shared" si="115"/>
        <v>2011</v>
      </c>
      <c r="M1518">
        <f t="shared" si="116"/>
        <v>1</v>
      </c>
      <c r="N1518">
        <f t="shared" si="117"/>
        <v>0</v>
      </c>
      <c r="O1518">
        <f t="shared" si="118"/>
        <v>1</v>
      </c>
      <c r="P1518">
        <f t="shared" si="119"/>
        <v>0</v>
      </c>
    </row>
    <row r="1519" spans="1:16" x14ac:dyDescent="0.3">
      <c r="A1519" t="s">
        <v>69</v>
      </c>
      <c r="B1519" s="38">
        <v>40545</v>
      </c>
      <c r="C1519" t="s">
        <v>29</v>
      </c>
      <c r="D1519" t="s">
        <v>387</v>
      </c>
      <c r="E1519" t="s">
        <v>147</v>
      </c>
      <c r="F1519">
        <v>333566</v>
      </c>
      <c r="G1519">
        <v>373169</v>
      </c>
      <c r="H1519" t="s">
        <v>152</v>
      </c>
      <c r="I1519" t="s">
        <v>181</v>
      </c>
      <c r="J1519" t="s">
        <v>248</v>
      </c>
      <c r="L1519">
        <f t="shared" si="115"/>
        <v>2011</v>
      </c>
      <c r="M1519">
        <f t="shared" si="116"/>
        <v>1</v>
      </c>
      <c r="N1519">
        <f t="shared" si="117"/>
        <v>0</v>
      </c>
      <c r="O1519">
        <f t="shared" si="118"/>
        <v>1</v>
      </c>
      <c r="P1519">
        <f t="shared" si="119"/>
        <v>1</v>
      </c>
    </row>
    <row r="1520" spans="1:16" x14ac:dyDescent="0.3">
      <c r="A1520" t="s">
        <v>36</v>
      </c>
      <c r="B1520" s="38">
        <v>40546</v>
      </c>
      <c r="C1520" t="s">
        <v>29</v>
      </c>
      <c r="D1520" t="s">
        <v>567</v>
      </c>
      <c r="E1520" t="s">
        <v>189</v>
      </c>
      <c r="F1520">
        <v>287353</v>
      </c>
      <c r="G1520">
        <v>346013</v>
      </c>
      <c r="H1520" t="s">
        <v>148</v>
      </c>
      <c r="I1520" t="s">
        <v>181</v>
      </c>
      <c r="L1520">
        <f t="shared" si="115"/>
        <v>2011</v>
      </c>
      <c r="M1520">
        <f t="shared" si="116"/>
        <v>1</v>
      </c>
      <c r="N1520">
        <f t="shared" si="117"/>
        <v>0</v>
      </c>
      <c r="O1520">
        <f t="shared" si="118"/>
        <v>1</v>
      </c>
      <c r="P1520">
        <f t="shared" si="119"/>
        <v>0</v>
      </c>
    </row>
    <row r="1521" spans="1:16" x14ac:dyDescent="0.3">
      <c r="A1521" t="s">
        <v>45</v>
      </c>
      <c r="B1521" s="38">
        <v>40548</v>
      </c>
      <c r="C1521" t="s">
        <v>30</v>
      </c>
      <c r="D1521" t="s">
        <v>295</v>
      </c>
      <c r="E1521" t="s">
        <v>193</v>
      </c>
      <c r="F1521">
        <v>243670</v>
      </c>
      <c r="G1521">
        <v>416365</v>
      </c>
      <c r="H1521" t="s">
        <v>148</v>
      </c>
      <c r="I1521" t="s">
        <v>149</v>
      </c>
      <c r="L1521">
        <f t="shared" si="115"/>
        <v>2011</v>
      </c>
      <c r="M1521">
        <f t="shared" si="116"/>
        <v>1</v>
      </c>
      <c r="N1521">
        <f t="shared" si="117"/>
        <v>0</v>
      </c>
      <c r="O1521">
        <f t="shared" si="118"/>
        <v>0</v>
      </c>
      <c r="P1521">
        <f t="shared" si="119"/>
        <v>1</v>
      </c>
    </row>
    <row r="1522" spans="1:16" x14ac:dyDescent="0.3">
      <c r="A1522" t="s">
        <v>57</v>
      </c>
      <c r="B1522" s="38">
        <v>40549</v>
      </c>
      <c r="C1522" t="s">
        <v>30</v>
      </c>
      <c r="D1522" t="s">
        <v>214</v>
      </c>
      <c r="E1522" t="s">
        <v>256</v>
      </c>
      <c r="F1522">
        <v>223541</v>
      </c>
      <c r="G1522">
        <v>344269</v>
      </c>
      <c r="H1522" t="s">
        <v>148</v>
      </c>
      <c r="I1522" t="s">
        <v>149</v>
      </c>
      <c r="L1522">
        <f t="shared" si="115"/>
        <v>2011</v>
      </c>
      <c r="M1522">
        <f t="shared" si="116"/>
        <v>1</v>
      </c>
      <c r="N1522">
        <f t="shared" si="117"/>
        <v>0</v>
      </c>
      <c r="O1522">
        <f t="shared" si="118"/>
        <v>0</v>
      </c>
      <c r="P1522">
        <f t="shared" si="119"/>
        <v>1</v>
      </c>
    </row>
    <row r="1523" spans="1:16" x14ac:dyDescent="0.3">
      <c r="A1523" t="s">
        <v>47</v>
      </c>
      <c r="B1523" s="38">
        <v>40550</v>
      </c>
      <c r="C1523" t="s">
        <v>30</v>
      </c>
      <c r="D1523" t="s">
        <v>602</v>
      </c>
      <c r="E1523" t="s">
        <v>171</v>
      </c>
      <c r="F1523">
        <v>328707</v>
      </c>
      <c r="G1523">
        <v>391393</v>
      </c>
      <c r="H1523" t="s">
        <v>148</v>
      </c>
      <c r="I1523" t="s">
        <v>149</v>
      </c>
      <c r="L1523">
        <f t="shared" si="115"/>
        <v>2011</v>
      </c>
      <c r="M1523">
        <f t="shared" si="116"/>
        <v>1</v>
      </c>
      <c r="N1523">
        <f t="shared" si="117"/>
        <v>0</v>
      </c>
      <c r="O1523">
        <f t="shared" si="118"/>
        <v>0</v>
      </c>
      <c r="P1523">
        <f t="shared" si="119"/>
        <v>1</v>
      </c>
    </row>
    <row r="1524" spans="1:16" x14ac:dyDescent="0.3">
      <c r="A1524" t="s">
        <v>20</v>
      </c>
      <c r="B1524" s="38">
        <v>40550</v>
      </c>
      <c r="C1524" t="s">
        <v>30</v>
      </c>
      <c r="D1524" t="s">
        <v>154</v>
      </c>
      <c r="E1524" t="s">
        <v>155</v>
      </c>
      <c r="F1524">
        <v>310750</v>
      </c>
      <c r="G1524">
        <v>403678</v>
      </c>
      <c r="H1524" t="s">
        <v>148</v>
      </c>
      <c r="I1524" t="s">
        <v>149</v>
      </c>
      <c r="L1524">
        <f t="shared" si="115"/>
        <v>2011</v>
      </c>
      <c r="M1524">
        <f t="shared" si="116"/>
        <v>1</v>
      </c>
      <c r="N1524">
        <f t="shared" si="117"/>
        <v>0</v>
      </c>
      <c r="O1524">
        <f t="shared" si="118"/>
        <v>0</v>
      </c>
      <c r="P1524">
        <f t="shared" si="119"/>
        <v>1</v>
      </c>
    </row>
    <row r="1525" spans="1:16" x14ac:dyDescent="0.3">
      <c r="A1525" t="s">
        <v>36</v>
      </c>
      <c r="B1525" s="38">
        <v>40551</v>
      </c>
      <c r="C1525" t="s">
        <v>30</v>
      </c>
      <c r="D1525" t="s">
        <v>175</v>
      </c>
      <c r="E1525" t="s">
        <v>189</v>
      </c>
      <c r="F1525">
        <v>287371</v>
      </c>
      <c r="G1525">
        <v>346039</v>
      </c>
      <c r="H1525" t="s">
        <v>148</v>
      </c>
      <c r="I1525" t="s">
        <v>149</v>
      </c>
      <c r="L1525">
        <f t="shared" si="115"/>
        <v>2011</v>
      </c>
      <c r="M1525">
        <f t="shared" si="116"/>
        <v>1</v>
      </c>
      <c r="N1525">
        <f t="shared" si="117"/>
        <v>0</v>
      </c>
      <c r="O1525">
        <f t="shared" si="118"/>
        <v>0</v>
      </c>
      <c r="P1525">
        <f t="shared" si="119"/>
        <v>1</v>
      </c>
    </row>
    <row r="1526" spans="1:16" x14ac:dyDescent="0.3">
      <c r="A1526" t="s">
        <v>69</v>
      </c>
      <c r="B1526" s="38">
        <v>40553</v>
      </c>
      <c r="C1526" t="s">
        <v>30</v>
      </c>
      <c r="D1526" t="s">
        <v>215</v>
      </c>
      <c r="E1526" t="s">
        <v>147</v>
      </c>
      <c r="F1526">
        <v>333871</v>
      </c>
      <c r="G1526">
        <v>373598</v>
      </c>
      <c r="H1526" t="s">
        <v>148</v>
      </c>
      <c r="I1526" t="s">
        <v>149</v>
      </c>
      <c r="L1526">
        <f t="shared" si="115"/>
        <v>2011</v>
      </c>
      <c r="M1526">
        <f t="shared" si="116"/>
        <v>1</v>
      </c>
      <c r="N1526">
        <f t="shared" si="117"/>
        <v>0</v>
      </c>
      <c r="O1526">
        <f t="shared" si="118"/>
        <v>0</v>
      </c>
      <c r="P1526">
        <f t="shared" si="119"/>
        <v>1</v>
      </c>
    </row>
    <row r="1527" spans="1:16" x14ac:dyDescent="0.3">
      <c r="A1527" t="s">
        <v>45</v>
      </c>
      <c r="B1527" s="38">
        <v>40555</v>
      </c>
      <c r="C1527" t="s">
        <v>29</v>
      </c>
      <c r="D1527" t="s">
        <v>470</v>
      </c>
      <c r="E1527" t="s">
        <v>193</v>
      </c>
      <c r="F1527">
        <v>243097</v>
      </c>
      <c r="G1527">
        <v>417183</v>
      </c>
      <c r="H1527" t="s">
        <v>144</v>
      </c>
      <c r="I1527" t="s">
        <v>603</v>
      </c>
      <c r="L1527">
        <f t="shared" si="115"/>
        <v>2011</v>
      </c>
      <c r="M1527">
        <f t="shared" si="116"/>
        <v>1</v>
      </c>
      <c r="N1527">
        <f t="shared" si="117"/>
        <v>0</v>
      </c>
      <c r="O1527">
        <f t="shared" si="118"/>
        <v>3</v>
      </c>
      <c r="P1527">
        <f t="shared" si="119"/>
        <v>0</v>
      </c>
    </row>
    <row r="1528" spans="1:16" x14ac:dyDescent="0.3">
      <c r="A1528" t="s">
        <v>80</v>
      </c>
      <c r="B1528" s="38">
        <v>40556</v>
      </c>
      <c r="C1528" t="s">
        <v>30</v>
      </c>
      <c r="D1528" t="s">
        <v>231</v>
      </c>
      <c r="E1528" t="s">
        <v>173</v>
      </c>
      <c r="F1528">
        <v>308383</v>
      </c>
      <c r="G1528">
        <v>358222</v>
      </c>
      <c r="H1528" t="s">
        <v>148</v>
      </c>
      <c r="I1528" t="s">
        <v>149</v>
      </c>
      <c r="L1528">
        <f t="shared" si="115"/>
        <v>2011</v>
      </c>
      <c r="M1528">
        <f t="shared" si="116"/>
        <v>1</v>
      </c>
      <c r="N1528">
        <f t="shared" si="117"/>
        <v>0</v>
      </c>
      <c r="O1528">
        <f t="shared" si="118"/>
        <v>0</v>
      </c>
      <c r="P1528">
        <f t="shared" si="119"/>
        <v>1</v>
      </c>
    </row>
    <row r="1529" spans="1:16" x14ac:dyDescent="0.3">
      <c r="A1529" t="s">
        <v>50</v>
      </c>
      <c r="B1529" s="38">
        <v>40556</v>
      </c>
      <c r="C1529" t="s">
        <v>30</v>
      </c>
      <c r="D1529" t="s">
        <v>208</v>
      </c>
      <c r="E1529" t="s">
        <v>157</v>
      </c>
      <c r="F1529">
        <v>284651</v>
      </c>
      <c r="G1529">
        <v>432402</v>
      </c>
      <c r="H1529" t="s">
        <v>148</v>
      </c>
      <c r="I1529" t="s">
        <v>149</v>
      </c>
      <c r="L1529">
        <f t="shared" si="115"/>
        <v>2011</v>
      </c>
      <c r="M1529">
        <f t="shared" si="116"/>
        <v>1</v>
      </c>
      <c r="N1529">
        <f t="shared" si="117"/>
        <v>0</v>
      </c>
      <c r="O1529">
        <f t="shared" si="118"/>
        <v>0</v>
      </c>
      <c r="P1529">
        <f t="shared" si="119"/>
        <v>1</v>
      </c>
    </row>
    <row r="1530" spans="1:16" x14ac:dyDescent="0.3">
      <c r="A1530" t="s">
        <v>45</v>
      </c>
      <c r="B1530" s="38">
        <v>40557</v>
      </c>
      <c r="C1530" t="s">
        <v>30</v>
      </c>
      <c r="D1530" t="s">
        <v>146</v>
      </c>
      <c r="E1530" t="s">
        <v>193</v>
      </c>
      <c r="F1530">
        <v>243300</v>
      </c>
      <c r="G1530">
        <v>417248</v>
      </c>
      <c r="H1530" t="s">
        <v>148</v>
      </c>
      <c r="I1530" t="s">
        <v>149</v>
      </c>
      <c r="L1530">
        <f t="shared" si="115"/>
        <v>2011</v>
      </c>
      <c r="M1530">
        <f t="shared" si="116"/>
        <v>1</v>
      </c>
      <c r="N1530">
        <f t="shared" si="117"/>
        <v>0</v>
      </c>
      <c r="O1530">
        <f t="shared" si="118"/>
        <v>0</v>
      </c>
      <c r="P1530">
        <f t="shared" si="119"/>
        <v>1</v>
      </c>
    </row>
    <row r="1531" spans="1:16" x14ac:dyDescent="0.3">
      <c r="A1531" t="s">
        <v>76</v>
      </c>
      <c r="B1531" s="38">
        <v>40558</v>
      </c>
      <c r="C1531" t="s">
        <v>30</v>
      </c>
      <c r="D1531" t="s">
        <v>231</v>
      </c>
      <c r="E1531" t="s">
        <v>176</v>
      </c>
      <c r="F1531">
        <v>314808</v>
      </c>
      <c r="G1531">
        <v>386629</v>
      </c>
      <c r="H1531" t="s">
        <v>152</v>
      </c>
      <c r="I1531" t="s">
        <v>153</v>
      </c>
      <c r="L1531">
        <f t="shared" si="115"/>
        <v>2011</v>
      </c>
      <c r="M1531">
        <f t="shared" si="116"/>
        <v>1</v>
      </c>
      <c r="N1531">
        <f t="shared" si="117"/>
        <v>0</v>
      </c>
      <c r="O1531">
        <f t="shared" si="118"/>
        <v>0</v>
      </c>
      <c r="P1531">
        <f t="shared" si="119"/>
        <v>2</v>
      </c>
    </row>
    <row r="1532" spans="1:16" x14ac:dyDescent="0.3">
      <c r="A1532" t="s">
        <v>43</v>
      </c>
      <c r="B1532" s="38">
        <v>40560</v>
      </c>
      <c r="C1532" t="s">
        <v>30</v>
      </c>
      <c r="D1532" t="s">
        <v>604</v>
      </c>
      <c r="E1532" t="s">
        <v>183</v>
      </c>
      <c r="F1532">
        <v>308613</v>
      </c>
      <c r="G1532">
        <v>326900</v>
      </c>
      <c r="H1532" t="s">
        <v>152</v>
      </c>
      <c r="I1532" t="s">
        <v>153</v>
      </c>
      <c r="L1532">
        <f t="shared" si="115"/>
        <v>2011</v>
      </c>
      <c r="M1532">
        <f t="shared" si="116"/>
        <v>1</v>
      </c>
      <c r="N1532">
        <f t="shared" si="117"/>
        <v>0</v>
      </c>
      <c r="O1532">
        <f t="shared" si="118"/>
        <v>0</v>
      </c>
      <c r="P1532">
        <f t="shared" si="119"/>
        <v>2</v>
      </c>
    </row>
    <row r="1533" spans="1:16" x14ac:dyDescent="0.3">
      <c r="A1533" t="s">
        <v>69</v>
      </c>
      <c r="B1533" s="38">
        <v>40560</v>
      </c>
      <c r="C1533" t="s">
        <v>29</v>
      </c>
      <c r="D1533" t="s">
        <v>605</v>
      </c>
      <c r="E1533" t="s">
        <v>161</v>
      </c>
      <c r="F1533">
        <v>333560</v>
      </c>
      <c r="G1533">
        <v>374607</v>
      </c>
      <c r="H1533" t="s">
        <v>148</v>
      </c>
      <c r="I1533" t="s">
        <v>181</v>
      </c>
      <c r="L1533">
        <f t="shared" si="115"/>
        <v>2011</v>
      </c>
      <c r="M1533">
        <f t="shared" si="116"/>
        <v>1</v>
      </c>
      <c r="N1533">
        <f t="shared" si="117"/>
        <v>0</v>
      </c>
      <c r="O1533">
        <f t="shared" si="118"/>
        <v>1</v>
      </c>
      <c r="P1533">
        <f t="shared" si="119"/>
        <v>0</v>
      </c>
    </row>
    <row r="1534" spans="1:16" x14ac:dyDescent="0.3">
      <c r="A1534" t="s">
        <v>45</v>
      </c>
      <c r="B1534" s="38">
        <v>40561</v>
      </c>
      <c r="C1534" t="s">
        <v>30</v>
      </c>
      <c r="D1534" t="s">
        <v>233</v>
      </c>
      <c r="E1534" t="s">
        <v>193</v>
      </c>
      <c r="F1534">
        <v>244269</v>
      </c>
      <c r="G1534">
        <v>416941</v>
      </c>
      <c r="H1534" t="s">
        <v>148</v>
      </c>
      <c r="I1534" t="s">
        <v>149</v>
      </c>
      <c r="L1534">
        <f t="shared" si="115"/>
        <v>2011</v>
      </c>
      <c r="M1534">
        <f t="shared" si="116"/>
        <v>1</v>
      </c>
      <c r="N1534">
        <f t="shared" si="117"/>
        <v>0</v>
      </c>
      <c r="O1534">
        <f t="shared" si="118"/>
        <v>0</v>
      </c>
      <c r="P1534">
        <f t="shared" si="119"/>
        <v>1</v>
      </c>
    </row>
    <row r="1535" spans="1:16" x14ac:dyDescent="0.3">
      <c r="A1535" t="s">
        <v>43</v>
      </c>
      <c r="B1535" s="38">
        <v>40561</v>
      </c>
      <c r="C1535" t="s">
        <v>30</v>
      </c>
      <c r="D1535" t="s">
        <v>396</v>
      </c>
      <c r="E1535" t="s">
        <v>183</v>
      </c>
      <c r="F1535">
        <v>308697</v>
      </c>
      <c r="G1535">
        <v>326305</v>
      </c>
      <c r="H1535" t="s">
        <v>148</v>
      </c>
      <c r="I1535" t="s">
        <v>149</v>
      </c>
      <c r="L1535">
        <f t="shared" si="115"/>
        <v>2011</v>
      </c>
      <c r="M1535">
        <f t="shared" si="116"/>
        <v>1</v>
      </c>
      <c r="N1535">
        <f t="shared" si="117"/>
        <v>0</v>
      </c>
      <c r="O1535">
        <f t="shared" si="118"/>
        <v>0</v>
      </c>
      <c r="P1535">
        <f t="shared" si="119"/>
        <v>1</v>
      </c>
    </row>
    <row r="1536" spans="1:16" x14ac:dyDescent="0.3">
      <c r="A1536" t="s">
        <v>69</v>
      </c>
      <c r="B1536" s="38">
        <v>40562</v>
      </c>
      <c r="C1536" t="s">
        <v>30</v>
      </c>
      <c r="D1536" t="s">
        <v>191</v>
      </c>
      <c r="E1536" t="s">
        <v>159</v>
      </c>
      <c r="F1536">
        <v>334566</v>
      </c>
      <c r="G1536">
        <v>374639</v>
      </c>
      <c r="H1536" t="s">
        <v>245</v>
      </c>
      <c r="I1536" t="s">
        <v>246</v>
      </c>
      <c r="L1536">
        <f t="shared" si="115"/>
        <v>2011</v>
      </c>
      <c r="M1536">
        <f t="shared" si="116"/>
        <v>1</v>
      </c>
      <c r="N1536">
        <f t="shared" si="117"/>
        <v>0</v>
      </c>
      <c r="O1536">
        <f t="shared" si="118"/>
        <v>0</v>
      </c>
      <c r="P1536">
        <f t="shared" si="119"/>
        <v>4</v>
      </c>
    </row>
    <row r="1537" spans="1:16" x14ac:dyDescent="0.3">
      <c r="A1537" t="s">
        <v>69</v>
      </c>
      <c r="B1537" s="38">
        <v>40563</v>
      </c>
      <c r="C1537" t="s">
        <v>30</v>
      </c>
      <c r="D1537" t="s">
        <v>191</v>
      </c>
      <c r="E1537" t="s">
        <v>159</v>
      </c>
      <c r="F1537">
        <v>334517</v>
      </c>
      <c r="G1537">
        <v>374691</v>
      </c>
      <c r="H1537" t="s">
        <v>152</v>
      </c>
      <c r="I1537" t="s">
        <v>153</v>
      </c>
      <c r="L1537">
        <f t="shared" si="115"/>
        <v>2011</v>
      </c>
      <c r="M1537">
        <f t="shared" si="116"/>
        <v>1</v>
      </c>
      <c r="N1537">
        <f t="shared" si="117"/>
        <v>0</v>
      </c>
      <c r="O1537">
        <f t="shared" si="118"/>
        <v>0</v>
      </c>
      <c r="P1537">
        <f t="shared" si="119"/>
        <v>2</v>
      </c>
    </row>
    <row r="1538" spans="1:16" x14ac:dyDescent="0.3">
      <c r="A1538" t="s">
        <v>45</v>
      </c>
      <c r="B1538" s="38">
        <v>40563</v>
      </c>
      <c r="C1538" t="s">
        <v>30</v>
      </c>
      <c r="D1538" t="s">
        <v>606</v>
      </c>
      <c r="E1538" t="s">
        <v>193</v>
      </c>
      <c r="F1538">
        <v>243562</v>
      </c>
      <c r="G1538">
        <v>416230</v>
      </c>
      <c r="H1538" t="s">
        <v>148</v>
      </c>
      <c r="I1538" t="s">
        <v>149</v>
      </c>
      <c r="L1538">
        <f t="shared" ref="L1538:L1601" si="120">YEAR(B1538)</f>
        <v>2011</v>
      </c>
      <c r="M1538">
        <f t="shared" ref="M1538:M1601" si="121">MONTH(B1538)</f>
        <v>1</v>
      </c>
      <c r="N1538">
        <f t="shared" ref="N1538:N1601" si="122">SUM((IF(OR(ISBLANK($I1538),ISERROR(SEARCH("killed",$I1538))),0,IF(SEARCH("killed",$I1538)=3,LEFT($I1538,1),IF(SEARCH("killed",$I1538)=4,LEFT($I1538,2),0)))),(IF(OR(ISBLANK($J1538),ISERROR(SEARCH("killed",$J1538))),0,IF(SEARCH("killed",$J1538)=3,LEFT($J1538,1),IF(SEARCH("killed",$J1538)=4,LEFT($J1538,2),0)))),(IF(OR(ISBLANK($K1538),ISERROR(SEARCH("killed",$K1538))),0,IF(SEARCH("killed",$K1538)=3,LEFT($K1538,1),IF(SEARCH("killed",$K1538)=4,LEFT($K1538,2),0)))))</f>
        <v>0</v>
      </c>
      <c r="O1538">
        <f t="shared" ref="O1538:O1601" si="123">SUM((IF(OR(ISBLANK($I1538),ISERROR(SEARCH("seriously",$I1538))),0,IF(SEARCH("seriously",$I1538)=3,LEFT($I1538,1),IF(SEARCH("seriously",$I1538)=4,LEFT($I1538,2),0)))),(IF(OR(ISBLANK($J1538),ISERROR(SEARCH("seriously",$J1538))),0,IF(SEARCH("seriously",$J1538)=3,LEFT($J1538,1),IF(SEARCH("seriously",$J1538)=4,LEFT($J1538,2),0)))),(IF(OR(ISBLANK($K1538),ISERROR(SEARCH("seriously",$K1538))),0,IF(SEARCH("seriously",$K1538)=3,LEFT($K1538,1),IF(SEARCH("seriously",$K1538)=4,LEFT($K1538,2),0)))))</f>
        <v>0</v>
      </c>
      <c r="P1538">
        <f t="shared" ref="P1538:P1601" si="124">SUM((IF(OR(ISBLANK($I1538),ISERROR(SEARCH("slightly",$I1538))),0,IF(SEARCH("slightly",$I1538)=3,LEFT($I1538,1),IF(SEARCH("slightly",$I1538)=4,LEFT($I1538,2),0)))),(IF(OR(ISBLANK($J1538),ISERROR(SEARCH("slightly",$J1538))),0,IF(SEARCH("slightly",$J1538)=3,LEFT($J1538,1),IF(SEARCH("slightly",$J1538)=4,LEFT($J1538,2),0)))),(IF(OR(ISBLANK($K1538),ISERROR(SEARCH("slightly",$K1538))),0,IF(SEARCH("slightly",$K1538)=3,LEFT($K1538,1),IF(SEARCH("slightly",$K1538)=4,LEFT($K1538,2),0)))))</f>
        <v>1</v>
      </c>
    </row>
    <row r="1539" spans="1:16" x14ac:dyDescent="0.3">
      <c r="A1539" t="s">
        <v>69</v>
      </c>
      <c r="B1539" s="38">
        <v>40564</v>
      </c>
      <c r="C1539" t="s">
        <v>30</v>
      </c>
      <c r="D1539" t="s">
        <v>387</v>
      </c>
      <c r="E1539" t="s">
        <v>147</v>
      </c>
      <c r="F1539">
        <v>333574</v>
      </c>
      <c r="G1539">
        <v>373201</v>
      </c>
      <c r="H1539" t="s">
        <v>148</v>
      </c>
      <c r="I1539" t="s">
        <v>149</v>
      </c>
      <c r="L1539">
        <f t="shared" si="120"/>
        <v>2011</v>
      </c>
      <c r="M1539">
        <f t="shared" si="121"/>
        <v>1</v>
      </c>
      <c r="N1539">
        <f t="shared" si="122"/>
        <v>0</v>
      </c>
      <c r="O1539">
        <f t="shared" si="123"/>
        <v>0</v>
      </c>
      <c r="P1539">
        <f t="shared" si="124"/>
        <v>1</v>
      </c>
    </row>
    <row r="1540" spans="1:16" x14ac:dyDescent="0.3">
      <c r="A1540" t="s">
        <v>58</v>
      </c>
      <c r="B1540" s="38">
        <v>40565</v>
      </c>
      <c r="C1540" t="s">
        <v>30</v>
      </c>
      <c r="D1540" t="s">
        <v>607</v>
      </c>
      <c r="E1540" t="s">
        <v>209</v>
      </c>
      <c r="F1540">
        <v>284206</v>
      </c>
      <c r="G1540">
        <v>366560</v>
      </c>
      <c r="H1540" t="s">
        <v>148</v>
      </c>
      <c r="I1540" t="s">
        <v>149</v>
      </c>
      <c r="L1540">
        <f t="shared" si="120"/>
        <v>2011</v>
      </c>
      <c r="M1540">
        <f t="shared" si="121"/>
        <v>1</v>
      </c>
      <c r="N1540">
        <f t="shared" si="122"/>
        <v>0</v>
      </c>
      <c r="O1540">
        <f t="shared" si="123"/>
        <v>0</v>
      </c>
      <c r="P1540">
        <f t="shared" si="124"/>
        <v>1</v>
      </c>
    </row>
    <row r="1541" spans="1:16" x14ac:dyDescent="0.3">
      <c r="A1541" t="s">
        <v>69</v>
      </c>
      <c r="B1541" s="38">
        <v>40565</v>
      </c>
      <c r="C1541" t="s">
        <v>30</v>
      </c>
      <c r="D1541" t="s">
        <v>231</v>
      </c>
      <c r="E1541" t="s">
        <v>147</v>
      </c>
      <c r="F1541">
        <v>334058</v>
      </c>
      <c r="G1541">
        <v>374412</v>
      </c>
      <c r="H1541" t="s">
        <v>144</v>
      </c>
      <c r="I1541" t="s">
        <v>145</v>
      </c>
      <c r="L1541">
        <f t="shared" si="120"/>
        <v>2011</v>
      </c>
      <c r="M1541">
        <f t="shared" si="121"/>
        <v>1</v>
      </c>
      <c r="N1541">
        <f t="shared" si="122"/>
        <v>0</v>
      </c>
      <c r="O1541">
        <f t="shared" si="123"/>
        <v>0</v>
      </c>
      <c r="P1541">
        <f t="shared" si="124"/>
        <v>3</v>
      </c>
    </row>
    <row r="1542" spans="1:16" x14ac:dyDescent="0.3">
      <c r="A1542" t="s">
        <v>58</v>
      </c>
      <c r="B1542" s="38">
        <v>40565</v>
      </c>
      <c r="C1542" t="s">
        <v>30</v>
      </c>
      <c r="D1542" t="s">
        <v>431</v>
      </c>
      <c r="E1542" t="s">
        <v>209</v>
      </c>
      <c r="F1542">
        <v>284036</v>
      </c>
      <c r="G1542">
        <v>366561</v>
      </c>
      <c r="H1542" t="s">
        <v>148</v>
      </c>
      <c r="I1542" t="s">
        <v>149</v>
      </c>
      <c r="L1542">
        <f t="shared" si="120"/>
        <v>2011</v>
      </c>
      <c r="M1542">
        <f t="shared" si="121"/>
        <v>1</v>
      </c>
      <c r="N1542">
        <f t="shared" si="122"/>
        <v>0</v>
      </c>
      <c r="O1542">
        <f t="shared" si="123"/>
        <v>0</v>
      </c>
      <c r="P1542">
        <f t="shared" si="124"/>
        <v>1</v>
      </c>
    </row>
    <row r="1543" spans="1:16" x14ac:dyDescent="0.3">
      <c r="A1543" t="s">
        <v>49</v>
      </c>
      <c r="B1543" s="38">
        <v>40565</v>
      </c>
      <c r="C1543" t="s">
        <v>30</v>
      </c>
      <c r="D1543" t="s">
        <v>232</v>
      </c>
      <c r="E1543" t="s">
        <v>184</v>
      </c>
      <c r="F1543">
        <v>312275</v>
      </c>
      <c r="G1543">
        <v>345675</v>
      </c>
      <c r="H1543" t="s">
        <v>152</v>
      </c>
      <c r="I1543" t="s">
        <v>153</v>
      </c>
      <c r="L1543">
        <f t="shared" si="120"/>
        <v>2011</v>
      </c>
      <c r="M1543">
        <f t="shared" si="121"/>
        <v>1</v>
      </c>
      <c r="N1543">
        <f t="shared" si="122"/>
        <v>0</v>
      </c>
      <c r="O1543">
        <f t="shared" si="123"/>
        <v>0</v>
      </c>
      <c r="P1543">
        <f t="shared" si="124"/>
        <v>2</v>
      </c>
    </row>
    <row r="1544" spans="1:16" x14ac:dyDescent="0.3">
      <c r="A1544" t="s">
        <v>69</v>
      </c>
      <c r="B1544" s="38">
        <v>40566</v>
      </c>
      <c r="C1544" t="s">
        <v>30</v>
      </c>
      <c r="D1544" t="s">
        <v>373</v>
      </c>
      <c r="E1544" t="s">
        <v>147</v>
      </c>
      <c r="F1544">
        <v>333716</v>
      </c>
      <c r="G1544">
        <v>374614</v>
      </c>
      <c r="H1544" t="s">
        <v>148</v>
      </c>
      <c r="I1544" t="s">
        <v>149</v>
      </c>
      <c r="L1544">
        <f t="shared" si="120"/>
        <v>2011</v>
      </c>
      <c r="M1544">
        <f t="shared" si="121"/>
        <v>1</v>
      </c>
      <c r="N1544">
        <f t="shared" si="122"/>
        <v>0</v>
      </c>
      <c r="O1544">
        <f t="shared" si="123"/>
        <v>0</v>
      </c>
      <c r="P1544">
        <f t="shared" si="124"/>
        <v>1</v>
      </c>
    </row>
    <row r="1545" spans="1:16" x14ac:dyDescent="0.3">
      <c r="A1545" t="s">
        <v>69</v>
      </c>
      <c r="B1545" s="38">
        <v>40567</v>
      </c>
      <c r="C1545" t="s">
        <v>30</v>
      </c>
      <c r="D1545" t="s">
        <v>280</v>
      </c>
      <c r="E1545" t="s">
        <v>147</v>
      </c>
      <c r="F1545">
        <v>334192</v>
      </c>
      <c r="G1545">
        <v>373726</v>
      </c>
      <c r="H1545" t="s">
        <v>148</v>
      </c>
      <c r="I1545" t="s">
        <v>149</v>
      </c>
      <c r="L1545">
        <f t="shared" si="120"/>
        <v>2011</v>
      </c>
      <c r="M1545">
        <f t="shared" si="121"/>
        <v>1</v>
      </c>
      <c r="N1545">
        <f t="shared" si="122"/>
        <v>0</v>
      </c>
      <c r="O1545">
        <f t="shared" si="123"/>
        <v>0</v>
      </c>
      <c r="P1545">
        <f t="shared" si="124"/>
        <v>1</v>
      </c>
    </row>
    <row r="1546" spans="1:16" x14ac:dyDescent="0.3">
      <c r="A1546" t="s">
        <v>20</v>
      </c>
      <c r="B1546" s="38">
        <v>40567</v>
      </c>
      <c r="C1546" t="s">
        <v>30</v>
      </c>
      <c r="D1546" t="s">
        <v>232</v>
      </c>
      <c r="E1546" t="s">
        <v>155</v>
      </c>
      <c r="F1546">
        <v>310690</v>
      </c>
      <c r="G1546">
        <v>403125</v>
      </c>
      <c r="H1546" t="s">
        <v>152</v>
      </c>
      <c r="I1546" t="s">
        <v>153</v>
      </c>
      <c r="L1546">
        <f t="shared" si="120"/>
        <v>2011</v>
      </c>
      <c r="M1546">
        <f t="shared" si="121"/>
        <v>1</v>
      </c>
      <c r="N1546">
        <f t="shared" si="122"/>
        <v>0</v>
      </c>
      <c r="O1546">
        <f t="shared" si="123"/>
        <v>0</v>
      </c>
      <c r="P1546">
        <f t="shared" si="124"/>
        <v>2</v>
      </c>
    </row>
    <row r="1547" spans="1:16" x14ac:dyDescent="0.3">
      <c r="A1547" t="s">
        <v>76</v>
      </c>
      <c r="B1547" s="38">
        <v>40567</v>
      </c>
      <c r="C1547" t="s">
        <v>30</v>
      </c>
      <c r="D1547" t="s">
        <v>231</v>
      </c>
      <c r="E1547" t="s">
        <v>176</v>
      </c>
      <c r="F1547">
        <v>314748</v>
      </c>
      <c r="G1547">
        <v>386655</v>
      </c>
      <c r="H1547" t="s">
        <v>148</v>
      </c>
      <c r="I1547" t="s">
        <v>149</v>
      </c>
      <c r="L1547">
        <f t="shared" si="120"/>
        <v>2011</v>
      </c>
      <c r="M1547">
        <f t="shared" si="121"/>
        <v>1</v>
      </c>
      <c r="N1547">
        <f t="shared" si="122"/>
        <v>0</v>
      </c>
      <c r="O1547">
        <f t="shared" si="123"/>
        <v>0</v>
      </c>
      <c r="P1547">
        <f t="shared" si="124"/>
        <v>1</v>
      </c>
    </row>
    <row r="1548" spans="1:16" x14ac:dyDescent="0.3">
      <c r="A1548" t="s">
        <v>69</v>
      </c>
      <c r="B1548" s="38">
        <v>40568</v>
      </c>
      <c r="C1548" t="s">
        <v>30</v>
      </c>
      <c r="D1548" t="s">
        <v>367</v>
      </c>
      <c r="E1548" t="s">
        <v>147</v>
      </c>
      <c r="F1548">
        <v>333837</v>
      </c>
      <c r="G1548">
        <v>373945</v>
      </c>
      <c r="H1548" t="s">
        <v>148</v>
      </c>
      <c r="I1548" t="s">
        <v>149</v>
      </c>
      <c r="L1548">
        <f t="shared" si="120"/>
        <v>2011</v>
      </c>
      <c r="M1548">
        <f t="shared" si="121"/>
        <v>1</v>
      </c>
      <c r="N1548">
        <f t="shared" si="122"/>
        <v>0</v>
      </c>
      <c r="O1548">
        <f t="shared" si="123"/>
        <v>0</v>
      </c>
      <c r="P1548">
        <f t="shared" si="124"/>
        <v>1</v>
      </c>
    </row>
    <row r="1549" spans="1:16" x14ac:dyDescent="0.3">
      <c r="A1549" t="s">
        <v>74</v>
      </c>
      <c r="B1549" s="38">
        <v>40568</v>
      </c>
      <c r="C1549" t="s">
        <v>30</v>
      </c>
      <c r="D1549" t="s">
        <v>560</v>
      </c>
      <c r="E1549" t="s">
        <v>179</v>
      </c>
      <c r="F1549">
        <v>341335</v>
      </c>
      <c r="G1549">
        <v>387708</v>
      </c>
      <c r="H1549" t="s">
        <v>148</v>
      </c>
      <c r="I1549" t="s">
        <v>149</v>
      </c>
      <c r="L1549">
        <f t="shared" si="120"/>
        <v>2011</v>
      </c>
      <c r="M1549">
        <f t="shared" si="121"/>
        <v>1</v>
      </c>
      <c r="N1549">
        <f t="shared" si="122"/>
        <v>0</v>
      </c>
      <c r="O1549">
        <f t="shared" si="123"/>
        <v>0</v>
      </c>
      <c r="P1549">
        <f t="shared" si="124"/>
        <v>1</v>
      </c>
    </row>
    <row r="1550" spans="1:16" x14ac:dyDescent="0.3">
      <c r="A1550" t="s">
        <v>52</v>
      </c>
      <c r="B1550" s="38">
        <v>40570</v>
      </c>
      <c r="C1550" t="s">
        <v>30</v>
      </c>
      <c r="D1550" t="s">
        <v>168</v>
      </c>
      <c r="E1550" t="s">
        <v>169</v>
      </c>
      <c r="F1550">
        <v>245098</v>
      </c>
      <c r="G1550">
        <v>372908</v>
      </c>
      <c r="H1550" t="s">
        <v>148</v>
      </c>
      <c r="I1550" t="s">
        <v>149</v>
      </c>
      <c r="L1550">
        <f t="shared" si="120"/>
        <v>2011</v>
      </c>
      <c r="M1550">
        <f t="shared" si="121"/>
        <v>1</v>
      </c>
      <c r="N1550">
        <f t="shared" si="122"/>
        <v>0</v>
      </c>
      <c r="O1550">
        <f t="shared" si="123"/>
        <v>0</v>
      </c>
      <c r="P1550">
        <f t="shared" si="124"/>
        <v>1</v>
      </c>
    </row>
    <row r="1551" spans="1:16" x14ac:dyDescent="0.3">
      <c r="A1551" t="s">
        <v>45</v>
      </c>
      <c r="B1551" s="38">
        <v>40571</v>
      </c>
      <c r="C1551" t="s">
        <v>30</v>
      </c>
      <c r="D1551" t="s">
        <v>338</v>
      </c>
      <c r="E1551" t="s">
        <v>193</v>
      </c>
      <c r="F1551">
        <v>243948</v>
      </c>
      <c r="G1551">
        <v>415993</v>
      </c>
      <c r="H1551" t="s">
        <v>148</v>
      </c>
      <c r="I1551" t="s">
        <v>149</v>
      </c>
      <c r="L1551">
        <f t="shared" si="120"/>
        <v>2011</v>
      </c>
      <c r="M1551">
        <f t="shared" si="121"/>
        <v>1</v>
      </c>
      <c r="N1551">
        <f t="shared" si="122"/>
        <v>0</v>
      </c>
      <c r="O1551">
        <f t="shared" si="123"/>
        <v>0</v>
      </c>
      <c r="P1551">
        <f t="shared" si="124"/>
        <v>1</v>
      </c>
    </row>
    <row r="1552" spans="1:16" x14ac:dyDescent="0.3">
      <c r="A1552" t="s">
        <v>71</v>
      </c>
      <c r="B1552" s="38">
        <v>40571</v>
      </c>
      <c r="C1552" t="s">
        <v>30</v>
      </c>
      <c r="D1552" t="s">
        <v>604</v>
      </c>
      <c r="E1552" t="s">
        <v>279</v>
      </c>
      <c r="F1552">
        <v>359178</v>
      </c>
      <c r="G1552">
        <v>379940</v>
      </c>
      <c r="H1552" t="s">
        <v>148</v>
      </c>
      <c r="I1552" t="s">
        <v>149</v>
      </c>
      <c r="L1552">
        <f t="shared" si="120"/>
        <v>2011</v>
      </c>
      <c r="M1552">
        <f t="shared" si="121"/>
        <v>1</v>
      </c>
      <c r="N1552">
        <f t="shared" si="122"/>
        <v>0</v>
      </c>
      <c r="O1552">
        <f t="shared" si="123"/>
        <v>0</v>
      </c>
      <c r="P1552">
        <f t="shared" si="124"/>
        <v>1</v>
      </c>
    </row>
    <row r="1553" spans="1:16" x14ac:dyDescent="0.3">
      <c r="A1553" t="s">
        <v>69</v>
      </c>
      <c r="B1553" s="38">
        <v>40572</v>
      </c>
      <c r="C1553" t="s">
        <v>30</v>
      </c>
      <c r="D1553" t="s">
        <v>251</v>
      </c>
      <c r="E1553" t="s">
        <v>147</v>
      </c>
      <c r="F1553">
        <v>333556</v>
      </c>
      <c r="G1553">
        <v>373800</v>
      </c>
      <c r="H1553" t="s">
        <v>152</v>
      </c>
      <c r="I1553" t="s">
        <v>153</v>
      </c>
      <c r="L1553">
        <f t="shared" si="120"/>
        <v>2011</v>
      </c>
      <c r="M1553">
        <f t="shared" si="121"/>
        <v>1</v>
      </c>
      <c r="N1553">
        <f t="shared" si="122"/>
        <v>0</v>
      </c>
      <c r="O1553">
        <f t="shared" si="123"/>
        <v>0</v>
      </c>
      <c r="P1553">
        <f t="shared" si="124"/>
        <v>2</v>
      </c>
    </row>
    <row r="1554" spans="1:16" x14ac:dyDescent="0.3">
      <c r="A1554" t="s">
        <v>45</v>
      </c>
      <c r="B1554" s="38">
        <v>40572</v>
      </c>
      <c r="C1554" t="s">
        <v>30</v>
      </c>
      <c r="D1554" t="s">
        <v>376</v>
      </c>
      <c r="E1554" t="s">
        <v>193</v>
      </c>
      <c r="F1554">
        <v>243504</v>
      </c>
      <c r="G1554">
        <v>416743</v>
      </c>
      <c r="H1554" t="s">
        <v>148</v>
      </c>
      <c r="I1554" t="s">
        <v>149</v>
      </c>
      <c r="L1554">
        <f t="shared" si="120"/>
        <v>2011</v>
      </c>
      <c r="M1554">
        <f t="shared" si="121"/>
        <v>1</v>
      </c>
      <c r="N1554">
        <f t="shared" si="122"/>
        <v>0</v>
      </c>
      <c r="O1554">
        <f t="shared" si="123"/>
        <v>0</v>
      </c>
      <c r="P1554">
        <f t="shared" si="124"/>
        <v>1</v>
      </c>
    </row>
    <row r="1555" spans="1:16" x14ac:dyDescent="0.3">
      <c r="A1555" t="s">
        <v>74</v>
      </c>
      <c r="B1555" s="38">
        <v>40572</v>
      </c>
      <c r="C1555" t="s">
        <v>29</v>
      </c>
      <c r="D1555" t="s">
        <v>325</v>
      </c>
      <c r="E1555" t="s">
        <v>179</v>
      </c>
      <c r="F1555">
        <v>341027</v>
      </c>
      <c r="G1555">
        <v>387234</v>
      </c>
      <c r="H1555" t="s">
        <v>148</v>
      </c>
      <c r="I1555" t="s">
        <v>181</v>
      </c>
      <c r="L1555">
        <f t="shared" si="120"/>
        <v>2011</v>
      </c>
      <c r="M1555">
        <f t="shared" si="121"/>
        <v>1</v>
      </c>
      <c r="N1555">
        <f t="shared" si="122"/>
        <v>0</v>
      </c>
      <c r="O1555">
        <f t="shared" si="123"/>
        <v>1</v>
      </c>
      <c r="P1555">
        <f t="shared" si="124"/>
        <v>0</v>
      </c>
    </row>
    <row r="1556" spans="1:16" x14ac:dyDescent="0.3">
      <c r="A1556" t="s">
        <v>73</v>
      </c>
      <c r="B1556" s="38">
        <v>40573</v>
      </c>
      <c r="C1556" t="s">
        <v>30</v>
      </c>
      <c r="D1556" t="s">
        <v>239</v>
      </c>
      <c r="E1556" t="s">
        <v>184</v>
      </c>
      <c r="F1556">
        <v>306664</v>
      </c>
      <c r="G1556">
        <v>348441</v>
      </c>
      <c r="H1556" t="s">
        <v>148</v>
      </c>
      <c r="I1556" t="s">
        <v>149</v>
      </c>
      <c r="L1556">
        <f t="shared" si="120"/>
        <v>2011</v>
      </c>
      <c r="M1556">
        <f t="shared" si="121"/>
        <v>1</v>
      </c>
      <c r="N1556">
        <f t="shared" si="122"/>
        <v>0</v>
      </c>
      <c r="O1556">
        <f t="shared" si="123"/>
        <v>0</v>
      </c>
      <c r="P1556">
        <f t="shared" si="124"/>
        <v>1</v>
      </c>
    </row>
    <row r="1557" spans="1:16" x14ac:dyDescent="0.3">
      <c r="A1557" t="s">
        <v>43</v>
      </c>
      <c r="B1557" s="38">
        <v>40573</v>
      </c>
      <c r="C1557" t="s">
        <v>30</v>
      </c>
      <c r="D1557" t="s">
        <v>608</v>
      </c>
      <c r="E1557" t="s">
        <v>183</v>
      </c>
      <c r="F1557">
        <v>308813</v>
      </c>
      <c r="G1557">
        <v>326926</v>
      </c>
      <c r="H1557" t="s">
        <v>148</v>
      </c>
      <c r="I1557" t="s">
        <v>149</v>
      </c>
      <c r="L1557">
        <f t="shared" si="120"/>
        <v>2011</v>
      </c>
      <c r="M1557">
        <f t="shared" si="121"/>
        <v>1</v>
      </c>
      <c r="N1557">
        <f t="shared" si="122"/>
        <v>0</v>
      </c>
      <c r="O1557">
        <f t="shared" si="123"/>
        <v>0</v>
      </c>
      <c r="P1557">
        <f t="shared" si="124"/>
        <v>1</v>
      </c>
    </row>
    <row r="1558" spans="1:16" x14ac:dyDescent="0.3">
      <c r="A1558" t="s">
        <v>2</v>
      </c>
      <c r="B1558" s="38">
        <v>40574</v>
      </c>
      <c r="C1558" t="s">
        <v>30</v>
      </c>
      <c r="D1558" t="s">
        <v>165</v>
      </c>
      <c r="E1558" t="s">
        <v>166</v>
      </c>
      <c r="F1558">
        <v>326950</v>
      </c>
      <c r="G1558">
        <v>364180</v>
      </c>
      <c r="H1558" t="s">
        <v>148</v>
      </c>
      <c r="I1558" t="s">
        <v>149</v>
      </c>
      <c r="L1558">
        <f t="shared" si="120"/>
        <v>2011</v>
      </c>
      <c r="M1558">
        <f t="shared" si="121"/>
        <v>1</v>
      </c>
      <c r="N1558">
        <f t="shared" si="122"/>
        <v>0</v>
      </c>
      <c r="O1558">
        <f t="shared" si="123"/>
        <v>0</v>
      </c>
      <c r="P1558">
        <f t="shared" si="124"/>
        <v>1</v>
      </c>
    </row>
    <row r="1559" spans="1:16" x14ac:dyDescent="0.3">
      <c r="A1559" t="s">
        <v>69</v>
      </c>
      <c r="B1559" s="38">
        <v>40574</v>
      </c>
      <c r="C1559" t="s">
        <v>30</v>
      </c>
      <c r="D1559" t="s">
        <v>609</v>
      </c>
      <c r="E1559" t="s">
        <v>147</v>
      </c>
      <c r="F1559">
        <v>333433</v>
      </c>
      <c r="G1559">
        <v>373247</v>
      </c>
      <c r="H1559" t="s">
        <v>148</v>
      </c>
      <c r="I1559" t="s">
        <v>149</v>
      </c>
      <c r="L1559">
        <f t="shared" si="120"/>
        <v>2011</v>
      </c>
      <c r="M1559">
        <f t="shared" si="121"/>
        <v>1</v>
      </c>
      <c r="N1559">
        <f t="shared" si="122"/>
        <v>0</v>
      </c>
      <c r="O1559">
        <f t="shared" si="123"/>
        <v>0</v>
      </c>
      <c r="P1559">
        <f t="shared" si="124"/>
        <v>1</v>
      </c>
    </row>
    <row r="1560" spans="1:16" x14ac:dyDescent="0.3">
      <c r="A1560" t="s">
        <v>69</v>
      </c>
      <c r="B1560" s="38">
        <v>40574</v>
      </c>
      <c r="C1560" t="s">
        <v>30</v>
      </c>
      <c r="D1560" t="s">
        <v>373</v>
      </c>
      <c r="E1560" t="s">
        <v>147</v>
      </c>
      <c r="F1560">
        <v>333931</v>
      </c>
      <c r="G1560">
        <v>374458</v>
      </c>
      <c r="H1560" t="s">
        <v>148</v>
      </c>
      <c r="I1560" t="s">
        <v>149</v>
      </c>
      <c r="L1560">
        <f t="shared" si="120"/>
        <v>2011</v>
      </c>
      <c r="M1560">
        <f t="shared" si="121"/>
        <v>1</v>
      </c>
      <c r="N1560">
        <f t="shared" si="122"/>
        <v>0</v>
      </c>
      <c r="O1560">
        <f t="shared" si="123"/>
        <v>0</v>
      </c>
      <c r="P1560">
        <f t="shared" si="124"/>
        <v>1</v>
      </c>
    </row>
    <row r="1561" spans="1:16" x14ac:dyDescent="0.3">
      <c r="A1561" t="s">
        <v>62</v>
      </c>
      <c r="B1561" s="38">
        <v>40575</v>
      </c>
      <c r="C1561" t="s">
        <v>30</v>
      </c>
      <c r="D1561" t="s">
        <v>610</v>
      </c>
      <c r="E1561" t="s">
        <v>143</v>
      </c>
      <c r="F1561">
        <v>339658</v>
      </c>
      <c r="G1561">
        <v>402498</v>
      </c>
      <c r="H1561" t="s">
        <v>148</v>
      </c>
      <c r="I1561" t="s">
        <v>149</v>
      </c>
      <c r="L1561">
        <f t="shared" si="120"/>
        <v>2011</v>
      </c>
      <c r="M1561">
        <f t="shared" si="121"/>
        <v>2</v>
      </c>
      <c r="N1561">
        <f t="shared" si="122"/>
        <v>0</v>
      </c>
      <c r="O1561">
        <f t="shared" si="123"/>
        <v>0</v>
      </c>
      <c r="P1561">
        <f t="shared" si="124"/>
        <v>1</v>
      </c>
    </row>
    <row r="1562" spans="1:16" x14ac:dyDescent="0.3">
      <c r="A1562" t="s">
        <v>51</v>
      </c>
      <c r="B1562" s="38">
        <v>40576</v>
      </c>
      <c r="C1562" t="s">
        <v>30</v>
      </c>
      <c r="D1562" t="s">
        <v>611</v>
      </c>
      <c r="E1562" t="s">
        <v>206</v>
      </c>
      <c r="F1562">
        <v>348630</v>
      </c>
      <c r="G1562">
        <v>344323</v>
      </c>
      <c r="H1562" t="s">
        <v>148</v>
      </c>
      <c r="I1562" t="s">
        <v>149</v>
      </c>
      <c r="L1562">
        <f t="shared" si="120"/>
        <v>2011</v>
      </c>
      <c r="M1562">
        <f t="shared" si="121"/>
        <v>2</v>
      </c>
      <c r="N1562">
        <f t="shared" si="122"/>
        <v>0</v>
      </c>
      <c r="O1562">
        <f t="shared" si="123"/>
        <v>0</v>
      </c>
      <c r="P1562">
        <f t="shared" si="124"/>
        <v>1</v>
      </c>
    </row>
    <row r="1563" spans="1:16" x14ac:dyDescent="0.3">
      <c r="A1563" t="s">
        <v>52</v>
      </c>
      <c r="B1563" s="38">
        <v>40576</v>
      </c>
      <c r="C1563" t="s">
        <v>30</v>
      </c>
      <c r="D1563" t="s">
        <v>243</v>
      </c>
      <c r="E1563" t="s">
        <v>169</v>
      </c>
      <c r="F1563">
        <v>244647</v>
      </c>
      <c r="G1563">
        <v>372249</v>
      </c>
      <c r="H1563" t="s">
        <v>148</v>
      </c>
      <c r="I1563" t="s">
        <v>149</v>
      </c>
      <c r="L1563">
        <f t="shared" si="120"/>
        <v>2011</v>
      </c>
      <c r="M1563">
        <f t="shared" si="121"/>
        <v>2</v>
      </c>
      <c r="N1563">
        <f t="shared" si="122"/>
        <v>0</v>
      </c>
      <c r="O1563">
        <f t="shared" si="123"/>
        <v>0</v>
      </c>
      <c r="P1563">
        <f t="shared" si="124"/>
        <v>1</v>
      </c>
    </row>
    <row r="1564" spans="1:16" x14ac:dyDescent="0.3">
      <c r="A1564" t="s">
        <v>69</v>
      </c>
      <c r="B1564" s="38">
        <v>40576</v>
      </c>
      <c r="C1564" t="s">
        <v>30</v>
      </c>
      <c r="D1564" t="s">
        <v>160</v>
      </c>
      <c r="E1564" t="s">
        <v>161</v>
      </c>
      <c r="F1564">
        <v>334050</v>
      </c>
      <c r="G1564">
        <v>375212</v>
      </c>
      <c r="H1564" t="s">
        <v>152</v>
      </c>
      <c r="I1564" t="s">
        <v>153</v>
      </c>
      <c r="L1564">
        <f t="shared" si="120"/>
        <v>2011</v>
      </c>
      <c r="M1564">
        <f t="shared" si="121"/>
        <v>2</v>
      </c>
      <c r="N1564">
        <f t="shared" si="122"/>
        <v>0</v>
      </c>
      <c r="O1564">
        <f t="shared" si="123"/>
        <v>0</v>
      </c>
      <c r="P1564">
        <f t="shared" si="124"/>
        <v>2</v>
      </c>
    </row>
    <row r="1565" spans="1:16" x14ac:dyDescent="0.3">
      <c r="A1565" t="s">
        <v>67</v>
      </c>
      <c r="B1565" s="38">
        <v>40577</v>
      </c>
      <c r="C1565" t="s">
        <v>30</v>
      </c>
      <c r="D1565" t="s">
        <v>361</v>
      </c>
      <c r="E1565" t="s">
        <v>279</v>
      </c>
      <c r="F1565">
        <v>349408</v>
      </c>
      <c r="G1565">
        <v>374135</v>
      </c>
      <c r="H1565" t="s">
        <v>148</v>
      </c>
      <c r="I1565" t="s">
        <v>149</v>
      </c>
      <c r="L1565">
        <f t="shared" si="120"/>
        <v>2011</v>
      </c>
      <c r="M1565">
        <f t="shared" si="121"/>
        <v>2</v>
      </c>
      <c r="N1565">
        <f t="shared" si="122"/>
        <v>0</v>
      </c>
      <c r="O1565">
        <f t="shared" si="123"/>
        <v>0</v>
      </c>
      <c r="P1565">
        <f t="shared" si="124"/>
        <v>1</v>
      </c>
    </row>
    <row r="1566" spans="1:16" x14ac:dyDescent="0.3">
      <c r="A1566" t="s">
        <v>69</v>
      </c>
      <c r="B1566" s="38">
        <v>40577</v>
      </c>
      <c r="C1566" t="s">
        <v>30</v>
      </c>
      <c r="D1566" t="s">
        <v>191</v>
      </c>
      <c r="E1566" t="s">
        <v>159</v>
      </c>
      <c r="F1566">
        <v>334563</v>
      </c>
      <c r="G1566">
        <v>374661</v>
      </c>
      <c r="H1566" t="s">
        <v>144</v>
      </c>
      <c r="I1566" t="s">
        <v>145</v>
      </c>
      <c r="L1566">
        <f t="shared" si="120"/>
        <v>2011</v>
      </c>
      <c r="M1566">
        <f t="shared" si="121"/>
        <v>2</v>
      </c>
      <c r="N1566">
        <f t="shared" si="122"/>
        <v>0</v>
      </c>
      <c r="O1566">
        <f t="shared" si="123"/>
        <v>0</v>
      </c>
      <c r="P1566">
        <f t="shared" si="124"/>
        <v>3</v>
      </c>
    </row>
    <row r="1567" spans="1:16" x14ac:dyDescent="0.3">
      <c r="A1567" t="s">
        <v>45</v>
      </c>
      <c r="B1567" s="38">
        <v>40578</v>
      </c>
      <c r="C1567" t="s">
        <v>30</v>
      </c>
      <c r="D1567" t="s">
        <v>612</v>
      </c>
      <c r="E1567" t="s">
        <v>193</v>
      </c>
      <c r="F1567">
        <v>243568</v>
      </c>
      <c r="G1567">
        <v>416213</v>
      </c>
      <c r="H1567" t="s">
        <v>148</v>
      </c>
      <c r="I1567" t="s">
        <v>149</v>
      </c>
      <c r="L1567">
        <f t="shared" si="120"/>
        <v>2011</v>
      </c>
      <c r="M1567">
        <f t="shared" si="121"/>
        <v>2</v>
      </c>
      <c r="N1567">
        <f t="shared" si="122"/>
        <v>0</v>
      </c>
      <c r="O1567">
        <f t="shared" si="123"/>
        <v>0</v>
      </c>
      <c r="P1567">
        <f t="shared" si="124"/>
        <v>1</v>
      </c>
    </row>
    <row r="1568" spans="1:16" x14ac:dyDescent="0.3">
      <c r="A1568" t="s">
        <v>74</v>
      </c>
      <c r="B1568" s="38">
        <v>40578</v>
      </c>
      <c r="C1568" t="s">
        <v>30</v>
      </c>
      <c r="D1568" t="s">
        <v>231</v>
      </c>
      <c r="E1568" t="s">
        <v>179</v>
      </c>
      <c r="F1568">
        <v>341458</v>
      </c>
      <c r="G1568">
        <v>387486</v>
      </c>
      <c r="H1568" t="s">
        <v>148</v>
      </c>
      <c r="I1568" t="s">
        <v>149</v>
      </c>
      <c r="L1568">
        <f t="shared" si="120"/>
        <v>2011</v>
      </c>
      <c r="M1568">
        <f t="shared" si="121"/>
        <v>2</v>
      </c>
      <c r="N1568">
        <f t="shared" si="122"/>
        <v>0</v>
      </c>
      <c r="O1568">
        <f t="shared" si="123"/>
        <v>0</v>
      </c>
      <c r="P1568">
        <f t="shared" si="124"/>
        <v>1</v>
      </c>
    </row>
    <row r="1569" spans="1:16" x14ac:dyDescent="0.3">
      <c r="A1569" t="s">
        <v>69</v>
      </c>
      <c r="B1569" s="38">
        <v>40579</v>
      </c>
      <c r="C1569" t="s">
        <v>30</v>
      </c>
      <c r="D1569" t="s">
        <v>312</v>
      </c>
      <c r="E1569" t="s">
        <v>147</v>
      </c>
      <c r="F1569">
        <v>334181</v>
      </c>
      <c r="G1569">
        <v>375125</v>
      </c>
      <c r="H1569" t="s">
        <v>148</v>
      </c>
      <c r="I1569" t="s">
        <v>149</v>
      </c>
      <c r="L1569">
        <f t="shared" si="120"/>
        <v>2011</v>
      </c>
      <c r="M1569">
        <f t="shared" si="121"/>
        <v>2</v>
      </c>
      <c r="N1569">
        <f t="shared" si="122"/>
        <v>0</v>
      </c>
      <c r="O1569">
        <f t="shared" si="123"/>
        <v>0</v>
      </c>
      <c r="P1569">
        <f t="shared" si="124"/>
        <v>1</v>
      </c>
    </row>
    <row r="1570" spans="1:16" x14ac:dyDescent="0.3">
      <c r="A1570" t="s">
        <v>60</v>
      </c>
      <c r="B1570" s="38">
        <v>40579</v>
      </c>
      <c r="C1570" t="s">
        <v>29</v>
      </c>
      <c r="D1570" t="s">
        <v>170</v>
      </c>
      <c r="E1570" t="s">
        <v>195</v>
      </c>
      <c r="F1570">
        <v>350531</v>
      </c>
      <c r="G1570">
        <v>381678</v>
      </c>
      <c r="H1570" t="s">
        <v>148</v>
      </c>
      <c r="I1570" t="s">
        <v>181</v>
      </c>
      <c r="L1570">
        <f t="shared" si="120"/>
        <v>2011</v>
      </c>
      <c r="M1570">
        <f t="shared" si="121"/>
        <v>2</v>
      </c>
      <c r="N1570">
        <f t="shared" si="122"/>
        <v>0</v>
      </c>
      <c r="O1570">
        <f t="shared" si="123"/>
        <v>1</v>
      </c>
      <c r="P1570">
        <f t="shared" si="124"/>
        <v>0</v>
      </c>
    </row>
    <row r="1571" spans="1:16" x14ac:dyDescent="0.3">
      <c r="A1571" t="s">
        <v>69</v>
      </c>
      <c r="B1571" s="38">
        <v>40579</v>
      </c>
      <c r="C1571" t="s">
        <v>29</v>
      </c>
      <c r="D1571" t="s">
        <v>219</v>
      </c>
      <c r="E1571" t="s">
        <v>147</v>
      </c>
      <c r="F1571">
        <v>334172</v>
      </c>
      <c r="G1571">
        <v>374503</v>
      </c>
      <c r="H1571" t="s">
        <v>148</v>
      </c>
      <c r="I1571" t="s">
        <v>181</v>
      </c>
      <c r="L1571">
        <f t="shared" si="120"/>
        <v>2011</v>
      </c>
      <c r="M1571">
        <f t="shared" si="121"/>
        <v>2</v>
      </c>
      <c r="N1571">
        <f t="shared" si="122"/>
        <v>0</v>
      </c>
      <c r="O1571">
        <f t="shared" si="123"/>
        <v>1</v>
      </c>
      <c r="P1571">
        <f t="shared" si="124"/>
        <v>0</v>
      </c>
    </row>
    <row r="1572" spans="1:16" x14ac:dyDescent="0.3">
      <c r="A1572" t="s">
        <v>45</v>
      </c>
      <c r="B1572" s="38">
        <v>40580</v>
      </c>
      <c r="C1572" t="s">
        <v>29</v>
      </c>
      <c r="D1572" t="s">
        <v>192</v>
      </c>
      <c r="E1572" t="s">
        <v>193</v>
      </c>
      <c r="F1572">
        <v>243300</v>
      </c>
      <c r="G1572">
        <v>417257</v>
      </c>
      <c r="H1572" t="s">
        <v>245</v>
      </c>
      <c r="I1572" t="s">
        <v>181</v>
      </c>
      <c r="J1572" t="s">
        <v>341</v>
      </c>
      <c r="L1572">
        <f t="shared" si="120"/>
        <v>2011</v>
      </c>
      <c r="M1572">
        <f t="shared" si="121"/>
        <v>2</v>
      </c>
      <c r="N1572">
        <f t="shared" si="122"/>
        <v>0</v>
      </c>
      <c r="O1572">
        <f t="shared" si="123"/>
        <v>1</v>
      </c>
      <c r="P1572">
        <f t="shared" si="124"/>
        <v>3</v>
      </c>
    </row>
    <row r="1573" spans="1:16" x14ac:dyDescent="0.3">
      <c r="A1573" t="s">
        <v>69</v>
      </c>
      <c r="B1573" s="38">
        <v>40581</v>
      </c>
      <c r="C1573" t="s">
        <v>30</v>
      </c>
      <c r="D1573" t="s">
        <v>263</v>
      </c>
      <c r="E1573" t="s">
        <v>147</v>
      </c>
      <c r="F1573">
        <v>333564</v>
      </c>
      <c r="G1573">
        <v>373615</v>
      </c>
      <c r="H1573" t="s">
        <v>245</v>
      </c>
      <c r="I1573" t="s">
        <v>246</v>
      </c>
      <c r="L1573">
        <f t="shared" si="120"/>
        <v>2011</v>
      </c>
      <c r="M1573">
        <f t="shared" si="121"/>
        <v>2</v>
      </c>
      <c r="N1573">
        <f t="shared" si="122"/>
        <v>0</v>
      </c>
      <c r="O1573">
        <f t="shared" si="123"/>
        <v>0</v>
      </c>
      <c r="P1573">
        <f t="shared" si="124"/>
        <v>4</v>
      </c>
    </row>
    <row r="1574" spans="1:16" x14ac:dyDescent="0.3">
      <c r="A1574" t="s">
        <v>60</v>
      </c>
      <c r="B1574" s="38">
        <v>40581</v>
      </c>
      <c r="C1574" t="s">
        <v>30</v>
      </c>
      <c r="D1574" t="s">
        <v>194</v>
      </c>
      <c r="E1574" t="s">
        <v>195</v>
      </c>
      <c r="F1574">
        <v>350753</v>
      </c>
      <c r="G1574">
        <v>381688</v>
      </c>
      <c r="H1574" t="s">
        <v>148</v>
      </c>
      <c r="I1574" t="s">
        <v>149</v>
      </c>
      <c r="L1574">
        <f t="shared" si="120"/>
        <v>2011</v>
      </c>
      <c r="M1574">
        <f t="shared" si="121"/>
        <v>2</v>
      </c>
      <c r="N1574">
        <f t="shared" si="122"/>
        <v>0</v>
      </c>
      <c r="O1574">
        <f t="shared" si="123"/>
        <v>0</v>
      </c>
      <c r="P1574">
        <f t="shared" si="124"/>
        <v>1</v>
      </c>
    </row>
    <row r="1575" spans="1:16" x14ac:dyDescent="0.3">
      <c r="A1575" t="s">
        <v>43</v>
      </c>
      <c r="B1575" s="38">
        <v>40581</v>
      </c>
      <c r="C1575" t="s">
        <v>30</v>
      </c>
      <c r="D1575" t="s">
        <v>396</v>
      </c>
      <c r="E1575" t="s">
        <v>183</v>
      </c>
      <c r="F1575">
        <v>308697</v>
      </c>
      <c r="G1575">
        <v>326671</v>
      </c>
      <c r="H1575" t="s">
        <v>144</v>
      </c>
      <c r="I1575" t="s">
        <v>145</v>
      </c>
      <c r="L1575">
        <f t="shared" si="120"/>
        <v>2011</v>
      </c>
      <c r="M1575">
        <f t="shared" si="121"/>
        <v>2</v>
      </c>
      <c r="N1575">
        <f t="shared" si="122"/>
        <v>0</v>
      </c>
      <c r="O1575">
        <f t="shared" si="123"/>
        <v>0</v>
      </c>
      <c r="P1575">
        <f t="shared" si="124"/>
        <v>3</v>
      </c>
    </row>
    <row r="1576" spans="1:16" x14ac:dyDescent="0.3">
      <c r="A1576" t="s">
        <v>67</v>
      </c>
      <c r="B1576" s="38">
        <v>40582</v>
      </c>
      <c r="C1576" t="s">
        <v>30</v>
      </c>
      <c r="D1576" t="s">
        <v>231</v>
      </c>
      <c r="E1576" t="s">
        <v>279</v>
      </c>
      <c r="F1576">
        <v>348853</v>
      </c>
      <c r="G1576">
        <v>374097</v>
      </c>
      <c r="H1576" t="s">
        <v>148</v>
      </c>
      <c r="I1576" t="s">
        <v>149</v>
      </c>
      <c r="L1576">
        <f t="shared" si="120"/>
        <v>2011</v>
      </c>
      <c r="M1576">
        <f t="shared" si="121"/>
        <v>2</v>
      </c>
      <c r="N1576">
        <f t="shared" si="122"/>
        <v>0</v>
      </c>
      <c r="O1576">
        <f t="shared" si="123"/>
        <v>0</v>
      </c>
      <c r="P1576">
        <f t="shared" si="124"/>
        <v>1</v>
      </c>
    </row>
    <row r="1577" spans="1:16" x14ac:dyDescent="0.3">
      <c r="A1577" t="s">
        <v>45</v>
      </c>
      <c r="B1577" s="38">
        <v>40582</v>
      </c>
      <c r="C1577" t="s">
        <v>30</v>
      </c>
      <c r="D1577" t="s">
        <v>177</v>
      </c>
      <c r="E1577" t="s">
        <v>193</v>
      </c>
      <c r="F1577">
        <v>243844</v>
      </c>
      <c r="G1577">
        <v>415968</v>
      </c>
      <c r="H1577" t="s">
        <v>148</v>
      </c>
      <c r="I1577" t="s">
        <v>149</v>
      </c>
      <c r="L1577">
        <f t="shared" si="120"/>
        <v>2011</v>
      </c>
      <c r="M1577">
        <f t="shared" si="121"/>
        <v>2</v>
      </c>
      <c r="N1577">
        <f t="shared" si="122"/>
        <v>0</v>
      </c>
      <c r="O1577">
        <f t="shared" si="123"/>
        <v>0</v>
      </c>
      <c r="P1577">
        <f t="shared" si="124"/>
        <v>1</v>
      </c>
    </row>
    <row r="1578" spans="1:16" x14ac:dyDescent="0.3">
      <c r="A1578" t="s">
        <v>69</v>
      </c>
      <c r="B1578" s="38">
        <v>40584</v>
      </c>
      <c r="C1578" t="s">
        <v>30</v>
      </c>
      <c r="D1578" t="s">
        <v>473</v>
      </c>
      <c r="E1578" t="s">
        <v>147</v>
      </c>
      <c r="F1578">
        <v>334329</v>
      </c>
      <c r="G1578">
        <v>374508</v>
      </c>
      <c r="H1578" t="s">
        <v>148</v>
      </c>
      <c r="I1578" t="s">
        <v>149</v>
      </c>
      <c r="L1578">
        <f t="shared" si="120"/>
        <v>2011</v>
      </c>
      <c r="M1578">
        <f t="shared" si="121"/>
        <v>2</v>
      </c>
      <c r="N1578">
        <f t="shared" si="122"/>
        <v>0</v>
      </c>
      <c r="O1578">
        <f t="shared" si="123"/>
        <v>0</v>
      </c>
      <c r="P1578">
        <f t="shared" si="124"/>
        <v>1</v>
      </c>
    </row>
    <row r="1579" spans="1:16" x14ac:dyDescent="0.3">
      <c r="A1579" t="s">
        <v>69</v>
      </c>
      <c r="B1579" s="38">
        <v>40584</v>
      </c>
      <c r="C1579" t="s">
        <v>30</v>
      </c>
      <c r="D1579" t="s">
        <v>215</v>
      </c>
      <c r="E1579" t="s">
        <v>147</v>
      </c>
      <c r="F1579">
        <v>334063</v>
      </c>
      <c r="G1579">
        <v>373541</v>
      </c>
      <c r="H1579" t="s">
        <v>148</v>
      </c>
      <c r="I1579" t="s">
        <v>149</v>
      </c>
      <c r="L1579">
        <f t="shared" si="120"/>
        <v>2011</v>
      </c>
      <c r="M1579">
        <f t="shared" si="121"/>
        <v>2</v>
      </c>
      <c r="N1579">
        <f t="shared" si="122"/>
        <v>0</v>
      </c>
      <c r="O1579">
        <f t="shared" si="123"/>
        <v>0</v>
      </c>
      <c r="P1579">
        <f t="shared" si="124"/>
        <v>1</v>
      </c>
    </row>
    <row r="1580" spans="1:16" x14ac:dyDescent="0.3">
      <c r="A1580" t="s">
        <v>69</v>
      </c>
      <c r="B1580" s="38">
        <v>40584</v>
      </c>
      <c r="C1580" t="s">
        <v>30</v>
      </c>
      <c r="D1580" t="s">
        <v>387</v>
      </c>
      <c r="E1580" t="s">
        <v>147</v>
      </c>
      <c r="F1580">
        <v>333527</v>
      </c>
      <c r="G1580">
        <v>373076</v>
      </c>
      <c r="H1580" t="s">
        <v>148</v>
      </c>
      <c r="I1580" t="s">
        <v>149</v>
      </c>
      <c r="L1580">
        <f t="shared" si="120"/>
        <v>2011</v>
      </c>
      <c r="M1580">
        <f t="shared" si="121"/>
        <v>2</v>
      </c>
      <c r="N1580">
        <f t="shared" si="122"/>
        <v>0</v>
      </c>
      <c r="O1580">
        <f t="shared" si="123"/>
        <v>0</v>
      </c>
      <c r="P1580">
        <f t="shared" si="124"/>
        <v>1</v>
      </c>
    </row>
    <row r="1581" spans="1:16" x14ac:dyDescent="0.3">
      <c r="A1581" t="s">
        <v>38</v>
      </c>
      <c r="B1581" s="38">
        <v>40584</v>
      </c>
      <c r="C1581" t="s">
        <v>30</v>
      </c>
      <c r="D1581" t="s">
        <v>170</v>
      </c>
      <c r="E1581" t="s">
        <v>176</v>
      </c>
      <c r="F1581">
        <v>315342</v>
      </c>
      <c r="G1581">
        <v>376162</v>
      </c>
      <c r="H1581" t="s">
        <v>148</v>
      </c>
      <c r="I1581" t="s">
        <v>149</v>
      </c>
      <c r="L1581">
        <f t="shared" si="120"/>
        <v>2011</v>
      </c>
      <c r="M1581">
        <f t="shared" si="121"/>
        <v>2</v>
      </c>
      <c r="N1581">
        <f t="shared" si="122"/>
        <v>0</v>
      </c>
      <c r="O1581">
        <f t="shared" si="123"/>
        <v>0</v>
      </c>
      <c r="P1581">
        <f t="shared" si="124"/>
        <v>1</v>
      </c>
    </row>
    <row r="1582" spans="1:16" x14ac:dyDescent="0.3">
      <c r="A1582" t="s">
        <v>43</v>
      </c>
      <c r="B1582" s="38">
        <v>40584</v>
      </c>
      <c r="C1582" t="s">
        <v>30</v>
      </c>
      <c r="D1582" t="s">
        <v>432</v>
      </c>
      <c r="E1582" t="s">
        <v>183</v>
      </c>
      <c r="F1582">
        <v>308362</v>
      </c>
      <c r="G1582">
        <v>326208</v>
      </c>
      <c r="H1582" t="s">
        <v>148</v>
      </c>
      <c r="I1582" t="s">
        <v>149</v>
      </c>
      <c r="L1582">
        <f t="shared" si="120"/>
        <v>2011</v>
      </c>
      <c r="M1582">
        <f t="shared" si="121"/>
        <v>2</v>
      </c>
      <c r="N1582">
        <f t="shared" si="122"/>
        <v>0</v>
      </c>
      <c r="O1582">
        <f t="shared" si="123"/>
        <v>0</v>
      </c>
      <c r="P1582">
        <f t="shared" si="124"/>
        <v>1</v>
      </c>
    </row>
    <row r="1583" spans="1:16" x14ac:dyDescent="0.3">
      <c r="A1583" t="s">
        <v>69</v>
      </c>
      <c r="B1583" s="38">
        <v>40585</v>
      </c>
      <c r="C1583" t="s">
        <v>30</v>
      </c>
      <c r="D1583" t="s">
        <v>160</v>
      </c>
      <c r="E1583" t="s">
        <v>164</v>
      </c>
      <c r="F1583">
        <v>333154</v>
      </c>
      <c r="G1583">
        <v>374186</v>
      </c>
      <c r="H1583" t="s">
        <v>148</v>
      </c>
      <c r="I1583" t="s">
        <v>149</v>
      </c>
      <c r="L1583">
        <f t="shared" si="120"/>
        <v>2011</v>
      </c>
      <c r="M1583">
        <f t="shared" si="121"/>
        <v>2</v>
      </c>
      <c r="N1583">
        <f t="shared" si="122"/>
        <v>0</v>
      </c>
      <c r="O1583">
        <f t="shared" si="123"/>
        <v>0</v>
      </c>
      <c r="P1583">
        <f t="shared" si="124"/>
        <v>1</v>
      </c>
    </row>
    <row r="1584" spans="1:16" x14ac:dyDescent="0.3">
      <c r="A1584" t="s">
        <v>41</v>
      </c>
      <c r="B1584" s="38">
        <v>40586</v>
      </c>
      <c r="C1584" t="s">
        <v>30</v>
      </c>
      <c r="D1584" t="s">
        <v>558</v>
      </c>
      <c r="E1584" t="s">
        <v>315</v>
      </c>
      <c r="F1584">
        <v>289910</v>
      </c>
      <c r="G1584">
        <v>390406</v>
      </c>
      <c r="H1584" t="s">
        <v>148</v>
      </c>
      <c r="I1584" t="s">
        <v>149</v>
      </c>
      <c r="L1584">
        <f t="shared" si="120"/>
        <v>2011</v>
      </c>
      <c r="M1584">
        <f t="shared" si="121"/>
        <v>2</v>
      </c>
      <c r="N1584">
        <f t="shared" si="122"/>
        <v>0</v>
      </c>
      <c r="O1584">
        <f t="shared" si="123"/>
        <v>0</v>
      </c>
      <c r="P1584">
        <f t="shared" si="124"/>
        <v>1</v>
      </c>
    </row>
    <row r="1585" spans="1:16" x14ac:dyDescent="0.3">
      <c r="A1585" t="s">
        <v>60</v>
      </c>
      <c r="B1585" s="38">
        <v>40587</v>
      </c>
      <c r="C1585" t="s">
        <v>30</v>
      </c>
      <c r="D1585" t="s">
        <v>231</v>
      </c>
      <c r="E1585" t="s">
        <v>195</v>
      </c>
      <c r="F1585">
        <v>350621</v>
      </c>
      <c r="G1585">
        <v>381996</v>
      </c>
      <c r="H1585" t="s">
        <v>148</v>
      </c>
      <c r="I1585" t="s">
        <v>149</v>
      </c>
      <c r="L1585">
        <f t="shared" si="120"/>
        <v>2011</v>
      </c>
      <c r="M1585">
        <f t="shared" si="121"/>
        <v>2</v>
      </c>
      <c r="N1585">
        <f t="shared" si="122"/>
        <v>0</v>
      </c>
      <c r="O1585">
        <f t="shared" si="123"/>
        <v>0</v>
      </c>
      <c r="P1585">
        <f t="shared" si="124"/>
        <v>1</v>
      </c>
    </row>
    <row r="1586" spans="1:16" x14ac:dyDescent="0.3">
      <c r="A1586" t="s">
        <v>43</v>
      </c>
      <c r="B1586" s="38">
        <v>40587</v>
      </c>
      <c r="C1586" t="s">
        <v>29</v>
      </c>
      <c r="D1586" t="s">
        <v>203</v>
      </c>
      <c r="E1586" t="s">
        <v>183</v>
      </c>
      <c r="F1586">
        <v>308363</v>
      </c>
      <c r="G1586">
        <v>326757</v>
      </c>
      <c r="H1586" t="s">
        <v>148</v>
      </c>
      <c r="I1586" t="s">
        <v>181</v>
      </c>
      <c r="L1586">
        <f t="shared" si="120"/>
        <v>2011</v>
      </c>
      <c r="M1586">
        <f t="shared" si="121"/>
        <v>2</v>
      </c>
      <c r="N1586">
        <f t="shared" si="122"/>
        <v>0</v>
      </c>
      <c r="O1586">
        <f t="shared" si="123"/>
        <v>1</v>
      </c>
      <c r="P1586">
        <f t="shared" si="124"/>
        <v>0</v>
      </c>
    </row>
    <row r="1587" spans="1:16" x14ac:dyDescent="0.3">
      <c r="A1587" t="s">
        <v>69</v>
      </c>
      <c r="B1587" s="38">
        <v>40588</v>
      </c>
      <c r="C1587" t="s">
        <v>30</v>
      </c>
      <c r="D1587" t="s">
        <v>574</v>
      </c>
      <c r="E1587" t="s">
        <v>147</v>
      </c>
      <c r="F1587">
        <v>333547</v>
      </c>
      <c r="G1587">
        <v>373839</v>
      </c>
      <c r="H1587" t="s">
        <v>148</v>
      </c>
      <c r="I1587" t="s">
        <v>149</v>
      </c>
      <c r="L1587">
        <f t="shared" si="120"/>
        <v>2011</v>
      </c>
      <c r="M1587">
        <f t="shared" si="121"/>
        <v>2</v>
      </c>
      <c r="N1587">
        <f t="shared" si="122"/>
        <v>0</v>
      </c>
      <c r="O1587">
        <f t="shared" si="123"/>
        <v>0</v>
      </c>
      <c r="P1587">
        <f t="shared" si="124"/>
        <v>1</v>
      </c>
    </row>
    <row r="1588" spans="1:16" x14ac:dyDescent="0.3">
      <c r="A1588" t="s">
        <v>2</v>
      </c>
      <c r="B1588" s="38">
        <v>40588</v>
      </c>
      <c r="C1588" t="s">
        <v>30</v>
      </c>
      <c r="D1588" t="s">
        <v>613</v>
      </c>
      <c r="E1588" t="s">
        <v>166</v>
      </c>
      <c r="F1588">
        <v>326339</v>
      </c>
      <c r="G1588">
        <v>363929</v>
      </c>
      <c r="H1588" t="s">
        <v>152</v>
      </c>
      <c r="I1588" t="s">
        <v>153</v>
      </c>
      <c r="L1588">
        <f t="shared" si="120"/>
        <v>2011</v>
      </c>
      <c r="M1588">
        <f t="shared" si="121"/>
        <v>2</v>
      </c>
      <c r="N1588">
        <f t="shared" si="122"/>
        <v>0</v>
      </c>
      <c r="O1588">
        <f t="shared" si="123"/>
        <v>0</v>
      </c>
      <c r="P1588">
        <f t="shared" si="124"/>
        <v>2</v>
      </c>
    </row>
    <row r="1589" spans="1:16" x14ac:dyDescent="0.3">
      <c r="A1589" t="s">
        <v>36</v>
      </c>
      <c r="B1589" s="38">
        <v>40588</v>
      </c>
      <c r="C1589" t="s">
        <v>30</v>
      </c>
      <c r="D1589" t="s">
        <v>188</v>
      </c>
      <c r="E1589" t="s">
        <v>189</v>
      </c>
      <c r="F1589">
        <v>288004</v>
      </c>
      <c r="G1589">
        <v>345124</v>
      </c>
      <c r="H1589" t="s">
        <v>245</v>
      </c>
      <c r="I1589" t="s">
        <v>246</v>
      </c>
      <c r="L1589">
        <f t="shared" si="120"/>
        <v>2011</v>
      </c>
      <c r="M1589">
        <f t="shared" si="121"/>
        <v>2</v>
      </c>
      <c r="N1589">
        <f t="shared" si="122"/>
        <v>0</v>
      </c>
      <c r="O1589">
        <f t="shared" si="123"/>
        <v>0</v>
      </c>
      <c r="P1589">
        <f t="shared" si="124"/>
        <v>4</v>
      </c>
    </row>
    <row r="1590" spans="1:16" x14ac:dyDescent="0.3">
      <c r="A1590" t="s">
        <v>69</v>
      </c>
      <c r="B1590" s="38">
        <v>40589</v>
      </c>
      <c r="C1590" t="s">
        <v>30</v>
      </c>
      <c r="D1590" t="s">
        <v>199</v>
      </c>
      <c r="E1590" t="s">
        <v>161</v>
      </c>
      <c r="F1590">
        <v>333669</v>
      </c>
      <c r="G1590">
        <v>374764</v>
      </c>
      <c r="H1590" t="s">
        <v>144</v>
      </c>
      <c r="I1590" t="s">
        <v>145</v>
      </c>
      <c r="L1590">
        <f t="shared" si="120"/>
        <v>2011</v>
      </c>
      <c r="M1590">
        <f t="shared" si="121"/>
        <v>2</v>
      </c>
      <c r="N1590">
        <f t="shared" si="122"/>
        <v>0</v>
      </c>
      <c r="O1590">
        <f t="shared" si="123"/>
        <v>0</v>
      </c>
      <c r="P1590">
        <f t="shared" si="124"/>
        <v>3</v>
      </c>
    </row>
    <row r="1591" spans="1:16" x14ac:dyDescent="0.3">
      <c r="A1591" t="s">
        <v>43</v>
      </c>
      <c r="B1591" s="38">
        <v>40589</v>
      </c>
      <c r="C1591" t="s">
        <v>30</v>
      </c>
      <c r="D1591" t="s">
        <v>207</v>
      </c>
      <c r="E1591" t="s">
        <v>183</v>
      </c>
      <c r="F1591">
        <v>308632</v>
      </c>
      <c r="G1591">
        <v>325982</v>
      </c>
      <c r="H1591" t="s">
        <v>148</v>
      </c>
      <c r="I1591" t="s">
        <v>149</v>
      </c>
      <c r="L1591">
        <f t="shared" si="120"/>
        <v>2011</v>
      </c>
      <c r="M1591">
        <f t="shared" si="121"/>
        <v>2</v>
      </c>
      <c r="N1591">
        <f t="shared" si="122"/>
        <v>0</v>
      </c>
      <c r="O1591">
        <f t="shared" si="123"/>
        <v>0</v>
      </c>
      <c r="P1591">
        <f t="shared" si="124"/>
        <v>1</v>
      </c>
    </row>
    <row r="1592" spans="1:16" x14ac:dyDescent="0.3">
      <c r="A1592" t="s">
        <v>45</v>
      </c>
      <c r="B1592" s="38">
        <v>40590</v>
      </c>
      <c r="C1592" t="s">
        <v>29</v>
      </c>
      <c r="D1592" t="s">
        <v>470</v>
      </c>
      <c r="E1592" t="s">
        <v>193</v>
      </c>
      <c r="F1592">
        <v>243162</v>
      </c>
      <c r="G1592">
        <v>417161</v>
      </c>
      <c r="H1592" t="s">
        <v>245</v>
      </c>
      <c r="I1592" t="s">
        <v>181</v>
      </c>
      <c r="J1592" t="s">
        <v>341</v>
      </c>
      <c r="L1592">
        <f t="shared" si="120"/>
        <v>2011</v>
      </c>
      <c r="M1592">
        <f t="shared" si="121"/>
        <v>2</v>
      </c>
      <c r="N1592">
        <f t="shared" si="122"/>
        <v>0</v>
      </c>
      <c r="O1592">
        <f t="shared" si="123"/>
        <v>1</v>
      </c>
      <c r="P1592">
        <f t="shared" si="124"/>
        <v>3</v>
      </c>
    </row>
    <row r="1593" spans="1:16" x14ac:dyDescent="0.3">
      <c r="A1593" t="s">
        <v>72</v>
      </c>
      <c r="B1593" s="38">
        <v>40590</v>
      </c>
      <c r="C1593" t="s">
        <v>30</v>
      </c>
      <c r="D1593" t="s">
        <v>216</v>
      </c>
      <c r="E1593" t="s">
        <v>184</v>
      </c>
      <c r="F1593">
        <v>320179</v>
      </c>
      <c r="G1593">
        <v>353333</v>
      </c>
      <c r="H1593" t="s">
        <v>148</v>
      </c>
      <c r="I1593" t="s">
        <v>149</v>
      </c>
      <c r="L1593">
        <f t="shared" si="120"/>
        <v>2011</v>
      </c>
      <c r="M1593">
        <f t="shared" si="121"/>
        <v>2</v>
      </c>
      <c r="N1593">
        <f t="shared" si="122"/>
        <v>0</v>
      </c>
      <c r="O1593">
        <f t="shared" si="123"/>
        <v>0</v>
      </c>
      <c r="P1593">
        <f t="shared" si="124"/>
        <v>1</v>
      </c>
    </row>
    <row r="1594" spans="1:16" x14ac:dyDescent="0.3">
      <c r="A1594" t="s">
        <v>69</v>
      </c>
      <c r="B1594" s="38">
        <v>40591</v>
      </c>
      <c r="C1594" t="s">
        <v>30</v>
      </c>
      <c r="D1594" t="s">
        <v>231</v>
      </c>
      <c r="E1594" t="s">
        <v>147</v>
      </c>
      <c r="F1594">
        <v>334171</v>
      </c>
      <c r="G1594">
        <v>374468</v>
      </c>
      <c r="H1594" t="s">
        <v>148</v>
      </c>
      <c r="I1594" t="s">
        <v>149</v>
      </c>
      <c r="L1594">
        <f t="shared" si="120"/>
        <v>2011</v>
      </c>
      <c r="M1594">
        <f t="shared" si="121"/>
        <v>2</v>
      </c>
      <c r="N1594">
        <f t="shared" si="122"/>
        <v>0</v>
      </c>
      <c r="O1594">
        <f t="shared" si="123"/>
        <v>0</v>
      </c>
      <c r="P1594">
        <f t="shared" si="124"/>
        <v>1</v>
      </c>
    </row>
    <row r="1595" spans="1:16" x14ac:dyDescent="0.3">
      <c r="A1595" t="s">
        <v>45</v>
      </c>
      <c r="B1595" s="38">
        <v>40591</v>
      </c>
      <c r="C1595" t="s">
        <v>30</v>
      </c>
      <c r="D1595" t="s">
        <v>240</v>
      </c>
      <c r="E1595" t="s">
        <v>193</v>
      </c>
      <c r="F1595">
        <v>243827</v>
      </c>
      <c r="G1595">
        <v>418523</v>
      </c>
      <c r="H1595" t="s">
        <v>148</v>
      </c>
      <c r="I1595" t="s">
        <v>149</v>
      </c>
      <c r="L1595">
        <f t="shared" si="120"/>
        <v>2011</v>
      </c>
      <c r="M1595">
        <f t="shared" si="121"/>
        <v>2</v>
      </c>
      <c r="N1595">
        <f t="shared" si="122"/>
        <v>0</v>
      </c>
      <c r="O1595">
        <f t="shared" si="123"/>
        <v>0</v>
      </c>
      <c r="P1595">
        <f t="shared" si="124"/>
        <v>1</v>
      </c>
    </row>
    <row r="1596" spans="1:16" x14ac:dyDescent="0.3">
      <c r="A1596" t="s">
        <v>36</v>
      </c>
      <c r="B1596" s="38">
        <v>40591</v>
      </c>
      <c r="C1596" t="s">
        <v>30</v>
      </c>
      <c r="D1596" t="s">
        <v>302</v>
      </c>
      <c r="E1596" t="s">
        <v>189</v>
      </c>
      <c r="F1596">
        <v>287894</v>
      </c>
      <c r="G1596">
        <v>344999</v>
      </c>
      <c r="H1596" t="s">
        <v>148</v>
      </c>
      <c r="I1596" t="s">
        <v>149</v>
      </c>
      <c r="L1596">
        <f t="shared" si="120"/>
        <v>2011</v>
      </c>
      <c r="M1596">
        <f t="shared" si="121"/>
        <v>2</v>
      </c>
      <c r="N1596">
        <f t="shared" si="122"/>
        <v>0</v>
      </c>
      <c r="O1596">
        <f t="shared" si="123"/>
        <v>0</v>
      </c>
      <c r="P1596">
        <f t="shared" si="124"/>
        <v>1</v>
      </c>
    </row>
    <row r="1597" spans="1:16" x14ac:dyDescent="0.3">
      <c r="A1597" t="s">
        <v>45</v>
      </c>
      <c r="B1597" s="38">
        <v>40591</v>
      </c>
      <c r="C1597" t="s">
        <v>30</v>
      </c>
      <c r="D1597" t="s">
        <v>614</v>
      </c>
      <c r="E1597" t="s">
        <v>193</v>
      </c>
      <c r="F1597">
        <v>242759</v>
      </c>
      <c r="G1597">
        <v>417266</v>
      </c>
      <c r="H1597" t="s">
        <v>148</v>
      </c>
      <c r="I1597" t="s">
        <v>149</v>
      </c>
      <c r="L1597">
        <f t="shared" si="120"/>
        <v>2011</v>
      </c>
      <c r="M1597">
        <f t="shared" si="121"/>
        <v>2</v>
      </c>
      <c r="N1597">
        <f t="shared" si="122"/>
        <v>0</v>
      </c>
      <c r="O1597">
        <f t="shared" si="123"/>
        <v>0</v>
      </c>
      <c r="P1597">
        <f t="shared" si="124"/>
        <v>1</v>
      </c>
    </row>
    <row r="1598" spans="1:16" x14ac:dyDescent="0.3">
      <c r="A1598" t="s">
        <v>69</v>
      </c>
      <c r="B1598" s="38">
        <v>40592</v>
      </c>
      <c r="C1598" t="s">
        <v>30</v>
      </c>
      <c r="D1598" t="s">
        <v>416</v>
      </c>
      <c r="E1598" t="s">
        <v>147</v>
      </c>
      <c r="F1598">
        <v>333534</v>
      </c>
      <c r="G1598">
        <v>373931</v>
      </c>
      <c r="H1598" t="s">
        <v>148</v>
      </c>
      <c r="I1598" t="s">
        <v>149</v>
      </c>
      <c r="L1598">
        <f t="shared" si="120"/>
        <v>2011</v>
      </c>
      <c r="M1598">
        <f t="shared" si="121"/>
        <v>2</v>
      </c>
      <c r="N1598">
        <f t="shared" si="122"/>
        <v>0</v>
      </c>
      <c r="O1598">
        <f t="shared" si="123"/>
        <v>0</v>
      </c>
      <c r="P1598">
        <f t="shared" si="124"/>
        <v>1</v>
      </c>
    </row>
    <row r="1599" spans="1:16" x14ac:dyDescent="0.3">
      <c r="A1599" t="s">
        <v>43</v>
      </c>
      <c r="B1599" s="38">
        <v>40592</v>
      </c>
      <c r="C1599" t="s">
        <v>30</v>
      </c>
      <c r="D1599" t="s">
        <v>465</v>
      </c>
      <c r="E1599" t="s">
        <v>183</v>
      </c>
      <c r="F1599">
        <v>308462</v>
      </c>
      <c r="G1599">
        <v>326556</v>
      </c>
      <c r="H1599" t="s">
        <v>152</v>
      </c>
      <c r="I1599" t="s">
        <v>153</v>
      </c>
      <c r="L1599">
        <f t="shared" si="120"/>
        <v>2011</v>
      </c>
      <c r="M1599">
        <f t="shared" si="121"/>
        <v>2</v>
      </c>
      <c r="N1599">
        <f t="shared" si="122"/>
        <v>0</v>
      </c>
      <c r="O1599">
        <f t="shared" si="123"/>
        <v>0</v>
      </c>
      <c r="P1599">
        <f t="shared" si="124"/>
        <v>2</v>
      </c>
    </row>
    <row r="1600" spans="1:16" x14ac:dyDescent="0.3">
      <c r="A1600" t="s">
        <v>45</v>
      </c>
      <c r="B1600" s="38">
        <v>40593</v>
      </c>
      <c r="C1600" t="s">
        <v>30</v>
      </c>
      <c r="D1600" t="s">
        <v>391</v>
      </c>
      <c r="E1600" t="s">
        <v>193</v>
      </c>
      <c r="F1600">
        <v>243598</v>
      </c>
      <c r="G1600">
        <v>416199</v>
      </c>
      <c r="H1600" t="s">
        <v>245</v>
      </c>
      <c r="I1600" t="s">
        <v>246</v>
      </c>
      <c r="L1600">
        <f t="shared" si="120"/>
        <v>2011</v>
      </c>
      <c r="M1600">
        <f t="shared" si="121"/>
        <v>2</v>
      </c>
      <c r="N1600">
        <f t="shared" si="122"/>
        <v>0</v>
      </c>
      <c r="O1600">
        <f t="shared" si="123"/>
        <v>0</v>
      </c>
      <c r="P1600">
        <f t="shared" si="124"/>
        <v>4</v>
      </c>
    </row>
    <row r="1601" spans="1:16" x14ac:dyDescent="0.3">
      <c r="A1601" t="s">
        <v>60</v>
      </c>
      <c r="B1601" s="38">
        <v>40595</v>
      </c>
      <c r="C1601" t="s">
        <v>30</v>
      </c>
      <c r="D1601" t="s">
        <v>194</v>
      </c>
      <c r="E1601" t="s">
        <v>195</v>
      </c>
      <c r="F1601">
        <v>350655</v>
      </c>
      <c r="G1601">
        <v>381680</v>
      </c>
      <c r="H1601" t="s">
        <v>148</v>
      </c>
      <c r="I1601" t="s">
        <v>149</v>
      </c>
      <c r="L1601">
        <f t="shared" si="120"/>
        <v>2011</v>
      </c>
      <c r="M1601">
        <f t="shared" si="121"/>
        <v>2</v>
      </c>
      <c r="N1601">
        <f t="shared" si="122"/>
        <v>0</v>
      </c>
      <c r="O1601">
        <f t="shared" si="123"/>
        <v>0</v>
      </c>
      <c r="P1601">
        <f t="shared" si="124"/>
        <v>1</v>
      </c>
    </row>
    <row r="1602" spans="1:16" x14ac:dyDescent="0.3">
      <c r="A1602" t="s">
        <v>74</v>
      </c>
      <c r="B1602" s="38">
        <v>40595</v>
      </c>
      <c r="C1602" t="s">
        <v>30</v>
      </c>
      <c r="D1602" t="s">
        <v>615</v>
      </c>
      <c r="E1602" t="s">
        <v>179</v>
      </c>
      <c r="F1602">
        <v>341401</v>
      </c>
      <c r="G1602">
        <v>387551</v>
      </c>
      <c r="H1602" t="s">
        <v>148</v>
      </c>
      <c r="I1602" t="s">
        <v>149</v>
      </c>
      <c r="L1602">
        <f t="shared" ref="L1602:L1665" si="125">YEAR(B1602)</f>
        <v>2011</v>
      </c>
      <c r="M1602">
        <f t="shared" ref="M1602:M1665" si="126">MONTH(B1602)</f>
        <v>2</v>
      </c>
      <c r="N1602">
        <f t="shared" ref="N1602:N1665" si="127">SUM((IF(OR(ISBLANK($I1602),ISERROR(SEARCH("killed",$I1602))),0,IF(SEARCH("killed",$I1602)=3,LEFT($I1602,1),IF(SEARCH("killed",$I1602)=4,LEFT($I1602,2),0)))),(IF(OR(ISBLANK($J1602),ISERROR(SEARCH("killed",$J1602))),0,IF(SEARCH("killed",$J1602)=3,LEFT($J1602,1),IF(SEARCH("killed",$J1602)=4,LEFT($J1602,2),0)))),(IF(OR(ISBLANK($K1602),ISERROR(SEARCH("killed",$K1602))),0,IF(SEARCH("killed",$K1602)=3,LEFT($K1602,1),IF(SEARCH("killed",$K1602)=4,LEFT($K1602,2),0)))))</f>
        <v>0</v>
      </c>
      <c r="O1602">
        <f t="shared" ref="O1602:O1665" si="128">SUM((IF(OR(ISBLANK($I1602),ISERROR(SEARCH("seriously",$I1602))),0,IF(SEARCH("seriously",$I1602)=3,LEFT($I1602,1),IF(SEARCH("seriously",$I1602)=4,LEFT($I1602,2),0)))),(IF(OR(ISBLANK($J1602),ISERROR(SEARCH("seriously",$J1602))),0,IF(SEARCH("seriously",$J1602)=3,LEFT($J1602,1),IF(SEARCH("seriously",$J1602)=4,LEFT($J1602,2),0)))),(IF(OR(ISBLANK($K1602),ISERROR(SEARCH("seriously",$K1602))),0,IF(SEARCH("seriously",$K1602)=3,LEFT($K1602,1),IF(SEARCH("seriously",$K1602)=4,LEFT($K1602,2),0)))))</f>
        <v>0</v>
      </c>
      <c r="P1602">
        <f t="shared" ref="P1602:P1665" si="129">SUM((IF(OR(ISBLANK($I1602),ISERROR(SEARCH("slightly",$I1602))),0,IF(SEARCH("slightly",$I1602)=3,LEFT($I1602,1),IF(SEARCH("slightly",$I1602)=4,LEFT($I1602,2),0)))),(IF(OR(ISBLANK($J1602),ISERROR(SEARCH("slightly",$J1602))),0,IF(SEARCH("slightly",$J1602)=3,LEFT($J1602,1),IF(SEARCH("slightly",$J1602)=4,LEFT($J1602,2),0)))),(IF(OR(ISBLANK($K1602),ISERROR(SEARCH("slightly",$K1602))),0,IF(SEARCH("slightly",$K1602)=3,LEFT($K1602,1),IF(SEARCH("slightly",$K1602)=4,LEFT($K1602,2),0)))))</f>
        <v>1</v>
      </c>
    </row>
    <row r="1603" spans="1:16" x14ac:dyDescent="0.3">
      <c r="A1603" t="s">
        <v>67</v>
      </c>
      <c r="B1603" s="38">
        <v>40596</v>
      </c>
      <c r="C1603" t="s">
        <v>30</v>
      </c>
      <c r="D1603" t="s">
        <v>278</v>
      </c>
      <c r="E1603" t="s">
        <v>279</v>
      </c>
      <c r="F1603">
        <v>349272</v>
      </c>
      <c r="G1603">
        <v>374129</v>
      </c>
      <c r="H1603" t="s">
        <v>148</v>
      </c>
      <c r="I1603" t="s">
        <v>149</v>
      </c>
      <c r="L1603">
        <f t="shared" si="125"/>
        <v>2011</v>
      </c>
      <c r="M1603">
        <f t="shared" si="126"/>
        <v>2</v>
      </c>
      <c r="N1603">
        <f t="shared" si="127"/>
        <v>0</v>
      </c>
      <c r="O1603">
        <f t="shared" si="128"/>
        <v>0</v>
      </c>
      <c r="P1603">
        <f t="shared" si="129"/>
        <v>1</v>
      </c>
    </row>
    <row r="1604" spans="1:16" x14ac:dyDescent="0.3">
      <c r="A1604" t="s">
        <v>60</v>
      </c>
      <c r="B1604" s="38">
        <v>40596</v>
      </c>
      <c r="C1604" t="s">
        <v>30</v>
      </c>
      <c r="D1604" t="s">
        <v>265</v>
      </c>
      <c r="E1604" t="s">
        <v>195</v>
      </c>
      <c r="F1604">
        <v>350414</v>
      </c>
      <c r="G1604">
        <v>381519</v>
      </c>
      <c r="H1604" t="s">
        <v>148</v>
      </c>
      <c r="I1604" t="s">
        <v>149</v>
      </c>
      <c r="L1604">
        <f t="shared" si="125"/>
        <v>2011</v>
      </c>
      <c r="M1604">
        <f t="shared" si="126"/>
        <v>2</v>
      </c>
      <c r="N1604">
        <f t="shared" si="127"/>
        <v>0</v>
      </c>
      <c r="O1604">
        <f t="shared" si="128"/>
        <v>0</v>
      </c>
      <c r="P1604">
        <f t="shared" si="129"/>
        <v>1</v>
      </c>
    </row>
    <row r="1605" spans="1:16" x14ac:dyDescent="0.3">
      <c r="A1605" t="s">
        <v>69</v>
      </c>
      <c r="B1605" s="38">
        <v>40597</v>
      </c>
      <c r="C1605" t="s">
        <v>30</v>
      </c>
      <c r="D1605" t="s">
        <v>251</v>
      </c>
      <c r="E1605" t="s">
        <v>147</v>
      </c>
      <c r="F1605">
        <v>333562</v>
      </c>
      <c r="G1605">
        <v>373774</v>
      </c>
      <c r="H1605" t="s">
        <v>148</v>
      </c>
      <c r="I1605" t="s">
        <v>149</v>
      </c>
      <c r="L1605">
        <f t="shared" si="125"/>
        <v>2011</v>
      </c>
      <c r="M1605">
        <f t="shared" si="126"/>
        <v>2</v>
      </c>
      <c r="N1605">
        <f t="shared" si="127"/>
        <v>0</v>
      </c>
      <c r="O1605">
        <f t="shared" si="128"/>
        <v>0</v>
      </c>
      <c r="P1605">
        <f t="shared" si="129"/>
        <v>1</v>
      </c>
    </row>
    <row r="1606" spans="1:16" x14ac:dyDescent="0.3">
      <c r="A1606" t="s">
        <v>45</v>
      </c>
      <c r="B1606" s="38">
        <v>40597</v>
      </c>
      <c r="C1606" t="s">
        <v>30</v>
      </c>
      <c r="D1606" t="s">
        <v>470</v>
      </c>
      <c r="E1606" t="s">
        <v>193</v>
      </c>
      <c r="F1606">
        <v>243089</v>
      </c>
      <c r="G1606">
        <v>417187</v>
      </c>
      <c r="H1606" t="s">
        <v>323</v>
      </c>
      <c r="I1606" t="s">
        <v>324</v>
      </c>
      <c r="L1606">
        <f t="shared" si="125"/>
        <v>2011</v>
      </c>
      <c r="M1606">
        <f t="shared" si="126"/>
        <v>2</v>
      </c>
      <c r="N1606">
        <f t="shared" si="127"/>
        <v>0</v>
      </c>
      <c r="O1606">
        <f t="shared" si="128"/>
        <v>0</v>
      </c>
      <c r="P1606">
        <f t="shared" si="129"/>
        <v>7</v>
      </c>
    </row>
    <row r="1607" spans="1:16" x14ac:dyDescent="0.3">
      <c r="A1607" t="s">
        <v>62</v>
      </c>
      <c r="B1607" s="38">
        <v>40597</v>
      </c>
      <c r="C1607" t="s">
        <v>30</v>
      </c>
      <c r="D1607" t="s">
        <v>237</v>
      </c>
      <c r="E1607" t="s">
        <v>143</v>
      </c>
      <c r="F1607">
        <v>339883</v>
      </c>
      <c r="G1607">
        <v>402490</v>
      </c>
      <c r="H1607" t="s">
        <v>148</v>
      </c>
      <c r="I1607" t="s">
        <v>149</v>
      </c>
      <c r="L1607">
        <f t="shared" si="125"/>
        <v>2011</v>
      </c>
      <c r="M1607">
        <f t="shared" si="126"/>
        <v>2</v>
      </c>
      <c r="N1607">
        <f t="shared" si="127"/>
        <v>0</v>
      </c>
      <c r="O1607">
        <f t="shared" si="128"/>
        <v>0</v>
      </c>
      <c r="P1607">
        <f t="shared" si="129"/>
        <v>1</v>
      </c>
    </row>
    <row r="1608" spans="1:16" x14ac:dyDescent="0.3">
      <c r="A1608" t="s">
        <v>69</v>
      </c>
      <c r="B1608" s="38">
        <v>40598</v>
      </c>
      <c r="C1608" t="s">
        <v>30</v>
      </c>
      <c r="D1608" t="s">
        <v>583</v>
      </c>
      <c r="E1608" t="s">
        <v>147</v>
      </c>
      <c r="F1608">
        <v>333952</v>
      </c>
      <c r="G1608">
        <v>373749</v>
      </c>
      <c r="H1608" t="s">
        <v>148</v>
      </c>
      <c r="I1608" t="s">
        <v>149</v>
      </c>
      <c r="L1608">
        <f t="shared" si="125"/>
        <v>2011</v>
      </c>
      <c r="M1608">
        <f t="shared" si="126"/>
        <v>2</v>
      </c>
      <c r="N1608">
        <f t="shared" si="127"/>
        <v>0</v>
      </c>
      <c r="O1608">
        <f t="shared" si="128"/>
        <v>0</v>
      </c>
      <c r="P1608">
        <f t="shared" si="129"/>
        <v>1</v>
      </c>
    </row>
    <row r="1609" spans="1:16" x14ac:dyDescent="0.3">
      <c r="A1609" t="s">
        <v>76</v>
      </c>
      <c r="B1609" s="38">
        <v>40598</v>
      </c>
      <c r="C1609" t="s">
        <v>30</v>
      </c>
      <c r="D1609" t="s">
        <v>244</v>
      </c>
      <c r="E1609" t="s">
        <v>176</v>
      </c>
      <c r="F1609">
        <v>314877</v>
      </c>
      <c r="G1609">
        <v>386798</v>
      </c>
      <c r="H1609" t="s">
        <v>148</v>
      </c>
      <c r="I1609" t="s">
        <v>149</v>
      </c>
      <c r="L1609">
        <f t="shared" si="125"/>
        <v>2011</v>
      </c>
      <c r="M1609">
        <f t="shared" si="126"/>
        <v>2</v>
      </c>
      <c r="N1609">
        <f t="shared" si="127"/>
        <v>0</v>
      </c>
      <c r="O1609">
        <f t="shared" si="128"/>
        <v>0</v>
      </c>
      <c r="P1609">
        <f t="shared" si="129"/>
        <v>1</v>
      </c>
    </row>
    <row r="1610" spans="1:16" x14ac:dyDescent="0.3">
      <c r="A1610" t="s">
        <v>69</v>
      </c>
      <c r="B1610" s="38">
        <v>40598</v>
      </c>
      <c r="C1610" t="s">
        <v>30</v>
      </c>
      <c r="D1610" t="s">
        <v>297</v>
      </c>
      <c r="E1610" t="s">
        <v>147</v>
      </c>
      <c r="F1610">
        <v>333707</v>
      </c>
      <c r="G1610">
        <v>373507</v>
      </c>
      <c r="H1610" t="s">
        <v>148</v>
      </c>
      <c r="I1610" t="s">
        <v>149</v>
      </c>
      <c r="L1610">
        <f t="shared" si="125"/>
        <v>2011</v>
      </c>
      <c r="M1610">
        <f t="shared" si="126"/>
        <v>2</v>
      </c>
      <c r="N1610">
        <f t="shared" si="127"/>
        <v>0</v>
      </c>
      <c r="O1610">
        <f t="shared" si="128"/>
        <v>0</v>
      </c>
      <c r="P1610">
        <f t="shared" si="129"/>
        <v>1</v>
      </c>
    </row>
    <row r="1611" spans="1:16" x14ac:dyDescent="0.3">
      <c r="A1611" t="s">
        <v>45</v>
      </c>
      <c r="B1611" s="38">
        <v>40598</v>
      </c>
      <c r="C1611" t="s">
        <v>30</v>
      </c>
      <c r="D1611" t="s">
        <v>368</v>
      </c>
      <c r="E1611" t="s">
        <v>193</v>
      </c>
      <c r="F1611">
        <v>244585</v>
      </c>
      <c r="G1611">
        <v>416521</v>
      </c>
      <c r="H1611" t="s">
        <v>148</v>
      </c>
      <c r="I1611" t="s">
        <v>149</v>
      </c>
      <c r="L1611">
        <f t="shared" si="125"/>
        <v>2011</v>
      </c>
      <c r="M1611">
        <f t="shared" si="126"/>
        <v>2</v>
      </c>
      <c r="N1611">
        <f t="shared" si="127"/>
        <v>0</v>
      </c>
      <c r="O1611">
        <f t="shared" si="128"/>
        <v>0</v>
      </c>
      <c r="P1611">
        <f t="shared" si="129"/>
        <v>1</v>
      </c>
    </row>
    <row r="1612" spans="1:16" x14ac:dyDescent="0.3">
      <c r="A1612" t="s">
        <v>69</v>
      </c>
      <c r="B1612" s="38">
        <v>40599</v>
      </c>
      <c r="C1612" t="s">
        <v>30</v>
      </c>
      <c r="D1612" t="s">
        <v>249</v>
      </c>
      <c r="E1612" t="s">
        <v>147</v>
      </c>
      <c r="F1612">
        <v>334359</v>
      </c>
      <c r="G1612">
        <v>374362</v>
      </c>
      <c r="H1612" t="s">
        <v>148</v>
      </c>
      <c r="I1612" t="s">
        <v>149</v>
      </c>
      <c r="L1612">
        <f t="shared" si="125"/>
        <v>2011</v>
      </c>
      <c r="M1612">
        <f t="shared" si="126"/>
        <v>2</v>
      </c>
      <c r="N1612">
        <f t="shared" si="127"/>
        <v>0</v>
      </c>
      <c r="O1612">
        <f t="shared" si="128"/>
        <v>0</v>
      </c>
      <c r="P1612">
        <f t="shared" si="129"/>
        <v>1</v>
      </c>
    </row>
    <row r="1613" spans="1:16" x14ac:dyDescent="0.3">
      <c r="A1613" t="s">
        <v>45</v>
      </c>
      <c r="B1613" s="38">
        <v>40600</v>
      </c>
      <c r="C1613" t="s">
        <v>30</v>
      </c>
      <c r="D1613" t="s">
        <v>192</v>
      </c>
      <c r="E1613" t="s">
        <v>193</v>
      </c>
      <c r="F1613">
        <v>243301</v>
      </c>
      <c r="G1613">
        <v>417257</v>
      </c>
      <c r="H1613" t="s">
        <v>144</v>
      </c>
      <c r="I1613" t="s">
        <v>145</v>
      </c>
      <c r="L1613">
        <f t="shared" si="125"/>
        <v>2011</v>
      </c>
      <c r="M1613">
        <f t="shared" si="126"/>
        <v>2</v>
      </c>
      <c r="N1613">
        <f t="shared" si="127"/>
        <v>0</v>
      </c>
      <c r="O1613">
        <f t="shared" si="128"/>
        <v>0</v>
      </c>
      <c r="P1613">
        <f t="shared" si="129"/>
        <v>3</v>
      </c>
    </row>
    <row r="1614" spans="1:16" x14ac:dyDescent="0.3">
      <c r="A1614" t="s">
        <v>80</v>
      </c>
      <c r="B1614" s="38">
        <v>40600</v>
      </c>
      <c r="C1614" t="s">
        <v>30</v>
      </c>
      <c r="D1614" t="s">
        <v>207</v>
      </c>
      <c r="E1614" t="s">
        <v>173</v>
      </c>
      <c r="F1614">
        <v>308007</v>
      </c>
      <c r="G1614">
        <v>358593</v>
      </c>
      <c r="H1614" t="s">
        <v>148</v>
      </c>
      <c r="I1614" t="s">
        <v>149</v>
      </c>
      <c r="L1614">
        <f t="shared" si="125"/>
        <v>2011</v>
      </c>
      <c r="M1614">
        <f t="shared" si="126"/>
        <v>2</v>
      </c>
      <c r="N1614">
        <f t="shared" si="127"/>
        <v>0</v>
      </c>
      <c r="O1614">
        <f t="shared" si="128"/>
        <v>0</v>
      </c>
      <c r="P1614">
        <f t="shared" si="129"/>
        <v>1</v>
      </c>
    </row>
    <row r="1615" spans="1:16" x14ac:dyDescent="0.3">
      <c r="A1615" t="s">
        <v>50</v>
      </c>
      <c r="B1615" s="38">
        <v>40600</v>
      </c>
      <c r="C1615" t="s">
        <v>30</v>
      </c>
      <c r="D1615" t="s">
        <v>156</v>
      </c>
      <c r="E1615" t="s">
        <v>157</v>
      </c>
      <c r="F1615">
        <v>285003</v>
      </c>
      <c r="G1615">
        <v>432110</v>
      </c>
      <c r="H1615" t="s">
        <v>148</v>
      </c>
      <c r="I1615" t="s">
        <v>149</v>
      </c>
      <c r="L1615">
        <f t="shared" si="125"/>
        <v>2011</v>
      </c>
      <c r="M1615">
        <f t="shared" si="126"/>
        <v>2</v>
      </c>
      <c r="N1615">
        <f t="shared" si="127"/>
        <v>0</v>
      </c>
      <c r="O1615">
        <f t="shared" si="128"/>
        <v>0</v>
      </c>
      <c r="P1615">
        <f t="shared" si="129"/>
        <v>1</v>
      </c>
    </row>
    <row r="1616" spans="1:16" x14ac:dyDescent="0.3">
      <c r="A1616" t="s">
        <v>2</v>
      </c>
      <c r="B1616" s="38">
        <v>40602</v>
      </c>
      <c r="C1616" t="s">
        <v>30</v>
      </c>
      <c r="D1616" t="s">
        <v>547</v>
      </c>
      <c r="E1616" t="s">
        <v>166</v>
      </c>
      <c r="F1616">
        <v>326428</v>
      </c>
      <c r="G1616">
        <v>364265</v>
      </c>
      <c r="H1616" t="s">
        <v>148</v>
      </c>
      <c r="I1616" t="s">
        <v>149</v>
      </c>
      <c r="L1616">
        <f t="shared" si="125"/>
        <v>2011</v>
      </c>
      <c r="M1616">
        <f t="shared" si="126"/>
        <v>2</v>
      </c>
      <c r="N1616">
        <f t="shared" si="127"/>
        <v>0</v>
      </c>
      <c r="O1616">
        <f t="shared" si="128"/>
        <v>0</v>
      </c>
      <c r="P1616">
        <f t="shared" si="129"/>
        <v>1</v>
      </c>
    </row>
    <row r="1617" spans="1:16" x14ac:dyDescent="0.3">
      <c r="A1617" t="s">
        <v>42</v>
      </c>
      <c r="B1617" s="38">
        <v>40602</v>
      </c>
      <c r="C1617" t="s">
        <v>30</v>
      </c>
      <c r="D1617" t="s">
        <v>616</v>
      </c>
      <c r="E1617" t="s">
        <v>206</v>
      </c>
      <c r="F1617">
        <v>337590</v>
      </c>
      <c r="G1617">
        <v>330812</v>
      </c>
      <c r="H1617" t="s">
        <v>148</v>
      </c>
      <c r="I1617" t="s">
        <v>149</v>
      </c>
      <c r="L1617">
        <f t="shared" si="125"/>
        <v>2011</v>
      </c>
      <c r="M1617">
        <f t="shared" si="126"/>
        <v>2</v>
      </c>
      <c r="N1617">
        <f t="shared" si="127"/>
        <v>0</v>
      </c>
      <c r="O1617">
        <f t="shared" si="128"/>
        <v>0</v>
      </c>
      <c r="P1617">
        <f t="shared" si="129"/>
        <v>1</v>
      </c>
    </row>
    <row r="1618" spans="1:16" x14ac:dyDescent="0.3">
      <c r="A1618" t="s">
        <v>80</v>
      </c>
      <c r="B1618" s="38">
        <v>40603</v>
      </c>
      <c r="C1618" t="s">
        <v>30</v>
      </c>
      <c r="D1618" t="s">
        <v>290</v>
      </c>
      <c r="E1618" t="s">
        <v>173</v>
      </c>
      <c r="F1618">
        <v>308078</v>
      </c>
      <c r="G1618">
        <v>358499</v>
      </c>
      <c r="H1618" t="s">
        <v>148</v>
      </c>
      <c r="I1618" t="s">
        <v>149</v>
      </c>
      <c r="L1618">
        <f t="shared" si="125"/>
        <v>2011</v>
      </c>
      <c r="M1618">
        <f t="shared" si="126"/>
        <v>3</v>
      </c>
      <c r="N1618">
        <f t="shared" si="127"/>
        <v>0</v>
      </c>
      <c r="O1618">
        <f t="shared" si="128"/>
        <v>0</v>
      </c>
      <c r="P1618">
        <f t="shared" si="129"/>
        <v>1</v>
      </c>
    </row>
    <row r="1619" spans="1:16" x14ac:dyDescent="0.3">
      <c r="A1619" t="s">
        <v>69</v>
      </c>
      <c r="B1619" s="38">
        <v>40603</v>
      </c>
      <c r="C1619" t="s">
        <v>30</v>
      </c>
      <c r="D1619" t="s">
        <v>160</v>
      </c>
      <c r="E1619" t="s">
        <v>164</v>
      </c>
      <c r="F1619">
        <v>332950</v>
      </c>
      <c r="G1619">
        <v>373597</v>
      </c>
      <c r="H1619" t="s">
        <v>148</v>
      </c>
      <c r="I1619" t="s">
        <v>149</v>
      </c>
      <c r="L1619">
        <f t="shared" si="125"/>
        <v>2011</v>
      </c>
      <c r="M1619">
        <f t="shared" si="126"/>
        <v>3</v>
      </c>
      <c r="N1619">
        <f t="shared" si="127"/>
        <v>0</v>
      </c>
      <c r="O1619">
        <f t="shared" si="128"/>
        <v>0</v>
      </c>
      <c r="P1619">
        <f t="shared" si="129"/>
        <v>1</v>
      </c>
    </row>
    <row r="1620" spans="1:16" x14ac:dyDescent="0.3">
      <c r="A1620" t="s">
        <v>67</v>
      </c>
      <c r="B1620" s="38">
        <v>40603</v>
      </c>
      <c r="C1620" t="s">
        <v>30</v>
      </c>
      <c r="D1620" t="s">
        <v>525</v>
      </c>
      <c r="E1620" t="s">
        <v>279</v>
      </c>
      <c r="F1620">
        <v>348783</v>
      </c>
      <c r="G1620">
        <v>374198</v>
      </c>
      <c r="H1620" t="s">
        <v>148</v>
      </c>
      <c r="I1620" t="s">
        <v>149</v>
      </c>
      <c r="L1620">
        <f t="shared" si="125"/>
        <v>2011</v>
      </c>
      <c r="M1620">
        <f t="shared" si="126"/>
        <v>3</v>
      </c>
      <c r="N1620">
        <f t="shared" si="127"/>
        <v>0</v>
      </c>
      <c r="O1620">
        <f t="shared" si="128"/>
        <v>0</v>
      </c>
      <c r="P1620">
        <f t="shared" si="129"/>
        <v>1</v>
      </c>
    </row>
    <row r="1621" spans="1:16" x14ac:dyDescent="0.3">
      <c r="A1621" t="s">
        <v>43</v>
      </c>
      <c r="B1621" s="38">
        <v>40603</v>
      </c>
      <c r="C1621" t="s">
        <v>30</v>
      </c>
      <c r="D1621" t="s">
        <v>361</v>
      </c>
      <c r="E1621" t="s">
        <v>183</v>
      </c>
      <c r="F1621">
        <v>308292</v>
      </c>
      <c r="G1621">
        <v>326203</v>
      </c>
      <c r="H1621" t="s">
        <v>152</v>
      </c>
      <c r="I1621" t="s">
        <v>153</v>
      </c>
      <c r="L1621">
        <f t="shared" si="125"/>
        <v>2011</v>
      </c>
      <c r="M1621">
        <f t="shared" si="126"/>
        <v>3</v>
      </c>
      <c r="N1621">
        <f t="shared" si="127"/>
        <v>0</v>
      </c>
      <c r="O1621">
        <f t="shared" si="128"/>
        <v>0</v>
      </c>
      <c r="P1621">
        <f t="shared" si="129"/>
        <v>2</v>
      </c>
    </row>
    <row r="1622" spans="1:16" x14ac:dyDescent="0.3">
      <c r="A1622" t="s">
        <v>69</v>
      </c>
      <c r="B1622" s="38">
        <v>40604</v>
      </c>
      <c r="C1622" t="s">
        <v>30</v>
      </c>
      <c r="D1622" t="s">
        <v>219</v>
      </c>
      <c r="E1622" t="s">
        <v>147</v>
      </c>
      <c r="F1622">
        <v>334239</v>
      </c>
      <c r="G1622">
        <v>373980</v>
      </c>
      <c r="H1622" t="s">
        <v>144</v>
      </c>
      <c r="I1622" t="s">
        <v>145</v>
      </c>
      <c r="L1622">
        <f t="shared" si="125"/>
        <v>2011</v>
      </c>
      <c r="M1622">
        <f t="shared" si="126"/>
        <v>3</v>
      </c>
      <c r="N1622">
        <f t="shared" si="127"/>
        <v>0</v>
      </c>
      <c r="O1622">
        <f t="shared" si="128"/>
        <v>0</v>
      </c>
      <c r="P1622">
        <f t="shared" si="129"/>
        <v>3</v>
      </c>
    </row>
    <row r="1623" spans="1:16" x14ac:dyDescent="0.3">
      <c r="A1623" t="s">
        <v>69</v>
      </c>
      <c r="B1623" s="38">
        <v>40604</v>
      </c>
      <c r="C1623" t="s">
        <v>30</v>
      </c>
      <c r="D1623" t="s">
        <v>219</v>
      </c>
      <c r="E1623" t="s">
        <v>147</v>
      </c>
      <c r="F1623">
        <v>334203</v>
      </c>
      <c r="G1623">
        <v>374361</v>
      </c>
      <c r="H1623" t="s">
        <v>148</v>
      </c>
      <c r="I1623" t="s">
        <v>149</v>
      </c>
      <c r="L1623">
        <f t="shared" si="125"/>
        <v>2011</v>
      </c>
      <c r="M1623">
        <f t="shared" si="126"/>
        <v>3</v>
      </c>
      <c r="N1623">
        <f t="shared" si="127"/>
        <v>0</v>
      </c>
      <c r="O1623">
        <f t="shared" si="128"/>
        <v>0</v>
      </c>
      <c r="P1623">
        <f t="shared" si="129"/>
        <v>1</v>
      </c>
    </row>
    <row r="1624" spans="1:16" x14ac:dyDescent="0.3">
      <c r="A1624" t="s">
        <v>69</v>
      </c>
      <c r="B1624" s="38">
        <v>40605</v>
      </c>
      <c r="C1624" t="s">
        <v>30</v>
      </c>
      <c r="D1624" t="s">
        <v>191</v>
      </c>
      <c r="E1624" t="s">
        <v>159</v>
      </c>
      <c r="F1624">
        <v>334747</v>
      </c>
      <c r="G1624">
        <v>374588</v>
      </c>
      <c r="H1624" t="s">
        <v>245</v>
      </c>
      <c r="I1624" t="s">
        <v>246</v>
      </c>
      <c r="L1624">
        <f t="shared" si="125"/>
        <v>2011</v>
      </c>
      <c r="M1624">
        <f t="shared" si="126"/>
        <v>3</v>
      </c>
      <c r="N1624">
        <f t="shared" si="127"/>
        <v>0</v>
      </c>
      <c r="O1624">
        <f t="shared" si="128"/>
        <v>0</v>
      </c>
      <c r="P1624">
        <f t="shared" si="129"/>
        <v>4</v>
      </c>
    </row>
    <row r="1625" spans="1:16" x14ac:dyDescent="0.3">
      <c r="A1625" t="s">
        <v>69</v>
      </c>
      <c r="B1625" s="38">
        <v>40605</v>
      </c>
      <c r="C1625" t="s">
        <v>30</v>
      </c>
      <c r="D1625" t="s">
        <v>151</v>
      </c>
      <c r="E1625" t="s">
        <v>147</v>
      </c>
      <c r="F1625">
        <v>333956</v>
      </c>
      <c r="G1625">
        <v>373578</v>
      </c>
      <c r="H1625" t="s">
        <v>148</v>
      </c>
      <c r="I1625" t="s">
        <v>149</v>
      </c>
      <c r="L1625">
        <f t="shared" si="125"/>
        <v>2011</v>
      </c>
      <c r="M1625">
        <f t="shared" si="126"/>
        <v>3</v>
      </c>
      <c r="N1625">
        <f t="shared" si="127"/>
        <v>0</v>
      </c>
      <c r="O1625">
        <f t="shared" si="128"/>
        <v>0</v>
      </c>
      <c r="P1625">
        <f t="shared" si="129"/>
        <v>1</v>
      </c>
    </row>
    <row r="1626" spans="1:16" x14ac:dyDescent="0.3">
      <c r="A1626" t="s">
        <v>45</v>
      </c>
      <c r="B1626" s="38">
        <v>40605</v>
      </c>
      <c r="C1626" t="s">
        <v>30</v>
      </c>
      <c r="D1626" t="s">
        <v>240</v>
      </c>
      <c r="E1626" t="s">
        <v>193</v>
      </c>
      <c r="F1626">
        <v>243575</v>
      </c>
      <c r="G1626">
        <v>417970</v>
      </c>
      <c r="H1626" t="s">
        <v>152</v>
      </c>
      <c r="I1626" t="s">
        <v>153</v>
      </c>
      <c r="L1626">
        <f t="shared" si="125"/>
        <v>2011</v>
      </c>
      <c r="M1626">
        <f t="shared" si="126"/>
        <v>3</v>
      </c>
      <c r="N1626">
        <f t="shared" si="127"/>
        <v>0</v>
      </c>
      <c r="O1626">
        <f t="shared" si="128"/>
        <v>0</v>
      </c>
      <c r="P1626">
        <f t="shared" si="129"/>
        <v>2</v>
      </c>
    </row>
    <row r="1627" spans="1:16" x14ac:dyDescent="0.3">
      <c r="A1627" t="s">
        <v>20</v>
      </c>
      <c r="B1627" s="38">
        <v>40606</v>
      </c>
      <c r="C1627" t="s">
        <v>30</v>
      </c>
      <c r="D1627" t="s">
        <v>617</v>
      </c>
      <c r="E1627" t="s">
        <v>155</v>
      </c>
      <c r="F1627">
        <v>310523</v>
      </c>
      <c r="G1627">
        <v>403354</v>
      </c>
      <c r="H1627" t="s">
        <v>148</v>
      </c>
      <c r="I1627" t="s">
        <v>149</v>
      </c>
      <c r="L1627">
        <f t="shared" si="125"/>
        <v>2011</v>
      </c>
      <c r="M1627">
        <f t="shared" si="126"/>
        <v>3</v>
      </c>
      <c r="N1627">
        <f t="shared" si="127"/>
        <v>0</v>
      </c>
      <c r="O1627">
        <f t="shared" si="128"/>
        <v>0</v>
      </c>
      <c r="P1627">
        <f t="shared" si="129"/>
        <v>1</v>
      </c>
    </row>
    <row r="1628" spans="1:16" x14ac:dyDescent="0.3">
      <c r="A1628" t="s">
        <v>69</v>
      </c>
      <c r="B1628" s="38">
        <v>40606</v>
      </c>
      <c r="C1628" t="s">
        <v>30</v>
      </c>
      <c r="D1628" t="s">
        <v>416</v>
      </c>
      <c r="E1628" t="s">
        <v>147</v>
      </c>
      <c r="F1628">
        <v>333529</v>
      </c>
      <c r="G1628">
        <v>373975</v>
      </c>
      <c r="H1628" t="s">
        <v>152</v>
      </c>
      <c r="I1628" t="s">
        <v>153</v>
      </c>
      <c r="L1628">
        <f t="shared" si="125"/>
        <v>2011</v>
      </c>
      <c r="M1628">
        <f t="shared" si="126"/>
        <v>3</v>
      </c>
      <c r="N1628">
        <f t="shared" si="127"/>
        <v>0</v>
      </c>
      <c r="O1628">
        <f t="shared" si="128"/>
        <v>0</v>
      </c>
      <c r="P1628">
        <f t="shared" si="129"/>
        <v>2</v>
      </c>
    </row>
    <row r="1629" spans="1:16" x14ac:dyDescent="0.3">
      <c r="A1629" t="s">
        <v>69</v>
      </c>
      <c r="B1629" s="38">
        <v>40607</v>
      </c>
      <c r="C1629" t="s">
        <v>30</v>
      </c>
      <c r="D1629" t="s">
        <v>618</v>
      </c>
      <c r="E1629" t="s">
        <v>147</v>
      </c>
      <c r="F1629">
        <v>333777</v>
      </c>
      <c r="G1629">
        <v>373729</v>
      </c>
      <c r="H1629" t="s">
        <v>148</v>
      </c>
      <c r="I1629" t="s">
        <v>149</v>
      </c>
      <c r="L1629">
        <f t="shared" si="125"/>
        <v>2011</v>
      </c>
      <c r="M1629">
        <f t="shared" si="126"/>
        <v>3</v>
      </c>
      <c r="N1629">
        <f t="shared" si="127"/>
        <v>0</v>
      </c>
      <c r="O1629">
        <f t="shared" si="128"/>
        <v>0</v>
      </c>
      <c r="P1629">
        <f t="shared" si="129"/>
        <v>1</v>
      </c>
    </row>
    <row r="1630" spans="1:16" x14ac:dyDescent="0.3">
      <c r="A1630" t="s">
        <v>60</v>
      </c>
      <c r="B1630" s="38">
        <v>40607</v>
      </c>
      <c r="C1630" t="s">
        <v>30</v>
      </c>
      <c r="D1630" t="s">
        <v>231</v>
      </c>
      <c r="E1630" t="s">
        <v>195</v>
      </c>
      <c r="F1630">
        <v>350843</v>
      </c>
      <c r="G1630">
        <v>381983</v>
      </c>
      <c r="H1630" t="s">
        <v>148</v>
      </c>
      <c r="I1630" t="s">
        <v>149</v>
      </c>
      <c r="L1630">
        <f t="shared" si="125"/>
        <v>2011</v>
      </c>
      <c r="M1630">
        <f t="shared" si="126"/>
        <v>3</v>
      </c>
      <c r="N1630">
        <f t="shared" si="127"/>
        <v>0</v>
      </c>
      <c r="O1630">
        <f t="shared" si="128"/>
        <v>0</v>
      </c>
      <c r="P1630">
        <f t="shared" si="129"/>
        <v>1</v>
      </c>
    </row>
    <row r="1631" spans="1:16" x14ac:dyDescent="0.3">
      <c r="A1631" t="s">
        <v>69</v>
      </c>
      <c r="B1631" s="38">
        <v>40608</v>
      </c>
      <c r="C1631" t="s">
        <v>30</v>
      </c>
      <c r="D1631" t="s">
        <v>160</v>
      </c>
      <c r="E1631" t="s">
        <v>164</v>
      </c>
      <c r="F1631">
        <v>333221</v>
      </c>
      <c r="G1631">
        <v>374393</v>
      </c>
      <c r="H1631" t="s">
        <v>148</v>
      </c>
      <c r="I1631" t="s">
        <v>149</v>
      </c>
      <c r="L1631">
        <f t="shared" si="125"/>
        <v>2011</v>
      </c>
      <c r="M1631">
        <f t="shared" si="126"/>
        <v>3</v>
      </c>
      <c r="N1631">
        <f t="shared" si="127"/>
        <v>0</v>
      </c>
      <c r="O1631">
        <f t="shared" si="128"/>
        <v>0</v>
      </c>
      <c r="P1631">
        <f t="shared" si="129"/>
        <v>1</v>
      </c>
    </row>
    <row r="1632" spans="1:16" x14ac:dyDescent="0.3">
      <c r="A1632" t="s">
        <v>45</v>
      </c>
      <c r="B1632" s="38">
        <v>40608</v>
      </c>
      <c r="C1632" t="s">
        <v>30</v>
      </c>
      <c r="D1632" t="s">
        <v>391</v>
      </c>
      <c r="E1632" t="s">
        <v>193</v>
      </c>
      <c r="F1632">
        <v>243846</v>
      </c>
      <c r="G1632">
        <v>415983</v>
      </c>
      <c r="H1632" t="s">
        <v>234</v>
      </c>
      <c r="I1632" t="s">
        <v>313</v>
      </c>
      <c r="L1632">
        <f t="shared" si="125"/>
        <v>2011</v>
      </c>
      <c r="M1632">
        <f t="shared" si="126"/>
        <v>3</v>
      </c>
      <c r="N1632">
        <f t="shared" si="127"/>
        <v>0</v>
      </c>
      <c r="O1632">
        <f t="shared" si="128"/>
        <v>0</v>
      </c>
      <c r="P1632">
        <f t="shared" si="129"/>
        <v>5</v>
      </c>
    </row>
    <row r="1633" spans="1:16" x14ac:dyDescent="0.3">
      <c r="A1633" t="s">
        <v>60</v>
      </c>
      <c r="B1633" s="38">
        <v>40612</v>
      </c>
      <c r="C1633" t="s">
        <v>30</v>
      </c>
      <c r="D1633" t="s">
        <v>194</v>
      </c>
      <c r="E1633" t="s">
        <v>195</v>
      </c>
      <c r="F1633">
        <v>350620</v>
      </c>
      <c r="G1633">
        <v>381680</v>
      </c>
      <c r="H1633" t="s">
        <v>148</v>
      </c>
      <c r="I1633" t="s">
        <v>149</v>
      </c>
      <c r="L1633">
        <f t="shared" si="125"/>
        <v>2011</v>
      </c>
      <c r="M1633">
        <f t="shared" si="126"/>
        <v>3</v>
      </c>
      <c r="N1633">
        <f t="shared" si="127"/>
        <v>0</v>
      </c>
      <c r="O1633">
        <f t="shared" si="128"/>
        <v>0</v>
      </c>
      <c r="P1633">
        <f t="shared" si="129"/>
        <v>1</v>
      </c>
    </row>
    <row r="1634" spans="1:16" x14ac:dyDescent="0.3">
      <c r="A1634" t="s">
        <v>43</v>
      </c>
      <c r="B1634" s="38">
        <v>40612</v>
      </c>
      <c r="C1634" t="s">
        <v>30</v>
      </c>
      <c r="D1634" t="s">
        <v>407</v>
      </c>
      <c r="E1634" t="s">
        <v>183</v>
      </c>
      <c r="F1634">
        <v>308536</v>
      </c>
      <c r="G1634">
        <v>326547</v>
      </c>
      <c r="H1634" t="s">
        <v>148</v>
      </c>
      <c r="I1634" t="s">
        <v>149</v>
      </c>
      <c r="L1634">
        <f t="shared" si="125"/>
        <v>2011</v>
      </c>
      <c r="M1634">
        <f t="shared" si="126"/>
        <v>3</v>
      </c>
      <c r="N1634">
        <f t="shared" si="127"/>
        <v>0</v>
      </c>
      <c r="O1634">
        <f t="shared" si="128"/>
        <v>0</v>
      </c>
      <c r="P1634">
        <f t="shared" si="129"/>
        <v>1</v>
      </c>
    </row>
    <row r="1635" spans="1:16" x14ac:dyDescent="0.3">
      <c r="A1635" t="s">
        <v>69</v>
      </c>
      <c r="B1635" s="38">
        <v>40613</v>
      </c>
      <c r="C1635" t="s">
        <v>29</v>
      </c>
      <c r="D1635" t="s">
        <v>619</v>
      </c>
      <c r="E1635" t="s">
        <v>159</v>
      </c>
      <c r="F1635">
        <v>335022</v>
      </c>
      <c r="G1635">
        <v>373885</v>
      </c>
      <c r="H1635" t="s">
        <v>148</v>
      </c>
      <c r="I1635" t="s">
        <v>181</v>
      </c>
      <c r="L1635">
        <f t="shared" si="125"/>
        <v>2011</v>
      </c>
      <c r="M1635">
        <f t="shared" si="126"/>
        <v>3</v>
      </c>
      <c r="N1635">
        <f t="shared" si="127"/>
        <v>0</v>
      </c>
      <c r="O1635">
        <f t="shared" si="128"/>
        <v>1</v>
      </c>
      <c r="P1635">
        <f t="shared" si="129"/>
        <v>0</v>
      </c>
    </row>
    <row r="1636" spans="1:16" x14ac:dyDescent="0.3">
      <c r="A1636" t="s">
        <v>60</v>
      </c>
      <c r="B1636" s="38">
        <v>40613</v>
      </c>
      <c r="C1636" t="s">
        <v>30</v>
      </c>
      <c r="D1636" t="s">
        <v>194</v>
      </c>
      <c r="E1636" t="s">
        <v>195</v>
      </c>
      <c r="F1636">
        <v>350637</v>
      </c>
      <c r="G1636">
        <v>381679</v>
      </c>
      <c r="H1636" t="s">
        <v>148</v>
      </c>
      <c r="I1636" t="s">
        <v>149</v>
      </c>
      <c r="L1636">
        <f t="shared" si="125"/>
        <v>2011</v>
      </c>
      <c r="M1636">
        <f t="shared" si="126"/>
        <v>3</v>
      </c>
      <c r="N1636">
        <f t="shared" si="127"/>
        <v>0</v>
      </c>
      <c r="O1636">
        <f t="shared" si="128"/>
        <v>0</v>
      </c>
      <c r="P1636">
        <f t="shared" si="129"/>
        <v>1</v>
      </c>
    </row>
    <row r="1637" spans="1:16" x14ac:dyDescent="0.3">
      <c r="A1637" t="s">
        <v>69</v>
      </c>
      <c r="B1637" s="38">
        <v>40613</v>
      </c>
      <c r="C1637" t="s">
        <v>30</v>
      </c>
      <c r="D1637" t="s">
        <v>251</v>
      </c>
      <c r="E1637" t="s">
        <v>147</v>
      </c>
      <c r="F1637">
        <v>333586</v>
      </c>
      <c r="G1637">
        <v>373266</v>
      </c>
      <c r="H1637" t="s">
        <v>148</v>
      </c>
      <c r="I1637" t="s">
        <v>149</v>
      </c>
      <c r="L1637">
        <f t="shared" si="125"/>
        <v>2011</v>
      </c>
      <c r="M1637">
        <f t="shared" si="126"/>
        <v>3</v>
      </c>
      <c r="N1637">
        <f t="shared" si="127"/>
        <v>0</v>
      </c>
      <c r="O1637">
        <f t="shared" si="128"/>
        <v>0</v>
      </c>
      <c r="P1637">
        <f t="shared" si="129"/>
        <v>1</v>
      </c>
    </row>
    <row r="1638" spans="1:16" x14ac:dyDescent="0.3">
      <c r="A1638" t="s">
        <v>69</v>
      </c>
      <c r="B1638" s="38">
        <v>40614</v>
      </c>
      <c r="C1638" t="s">
        <v>30</v>
      </c>
      <c r="D1638" t="s">
        <v>191</v>
      </c>
      <c r="E1638" t="s">
        <v>147</v>
      </c>
      <c r="F1638">
        <v>334216</v>
      </c>
      <c r="G1638">
        <v>374951</v>
      </c>
      <c r="H1638" t="s">
        <v>144</v>
      </c>
      <c r="I1638" t="s">
        <v>145</v>
      </c>
      <c r="L1638">
        <f t="shared" si="125"/>
        <v>2011</v>
      </c>
      <c r="M1638">
        <f t="shared" si="126"/>
        <v>3</v>
      </c>
      <c r="N1638">
        <f t="shared" si="127"/>
        <v>0</v>
      </c>
      <c r="O1638">
        <f t="shared" si="128"/>
        <v>0</v>
      </c>
      <c r="P1638">
        <f t="shared" si="129"/>
        <v>3</v>
      </c>
    </row>
    <row r="1639" spans="1:16" x14ac:dyDescent="0.3">
      <c r="A1639" t="s">
        <v>45</v>
      </c>
      <c r="B1639" s="38">
        <v>40614</v>
      </c>
      <c r="C1639" t="s">
        <v>29</v>
      </c>
      <c r="D1639" t="s">
        <v>207</v>
      </c>
      <c r="E1639" t="s">
        <v>193</v>
      </c>
      <c r="F1639">
        <v>243149</v>
      </c>
      <c r="G1639">
        <v>417032</v>
      </c>
      <c r="H1639" t="s">
        <v>148</v>
      </c>
      <c r="I1639" t="s">
        <v>181</v>
      </c>
      <c r="L1639">
        <f t="shared" si="125"/>
        <v>2011</v>
      </c>
      <c r="M1639">
        <f t="shared" si="126"/>
        <v>3</v>
      </c>
      <c r="N1639">
        <f t="shared" si="127"/>
        <v>0</v>
      </c>
      <c r="O1639">
        <f t="shared" si="128"/>
        <v>1</v>
      </c>
      <c r="P1639">
        <f t="shared" si="129"/>
        <v>0</v>
      </c>
    </row>
    <row r="1640" spans="1:16" x14ac:dyDescent="0.3">
      <c r="A1640" t="s">
        <v>80</v>
      </c>
      <c r="B1640" s="38">
        <v>40615</v>
      </c>
      <c r="C1640" t="s">
        <v>30</v>
      </c>
      <c r="D1640" t="s">
        <v>214</v>
      </c>
      <c r="E1640" t="s">
        <v>173</v>
      </c>
      <c r="F1640">
        <v>308087</v>
      </c>
      <c r="G1640">
        <v>358447</v>
      </c>
      <c r="H1640" t="s">
        <v>148</v>
      </c>
      <c r="I1640" t="s">
        <v>149</v>
      </c>
      <c r="L1640">
        <f t="shared" si="125"/>
        <v>2011</v>
      </c>
      <c r="M1640">
        <f t="shared" si="126"/>
        <v>3</v>
      </c>
      <c r="N1640">
        <f t="shared" si="127"/>
        <v>0</v>
      </c>
      <c r="O1640">
        <f t="shared" si="128"/>
        <v>0</v>
      </c>
      <c r="P1640">
        <f t="shared" si="129"/>
        <v>1</v>
      </c>
    </row>
    <row r="1641" spans="1:16" x14ac:dyDescent="0.3">
      <c r="A1641" t="s">
        <v>69</v>
      </c>
      <c r="B1641" s="38">
        <v>40615</v>
      </c>
      <c r="C1641" t="s">
        <v>30</v>
      </c>
      <c r="D1641" t="s">
        <v>204</v>
      </c>
      <c r="E1641" t="s">
        <v>147</v>
      </c>
      <c r="F1641">
        <v>333617</v>
      </c>
      <c r="G1641">
        <v>373209</v>
      </c>
      <c r="H1641" t="s">
        <v>148</v>
      </c>
      <c r="I1641" t="s">
        <v>149</v>
      </c>
      <c r="L1641">
        <f t="shared" si="125"/>
        <v>2011</v>
      </c>
      <c r="M1641">
        <f t="shared" si="126"/>
        <v>3</v>
      </c>
      <c r="N1641">
        <f t="shared" si="127"/>
        <v>0</v>
      </c>
      <c r="O1641">
        <f t="shared" si="128"/>
        <v>0</v>
      </c>
      <c r="P1641">
        <f t="shared" si="129"/>
        <v>1</v>
      </c>
    </row>
    <row r="1642" spans="1:16" x14ac:dyDescent="0.3">
      <c r="A1642" t="s">
        <v>69</v>
      </c>
      <c r="B1642" s="38">
        <v>40615</v>
      </c>
      <c r="C1642" t="s">
        <v>30</v>
      </c>
      <c r="D1642" t="s">
        <v>473</v>
      </c>
      <c r="E1642" t="s">
        <v>147</v>
      </c>
      <c r="F1642">
        <v>334326</v>
      </c>
      <c r="G1642">
        <v>374508</v>
      </c>
      <c r="H1642" t="s">
        <v>152</v>
      </c>
      <c r="I1642" t="s">
        <v>153</v>
      </c>
      <c r="L1642">
        <f t="shared" si="125"/>
        <v>2011</v>
      </c>
      <c r="M1642">
        <f t="shared" si="126"/>
        <v>3</v>
      </c>
      <c r="N1642">
        <f t="shared" si="127"/>
        <v>0</v>
      </c>
      <c r="O1642">
        <f t="shared" si="128"/>
        <v>0</v>
      </c>
      <c r="P1642">
        <f t="shared" si="129"/>
        <v>2</v>
      </c>
    </row>
    <row r="1643" spans="1:16" x14ac:dyDescent="0.3">
      <c r="A1643" t="s">
        <v>74</v>
      </c>
      <c r="B1643" s="38">
        <v>40616</v>
      </c>
      <c r="C1643" t="s">
        <v>30</v>
      </c>
      <c r="D1643" t="s">
        <v>620</v>
      </c>
      <c r="E1643" t="s">
        <v>179</v>
      </c>
      <c r="F1643">
        <v>341145</v>
      </c>
      <c r="G1643">
        <v>387229</v>
      </c>
      <c r="H1643" t="s">
        <v>148</v>
      </c>
      <c r="I1643" t="s">
        <v>149</v>
      </c>
      <c r="L1643">
        <f t="shared" si="125"/>
        <v>2011</v>
      </c>
      <c r="M1643">
        <f t="shared" si="126"/>
        <v>3</v>
      </c>
      <c r="N1643">
        <f t="shared" si="127"/>
        <v>0</v>
      </c>
      <c r="O1643">
        <f t="shared" si="128"/>
        <v>0</v>
      </c>
      <c r="P1643">
        <f t="shared" si="129"/>
        <v>1</v>
      </c>
    </row>
    <row r="1644" spans="1:16" x14ac:dyDescent="0.3">
      <c r="A1644" t="s">
        <v>76</v>
      </c>
      <c r="B1644" s="38">
        <v>40617</v>
      </c>
      <c r="C1644" t="s">
        <v>30</v>
      </c>
      <c r="D1644" t="s">
        <v>231</v>
      </c>
      <c r="E1644" t="s">
        <v>176</v>
      </c>
      <c r="F1644">
        <v>314890</v>
      </c>
      <c r="G1644">
        <v>386587</v>
      </c>
      <c r="H1644" t="s">
        <v>245</v>
      </c>
      <c r="I1644" t="s">
        <v>246</v>
      </c>
      <c r="L1644">
        <f t="shared" si="125"/>
        <v>2011</v>
      </c>
      <c r="M1644">
        <f t="shared" si="126"/>
        <v>3</v>
      </c>
      <c r="N1644">
        <f t="shared" si="127"/>
        <v>0</v>
      </c>
      <c r="O1644">
        <f t="shared" si="128"/>
        <v>0</v>
      </c>
      <c r="P1644">
        <f t="shared" si="129"/>
        <v>4</v>
      </c>
    </row>
    <row r="1645" spans="1:16" x14ac:dyDescent="0.3">
      <c r="A1645" t="s">
        <v>53</v>
      </c>
      <c r="B1645" s="38">
        <v>40618</v>
      </c>
      <c r="C1645" t="s">
        <v>29</v>
      </c>
      <c r="D1645" t="s">
        <v>621</v>
      </c>
      <c r="E1645" t="s">
        <v>209</v>
      </c>
      <c r="F1645">
        <v>279995</v>
      </c>
      <c r="G1645">
        <v>362357</v>
      </c>
      <c r="H1645" t="s">
        <v>152</v>
      </c>
      <c r="I1645" t="s">
        <v>247</v>
      </c>
      <c r="L1645">
        <f t="shared" si="125"/>
        <v>2011</v>
      </c>
      <c r="M1645">
        <f t="shared" si="126"/>
        <v>3</v>
      </c>
      <c r="N1645">
        <f t="shared" si="127"/>
        <v>0</v>
      </c>
      <c r="O1645">
        <f t="shared" si="128"/>
        <v>2</v>
      </c>
      <c r="P1645">
        <f t="shared" si="129"/>
        <v>0</v>
      </c>
    </row>
    <row r="1646" spans="1:16" x14ac:dyDescent="0.3">
      <c r="A1646" t="s">
        <v>69</v>
      </c>
      <c r="B1646" s="38">
        <v>40618</v>
      </c>
      <c r="C1646" t="s">
        <v>30</v>
      </c>
      <c r="D1646" t="s">
        <v>258</v>
      </c>
      <c r="E1646" t="s">
        <v>147</v>
      </c>
      <c r="F1646">
        <v>334368</v>
      </c>
      <c r="G1646">
        <v>374351</v>
      </c>
      <c r="H1646" t="s">
        <v>148</v>
      </c>
      <c r="I1646" t="s">
        <v>149</v>
      </c>
      <c r="L1646">
        <f t="shared" si="125"/>
        <v>2011</v>
      </c>
      <c r="M1646">
        <f t="shared" si="126"/>
        <v>3</v>
      </c>
      <c r="N1646">
        <f t="shared" si="127"/>
        <v>0</v>
      </c>
      <c r="O1646">
        <f t="shared" si="128"/>
        <v>0</v>
      </c>
      <c r="P1646">
        <f t="shared" si="129"/>
        <v>1</v>
      </c>
    </row>
    <row r="1647" spans="1:16" x14ac:dyDescent="0.3">
      <c r="A1647" t="s">
        <v>69</v>
      </c>
      <c r="B1647" s="38">
        <v>40619</v>
      </c>
      <c r="C1647" t="s">
        <v>30</v>
      </c>
      <c r="D1647" t="s">
        <v>297</v>
      </c>
      <c r="E1647" t="s">
        <v>147</v>
      </c>
      <c r="F1647">
        <v>333684</v>
      </c>
      <c r="G1647">
        <v>373453</v>
      </c>
      <c r="H1647" t="s">
        <v>152</v>
      </c>
      <c r="I1647" t="s">
        <v>153</v>
      </c>
      <c r="L1647">
        <f t="shared" si="125"/>
        <v>2011</v>
      </c>
      <c r="M1647">
        <f t="shared" si="126"/>
        <v>3</v>
      </c>
      <c r="N1647">
        <f t="shared" si="127"/>
        <v>0</v>
      </c>
      <c r="O1647">
        <f t="shared" si="128"/>
        <v>0</v>
      </c>
      <c r="P1647">
        <f t="shared" si="129"/>
        <v>2</v>
      </c>
    </row>
    <row r="1648" spans="1:16" x14ac:dyDescent="0.3">
      <c r="A1648" t="s">
        <v>43</v>
      </c>
      <c r="B1648" s="38">
        <v>40619</v>
      </c>
      <c r="C1648" t="s">
        <v>30</v>
      </c>
      <c r="D1648" t="s">
        <v>182</v>
      </c>
      <c r="E1648" t="s">
        <v>183</v>
      </c>
      <c r="F1648">
        <v>308161</v>
      </c>
      <c r="G1648">
        <v>326632</v>
      </c>
      <c r="H1648" t="s">
        <v>152</v>
      </c>
      <c r="I1648" t="s">
        <v>153</v>
      </c>
      <c r="L1648">
        <f t="shared" si="125"/>
        <v>2011</v>
      </c>
      <c r="M1648">
        <f t="shared" si="126"/>
        <v>3</v>
      </c>
      <c r="N1648">
        <f t="shared" si="127"/>
        <v>0</v>
      </c>
      <c r="O1648">
        <f t="shared" si="128"/>
        <v>0</v>
      </c>
      <c r="P1648">
        <f t="shared" si="129"/>
        <v>2</v>
      </c>
    </row>
    <row r="1649" spans="1:16" x14ac:dyDescent="0.3">
      <c r="A1649" t="s">
        <v>69</v>
      </c>
      <c r="B1649" s="38">
        <v>40619</v>
      </c>
      <c r="C1649" t="s">
        <v>30</v>
      </c>
      <c r="D1649" t="s">
        <v>221</v>
      </c>
      <c r="E1649" t="s">
        <v>161</v>
      </c>
      <c r="F1649">
        <v>333902</v>
      </c>
      <c r="G1649">
        <v>374948</v>
      </c>
      <c r="H1649" t="s">
        <v>148</v>
      </c>
      <c r="I1649" t="s">
        <v>149</v>
      </c>
      <c r="L1649">
        <f t="shared" si="125"/>
        <v>2011</v>
      </c>
      <c r="M1649">
        <f t="shared" si="126"/>
        <v>3</v>
      </c>
      <c r="N1649">
        <f t="shared" si="127"/>
        <v>0</v>
      </c>
      <c r="O1649">
        <f t="shared" si="128"/>
        <v>0</v>
      </c>
      <c r="P1649">
        <f t="shared" si="129"/>
        <v>1</v>
      </c>
    </row>
    <row r="1650" spans="1:16" x14ac:dyDescent="0.3">
      <c r="A1650" t="s">
        <v>36</v>
      </c>
      <c r="B1650" s="38">
        <v>40620</v>
      </c>
      <c r="C1650" t="s">
        <v>29</v>
      </c>
      <c r="D1650" t="s">
        <v>205</v>
      </c>
      <c r="E1650" t="s">
        <v>189</v>
      </c>
      <c r="F1650">
        <v>287355</v>
      </c>
      <c r="G1650">
        <v>344795</v>
      </c>
      <c r="H1650" t="s">
        <v>148</v>
      </c>
      <c r="I1650" t="s">
        <v>181</v>
      </c>
      <c r="L1650">
        <f t="shared" si="125"/>
        <v>2011</v>
      </c>
      <c r="M1650">
        <f t="shared" si="126"/>
        <v>3</v>
      </c>
      <c r="N1650">
        <f t="shared" si="127"/>
        <v>0</v>
      </c>
      <c r="O1650">
        <f t="shared" si="128"/>
        <v>1</v>
      </c>
      <c r="P1650">
        <f t="shared" si="129"/>
        <v>0</v>
      </c>
    </row>
    <row r="1651" spans="1:16" x14ac:dyDescent="0.3">
      <c r="A1651" t="s">
        <v>2</v>
      </c>
      <c r="B1651" s="38">
        <v>40621</v>
      </c>
      <c r="C1651" t="s">
        <v>30</v>
      </c>
      <c r="D1651" t="s">
        <v>284</v>
      </c>
      <c r="E1651" t="s">
        <v>166</v>
      </c>
      <c r="F1651">
        <v>326709</v>
      </c>
      <c r="G1651">
        <v>364273</v>
      </c>
      <c r="H1651" t="s">
        <v>148</v>
      </c>
      <c r="I1651" t="s">
        <v>149</v>
      </c>
      <c r="L1651">
        <f t="shared" si="125"/>
        <v>2011</v>
      </c>
      <c r="M1651">
        <f t="shared" si="126"/>
        <v>3</v>
      </c>
      <c r="N1651">
        <f t="shared" si="127"/>
        <v>0</v>
      </c>
      <c r="O1651">
        <f t="shared" si="128"/>
        <v>0</v>
      </c>
      <c r="P1651">
        <f t="shared" si="129"/>
        <v>1</v>
      </c>
    </row>
    <row r="1652" spans="1:16" x14ac:dyDescent="0.3">
      <c r="A1652" t="s">
        <v>2</v>
      </c>
      <c r="B1652" s="38">
        <v>40621</v>
      </c>
      <c r="C1652" t="s">
        <v>30</v>
      </c>
      <c r="D1652" t="s">
        <v>622</v>
      </c>
      <c r="E1652" t="s">
        <v>166</v>
      </c>
      <c r="F1652">
        <v>326764</v>
      </c>
      <c r="G1652">
        <v>364041</v>
      </c>
      <c r="H1652" t="s">
        <v>323</v>
      </c>
      <c r="I1652" t="s">
        <v>324</v>
      </c>
      <c r="L1652">
        <f t="shared" si="125"/>
        <v>2011</v>
      </c>
      <c r="M1652">
        <f t="shared" si="126"/>
        <v>3</v>
      </c>
      <c r="N1652">
        <f t="shared" si="127"/>
        <v>0</v>
      </c>
      <c r="O1652">
        <f t="shared" si="128"/>
        <v>0</v>
      </c>
      <c r="P1652">
        <f t="shared" si="129"/>
        <v>7</v>
      </c>
    </row>
    <row r="1653" spans="1:16" x14ac:dyDescent="0.3">
      <c r="A1653" t="s">
        <v>67</v>
      </c>
      <c r="B1653" s="38">
        <v>40622</v>
      </c>
      <c r="C1653" t="s">
        <v>29</v>
      </c>
      <c r="D1653" t="s">
        <v>623</v>
      </c>
      <c r="E1653" t="s">
        <v>279</v>
      </c>
      <c r="F1653">
        <v>349276</v>
      </c>
      <c r="G1653">
        <v>373882</v>
      </c>
      <c r="H1653" t="s">
        <v>148</v>
      </c>
      <c r="I1653" t="s">
        <v>181</v>
      </c>
      <c r="L1653">
        <f t="shared" si="125"/>
        <v>2011</v>
      </c>
      <c r="M1653">
        <f t="shared" si="126"/>
        <v>3</v>
      </c>
      <c r="N1653">
        <f t="shared" si="127"/>
        <v>0</v>
      </c>
      <c r="O1653">
        <f t="shared" si="128"/>
        <v>1</v>
      </c>
      <c r="P1653">
        <f t="shared" si="129"/>
        <v>0</v>
      </c>
    </row>
    <row r="1654" spans="1:16" x14ac:dyDescent="0.3">
      <c r="A1654" t="s">
        <v>69</v>
      </c>
      <c r="B1654" s="38">
        <v>40624</v>
      </c>
      <c r="C1654" t="s">
        <v>30</v>
      </c>
      <c r="D1654" t="s">
        <v>593</v>
      </c>
      <c r="E1654" t="s">
        <v>147</v>
      </c>
      <c r="F1654">
        <v>333928</v>
      </c>
      <c r="G1654">
        <v>373968</v>
      </c>
      <c r="H1654" t="s">
        <v>148</v>
      </c>
      <c r="I1654" t="s">
        <v>149</v>
      </c>
      <c r="L1654">
        <f t="shared" si="125"/>
        <v>2011</v>
      </c>
      <c r="M1654">
        <f t="shared" si="126"/>
        <v>3</v>
      </c>
      <c r="N1654">
        <f t="shared" si="127"/>
        <v>0</v>
      </c>
      <c r="O1654">
        <f t="shared" si="128"/>
        <v>0</v>
      </c>
      <c r="P1654">
        <f t="shared" si="129"/>
        <v>1</v>
      </c>
    </row>
    <row r="1655" spans="1:16" x14ac:dyDescent="0.3">
      <c r="A1655" t="s">
        <v>68</v>
      </c>
      <c r="B1655" s="38">
        <v>40624</v>
      </c>
      <c r="C1655" t="s">
        <v>30</v>
      </c>
      <c r="D1655" t="s">
        <v>170</v>
      </c>
      <c r="E1655" t="s">
        <v>292</v>
      </c>
      <c r="F1655">
        <v>294813</v>
      </c>
      <c r="G1655">
        <v>425687</v>
      </c>
      <c r="H1655" t="s">
        <v>148</v>
      </c>
      <c r="I1655" t="s">
        <v>149</v>
      </c>
      <c r="L1655">
        <f t="shared" si="125"/>
        <v>2011</v>
      </c>
      <c r="M1655">
        <f t="shared" si="126"/>
        <v>3</v>
      </c>
      <c r="N1655">
        <f t="shared" si="127"/>
        <v>0</v>
      </c>
      <c r="O1655">
        <f t="shared" si="128"/>
        <v>0</v>
      </c>
      <c r="P1655">
        <f t="shared" si="129"/>
        <v>1</v>
      </c>
    </row>
    <row r="1656" spans="1:16" x14ac:dyDescent="0.3">
      <c r="A1656" t="s">
        <v>36</v>
      </c>
      <c r="B1656" s="38">
        <v>40624</v>
      </c>
      <c r="C1656" t="s">
        <v>30</v>
      </c>
      <c r="D1656" t="s">
        <v>205</v>
      </c>
      <c r="E1656" t="s">
        <v>189</v>
      </c>
      <c r="F1656">
        <v>287318</v>
      </c>
      <c r="G1656">
        <v>344724</v>
      </c>
      <c r="H1656" t="s">
        <v>152</v>
      </c>
      <c r="I1656" t="s">
        <v>153</v>
      </c>
      <c r="L1656">
        <f t="shared" si="125"/>
        <v>2011</v>
      </c>
      <c r="M1656">
        <f t="shared" si="126"/>
        <v>3</v>
      </c>
      <c r="N1656">
        <f t="shared" si="127"/>
        <v>0</v>
      </c>
      <c r="O1656">
        <f t="shared" si="128"/>
        <v>0</v>
      </c>
      <c r="P1656">
        <f t="shared" si="129"/>
        <v>2</v>
      </c>
    </row>
    <row r="1657" spans="1:16" x14ac:dyDescent="0.3">
      <c r="A1657" t="s">
        <v>69</v>
      </c>
      <c r="B1657" s="38">
        <v>40625</v>
      </c>
      <c r="C1657" t="s">
        <v>30</v>
      </c>
      <c r="D1657" t="s">
        <v>221</v>
      </c>
      <c r="E1657" t="s">
        <v>161</v>
      </c>
      <c r="F1657">
        <v>334028</v>
      </c>
      <c r="G1657">
        <v>375171</v>
      </c>
      <c r="H1657" t="s">
        <v>152</v>
      </c>
      <c r="I1657" t="s">
        <v>153</v>
      </c>
      <c r="L1657">
        <f t="shared" si="125"/>
        <v>2011</v>
      </c>
      <c r="M1657">
        <f t="shared" si="126"/>
        <v>3</v>
      </c>
      <c r="N1657">
        <f t="shared" si="127"/>
        <v>0</v>
      </c>
      <c r="O1657">
        <f t="shared" si="128"/>
        <v>0</v>
      </c>
      <c r="P1657">
        <f t="shared" si="129"/>
        <v>2</v>
      </c>
    </row>
    <row r="1658" spans="1:16" x14ac:dyDescent="0.3">
      <c r="A1658" t="s">
        <v>69</v>
      </c>
      <c r="B1658" s="38">
        <v>40625</v>
      </c>
      <c r="C1658" t="s">
        <v>30</v>
      </c>
      <c r="D1658" t="s">
        <v>297</v>
      </c>
      <c r="E1658" t="s">
        <v>147</v>
      </c>
      <c r="F1658">
        <v>333727</v>
      </c>
      <c r="G1658">
        <v>373558</v>
      </c>
      <c r="H1658" t="s">
        <v>148</v>
      </c>
      <c r="I1658" t="s">
        <v>149</v>
      </c>
      <c r="L1658">
        <f t="shared" si="125"/>
        <v>2011</v>
      </c>
      <c r="M1658">
        <f t="shared" si="126"/>
        <v>3</v>
      </c>
      <c r="N1658">
        <f t="shared" si="127"/>
        <v>0</v>
      </c>
      <c r="O1658">
        <f t="shared" si="128"/>
        <v>0</v>
      </c>
      <c r="P1658">
        <f t="shared" si="129"/>
        <v>1</v>
      </c>
    </row>
    <row r="1659" spans="1:16" x14ac:dyDescent="0.3">
      <c r="A1659" t="s">
        <v>61</v>
      </c>
      <c r="B1659" s="38">
        <v>40626</v>
      </c>
      <c r="C1659" t="s">
        <v>29</v>
      </c>
      <c r="D1659" t="s">
        <v>257</v>
      </c>
      <c r="E1659" t="s">
        <v>206</v>
      </c>
      <c r="F1659">
        <v>336626</v>
      </c>
      <c r="G1659">
        <v>352385</v>
      </c>
      <c r="H1659" t="s">
        <v>148</v>
      </c>
      <c r="I1659" t="s">
        <v>181</v>
      </c>
      <c r="L1659">
        <f t="shared" si="125"/>
        <v>2011</v>
      </c>
      <c r="M1659">
        <f t="shared" si="126"/>
        <v>3</v>
      </c>
      <c r="N1659">
        <f t="shared" si="127"/>
        <v>0</v>
      </c>
      <c r="O1659">
        <f t="shared" si="128"/>
        <v>1</v>
      </c>
      <c r="P1659">
        <f t="shared" si="129"/>
        <v>0</v>
      </c>
    </row>
    <row r="1660" spans="1:16" x14ac:dyDescent="0.3">
      <c r="A1660" t="s">
        <v>69</v>
      </c>
      <c r="B1660" s="38">
        <v>40626</v>
      </c>
      <c r="C1660" t="s">
        <v>29</v>
      </c>
      <c r="D1660" t="s">
        <v>163</v>
      </c>
      <c r="E1660" t="s">
        <v>161</v>
      </c>
      <c r="F1660">
        <v>333478</v>
      </c>
      <c r="G1660">
        <v>374688</v>
      </c>
      <c r="H1660" t="s">
        <v>148</v>
      </c>
      <c r="I1660" t="s">
        <v>181</v>
      </c>
      <c r="L1660">
        <f t="shared" si="125"/>
        <v>2011</v>
      </c>
      <c r="M1660">
        <f t="shared" si="126"/>
        <v>3</v>
      </c>
      <c r="N1660">
        <f t="shared" si="127"/>
        <v>0</v>
      </c>
      <c r="O1660">
        <f t="shared" si="128"/>
        <v>1</v>
      </c>
      <c r="P1660">
        <f t="shared" si="129"/>
        <v>0</v>
      </c>
    </row>
    <row r="1661" spans="1:16" x14ac:dyDescent="0.3">
      <c r="A1661" t="s">
        <v>42</v>
      </c>
      <c r="B1661" s="38">
        <v>40627</v>
      </c>
      <c r="C1661" t="s">
        <v>30</v>
      </c>
      <c r="D1661" t="s">
        <v>170</v>
      </c>
      <c r="E1661" t="s">
        <v>206</v>
      </c>
      <c r="F1661">
        <v>337816</v>
      </c>
      <c r="G1661">
        <v>331583</v>
      </c>
      <c r="H1661" t="s">
        <v>148</v>
      </c>
      <c r="I1661" t="s">
        <v>149</v>
      </c>
      <c r="L1661">
        <f t="shared" si="125"/>
        <v>2011</v>
      </c>
      <c r="M1661">
        <f t="shared" si="126"/>
        <v>3</v>
      </c>
      <c r="N1661">
        <f t="shared" si="127"/>
        <v>0</v>
      </c>
      <c r="O1661">
        <f t="shared" si="128"/>
        <v>0</v>
      </c>
      <c r="P1661">
        <f t="shared" si="129"/>
        <v>1</v>
      </c>
    </row>
    <row r="1662" spans="1:16" x14ac:dyDescent="0.3">
      <c r="A1662" t="s">
        <v>69</v>
      </c>
      <c r="B1662" s="38">
        <v>40627</v>
      </c>
      <c r="C1662" t="s">
        <v>30</v>
      </c>
      <c r="D1662" t="s">
        <v>160</v>
      </c>
      <c r="E1662" t="s">
        <v>161</v>
      </c>
      <c r="F1662">
        <v>333724</v>
      </c>
      <c r="G1662">
        <v>375224</v>
      </c>
      <c r="H1662" t="s">
        <v>148</v>
      </c>
      <c r="I1662" t="s">
        <v>149</v>
      </c>
      <c r="L1662">
        <f t="shared" si="125"/>
        <v>2011</v>
      </c>
      <c r="M1662">
        <f t="shared" si="126"/>
        <v>3</v>
      </c>
      <c r="N1662">
        <f t="shared" si="127"/>
        <v>0</v>
      </c>
      <c r="O1662">
        <f t="shared" si="128"/>
        <v>0</v>
      </c>
      <c r="P1662">
        <f t="shared" si="129"/>
        <v>1</v>
      </c>
    </row>
    <row r="1663" spans="1:16" x14ac:dyDescent="0.3">
      <c r="A1663" t="s">
        <v>79</v>
      </c>
      <c r="B1663" s="38">
        <v>40631</v>
      </c>
      <c r="C1663" t="s">
        <v>30</v>
      </c>
      <c r="D1663" t="s">
        <v>231</v>
      </c>
      <c r="E1663" t="s">
        <v>173</v>
      </c>
      <c r="F1663">
        <v>301165</v>
      </c>
      <c r="G1663">
        <v>353875</v>
      </c>
      <c r="H1663" t="s">
        <v>148</v>
      </c>
      <c r="I1663" t="s">
        <v>149</v>
      </c>
      <c r="L1663">
        <f t="shared" si="125"/>
        <v>2011</v>
      </c>
      <c r="M1663">
        <f t="shared" si="126"/>
        <v>3</v>
      </c>
      <c r="N1663">
        <f t="shared" si="127"/>
        <v>0</v>
      </c>
      <c r="O1663">
        <f t="shared" si="128"/>
        <v>0</v>
      </c>
      <c r="P1663">
        <f t="shared" si="129"/>
        <v>1</v>
      </c>
    </row>
    <row r="1664" spans="1:16" x14ac:dyDescent="0.3">
      <c r="A1664" t="s">
        <v>69</v>
      </c>
      <c r="B1664" s="38">
        <v>40633</v>
      </c>
      <c r="C1664" t="s">
        <v>30</v>
      </c>
      <c r="D1664" t="s">
        <v>373</v>
      </c>
      <c r="E1664" t="s">
        <v>147</v>
      </c>
      <c r="F1664">
        <v>333654</v>
      </c>
      <c r="G1664">
        <v>374639</v>
      </c>
      <c r="H1664" t="s">
        <v>152</v>
      </c>
      <c r="I1664" t="s">
        <v>153</v>
      </c>
      <c r="L1664">
        <f t="shared" si="125"/>
        <v>2011</v>
      </c>
      <c r="M1664">
        <f t="shared" si="126"/>
        <v>3</v>
      </c>
      <c r="N1664">
        <f t="shared" si="127"/>
        <v>0</v>
      </c>
      <c r="O1664">
        <f t="shared" si="128"/>
        <v>0</v>
      </c>
      <c r="P1664">
        <f t="shared" si="129"/>
        <v>2</v>
      </c>
    </row>
    <row r="1665" spans="1:16" x14ac:dyDescent="0.3">
      <c r="A1665" t="s">
        <v>69</v>
      </c>
      <c r="B1665" s="38">
        <v>40634</v>
      </c>
      <c r="C1665" t="s">
        <v>30</v>
      </c>
      <c r="D1665" t="s">
        <v>308</v>
      </c>
      <c r="E1665" t="s">
        <v>147</v>
      </c>
      <c r="F1665">
        <v>333438</v>
      </c>
      <c r="G1665">
        <v>373184</v>
      </c>
      <c r="H1665" t="s">
        <v>148</v>
      </c>
      <c r="I1665" t="s">
        <v>149</v>
      </c>
      <c r="L1665">
        <f t="shared" si="125"/>
        <v>2011</v>
      </c>
      <c r="M1665">
        <f t="shared" si="126"/>
        <v>4</v>
      </c>
      <c r="N1665">
        <f t="shared" si="127"/>
        <v>0</v>
      </c>
      <c r="O1665">
        <f t="shared" si="128"/>
        <v>0</v>
      </c>
      <c r="P1665">
        <f t="shared" si="129"/>
        <v>1</v>
      </c>
    </row>
    <row r="1666" spans="1:16" x14ac:dyDescent="0.3">
      <c r="A1666" t="s">
        <v>76</v>
      </c>
      <c r="B1666" s="38">
        <v>40634</v>
      </c>
      <c r="C1666" t="s">
        <v>30</v>
      </c>
      <c r="D1666" t="s">
        <v>175</v>
      </c>
      <c r="E1666" t="s">
        <v>176</v>
      </c>
      <c r="F1666">
        <v>314896</v>
      </c>
      <c r="G1666">
        <v>386602</v>
      </c>
      <c r="H1666" t="s">
        <v>148</v>
      </c>
      <c r="I1666" t="s">
        <v>149</v>
      </c>
      <c r="L1666">
        <f t="shared" ref="L1666:L1729" si="130">YEAR(B1666)</f>
        <v>2011</v>
      </c>
      <c r="M1666">
        <f t="shared" ref="M1666:M1729" si="131">MONTH(B1666)</f>
        <v>4</v>
      </c>
      <c r="N1666">
        <f t="shared" ref="N1666:N1729" si="132">SUM((IF(OR(ISBLANK($I1666),ISERROR(SEARCH("killed",$I1666))),0,IF(SEARCH("killed",$I1666)=3,LEFT($I1666,1),IF(SEARCH("killed",$I1666)=4,LEFT($I1666,2),0)))),(IF(OR(ISBLANK($J1666),ISERROR(SEARCH("killed",$J1666))),0,IF(SEARCH("killed",$J1666)=3,LEFT($J1666,1),IF(SEARCH("killed",$J1666)=4,LEFT($J1666,2),0)))),(IF(OR(ISBLANK($K1666),ISERROR(SEARCH("killed",$K1666))),0,IF(SEARCH("killed",$K1666)=3,LEFT($K1666,1),IF(SEARCH("killed",$K1666)=4,LEFT($K1666,2),0)))))</f>
        <v>0</v>
      </c>
      <c r="O1666">
        <f t="shared" ref="O1666:O1729" si="133">SUM((IF(OR(ISBLANK($I1666),ISERROR(SEARCH("seriously",$I1666))),0,IF(SEARCH("seriously",$I1666)=3,LEFT($I1666,1),IF(SEARCH("seriously",$I1666)=4,LEFT($I1666,2),0)))),(IF(OR(ISBLANK($J1666),ISERROR(SEARCH("seriously",$J1666))),0,IF(SEARCH("seriously",$J1666)=3,LEFT($J1666,1),IF(SEARCH("seriously",$J1666)=4,LEFT($J1666,2),0)))),(IF(OR(ISBLANK($K1666),ISERROR(SEARCH("seriously",$K1666))),0,IF(SEARCH("seriously",$K1666)=3,LEFT($K1666,1),IF(SEARCH("seriously",$K1666)=4,LEFT($K1666,2),0)))))</f>
        <v>0</v>
      </c>
      <c r="P1666">
        <f t="shared" ref="P1666:P1729" si="134">SUM((IF(OR(ISBLANK($I1666),ISERROR(SEARCH("slightly",$I1666))),0,IF(SEARCH("slightly",$I1666)=3,LEFT($I1666,1),IF(SEARCH("slightly",$I1666)=4,LEFT($I1666,2),0)))),(IF(OR(ISBLANK($J1666),ISERROR(SEARCH("slightly",$J1666))),0,IF(SEARCH("slightly",$J1666)=3,LEFT($J1666,1),IF(SEARCH("slightly",$J1666)=4,LEFT($J1666,2),0)))),(IF(OR(ISBLANK($K1666),ISERROR(SEARCH("slightly",$K1666))),0,IF(SEARCH("slightly",$K1666)=3,LEFT($K1666,1),IF(SEARCH("slightly",$K1666)=4,LEFT($K1666,2),0)))))</f>
        <v>1</v>
      </c>
    </row>
    <row r="1667" spans="1:16" x14ac:dyDescent="0.3">
      <c r="A1667" t="s">
        <v>79</v>
      </c>
      <c r="B1667" s="38">
        <v>40634</v>
      </c>
      <c r="C1667" t="s">
        <v>30</v>
      </c>
      <c r="D1667" t="s">
        <v>237</v>
      </c>
      <c r="E1667" t="s">
        <v>173</v>
      </c>
      <c r="F1667">
        <v>301524</v>
      </c>
      <c r="G1667">
        <v>354208</v>
      </c>
      <c r="H1667" t="s">
        <v>144</v>
      </c>
      <c r="I1667" t="s">
        <v>145</v>
      </c>
      <c r="L1667">
        <f t="shared" si="130"/>
        <v>2011</v>
      </c>
      <c r="M1667">
        <f t="shared" si="131"/>
        <v>4</v>
      </c>
      <c r="N1667">
        <f t="shared" si="132"/>
        <v>0</v>
      </c>
      <c r="O1667">
        <f t="shared" si="133"/>
        <v>0</v>
      </c>
      <c r="P1667">
        <f t="shared" si="134"/>
        <v>3</v>
      </c>
    </row>
    <row r="1668" spans="1:16" x14ac:dyDescent="0.3">
      <c r="A1668" t="s">
        <v>78</v>
      </c>
      <c r="B1668" s="38">
        <v>40634</v>
      </c>
      <c r="C1668" t="s">
        <v>30</v>
      </c>
      <c r="D1668" t="s">
        <v>339</v>
      </c>
      <c r="E1668" t="s">
        <v>340</v>
      </c>
      <c r="F1668">
        <v>336713</v>
      </c>
      <c r="G1668">
        <v>364925</v>
      </c>
      <c r="H1668" t="s">
        <v>148</v>
      </c>
      <c r="I1668" t="s">
        <v>149</v>
      </c>
      <c r="L1668">
        <f t="shared" si="130"/>
        <v>2011</v>
      </c>
      <c r="M1668">
        <f t="shared" si="131"/>
        <v>4</v>
      </c>
      <c r="N1668">
        <f t="shared" si="132"/>
        <v>0</v>
      </c>
      <c r="O1668">
        <f t="shared" si="133"/>
        <v>0</v>
      </c>
      <c r="P1668">
        <f t="shared" si="134"/>
        <v>1</v>
      </c>
    </row>
    <row r="1669" spans="1:16" x14ac:dyDescent="0.3">
      <c r="A1669" t="s">
        <v>69</v>
      </c>
      <c r="B1669" s="38">
        <v>40635</v>
      </c>
      <c r="C1669" t="s">
        <v>30</v>
      </c>
      <c r="D1669" t="s">
        <v>420</v>
      </c>
      <c r="E1669" t="s">
        <v>147</v>
      </c>
      <c r="F1669">
        <v>334005</v>
      </c>
      <c r="G1669">
        <v>375099</v>
      </c>
      <c r="H1669" t="s">
        <v>245</v>
      </c>
      <c r="I1669" t="s">
        <v>246</v>
      </c>
      <c r="L1669">
        <f t="shared" si="130"/>
        <v>2011</v>
      </c>
      <c r="M1669">
        <f t="shared" si="131"/>
        <v>4</v>
      </c>
      <c r="N1669">
        <f t="shared" si="132"/>
        <v>0</v>
      </c>
      <c r="O1669">
        <f t="shared" si="133"/>
        <v>0</v>
      </c>
      <c r="P1669">
        <f t="shared" si="134"/>
        <v>4</v>
      </c>
    </row>
    <row r="1670" spans="1:16" x14ac:dyDescent="0.3">
      <c r="A1670" t="s">
        <v>69</v>
      </c>
      <c r="B1670" s="38">
        <v>40636</v>
      </c>
      <c r="C1670" t="s">
        <v>30</v>
      </c>
      <c r="D1670" t="s">
        <v>355</v>
      </c>
      <c r="E1670" t="s">
        <v>161</v>
      </c>
      <c r="F1670">
        <v>333505</v>
      </c>
      <c r="G1670">
        <v>374723</v>
      </c>
      <c r="H1670" t="s">
        <v>148</v>
      </c>
      <c r="I1670" t="s">
        <v>149</v>
      </c>
      <c r="L1670">
        <f t="shared" si="130"/>
        <v>2011</v>
      </c>
      <c r="M1670">
        <f t="shared" si="131"/>
        <v>4</v>
      </c>
      <c r="N1670">
        <f t="shared" si="132"/>
        <v>0</v>
      </c>
      <c r="O1670">
        <f t="shared" si="133"/>
        <v>0</v>
      </c>
      <c r="P1670">
        <f t="shared" si="134"/>
        <v>1</v>
      </c>
    </row>
    <row r="1671" spans="1:16" x14ac:dyDescent="0.3">
      <c r="A1671" t="s">
        <v>57</v>
      </c>
      <c r="B1671" s="38">
        <v>40637</v>
      </c>
      <c r="C1671" t="s">
        <v>30</v>
      </c>
      <c r="D1671" t="s">
        <v>624</v>
      </c>
      <c r="E1671" t="s">
        <v>256</v>
      </c>
      <c r="F1671">
        <v>223984</v>
      </c>
      <c r="G1671">
        <v>343935</v>
      </c>
      <c r="H1671" t="s">
        <v>148</v>
      </c>
      <c r="I1671" t="s">
        <v>149</v>
      </c>
      <c r="L1671">
        <f t="shared" si="130"/>
        <v>2011</v>
      </c>
      <c r="M1671">
        <f t="shared" si="131"/>
        <v>4</v>
      </c>
      <c r="N1671">
        <f t="shared" si="132"/>
        <v>0</v>
      </c>
      <c r="O1671">
        <f t="shared" si="133"/>
        <v>0</v>
      </c>
      <c r="P1671">
        <f t="shared" si="134"/>
        <v>1</v>
      </c>
    </row>
    <row r="1672" spans="1:16" x14ac:dyDescent="0.3">
      <c r="A1672" t="s">
        <v>2</v>
      </c>
      <c r="B1672" s="38">
        <v>40637</v>
      </c>
      <c r="C1672" t="s">
        <v>30</v>
      </c>
      <c r="D1672" t="s">
        <v>232</v>
      </c>
      <c r="E1672" t="s">
        <v>166</v>
      </c>
      <c r="F1672">
        <v>326940</v>
      </c>
      <c r="G1672">
        <v>364162</v>
      </c>
      <c r="H1672" t="s">
        <v>148</v>
      </c>
      <c r="I1672" t="s">
        <v>149</v>
      </c>
      <c r="L1672">
        <f t="shared" si="130"/>
        <v>2011</v>
      </c>
      <c r="M1672">
        <f t="shared" si="131"/>
        <v>4</v>
      </c>
      <c r="N1672">
        <f t="shared" si="132"/>
        <v>0</v>
      </c>
      <c r="O1672">
        <f t="shared" si="133"/>
        <v>0</v>
      </c>
      <c r="P1672">
        <f t="shared" si="134"/>
        <v>1</v>
      </c>
    </row>
    <row r="1673" spans="1:16" x14ac:dyDescent="0.3">
      <c r="A1673" t="s">
        <v>69</v>
      </c>
      <c r="B1673" s="38">
        <v>40638</v>
      </c>
      <c r="C1673" t="s">
        <v>30</v>
      </c>
      <c r="D1673" t="s">
        <v>163</v>
      </c>
      <c r="E1673" t="s">
        <v>164</v>
      </c>
      <c r="F1673">
        <v>333450</v>
      </c>
      <c r="G1673">
        <v>374466</v>
      </c>
      <c r="H1673" t="s">
        <v>148</v>
      </c>
      <c r="I1673" t="s">
        <v>149</v>
      </c>
      <c r="L1673">
        <f t="shared" si="130"/>
        <v>2011</v>
      </c>
      <c r="M1673">
        <f t="shared" si="131"/>
        <v>4</v>
      </c>
      <c r="N1673">
        <f t="shared" si="132"/>
        <v>0</v>
      </c>
      <c r="O1673">
        <f t="shared" si="133"/>
        <v>0</v>
      </c>
      <c r="P1673">
        <f t="shared" si="134"/>
        <v>1</v>
      </c>
    </row>
    <row r="1674" spans="1:16" x14ac:dyDescent="0.3">
      <c r="A1674" t="s">
        <v>60</v>
      </c>
      <c r="B1674" s="38">
        <v>40639</v>
      </c>
      <c r="C1674" t="s">
        <v>30</v>
      </c>
      <c r="D1674" t="s">
        <v>170</v>
      </c>
      <c r="E1674" t="s">
        <v>195</v>
      </c>
      <c r="F1674">
        <v>350529</v>
      </c>
      <c r="G1674">
        <v>381785</v>
      </c>
      <c r="H1674" t="s">
        <v>148</v>
      </c>
      <c r="I1674" t="s">
        <v>149</v>
      </c>
      <c r="L1674">
        <f t="shared" si="130"/>
        <v>2011</v>
      </c>
      <c r="M1674">
        <f t="shared" si="131"/>
        <v>4</v>
      </c>
      <c r="N1674">
        <f t="shared" si="132"/>
        <v>0</v>
      </c>
      <c r="O1674">
        <f t="shared" si="133"/>
        <v>0</v>
      </c>
      <c r="P1674">
        <f t="shared" si="134"/>
        <v>1</v>
      </c>
    </row>
    <row r="1675" spans="1:16" x14ac:dyDescent="0.3">
      <c r="A1675" t="s">
        <v>39</v>
      </c>
      <c r="B1675" s="38">
        <v>40639</v>
      </c>
      <c r="C1675" t="s">
        <v>30</v>
      </c>
      <c r="D1675" t="s">
        <v>207</v>
      </c>
      <c r="E1675" t="s">
        <v>218</v>
      </c>
      <c r="F1675">
        <v>281061</v>
      </c>
      <c r="G1675">
        <v>378361</v>
      </c>
      <c r="H1675" t="s">
        <v>148</v>
      </c>
      <c r="I1675" t="s">
        <v>149</v>
      </c>
      <c r="L1675">
        <f t="shared" si="130"/>
        <v>2011</v>
      </c>
      <c r="M1675">
        <f t="shared" si="131"/>
        <v>4</v>
      </c>
      <c r="N1675">
        <f t="shared" si="132"/>
        <v>0</v>
      </c>
      <c r="O1675">
        <f t="shared" si="133"/>
        <v>0</v>
      </c>
      <c r="P1675">
        <f t="shared" si="134"/>
        <v>1</v>
      </c>
    </row>
    <row r="1676" spans="1:16" x14ac:dyDescent="0.3">
      <c r="A1676" t="s">
        <v>2</v>
      </c>
      <c r="B1676" s="38">
        <v>40641</v>
      </c>
      <c r="C1676" t="s">
        <v>30</v>
      </c>
      <c r="D1676" t="s">
        <v>165</v>
      </c>
      <c r="E1676" t="s">
        <v>166</v>
      </c>
      <c r="F1676">
        <v>327188</v>
      </c>
      <c r="G1676">
        <v>364394</v>
      </c>
      <c r="H1676" t="s">
        <v>148</v>
      </c>
      <c r="I1676" t="s">
        <v>149</v>
      </c>
      <c r="L1676">
        <f t="shared" si="130"/>
        <v>2011</v>
      </c>
      <c r="M1676">
        <f t="shared" si="131"/>
        <v>4</v>
      </c>
      <c r="N1676">
        <f t="shared" si="132"/>
        <v>0</v>
      </c>
      <c r="O1676">
        <f t="shared" si="133"/>
        <v>0</v>
      </c>
      <c r="P1676">
        <f t="shared" si="134"/>
        <v>1</v>
      </c>
    </row>
    <row r="1677" spans="1:16" x14ac:dyDescent="0.3">
      <c r="A1677" t="s">
        <v>53</v>
      </c>
      <c r="B1677" s="38">
        <v>40641</v>
      </c>
      <c r="C1677" t="s">
        <v>30</v>
      </c>
      <c r="D1677" t="s">
        <v>504</v>
      </c>
      <c r="E1677" t="s">
        <v>209</v>
      </c>
      <c r="F1677">
        <v>279700</v>
      </c>
      <c r="G1677">
        <v>362096</v>
      </c>
      <c r="H1677" t="s">
        <v>148</v>
      </c>
      <c r="I1677" t="s">
        <v>149</v>
      </c>
      <c r="L1677">
        <f t="shared" si="130"/>
        <v>2011</v>
      </c>
      <c r="M1677">
        <f t="shared" si="131"/>
        <v>4</v>
      </c>
      <c r="N1677">
        <f t="shared" si="132"/>
        <v>0</v>
      </c>
      <c r="O1677">
        <f t="shared" si="133"/>
        <v>0</v>
      </c>
      <c r="P1677">
        <f t="shared" si="134"/>
        <v>1</v>
      </c>
    </row>
    <row r="1678" spans="1:16" x14ac:dyDescent="0.3">
      <c r="A1678" t="s">
        <v>43</v>
      </c>
      <c r="B1678" s="38">
        <v>40641</v>
      </c>
      <c r="C1678" t="s">
        <v>30</v>
      </c>
      <c r="D1678" t="s">
        <v>396</v>
      </c>
      <c r="E1678" t="s">
        <v>183</v>
      </c>
      <c r="F1678">
        <v>308683</v>
      </c>
      <c r="G1678">
        <v>326318</v>
      </c>
      <c r="H1678" t="s">
        <v>148</v>
      </c>
      <c r="I1678" t="s">
        <v>149</v>
      </c>
      <c r="L1678">
        <f t="shared" si="130"/>
        <v>2011</v>
      </c>
      <c r="M1678">
        <f t="shared" si="131"/>
        <v>4</v>
      </c>
      <c r="N1678">
        <f t="shared" si="132"/>
        <v>0</v>
      </c>
      <c r="O1678">
        <f t="shared" si="133"/>
        <v>0</v>
      </c>
      <c r="P1678">
        <f t="shared" si="134"/>
        <v>1</v>
      </c>
    </row>
    <row r="1679" spans="1:16" x14ac:dyDescent="0.3">
      <c r="A1679" t="s">
        <v>53</v>
      </c>
      <c r="B1679" s="38">
        <v>40641</v>
      </c>
      <c r="C1679" t="s">
        <v>30</v>
      </c>
      <c r="D1679" t="s">
        <v>568</v>
      </c>
      <c r="E1679" t="s">
        <v>209</v>
      </c>
      <c r="F1679">
        <v>279503</v>
      </c>
      <c r="G1679">
        <v>362336</v>
      </c>
      <c r="H1679" t="s">
        <v>152</v>
      </c>
      <c r="I1679" t="s">
        <v>153</v>
      </c>
      <c r="L1679">
        <f t="shared" si="130"/>
        <v>2011</v>
      </c>
      <c r="M1679">
        <f t="shared" si="131"/>
        <v>4</v>
      </c>
      <c r="N1679">
        <f t="shared" si="132"/>
        <v>0</v>
      </c>
      <c r="O1679">
        <f t="shared" si="133"/>
        <v>0</v>
      </c>
      <c r="P1679">
        <f t="shared" si="134"/>
        <v>2</v>
      </c>
    </row>
    <row r="1680" spans="1:16" x14ac:dyDescent="0.3">
      <c r="A1680" t="s">
        <v>69</v>
      </c>
      <c r="B1680" s="38">
        <v>40642</v>
      </c>
      <c r="C1680" t="s">
        <v>30</v>
      </c>
      <c r="D1680" t="s">
        <v>251</v>
      </c>
      <c r="E1680" t="s">
        <v>147</v>
      </c>
      <c r="F1680">
        <v>333585</v>
      </c>
      <c r="G1680">
        <v>373471</v>
      </c>
      <c r="H1680" t="s">
        <v>148</v>
      </c>
      <c r="I1680" t="s">
        <v>149</v>
      </c>
      <c r="L1680">
        <f t="shared" si="130"/>
        <v>2011</v>
      </c>
      <c r="M1680">
        <f t="shared" si="131"/>
        <v>4</v>
      </c>
      <c r="N1680">
        <f t="shared" si="132"/>
        <v>0</v>
      </c>
      <c r="O1680">
        <f t="shared" si="133"/>
        <v>0</v>
      </c>
      <c r="P1680">
        <f t="shared" si="134"/>
        <v>1</v>
      </c>
    </row>
    <row r="1681" spans="1:16" x14ac:dyDescent="0.3">
      <c r="A1681" t="s">
        <v>69</v>
      </c>
      <c r="B1681" s="38">
        <v>40642</v>
      </c>
      <c r="C1681" t="s">
        <v>30</v>
      </c>
      <c r="D1681" t="s">
        <v>251</v>
      </c>
      <c r="E1681" t="s">
        <v>147</v>
      </c>
      <c r="F1681">
        <v>333554</v>
      </c>
      <c r="G1681">
        <v>373837</v>
      </c>
      <c r="H1681" t="s">
        <v>148</v>
      </c>
      <c r="I1681" t="s">
        <v>149</v>
      </c>
      <c r="L1681">
        <f t="shared" si="130"/>
        <v>2011</v>
      </c>
      <c r="M1681">
        <f t="shared" si="131"/>
        <v>4</v>
      </c>
      <c r="N1681">
        <f t="shared" si="132"/>
        <v>0</v>
      </c>
      <c r="O1681">
        <f t="shared" si="133"/>
        <v>0</v>
      </c>
      <c r="P1681">
        <f t="shared" si="134"/>
        <v>1</v>
      </c>
    </row>
    <row r="1682" spans="1:16" x14ac:dyDescent="0.3">
      <c r="A1682" t="s">
        <v>80</v>
      </c>
      <c r="B1682" s="38">
        <v>40643</v>
      </c>
      <c r="C1682" t="s">
        <v>30</v>
      </c>
      <c r="D1682" t="s">
        <v>214</v>
      </c>
      <c r="E1682" t="s">
        <v>173</v>
      </c>
      <c r="F1682">
        <v>308188</v>
      </c>
      <c r="G1682">
        <v>358360</v>
      </c>
      <c r="H1682" t="s">
        <v>148</v>
      </c>
      <c r="I1682" t="s">
        <v>149</v>
      </c>
      <c r="L1682">
        <f t="shared" si="130"/>
        <v>2011</v>
      </c>
      <c r="M1682">
        <f t="shared" si="131"/>
        <v>4</v>
      </c>
      <c r="N1682">
        <f t="shared" si="132"/>
        <v>0</v>
      </c>
      <c r="O1682">
        <f t="shared" si="133"/>
        <v>0</v>
      </c>
      <c r="P1682">
        <f t="shared" si="134"/>
        <v>1</v>
      </c>
    </row>
    <row r="1683" spans="1:16" x14ac:dyDescent="0.3">
      <c r="A1683" t="s">
        <v>70</v>
      </c>
      <c r="B1683" s="38">
        <v>40643</v>
      </c>
      <c r="C1683" t="s">
        <v>30</v>
      </c>
      <c r="D1683" t="s">
        <v>625</v>
      </c>
      <c r="E1683" t="s">
        <v>183</v>
      </c>
      <c r="F1683">
        <v>330833</v>
      </c>
      <c r="G1683">
        <v>314627</v>
      </c>
      <c r="H1683" t="s">
        <v>148</v>
      </c>
      <c r="I1683" t="s">
        <v>149</v>
      </c>
      <c r="L1683">
        <f t="shared" si="130"/>
        <v>2011</v>
      </c>
      <c r="M1683">
        <f t="shared" si="131"/>
        <v>4</v>
      </c>
      <c r="N1683">
        <f t="shared" si="132"/>
        <v>0</v>
      </c>
      <c r="O1683">
        <f t="shared" si="133"/>
        <v>0</v>
      </c>
      <c r="P1683">
        <f t="shared" si="134"/>
        <v>1</v>
      </c>
    </row>
    <row r="1684" spans="1:16" x14ac:dyDescent="0.3">
      <c r="A1684" t="s">
        <v>69</v>
      </c>
      <c r="B1684" s="38">
        <v>40643</v>
      </c>
      <c r="C1684" t="s">
        <v>30</v>
      </c>
      <c r="D1684" t="s">
        <v>439</v>
      </c>
      <c r="E1684" t="s">
        <v>164</v>
      </c>
      <c r="F1684">
        <v>333326</v>
      </c>
      <c r="G1684">
        <v>373893</v>
      </c>
      <c r="H1684" t="s">
        <v>148</v>
      </c>
      <c r="I1684" t="s">
        <v>149</v>
      </c>
      <c r="L1684">
        <f t="shared" si="130"/>
        <v>2011</v>
      </c>
      <c r="M1684">
        <f t="shared" si="131"/>
        <v>4</v>
      </c>
      <c r="N1684">
        <f t="shared" si="132"/>
        <v>0</v>
      </c>
      <c r="O1684">
        <f t="shared" si="133"/>
        <v>0</v>
      </c>
      <c r="P1684">
        <f t="shared" si="134"/>
        <v>1</v>
      </c>
    </row>
    <row r="1685" spans="1:16" x14ac:dyDescent="0.3">
      <c r="A1685" t="s">
        <v>39</v>
      </c>
      <c r="B1685" s="38">
        <v>40644</v>
      </c>
      <c r="C1685" t="s">
        <v>30</v>
      </c>
      <c r="D1685" t="s">
        <v>217</v>
      </c>
      <c r="E1685" t="s">
        <v>218</v>
      </c>
      <c r="F1685">
        <v>281078</v>
      </c>
      <c r="G1685">
        <v>378125</v>
      </c>
      <c r="H1685" t="s">
        <v>323</v>
      </c>
      <c r="I1685" t="s">
        <v>324</v>
      </c>
      <c r="L1685">
        <f t="shared" si="130"/>
        <v>2011</v>
      </c>
      <c r="M1685">
        <f t="shared" si="131"/>
        <v>4</v>
      </c>
      <c r="N1685">
        <f t="shared" si="132"/>
        <v>0</v>
      </c>
      <c r="O1685">
        <f t="shared" si="133"/>
        <v>0</v>
      </c>
      <c r="P1685">
        <f t="shared" si="134"/>
        <v>7</v>
      </c>
    </row>
    <row r="1686" spans="1:16" x14ac:dyDescent="0.3">
      <c r="A1686" t="s">
        <v>46</v>
      </c>
      <c r="B1686" s="38">
        <v>40644</v>
      </c>
      <c r="C1686" t="s">
        <v>30</v>
      </c>
      <c r="D1686" t="s">
        <v>214</v>
      </c>
      <c r="E1686" t="s">
        <v>186</v>
      </c>
      <c r="F1686">
        <v>234561</v>
      </c>
      <c r="G1686">
        <v>397735</v>
      </c>
      <c r="H1686" t="s">
        <v>148</v>
      </c>
      <c r="I1686" t="s">
        <v>149</v>
      </c>
      <c r="L1686">
        <f t="shared" si="130"/>
        <v>2011</v>
      </c>
      <c r="M1686">
        <f t="shared" si="131"/>
        <v>4</v>
      </c>
      <c r="N1686">
        <f t="shared" si="132"/>
        <v>0</v>
      </c>
      <c r="O1686">
        <f t="shared" si="133"/>
        <v>0</v>
      </c>
      <c r="P1686">
        <f t="shared" si="134"/>
        <v>1</v>
      </c>
    </row>
    <row r="1687" spans="1:16" x14ac:dyDescent="0.3">
      <c r="A1687" t="s">
        <v>46</v>
      </c>
      <c r="B1687" s="38">
        <v>40644</v>
      </c>
      <c r="C1687" t="s">
        <v>30</v>
      </c>
      <c r="D1687" t="s">
        <v>289</v>
      </c>
      <c r="E1687" t="s">
        <v>186</v>
      </c>
      <c r="F1687">
        <v>234556</v>
      </c>
      <c r="G1687">
        <v>397762</v>
      </c>
      <c r="H1687" t="s">
        <v>148</v>
      </c>
      <c r="I1687" t="s">
        <v>149</v>
      </c>
      <c r="L1687">
        <f t="shared" si="130"/>
        <v>2011</v>
      </c>
      <c r="M1687">
        <f t="shared" si="131"/>
        <v>4</v>
      </c>
      <c r="N1687">
        <f t="shared" si="132"/>
        <v>0</v>
      </c>
      <c r="O1687">
        <f t="shared" si="133"/>
        <v>0</v>
      </c>
      <c r="P1687">
        <f t="shared" si="134"/>
        <v>1</v>
      </c>
    </row>
    <row r="1688" spans="1:16" x14ac:dyDescent="0.3">
      <c r="A1688" t="s">
        <v>52</v>
      </c>
      <c r="B1688" s="38">
        <v>40644</v>
      </c>
      <c r="C1688" t="s">
        <v>30</v>
      </c>
      <c r="D1688" t="s">
        <v>626</v>
      </c>
      <c r="E1688" t="s">
        <v>169</v>
      </c>
      <c r="F1688">
        <v>245372</v>
      </c>
      <c r="G1688">
        <v>372735</v>
      </c>
      <c r="H1688" t="s">
        <v>148</v>
      </c>
      <c r="I1688" t="s">
        <v>149</v>
      </c>
      <c r="L1688">
        <f t="shared" si="130"/>
        <v>2011</v>
      </c>
      <c r="M1688">
        <f t="shared" si="131"/>
        <v>4</v>
      </c>
      <c r="N1688">
        <f t="shared" si="132"/>
        <v>0</v>
      </c>
      <c r="O1688">
        <f t="shared" si="133"/>
        <v>0</v>
      </c>
      <c r="P1688">
        <f t="shared" si="134"/>
        <v>1</v>
      </c>
    </row>
    <row r="1689" spans="1:16" x14ac:dyDescent="0.3">
      <c r="A1689" t="s">
        <v>69</v>
      </c>
      <c r="B1689" s="38">
        <v>40644</v>
      </c>
      <c r="C1689" t="s">
        <v>30</v>
      </c>
      <c r="D1689" t="s">
        <v>160</v>
      </c>
      <c r="E1689" t="s">
        <v>161</v>
      </c>
      <c r="F1689">
        <v>333304</v>
      </c>
      <c r="G1689">
        <v>374843</v>
      </c>
      <c r="H1689" t="s">
        <v>148</v>
      </c>
      <c r="I1689" t="s">
        <v>149</v>
      </c>
      <c r="L1689">
        <f t="shared" si="130"/>
        <v>2011</v>
      </c>
      <c r="M1689">
        <f t="shared" si="131"/>
        <v>4</v>
      </c>
      <c r="N1689">
        <f t="shared" si="132"/>
        <v>0</v>
      </c>
      <c r="O1689">
        <f t="shared" si="133"/>
        <v>0</v>
      </c>
      <c r="P1689">
        <f t="shared" si="134"/>
        <v>1</v>
      </c>
    </row>
    <row r="1690" spans="1:16" x14ac:dyDescent="0.3">
      <c r="A1690" t="s">
        <v>43</v>
      </c>
      <c r="B1690" s="38">
        <v>40645</v>
      </c>
      <c r="C1690" t="s">
        <v>30</v>
      </c>
      <c r="D1690" t="s">
        <v>185</v>
      </c>
      <c r="E1690" t="s">
        <v>183</v>
      </c>
      <c r="F1690">
        <v>308076</v>
      </c>
      <c r="G1690">
        <v>326591</v>
      </c>
      <c r="H1690" t="s">
        <v>148</v>
      </c>
      <c r="I1690" t="s">
        <v>149</v>
      </c>
      <c r="L1690">
        <f t="shared" si="130"/>
        <v>2011</v>
      </c>
      <c r="M1690">
        <f t="shared" si="131"/>
        <v>4</v>
      </c>
      <c r="N1690">
        <f t="shared" si="132"/>
        <v>0</v>
      </c>
      <c r="O1690">
        <f t="shared" si="133"/>
        <v>0</v>
      </c>
      <c r="P1690">
        <f t="shared" si="134"/>
        <v>1</v>
      </c>
    </row>
    <row r="1691" spans="1:16" x14ac:dyDescent="0.3">
      <c r="A1691" t="s">
        <v>50</v>
      </c>
      <c r="B1691" s="38">
        <v>40645</v>
      </c>
      <c r="C1691" t="s">
        <v>30</v>
      </c>
      <c r="D1691" t="s">
        <v>336</v>
      </c>
      <c r="E1691" t="s">
        <v>157</v>
      </c>
      <c r="F1691">
        <v>285295</v>
      </c>
      <c r="G1691">
        <v>432714</v>
      </c>
      <c r="H1691" t="s">
        <v>148</v>
      </c>
      <c r="I1691" t="s">
        <v>149</v>
      </c>
      <c r="L1691">
        <f t="shared" si="130"/>
        <v>2011</v>
      </c>
      <c r="M1691">
        <f t="shared" si="131"/>
        <v>4</v>
      </c>
      <c r="N1691">
        <f t="shared" si="132"/>
        <v>0</v>
      </c>
      <c r="O1691">
        <f t="shared" si="133"/>
        <v>0</v>
      </c>
      <c r="P1691">
        <f t="shared" si="134"/>
        <v>1</v>
      </c>
    </row>
    <row r="1692" spans="1:16" x14ac:dyDescent="0.3">
      <c r="A1692" t="s">
        <v>42</v>
      </c>
      <c r="B1692" s="38">
        <v>40647</v>
      </c>
      <c r="C1692" t="s">
        <v>30</v>
      </c>
      <c r="D1692" t="s">
        <v>170</v>
      </c>
      <c r="E1692" t="s">
        <v>206</v>
      </c>
      <c r="F1692">
        <v>337707</v>
      </c>
      <c r="G1692">
        <v>331198</v>
      </c>
      <c r="H1692" t="s">
        <v>148</v>
      </c>
      <c r="I1692" t="s">
        <v>149</v>
      </c>
      <c r="L1692">
        <f t="shared" si="130"/>
        <v>2011</v>
      </c>
      <c r="M1692">
        <f t="shared" si="131"/>
        <v>4</v>
      </c>
      <c r="N1692">
        <f t="shared" si="132"/>
        <v>0</v>
      </c>
      <c r="O1692">
        <f t="shared" si="133"/>
        <v>0</v>
      </c>
      <c r="P1692">
        <f t="shared" si="134"/>
        <v>1</v>
      </c>
    </row>
    <row r="1693" spans="1:16" x14ac:dyDescent="0.3">
      <c r="A1693" t="s">
        <v>45</v>
      </c>
      <c r="B1693" s="38">
        <v>40647</v>
      </c>
      <c r="C1693" t="s">
        <v>30</v>
      </c>
      <c r="D1693" t="s">
        <v>213</v>
      </c>
      <c r="E1693" t="s">
        <v>193</v>
      </c>
      <c r="F1693">
        <v>243453</v>
      </c>
      <c r="G1693">
        <v>416650</v>
      </c>
      <c r="H1693" t="s">
        <v>148</v>
      </c>
      <c r="I1693" t="s">
        <v>149</v>
      </c>
      <c r="L1693">
        <f t="shared" si="130"/>
        <v>2011</v>
      </c>
      <c r="M1693">
        <f t="shared" si="131"/>
        <v>4</v>
      </c>
      <c r="N1693">
        <f t="shared" si="132"/>
        <v>0</v>
      </c>
      <c r="O1693">
        <f t="shared" si="133"/>
        <v>0</v>
      </c>
      <c r="P1693">
        <f t="shared" si="134"/>
        <v>1</v>
      </c>
    </row>
    <row r="1694" spans="1:16" x14ac:dyDescent="0.3">
      <c r="A1694" t="s">
        <v>69</v>
      </c>
      <c r="B1694" s="38">
        <v>40648</v>
      </c>
      <c r="C1694" t="s">
        <v>30</v>
      </c>
      <c r="D1694" t="s">
        <v>305</v>
      </c>
      <c r="E1694" t="s">
        <v>147</v>
      </c>
      <c r="F1694">
        <v>333981</v>
      </c>
      <c r="G1694">
        <v>374105</v>
      </c>
      <c r="H1694" t="s">
        <v>148</v>
      </c>
      <c r="I1694" t="s">
        <v>149</v>
      </c>
      <c r="L1694">
        <f t="shared" si="130"/>
        <v>2011</v>
      </c>
      <c r="M1694">
        <f t="shared" si="131"/>
        <v>4</v>
      </c>
      <c r="N1694">
        <f t="shared" si="132"/>
        <v>0</v>
      </c>
      <c r="O1694">
        <f t="shared" si="133"/>
        <v>0</v>
      </c>
      <c r="P1694">
        <f t="shared" si="134"/>
        <v>1</v>
      </c>
    </row>
    <row r="1695" spans="1:16" x14ac:dyDescent="0.3">
      <c r="A1695" t="s">
        <v>52</v>
      </c>
      <c r="B1695" s="38">
        <v>40648</v>
      </c>
      <c r="C1695" t="s">
        <v>30</v>
      </c>
      <c r="D1695" t="s">
        <v>371</v>
      </c>
      <c r="E1695" t="s">
        <v>169</v>
      </c>
      <c r="F1695">
        <v>245209</v>
      </c>
      <c r="G1695">
        <v>372984</v>
      </c>
      <c r="H1695" t="s">
        <v>144</v>
      </c>
      <c r="I1695" t="s">
        <v>145</v>
      </c>
      <c r="L1695">
        <f t="shared" si="130"/>
        <v>2011</v>
      </c>
      <c r="M1695">
        <f t="shared" si="131"/>
        <v>4</v>
      </c>
      <c r="N1695">
        <f t="shared" si="132"/>
        <v>0</v>
      </c>
      <c r="O1695">
        <f t="shared" si="133"/>
        <v>0</v>
      </c>
      <c r="P1695">
        <f t="shared" si="134"/>
        <v>3</v>
      </c>
    </row>
    <row r="1696" spans="1:16" x14ac:dyDescent="0.3">
      <c r="A1696" t="s">
        <v>2</v>
      </c>
      <c r="B1696" s="38">
        <v>40649</v>
      </c>
      <c r="C1696" t="s">
        <v>30</v>
      </c>
      <c r="D1696" t="s">
        <v>390</v>
      </c>
      <c r="E1696" t="s">
        <v>166</v>
      </c>
      <c r="F1696">
        <v>327099</v>
      </c>
      <c r="G1696">
        <v>364166</v>
      </c>
      <c r="H1696" t="s">
        <v>148</v>
      </c>
      <c r="I1696" t="s">
        <v>149</v>
      </c>
      <c r="L1696">
        <f t="shared" si="130"/>
        <v>2011</v>
      </c>
      <c r="M1696">
        <f t="shared" si="131"/>
        <v>4</v>
      </c>
      <c r="N1696">
        <f t="shared" si="132"/>
        <v>0</v>
      </c>
      <c r="O1696">
        <f t="shared" si="133"/>
        <v>0</v>
      </c>
      <c r="P1696">
        <f t="shared" si="134"/>
        <v>1</v>
      </c>
    </row>
    <row r="1697" spans="1:16" x14ac:dyDescent="0.3">
      <c r="A1697" t="s">
        <v>45</v>
      </c>
      <c r="B1697" s="38">
        <v>40650</v>
      </c>
      <c r="C1697" t="s">
        <v>30</v>
      </c>
      <c r="D1697" t="s">
        <v>288</v>
      </c>
      <c r="E1697" t="s">
        <v>193</v>
      </c>
      <c r="F1697">
        <v>243707</v>
      </c>
      <c r="G1697">
        <v>416388</v>
      </c>
      <c r="H1697" t="s">
        <v>148</v>
      </c>
      <c r="I1697" t="s">
        <v>149</v>
      </c>
      <c r="L1697">
        <f t="shared" si="130"/>
        <v>2011</v>
      </c>
      <c r="M1697">
        <f t="shared" si="131"/>
        <v>4</v>
      </c>
      <c r="N1697">
        <f t="shared" si="132"/>
        <v>0</v>
      </c>
      <c r="O1697">
        <f t="shared" si="133"/>
        <v>0</v>
      </c>
      <c r="P1697">
        <f t="shared" si="134"/>
        <v>1</v>
      </c>
    </row>
    <row r="1698" spans="1:16" x14ac:dyDescent="0.3">
      <c r="A1698" t="s">
        <v>69</v>
      </c>
      <c r="B1698" s="38">
        <v>40651</v>
      </c>
      <c r="C1698" t="s">
        <v>30</v>
      </c>
      <c r="D1698" t="s">
        <v>593</v>
      </c>
      <c r="E1698" t="s">
        <v>147</v>
      </c>
      <c r="F1698">
        <v>333924</v>
      </c>
      <c r="G1698">
        <v>373979</v>
      </c>
      <c r="H1698" t="s">
        <v>148</v>
      </c>
      <c r="I1698" t="s">
        <v>149</v>
      </c>
      <c r="L1698">
        <f t="shared" si="130"/>
        <v>2011</v>
      </c>
      <c r="M1698">
        <f t="shared" si="131"/>
        <v>4</v>
      </c>
      <c r="N1698">
        <f t="shared" si="132"/>
        <v>0</v>
      </c>
      <c r="O1698">
        <f t="shared" si="133"/>
        <v>0</v>
      </c>
      <c r="P1698">
        <f t="shared" si="134"/>
        <v>1</v>
      </c>
    </row>
    <row r="1699" spans="1:16" x14ac:dyDescent="0.3">
      <c r="A1699" t="s">
        <v>69</v>
      </c>
      <c r="B1699" s="38">
        <v>40652</v>
      </c>
      <c r="C1699" t="s">
        <v>30</v>
      </c>
      <c r="D1699" t="s">
        <v>366</v>
      </c>
      <c r="E1699" t="s">
        <v>147</v>
      </c>
      <c r="F1699">
        <v>334154</v>
      </c>
      <c r="G1699">
        <v>375172</v>
      </c>
      <c r="H1699" t="s">
        <v>148</v>
      </c>
      <c r="I1699" t="s">
        <v>149</v>
      </c>
      <c r="L1699">
        <f t="shared" si="130"/>
        <v>2011</v>
      </c>
      <c r="M1699">
        <f t="shared" si="131"/>
        <v>4</v>
      </c>
      <c r="N1699">
        <f t="shared" si="132"/>
        <v>0</v>
      </c>
      <c r="O1699">
        <f t="shared" si="133"/>
        <v>0</v>
      </c>
      <c r="P1699">
        <f t="shared" si="134"/>
        <v>1</v>
      </c>
    </row>
    <row r="1700" spans="1:16" x14ac:dyDescent="0.3">
      <c r="A1700" t="s">
        <v>69</v>
      </c>
      <c r="B1700" s="38">
        <v>40652</v>
      </c>
      <c r="C1700" t="s">
        <v>30</v>
      </c>
      <c r="D1700" t="s">
        <v>627</v>
      </c>
      <c r="E1700" t="s">
        <v>147</v>
      </c>
      <c r="F1700">
        <v>334282</v>
      </c>
      <c r="G1700">
        <v>374524</v>
      </c>
      <c r="H1700" t="s">
        <v>148</v>
      </c>
      <c r="I1700" t="s">
        <v>149</v>
      </c>
      <c r="L1700">
        <f t="shared" si="130"/>
        <v>2011</v>
      </c>
      <c r="M1700">
        <f t="shared" si="131"/>
        <v>4</v>
      </c>
      <c r="N1700">
        <f t="shared" si="132"/>
        <v>0</v>
      </c>
      <c r="O1700">
        <f t="shared" si="133"/>
        <v>0</v>
      </c>
      <c r="P1700">
        <f t="shared" si="134"/>
        <v>1</v>
      </c>
    </row>
    <row r="1701" spans="1:16" x14ac:dyDescent="0.3">
      <c r="A1701" t="s">
        <v>69</v>
      </c>
      <c r="B1701" s="38">
        <v>40655</v>
      </c>
      <c r="C1701" t="s">
        <v>30</v>
      </c>
      <c r="D1701" t="s">
        <v>439</v>
      </c>
      <c r="E1701" t="s">
        <v>164</v>
      </c>
      <c r="F1701">
        <v>333322</v>
      </c>
      <c r="G1701">
        <v>373904</v>
      </c>
      <c r="H1701" t="s">
        <v>148</v>
      </c>
      <c r="I1701" t="s">
        <v>149</v>
      </c>
      <c r="L1701">
        <f t="shared" si="130"/>
        <v>2011</v>
      </c>
      <c r="M1701">
        <f t="shared" si="131"/>
        <v>4</v>
      </c>
      <c r="N1701">
        <f t="shared" si="132"/>
        <v>0</v>
      </c>
      <c r="O1701">
        <f t="shared" si="133"/>
        <v>0</v>
      </c>
      <c r="P1701">
        <f t="shared" si="134"/>
        <v>1</v>
      </c>
    </row>
    <row r="1702" spans="1:16" x14ac:dyDescent="0.3">
      <c r="A1702" t="s">
        <v>69</v>
      </c>
      <c r="B1702" s="38">
        <v>40655</v>
      </c>
      <c r="C1702" t="s">
        <v>30</v>
      </c>
      <c r="D1702" t="s">
        <v>574</v>
      </c>
      <c r="E1702" t="s">
        <v>147</v>
      </c>
      <c r="F1702">
        <v>333461</v>
      </c>
      <c r="G1702">
        <v>373839</v>
      </c>
      <c r="H1702" t="s">
        <v>148</v>
      </c>
      <c r="I1702" t="s">
        <v>149</v>
      </c>
      <c r="L1702">
        <f t="shared" si="130"/>
        <v>2011</v>
      </c>
      <c r="M1702">
        <f t="shared" si="131"/>
        <v>4</v>
      </c>
      <c r="N1702">
        <f t="shared" si="132"/>
        <v>0</v>
      </c>
      <c r="O1702">
        <f t="shared" si="133"/>
        <v>0</v>
      </c>
      <c r="P1702">
        <f t="shared" si="134"/>
        <v>1</v>
      </c>
    </row>
    <row r="1703" spans="1:16" x14ac:dyDescent="0.3">
      <c r="A1703" t="s">
        <v>69</v>
      </c>
      <c r="B1703" s="38">
        <v>40655</v>
      </c>
      <c r="C1703" t="s">
        <v>30</v>
      </c>
      <c r="D1703" t="s">
        <v>321</v>
      </c>
      <c r="E1703" t="s">
        <v>164</v>
      </c>
      <c r="F1703">
        <v>333502</v>
      </c>
      <c r="G1703">
        <v>374152</v>
      </c>
      <c r="H1703" t="s">
        <v>245</v>
      </c>
      <c r="I1703" t="s">
        <v>246</v>
      </c>
      <c r="L1703">
        <f t="shared" si="130"/>
        <v>2011</v>
      </c>
      <c r="M1703">
        <f t="shared" si="131"/>
        <v>4</v>
      </c>
      <c r="N1703">
        <f t="shared" si="132"/>
        <v>0</v>
      </c>
      <c r="O1703">
        <f t="shared" si="133"/>
        <v>0</v>
      </c>
      <c r="P1703">
        <f t="shared" si="134"/>
        <v>4</v>
      </c>
    </row>
    <row r="1704" spans="1:16" x14ac:dyDescent="0.3">
      <c r="A1704" t="s">
        <v>69</v>
      </c>
      <c r="B1704" s="38">
        <v>40656</v>
      </c>
      <c r="C1704" t="s">
        <v>30</v>
      </c>
      <c r="D1704" t="s">
        <v>308</v>
      </c>
      <c r="E1704" t="s">
        <v>147</v>
      </c>
      <c r="F1704">
        <v>333810</v>
      </c>
      <c r="G1704">
        <v>374223</v>
      </c>
      <c r="H1704" t="s">
        <v>148</v>
      </c>
      <c r="I1704" t="s">
        <v>149</v>
      </c>
      <c r="L1704">
        <f t="shared" si="130"/>
        <v>2011</v>
      </c>
      <c r="M1704">
        <f t="shared" si="131"/>
        <v>4</v>
      </c>
      <c r="N1704">
        <f t="shared" si="132"/>
        <v>0</v>
      </c>
      <c r="O1704">
        <f t="shared" si="133"/>
        <v>0</v>
      </c>
      <c r="P1704">
        <f t="shared" si="134"/>
        <v>1</v>
      </c>
    </row>
    <row r="1705" spans="1:16" x14ac:dyDescent="0.3">
      <c r="A1705" t="s">
        <v>69</v>
      </c>
      <c r="B1705" s="38">
        <v>40657</v>
      </c>
      <c r="C1705" t="s">
        <v>30</v>
      </c>
      <c r="D1705" t="s">
        <v>337</v>
      </c>
      <c r="E1705" t="s">
        <v>147</v>
      </c>
      <c r="F1705">
        <v>333624</v>
      </c>
      <c r="G1705">
        <v>374064</v>
      </c>
      <c r="H1705" t="s">
        <v>148</v>
      </c>
      <c r="I1705" t="s">
        <v>149</v>
      </c>
      <c r="L1705">
        <f t="shared" si="130"/>
        <v>2011</v>
      </c>
      <c r="M1705">
        <f t="shared" si="131"/>
        <v>4</v>
      </c>
      <c r="N1705">
        <f t="shared" si="132"/>
        <v>0</v>
      </c>
      <c r="O1705">
        <f t="shared" si="133"/>
        <v>0</v>
      </c>
      <c r="P1705">
        <f t="shared" si="134"/>
        <v>1</v>
      </c>
    </row>
    <row r="1706" spans="1:16" x14ac:dyDescent="0.3">
      <c r="A1706" t="s">
        <v>67</v>
      </c>
      <c r="B1706" s="38">
        <v>40658</v>
      </c>
      <c r="C1706" t="s">
        <v>29</v>
      </c>
      <c r="D1706" t="s">
        <v>628</v>
      </c>
      <c r="E1706" t="s">
        <v>279</v>
      </c>
      <c r="F1706">
        <v>349155</v>
      </c>
      <c r="G1706">
        <v>373927</v>
      </c>
      <c r="H1706" t="s">
        <v>148</v>
      </c>
      <c r="I1706" t="s">
        <v>181</v>
      </c>
      <c r="L1706">
        <f t="shared" si="130"/>
        <v>2011</v>
      </c>
      <c r="M1706">
        <f t="shared" si="131"/>
        <v>4</v>
      </c>
      <c r="N1706">
        <f t="shared" si="132"/>
        <v>0</v>
      </c>
      <c r="O1706">
        <f t="shared" si="133"/>
        <v>1</v>
      </c>
      <c r="P1706">
        <f t="shared" si="134"/>
        <v>0</v>
      </c>
    </row>
    <row r="1707" spans="1:16" x14ac:dyDescent="0.3">
      <c r="A1707" t="s">
        <v>41</v>
      </c>
      <c r="B1707" s="38">
        <v>40659</v>
      </c>
      <c r="C1707" t="s">
        <v>30</v>
      </c>
      <c r="D1707" t="s">
        <v>146</v>
      </c>
      <c r="E1707" t="s">
        <v>315</v>
      </c>
      <c r="F1707">
        <v>289599</v>
      </c>
      <c r="G1707">
        <v>390502</v>
      </c>
      <c r="H1707" t="s">
        <v>148</v>
      </c>
      <c r="I1707" t="s">
        <v>149</v>
      </c>
      <c r="L1707">
        <f t="shared" si="130"/>
        <v>2011</v>
      </c>
      <c r="M1707">
        <f t="shared" si="131"/>
        <v>4</v>
      </c>
      <c r="N1707">
        <f t="shared" si="132"/>
        <v>0</v>
      </c>
      <c r="O1707">
        <f t="shared" si="133"/>
        <v>0</v>
      </c>
      <c r="P1707">
        <f t="shared" si="134"/>
        <v>1</v>
      </c>
    </row>
    <row r="1708" spans="1:16" x14ac:dyDescent="0.3">
      <c r="A1708" t="s">
        <v>60</v>
      </c>
      <c r="B1708" s="38">
        <v>40660</v>
      </c>
      <c r="C1708" t="s">
        <v>30</v>
      </c>
      <c r="D1708" t="s">
        <v>170</v>
      </c>
      <c r="E1708" t="s">
        <v>195</v>
      </c>
      <c r="F1708">
        <v>350527</v>
      </c>
      <c r="G1708">
        <v>381715</v>
      </c>
      <c r="H1708" t="s">
        <v>152</v>
      </c>
      <c r="I1708" t="s">
        <v>153</v>
      </c>
      <c r="L1708">
        <f t="shared" si="130"/>
        <v>2011</v>
      </c>
      <c r="M1708">
        <f t="shared" si="131"/>
        <v>4</v>
      </c>
      <c r="N1708">
        <f t="shared" si="132"/>
        <v>0</v>
      </c>
      <c r="O1708">
        <f t="shared" si="133"/>
        <v>0</v>
      </c>
      <c r="P1708">
        <f t="shared" si="134"/>
        <v>2</v>
      </c>
    </row>
    <row r="1709" spans="1:16" x14ac:dyDescent="0.3">
      <c r="A1709" t="s">
        <v>69</v>
      </c>
      <c r="B1709" s="38">
        <v>40660</v>
      </c>
      <c r="C1709" t="s">
        <v>30</v>
      </c>
      <c r="D1709" t="s">
        <v>629</v>
      </c>
      <c r="E1709" t="s">
        <v>147</v>
      </c>
      <c r="F1709">
        <v>333742</v>
      </c>
      <c r="G1709">
        <v>373966</v>
      </c>
      <c r="H1709" t="s">
        <v>148</v>
      </c>
      <c r="I1709" t="s">
        <v>149</v>
      </c>
      <c r="L1709">
        <f t="shared" si="130"/>
        <v>2011</v>
      </c>
      <c r="M1709">
        <f t="shared" si="131"/>
        <v>4</v>
      </c>
      <c r="N1709">
        <f t="shared" si="132"/>
        <v>0</v>
      </c>
      <c r="O1709">
        <f t="shared" si="133"/>
        <v>0</v>
      </c>
      <c r="P1709">
        <f t="shared" si="134"/>
        <v>1</v>
      </c>
    </row>
    <row r="1710" spans="1:16" x14ac:dyDescent="0.3">
      <c r="A1710" t="s">
        <v>36</v>
      </c>
      <c r="B1710" s="38">
        <v>40662</v>
      </c>
      <c r="C1710" t="s">
        <v>30</v>
      </c>
      <c r="D1710" t="s">
        <v>426</v>
      </c>
      <c r="E1710" t="s">
        <v>189</v>
      </c>
      <c r="F1710">
        <v>287555</v>
      </c>
      <c r="G1710">
        <v>345681</v>
      </c>
      <c r="H1710" t="s">
        <v>148</v>
      </c>
      <c r="I1710" t="s">
        <v>149</v>
      </c>
      <c r="L1710">
        <f t="shared" si="130"/>
        <v>2011</v>
      </c>
      <c r="M1710">
        <f t="shared" si="131"/>
        <v>4</v>
      </c>
      <c r="N1710">
        <f t="shared" si="132"/>
        <v>0</v>
      </c>
      <c r="O1710">
        <f t="shared" si="133"/>
        <v>0</v>
      </c>
      <c r="P1710">
        <f t="shared" si="134"/>
        <v>1</v>
      </c>
    </row>
    <row r="1711" spans="1:16" x14ac:dyDescent="0.3">
      <c r="A1711" t="s">
        <v>42</v>
      </c>
      <c r="B1711" s="38">
        <v>40663</v>
      </c>
      <c r="C1711" t="s">
        <v>30</v>
      </c>
      <c r="D1711" t="s">
        <v>170</v>
      </c>
      <c r="E1711" t="s">
        <v>206</v>
      </c>
      <c r="F1711">
        <v>337737</v>
      </c>
      <c r="G1711">
        <v>331320</v>
      </c>
      <c r="H1711" t="s">
        <v>148</v>
      </c>
      <c r="I1711" t="s">
        <v>149</v>
      </c>
      <c r="L1711">
        <f t="shared" si="130"/>
        <v>2011</v>
      </c>
      <c r="M1711">
        <f t="shared" si="131"/>
        <v>4</v>
      </c>
      <c r="N1711">
        <f t="shared" si="132"/>
        <v>0</v>
      </c>
      <c r="O1711">
        <f t="shared" si="133"/>
        <v>0</v>
      </c>
      <c r="P1711">
        <f t="shared" si="134"/>
        <v>1</v>
      </c>
    </row>
    <row r="1712" spans="1:16" x14ac:dyDescent="0.3">
      <c r="A1712" t="s">
        <v>69</v>
      </c>
      <c r="B1712" s="38">
        <v>40664</v>
      </c>
      <c r="C1712" t="s">
        <v>30</v>
      </c>
      <c r="D1712" t="s">
        <v>297</v>
      </c>
      <c r="E1712" t="s">
        <v>147</v>
      </c>
      <c r="F1712">
        <v>333733</v>
      </c>
      <c r="G1712">
        <v>373575</v>
      </c>
      <c r="H1712" t="s">
        <v>148</v>
      </c>
      <c r="I1712" t="s">
        <v>149</v>
      </c>
      <c r="L1712">
        <f t="shared" si="130"/>
        <v>2011</v>
      </c>
      <c r="M1712">
        <f t="shared" si="131"/>
        <v>5</v>
      </c>
      <c r="N1712">
        <f t="shared" si="132"/>
        <v>0</v>
      </c>
      <c r="O1712">
        <f t="shared" si="133"/>
        <v>0</v>
      </c>
      <c r="P1712">
        <f t="shared" si="134"/>
        <v>1</v>
      </c>
    </row>
    <row r="1713" spans="1:16" x14ac:dyDescent="0.3">
      <c r="A1713" t="s">
        <v>36</v>
      </c>
      <c r="B1713" s="38">
        <v>40664</v>
      </c>
      <c r="C1713" t="s">
        <v>30</v>
      </c>
      <c r="D1713" t="s">
        <v>630</v>
      </c>
      <c r="E1713" t="s">
        <v>189</v>
      </c>
      <c r="F1713">
        <v>287264</v>
      </c>
      <c r="G1713">
        <v>346335</v>
      </c>
      <c r="H1713" t="s">
        <v>152</v>
      </c>
      <c r="I1713" t="s">
        <v>153</v>
      </c>
      <c r="L1713">
        <f t="shared" si="130"/>
        <v>2011</v>
      </c>
      <c r="M1713">
        <f t="shared" si="131"/>
        <v>5</v>
      </c>
      <c r="N1713">
        <f t="shared" si="132"/>
        <v>0</v>
      </c>
      <c r="O1713">
        <f t="shared" si="133"/>
        <v>0</v>
      </c>
      <c r="P1713">
        <f t="shared" si="134"/>
        <v>2</v>
      </c>
    </row>
    <row r="1714" spans="1:16" x14ac:dyDescent="0.3">
      <c r="A1714" t="s">
        <v>69</v>
      </c>
      <c r="B1714" s="38">
        <v>40664</v>
      </c>
      <c r="C1714" t="s">
        <v>30</v>
      </c>
      <c r="D1714" t="s">
        <v>631</v>
      </c>
      <c r="E1714" t="s">
        <v>161</v>
      </c>
      <c r="F1714">
        <v>333994</v>
      </c>
      <c r="G1714">
        <v>375109</v>
      </c>
      <c r="H1714" t="s">
        <v>148</v>
      </c>
      <c r="I1714" t="s">
        <v>149</v>
      </c>
      <c r="L1714">
        <f t="shared" si="130"/>
        <v>2011</v>
      </c>
      <c r="M1714">
        <f t="shared" si="131"/>
        <v>5</v>
      </c>
      <c r="N1714">
        <f t="shared" si="132"/>
        <v>0</v>
      </c>
      <c r="O1714">
        <f t="shared" si="133"/>
        <v>0</v>
      </c>
      <c r="P1714">
        <f t="shared" si="134"/>
        <v>1</v>
      </c>
    </row>
    <row r="1715" spans="1:16" x14ac:dyDescent="0.3">
      <c r="A1715" t="s">
        <v>39</v>
      </c>
      <c r="B1715" s="38">
        <v>40666</v>
      </c>
      <c r="C1715" t="s">
        <v>29</v>
      </c>
      <c r="D1715" t="s">
        <v>489</v>
      </c>
      <c r="E1715" t="s">
        <v>218</v>
      </c>
      <c r="F1715">
        <v>281043</v>
      </c>
      <c r="G1715">
        <v>378545</v>
      </c>
      <c r="H1715" t="s">
        <v>148</v>
      </c>
      <c r="I1715" t="s">
        <v>181</v>
      </c>
      <c r="L1715">
        <f t="shared" si="130"/>
        <v>2011</v>
      </c>
      <c r="M1715">
        <f t="shared" si="131"/>
        <v>5</v>
      </c>
      <c r="N1715">
        <f t="shared" si="132"/>
        <v>0</v>
      </c>
      <c r="O1715">
        <f t="shared" si="133"/>
        <v>1</v>
      </c>
      <c r="P1715">
        <f t="shared" si="134"/>
        <v>0</v>
      </c>
    </row>
    <row r="1716" spans="1:16" x14ac:dyDescent="0.3">
      <c r="A1716" t="s">
        <v>67</v>
      </c>
      <c r="B1716" s="38">
        <v>40666</v>
      </c>
      <c r="C1716" t="s">
        <v>30</v>
      </c>
      <c r="D1716" t="s">
        <v>239</v>
      </c>
      <c r="E1716" t="s">
        <v>279</v>
      </c>
      <c r="F1716">
        <v>348771</v>
      </c>
      <c r="G1716">
        <v>374117</v>
      </c>
      <c r="H1716" t="s">
        <v>148</v>
      </c>
      <c r="I1716" t="s">
        <v>149</v>
      </c>
      <c r="L1716">
        <f t="shared" si="130"/>
        <v>2011</v>
      </c>
      <c r="M1716">
        <f t="shared" si="131"/>
        <v>5</v>
      </c>
      <c r="N1716">
        <f t="shared" si="132"/>
        <v>0</v>
      </c>
      <c r="O1716">
        <f t="shared" si="133"/>
        <v>0</v>
      </c>
      <c r="P1716">
        <f t="shared" si="134"/>
        <v>1</v>
      </c>
    </row>
    <row r="1717" spans="1:16" x14ac:dyDescent="0.3">
      <c r="A1717" t="s">
        <v>81</v>
      </c>
      <c r="B1717" s="38">
        <v>40666</v>
      </c>
      <c r="C1717" t="s">
        <v>30</v>
      </c>
      <c r="D1717" t="s">
        <v>172</v>
      </c>
      <c r="E1717" t="s">
        <v>173</v>
      </c>
      <c r="F1717">
        <v>304644</v>
      </c>
      <c r="G1717">
        <v>356773</v>
      </c>
      <c r="H1717" t="s">
        <v>148</v>
      </c>
      <c r="I1717" t="s">
        <v>149</v>
      </c>
      <c r="L1717">
        <f t="shared" si="130"/>
        <v>2011</v>
      </c>
      <c r="M1717">
        <f t="shared" si="131"/>
        <v>5</v>
      </c>
      <c r="N1717">
        <f t="shared" si="132"/>
        <v>0</v>
      </c>
      <c r="O1717">
        <f t="shared" si="133"/>
        <v>0</v>
      </c>
      <c r="P1717">
        <f t="shared" si="134"/>
        <v>1</v>
      </c>
    </row>
    <row r="1718" spans="1:16" x14ac:dyDescent="0.3">
      <c r="A1718" t="s">
        <v>51</v>
      </c>
      <c r="B1718" s="38">
        <v>40667</v>
      </c>
      <c r="C1718" t="s">
        <v>30</v>
      </c>
      <c r="D1718" t="s">
        <v>214</v>
      </c>
      <c r="E1718" t="s">
        <v>206</v>
      </c>
      <c r="F1718">
        <v>348548</v>
      </c>
      <c r="G1718">
        <v>344478</v>
      </c>
      <c r="H1718" t="s">
        <v>148</v>
      </c>
      <c r="I1718" t="s">
        <v>149</v>
      </c>
      <c r="L1718">
        <f t="shared" si="130"/>
        <v>2011</v>
      </c>
      <c r="M1718">
        <f t="shared" si="131"/>
        <v>5</v>
      </c>
      <c r="N1718">
        <f t="shared" si="132"/>
        <v>0</v>
      </c>
      <c r="O1718">
        <f t="shared" si="133"/>
        <v>0</v>
      </c>
      <c r="P1718">
        <f t="shared" si="134"/>
        <v>1</v>
      </c>
    </row>
    <row r="1719" spans="1:16" x14ac:dyDescent="0.3">
      <c r="A1719" t="s">
        <v>67</v>
      </c>
      <c r="B1719" s="38">
        <v>40667</v>
      </c>
      <c r="C1719" t="s">
        <v>30</v>
      </c>
      <c r="D1719" t="s">
        <v>278</v>
      </c>
      <c r="E1719" t="s">
        <v>279</v>
      </c>
      <c r="F1719">
        <v>349086</v>
      </c>
      <c r="G1719">
        <v>374147</v>
      </c>
      <c r="H1719" t="s">
        <v>148</v>
      </c>
      <c r="I1719" t="s">
        <v>149</v>
      </c>
      <c r="L1719">
        <f t="shared" si="130"/>
        <v>2011</v>
      </c>
      <c r="M1719">
        <f t="shared" si="131"/>
        <v>5</v>
      </c>
      <c r="N1719">
        <f t="shared" si="132"/>
        <v>0</v>
      </c>
      <c r="O1719">
        <f t="shared" si="133"/>
        <v>0</v>
      </c>
      <c r="P1719">
        <f t="shared" si="134"/>
        <v>1</v>
      </c>
    </row>
    <row r="1720" spans="1:16" x14ac:dyDescent="0.3">
      <c r="A1720" t="s">
        <v>69</v>
      </c>
      <c r="B1720" s="38">
        <v>40667</v>
      </c>
      <c r="C1720" t="s">
        <v>30</v>
      </c>
      <c r="D1720" t="s">
        <v>215</v>
      </c>
      <c r="E1720" t="s">
        <v>147</v>
      </c>
      <c r="F1720">
        <v>333780</v>
      </c>
      <c r="G1720">
        <v>373652</v>
      </c>
      <c r="H1720" t="s">
        <v>152</v>
      </c>
      <c r="I1720" t="s">
        <v>153</v>
      </c>
      <c r="L1720">
        <f t="shared" si="130"/>
        <v>2011</v>
      </c>
      <c r="M1720">
        <f t="shared" si="131"/>
        <v>5</v>
      </c>
      <c r="N1720">
        <f t="shared" si="132"/>
        <v>0</v>
      </c>
      <c r="O1720">
        <f t="shared" si="133"/>
        <v>0</v>
      </c>
      <c r="P1720">
        <f t="shared" si="134"/>
        <v>2</v>
      </c>
    </row>
    <row r="1721" spans="1:16" x14ac:dyDescent="0.3">
      <c r="A1721" t="s">
        <v>45</v>
      </c>
      <c r="B1721" s="38">
        <v>40667</v>
      </c>
      <c r="C1721" t="s">
        <v>30</v>
      </c>
      <c r="D1721" t="s">
        <v>397</v>
      </c>
      <c r="E1721" t="s">
        <v>193</v>
      </c>
      <c r="F1721">
        <v>243406</v>
      </c>
      <c r="G1721">
        <v>417323</v>
      </c>
      <c r="H1721" t="s">
        <v>148</v>
      </c>
      <c r="I1721" t="s">
        <v>149</v>
      </c>
      <c r="L1721">
        <f t="shared" si="130"/>
        <v>2011</v>
      </c>
      <c r="M1721">
        <f t="shared" si="131"/>
        <v>5</v>
      </c>
      <c r="N1721">
        <f t="shared" si="132"/>
        <v>0</v>
      </c>
      <c r="O1721">
        <f t="shared" si="133"/>
        <v>0</v>
      </c>
      <c r="P1721">
        <f t="shared" si="134"/>
        <v>1</v>
      </c>
    </row>
    <row r="1722" spans="1:16" x14ac:dyDescent="0.3">
      <c r="A1722" t="s">
        <v>69</v>
      </c>
      <c r="B1722" s="38">
        <v>40669</v>
      </c>
      <c r="C1722" t="s">
        <v>30</v>
      </c>
      <c r="D1722" t="s">
        <v>495</v>
      </c>
      <c r="E1722" t="s">
        <v>147</v>
      </c>
      <c r="F1722">
        <v>334072</v>
      </c>
      <c r="G1722">
        <v>374538</v>
      </c>
      <c r="H1722" t="s">
        <v>148</v>
      </c>
      <c r="I1722" t="s">
        <v>149</v>
      </c>
      <c r="L1722">
        <f t="shared" si="130"/>
        <v>2011</v>
      </c>
      <c r="M1722">
        <f t="shared" si="131"/>
        <v>5</v>
      </c>
      <c r="N1722">
        <f t="shared" si="132"/>
        <v>0</v>
      </c>
      <c r="O1722">
        <f t="shared" si="133"/>
        <v>0</v>
      </c>
      <c r="P1722">
        <f t="shared" si="134"/>
        <v>1</v>
      </c>
    </row>
    <row r="1723" spans="1:16" x14ac:dyDescent="0.3">
      <c r="A1723" t="s">
        <v>69</v>
      </c>
      <c r="B1723" s="38">
        <v>40670</v>
      </c>
      <c r="C1723" t="s">
        <v>30</v>
      </c>
      <c r="D1723" t="s">
        <v>527</v>
      </c>
      <c r="E1723" t="s">
        <v>164</v>
      </c>
      <c r="F1723">
        <v>333334</v>
      </c>
      <c r="G1723">
        <v>373891</v>
      </c>
      <c r="H1723" t="s">
        <v>148</v>
      </c>
      <c r="I1723" t="s">
        <v>149</v>
      </c>
      <c r="L1723">
        <f t="shared" si="130"/>
        <v>2011</v>
      </c>
      <c r="M1723">
        <f t="shared" si="131"/>
        <v>5</v>
      </c>
      <c r="N1723">
        <f t="shared" si="132"/>
        <v>0</v>
      </c>
      <c r="O1723">
        <f t="shared" si="133"/>
        <v>0</v>
      </c>
      <c r="P1723">
        <f t="shared" si="134"/>
        <v>1</v>
      </c>
    </row>
    <row r="1724" spans="1:16" x14ac:dyDescent="0.3">
      <c r="A1724" t="s">
        <v>69</v>
      </c>
      <c r="B1724" s="38">
        <v>40670</v>
      </c>
      <c r="C1724" t="s">
        <v>30</v>
      </c>
      <c r="D1724" t="s">
        <v>373</v>
      </c>
      <c r="E1724" t="s">
        <v>161</v>
      </c>
      <c r="F1724">
        <v>333614</v>
      </c>
      <c r="G1724">
        <v>374658</v>
      </c>
      <c r="H1724" t="s">
        <v>245</v>
      </c>
      <c r="I1724" t="s">
        <v>246</v>
      </c>
      <c r="L1724">
        <f t="shared" si="130"/>
        <v>2011</v>
      </c>
      <c r="M1724">
        <f t="shared" si="131"/>
        <v>5</v>
      </c>
      <c r="N1724">
        <f t="shared" si="132"/>
        <v>0</v>
      </c>
      <c r="O1724">
        <f t="shared" si="133"/>
        <v>0</v>
      </c>
      <c r="P1724">
        <f t="shared" si="134"/>
        <v>4</v>
      </c>
    </row>
    <row r="1725" spans="1:16" x14ac:dyDescent="0.3">
      <c r="A1725" t="s">
        <v>80</v>
      </c>
      <c r="B1725" s="38">
        <v>40670</v>
      </c>
      <c r="C1725" t="s">
        <v>30</v>
      </c>
      <c r="D1725" t="s">
        <v>207</v>
      </c>
      <c r="E1725" t="s">
        <v>173</v>
      </c>
      <c r="F1725">
        <v>308017</v>
      </c>
      <c r="G1725">
        <v>358581</v>
      </c>
      <c r="H1725" t="s">
        <v>148</v>
      </c>
      <c r="I1725" t="s">
        <v>149</v>
      </c>
      <c r="L1725">
        <f t="shared" si="130"/>
        <v>2011</v>
      </c>
      <c r="M1725">
        <f t="shared" si="131"/>
        <v>5</v>
      </c>
      <c r="N1725">
        <f t="shared" si="132"/>
        <v>0</v>
      </c>
      <c r="O1725">
        <f t="shared" si="133"/>
        <v>0</v>
      </c>
      <c r="P1725">
        <f t="shared" si="134"/>
        <v>1</v>
      </c>
    </row>
    <row r="1726" spans="1:16" x14ac:dyDescent="0.3">
      <c r="A1726" t="s">
        <v>45</v>
      </c>
      <c r="B1726" s="38">
        <v>40670</v>
      </c>
      <c r="C1726" t="s">
        <v>30</v>
      </c>
      <c r="D1726" t="s">
        <v>192</v>
      </c>
      <c r="E1726" t="s">
        <v>193</v>
      </c>
      <c r="F1726">
        <v>243302</v>
      </c>
      <c r="G1726">
        <v>417257</v>
      </c>
      <c r="H1726" t="s">
        <v>144</v>
      </c>
      <c r="I1726" t="s">
        <v>145</v>
      </c>
      <c r="L1726">
        <f t="shared" si="130"/>
        <v>2011</v>
      </c>
      <c r="M1726">
        <f t="shared" si="131"/>
        <v>5</v>
      </c>
      <c r="N1726">
        <f t="shared" si="132"/>
        <v>0</v>
      </c>
      <c r="O1726">
        <f t="shared" si="133"/>
        <v>0</v>
      </c>
      <c r="P1726">
        <f t="shared" si="134"/>
        <v>3</v>
      </c>
    </row>
    <row r="1727" spans="1:16" x14ac:dyDescent="0.3">
      <c r="A1727" t="s">
        <v>57</v>
      </c>
      <c r="B1727" s="38">
        <v>40671</v>
      </c>
      <c r="C1727" t="s">
        <v>30</v>
      </c>
      <c r="D1727" t="s">
        <v>632</v>
      </c>
      <c r="E1727" t="s">
        <v>256</v>
      </c>
      <c r="F1727">
        <v>223536</v>
      </c>
      <c r="G1727">
        <v>344067</v>
      </c>
      <c r="H1727" t="s">
        <v>148</v>
      </c>
      <c r="I1727" t="s">
        <v>149</v>
      </c>
      <c r="L1727">
        <f t="shared" si="130"/>
        <v>2011</v>
      </c>
      <c r="M1727">
        <f t="shared" si="131"/>
        <v>5</v>
      </c>
      <c r="N1727">
        <f t="shared" si="132"/>
        <v>0</v>
      </c>
      <c r="O1727">
        <f t="shared" si="133"/>
        <v>0</v>
      </c>
      <c r="P1727">
        <f t="shared" si="134"/>
        <v>1</v>
      </c>
    </row>
    <row r="1728" spans="1:16" x14ac:dyDescent="0.3">
      <c r="A1728" t="s">
        <v>45</v>
      </c>
      <c r="B1728" s="38">
        <v>40672</v>
      </c>
      <c r="C1728" t="s">
        <v>30</v>
      </c>
      <c r="D1728" t="s">
        <v>633</v>
      </c>
      <c r="E1728" t="s">
        <v>193</v>
      </c>
      <c r="F1728">
        <v>244700</v>
      </c>
      <c r="G1728">
        <v>416419</v>
      </c>
      <c r="H1728" t="s">
        <v>148</v>
      </c>
      <c r="I1728" t="s">
        <v>149</v>
      </c>
      <c r="L1728">
        <f t="shared" si="130"/>
        <v>2011</v>
      </c>
      <c r="M1728">
        <f t="shared" si="131"/>
        <v>5</v>
      </c>
      <c r="N1728">
        <f t="shared" si="132"/>
        <v>0</v>
      </c>
      <c r="O1728">
        <f t="shared" si="133"/>
        <v>0</v>
      </c>
      <c r="P1728">
        <f t="shared" si="134"/>
        <v>1</v>
      </c>
    </row>
    <row r="1729" spans="1:16" x14ac:dyDescent="0.3">
      <c r="A1729" t="s">
        <v>60</v>
      </c>
      <c r="B1729" s="38">
        <v>40673</v>
      </c>
      <c r="C1729" t="s">
        <v>30</v>
      </c>
      <c r="D1729" t="s">
        <v>463</v>
      </c>
      <c r="E1729" t="s">
        <v>195</v>
      </c>
      <c r="F1729">
        <v>350563</v>
      </c>
      <c r="G1729">
        <v>382010</v>
      </c>
      <c r="H1729" t="s">
        <v>144</v>
      </c>
      <c r="I1729" t="s">
        <v>145</v>
      </c>
      <c r="L1729">
        <f t="shared" si="130"/>
        <v>2011</v>
      </c>
      <c r="M1729">
        <f t="shared" si="131"/>
        <v>5</v>
      </c>
      <c r="N1729">
        <f t="shared" si="132"/>
        <v>0</v>
      </c>
      <c r="O1729">
        <f t="shared" si="133"/>
        <v>0</v>
      </c>
      <c r="P1729">
        <f t="shared" si="134"/>
        <v>3</v>
      </c>
    </row>
    <row r="1730" spans="1:16" x14ac:dyDescent="0.3">
      <c r="A1730" t="s">
        <v>20</v>
      </c>
      <c r="B1730" s="38">
        <v>40674</v>
      </c>
      <c r="C1730" t="s">
        <v>30</v>
      </c>
      <c r="D1730" t="s">
        <v>581</v>
      </c>
      <c r="E1730" t="s">
        <v>155</v>
      </c>
      <c r="F1730">
        <v>310473</v>
      </c>
      <c r="G1730">
        <v>403559</v>
      </c>
      <c r="H1730" t="s">
        <v>152</v>
      </c>
      <c r="I1730" t="s">
        <v>153</v>
      </c>
      <c r="L1730">
        <f t="shared" ref="L1730:L1793" si="135">YEAR(B1730)</f>
        <v>2011</v>
      </c>
      <c r="M1730">
        <f t="shared" ref="M1730:M1793" si="136">MONTH(B1730)</f>
        <v>5</v>
      </c>
      <c r="N1730">
        <f t="shared" ref="N1730:N1793" si="137">SUM((IF(OR(ISBLANK($I1730),ISERROR(SEARCH("killed",$I1730))),0,IF(SEARCH("killed",$I1730)=3,LEFT($I1730,1),IF(SEARCH("killed",$I1730)=4,LEFT($I1730,2),0)))),(IF(OR(ISBLANK($J1730),ISERROR(SEARCH("killed",$J1730))),0,IF(SEARCH("killed",$J1730)=3,LEFT($J1730,1),IF(SEARCH("killed",$J1730)=4,LEFT($J1730,2),0)))),(IF(OR(ISBLANK($K1730),ISERROR(SEARCH("killed",$K1730))),0,IF(SEARCH("killed",$K1730)=3,LEFT($K1730,1),IF(SEARCH("killed",$K1730)=4,LEFT($K1730,2),0)))))</f>
        <v>0</v>
      </c>
      <c r="O1730">
        <f t="shared" ref="O1730:O1793" si="138">SUM((IF(OR(ISBLANK($I1730),ISERROR(SEARCH("seriously",$I1730))),0,IF(SEARCH("seriously",$I1730)=3,LEFT($I1730,1),IF(SEARCH("seriously",$I1730)=4,LEFT($I1730,2),0)))),(IF(OR(ISBLANK($J1730),ISERROR(SEARCH("seriously",$J1730))),0,IF(SEARCH("seriously",$J1730)=3,LEFT($J1730,1),IF(SEARCH("seriously",$J1730)=4,LEFT($J1730,2),0)))),(IF(OR(ISBLANK($K1730),ISERROR(SEARCH("seriously",$K1730))),0,IF(SEARCH("seriously",$K1730)=3,LEFT($K1730,1),IF(SEARCH("seriously",$K1730)=4,LEFT($K1730,2),0)))))</f>
        <v>0</v>
      </c>
      <c r="P1730">
        <f t="shared" ref="P1730:P1793" si="139">SUM((IF(OR(ISBLANK($I1730),ISERROR(SEARCH("slightly",$I1730))),0,IF(SEARCH("slightly",$I1730)=3,LEFT($I1730,1),IF(SEARCH("slightly",$I1730)=4,LEFT($I1730,2),0)))),(IF(OR(ISBLANK($J1730),ISERROR(SEARCH("slightly",$J1730))),0,IF(SEARCH("slightly",$J1730)=3,LEFT($J1730,1),IF(SEARCH("slightly",$J1730)=4,LEFT($J1730,2),0)))),(IF(OR(ISBLANK($K1730),ISERROR(SEARCH("slightly",$K1730))),0,IF(SEARCH("slightly",$K1730)=3,LEFT($K1730,1),IF(SEARCH("slightly",$K1730)=4,LEFT($K1730,2),0)))))</f>
        <v>2</v>
      </c>
    </row>
    <row r="1731" spans="1:16" x14ac:dyDescent="0.3">
      <c r="A1731" t="s">
        <v>69</v>
      </c>
      <c r="B1731" s="38">
        <v>40675</v>
      </c>
      <c r="C1731" t="s">
        <v>30</v>
      </c>
      <c r="D1731" t="s">
        <v>272</v>
      </c>
      <c r="E1731" t="s">
        <v>147</v>
      </c>
      <c r="F1731">
        <v>333417</v>
      </c>
      <c r="G1731">
        <v>373301</v>
      </c>
      <c r="H1731" t="s">
        <v>148</v>
      </c>
      <c r="I1731" t="s">
        <v>149</v>
      </c>
      <c r="L1731">
        <f t="shared" si="135"/>
        <v>2011</v>
      </c>
      <c r="M1731">
        <f t="shared" si="136"/>
        <v>5</v>
      </c>
      <c r="N1731">
        <f t="shared" si="137"/>
        <v>0</v>
      </c>
      <c r="O1731">
        <f t="shared" si="138"/>
        <v>0</v>
      </c>
      <c r="P1731">
        <f t="shared" si="139"/>
        <v>1</v>
      </c>
    </row>
    <row r="1732" spans="1:16" x14ac:dyDescent="0.3">
      <c r="A1732" t="s">
        <v>69</v>
      </c>
      <c r="B1732" s="38">
        <v>40675</v>
      </c>
      <c r="C1732" t="s">
        <v>30</v>
      </c>
      <c r="D1732" t="s">
        <v>473</v>
      </c>
      <c r="E1732" t="s">
        <v>147</v>
      </c>
      <c r="F1732">
        <v>334362</v>
      </c>
      <c r="G1732">
        <v>374373</v>
      </c>
      <c r="H1732" t="s">
        <v>144</v>
      </c>
      <c r="I1732" t="s">
        <v>145</v>
      </c>
      <c r="L1732">
        <f t="shared" si="135"/>
        <v>2011</v>
      </c>
      <c r="M1732">
        <f t="shared" si="136"/>
        <v>5</v>
      </c>
      <c r="N1732">
        <f t="shared" si="137"/>
        <v>0</v>
      </c>
      <c r="O1732">
        <f t="shared" si="138"/>
        <v>0</v>
      </c>
      <c r="P1732">
        <f t="shared" si="139"/>
        <v>3</v>
      </c>
    </row>
    <row r="1733" spans="1:16" x14ac:dyDescent="0.3">
      <c r="A1733" t="s">
        <v>20</v>
      </c>
      <c r="B1733" s="38">
        <v>40675</v>
      </c>
      <c r="C1733" t="s">
        <v>30</v>
      </c>
      <c r="D1733" t="s">
        <v>286</v>
      </c>
      <c r="E1733" t="s">
        <v>155</v>
      </c>
      <c r="F1733">
        <v>310484</v>
      </c>
      <c r="G1733">
        <v>403288</v>
      </c>
      <c r="H1733" t="s">
        <v>148</v>
      </c>
      <c r="I1733" t="s">
        <v>149</v>
      </c>
      <c r="L1733">
        <f t="shared" si="135"/>
        <v>2011</v>
      </c>
      <c r="M1733">
        <f t="shared" si="136"/>
        <v>5</v>
      </c>
      <c r="N1733">
        <f t="shared" si="137"/>
        <v>0</v>
      </c>
      <c r="O1733">
        <f t="shared" si="138"/>
        <v>0</v>
      </c>
      <c r="P1733">
        <f t="shared" si="139"/>
        <v>1</v>
      </c>
    </row>
    <row r="1734" spans="1:16" x14ac:dyDescent="0.3">
      <c r="A1734" t="s">
        <v>43</v>
      </c>
      <c r="B1734" s="38">
        <v>40676</v>
      </c>
      <c r="C1734" t="s">
        <v>29</v>
      </c>
      <c r="D1734" t="s">
        <v>407</v>
      </c>
      <c r="E1734" t="s">
        <v>183</v>
      </c>
      <c r="F1734">
        <v>308532</v>
      </c>
      <c r="G1734">
        <v>326538</v>
      </c>
      <c r="H1734" t="s">
        <v>148</v>
      </c>
      <c r="I1734" t="s">
        <v>181</v>
      </c>
      <c r="L1734">
        <f t="shared" si="135"/>
        <v>2011</v>
      </c>
      <c r="M1734">
        <f t="shared" si="136"/>
        <v>5</v>
      </c>
      <c r="N1734">
        <f t="shared" si="137"/>
        <v>0</v>
      </c>
      <c r="O1734">
        <f t="shared" si="138"/>
        <v>1</v>
      </c>
      <c r="P1734">
        <f t="shared" si="139"/>
        <v>0</v>
      </c>
    </row>
    <row r="1735" spans="1:16" x14ac:dyDescent="0.3">
      <c r="A1735" t="s">
        <v>57</v>
      </c>
      <c r="B1735" s="38">
        <v>40677</v>
      </c>
      <c r="C1735" t="s">
        <v>30</v>
      </c>
      <c r="D1735" t="s">
        <v>276</v>
      </c>
      <c r="E1735" t="s">
        <v>256</v>
      </c>
      <c r="F1735">
        <v>224274</v>
      </c>
      <c r="G1735">
        <v>343871</v>
      </c>
      <c r="H1735" t="s">
        <v>148</v>
      </c>
      <c r="I1735" t="s">
        <v>149</v>
      </c>
      <c r="L1735">
        <f t="shared" si="135"/>
        <v>2011</v>
      </c>
      <c r="M1735">
        <f t="shared" si="136"/>
        <v>5</v>
      </c>
      <c r="N1735">
        <f t="shared" si="137"/>
        <v>0</v>
      </c>
      <c r="O1735">
        <f t="shared" si="138"/>
        <v>0</v>
      </c>
      <c r="P1735">
        <f t="shared" si="139"/>
        <v>1</v>
      </c>
    </row>
    <row r="1736" spans="1:16" x14ac:dyDescent="0.3">
      <c r="A1736" t="s">
        <v>69</v>
      </c>
      <c r="B1736" s="38">
        <v>40677</v>
      </c>
      <c r="C1736" t="s">
        <v>29</v>
      </c>
      <c r="D1736" t="s">
        <v>634</v>
      </c>
      <c r="E1736" t="s">
        <v>161</v>
      </c>
      <c r="F1736">
        <v>333397</v>
      </c>
      <c r="G1736">
        <v>374728</v>
      </c>
      <c r="H1736" t="s">
        <v>144</v>
      </c>
      <c r="I1736" t="s">
        <v>181</v>
      </c>
      <c r="J1736" t="s">
        <v>222</v>
      </c>
      <c r="L1736">
        <f t="shared" si="135"/>
        <v>2011</v>
      </c>
      <c r="M1736">
        <f t="shared" si="136"/>
        <v>5</v>
      </c>
      <c r="N1736">
        <f t="shared" si="137"/>
        <v>0</v>
      </c>
      <c r="O1736">
        <f t="shared" si="138"/>
        <v>1</v>
      </c>
      <c r="P1736">
        <f t="shared" si="139"/>
        <v>2</v>
      </c>
    </row>
    <row r="1737" spans="1:16" x14ac:dyDescent="0.3">
      <c r="A1737" t="s">
        <v>52</v>
      </c>
      <c r="B1737" s="38">
        <v>40677</v>
      </c>
      <c r="C1737" t="s">
        <v>30</v>
      </c>
      <c r="D1737" t="s">
        <v>230</v>
      </c>
      <c r="E1737" t="s">
        <v>169</v>
      </c>
      <c r="F1737">
        <v>245177</v>
      </c>
      <c r="G1737">
        <v>372300</v>
      </c>
      <c r="H1737" t="s">
        <v>152</v>
      </c>
      <c r="I1737" t="s">
        <v>153</v>
      </c>
      <c r="L1737">
        <f t="shared" si="135"/>
        <v>2011</v>
      </c>
      <c r="M1737">
        <f t="shared" si="136"/>
        <v>5</v>
      </c>
      <c r="N1737">
        <f t="shared" si="137"/>
        <v>0</v>
      </c>
      <c r="O1737">
        <f t="shared" si="138"/>
        <v>0</v>
      </c>
      <c r="P1737">
        <f t="shared" si="139"/>
        <v>2</v>
      </c>
    </row>
    <row r="1738" spans="1:16" x14ac:dyDescent="0.3">
      <c r="A1738" t="s">
        <v>69</v>
      </c>
      <c r="B1738" s="38">
        <v>40678</v>
      </c>
      <c r="C1738" t="s">
        <v>30</v>
      </c>
      <c r="D1738" t="s">
        <v>439</v>
      </c>
      <c r="E1738" t="s">
        <v>164</v>
      </c>
      <c r="F1738">
        <v>333334</v>
      </c>
      <c r="G1738">
        <v>373893</v>
      </c>
      <c r="H1738" t="s">
        <v>148</v>
      </c>
      <c r="I1738" t="s">
        <v>149</v>
      </c>
      <c r="L1738">
        <f t="shared" si="135"/>
        <v>2011</v>
      </c>
      <c r="M1738">
        <f t="shared" si="136"/>
        <v>5</v>
      </c>
      <c r="N1738">
        <f t="shared" si="137"/>
        <v>0</v>
      </c>
      <c r="O1738">
        <f t="shared" si="138"/>
        <v>0</v>
      </c>
      <c r="P1738">
        <f t="shared" si="139"/>
        <v>1</v>
      </c>
    </row>
    <row r="1739" spans="1:16" x14ac:dyDescent="0.3">
      <c r="A1739" t="s">
        <v>20</v>
      </c>
      <c r="B1739" s="38">
        <v>40678</v>
      </c>
      <c r="C1739" t="s">
        <v>30</v>
      </c>
      <c r="D1739" t="s">
        <v>491</v>
      </c>
      <c r="E1739" t="s">
        <v>155</v>
      </c>
      <c r="F1739">
        <v>310606</v>
      </c>
      <c r="G1739">
        <v>403224</v>
      </c>
      <c r="H1739" t="s">
        <v>152</v>
      </c>
      <c r="I1739" t="s">
        <v>153</v>
      </c>
      <c r="L1739">
        <f t="shared" si="135"/>
        <v>2011</v>
      </c>
      <c r="M1739">
        <f t="shared" si="136"/>
        <v>5</v>
      </c>
      <c r="N1739">
        <f t="shared" si="137"/>
        <v>0</v>
      </c>
      <c r="O1739">
        <f t="shared" si="138"/>
        <v>0</v>
      </c>
      <c r="P1739">
        <f t="shared" si="139"/>
        <v>2</v>
      </c>
    </row>
    <row r="1740" spans="1:16" x14ac:dyDescent="0.3">
      <c r="A1740" t="s">
        <v>57</v>
      </c>
      <c r="B1740" s="38">
        <v>40678</v>
      </c>
      <c r="C1740" t="s">
        <v>30</v>
      </c>
      <c r="D1740" t="s">
        <v>216</v>
      </c>
      <c r="E1740" t="s">
        <v>256</v>
      </c>
      <c r="F1740">
        <v>223368</v>
      </c>
      <c r="G1740">
        <v>344241</v>
      </c>
      <c r="H1740" t="s">
        <v>152</v>
      </c>
      <c r="I1740" t="s">
        <v>153</v>
      </c>
      <c r="L1740">
        <f t="shared" si="135"/>
        <v>2011</v>
      </c>
      <c r="M1740">
        <f t="shared" si="136"/>
        <v>5</v>
      </c>
      <c r="N1740">
        <f t="shared" si="137"/>
        <v>0</v>
      </c>
      <c r="O1740">
        <f t="shared" si="138"/>
        <v>0</v>
      </c>
      <c r="P1740">
        <f t="shared" si="139"/>
        <v>2</v>
      </c>
    </row>
    <row r="1741" spans="1:16" x14ac:dyDescent="0.3">
      <c r="A1741" t="s">
        <v>45</v>
      </c>
      <c r="B1741" s="38">
        <v>40679</v>
      </c>
      <c r="C1741" t="s">
        <v>30</v>
      </c>
      <c r="D1741" t="s">
        <v>220</v>
      </c>
      <c r="E1741" t="s">
        <v>193</v>
      </c>
      <c r="F1741">
        <v>243766</v>
      </c>
      <c r="G1741">
        <v>416755</v>
      </c>
      <c r="H1741" t="s">
        <v>152</v>
      </c>
      <c r="I1741" t="s">
        <v>153</v>
      </c>
      <c r="L1741">
        <f t="shared" si="135"/>
        <v>2011</v>
      </c>
      <c r="M1741">
        <f t="shared" si="136"/>
        <v>5</v>
      </c>
      <c r="N1741">
        <f t="shared" si="137"/>
        <v>0</v>
      </c>
      <c r="O1741">
        <f t="shared" si="138"/>
        <v>0</v>
      </c>
      <c r="P1741">
        <f t="shared" si="139"/>
        <v>2</v>
      </c>
    </row>
    <row r="1742" spans="1:16" x14ac:dyDescent="0.3">
      <c r="A1742" t="s">
        <v>69</v>
      </c>
      <c r="B1742" s="38">
        <v>40680</v>
      </c>
      <c r="C1742" t="s">
        <v>30</v>
      </c>
      <c r="D1742" t="s">
        <v>635</v>
      </c>
      <c r="E1742" t="s">
        <v>161</v>
      </c>
      <c r="F1742">
        <v>333724</v>
      </c>
      <c r="G1742">
        <v>374738</v>
      </c>
      <c r="H1742" t="s">
        <v>148</v>
      </c>
      <c r="I1742" t="s">
        <v>149</v>
      </c>
      <c r="L1742">
        <f t="shared" si="135"/>
        <v>2011</v>
      </c>
      <c r="M1742">
        <f t="shared" si="136"/>
        <v>5</v>
      </c>
      <c r="N1742">
        <f t="shared" si="137"/>
        <v>0</v>
      </c>
      <c r="O1742">
        <f t="shared" si="138"/>
        <v>0</v>
      </c>
      <c r="P1742">
        <f t="shared" si="139"/>
        <v>1</v>
      </c>
    </row>
    <row r="1743" spans="1:16" x14ac:dyDescent="0.3">
      <c r="A1743" t="s">
        <v>55</v>
      </c>
      <c r="B1743" s="38">
        <v>40681</v>
      </c>
      <c r="C1743" t="s">
        <v>30</v>
      </c>
      <c r="D1743" t="s">
        <v>636</v>
      </c>
      <c r="E1743" t="s">
        <v>319</v>
      </c>
      <c r="F1743">
        <v>311370</v>
      </c>
      <c r="G1743">
        <v>440668</v>
      </c>
      <c r="H1743" t="s">
        <v>148</v>
      </c>
      <c r="I1743" t="s">
        <v>149</v>
      </c>
      <c r="L1743">
        <f t="shared" si="135"/>
        <v>2011</v>
      </c>
      <c r="M1743">
        <f t="shared" si="136"/>
        <v>5</v>
      </c>
      <c r="N1743">
        <f t="shared" si="137"/>
        <v>0</v>
      </c>
      <c r="O1743">
        <f t="shared" si="138"/>
        <v>0</v>
      </c>
      <c r="P1743">
        <f t="shared" si="139"/>
        <v>1</v>
      </c>
    </row>
    <row r="1744" spans="1:16" x14ac:dyDescent="0.3">
      <c r="A1744" t="s">
        <v>2</v>
      </c>
      <c r="B1744" s="38">
        <v>40681</v>
      </c>
      <c r="C1744" t="s">
        <v>30</v>
      </c>
      <c r="D1744" t="s">
        <v>285</v>
      </c>
      <c r="E1744" t="s">
        <v>166</v>
      </c>
      <c r="F1744">
        <v>326526</v>
      </c>
      <c r="G1744">
        <v>363907</v>
      </c>
      <c r="H1744" t="s">
        <v>144</v>
      </c>
      <c r="I1744" t="s">
        <v>145</v>
      </c>
      <c r="L1744">
        <f t="shared" si="135"/>
        <v>2011</v>
      </c>
      <c r="M1744">
        <f t="shared" si="136"/>
        <v>5</v>
      </c>
      <c r="N1744">
        <f t="shared" si="137"/>
        <v>0</v>
      </c>
      <c r="O1744">
        <f t="shared" si="138"/>
        <v>0</v>
      </c>
      <c r="P1744">
        <f t="shared" si="139"/>
        <v>3</v>
      </c>
    </row>
    <row r="1745" spans="1:16" x14ac:dyDescent="0.3">
      <c r="A1745" t="s">
        <v>69</v>
      </c>
      <c r="B1745" s="38">
        <v>40681</v>
      </c>
      <c r="C1745" t="s">
        <v>30</v>
      </c>
      <c r="D1745" t="s">
        <v>637</v>
      </c>
      <c r="E1745" t="s">
        <v>161</v>
      </c>
      <c r="F1745">
        <v>333901</v>
      </c>
      <c r="G1745">
        <v>375047</v>
      </c>
      <c r="H1745" t="s">
        <v>148</v>
      </c>
      <c r="I1745" t="s">
        <v>149</v>
      </c>
      <c r="L1745">
        <f t="shared" si="135"/>
        <v>2011</v>
      </c>
      <c r="M1745">
        <f t="shared" si="136"/>
        <v>5</v>
      </c>
      <c r="N1745">
        <f t="shared" si="137"/>
        <v>0</v>
      </c>
      <c r="O1745">
        <f t="shared" si="138"/>
        <v>0</v>
      </c>
      <c r="P1745">
        <f t="shared" si="139"/>
        <v>1</v>
      </c>
    </row>
    <row r="1746" spans="1:16" x14ac:dyDescent="0.3">
      <c r="A1746" t="s">
        <v>69</v>
      </c>
      <c r="B1746" s="38">
        <v>40681</v>
      </c>
      <c r="C1746" t="s">
        <v>30</v>
      </c>
      <c r="D1746" t="s">
        <v>177</v>
      </c>
      <c r="E1746" t="s">
        <v>147</v>
      </c>
      <c r="F1746">
        <v>333548</v>
      </c>
      <c r="G1746">
        <v>373841</v>
      </c>
      <c r="H1746" t="s">
        <v>148</v>
      </c>
      <c r="I1746" t="s">
        <v>149</v>
      </c>
      <c r="L1746">
        <f t="shared" si="135"/>
        <v>2011</v>
      </c>
      <c r="M1746">
        <f t="shared" si="136"/>
        <v>5</v>
      </c>
      <c r="N1746">
        <f t="shared" si="137"/>
        <v>0</v>
      </c>
      <c r="O1746">
        <f t="shared" si="138"/>
        <v>0</v>
      </c>
      <c r="P1746">
        <f t="shared" si="139"/>
        <v>1</v>
      </c>
    </row>
    <row r="1747" spans="1:16" x14ac:dyDescent="0.3">
      <c r="A1747" t="s">
        <v>45</v>
      </c>
      <c r="B1747" s="38">
        <v>40682</v>
      </c>
      <c r="C1747" t="s">
        <v>30</v>
      </c>
      <c r="D1747" t="s">
        <v>233</v>
      </c>
      <c r="E1747" t="s">
        <v>193</v>
      </c>
      <c r="F1747">
        <v>244210</v>
      </c>
      <c r="G1747">
        <v>416787</v>
      </c>
      <c r="H1747" t="s">
        <v>148</v>
      </c>
      <c r="I1747" t="s">
        <v>149</v>
      </c>
      <c r="L1747">
        <f t="shared" si="135"/>
        <v>2011</v>
      </c>
      <c r="M1747">
        <f t="shared" si="136"/>
        <v>5</v>
      </c>
      <c r="N1747">
        <f t="shared" si="137"/>
        <v>0</v>
      </c>
      <c r="O1747">
        <f t="shared" si="138"/>
        <v>0</v>
      </c>
      <c r="P1747">
        <f t="shared" si="139"/>
        <v>1</v>
      </c>
    </row>
    <row r="1748" spans="1:16" x14ac:dyDescent="0.3">
      <c r="A1748" t="s">
        <v>43</v>
      </c>
      <c r="B1748" s="38">
        <v>40683</v>
      </c>
      <c r="C1748" t="s">
        <v>30</v>
      </c>
      <c r="D1748" t="s">
        <v>197</v>
      </c>
      <c r="E1748" t="s">
        <v>183</v>
      </c>
      <c r="F1748">
        <v>308798</v>
      </c>
      <c r="G1748">
        <v>326835</v>
      </c>
      <c r="H1748" t="s">
        <v>148</v>
      </c>
      <c r="I1748" t="s">
        <v>149</v>
      </c>
      <c r="L1748">
        <f t="shared" si="135"/>
        <v>2011</v>
      </c>
      <c r="M1748">
        <f t="shared" si="136"/>
        <v>5</v>
      </c>
      <c r="N1748">
        <f t="shared" si="137"/>
        <v>0</v>
      </c>
      <c r="O1748">
        <f t="shared" si="138"/>
        <v>0</v>
      </c>
      <c r="P1748">
        <f t="shared" si="139"/>
        <v>1</v>
      </c>
    </row>
    <row r="1749" spans="1:16" x14ac:dyDescent="0.3">
      <c r="A1749" t="s">
        <v>55</v>
      </c>
      <c r="B1749" s="38">
        <v>40683</v>
      </c>
      <c r="C1749" t="s">
        <v>30</v>
      </c>
      <c r="D1749" t="s">
        <v>213</v>
      </c>
      <c r="E1749" t="s">
        <v>319</v>
      </c>
      <c r="F1749">
        <v>311456</v>
      </c>
      <c r="G1749">
        <v>440718</v>
      </c>
      <c r="H1749" t="s">
        <v>148</v>
      </c>
      <c r="I1749" t="s">
        <v>149</v>
      </c>
      <c r="L1749">
        <f t="shared" si="135"/>
        <v>2011</v>
      </c>
      <c r="M1749">
        <f t="shared" si="136"/>
        <v>5</v>
      </c>
      <c r="N1749">
        <f t="shared" si="137"/>
        <v>0</v>
      </c>
      <c r="O1749">
        <f t="shared" si="138"/>
        <v>0</v>
      </c>
      <c r="P1749">
        <f t="shared" si="139"/>
        <v>1</v>
      </c>
    </row>
    <row r="1750" spans="1:16" x14ac:dyDescent="0.3">
      <c r="A1750" t="s">
        <v>60</v>
      </c>
      <c r="B1750" s="38">
        <v>40683</v>
      </c>
      <c r="C1750" t="s">
        <v>29</v>
      </c>
      <c r="D1750" t="s">
        <v>348</v>
      </c>
      <c r="E1750" t="s">
        <v>195</v>
      </c>
      <c r="F1750">
        <v>350446</v>
      </c>
      <c r="G1750">
        <v>381703</v>
      </c>
      <c r="H1750" t="s">
        <v>148</v>
      </c>
      <c r="I1750" t="s">
        <v>181</v>
      </c>
      <c r="L1750">
        <f t="shared" si="135"/>
        <v>2011</v>
      </c>
      <c r="M1750">
        <f t="shared" si="136"/>
        <v>5</v>
      </c>
      <c r="N1750">
        <f t="shared" si="137"/>
        <v>0</v>
      </c>
      <c r="O1750">
        <f t="shared" si="138"/>
        <v>1</v>
      </c>
      <c r="P1750">
        <f t="shared" si="139"/>
        <v>0</v>
      </c>
    </row>
    <row r="1751" spans="1:16" x14ac:dyDescent="0.3">
      <c r="A1751" t="s">
        <v>51</v>
      </c>
      <c r="B1751" s="38">
        <v>40683</v>
      </c>
      <c r="C1751" t="s">
        <v>30</v>
      </c>
      <c r="D1751" t="s">
        <v>170</v>
      </c>
      <c r="E1751" t="s">
        <v>206</v>
      </c>
      <c r="F1751">
        <v>348468</v>
      </c>
      <c r="G1751">
        <v>344339</v>
      </c>
      <c r="H1751" t="s">
        <v>148</v>
      </c>
      <c r="I1751" t="s">
        <v>149</v>
      </c>
      <c r="L1751">
        <f t="shared" si="135"/>
        <v>2011</v>
      </c>
      <c r="M1751">
        <f t="shared" si="136"/>
        <v>5</v>
      </c>
      <c r="N1751">
        <f t="shared" si="137"/>
        <v>0</v>
      </c>
      <c r="O1751">
        <f t="shared" si="138"/>
        <v>0</v>
      </c>
      <c r="P1751">
        <f t="shared" si="139"/>
        <v>1</v>
      </c>
    </row>
    <row r="1752" spans="1:16" x14ac:dyDescent="0.3">
      <c r="A1752" t="s">
        <v>50</v>
      </c>
      <c r="B1752" s="38">
        <v>40683</v>
      </c>
      <c r="C1752" t="s">
        <v>30</v>
      </c>
      <c r="D1752" t="s">
        <v>418</v>
      </c>
      <c r="E1752" t="s">
        <v>157</v>
      </c>
      <c r="F1752">
        <v>284812</v>
      </c>
      <c r="G1752">
        <v>432140</v>
      </c>
      <c r="H1752" t="s">
        <v>148</v>
      </c>
      <c r="I1752" t="s">
        <v>149</v>
      </c>
      <c r="L1752">
        <f t="shared" si="135"/>
        <v>2011</v>
      </c>
      <c r="M1752">
        <f t="shared" si="136"/>
        <v>5</v>
      </c>
      <c r="N1752">
        <f t="shared" si="137"/>
        <v>0</v>
      </c>
      <c r="O1752">
        <f t="shared" si="138"/>
        <v>0</v>
      </c>
      <c r="P1752">
        <f t="shared" si="139"/>
        <v>1</v>
      </c>
    </row>
    <row r="1753" spans="1:16" x14ac:dyDescent="0.3">
      <c r="A1753" t="s">
        <v>52</v>
      </c>
      <c r="B1753" s="38">
        <v>40684</v>
      </c>
      <c r="C1753" t="s">
        <v>30</v>
      </c>
      <c r="D1753" t="s">
        <v>243</v>
      </c>
      <c r="E1753" t="s">
        <v>169</v>
      </c>
      <c r="F1753">
        <v>244637</v>
      </c>
      <c r="G1753">
        <v>372233</v>
      </c>
      <c r="H1753" t="s">
        <v>148</v>
      </c>
      <c r="I1753" t="s">
        <v>149</v>
      </c>
      <c r="L1753">
        <f t="shared" si="135"/>
        <v>2011</v>
      </c>
      <c r="M1753">
        <f t="shared" si="136"/>
        <v>5</v>
      </c>
      <c r="N1753">
        <f t="shared" si="137"/>
        <v>0</v>
      </c>
      <c r="O1753">
        <f t="shared" si="138"/>
        <v>0</v>
      </c>
      <c r="P1753">
        <f t="shared" si="139"/>
        <v>1</v>
      </c>
    </row>
    <row r="1754" spans="1:16" x14ac:dyDescent="0.3">
      <c r="A1754" t="s">
        <v>45</v>
      </c>
      <c r="B1754" s="38">
        <v>40684</v>
      </c>
      <c r="C1754" t="s">
        <v>30</v>
      </c>
      <c r="D1754" t="s">
        <v>240</v>
      </c>
      <c r="E1754" t="s">
        <v>193</v>
      </c>
      <c r="F1754">
        <v>243399</v>
      </c>
      <c r="G1754">
        <v>417464</v>
      </c>
      <c r="H1754" t="s">
        <v>148</v>
      </c>
      <c r="I1754" t="s">
        <v>149</v>
      </c>
      <c r="L1754">
        <f t="shared" si="135"/>
        <v>2011</v>
      </c>
      <c r="M1754">
        <f t="shared" si="136"/>
        <v>5</v>
      </c>
      <c r="N1754">
        <f t="shared" si="137"/>
        <v>0</v>
      </c>
      <c r="O1754">
        <f t="shared" si="138"/>
        <v>0</v>
      </c>
      <c r="P1754">
        <f t="shared" si="139"/>
        <v>1</v>
      </c>
    </row>
    <row r="1755" spans="1:16" x14ac:dyDescent="0.3">
      <c r="A1755" t="s">
        <v>69</v>
      </c>
      <c r="B1755" s="38">
        <v>40684</v>
      </c>
      <c r="C1755" t="s">
        <v>30</v>
      </c>
      <c r="D1755" t="s">
        <v>305</v>
      </c>
      <c r="E1755" t="s">
        <v>147</v>
      </c>
      <c r="F1755">
        <v>333928</v>
      </c>
      <c r="G1755">
        <v>374094</v>
      </c>
      <c r="H1755" t="s">
        <v>148</v>
      </c>
      <c r="I1755" t="s">
        <v>149</v>
      </c>
      <c r="L1755">
        <f t="shared" si="135"/>
        <v>2011</v>
      </c>
      <c r="M1755">
        <f t="shared" si="136"/>
        <v>5</v>
      </c>
      <c r="N1755">
        <f t="shared" si="137"/>
        <v>0</v>
      </c>
      <c r="O1755">
        <f t="shared" si="138"/>
        <v>0</v>
      </c>
      <c r="P1755">
        <f t="shared" si="139"/>
        <v>1</v>
      </c>
    </row>
    <row r="1756" spans="1:16" x14ac:dyDescent="0.3">
      <c r="A1756" t="s">
        <v>69</v>
      </c>
      <c r="B1756" s="38">
        <v>40684</v>
      </c>
      <c r="C1756" t="s">
        <v>30</v>
      </c>
      <c r="D1756" t="s">
        <v>204</v>
      </c>
      <c r="E1756" t="s">
        <v>147</v>
      </c>
      <c r="F1756">
        <v>333619</v>
      </c>
      <c r="G1756">
        <v>373206</v>
      </c>
      <c r="H1756" t="s">
        <v>148</v>
      </c>
      <c r="I1756" t="s">
        <v>149</v>
      </c>
      <c r="L1756">
        <f t="shared" si="135"/>
        <v>2011</v>
      </c>
      <c r="M1756">
        <f t="shared" si="136"/>
        <v>5</v>
      </c>
      <c r="N1756">
        <f t="shared" si="137"/>
        <v>0</v>
      </c>
      <c r="O1756">
        <f t="shared" si="138"/>
        <v>0</v>
      </c>
      <c r="P1756">
        <f t="shared" si="139"/>
        <v>1</v>
      </c>
    </row>
    <row r="1757" spans="1:16" x14ac:dyDescent="0.3">
      <c r="A1757" t="s">
        <v>69</v>
      </c>
      <c r="B1757" s="38">
        <v>40684</v>
      </c>
      <c r="C1757" t="s">
        <v>30</v>
      </c>
      <c r="D1757" t="s">
        <v>199</v>
      </c>
      <c r="E1757" t="s">
        <v>161</v>
      </c>
      <c r="F1757">
        <v>333668</v>
      </c>
      <c r="G1757">
        <v>374762</v>
      </c>
      <c r="H1757" t="s">
        <v>152</v>
      </c>
      <c r="I1757" t="s">
        <v>153</v>
      </c>
      <c r="L1757">
        <f t="shared" si="135"/>
        <v>2011</v>
      </c>
      <c r="M1757">
        <f t="shared" si="136"/>
        <v>5</v>
      </c>
      <c r="N1757">
        <f t="shared" si="137"/>
        <v>0</v>
      </c>
      <c r="O1757">
        <f t="shared" si="138"/>
        <v>0</v>
      </c>
      <c r="P1757">
        <f t="shared" si="139"/>
        <v>2</v>
      </c>
    </row>
    <row r="1758" spans="1:16" x14ac:dyDescent="0.3">
      <c r="A1758" t="s">
        <v>69</v>
      </c>
      <c r="B1758" s="38">
        <v>40686</v>
      </c>
      <c r="C1758" t="s">
        <v>30</v>
      </c>
      <c r="D1758" t="s">
        <v>329</v>
      </c>
      <c r="E1758" t="s">
        <v>147</v>
      </c>
      <c r="F1758">
        <v>334052</v>
      </c>
      <c r="G1758">
        <v>374863</v>
      </c>
      <c r="H1758" t="s">
        <v>148</v>
      </c>
      <c r="I1758" t="s">
        <v>149</v>
      </c>
      <c r="L1758">
        <f t="shared" si="135"/>
        <v>2011</v>
      </c>
      <c r="M1758">
        <f t="shared" si="136"/>
        <v>5</v>
      </c>
      <c r="N1758">
        <f t="shared" si="137"/>
        <v>0</v>
      </c>
      <c r="O1758">
        <f t="shared" si="138"/>
        <v>0</v>
      </c>
      <c r="P1758">
        <f t="shared" si="139"/>
        <v>1</v>
      </c>
    </row>
    <row r="1759" spans="1:16" x14ac:dyDescent="0.3">
      <c r="A1759" t="s">
        <v>69</v>
      </c>
      <c r="B1759" s="38">
        <v>40686</v>
      </c>
      <c r="C1759" t="s">
        <v>30</v>
      </c>
      <c r="D1759" t="s">
        <v>305</v>
      </c>
      <c r="E1759" t="s">
        <v>147</v>
      </c>
      <c r="F1759">
        <v>334132</v>
      </c>
      <c r="G1759">
        <v>374116</v>
      </c>
      <c r="H1759" t="s">
        <v>148</v>
      </c>
      <c r="I1759" t="s">
        <v>149</v>
      </c>
      <c r="L1759">
        <f t="shared" si="135"/>
        <v>2011</v>
      </c>
      <c r="M1759">
        <f t="shared" si="136"/>
        <v>5</v>
      </c>
      <c r="N1759">
        <f t="shared" si="137"/>
        <v>0</v>
      </c>
      <c r="O1759">
        <f t="shared" si="138"/>
        <v>0</v>
      </c>
      <c r="P1759">
        <f t="shared" si="139"/>
        <v>1</v>
      </c>
    </row>
    <row r="1760" spans="1:16" x14ac:dyDescent="0.3">
      <c r="A1760" t="s">
        <v>69</v>
      </c>
      <c r="B1760" s="38">
        <v>40686</v>
      </c>
      <c r="C1760" t="s">
        <v>30</v>
      </c>
      <c r="D1760" t="s">
        <v>160</v>
      </c>
      <c r="E1760" t="s">
        <v>164</v>
      </c>
      <c r="F1760">
        <v>333177</v>
      </c>
      <c r="G1760">
        <v>374260</v>
      </c>
      <c r="H1760" t="s">
        <v>144</v>
      </c>
      <c r="I1760" t="s">
        <v>145</v>
      </c>
      <c r="L1760">
        <f t="shared" si="135"/>
        <v>2011</v>
      </c>
      <c r="M1760">
        <f t="shared" si="136"/>
        <v>5</v>
      </c>
      <c r="N1760">
        <f t="shared" si="137"/>
        <v>0</v>
      </c>
      <c r="O1760">
        <f t="shared" si="138"/>
        <v>0</v>
      </c>
      <c r="P1760">
        <f t="shared" si="139"/>
        <v>3</v>
      </c>
    </row>
    <row r="1761" spans="1:16" x14ac:dyDescent="0.3">
      <c r="A1761" t="s">
        <v>57</v>
      </c>
      <c r="B1761" s="38">
        <v>40688</v>
      </c>
      <c r="C1761" t="s">
        <v>29</v>
      </c>
      <c r="D1761" t="s">
        <v>556</v>
      </c>
      <c r="E1761" t="s">
        <v>256</v>
      </c>
      <c r="F1761">
        <v>223524</v>
      </c>
      <c r="G1761">
        <v>344355</v>
      </c>
      <c r="H1761" t="s">
        <v>148</v>
      </c>
      <c r="I1761" t="s">
        <v>181</v>
      </c>
      <c r="L1761">
        <f t="shared" si="135"/>
        <v>2011</v>
      </c>
      <c r="M1761">
        <f t="shared" si="136"/>
        <v>5</v>
      </c>
      <c r="N1761">
        <f t="shared" si="137"/>
        <v>0</v>
      </c>
      <c r="O1761">
        <f t="shared" si="138"/>
        <v>1</v>
      </c>
      <c r="P1761">
        <f t="shared" si="139"/>
        <v>0</v>
      </c>
    </row>
    <row r="1762" spans="1:16" x14ac:dyDescent="0.3">
      <c r="A1762" t="s">
        <v>53</v>
      </c>
      <c r="B1762" s="38">
        <v>40688</v>
      </c>
      <c r="C1762" t="s">
        <v>30</v>
      </c>
      <c r="D1762" t="s">
        <v>408</v>
      </c>
      <c r="E1762" t="s">
        <v>209</v>
      </c>
      <c r="F1762">
        <v>279930</v>
      </c>
      <c r="G1762">
        <v>362088</v>
      </c>
      <c r="H1762" t="s">
        <v>148</v>
      </c>
      <c r="I1762" t="s">
        <v>149</v>
      </c>
      <c r="L1762">
        <f t="shared" si="135"/>
        <v>2011</v>
      </c>
      <c r="M1762">
        <f t="shared" si="136"/>
        <v>5</v>
      </c>
      <c r="N1762">
        <f t="shared" si="137"/>
        <v>0</v>
      </c>
      <c r="O1762">
        <f t="shared" si="138"/>
        <v>0</v>
      </c>
      <c r="P1762">
        <f t="shared" si="139"/>
        <v>1</v>
      </c>
    </row>
    <row r="1763" spans="1:16" x14ac:dyDescent="0.3">
      <c r="A1763" t="s">
        <v>69</v>
      </c>
      <c r="B1763" s="38">
        <v>40688</v>
      </c>
      <c r="C1763" t="s">
        <v>30</v>
      </c>
      <c r="D1763" t="s">
        <v>638</v>
      </c>
      <c r="E1763" t="s">
        <v>161</v>
      </c>
      <c r="F1763">
        <v>333684</v>
      </c>
      <c r="G1763">
        <v>375043</v>
      </c>
      <c r="H1763" t="s">
        <v>152</v>
      </c>
      <c r="I1763" t="s">
        <v>153</v>
      </c>
      <c r="L1763">
        <f t="shared" si="135"/>
        <v>2011</v>
      </c>
      <c r="M1763">
        <f t="shared" si="136"/>
        <v>5</v>
      </c>
      <c r="N1763">
        <f t="shared" si="137"/>
        <v>0</v>
      </c>
      <c r="O1763">
        <f t="shared" si="138"/>
        <v>0</v>
      </c>
      <c r="P1763">
        <f t="shared" si="139"/>
        <v>2</v>
      </c>
    </row>
    <row r="1764" spans="1:16" x14ac:dyDescent="0.3">
      <c r="A1764" t="s">
        <v>36</v>
      </c>
      <c r="B1764" s="38">
        <v>40688</v>
      </c>
      <c r="C1764" t="s">
        <v>30</v>
      </c>
      <c r="D1764" t="s">
        <v>639</v>
      </c>
      <c r="E1764" t="s">
        <v>189</v>
      </c>
      <c r="F1764">
        <v>287520</v>
      </c>
      <c r="G1764">
        <v>345382</v>
      </c>
      <c r="H1764" t="s">
        <v>148</v>
      </c>
      <c r="I1764" t="s">
        <v>149</v>
      </c>
      <c r="L1764">
        <f t="shared" si="135"/>
        <v>2011</v>
      </c>
      <c r="M1764">
        <f t="shared" si="136"/>
        <v>5</v>
      </c>
      <c r="N1764">
        <f t="shared" si="137"/>
        <v>0</v>
      </c>
      <c r="O1764">
        <f t="shared" si="138"/>
        <v>0</v>
      </c>
      <c r="P1764">
        <f t="shared" si="139"/>
        <v>1</v>
      </c>
    </row>
    <row r="1765" spans="1:16" x14ac:dyDescent="0.3">
      <c r="A1765" t="s">
        <v>41</v>
      </c>
      <c r="B1765" s="38">
        <v>40689</v>
      </c>
      <c r="C1765" t="s">
        <v>30</v>
      </c>
      <c r="D1765" t="s">
        <v>423</v>
      </c>
      <c r="E1765" t="s">
        <v>315</v>
      </c>
      <c r="F1765">
        <v>289571</v>
      </c>
      <c r="G1765">
        <v>390462</v>
      </c>
      <c r="H1765" t="s">
        <v>148</v>
      </c>
      <c r="I1765" t="s">
        <v>149</v>
      </c>
      <c r="L1765">
        <f t="shared" si="135"/>
        <v>2011</v>
      </c>
      <c r="M1765">
        <f t="shared" si="136"/>
        <v>5</v>
      </c>
      <c r="N1765">
        <f t="shared" si="137"/>
        <v>0</v>
      </c>
      <c r="O1765">
        <f t="shared" si="138"/>
        <v>0</v>
      </c>
      <c r="P1765">
        <f t="shared" si="139"/>
        <v>1</v>
      </c>
    </row>
    <row r="1766" spans="1:16" x14ac:dyDescent="0.3">
      <c r="A1766" t="s">
        <v>77</v>
      </c>
      <c r="B1766" s="38">
        <v>40689</v>
      </c>
      <c r="C1766" t="s">
        <v>30</v>
      </c>
      <c r="D1766" t="s">
        <v>640</v>
      </c>
      <c r="E1766" t="s">
        <v>184</v>
      </c>
      <c r="F1766">
        <v>320060</v>
      </c>
      <c r="G1766">
        <v>333661</v>
      </c>
      <c r="H1766" t="s">
        <v>148</v>
      </c>
      <c r="I1766" t="s">
        <v>149</v>
      </c>
      <c r="L1766">
        <f t="shared" si="135"/>
        <v>2011</v>
      </c>
      <c r="M1766">
        <f t="shared" si="136"/>
        <v>5</v>
      </c>
      <c r="N1766">
        <f t="shared" si="137"/>
        <v>0</v>
      </c>
      <c r="O1766">
        <f t="shared" si="138"/>
        <v>0</v>
      </c>
      <c r="P1766">
        <f t="shared" si="139"/>
        <v>1</v>
      </c>
    </row>
    <row r="1767" spans="1:16" x14ac:dyDescent="0.3">
      <c r="A1767" t="s">
        <v>45</v>
      </c>
      <c r="B1767" s="38">
        <v>40690</v>
      </c>
      <c r="C1767" t="s">
        <v>30</v>
      </c>
      <c r="D1767" t="s">
        <v>368</v>
      </c>
      <c r="E1767" t="s">
        <v>193</v>
      </c>
      <c r="F1767">
        <v>244626</v>
      </c>
      <c r="G1767">
        <v>416507</v>
      </c>
      <c r="H1767" t="s">
        <v>152</v>
      </c>
      <c r="I1767" t="s">
        <v>153</v>
      </c>
      <c r="L1767">
        <f t="shared" si="135"/>
        <v>2011</v>
      </c>
      <c r="M1767">
        <f t="shared" si="136"/>
        <v>5</v>
      </c>
      <c r="N1767">
        <f t="shared" si="137"/>
        <v>0</v>
      </c>
      <c r="O1767">
        <f t="shared" si="138"/>
        <v>0</v>
      </c>
      <c r="P1767">
        <f t="shared" si="139"/>
        <v>2</v>
      </c>
    </row>
    <row r="1768" spans="1:16" x14ac:dyDescent="0.3">
      <c r="A1768" t="s">
        <v>60</v>
      </c>
      <c r="B1768" s="38">
        <v>40691</v>
      </c>
      <c r="C1768" t="s">
        <v>30</v>
      </c>
      <c r="D1768" t="s">
        <v>170</v>
      </c>
      <c r="E1768" t="s">
        <v>195</v>
      </c>
      <c r="F1768">
        <v>350530</v>
      </c>
      <c r="G1768">
        <v>381767</v>
      </c>
      <c r="H1768" t="s">
        <v>148</v>
      </c>
      <c r="I1768" t="s">
        <v>149</v>
      </c>
      <c r="L1768">
        <f t="shared" si="135"/>
        <v>2011</v>
      </c>
      <c r="M1768">
        <f t="shared" si="136"/>
        <v>5</v>
      </c>
      <c r="N1768">
        <f t="shared" si="137"/>
        <v>0</v>
      </c>
      <c r="O1768">
        <f t="shared" si="138"/>
        <v>0</v>
      </c>
      <c r="P1768">
        <f t="shared" si="139"/>
        <v>1</v>
      </c>
    </row>
    <row r="1769" spans="1:16" x14ac:dyDescent="0.3">
      <c r="A1769" t="s">
        <v>49</v>
      </c>
      <c r="B1769" s="38">
        <v>40691</v>
      </c>
      <c r="C1769" t="s">
        <v>30</v>
      </c>
      <c r="D1769" t="s">
        <v>369</v>
      </c>
      <c r="E1769" t="s">
        <v>184</v>
      </c>
      <c r="F1769">
        <v>312736</v>
      </c>
      <c r="G1769">
        <v>346148</v>
      </c>
      <c r="H1769" t="s">
        <v>148</v>
      </c>
      <c r="I1769" t="s">
        <v>149</v>
      </c>
      <c r="L1769">
        <f t="shared" si="135"/>
        <v>2011</v>
      </c>
      <c r="M1769">
        <f t="shared" si="136"/>
        <v>5</v>
      </c>
      <c r="N1769">
        <f t="shared" si="137"/>
        <v>0</v>
      </c>
      <c r="O1769">
        <f t="shared" si="138"/>
        <v>0</v>
      </c>
      <c r="P1769">
        <f t="shared" si="139"/>
        <v>1</v>
      </c>
    </row>
    <row r="1770" spans="1:16" x14ac:dyDescent="0.3">
      <c r="A1770" t="s">
        <v>69</v>
      </c>
      <c r="B1770" s="38">
        <v>40692</v>
      </c>
      <c r="C1770" t="s">
        <v>29</v>
      </c>
      <c r="D1770" t="s">
        <v>199</v>
      </c>
      <c r="E1770" t="s">
        <v>161</v>
      </c>
      <c r="F1770">
        <v>333708</v>
      </c>
      <c r="G1770">
        <v>374825</v>
      </c>
      <c r="H1770" t="s">
        <v>148</v>
      </c>
      <c r="I1770" t="s">
        <v>181</v>
      </c>
      <c r="L1770">
        <f t="shared" si="135"/>
        <v>2011</v>
      </c>
      <c r="M1770">
        <f t="shared" si="136"/>
        <v>5</v>
      </c>
      <c r="N1770">
        <f t="shared" si="137"/>
        <v>0</v>
      </c>
      <c r="O1770">
        <f t="shared" si="138"/>
        <v>1</v>
      </c>
      <c r="P1770">
        <f t="shared" si="139"/>
        <v>0</v>
      </c>
    </row>
    <row r="1771" spans="1:16" x14ac:dyDescent="0.3">
      <c r="A1771" t="s">
        <v>69</v>
      </c>
      <c r="B1771" s="38">
        <v>40692</v>
      </c>
      <c r="C1771" t="s">
        <v>30</v>
      </c>
      <c r="D1771" t="s">
        <v>373</v>
      </c>
      <c r="E1771" t="s">
        <v>147</v>
      </c>
      <c r="F1771">
        <v>333726</v>
      </c>
      <c r="G1771">
        <v>374614</v>
      </c>
      <c r="H1771" t="s">
        <v>148</v>
      </c>
      <c r="I1771" t="s">
        <v>149</v>
      </c>
      <c r="L1771">
        <f t="shared" si="135"/>
        <v>2011</v>
      </c>
      <c r="M1771">
        <f t="shared" si="136"/>
        <v>5</v>
      </c>
      <c r="N1771">
        <f t="shared" si="137"/>
        <v>0</v>
      </c>
      <c r="O1771">
        <f t="shared" si="138"/>
        <v>0</v>
      </c>
      <c r="P1771">
        <f t="shared" si="139"/>
        <v>1</v>
      </c>
    </row>
    <row r="1772" spans="1:16" x14ac:dyDescent="0.3">
      <c r="A1772" t="s">
        <v>2</v>
      </c>
      <c r="B1772" s="38">
        <v>40693</v>
      </c>
      <c r="C1772" t="s">
        <v>30</v>
      </c>
      <c r="D1772" t="s">
        <v>641</v>
      </c>
      <c r="E1772" t="s">
        <v>166</v>
      </c>
      <c r="F1772">
        <v>326367</v>
      </c>
      <c r="G1772">
        <v>364237</v>
      </c>
      <c r="H1772" t="s">
        <v>148</v>
      </c>
      <c r="I1772" t="s">
        <v>149</v>
      </c>
      <c r="L1772">
        <f t="shared" si="135"/>
        <v>2011</v>
      </c>
      <c r="M1772">
        <f t="shared" si="136"/>
        <v>5</v>
      </c>
      <c r="N1772">
        <f t="shared" si="137"/>
        <v>0</v>
      </c>
      <c r="O1772">
        <f t="shared" si="138"/>
        <v>0</v>
      </c>
      <c r="P1772">
        <f t="shared" si="139"/>
        <v>1</v>
      </c>
    </row>
    <row r="1773" spans="1:16" x14ac:dyDescent="0.3">
      <c r="A1773" t="s">
        <v>20</v>
      </c>
      <c r="B1773" s="38">
        <v>40694</v>
      </c>
      <c r="C1773" t="s">
        <v>30</v>
      </c>
      <c r="D1773" t="s">
        <v>232</v>
      </c>
      <c r="E1773" t="s">
        <v>155</v>
      </c>
      <c r="F1773">
        <v>310609</v>
      </c>
      <c r="G1773">
        <v>403220</v>
      </c>
      <c r="H1773" t="s">
        <v>148</v>
      </c>
      <c r="I1773" t="s">
        <v>149</v>
      </c>
      <c r="L1773">
        <f t="shared" si="135"/>
        <v>2011</v>
      </c>
      <c r="M1773">
        <f t="shared" si="136"/>
        <v>5</v>
      </c>
      <c r="N1773">
        <f t="shared" si="137"/>
        <v>0</v>
      </c>
      <c r="O1773">
        <f t="shared" si="138"/>
        <v>0</v>
      </c>
      <c r="P1773">
        <f t="shared" si="139"/>
        <v>1</v>
      </c>
    </row>
    <row r="1774" spans="1:16" x14ac:dyDescent="0.3">
      <c r="A1774" t="s">
        <v>62</v>
      </c>
      <c r="B1774" s="38">
        <v>40694</v>
      </c>
      <c r="C1774" t="s">
        <v>30</v>
      </c>
      <c r="D1774" t="s">
        <v>208</v>
      </c>
      <c r="E1774" t="s">
        <v>143</v>
      </c>
      <c r="F1774">
        <v>340303</v>
      </c>
      <c r="G1774">
        <v>402462</v>
      </c>
      <c r="H1774" t="s">
        <v>148</v>
      </c>
      <c r="I1774" t="s">
        <v>149</v>
      </c>
      <c r="L1774">
        <f t="shared" si="135"/>
        <v>2011</v>
      </c>
      <c r="M1774">
        <f t="shared" si="136"/>
        <v>5</v>
      </c>
      <c r="N1774">
        <f t="shared" si="137"/>
        <v>0</v>
      </c>
      <c r="O1774">
        <f t="shared" si="138"/>
        <v>0</v>
      </c>
      <c r="P1774">
        <f t="shared" si="139"/>
        <v>1</v>
      </c>
    </row>
    <row r="1775" spans="1:16" x14ac:dyDescent="0.3">
      <c r="A1775" t="s">
        <v>69</v>
      </c>
      <c r="B1775" s="38">
        <v>40695</v>
      </c>
      <c r="C1775" t="s">
        <v>30</v>
      </c>
      <c r="D1775" t="s">
        <v>231</v>
      </c>
      <c r="E1775" t="s">
        <v>147</v>
      </c>
      <c r="F1775">
        <v>334050</v>
      </c>
      <c r="G1775">
        <v>374407</v>
      </c>
      <c r="H1775" t="s">
        <v>148</v>
      </c>
      <c r="I1775" t="s">
        <v>149</v>
      </c>
      <c r="L1775">
        <f t="shared" si="135"/>
        <v>2011</v>
      </c>
      <c r="M1775">
        <f t="shared" si="136"/>
        <v>6</v>
      </c>
      <c r="N1775">
        <f t="shared" si="137"/>
        <v>0</v>
      </c>
      <c r="O1775">
        <f t="shared" si="138"/>
        <v>0</v>
      </c>
      <c r="P1775">
        <f t="shared" si="139"/>
        <v>1</v>
      </c>
    </row>
    <row r="1776" spans="1:16" x14ac:dyDescent="0.3">
      <c r="A1776" t="s">
        <v>45</v>
      </c>
      <c r="B1776" s="38">
        <v>40696</v>
      </c>
      <c r="C1776" t="s">
        <v>30</v>
      </c>
      <c r="D1776" t="s">
        <v>232</v>
      </c>
      <c r="E1776" t="s">
        <v>193</v>
      </c>
      <c r="F1776">
        <v>243526</v>
      </c>
      <c r="G1776">
        <v>416632</v>
      </c>
      <c r="H1776" t="s">
        <v>148</v>
      </c>
      <c r="I1776" t="s">
        <v>149</v>
      </c>
      <c r="L1776">
        <f t="shared" si="135"/>
        <v>2011</v>
      </c>
      <c r="M1776">
        <f t="shared" si="136"/>
        <v>6</v>
      </c>
      <c r="N1776">
        <f t="shared" si="137"/>
        <v>0</v>
      </c>
      <c r="O1776">
        <f t="shared" si="138"/>
        <v>0</v>
      </c>
      <c r="P1776">
        <f t="shared" si="139"/>
        <v>1</v>
      </c>
    </row>
    <row r="1777" spans="1:16" x14ac:dyDescent="0.3">
      <c r="A1777" t="s">
        <v>42</v>
      </c>
      <c r="B1777" s="38">
        <v>40696</v>
      </c>
      <c r="C1777" t="s">
        <v>30</v>
      </c>
      <c r="D1777" t="s">
        <v>170</v>
      </c>
      <c r="E1777" t="s">
        <v>206</v>
      </c>
      <c r="F1777">
        <v>337797</v>
      </c>
      <c r="G1777">
        <v>331536</v>
      </c>
      <c r="H1777" t="s">
        <v>152</v>
      </c>
      <c r="I1777" t="s">
        <v>153</v>
      </c>
      <c r="L1777">
        <f t="shared" si="135"/>
        <v>2011</v>
      </c>
      <c r="M1777">
        <f t="shared" si="136"/>
        <v>6</v>
      </c>
      <c r="N1777">
        <f t="shared" si="137"/>
        <v>0</v>
      </c>
      <c r="O1777">
        <f t="shared" si="138"/>
        <v>0</v>
      </c>
      <c r="P1777">
        <f t="shared" si="139"/>
        <v>2</v>
      </c>
    </row>
    <row r="1778" spans="1:16" x14ac:dyDescent="0.3">
      <c r="A1778" t="s">
        <v>69</v>
      </c>
      <c r="B1778" s="38">
        <v>40696</v>
      </c>
      <c r="C1778" t="s">
        <v>30</v>
      </c>
      <c r="D1778" t="s">
        <v>215</v>
      </c>
      <c r="E1778" t="s">
        <v>147</v>
      </c>
      <c r="F1778">
        <v>333876</v>
      </c>
      <c r="G1778">
        <v>373602</v>
      </c>
      <c r="H1778" t="s">
        <v>148</v>
      </c>
      <c r="I1778" t="s">
        <v>149</v>
      </c>
      <c r="L1778">
        <f t="shared" si="135"/>
        <v>2011</v>
      </c>
      <c r="M1778">
        <f t="shared" si="136"/>
        <v>6</v>
      </c>
      <c r="N1778">
        <f t="shared" si="137"/>
        <v>0</v>
      </c>
      <c r="O1778">
        <f t="shared" si="138"/>
        <v>0</v>
      </c>
      <c r="P1778">
        <f t="shared" si="139"/>
        <v>1</v>
      </c>
    </row>
    <row r="1779" spans="1:16" x14ac:dyDescent="0.3">
      <c r="A1779" t="s">
        <v>69</v>
      </c>
      <c r="B1779" s="38">
        <v>40696</v>
      </c>
      <c r="C1779" t="s">
        <v>30</v>
      </c>
      <c r="D1779" t="s">
        <v>158</v>
      </c>
      <c r="E1779" t="s">
        <v>159</v>
      </c>
      <c r="F1779">
        <v>334754</v>
      </c>
      <c r="G1779">
        <v>374486</v>
      </c>
      <c r="H1779" t="s">
        <v>200</v>
      </c>
      <c r="I1779" t="s">
        <v>201</v>
      </c>
      <c r="L1779">
        <f t="shared" si="135"/>
        <v>2011</v>
      </c>
      <c r="M1779">
        <f t="shared" si="136"/>
        <v>6</v>
      </c>
      <c r="N1779">
        <f t="shared" si="137"/>
        <v>0</v>
      </c>
      <c r="O1779">
        <f t="shared" si="138"/>
        <v>0</v>
      </c>
      <c r="P1779">
        <f t="shared" si="139"/>
        <v>6</v>
      </c>
    </row>
    <row r="1780" spans="1:16" x14ac:dyDescent="0.3">
      <c r="A1780" t="s">
        <v>60</v>
      </c>
      <c r="B1780" s="38">
        <v>40697</v>
      </c>
      <c r="C1780" t="s">
        <v>30</v>
      </c>
      <c r="D1780" t="s">
        <v>231</v>
      </c>
      <c r="E1780" t="s">
        <v>195</v>
      </c>
      <c r="F1780">
        <v>350577</v>
      </c>
      <c r="G1780">
        <v>381998</v>
      </c>
      <c r="H1780" t="s">
        <v>148</v>
      </c>
      <c r="I1780" t="s">
        <v>149</v>
      </c>
      <c r="L1780">
        <f t="shared" si="135"/>
        <v>2011</v>
      </c>
      <c r="M1780">
        <f t="shared" si="136"/>
        <v>6</v>
      </c>
      <c r="N1780">
        <f t="shared" si="137"/>
        <v>0</v>
      </c>
      <c r="O1780">
        <f t="shared" si="138"/>
        <v>0</v>
      </c>
      <c r="P1780">
        <f t="shared" si="139"/>
        <v>1</v>
      </c>
    </row>
    <row r="1781" spans="1:16" x14ac:dyDescent="0.3">
      <c r="A1781" t="s">
        <v>65</v>
      </c>
      <c r="B1781" s="38">
        <v>40697</v>
      </c>
      <c r="C1781" t="s">
        <v>30</v>
      </c>
      <c r="D1781" t="s">
        <v>231</v>
      </c>
      <c r="E1781" t="s">
        <v>195</v>
      </c>
      <c r="F1781">
        <v>339737</v>
      </c>
      <c r="G1781">
        <v>379074</v>
      </c>
      <c r="H1781" t="s">
        <v>148</v>
      </c>
      <c r="I1781" t="s">
        <v>149</v>
      </c>
      <c r="L1781">
        <f t="shared" si="135"/>
        <v>2011</v>
      </c>
      <c r="M1781">
        <f t="shared" si="136"/>
        <v>6</v>
      </c>
      <c r="N1781">
        <f t="shared" si="137"/>
        <v>0</v>
      </c>
      <c r="O1781">
        <f t="shared" si="138"/>
        <v>0</v>
      </c>
      <c r="P1781">
        <f t="shared" si="139"/>
        <v>1</v>
      </c>
    </row>
    <row r="1782" spans="1:16" x14ac:dyDescent="0.3">
      <c r="A1782" t="s">
        <v>64</v>
      </c>
      <c r="B1782" s="38">
        <v>40698</v>
      </c>
      <c r="C1782" t="s">
        <v>30</v>
      </c>
      <c r="D1782" t="s">
        <v>410</v>
      </c>
      <c r="E1782" t="s">
        <v>157</v>
      </c>
      <c r="F1782">
        <v>285841</v>
      </c>
      <c r="G1782">
        <v>440557</v>
      </c>
      <c r="H1782" t="s">
        <v>148</v>
      </c>
      <c r="I1782" t="s">
        <v>149</v>
      </c>
      <c r="L1782">
        <f t="shared" si="135"/>
        <v>2011</v>
      </c>
      <c r="M1782">
        <f t="shared" si="136"/>
        <v>6</v>
      </c>
      <c r="N1782">
        <f t="shared" si="137"/>
        <v>0</v>
      </c>
      <c r="O1782">
        <f t="shared" si="138"/>
        <v>0</v>
      </c>
      <c r="P1782">
        <f t="shared" si="139"/>
        <v>1</v>
      </c>
    </row>
    <row r="1783" spans="1:16" x14ac:dyDescent="0.3">
      <c r="A1783" t="s">
        <v>41</v>
      </c>
      <c r="B1783" s="38">
        <v>40699</v>
      </c>
      <c r="C1783" t="s">
        <v>30</v>
      </c>
      <c r="D1783" t="s">
        <v>642</v>
      </c>
      <c r="E1783" t="s">
        <v>315</v>
      </c>
      <c r="F1783">
        <v>289699</v>
      </c>
      <c r="G1783">
        <v>390721</v>
      </c>
      <c r="H1783" t="s">
        <v>148</v>
      </c>
      <c r="I1783" t="s">
        <v>149</v>
      </c>
      <c r="L1783">
        <f t="shared" si="135"/>
        <v>2011</v>
      </c>
      <c r="M1783">
        <f t="shared" si="136"/>
        <v>6</v>
      </c>
      <c r="N1783">
        <f t="shared" si="137"/>
        <v>0</v>
      </c>
      <c r="O1783">
        <f t="shared" si="138"/>
        <v>0</v>
      </c>
      <c r="P1783">
        <f t="shared" si="139"/>
        <v>1</v>
      </c>
    </row>
    <row r="1784" spans="1:16" x14ac:dyDescent="0.3">
      <c r="A1784" t="s">
        <v>35</v>
      </c>
      <c r="B1784" s="38">
        <v>40699</v>
      </c>
      <c r="C1784" t="s">
        <v>30</v>
      </c>
      <c r="D1784" t="s">
        <v>643</v>
      </c>
      <c r="E1784" t="s">
        <v>183</v>
      </c>
      <c r="F1784">
        <v>291143</v>
      </c>
      <c r="G1784">
        <v>315059</v>
      </c>
      <c r="H1784" t="s">
        <v>148</v>
      </c>
      <c r="I1784" t="s">
        <v>149</v>
      </c>
      <c r="L1784">
        <f t="shared" si="135"/>
        <v>2011</v>
      </c>
      <c r="M1784">
        <f t="shared" si="136"/>
        <v>6</v>
      </c>
      <c r="N1784">
        <f t="shared" si="137"/>
        <v>0</v>
      </c>
      <c r="O1784">
        <f t="shared" si="138"/>
        <v>0</v>
      </c>
      <c r="P1784">
        <f t="shared" si="139"/>
        <v>1</v>
      </c>
    </row>
    <row r="1785" spans="1:16" x14ac:dyDescent="0.3">
      <c r="A1785" t="s">
        <v>59</v>
      </c>
      <c r="B1785" s="38">
        <v>40700</v>
      </c>
      <c r="C1785" t="s">
        <v>30</v>
      </c>
      <c r="D1785" t="s">
        <v>644</v>
      </c>
      <c r="E1785" t="s">
        <v>157</v>
      </c>
      <c r="F1785">
        <v>281733</v>
      </c>
      <c r="G1785">
        <v>437961</v>
      </c>
      <c r="H1785" t="s">
        <v>144</v>
      </c>
      <c r="I1785" t="s">
        <v>145</v>
      </c>
      <c r="L1785">
        <f t="shared" si="135"/>
        <v>2011</v>
      </c>
      <c r="M1785">
        <f t="shared" si="136"/>
        <v>6</v>
      </c>
      <c r="N1785">
        <f t="shared" si="137"/>
        <v>0</v>
      </c>
      <c r="O1785">
        <f t="shared" si="138"/>
        <v>0</v>
      </c>
      <c r="P1785">
        <f t="shared" si="139"/>
        <v>3</v>
      </c>
    </row>
    <row r="1786" spans="1:16" x14ac:dyDescent="0.3">
      <c r="A1786" t="s">
        <v>45</v>
      </c>
      <c r="B1786" s="38">
        <v>40700</v>
      </c>
      <c r="C1786" t="s">
        <v>30</v>
      </c>
      <c r="D1786" t="s">
        <v>368</v>
      </c>
      <c r="E1786" t="s">
        <v>193</v>
      </c>
      <c r="F1786">
        <v>244626</v>
      </c>
      <c r="G1786">
        <v>416507</v>
      </c>
      <c r="H1786" t="s">
        <v>144</v>
      </c>
      <c r="I1786" t="s">
        <v>145</v>
      </c>
      <c r="L1786">
        <f t="shared" si="135"/>
        <v>2011</v>
      </c>
      <c r="M1786">
        <f t="shared" si="136"/>
        <v>6</v>
      </c>
      <c r="N1786">
        <f t="shared" si="137"/>
        <v>0</v>
      </c>
      <c r="O1786">
        <f t="shared" si="138"/>
        <v>0</v>
      </c>
      <c r="P1786">
        <f t="shared" si="139"/>
        <v>3</v>
      </c>
    </row>
    <row r="1787" spans="1:16" x14ac:dyDescent="0.3">
      <c r="A1787" t="s">
        <v>79</v>
      </c>
      <c r="B1787" s="38">
        <v>40701</v>
      </c>
      <c r="C1787" t="s">
        <v>30</v>
      </c>
      <c r="D1787" t="s">
        <v>231</v>
      </c>
      <c r="E1787" t="s">
        <v>173</v>
      </c>
      <c r="F1787">
        <v>301155</v>
      </c>
      <c r="G1787">
        <v>353883</v>
      </c>
      <c r="H1787" t="s">
        <v>148</v>
      </c>
      <c r="I1787" t="s">
        <v>149</v>
      </c>
      <c r="L1787">
        <f t="shared" si="135"/>
        <v>2011</v>
      </c>
      <c r="M1787">
        <f t="shared" si="136"/>
        <v>6</v>
      </c>
      <c r="N1787">
        <f t="shared" si="137"/>
        <v>0</v>
      </c>
      <c r="O1787">
        <f t="shared" si="138"/>
        <v>0</v>
      </c>
      <c r="P1787">
        <f t="shared" si="139"/>
        <v>1</v>
      </c>
    </row>
    <row r="1788" spans="1:16" x14ac:dyDescent="0.3">
      <c r="A1788" t="s">
        <v>53</v>
      </c>
      <c r="B1788" s="38">
        <v>40701</v>
      </c>
      <c r="C1788" t="s">
        <v>30</v>
      </c>
      <c r="D1788" t="s">
        <v>208</v>
      </c>
      <c r="E1788" t="s">
        <v>209</v>
      </c>
      <c r="F1788">
        <v>279934</v>
      </c>
      <c r="G1788">
        <v>362934</v>
      </c>
      <c r="H1788" t="s">
        <v>148</v>
      </c>
      <c r="I1788" t="s">
        <v>149</v>
      </c>
      <c r="L1788">
        <f t="shared" si="135"/>
        <v>2011</v>
      </c>
      <c r="M1788">
        <f t="shared" si="136"/>
        <v>6</v>
      </c>
      <c r="N1788">
        <f t="shared" si="137"/>
        <v>0</v>
      </c>
      <c r="O1788">
        <f t="shared" si="138"/>
        <v>0</v>
      </c>
      <c r="P1788">
        <f t="shared" si="139"/>
        <v>1</v>
      </c>
    </row>
    <row r="1789" spans="1:16" x14ac:dyDescent="0.3">
      <c r="A1789" t="s">
        <v>60</v>
      </c>
      <c r="B1789" s="38">
        <v>40702</v>
      </c>
      <c r="C1789" t="s">
        <v>29</v>
      </c>
      <c r="D1789" t="s">
        <v>463</v>
      </c>
      <c r="E1789" t="s">
        <v>195</v>
      </c>
      <c r="F1789">
        <v>350549</v>
      </c>
      <c r="G1789">
        <v>382089</v>
      </c>
      <c r="H1789" t="s">
        <v>152</v>
      </c>
      <c r="I1789" t="s">
        <v>181</v>
      </c>
      <c r="J1789" t="s">
        <v>248</v>
      </c>
      <c r="L1789">
        <f t="shared" si="135"/>
        <v>2011</v>
      </c>
      <c r="M1789">
        <f t="shared" si="136"/>
        <v>6</v>
      </c>
      <c r="N1789">
        <f t="shared" si="137"/>
        <v>0</v>
      </c>
      <c r="O1789">
        <f t="shared" si="138"/>
        <v>1</v>
      </c>
      <c r="P1789">
        <f t="shared" si="139"/>
        <v>1</v>
      </c>
    </row>
    <row r="1790" spans="1:16" x14ac:dyDescent="0.3">
      <c r="A1790" t="s">
        <v>69</v>
      </c>
      <c r="B1790" s="38">
        <v>40702</v>
      </c>
      <c r="C1790" t="s">
        <v>29</v>
      </c>
      <c r="D1790" t="s">
        <v>231</v>
      </c>
      <c r="E1790" t="s">
        <v>147</v>
      </c>
      <c r="F1790">
        <v>333990</v>
      </c>
      <c r="G1790">
        <v>374376</v>
      </c>
      <c r="H1790" t="s">
        <v>152</v>
      </c>
      <c r="I1790" t="s">
        <v>247</v>
      </c>
      <c r="L1790">
        <f t="shared" si="135"/>
        <v>2011</v>
      </c>
      <c r="M1790">
        <f t="shared" si="136"/>
        <v>6</v>
      </c>
      <c r="N1790">
        <f t="shared" si="137"/>
        <v>0</v>
      </c>
      <c r="O1790">
        <f t="shared" si="138"/>
        <v>2</v>
      </c>
      <c r="P1790">
        <f t="shared" si="139"/>
        <v>0</v>
      </c>
    </row>
    <row r="1791" spans="1:16" x14ac:dyDescent="0.3">
      <c r="A1791" t="s">
        <v>36</v>
      </c>
      <c r="B1791" s="38">
        <v>40702</v>
      </c>
      <c r="C1791" t="s">
        <v>30</v>
      </c>
      <c r="D1791" t="s">
        <v>265</v>
      </c>
      <c r="E1791" t="s">
        <v>189</v>
      </c>
      <c r="F1791">
        <v>287480</v>
      </c>
      <c r="G1791">
        <v>345374</v>
      </c>
      <c r="H1791" t="s">
        <v>148</v>
      </c>
      <c r="I1791" t="s">
        <v>149</v>
      </c>
      <c r="L1791">
        <f t="shared" si="135"/>
        <v>2011</v>
      </c>
      <c r="M1791">
        <f t="shared" si="136"/>
        <v>6</v>
      </c>
      <c r="N1791">
        <f t="shared" si="137"/>
        <v>0</v>
      </c>
      <c r="O1791">
        <f t="shared" si="138"/>
        <v>0</v>
      </c>
      <c r="P1791">
        <f t="shared" si="139"/>
        <v>1</v>
      </c>
    </row>
    <row r="1792" spans="1:16" x14ac:dyDescent="0.3">
      <c r="A1792" t="s">
        <v>39</v>
      </c>
      <c r="B1792" s="38">
        <v>40702</v>
      </c>
      <c r="C1792" t="s">
        <v>30</v>
      </c>
      <c r="D1792" t="s">
        <v>217</v>
      </c>
      <c r="E1792" t="s">
        <v>218</v>
      </c>
      <c r="F1792">
        <v>281080</v>
      </c>
      <c r="G1792">
        <v>378198</v>
      </c>
      <c r="H1792" t="s">
        <v>152</v>
      </c>
      <c r="I1792" t="s">
        <v>153</v>
      </c>
      <c r="L1792">
        <f t="shared" si="135"/>
        <v>2011</v>
      </c>
      <c r="M1792">
        <f t="shared" si="136"/>
        <v>6</v>
      </c>
      <c r="N1792">
        <f t="shared" si="137"/>
        <v>0</v>
      </c>
      <c r="O1792">
        <f t="shared" si="138"/>
        <v>0</v>
      </c>
      <c r="P1792">
        <f t="shared" si="139"/>
        <v>2</v>
      </c>
    </row>
    <row r="1793" spans="1:16" x14ac:dyDescent="0.3">
      <c r="A1793" t="s">
        <v>50</v>
      </c>
      <c r="B1793" s="38">
        <v>40703</v>
      </c>
      <c r="C1793" t="s">
        <v>30</v>
      </c>
      <c r="D1793" t="s">
        <v>645</v>
      </c>
      <c r="E1793" t="s">
        <v>157</v>
      </c>
      <c r="F1793">
        <v>284534</v>
      </c>
      <c r="G1793">
        <v>432422</v>
      </c>
      <c r="H1793" t="s">
        <v>148</v>
      </c>
      <c r="I1793" t="s">
        <v>149</v>
      </c>
      <c r="L1793">
        <f t="shared" si="135"/>
        <v>2011</v>
      </c>
      <c r="M1793">
        <f t="shared" si="136"/>
        <v>6</v>
      </c>
      <c r="N1793">
        <f t="shared" si="137"/>
        <v>0</v>
      </c>
      <c r="O1793">
        <f t="shared" si="138"/>
        <v>0</v>
      </c>
      <c r="P1793">
        <f t="shared" si="139"/>
        <v>1</v>
      </c>
    </row>
    <row r="1794" spans="1:16" x14ac:dyDescent="0.3">
      <c r="A1794" t="s">
        <v>69</v>
      </c>
      <c r="B1794" s="38">
        <v>40703</v>
      </c>
      <c r="C1794" t="s">
        <v>30</v>
      </c>
      <c r="D1794" t="s">
        <v>337</v>
      </c>
      <c r="E1794" t="s">
        <v>147</v>
      </c>
      <c r="F1794">
        <v>333623</v>
      </c>
      <c r="G1794">
        <v>374067</v>
      </c>
      <c r="H1794" t="s">
        <v>148</v>
      </c>
      <c r="I1794" t="s">
        <v>149</v>
      </c>
      <c r="L1794">
        <f t="shared" ref="L1794:L1857" si="140">YEAR(B1794)</f>
        <v>2011</v>
      </c>
      <c r="M1794">
        <f t="shared" ref="M1794:M1857" si="141">MONTH(B1794)</f>
        <v>6</v>
      </c>
      <c r="N1794">
        <f t="shared" ref="N1794:N1857" si="142">SUM((IF(OR(ISBLANK($I1794),ISERROR(SEARCH("killed",$I1794))),0,IF(SEARCH("killed",$I1794)=3,LEFT($I1794,1),IF(SEARCH("killed",$I1794)=4,LEFT($I1794,2),0)))),(IF(OR(ISBLANK($J1794),ISERROR(SEARCH("killed",$J1794))),0,IF(SEARCH("killed",$J1794)=3,LEFT($J1794,1),IF(SEARCH("killed",$J1794)=4,LEFT($J1794,2),0)))),(IF(OR(ISBLANK($K1794),ISERROR(SEARCH("killed",$K1794))),0,IF(SEARCH("killed",$K1794)=3,LEFT($K1794,1),IF(SEARCH("killed",$K1794)=4,LEFT($K1794,2),0)))))</f>
        <v>0</v>
      </c>
      <c r="O1794">
        <f t="shared" ref="O1794:O1857" si="143">SUM((IF(OR(ISBLANK($I1794),ISERROR(SEARCH("seriously",$I1794))),0,IF(SEARCH("seriously",$I1794)=3,LEFT($I1794,1),IF(SEARCH("seriously",$I1794)=4,LEFT($I1794,2),0)))),(IF(OR(ISBLANK($J1794),ISERROR(SEARCH("seriously",$J1794))),0,IF(SEARCH("seriously",$J1794)=3,LEFT($J1794,1),IF(SEARCH("seriously",$J1794)=4,LEFT($J1794,2),0)))),(IF(OR(ISBLANK($K1794),ISERROR(SEARCH("seriously",$K1794))),0,IF(SEARCH("seriously",$K1794)=3,LEFT($K1794,1),IF(SEARCH("seriously",$K1794)=4,LEFT($K1794,2),0)))))</f>
        <v>0</v>
      </c>
      <c r="P1794">
        <f t="shared" ref="P1794:P1857" si="144">SUM((IF(OR(ISBLANK($I1794),ISERROR(SEARCH("slightly",$I1794))),0,IF(SEARCH("slightly",$I1794)=3,LEFT($I1794,1),IF(SEARCH("slightly",$I1794)=4,LEFT($I1794,2),0)))),(IF(OR(ISBLANK($J1794),ISERROR(SEARCH("slightly",$J1794))),0,IF(SEARCH("slightly",$J1794)=3,LEFT($J1794,1),IF(SEARCH("slightly",$J1794)=4,LEFT($J1794,2),0)))),(IF(OR(ISBLANK($K1794),ISERROR(SEARCH("slightly",$K1794))),0,IF(SEARCH("slightly",$K1794)=3,LEFT($K1794,1),IF(SEARCH("slightly",$K1794)=4,LEFT($K1794,2),0)))))</f>
        <v>1</v>
      </c>
    </row>
    <row r="1795" spans="1:16" x14ac:dyDescent="0.3">
      <c r="A1795" t="s">
        <v>45</v>
      </c>
      <c r="B1795" s="38">
        <v>40703</v>
      </c>
      <c r="C1795" t="s">
        <v>30</v>
      </c>
      <c r="D1795" t="s">
        <v>414</v>
      </c>
      <c r="E1795" t="s">
        <v>193</v>
      </c>
      <c r="F1795">
        <v>243557</v>
      </c>
      <c r="G1795">
        <v>416566</v>
      </c>
      <c r="H1795" t="s">
        <v>148</v>
      </c>
      <c r="I1795" t="s">
        <v>149</v>
      </c>
      <c r="L1795">
        <f t="shared" si="140"/>
        <v>2011</v>
      </c>
      <c r="M1795">
        <f t="shared" si="141"/>
        <v>6</v>
      </c>
      <c r="N1795">
        <f t="shared" si="142"/>
        <v>0</v>
      </c>
      <c r="O1795">
        <f t="shared" si="143"/>
        <v>0</v>
      </c>
      <c r="P1795">
        <f t="shared" si="144"/>
        <v>1</v>
      </c>
    </row>
    <row r="1796" spans="1:16" x14ac:dyDescent="0.3">
      <c r="A1796" t="s">
        <v>45</v>
      </c>
      <c r="B1796" s="38">
        <v>40704</v>
      </c>
      <c r="C1796" t="s">
        <v>30</v>
      </c>
      <c r="D1796" t="s">
        <v>240</v>
      </c>
      <c r="E1796" t="s">
        <v>193</v>
      </c>
      <c r="F1796">
        <v>243736</v>
      </c>
      <c r="G1796">
        <v>418356</v>
      </c>
      <c r="H1796" t="s">
        <v>148</v>
      </c>
      <c r="I1796" t="s">
        <v>149</v>
      </c>
      <c r="L1796">
        <f t="shared" si="140"/>
        <v>2011</v>
      </c>
      <c r="M1796">
        <f t="shared" si="141"/>
        <v>6</v>
      </c>
      <c r="N1796">
        <f t="shared" si="142"/>
        <v>0</v>
      </c>
      <c r="O1796">
        <f t="shared" si="143"/>
        <v>0</v>
      </c>
      <c r="P1796">
        <f t="shared" si="144"/>
        <v>1</v>
      </c>
    </row>
    <row r="1797" spans="1:16" x14ac:dyDescent="0.3">
      <c r="A1797" t="s">
        <v>69</v>
      </c>
      <c r="B1797" s="38">
        <v>40704</v>
      </c>
      <c r="C1797" t="s">
        <v>30</v>
      </c>
      <c r="D1797" t="s">
        <v>305</v>
      </c>
      <c r="E1797" t="s">
        <v>147</v>
      </c>
      <c r="F1797">
        <v>334045</v>
      </c>
      <c r="G1797">
        <v>374107</v>
      </c>
      <c r="H1797" t="s">
        <v>148</v>
      </c>
      <c r="I1797" t="s">
        <v>149</v>
      </c>
      <c r="L1797">
        <f t="shared" si="140"/>
        <v>2011</v>
      </c>
      <c r="M1797">
        <f t="shared" si="141"/>
        <v>6</v>
      </c>
      <c r="N1797">
        <f t="shared" si="142"/>
        <v>0</v>
      </c>
      <c r="O1797">
        <f t="shared" si="143"/>
        <v>0</v>
      </c>
      <c r="P1797">
        <f t="shared" si="144"/>
        <v>1</v>
      </c>
    </row>
    <row r="1798" spans="1:16" x14ac:dyDescent="0.3">
      <c r="A1798" t="s">
        <v>39</v>
      </c>
      <c r="B1798" s="38">
        <v>40705</v>
      </c>
      <c r="C1798" t="s">
        <v>30</v>
      </c>
      <c r="D1798" t="s">
        <v>519</v>
      </c>
      <c r="E1798" t="s">
        <v>218</v>
      </c>
      <c r="F1798">
        <v>281081</v>
      </c>
      <c r="G1798">
        <v>378251</v>
      </c>
      <c r="H1798" t="s">
        <v>148</v>
      </c>
      <c r="I1798" t="s">
        <v>149</v>
      </c>
      <c r="L1798">
        <f t="shared" si="140"/>
        <v>2011</v>
      </c>
      <c r="M1798">
        <f t="shared" si="141"/>
        <v>6</v>
      </c>
      <c r="N1798">
        <f t="shared" si="142"/>
        <v>0</v>
      </c>
      <c r="O1798">
        <f t="shared" si="143"/>
        <v>0</v>
      </c>
      <c r="P1798">
        <f t="shared" si="144"/>
        <v>1</v>
      </c>
    </row>
    <row r="1799" spans="1:16" x14ac:dyDescent="0.3">
      <c r="A1799" t="s">
        <v>41</v>
      </c>
      <c r="B1799" s="38">
        <v>40705</v>
      </c>
      <c r="C1799" t="s">
        <v>30</v>
      </c>
      <c r="D1799" t="s">
        <v>214</v>
      </c>
      <c r="E1799" t="s">
        <v>315</v>
      </c>
      <c r="F1799">
        <v>289718</v>
      </c>
      <c r="G1799">
        <v>390560</v>
      </c>
      <c r="H1799" t="s">
        <v>152</v>
      </c>
      <c r="I1799" t="s">
        <v>153</v>
      </c>
      <c r="L1799">
        <f t="shared" si="140"/>
        <v>2011</v>
      </c>
      <c r="M1799">
        <f t="shared" si="141"/>
        <v>6</v>
      </c>
      <c r="N1799">
        <f t="shared" si="142"/>
        <v>0</v>
      </c>
      <c r="O1799">
        <f t="shared" si="143"/>
        <v>0</v>
      </c>
      <c r="P1799">
        <f t="shared" si="144"/>
        <v>2</v>
      </c>
    </row>
    <row r="1800" spans="1:16" x14ac:dyDescent="0.3">
      <c r="A1800" t="s">
        <v>70</v>
      </c>
      <c r="B1800" s="38">
        <v>40705</v>
      </c>
      <c r="C1800" t="s">
        <v>30</v>
      </c>
      <c r="D1800" t="s">
        <v>433</v>
      </c>
      <c r="E1800" t="s">
        <v>183</v>
      </c>
      <c r="F1800">
        <v>330554</v>
      </c>
      <c r="G1800">
        <v>314483</v>
      </c>
      <c r="H1800" t="s">
        <v>148</v>
      </c>
      <c r="I1800" t="s">
        <v>149</v>
      </c>
      <c r="L1800">
        <f t="shared" si="140"/>
        <v>2011</v>
      </c>
      <c r="M1800">
        <f t="shared" si="141"/>
        <v>6</v>
      </c>
      <c r="N1800">
        <f t="shared" si="142"/>
        <v>0</v>
      </c>
      <c r="O1800">
        <f t="shared" si="143"/>
        <v>0</v>
      </c>
      <c r="P1800">
        <f t="shared" si="144"/>
        <v>1</v>
      </c>
    </row>
    <row r="1801" spans="1:16" x14ac:dyDescent="0.3">
      <c r="A1801" t="s">
        <v>45</v>
      </c>
      <c r="B1801" s="38">
        <v>40706</v>
      </c>
      <c r="C1801" t="s">
        <v>30</v>
      </c>
      <c r="D1801" t="s">
        <v>240</v>
      </c>
      <c r="E1801" t="s">
        <v>193</v>
      </c>
      <c r="F1801">
        <v>243572</v>
      </c>
      <c r="G1801">
        <v>417977</v>
      </c>
      <c r="H1801" t="s">
        <v>152</v>
      </c>
      <c r="I1801" t="s">
        <v>153</v>
      </c>
      <c r="L1801">
        <f t="shared" si="140"/>
        <v>2011</v>
      </c>
      <c r="M1801">
        <f t="shared" si="141"/>
        <v>6</v>
      </c>
      <c r="N1801">
        <f t="shared" si="142"/>
        <v>0</v>
      </c>
      <c r="O1801">
        <f t="shared" si="143"/>
        <v>0</v>
      </c>
      <c r="P1801">
        <f t="shared" si="144"/>
        <v>2</v>
      </c>
    </row>
    <row r="1802" spans="1:16" x14ac:dyDescent="0.3">
      <c r="A1802" t="s">
        <v>69</v>
      </c>
      <c r="B1802" s="38">
        <v>40706</v>
      </c>
      <c r="C1802" t="s">
        <v>30</v>
      </c>
      <c r="D1802" t="s">
        <v>366</v>
      </c>
      <c r="E1802" t="s">
        <v>147</v>
      </c>
      <c r="F1802">
        <v>334151</v>
      </c>
      <c r="G1802">
        <v>375177</v>
      </c>
      <c r="H1802" t="s">
        <v>148</v>
      </c>
      <c r="I1802" t="s">
        <v>149</v>
      </c>
      <c r="L1802">
        <f t="shared" si="140"/>
        <v>2011</v>
      </c>
      <c r="M1802">
        <f t="shared" si="141"/>
        <v>6</v>
      </c>
      <c r="N1802">
        <f t="shared" si="142"/>
        <v>0</v>
      </c>
      <c r="O1802">
        <f t="shared" si="143"/>
        <v>0</v>
      </c>
      <c r="P1802">
        <f t="shared" si="144"/>
        <v>1</v>
      </c>
    </row>
    <row r="1803" spans="1:16" x14ac:dyDescent="0.3">
      <c r="A1803" t="s">
        <v>2</v>
      </c>
      <c r="B1803" s="38">
        <v>40708</v>
      </c>
      <c r="C1803" t="s">
        <v>30</v>
      </c>
      <c r="D1803" t="s">
        <v>646</v>
      </c>
      <c r="E1803" t="s">
        <v>166</v>
      </c>
      <c r="F1803">
        <v>326437</v>
      </c>
      <c r="G1803">
        <v>364451</v>
      </c>
      <c r="H1803" t="s">
        <v>148</v>
      </c>
      <c r="I1803" t="s">
        <v>149</v>
      </c>
      <c r="L1803">
        <f t="shared" si="140"/>
        <v>2011</v>
      </c>
      <c r="M1803">
        <f t="shared" si="141"/>
        <v>6</v>
      </c>
      <c r="N1803">
        <f t="shared" si="142"/>
        <v>0</v>
      </c>
      <c r="O1803">
        <f t="shared" si="143"/>
        <v>0</v>
      </c>
      <c r="P1803">
        <f t="shared" si="144"/>
        <v>1</v>
      </c>
    </row>
    <row r="1804" spans="1:16" x14ac:dyDescent="0.3">
      <c r="A1804" t="s">
        <v>41</v>
      </c>
      <c r="B1804" s="38">
        <v>40708</v>
      </c>
      <c r="C1804" t="s">
        <v>30</v>
      </c>
      <c r="D1804" t="s">
        <v>647</v>
      </c>
      <c r="E1804" t="s">
        <v>315</v>
      </c>
      <c r="F1804">
        <v>289689</v>
      </c>
      <c r="G1804">
        <v>390617</v>
      </c>
      <c r="H1804" t="s">
        <v>148</v>
      </c>
      <c r="I1804" t="s">
        <v>149</v>
      </c>
      <c r="L1804">
        <f t="shared" si="140"/>
        <v>2011</v>
      </c>
      <c r="M1804">
        <f t="shared" si="141"/>
        <v>6</v>
      </c>
      <c r="N1804">
        <f t="shared" si="142"/>
        <v>0</v>
      </c>
      <c r="O1804">
        <f t="shared" si="143"/>
        <v>0</v>
      </c>
      <c r="P1804">
        <f t="shared" si="144"/>
        <v>1</v>
      </c>
    </row>
    <row r="1805" spans="1:16" x14ac:dyDescent="0.3">
      <c r="A1805" t="s">
        <v>53</v>
      </c>
      <c r="B1805" s="38">
        <v>40709</v>
      </c>
      <c r="C1805" t="s">
        <v>30</v>
      </c>
      <c r="D1805" t="s">
        <v>154</v>
      </c>
      <c r="E1805" t="s">
        <v>209</v>
      </c>
      <c r="F1805">
        <v>279859</v>
      </c>
      <c r="G1805">
        <v>362877</v>
      </c>
      <c r="H1805" t="s">
        <v>148</v>
      </c>
      <c r="I1805" t="s">
        <v>149</v>
      </c>
      <c r="L1805">
        <f t="shared" si="140"/>
        <v>2011</v>
      </c>
      <c r="M1805">
        <f t="shared" si="141"/>
        <v>6</v>
      </c>
      <c r="N1805">
        <f t="shared" si="142"/>
        <v>0</v>
      </c>
      <c r="O1805">
        <f t="shared" si="143"/>
        <v>0</v>
      </c>
      <c r="P1805">
        <f t="shared" si="144"/>
        <v>1</v>
      </c>
    </row>
    <row r="1806" spans="1:16" x14ac:dyDescent="0.3">
      <c r="A1806" t="s">
        <v>45</v>
      </c>
      <c r="B1806" s="38">
        <v>40709</v>
      </c>
      <c r="C1806" t="s">
        <v>30</v>
      </c>
      <c r="D1806" t="s">
        <v>240</v>
      </c>
      <c r="E1806" t="s">
        <v>193</v>
      </c>
      <c r="F1806">
        <v>243776</v>
      </c>
      <c r="G1806">
        <v>418431</v>
      </c>
      <c r="H1806" t="s">
        <v>148</v>
      </c>
      <c r="I1806" t="s">
        <v>149</v>
      </c>
      <c r="L1806">
        <f t="shared" si="140"/>
        <v>2011</v>
      </c>
      <c r="M1806">
        <f t="shared" si="141"/>
        <v>6</v>
      </c>
      <c r="N1806">
        <f t="shared" si="142"/>
        <v>0</v>
      </c>
      <c r="O1806">
        <f t="shared" si="143"/>
        <v>0</v>
      </c>
      <c r="P1806">
        <f t="shared" si="144"/>
        <v>1</v>
      </c>
    </row>
    <row r="1807" spans="1:16" x14ac:dyDescent="0.3">
      <c r="A1807" t="s">
        <v>65</v>
      </c>
      <c r="B1807" s="38">
        <v>40710</v>
      </c>
      <c r="C1807" t="s">
        <v>30</v>
      </c>
      <c r="D1807" t="s">
        <v>435</v>
      </c>
      <c r="E1807" t="s">
        <v>195</v>
      </c>
      <c r="F1807">
        <v>339884</v>
      </c>
      <c r="G1807">
        <v>379221</v>
      </c>
      <c r="H1807" t="s">
        <v>148</v>
      </c>
      <c r="I1807" t="s">
        <v>149</v>
      </c>
      <c r="L1807">
        <f t="shared" si="140"/>
        <v>2011</v>
      </c>
      <c r="M1807">
        <f t="shared" si="141"/>
        <v>6</v>
      </c>
      <c r="N1807">
        <f t="shared" si="142"/>
        <v>0</v>
      </c>
      <c r="O1807">
        <f t="shared" si="143"/>
        <v>0</v>
      </c>
      <c r="P1807">
        <f t="shared" si="144"/>
        <v>1</v>
      </c>
    </row>
    <row r="1808" spans="1:16" x14ac:dyDescent="0.3">
      <c r="A1808" t="s">
        <v>41</v>
      </c>
      <c r="B1808" s="38">
        <v>40710</v>
      </c>
      <c r="C1808" t="s">
        <v>30</v>
      </c>
      <c r="D1808" t="s">
        <v>146</v>
      </c>
      <c r="E1808" t="s">
        <v>315</v>
      </c>
      <c r="F1808">
        <v>289643</v>
      </c>
      <c r="G1808">
        <v>390590</v>
      </c>
      <c r="H1808" t="s">
        <v>148</v>
      </c>
      <c r="I1808" t="s">
        <v>149</v>
      </c>
      <c r="L1808">
        <f t="shared" si="140"/>
        <v>2011</v>
      </c>
      <c r="M1808">
        <f t="shared" si="141"/>
        <v>6</v>
      </c>
      <c r="N1808">
        <f t="shared" si="142"/>
        <v>0</v>
      </c>
      <c r="O1808">
        <f t="shared" si="143"/>
        <v>0</v>
      </c>
      <c r="P1808">
        <f t="shared" si="144"/>
        <v>1</v>
      </c>
    </row>
    <row r="1809" spans="1:16" x14ac:dyDescent="0.3">
      <c r="A1809" t="s">
        <v>69</v>
      </c>
      <c r="B1809" s="38">
        <v>40710</v>
      </c>
      <c r="C1809" t="s">
        <v>30</v>
      </c>
      <c r="D1809" t="s">
        <v>648</v>
      </c>
      <c r="E1809" t="s">
        <v>147</v>
      </c>
      <c r="F1809">
        <v>333606</v>
      </c>
      <c r="G1809">
        <v>374404</v>
      </c>
      <c r="H1809" t="s">
        <v>144</v>
      </c>
      <c r="I1809" t="s">
        <v>145</v>
      </c>
      <c r="L1809">
        <f t="shared" si="140"/>
        <v>2011</v>
      </c>
      <c r="M1809">
        <f t="shared" si="141"/>
        <v>6</v>
      </c>
      <c r="N1809">
        <f t="shared" si="142"/>
        <v>0</v>
      </c>
      <c r="O1809">
        <f t="shared" si="143"/>
        <v>0</v>
      </c>
      <c r="P1809">
        <f t="shared" si="144"/>
        <v>3</v>
      </c>
    </row>
    <row r="1810" spans="1:16" x14ac:dyDescent="0.3">
      <c r="A1810" t="s">
        <v>66</v>
      </c>
      <c r="B1810" s="38">
        <v>40710</v>
      </c>
      <c r="C1810" t="s">
        <v>30</v>
      </c>
      <c r="D1810" t="s">
        <v>170</v>
      </c>
      <c r="E1810" t="s">
        <v>311</v>
      </c>
      <c r="F1810">
        <v>267165</v>
      </c>
      <c r="G1810">
        <v>423325</v>
      </c>
      <c r="H1810" t="s">
        <v>148</v>
      </c>
      <c r="I1810" t="s">
        <v>149</v>
      </c>
      <c r="L1810">
        <f t="shared" si="140"/>
        <v>2011</v>
      </c>
      <c r="M1810">
        <f t="shared" si="141"/>
        <v>6</v>
      </c>
      <c r="N1810">
        <f t="shared" si="142"/>
        <v>0</v>
      </c>
      <c r="O1810">
        <f t="shared" si="143"/>
        <v>0</v>
      </c>
      <c r="P1810">
        <f t="shared" si="144"/>
        <v>1</v>
      </c>
    </row>
    <row r="1811" spans="1:16" x14ac:dyDescent="0.3">
      <c r="A1811" t="s">
        <v>69</v>
      </c>
      <c r="B1811" s="38">
        <v>40711</v>
      </c>
      <c r="C1811" t="s">
        <v>30</v>
      </c>
      <c r="D1811" t="s">
        <v>649</v>
      </c>
      <c r="E1811" t="s">
        <v>161</v>
      </c>
      <c r="F1811">
        <v>333513</v>
      </c>
      <c r="G1811">
        <v>375090</v>
      </c>
      <c r="H1811" t="s">
        <v>245</v>
      </c>
      <c r="I1811" t="s">
        <v>246</v>
      </c>
      <c r="L1811">
        <f t="shared" si="140"/>
        <v>2011</v>
      </c>
      <c r="M1811">
        <f t="shared" si="141"/>
        <v>6</v>
      </c>
      <c r="N1811">
        <f t="shared" si="142"/>
        <v>0</v>
      </c>
      <c r="O1811">
        <f t="shared" si="143"/>
        <v>0</v>
      </c>
      <c r="P1811">
        <f t="shared" si="144"/>
        <v>4</v>
      </c>
    </row>
    <row r="1812" spans="1:16" x14ac:dyDescent="0.3">
      <c r="A1812" t="s">
        <v>2</v>
      </c>
      <c r="B1812" s="38">
        <v>40711</v>
      </c>
      <c r="C1812" t="s">
        <v>30</v>
      </c>
      <c r="D1812" t="s">
        <v>266</v>
      </c>
      <c r="E1812" t="s">
        <v>166</v>
      </c>
      <c r="F1812">
        <v>326308</v>
      </c>
      <c r="G1812">
        <v>363942</v>
      </c>
      <c r="H1812" t="s">
        <v>148</v>
      </c>
      <c r="I1812" t="s">
        <v>149</v>
      </c>
      <c r="L1812">
        <f t="shared" si="140"/>
        <v>2011</v>
      </c>
      <c r="M1812">
        <f t="shared" si="141"/>
        <v>6</v>
      </c>
      <c r="N1812">
        <f t="shared" si="142"/>
        <v>0</v>
      </c>
      <c r="O1812">
        <f t="shared" si="143"/>
        <v>0</v>
      </c>
      <c r="P1812">
        <f t="shared" si="144"/>
        <v>1</v>
      </c>
    </row>
    <row r="1813" spans="1:16" x14ac:dyDescent="0.3">
      <c r="A1813" t="s">
        <v>76</v>
      </c>
      <c r="B1813" s="38">
        <v>40713</v>
      </c>
      <c r="C1813" t="s">
        <v>30</v>
      </c>
      <c r="D1813" t="s">
        <v>297</v>
      </c>
      <c r="E1813" t="s">
        <v>176</v>
      </c>
      <c r="F1813">
        <v>314706</v>
      </c>
      <c r="G1813">
        <v>387183</v>
      </c>
      <c r="H1813" t="s">
        <v>148</v>
      </c>
      <c r="I1813" t="s">
        <v>149</v>
      </c>
      <c r="L1813">
        <f t="shared" si="140"/>
        <v>2011</v>
      </c>
      <c r="M1813">
        <f t="shared" si="141"/>
        <v>6</v>
      </c>
      <c r="N1813">
        <f t="shared" si="142"/>
        <v>0</v>
      </c>
      <c r="O1813">
        <f t="shared" si="143"/>
        <v>0</v>
      </c>
      <c r="P1813">
        <f t="shared" si="144"/>
        <v>1</v>
      </c>
    </row>
    <row r="1814" spans="1:16" x14ac:dyDescent="0.3">
      <c r="A1814" t="s">
        <v>44</v>
      </c>
      <c r="B1814" s="38">
        <v>40713</v>
      </c>
      <c r="C1814" t="s">
        <v>30</v>
      </c>
      <c r="D1814" t="s">
        <v>650</v>
      </c>
      <c r="E1814" t="s">
        <v>183</v>
      </c>
      <c r="F1814">
        <v>293004</v>
      </c>
      <c r="G1814">
        <v>327649</v>
      </c>
      <c r="H1814" t="s">
        <v>148</v>
      </c>
      <c r="I1814" t="s">
        <v>149</v>
      </c>
      <c r="L1814">
        <f t="shared" si="140"/>
        <v>2011</v>
      </c>
      <c r="M1814">
        <f t="shared" si="141"/>
        <v>6</v>
      </c>
      <c r="N1814">
        <f t="shared" si="142"/>
        <v>0</v>
      </c>
      <c r="O1814">
        <f t="shared" si="143"/>
        <v>0</v>
      </c>
      <c r="P1814">
        <f t="shared" si="144"/>
        <v>1</v>
      </c>
    </row>
    <row r="1815" spans="1:16" x14ac:dyDescent="0.3">
      <c r="A1815" t="s">
        <v>35</v>
      </c>
      <c r="B1815" s="38">
        <v>40714</v>
      </c>
      <c r="C1815" t="s">
        <v>30</v>
      </c>
      <c r="D1815" t="s">
        <v>360</v>
      </c>
      <c r="E1815" t="s">
        <v>183</v>
      </c>
      <c r="F1815">
        <v>291114</v>
      </c>
      <c r="G1815">
        <v>315140</v>
      </c>
      <c r="H1815" t="s">
        <v>148</v>
      </c>
      <c r="I1815" t="s">
        <v>149</v>
      </c>
      <c r="L1815">
        <f t="shared" si="140"/>
        <v>2011</v>
      </c>
      <c r="M1815">
        <f t="shared" si="141"/>
        <v>6</v>
      </c>
      <c r="N1815">
        <f t="shared" si="142"/>
        <v>0</v>
      </c>
      <c r="O1815">
        <f t="shared" si="143"/>
        <v>0</v>
      </c>
      <c r="P1815">
        <f t="shared" si="144"/>
        <v>1</v>
      </c>
    </row>
    <row r="1816" spans="1:16" x14ac:dyDescent="0.3">
      <c r="A1816" t="s">
        <v>78</v>
      </c>
      <c r="B1816" s="38">
        <v>40715</v>
      </c>
      <c r="C1816" t="s">
        <v>30</v>
      </c>
      <c r="D1816" t="s">
        <v>339</v>
      </c>
      <c r="E1816" t="s">
        <v>340</v>
      </c>
      <c r="F1816">
        <v>336733</v>
      </c>
      <c r="G1816">
        <v>364964</v>
      </c>
      <c r="H1816" t="s">
        <v>148</v>
      </c>
      <c r="I1816" t="s">
        <v>149</v>
      </c>
      <c r="L1816">
        <f t="shared" si="140"/>
        <v>2011</v>
      </c>
      <c r="M1816">
        <f t="shared" si="141"/>
        <v>6</v>
      </c>
      <c r="N1816">
        <f t="shared" si="142"/>
        <v>0</v>
      </c>
      <c r="O1816">
        <f t="shared" si="143"/>
        <v>0</v>
      </c>
      <c r="P1816">
        <f t="shared" si="144"/>
        <v>1</v>
      </c>
    </row>
    <row r="1817" spans="1:16" x14ac:dyDescent="0.3">
      <c r="A1817" t="s">
        <v>69</v>
      </c>
      <c r="B1817" s="38">
        <v>40715</v>
      </c>
      <c r="C1817" t="s">
        <v>30</v>
      </c>
      <c r="D1817" t="s">
        <v>651</v>
      </c>
      <c r="E1817" t="s">
        <v>147</v>
      </c>
      <c r="F1817">
        <v>334206</v>
      </c>
      <c r="G1817">
        <v>374239</v>
      </c>
      <c r="H1817" t="s">
        <v>148</v>
      </c>
      <c r="I1817" t="s">
        <v>149</v>
      </c>
      <c r="L1817">
        <f t="shared" si="140"/>
        <v>2011</v>
      </c>
      <c r="M1817">
        <f t="shared" si="141"/>
        <v>6</v>
      </c>
      <c r="N1817">
        <f t="shared" si="142"/>
        <v>0</v>
      </c>
      <c r="O1817">
        <f t="shared" si="143"/>
        <v>0</v>
      </c>
      <c r="P1817">
        <f t="shared" si="144"/>
        <v>1</v>
      </c>
    </row>
    <row r="1818" spans="1:16" x14ac:dyDescent="0.3">
      <c r="A1818" t="s">
        <v>69</v>
      </c>
      <c r="B1818" s="38">
        <v>40715</v>
      </c>
      <c r="C1818" t="s">
        <v>30</v>
      </c>
      <c r="D1818" t="s">
        <v>337</v>
      </c>
      <c r="E1818" t="s">
        <v>147</v>
      </c>
      <c r="F1818">
        <v>333542</v>
      </c>
      <c r="G1818">
        <v>374053</v>
      </c>
      <c r="H1818" t="s">
        <v>148</v>
      </c>
      <c r="I1818" t="s">
        <v>149</v>
      </c>
      <c r="L1818">
        <f t="shared" si="140"/>
        <v>2011</v>
      </c>
      <c r="M1818">
        <f t="shared" si="141"/>
        <v>6</v>
      </c>
      <c r="N1818">
        <f t="shared" si="142"/>
        <v>0</v>
      </c>
      <c r="O1818">
        <f t="shared" si="143"/>
        <v>0</v>
      </c>
      <c r="P1818">
        <f t="shared" si="144"/>
        <v>1</v>
      </c>
    </row>
    <row r="1819" spans="1:16" x14ac:dyDescent="0.3">
      <c r="A1819" t="s">
        <v>80</v>
      </c>
      <c r="B1819" s="38">
        <v>40715</v>
      </c>
      <c r="C1819" t="s">
        <v>30</v>
      </c>
      <c r="D1819" t="s">
        <v>231</v>
      </c>
      <c r="E1819" t="s">
        <v>173</v>
      </c>
      <c r="F1819">
        <v>308393</v>
      </c>
      <c r="G1819">
        <v>358222</v>
      </c>
      <c r="H1819" t="s">
        <v>152</v>
      </c>
      <c r="I1819" t="s">
        <v>153</v>
      </c>
      <c r="L1819">
        <f t="shared" si="140"/>
        <v>2011</v>
      </c>
      <c r="M1819">
        <f t="shared" si="141"/>
        <v>6</v>
      </c>
      <c r="N1819">
        <f t="shared" si="142"/>
        <v>0</v>
      </c>
      <c r="O1819">
        <f t="shared" si="143"/>
        <v>0</v>
      </c>
      <c r="P1819">
        <f t="shared" si="144"/>
        <v>2</v>
      </c>
    </row>
    <row r="1820" spans="1:16" x14ac:dyDescent="0.3">
      <c r="A1820" t="s">
        <v>69</v>
      </c>
      <c r="B1820" s="38">
        <v>40715</v>
      </c>
      <c r="C1820" t="s">
        <v>30</v>
      </c>
      <c r="D1820" t="s">
        <v>308</v>
      </c>
      <c r="E1820" t="s">
        <v>147</v>
      </c>
      <c r="F1820">
        <v>333396</v>
      </c>
      <c r="G1820">
        <v>373177</v>
      </c>
      <c r="H1820" t="s">
        <v>152</v>
      </c>
      <c r="I1820" t="s">
        <v>153</v>
      </c>
      <c r="L1820">
        <f t="shared" si="140"/>
        <v>2011</v>
      </c>
      <c r="M1820">
        <f t="shared" si="141"/>
        <v>6</v>
      </c>
      <c r="N1820">
        <f t="shared" si="142"/>
        <v>0</v>
      </c>
      <c r="O1820">
        <f t="shared" si="143"/>
        <v>0</v>
      </c>
      <c r="P1820">
        <f t="shared" si="144"/>
        <v>2</v>
      </c>
    </row>
    <row r="1821" spans="1:16" x14ac:dyDescent="0.3">
      <c r="A1821" t="s">
        <v>50</v>
      </c>
      <c r="B1821" s="38">
        <v>40716</v>
      </c>
      <c r="C1821" t="s">
        <v>30</v>
      </c>
      <c r="D1821" t="s">
        <v>645</v>
      </c>
      <c r="E1821" t="s">
        <v>157</v>
      </c>
      <c r="F1821">
        <v>284635</v>
      </c>
      <c r="G1821">
        <v>432412</v>
      </c>
      <c r="H1821" t="s">
        <v>148</v>
      </c>
      <c r="I1821" t="s">
        <v>149</v>
      </c>
      <c r="L1821">
        <f t="shared" si="140"/>
        <v>2011</v>
      </c>
      <c r="M1821">
        <f t="shared" si="141"/>
        <v>6</v>
      </c>
      <c r="N1821">
        <f t="shared" si="142"/>
        <v>0</v>
      </c>
      <c r="O1821">
        <f t="shared" si="143"/>
        <v>0</v>
      </c>
      <c r="P1821">
        <f t="shared" si="144"/>
        <v>1</v>
      </c>
    </row>
    <row r="1822" spans="1:16" x14ac:dyDescent="0.3">
      <c r="A1822" t="s">
        <v>45</v>
      </c>
      <c r="B1822" s="38">
        <v>40716</v>
      </c>
      <c r="C1822" t="s">
        <v>30</v>
      </c>
      <c r="D1822" t="s">
        <v>385</v>
      </c>
      <c r="E1822" t="s">
        <v>193</v>
      </c>
      <c r="F1822">
        <v>243931</v>
      </c>
      <c r="G1822">
        <v>416095</v>
      </c>
      <c r="H1822" t="s">
        <v>152</v>
      </c>
      <c r="I1822" t="s">
        <v>153</v>
      </c>
      <c r="L1822">
        <f t="shared" si="140"/>
        <v>2011</v>
      </c>
      <c r="M1822">
        <f t="shared" si="141"/>
        <v>6</v>
      </c>
      <c r="N1822">
        <f t="shared" si="142"/>
        <v>0</v>
      </c>
      <c r="O1822">
        <f t="shared" si="143"/>
        <v>0</v>
      </c>
      <c r="P1822">
        <f t="shared" si="144"/>
        <v>2</v>
      </c>
    </row>
    <row r="1823" spans="1:16" x14ac:dyDescent="0.3">
      <c r="A1823" t="s">
        <v>45</v>
      </c>
      <c r="B1823" s="38">
        <v>40716</v>
      </c>
      <c r="C1823" t="s">
        <v>30</v>
      </c>
      <c r="D1823" t="s">
        <v>358</v>
      </c>
      <c r="E1823" t="s">
        <v>193</v>
      </c>
      <c r="F1823">
        <v>243587</v>
      </c>
      <c r="G1823">
        <v>417043</v>
      </c>
      <c r="H1823" t="s">
        <v>148</v>
      </c>
      <c r="I1823" t="s">
        <v>149</v>
      </c>
      <c r="L1823">
        <f t="shared" si="140"/>
        <v>2011</v>
      </c>
      <c r="M1823">
        <f t="shared" si="141"/>
        <v>6</v>
      </c>
      <c r="N1823">
        <f t="shared" si="142"/>
        <v>0</v>
      </c>
      <c r="O1823">
        <f t="shared" si="143"/>
        <v>0</v>
      </c>
      <c r="P1823">
        <f t="shared" si="144"/>
        <v>1</v>
      </c>
    </row>
    <row r="1824" spans="1:16" x14ac:dyDescent="0.3">
      <c r="A1824" t="s">
        <v>74</v>
      </c>
      <c r="B1824" s="38">
        <v>40718</v>
      </c>
      <c r="C1824" t="s">
        <v>30</v>
      </c>
      <c r="D1824" t="s">
        <v>406</v>
      </c>
      <c r="E1824" t="s">
        <v>179</v>
      </c>
      <c r="F1824">
        <v>341470</v>
      </c>
      <c r="G1824">
        <v>387495</v>
      </c>
      <c r="H1824" t="s">
        <v>148</v>
      </c>
      <c r="I1824" t="s">
        <v>149</v>
      </c>
      <c r="L1824">
        <f t="shared" si="140"/>
        <v>2011</v>
      </c>
      <c r="M1824">
        <f t="shared" si="141"/>
        <v>6</v>
      </c>
      <c r="N1824">
        <f t="shared" si="142"/>
        <v>0</v>
      </c>
      <c r="O1824">
        <f t="shared" si="143"/>
        <v>0</v>
      </c>
      <c r="P1824">
        <f t="shared" si="144"/>
        <v>1</v>
      </c>
    </row>
    <row r="1825" spans="1:16" x14ac:dyDescent="0.3">
      <c r="A1825" t="s">
        <v>45</v>
      </c>
      <c r="B1825" s="38">
        <v>40720</v>
      </c>
      <c r="C1825" t="s">
        <v>30</v>
      </c>
      <c r="D1825" t="s">
        <v>652</v>
      </c>
      <c r="E1825" t="s">
        <v>193</v>
      </c>
      <c r="F1825">
        <v>243805</v>
      </c>
      <c r="G1825">
        <v>416018</v>
      </c>
      <c r="H1825" t="s">
        <v>245</v>
      </c>
      <c r="I1825" t="s">
        <v>246</v>
      </c>
      <c r="L1825">
        <f t="shared" si="140"/>
        <v>2011</v>
      </c>
      <c r="M1825">
        <f t="shared" si="141"/>
        <v>6</v>
      </c>
      <c r="N1825">
        <f t="shared" si="142"/>
        <v>0</v>
      </c>
      <c r="O1825">
        <f t="shared" si="143"/>
        <v>0</v>
      </c>
      <c r="P1825">
        <f t="shared" si="144"/>
        <v>4</v>
      </c>
    </row>
    <row r="1826" spans="1:16" x14ac:dyDescent="0.3">
      <c r="A1826" t="s">
        <v>69</v>
      </c>
      <c r="B1826" s="38">
        <v>40720</v>
      </c>
      <c r="C1826" t="s">
        <v>30</v>
      </c>
      <c r="D1826" t="s">
        <v>221</v>
      </c>
      <c r="E1826" t="s">
        <v>161</v>
      </c>
      <c r="F1826">
        <v>333992</v>
      </c>
      <c r="G1826">
        <v>375111</v>
      </c>
      <c r="H1826" t="s">
        <v>148</v>
      </c>
      <c r="I1826" t="s">
        <v>149</v>
      </c>
      <c r="L1826">
        <f t="shared" si="140"/>
        <v>2011</v>
      </c>
      <c r="M1826">
        <f t="shared" si="141"/>
        <v>6</v>
      </c>
      <c r="N1826">
        <f t="shared" si="142"/>
        <v>0</v>
      </c>
      <c r="O1826">
        <f t="shared" si="143"/>
        <v>0</v>
      </c>
      <c r="P1826">
        <f t="shared" si="144"/>
        <v>1</v>
      </c>
    </row>
    <row r="1827" spans="1:16" x14ac:dyDescent="0.3">
      <c r="A1827" t="s">
        <v>69</v>
      </c>
      <c r="B1827" s="38">
        <v>40722</v>
      </c>
      <c r="C1827" t="s">
        <v>30</v>
      </c>
      <c r="D1827" t="s">
        <v>355</v>
      </c>
      <c r="E1827" t="s">
        <v>161</v>
      </c>
      <c r="F1827">
        <v>333600</v>
      </c>
      <c r="G1827">
        <v>374929</v>
      </c>
      <c r="H1827" t="s">
        <v>148</v>
      </c>
      <c r="I1827" t="s">
        <v>149</v>
      </c>
      <c r="L1827">
        <f t="shared" si="140"/>
        <v>2011</v>
      </c>
      <c r="M1827">
        <f t="shared" si="141"/>
        <v>6</v>
      </c>
      <c r="N1827">
        <f t="shared" si="142"/>
        <v>0</v>
      </c>
      <c r="O1827">
        <f t="shared" si="143"/>
        <v>0</v>
      </c>
      <c r="P1827">
        <f t="shared" si="144"/>
        <v>1</v>
      </c>
    </row>
    <row r="1828" spans="1:16" x14ac:dyDescent="0.3">
      <c r="A1828" t="s">
        <v>69</v>
      </c>
      <c r="B1828" s="38">
        <v>40723</v>
      </c>
      <c r="C1828" t="s">
        <v>29</v>
      </c>
      <c r="D1828" t="s">
        <v>305</v>
      </c>
      <c r="E1828" t="s">
        <v>147</v>
      </c>
      <c r="F1828">
        <v>333965</v>
      </c>
      <c r="G1828">
        <v>374102</v>
      </c>
      <c r="H1828" t="s">
        <v>148</v>
      </c>
      <c r="I1828" t="s">
        <v>181</v>
      </c>
      <c r="L1828">
        <f t="shared" si="140"/>
        <v>2011</v>
      </c>
      <c r="M1828">
        <f t="shared" si="141"/>
        <v>6</v>
      </c>
      <c r="N1828">
        <f t="shared" si="142"/>
        <v>0</v>
      </c>
      <c r="O1828">
        <f t="shared" si="143"/>
        <v>1</v>
      </c>
      <c r="P1828">
        <f t="shared" si="144"/>
        <v>0</v>
      </c>
    </row>
    <row r="1829" spans="1:16" x14ac:dyDescent="0.3">
      <c r="A1829" t="s">
        <v>69</v>
      </c>
      <c r="B1829" s="38">
        <v>40723</v>
      </c>
      <c r="C1829" t="s">
        <v>30</v>
      </c>
      <c r="D1829" t="s">
        <v>263</v>
      </c>
      <c r="E1829" t="s">
        <v>147</v>
      </c>
      <c r="F1829">
        <v>333717</v>
      </c>
      <c r="G1829">
        <v>373565</v>
      </c>
      <c r="H1829" t="s">
        <v>152</v>
      </c>
      <c r="I1829" t="s">
        <v>153</v>
      </c>
      <c r="L1829">
        <f t="shared" si="140"/>
        <v>2011</v>
      </c>
      <c r="M1829">
        <f t="shared" si="141"/>
        <v>6</v>
      </c>
      <c r="N1829">
        <f t="shared" si="142"/>
        <v>0</v>
      </c>
      <c r="O1829">
        <f t="shared" si="143"/>
        <v>0</v>
      </c>
      <c r="P1829">
        <f t="shared" si="144"/>
        <v>2</v>
      </c>
    </row>
    <row r="1830" spans="1:16" x14ac:dyDescent="0.3">
      <c r="A1830" t="s">
        <v>73</v>
      </c>
      <c r="B1830" s="38">
        <v>40723</v>
      </c>
      <c r="C1830" t="s">
        <v>30</v>
      </c>
      <c r="D1830" t="s">
        <v>239</v>
      </c>
      <c r="E1830" t="s">
        <v>184</v>
      </c>
      <c r="F1830">
        <v>306678</v>
      </c>
      <c r="G1830">
        <v>348305</v>
      </c>
      <c r="H1830" t="s">
        <v>148</v>
      </c>
      <c r="I1830" t="s">
        <v>149</v>
      </c>
      <c r="L1830">
        <f t="shared" si="140"/>
        <v>2011</v>
      </c>
      <c r="M1830">
        <f t="shared" si="141"/>
        <v>6</v>
      </c>
      <c r="N1830">
        <f t="shared" si="142"/>
        <v>0</v>
      </c>
      <c r="O1830">
        <f t="shared" si="143"/>
        <v>0</v>
      </c>
      <c r="P1830">
        <f t="shared" si="144"/>
        <v>1</v>
      </c>
    </row>
    <row r="1831" spans="1:16" x14ac:dyDescent="0.3">
      <c r="A1831" t="s">
        <v>79</v>
      </c>
      <c r="B1831" s="38">
        <v>40723</v>
      </c>
      <c r="C1831" t="s">
        <v>29</v>
      </c>
      <c r="D1831" t="s">
        <v>314</v>
      </c>
      <c r="E1831" t="s">
        <v>173</v>
      </c>
      <c r="F1831">
        <v>301326</v>
      </c>
      <c r="G1831">
        <v>353691</v>
      </c>
      <c r="H1831" t="s">
        <v>152</v>
      </c>
      <c r="I1831" t="s">
        <v>181</v>
      </c>
      <c r="J1831" t="s">
        <v>248</v>
      </c>
      <c r="L1831">
        <f t="shared" si="140"/>
        <v>2011</v>
      </c>
      <c r="M1831">
        <f t="shared" si="141"/>
        <v>6</v>
      </c>
      <c r="N1831">
        <f t="shared" si="142"/>
        <v>0</v>
      </c>
      <c r="O1831">
        <f t="shared" si="143"/>
        <v>1</v>
      </c>
      <c r="P1831">
        <f t="shared" si="144"/>
        <v>1</v>
      </c>
    </row>
    <row r="1832" spans="1:16" x14ac:dyDescent="0.3">
      <c r="A1832" t="s">
        <v>60</v>
      </c>
      <c r="B1832" s="38">
        <v>40723</v>
      </c>
      <c r="C1832" t="s">
        <v>30</v>
      </c>
      <c r="D1832" t="s">
        <v>170</v>
      </c>
      <c r="E1832" t="s">
        <v>195</v>
      </c>
      <c r="F1832">
        <v>350416</v>
      </c>
      <c r="G1832">
        <v>381517</v>
      </c>
      <c r="H1832" t="s">
        <v>148</v>
      </c>
      <c r="I1832" t="s">
        <v>149</v>
      </c>
      <c r="L1832">
        <f t="shared" si="140"/>
        <v>2011</v>
      </c>
      <c r="M1832">
        <f t="shared" si="141"/>
        <v>6</v>
      </c>
      <c r="N1832">
        <f t="shared" si="142"/>
        <v>0</v>
      </c>
      <c r="O1832">
        <f t="shared" si="143"/>
        <v>0</v>
      </c>
      <c r="P1832">
        <f t="shared" si="144"/>
        <v>1</v>
      </c>
    </row>
    <row r="1833" spans="1:16" x14ac:dyDescent="0.3">
      <c r="A1833" t="s">
        <v>69</v>
      </c>
      <c r="B1833" s="38">
        <v>40724</v>
      </c>
      <c r="C1833" t="s">
        <v>30</v>
      </c>
      <c r="D1833" t="s">
        <v>653</v>
      </c>
      <c r="E1833" t="s">
        <v>161</v>
      </c>
      <c r="F1833">
        <v>333672</v>
      </c>
      <c r="G1833">
        <v>374839</v>
      </c>
      <c r="H1833" t="s">
        <v>152</v>
      </c>
      <c r="I1833" t="s">
        <v>153</v>
      </c>
      <c r="L1833">
        <f t="shared" si="140"/>
        <v>2011</v>
      </c>
      <c r="M1833">
        <f t="shared" si="141"/>
        <v>6</v>
      </c>
      <c r="N1833">
        <f t="shared" si="142"/>
        <v>0</v>
      </c>
      <c r="O1833">
        <f t="shared" si="143"/>
        <v>0</v>
      </c>
      <c r="P1833">
        <f t="shared" si="144"/>
        <v>2</v>
      </c>
    </row>
    <row r="1834" spans="1:16" x14ac:dyDescent="0.3">
      <c r="A1834" t="s">
        <v>47</v>
      </c>
      <c r="B1834" s="38">
        <v>40724</v>
      </c>
      <c r="C1834" t="s">
        <v>30</v>
      </c>
      <c r="D1834" t="s">
        <v>377</v>
      </c>
      <c r="E1834" t="s">
        <v>171</v>
      </c>
      <c r="F1834">
        <v>328739</v>
      </c>
      <c r="G1834">
        <v>391243</v>
      </c>
      <c r="H1834" t="s">
        <v>152</v>
      </c>
      <c r="I1834" t="s">
        <v>153</v>
      </c>
      <c r="L1834">
        <f t="shared" si="140"/>
        <v>2011</v>
      </c>
      <c r="M1834">
        <f t="shared" si="141"/>
        <v>6</v>
      </c>
      <c r="N1834">
        <f t="shared" si="142"/>
        <v>0</v>
      </c>
      <c r="O1834">
        <f t="shared" si="143"/>
        <v>0</v>
      </c>
      <c r="P1834">
        <f t="shared" si="144"/>
        <v>2</v>
      </c>
    </row>
    <row r="1835" spans="1:16" x14ac:dyDescent="0.3">
      <c r="A1835" t="s">
        <v>69</v>
      </c>
      <c r="B1835" s="38">
        <v>40725</v>
      </c>
      <c r="C1835" t="s">
        <v>30</v>
      </c>
      <c r="D1835" t="s">
        <v>501</v>
      </c>
      <c r="E1835" t="s">
        <v>161</v>
      </c>
      <c r="F1835">
        <v>333307</v>
      </c>
      <c r="G1835">
        <v>374737</v>
      </c>
      <c r="H1835" t="s">
        <v>148</v>
      </c>
      <c r="I1835" t="s">
        <v>149</v>
      </c>
      <c r="L1835">
        <f t="shared" si="140"/>
        <v>2011</v>
      </c>
      <c r="M1835">
        <f t="shared" si="141"/>
        <v>7</v>
      </c>
      <c r="N1835">
        <f t="shared" si="142"/>
        <v>0</v>
      </c>
      <c r="O1835">
        <f t="shared" si="143"/>
        <v>0</v>
      </c>
      <c r="P1835">
        <f t="shared" si="144"/>
        <v>1</v>
      </c>
    </row>
    <row r="1836" spans="1:16" x14ac:dyDescent="0.3">
      <c r="A1836" t="s">
        <v>51</v>
      </c>
      <c r="B1836" s="38">
        <v>40726</v>
      </c>
      <c r="C1836" t="s">
        <v>30</v>
      </c>
      <c r="D1836" t="s">
        <v>429</v>
      </c>
      <c r="E1836" t="s">
        <v>206</v>
      </c>
      <c r="F1836">
        <v>348349</v>
      </c>
      <c r="G1836">
        <v>344043</v>
      </c>
      <c r="H1836" t="s">
        <v>152</v>
      </c>
      <c r="I1836" t="s">
        <v>153</v>
      </c>
      <c r="L1836">
        <f t="shared" si="140"/>
        <v>2011</v>
      </c>
      <c r="M1836">
        <f t="shared" si="141"/>
        <v>7</v>
      </c>
      <c r="N1836">
        <f t="shared" si="142"/>
        <v>0</v>
      </c>
      <c r="O1836">
        <f t="shared" si="143"/>
        <v>0</v>
      </c>
      <c r="P1836">
        <f t="shared" si="144"/>
        <v>2</v>
      </c>
    </row>
    <row r="1837" spans="1:16" x14ac:dyDescent="0.3">
      <c r="A1837" t="s">
        <v>75</v>
      </c>
      <c r="B1837" s="38">
        <v>40726</v>
      </c>
      <c r="C1837" t="s">
        <v>30</v>
      </c>
      <c r="D1837" t="s">
        <v>210</v>
      </c>
      <c r="E1837" t="s">
        <v>279</v>
      </c>
      <c r="F1837">
        <v>345808</v>
      </c>
      <c r="G1837">
        <v>369302</v>
      </c>
      <c r="H1837" t="s">
        <v>148</v>
      </c>
      <c r="I1837" t="s">
        <v>149</v>
      </c>
      <c r="L1837">
        <f t="shared" si="140"/>
        <v>2011</v>
      </c>
      <c r="M1837">
        <f t="shared" si="141"/>
        <v>7</v>
      </c>
      <c r="N1837">
        <f t="shared" si="142"/>
        <v>0</v>
      </c>
      <c r="O1837">
        <f t="shared" si="143"/>
        <v>0</v>
      </c>
      <c r="P1837">
        <f t="shared" si="144"/>
        <v>1</v>
      </c>
    </row>
    <row r="1838" spans="1:16" x14ac:dyDescent="0.3">
      <c r="A1838" t="s">
        <v>45</v>
      </c>
      <c r="B1838" s="38">
        <v>40727</v>
      </c>
      <c r="C1838" t="s">
        <v>29</v>
      </c>
      <c r="D1838" t="s">
        <v>654</v>
      </c>
      <c r="E1838" t="s">
        <v>193</v>
      </c>
      <c r="F1838">
        <v>243603</v>
      </c>
      <c r="G1838">
        <v>416652</v>
      </c>
      <c r="H1838" t="s">
        <v>148</v>
      </c>
      <c r="I1838" t="s">
        <v>181</v>
      </c>
      <c r="L1838">
        <f t="shared" si="140"/>
        <v>2011</v>
      </c>
      <c r="M1838">
        <f t="shared" si="141"/>
        <v>7</v>
      </c>
      <c r="N1838">
        <f t="shared" si="142"/>
        <v>0</v>
      </c>
      <c r="O1838">
        <f t="shared" si="143"/>
        <v>1</v>
      </c>
      <c r="P1838">
        <f t="shared" si="144"/>
        <v>0</v>
      </c>
    </row>
    <row r="1839" spans="1:16" x14ac:dyDescent="0.3">
      <c r="A1839" t="s">
        <v>52</v>
      </c>
      <c r="B1839" s="38">
        <v>40728</v>
      </c>
      <c r="C1839" t="s">
        <v>30</v>
      </c>
      <c r="D1839" t="s">
        <v>168</v>
      </c>
      <c r="E1839" t="s">
        <v>169</v>
      </c>
      <c r="F1839">
        <v>244902</v>
      </c>
      <c r="G1839">
        <v>372865</v>
      </c>
      <c r="H1839" t="s">
        <v>148</v>
      </c>
      <c r="I1839" t="s">
        <v>149</v>
      </c>
      <c r="L1839">
        <f t="shared" si="140"/>
        <v>2011</v>
      </c>
      <c r="M1839">
        <f t="shared" si="141"/>
        <v>7</v>
      </c>
      <c r="N1839">
        <f t="shared" si="142"/>
        <v>0</v>
      </c>
      <c r="O1839">
        <f t="shared" si="143"/>
        <v>0</v>
      </c>
      <c r="P1839">
        <f t="shared" si="144"/>
        <v>1</v>
      </c>
    </row>
    <row r="1840" spans="1:16" x14ac:dyDescent="0.3">
      <c r="A1840" t="s">
        <v>69</v>
      </c>
      <c r="B1840" s="38">
        <v>40728</v>
      </c>
      <c r="C1840" t="s">
        <v>30</v>
      </c>
      <c r="D1840" t="s">
        <v>446</v>
      </c>
      <c r="E1840" t="s">
        <v>147</v>
      </c>
      <c r="F1840">
        <v>334149</v>
      </c>
      <c r="G1840">
        <v>374832</v>
      </c>
      <c r="H1840" t="s">
        <v>152</v>
      </c>
      <c r="I1840" t="s">
        <v>153</v>
      </c>
      <c r="L1840">
        <f t="shared" si="140"/>
        <v>2011</v>
      </c>
      <c r="M1840">
        <f t="shared" si="141"/>
        <v>7</v>
      </c>
      <c r="N1840">
        <f t="shared" si="142"/>
        <v>0</v>
      </c>
      <c r="O1840">
        <f t="shared" si="143"/>
        <v>0</v>
      </c>
      <c r="P1840">
        <f t="shared" si="144"/>
        <v>2</v>
      </c>
    </row>
    <row r="1841" spans="1:16" x14ac:dyDescent="0.3">
      <c r="A1841" t="s">
        <v>52</v>
      </c>
      <c r="B1841" s="38">
        <v>40728</v>
      </c>
      <c r="C1841" t="s">
        <v>30</v>
      </c>
      <c r="D1841" t="s">
        <v>424</v>
      </c>
      <c r="E1841" t="s">
        <v>169</v>
      </c>
      <c r="F1841">
        <v>245743</v>
      </c>
      <c r="G1841">
        <v>372763</v>
      </c>
      <c r="H1841" t="s">
        <v>148</v>
      </c>
      <c r="I1841" t="s">
        <v>149</v>
      </c>
      <c r="L1841">
        <f t="shared" si="140"/>
        <v>2011</v>
      </c>
      <c r="M1841">
        <f t="shared" si="141"/>
        <v>7</v>
      </c>
      <c r="N1841">
        <f t="shared" si="142"/>
        <v>0</v>
      </c>
      <c r="O1841">
        <f t="shared" si="143"/>
        <v>0</v>
      </c>
      <c r="P1841">
        <f t="shared" si="144"/>
        <v>1</v>
      </c>
    </row>
    <row r="1842" spans="1:16" x14ac:dyDescent="0.3">
      <c r="A1842" t="s">
        <v>69</v>
      </c>
      <c r="B1842" s="38">
        <v>40728</v>
      </c>
      <c r="C1842" t="s">
        <v>30</v>
      </c>
      <c r="D1842" t="s">
        <v>231</v>
      </c>
      <c r="E1842" t="s">
        <v>147</v>
      </c>
      <c r="F1842">
        <v>334072</v>
      </c>
      <c r="G1842">
        <v>374425</v>
      </c>
      <c r="H1842" t="s">
        <v>152</v>
      </c>
      <c r="I1842" t="s">
        <v>153</v>
      </c>
      <c r="L1842">
        <f t="shared" si="140"/>
        <v>2011</v>
      </c>
      <c r="M1842">
        <f t="shared" si="141"/>
        <v>7</v>
      </c>
      <c r="N1842">
        <f t="shared" si="142"/>
        <v>0</v>
      </c>
      <c r="O1842">
        <f t="shared" si="143"/>
        <v>0</v>
      </c>
      <c r="P1842">
        <f t="shared" si="144"/>
        <v>2</v>
      </c>
    </row>
    <row r="1843" spans="1:16" x14ac:dyDescent="0.3">
      <c r="A1843" t="s">
        <v>69</v>
      </c>
      <c r="B1843" s="38">
        <v>40730</v>
      </c>
      <c r="C1843" t="s">
        <v>30</v>
      </c>
      <c r="D1843" t="s">
        <v>299</v>
      </c>
      <c r="E1843" t="s">
        <v>159</v>
      </c>
      <c r="F1843">
        <v>334567</v>
      </c>
      <c r="G1843">
        <v>374382</v>
      </c>
      <c r="H1843" t="s">
        <v>148</v>
      </c>
      <c r="I1843" t="s">
        <v>149</v>
      </c>
      <c r="L1843">
        <f t="shared" si="140"/>
        <v>2011</v>
      </c>
      <c r="M1843">
        <f t="shared" si="141"/>
        <v>7</v>
      </c>
      <c r="N1843">
        <f t="shared" si="142"/>
        <v>0</v>
      </c>
      <c r="O1843">
        <f t="shared" si="143"/>
        <v>0</v>
      </c>
      <c r="P1843">
        <f t="shared" si="144"/>
        <v>1</v>
      </c>
    </row>
    <row r="1844" spans="1:16" x14ac:dyDescent="0.3">
      <c r="A1844" t="s">
        <v>69</v>
      </c>
      <c r="B1844" s="38">
        <v>40730</v>
      </c>
      <c r="C1844" t="s">
        <v>29</v>
      </c>
      <c r="D1844" t="s">
        <v>167</v>
      </c>
      <c r="E1844" t="s">
        <v>147</v>
      </c>
      <c r="F1844">
        <v>334918</v>
      </c>
      <c r="G1844">
        <v>373953</v>
      </c>
      <c r="H1844" t="s">
        <v>144</v>
      </c>
      <c r="I1844" t="s">
        <v>247</v>
      </c>
      <c r="J1844" t="s">
        <v>248</v>
      </c>
      <c r="L1844">
        <f t="shared" si="140"/>
        <v>2011</v>
      </c>
      <c r="M1844">
        <f t="shared" si="141"/>
        <v>7</v>
      </c>
      <c r="N1844">
        <f t="shared" si="142"/>
        <v>0</v>
      </c>
      <c r="O1844">
        <f t="shared" si="143"/>
        <v>2</v>
      </c>
      <c r="P1844">
        <f t="shared" si="144"/>
        <v>1</v>
      </c>
    </row>
    <row r="1845" spans="1:16" x14ac:dyDescent="0.3">
      <c r="A1845" t="s">
        <v>69</v>
      </c>
      <c r="B1845" s="38">
        <v>40731</v>
      </c>
      <c r="C1845" t="s">
        <v>30</v>
      </c>
      <c r="D1845" t="s">
        <v>204</v>
      </c>
      <c r="E1845" t="s">
        <v>147</v>
      </c>
      <c r="F1845">
        <v>333617</v>
      </c>
      <c r="G1845">
        <v>373210</v>
      </c>
      <c r="H1845" t="s">
        <v>148</v>
      </c>
      <c r="I1845" t="s">
        <v>149</v>
      </c>
      <c r="L1845">
        <f t="shared" si="140"/>
        <v>2011</v>
      </c>
      <c r="M1845">
        <f t="shared" si="141"/>
        <v>7</v>
      </c>
      <c r="N1845">
        <f t="shared" si="142"/>
        <v>0</v>
      </c>
      <c r="O1845">
        <f t="shared" si="143"/>
        <v>0</v>
      </c>
      <c r="P1845">
        <f t="shared" si="144"/>
        <v>1</v>
      </c>
    </row>
    <row r="1846" spans="1:16" x14ac:dyDescent="0.3">
      <c r="A1846" t="s">
        <v>51</v>
      </c>
      <c r="B1846" s="38">
        <v>40731</v>
      </c>
      <c r="C1846" t="s">
        <v>30</v>
      </c>
      <c r="D1846" t="s">
        <v>214</v>
      </c>
      <c r="E1846" t="s">
        <v>206</v>
      </c>
      <c r="F1846">
        <v>348433</v>
      </c>
      <c r="G1846">
        <v>344257</v>
      </c>
      <c r="H1846" t="s">
        <v>148</v>
      </c>
      <c r="I1846" t="s">
        <v>149</v>
      </c>
      <c r="L1846">
        <f t="shared" si="140"/>
        <v>2011</v>
      </c>
      <c r="M1846">
        <f t="shared" si="141"/>
        <v>7</v>
      </c>
      <c r="N1846">
        <f t="shared" si="142"/>
        <v>0</v>
      </c>
      <c r="O1846">
        <f t="shared" si="143"/>
        <v>0</v>
      </c>
      <c r="P1846">
        <f t="shared" si="144"/>
        <v>1</v>
      </c>
    </row>
    <row r="1847" spans="1:16" x14ac:dyDescent="0.3">
      <c r="A1847" t="s">
        <v>69</v>
      </c>
      <c r="B1847" s="38">
        <v>40732</v>
      </c>
      <c r="C1847" t="s">
        <v>30</v>
      </c>
      <c r="D1847" t="s">
        <v>199</v>
      </c>
      <c r="E1847" t="s">
        <v>161</v>
      </c>
      <c r="F1847">
        <v>333666</v>
      </c>
      <c r="G1847">
        <v>374760</v>
      </c>
      <c r="H1847" t="s">
        <v>148</v>
      </c>
      <c r="I1847" t="s">
        <v>149</v>
      </c>
      <c r="L1847">
        <f t="shared" si="140"/>
        <v>2011</v>
      </c>
      <c r="M1847">
        <f t="shared" si="141"/>
        <v>7</v>
      </c>
      <c r="N1847">
        <f t="shared" si="142"/>
        <v>0</v>
      </c>
      <c r="O1847">
        <f t="shared" si="143"/>
        <v>0</v>
      </c>
      <c r="P1847">
        <f t="shared" si="144"/>
        <v>1</v>
      </c>
    </row>
    <row r="1848" spans="1:16" x14ac:dyDescent="0.3">
      <c r="A1848" t="s">
        <v>69</v>
      </c>
      <c r="B1848" s="38">
        <v>40732</v>
      </c>
      <c r="C1848" t="s">
        <v>30</v>
      </c>
      <c r="D1848" t="s">
        <v>380</v>
      </c>
      <c r="E1848" t="s">
        <v>161</v>
      </c>
      <c r="F1848">
        <v>333467</v>
      </c>
      <c r="G1848">
        <v>375138</v>
      </c>
      <c r="H1848" t="s">
        <v>245</v>
      </c>
      <c r="I1848" t="s">
        <v>246</v>
      </c>
      <c r="L1848">
        <f t="shared" si="140"/>
        <v>2011</v>
      </c>
      <c r="M1848">
        <f t="shared" si="141"/>
        <v>7</v>
      </c>
      <c r="N1848">
        <f t="shared" si="142"/>
        <v>0</v>
      </c>
      <c r="O1848">
        <f t="shared" si="143"/>
        <v>0</v>
      </c>
      <c r="P1848">
        <f t="shared" si="144"/>
        <v>4</v>
      </c>
    </row>
    <row r="1849" spans="1:16" x14ac:dyDescent="0.3">
      <c r="A1849" t="s">
        <v>45</v>
      </c>
      <c r="B1849" s="38">
        <v>40732</v>
      </c>
      <c r="C1849" t="s">
        <v>30</v>
      </c>
      <c r="D1849" t="s">
        <v>207</v>
      </c>
      <c r="E1849" t="s">
        <v>193</v>
      </c>
      <c r="F1849">
        <v>243382</v>
      </c>
      <c r="G1849">
        <v>416901</v>
      </c>
      <c r="H1849" t="s">
        <v>148</v>
      </c>
      <c r="I1849" t="s">
        <v>149</v>
      </c>
      <c r="L1849">
        <f t="shared" si="140"/>
        <v>2011</v>
      </c>
      <c r="M1849">
        <f t="shared" si="141"/>
        <v>7</v>
      </c>
      <c r="N1849">
        <f t="shared" si="142"/>
        <v>0</v>
      </c>
      <c r="O1849">
        <f t="shared" si="143"/>
        <v>0</v>
      </c>
      <c r="P1849">
        <f t="shared" si="144"/>
        <v>1</v>
      </c>
    </row>
    <row r="1850" spans="1:16" x14ac:dyDescent="0.3">
      <c r="A1850" t="s">
        <v>43</v>
      </c>
      <c r="B1850" s="38">
        <v>40732</v>
      </c>
      <c r="C1850" t="s">
        <v>30</v>
      </c>
      <c r="D1850" t="s">
        <v>182</v>
      </c>
      <c r="E1850" t="s">
        <v>183</v>
      </c>
      <c r="F1850">
        <v>308219</v>
      </c>
      <c r="G1850">
        <v>326617</v>
      </c>
      <c r="H1850" t="s">
        <v>148</v>
      </c>
      <c r="I1850" t="s">
        <v>149</v>
      </c>
      <c r="L1850">
        <f t="shared" si="140"/>
        <v>2011</v>
      </c>
      <c r="M1850">
        <f t="shared" si="141"/>
        <v>7</v>
      </c>
      <c r="N1850">
        <f t="shared" si="142"/>
        <v>0</v>
      </c>
      <c r="O1850">
        <f t="shared" si="143"/>
        <v>0</v>
      </c>
      <c r="P1850">
        <f t="shared" si="144"/>
        <v>1</v>
      </c>
    </row>
    <row r="1851" spans="1:16" x14ac:dyDescent="0.3">
      <c r="A1851" t="s">
        <v>45</v>
      </c>
      <c r="B1851" s="38">
        <v>40732</v>
      </c>
      <c r="C1851" t="s">
        <v>30</v>
      </c>
      <c r="D1851" t="s">
        <v>233</v>
      </c>
      <c r="E1851" t="s">
        <v>193</v>
      </c>
      <c r="F1851">
        <v>244271</v>
      </c>
      <c r="G1851">
        <v>416941</v>
      </c>
      <c r="H1851" t="s">
        <v>152</v>
      </c>
      <c r="I1851" t="s">
        <v>153</v>
      </c>
      <c r="L1851">
        <f t="shared" si="140"/>
        <v>2011</v>
      </c>
      <c r="M1851">
        <f t="shared" si="141"/>
        <v>7</v>
      </c>
      <c r="N1851">
        <f t="shared" si="142"/>
        <v>0</v>
      </c>
      <c r="O1851">
        <f t="shared" si="143"/>
        <v>0</v>
      </c>
      <c r="P1851">
        <f t="shared" si="144"/>
        <v>2</v>
      </c>
    </row>
    <row r="1852" spans="1:16" x14ac:dyDescent="0.3">
      <c r="A1852" t="s">
        <v>40</v>
      </c>
      <c r="B1852" s="38">
        <v>40733</v>
      </c>
      <c r="C1852" t="s">
        <v>29</v>
      </c>
      <c r="D1852" t="s">
        <v>655</v>
      </c>
      <c r="E1852" t="s">
        <v>186</v>
      </c>
      <c r="F1852">
        <v>226405</v>
      </c>
      <c r="G1852">
        <v>384402</v>
      </c>
      <c r="H1852" t="s">
        <v>152</v>
      </c>
      <c r="I1852" t="s">
        <v>247</v>
      </c>
      <c r="L1852">
        <f t="shared" si="140"/>
        <v>2011</v>
      </c>
      <c r="M1852">
        <f t="shared" si="141"/>
        <v>7</v>
      </c>
      <c r="N1852">
        <f t="shared" si="142"/>
        <v>0</v>
      </c>
      <c r="O1852">
        <f t="shared" si="143"/>
        <v>2</v>
      </c>
      <c r="P1852">
        <f t="shared" si="144"/>
        <v>0</v>
      </c>
    </row>
    <row r="1853" spans="1:16" x14ac:dyDescent="0.3">
      <c r="A1853" t="s">
        <v>45</v>
      </c>
      <c r="B1853" s="38">
        <v>40733</v>
      </c>
      <c r="C1853" t="s">
        <v>30</v>
      </c>
      <c r="D1853" t="s">
        <v>265</v>
      </c>
      <c r="E1853" t="s">
        <v>193</v>
      </c>
      <c r="F1853">
        <v>243129</v>
      </c>
      <c r="G1853">
        <v>416907</v>
      </c>
      <c r="H1853" t="s">
        <v>148</v>
      </c>
      <c r="I1853" t="s">
        <v>149</v>
      </c>
      <c r="L1853">
        <f t="shared" si="140"/>
        <v>2011</v>
      </c>
      <c r="M1853">
        <f t="shared" si="141"/>
        <v>7</v>
      </c>
      <c r="N1853">
        <f t="shared" si="142"/>
        <v>0</v>
      </c>
      <c r="O1853">
        <f t="shared" si="143"/>
        <v>0</v>
      </c>
      <c r="P1853">
        <f t="shared" si="144"/>
        <v>1</v>
      </c>
    </row>
    <row r="1854" spans="1:16" x14ac:dyDescent="0.3">
      <c r="A1854" t="s">
        <v>53</v>
      </c>
      <c r="B1854" s="38">
        <v>40733</v>
      </c>
      <c r="C1854" t="s">
        <v>30</v>
      </c>
      <c r="D1854" t="s">
        <v>207</v>
      </c>
      <c r="E1854" t="s">
        <v>209</v>
      </c>
      <c r="F1854">
        <v>279498</v>
      </c>
      <c r="G1854">
        <v>362371</v>
      </c>
      <c r="H1854" t="s">
        <v>148</v>
      </c>
      <c r="I1854" t="s">
        <v>149</v>
      </c>
      <c r="L1854">
        <f t="shared" si="140"/>
        <v>2011</v>
      </c>
      <c r="M1854">
        <f t="shared" si="141"/>
        <v>7</v>
      </c>
      <c r="N1854">
        <f t="shared" si="142"/>
        <v>0</v>
      </c>
      <c r="O1854">
        <f t="shared" si="143"/>
        <v>0</v>
      </c>
      <c r="P1854">
        <f t="shared" si="144"/>
        <v>1</v>
      </c>
    </row>
    <row r="1855" spans="1:16" x14ac:dyDescent="0.3">
      <c r="A1855" t="s">
        <v>69</v>
      </c>
      <c r="B1855" s="38">
        <v>40733</v>
      </c>
      <c r="C1855" t="s">
        <v>30</v>
      </c>
      <c r="D1855" t="s">
        <v>221</v>
      </c>
      <c r="E1855" t="s">
        <v>161</v>
      </c>
      <c r="F1855">
        <v>333995</v>
      </c>
      <c r="G1855">
        <v>375115</v>
      </c>
      <c r="H1855" t="s">
        <v>148</v>
      </c>
      <c r="I1855" t="s">
        <v>149</v>
      </c>
      <c r="L1855">
        <f t="shared" si="140"/>
        <v>2011</v>
      </c>
      <c r="M1855">
        <f t="shared" si="141"/>
        <v>7</v>
      </c>
      <c r="N1855">
        <f t="shared" si="142"/>
        <v>0</v>
      </c>
      <c r="O1855">
        <f t="shared" si="143"/>
        <v>0</v>
      </c>
      <c r="P1855">
        <f t="shared" si="144"/>
        <v>1</v>
      </c>
    </row>
    <row r="1856" spans="1:16" x14ac:dyDescent="0.3">
      <c r="A1856" t="s">
        <v>52</v>
      </c>
      <c r="B1856" s="38">
        <v>40734</v>
      </c>
      <c r="C1856" t="s">
        <v>30</v>
      </c>
      <c r="D1856" t="s">
        <v>656</v>
      </c>
      <c r="E1856" t="s">
        <v>169</v>
      </c>
      <c r="F1856">
        <v>245211</v>
      </c>
      <c r="G1856">
        <v>372704</v>
      </c>
      <c r="H1856" t="s">
        <v>148</v>
      </c>
      <c r="I1856" t="s">
        <v>149</v>
      </c>
      <c r="L1856">
        <f t="shared" si="140"/>
        <v>2011</v>
      </c>
      <c r="M1856">
        <f t="shared" si="141"/>
        <v>7</v>
      </c>
      <c r="N1856">
        <f t="shared" si="142"/>
        <v>0</v>
      </c>
      <c r="O1856">
        <f t="shared" si="143"/>
        <v>0</v>
      </c>
      <c r="P1856">
        <f t="shared" si="144"/>
        <v>1</v>
      </c>
    </row>
    <row r="1857" spans="1:16" x14ac:dyDescent="0.3">
      <c r="A1857" t="s">
        <v>69</v>
      </c>
      <c r="B1857" s="38">
        <v>40734</v>
      </c>
      <c r="C1857" t="s">
        <v>30</v>
      </c>
      <c r="D1857" t="s">
        <v>297</v>
      </c>
      <c r="E1857" t="s">
        <v>147</v>
      </c>
      <c r="F1857">
        <v>333728</v>
      </c>
      <c r="G1857">
        <v>373557</v>
      </c>
      <c r="H1857" t="s">
        <v>148</v>
      </c>
      <c r="I1857" t="s">
        <v>149</v>
      </c>
      <c r="L1857">
        <f t="shared" si="140"/>
        <v>2011</v>
      </c>
      <c r="M1857">
        <f t="shared" si="141"/>
        <v>7</v>
      </c>
      <c r="N1857">
        <f t="shared" si="142"/>
        <v>0</v>
      </c>
      <c r="O1857">
        <f t="shared" si="143"/>
        <v>0</v>
      </c>
      <c r="P1857">
        <f t="shared" si="144"/>
        <v>1</v>
      </c>
    </row>
    <row r="1858" spans="1:16" x14ac:dyDescent="0.3">
      <c r="A1858" t="s">
        <v>45</v>
      </c>
      <c r="B1858" s="38">
        <v>40735</v>
      </c>
      <c r="C1858" t="s">
        <v>30</v>
      </c>
      <c r="D1858" t="s">
        <v>657</v>
      </c>
      <c r="E1858" t="s">
        <v>193</v>
      </c>
      <c r="F1858">
        <v>243352</v>
      </c>
      <c r="G1858">
        <v>416602</v>
      </c>
      <c r="H1858" t="s">
        <v>148</v>
      </c>
      <c r="I1858" t="s">
        <v>149</v>
      </c>
      <c r="L1858">
        <f t="shared" ref="L1858:L1921" si="145">YEAR(B1858)</f>
        <v>2011</v>
      </c>
      <c r="M1858">
        <f t="shared" ref="M1858:M1921" si="146">MONTH(B1858)</f>
        <v>7</v>
      </c>
      <c r="N1858">
        <f t="shared" ref="N1858:N1921" si="147">SUM((IF(OR(ISBLANK($I1858),ISERROR(SEARCH("killed",$I1858))),0,IF(SEARCH("killed",$I1858)=3,LEFT($I1858,1),IF(SEARCH("killed",$I1858)=4,LEFT($I1858,2),0)))),(IF(OR(ISBLANK($J1858),ISERROR(SEARCH("killed",$J1858))),0,IF(SEARCH("killed",$J1858)=3,LEFT($J1858,1),IF(SEARCH("killed",$J1858)=4,LEFT($J1858,2),0)))),(IF(OR(ISBLANK($K1858),ISERROR(SEARCH("killed",$K1858))),0,IF(SEARCH("killed",$K1858)=3,LEFT($K1858,1),IF(SEARCH("killed",$K1858)=4,LEFT($K1858,2),0)))))</f>
        <v>0</v>
      </c>
      <c r="O1858">
        <f t="shared" ref="O1858:O1921" si="148">SUM((IF(OR(ISBLANK($I1858),ISERROR(SEARCH("seriously",$I1858))),0,IF(SEARCH("seriously",$I1858)=3,LEFT($I1858,1),IF(SEARCH("seriously",$I1858)=4,LEFT($I1858,2),0)))),(IF(OR(ISBLANK($J1858),ISERROR(SEARCH("seriously",$J1858))),0,IF(SEARCH("seriously",$J1858)=3,LEFT($J1858,1),IF(SEARCH("seriously",$J1858)=4,LEFT($J1858,2),0)))),(IF(OR(ISBLANK($K1858),ISERROR(SEARCH("seriously",$K1858))),0,IF(SEARCH("seriously",$K1858)=3,LEFT($K1858,1),IF(SEARCH("seriously",$K1858)=4,LEFT($K1858,2),0)))))</f>
        <v>0</v>
      </c>
      <c r="P1858">
        <f t="shared" ref="P1858:P1921" si="149">SUM((IF(OR(ISBLANK($I1858),ISERROR(SEARCH("slightly",$I1858))),0,IF(SEARCH("slightly",$I1858)=3,LEFT($I1858,1),IF(SEARCH("slightly",$I1858)=4,LEFT($I1858,2),0)))),(IF(OR(ISBLANK($J1858),ISERROR(SEARCH("slightly",$J1858))),0,IF(SEARCH("slightly",$J1858)=3,LEFT($J1858,1),IF(SEARCH("slightly",$J1858)=4,LEFT($J1858,2),0)))),(IF(OR(ISBLANK($K1858),ISERROR(SEARCH("slightly",$K1858))),0,IF(SEARCH("slightly",$K1858)=3,LEFT($K1858,1),IF(SEARCH("slightly",$K1858)=4,LEFT($K1858,2),0)))))</f>
        <v>1</v>
      </c>
    </row>
    <row r="1859" spans="1:16" x14ac:dyDescent="0.3">
      <c r="A1859" t="s">
        <v>50</v>
      </c>
      <c r="B1859" s="38">
        <v>40735</v>
      </c>
      <c r="C1859" t="s">
        <v>29</v>
      </c>
      <c r="D1859" t="s">
        <v>658</v>
      </c>
      <c r="E1859" t="s">
        <v>157</v>
      </c>
      <c r="F1859">
        <v>284395</v>
      </c>
      <c r="G1859">
        <v>432435</v>
      </c>
      <c r="H1859" t="s">
        <v>148</v>
      </c>
      <c r="I1859" t="s">
        <v>181</v>
      </c>
      <c r="L1859">
        <f t="shared" si="145"/>
        <v>2011</v>
      </c>
      <c r="M1859">
        <f t="shared" si="146"/>
        <v>7</v>
      </c>
      <c r="N1859">
        <f t="shared" si="147"/>
        <v>0</v>
      </c>
      <c r="O1859">
        <f t="shared" si="148"/>
        <v>1</v>
      </c>
      <c r="P1859">
        <f t="shared" si="149"/>
        <v>0</v>
      </c>
    </row>
    <row r="1860" spans="1:16" x14ac:dyDescent="0.3">
      <c r="A1860" t="s">
        <v>69</v>
      </c>
      <c r="B1860" s="38">
        <v>40735</v>
      </c>
      <c r="C1860" t="s">
        <v>30</v>
      </c>
      <c r="D1860" t="s">
        <v>337</v>
      </c>
      <c r="E1860" t="s">
        <v>147</v>
      </c>
      <c r="F1860">
        <v>333620</v>
      </c>
      <c r="G1860">
        <v>374065</v>
      </c>
      <c r="H1860" t="s">
        <v>144</v>
      </c>
      <c r="I1860" t="s">
        <v>145</v>
      </c>
      <c r="L1860">
        <f t="shared" si="145"/>
        <v>2011</v>
      </c>
      <c r="M1860">
        <f t="shared" si="146"/>
        <v>7</v>
      </c>
      <c r="N1860">
        <f t="shared" si="147"/>
        <v>0</v>
      </c>
      <c r="O1860">
        <f t="shared" si="148"/>
        <v>0</v>
      </c>
      <c r="P1860">
        <f t="shared" si="149"/>
        <v>3</v>
      </c>
    </row>
    <row r="1861" spans="1:16" x14ac:dyDescent="0.3">
      <c r="A1861" t="s">
        <v>69</v>
      </c>
      <c r="B1861" s="38">
        <v>40736</v>
      </c>
      <c r="C1861" t="s">
        <v>30</v>
      </c>
      <c r="D1861" t="s">
        <v>219</v>
      </c>
      <c r="E1861" t="s">
        <v>147</v>
      </c>
      <c r="F1861">
        <v>334172</v>
      </c>
      <c r="G1861">
        <v>374477</v>
      </c>
      <c r="H1861" t="s">
        <v>148</v>
      </c>
      <c r="I1861" t="s">
        <v>149</v>
      </c>
      <c r="L1861">
        <f t="shared" si="145"/>
        <v>2011</v>
      </c>
      <c r="M1861">
        <f t="shared" si="146"/>
        <v>7</v>
      </c>
      <c r="N1861">
        <f t="shared" si="147"/>
        <v>0</v>
      </c>
      <c r="O1861">
        <f t="shared" si="148"/>
        <v>0</v>
      </c>
      <c r="P1861">
        <f t="shared" si="149"/>
        <v>1</v>
      </c>
    </row>
    <row r="1862" spans="1:16" x14ac:dyDescent="0.3">
      <c r="A1862" t="s">
        <v>69</v>
      </c>
      <c r="B1862" s="38">
        <v>40736</v>
      </c>
      <c r="C1862" t="s">
        <v>30</v>
      </c>
      <c r="D1862" t="s">
        <v>659</v>
      </c>
      <c r="E1862" t="s">
        <v>147</v>
      </c>
      <c r="F1862">
        <v>333526</v>
      </c>
      <c r="G1862">
        <v>373078</v>
      </c>
      <c r="H1862" t="s">
        <v>148</v>
      </c>
      <c r="I1862" t="s">
        <v>149</v>
      </c>
      <c r="L1862">
        <f t="shared" si="145"/>
        <v>2011</v>
      </c>
      <c r="M1862">
        <f t="shared" si="146"/>
        <v>7</v>
      </c>
      <c r="N1862">
        <f t="shared" si="147"/>
        <v>0</v>
      </c>
      <c r="O1862">
        <f t="shared" si="148"/>
        <v>0</v>
      </c>
      <c r="P1862">
        <f t="shared" si="149"/>
        <v>1</v>
      </c>
    </row>
    <row r="1863" spans="1:16" x14ac:dyDescent="0.3">
      <c r="A1863" t="s">
        <v>68</v>
      </c>
      <c r="B1863" s="38">
        <v>40736</v>
      </c>
      <c r="C1863" t="s">
        <v>29</v>
      </c>
      <c r="D1863" t="s">
        <v>660</v>
      </c>
      <c r="E1863" t="s">
        <v>292</v>
      </c>
      <c r="F1863">
        <v>294820</v>
      </c>
      <c r="G1863">
        <v>425949</v>
      </c>
      <c r="H1863" t="s">
        <v>148</v>
      </c>
      <c r="I1863" t="s">
        <v>181</v>
      </c>
      <c r="L1863">
        <f t="shared" si="145"/>
        <v>2011</v>
      </c>
      <c r="M1863">
        <f t="shared" si="146"/>
        <v>7</v>
      </c>
      <c r="N1863">
        <f t="shared" si="147"/>
        <v>0</v>
      </c>
      <c r="O1863">
        <f t="shared" si="148"/>
        <v>1</v>
      </c>
      <c r="P1863">
        <f t="shared" si="149"/>
        <v>0</v>
      </c>
    </row>
    <row r="1864" spans="1:16" x14ac:dyDescent="0.3">
      <c r="A1864" t="s">
        <v>45</v>
      </c>
      <c r="B1864" s="38">
        <v>40737</v>
      </c>
      <c r="C1864" t="s">
        <v>30</v>
      </c>
      <c r="D1864" t="s">
        <v>233</v>
      </c>
      <c r="E1864" t="s">
        <v>193</v>
      </c>
      <c r="F1864">
        <v>244519</v>
      </c>
      <c r="G1864">
        <v>417183</v>
      </c>
      <c r="H1864" t="s">
        <v>152</v>
      </c>
      <c r="I1864" t="s">
        <v>153</v>
      </c>
      <c r="L1864">
        <f t="shared" si="145"/>
        <v>2011</v>
      </c>
      <c r="M1864">
        <f t="shared" si="146"/>
        <v>7</v>
      </c>
      <c r="N1864">
        <f t="shared" si="147"/>
        <v>0</v>
      </c>
      <c r="O1864">
        <f t="shared" si="148"/>
        <v>0</v>
      </c>
      <c r="P1864">
        <f t="shared" si="149"/>
        <v>2</v>
      </c>
    </row>
    <row r="1865" spans="1:16" x14ac:dyDescent="0.3">
      <c r="A1865" t="s">
        <v>69</v>
      </c>
      <c r="B1865" s="38">
        <v>40737</v>
      </c>
      <c r="C1865" t="s">
        <v>30</v>
      </c>
      <c r="D1865" t="s">
        <v>174</v>
      </c>
      <c r="E1865" t="s">
        <v>147</v>
      </c>
      <c r="F1865">
        <v>334172</v>
      </c>
      <c r="G1865">
        <v>375137</v>
      </c>
      <c r="H1865" t="s">
        <v>152</v>
      </c>
      <c r="I1865" t="s">
        <v>153</v>
      </c>
      <c r="L1865">
        <f t="shared" si="145"/>
        <v>2011</v>
      </c>
      <c r="M1865">
        <f t="shared" si="146"/>
        <v>7</v>
      </c>
      <c r="N1865">
        <f t="shared" si="147"/>
        <v>0</v>
      </c>
      <c r="O1865">
        <f t="shared" si="148"/>
        <v>0</v>
      </c>
      <c r="P1865">
        <f t="shared" si="149"/>
        <v>2</v>
      </c>
    </row>
    <row r="1866" spans="1:16" x14ac:dyDescent="0.3">
      <c r="A1866" t="s">
        <v>69</v>
      </c>
      <c r="B1866" s="38">
        <v>40738</v>
      </c>
      <c r="C1866" t="s">
        <v>30</v>
      </c>
      <c r="D1866" t="s">
        <v>174</v>
      </c>
      <c r="E1866" t="s">
        <v>147</v>
      </c>
      <c r="F1866">
        <v>334185</v>
      </c>
      <c r="G1866">
        <v>375164</v>
      </c>
      <c r="H1866" t="s">
        <v>148</v>
      </c>
      <c r="I1866" t="s">
        <v>149</v>
      </c>
      <c r="L1866">
        <f t="shared" si="145"/>
        <v>2011</v>
      </c>
      <c r="M1866">
        <f t="shared" si="146"/>
        <v>7</v>
      </c>
      <c r="N1866">
        <f t="shared" si="147"/>
        <v>0</v>
      </c>
      <c r="O1866">
        <f t="shared" si="148"/>
        <v>0</v>
      </c>
      <c r="P1866">
        <f t="shared" si="149"/>
        <v>1</v>
      </c>
    </row>
    <row r="1867" spans="1:16" x14ac:dyDescent="0.3">
      <c r="A1867" t="s">
        <v>69</v>
      </c>
      <c r="B1867" s="38">
        <v>40738</v>
      </c>
      <c r="C1867" t="s">
        <v>30</v>
      </c>
      <c r="D1867" t="s">
        <v>366</v>
      </c>
      <c r="E1867" t="s">
        <v>147</v>
      </c>
      <c r="F1867">
        <v>334153</v>
      </c>
      <c r="G1867">
        <v>375172</v>
      </c>
      <c r="H1867" t="s">
        <v>152</v>
      </c>
      <c r="I1867" t="s">
        <v>153</v>
      </c>
      <c r="L1867">
        <f t="shared" si="145"/>
        <v>2011</v>
      </c>
      <c r="M1867">
        <f t="shared" si="146"/>
        <v>7</v>
      </c>
      <c r="N1867">
        <f t="shared" si="147"/>
        <v>0</v>
      </c>
      <c r="O1867">
        <f t="shared" si="148"/>
        <v>0</v>
      </c>
      <c r="P1867">
        <f t="shared" si="149"/>
        <v>2</v>
      </c>
    </row>
    <row r="1868" spans="1:16" x14ac:dyDescent="0.3">
      <c r="A1868" t="s">
        <v>74</v>
      </c>
      <c r="B1868" s="38">
        <v>40738</v>
      </c>
      <c r="C1868" t="s">
        <v>30</v>
      </c>
      <c r="D1868" t="s">
        <v>661</v>
      </c>
      <c r="E1868" t="s">
        <v>179</v>
      </c>
      <c r="F1868">
        <v>341282</v>
      </c>
      <c r="G1868">
        <v>387607</v>
      </c>
      <c r="H1868" t="s">
        <v>148</v>
      </c>
      <c r="I1868" t="s">
        <v>149</v>
      </c>
      <c r="L1868">
        <f t="shared" si="145"/>
        <v>2011</v>
      </c>
      <c r="M1868">
        <f t="shared" si="146"/>
        <v>7</v>
      </c>
      <c r="N1868">
        <f t="shared" si="147"/>
        <v>0</v>
      </c>
      <c r="O1868">
        <f t="shared" si="148"/>
        <v>0</v>
      </c>
      <c r="P1868">
        <f t="shared" si="149"/>
        <v>1</v>
      </c>
    </row>
    <row r="1869" spans="1:16" x14ac:dyDescent="0.3">
      <c r="A1869" t="s">
        <v>69</v>
      </c>
      <c r="B1869" s="38">
        <v>40738</v>
      </c>
      <c r="C1869" t="s">
        <v>30</v>
      </c>
      <c r="D1869" t="s">
        <v>180</v>
      </c>
      <c r="E1869" t="s">
        <v>164</v>
      </c>
      <c r="F1869">
        <v>333413</v>
      </c>
      <c r="G1869">
        <v>374331</v>
      </c>
      <c r="H1869" t="s">
        <v>148</v>
      </c>
      <c r="I1869" t="s">
        <v>149</v>
      </c>
      <c r="L1869">
        <f t="shared" si="145"/>
        <v>2011</v>
      </c>
      <c r="M1869">
        <f t="shared" si="146"/>
        <v>7</v>
      </c>
      <c r="N1869">
        <f t="shared" si="147"/>
        <v>0</v>
      </c>
      <c r="O1869">
        <f t="shared" si="148"/>
        <v>0</v>
      </c>
      <c r="P1869">
        <f t="shared" si="149"/>
        <v>1</v>
      </c>
    </row>
    <row r="1870" spans="1:16" x14ac:dyDescent="0.3">
      <c r="A1870" t="s">
        <v>73</v>
      </c>
      <c r="B1870" s="38">
        <v>40739</v>
      </c>
      <c r="C1870" t="s">
        <v>30</v>
      </c>
      <c r="D1870" t="s">
        <v>662</v>
      </c>
      <c r="E1870" t="s">
        <v>184</v>
      </c>
      <c r="F1870">
        <v>306654</v>
      </c>
      <c r="G1870">
        <v>348455</v>
      </c>
      <c r="H1870" t="s">
        <v>148</v>
      </c>
      <c r="I1870" t="s">
        <v>149</v>
      </c>
      <c r="L1870">
        <f t="shared" si="145"/>
        <v>2011</v>
      </c>
      <c r="M1870">
        <f t="shared" si="146"/>
        <v>7</v>
      </c>
      <c r="N1870">
        <f t="shared" si="147"/>
        <v>0</v>
      </c>
      <c r="O1870">
        <f t="shared" si="148"/>
        <v>0</v>
      </c>
      <c r="P1870">
        <f t="shared" si="149"/>
        <v>1</v>
      </c>
    </row>
    <row r="1871" spans="1:16" x14ac:dyDescent="0.3">
      <c r="A1871" t="s">
        <v>50</v>
      </c>
      <c r="B1871" s="38">
        <v>40739</v>
      </c>
      <c r="C1871" t="s">
        <v>30</v>
      </c>
      <c r="D1871" t="s">
        <v>306</v>
      </c>
      <c r="E1871" t="s">
        <v>157</v>
      </c>
      <c r="F1871">
        <v>285196</v>
      </c>
      <c r="G1871">
        <v>432341</v>
      </c>
      <c r="H1871" t="s">
        <v>148</v>
      </c>
      <c r="I1871" t="s">
        <v>149</v>
      </c>
      <c r="L1871">
        <f t="shared" si="145"/>
        <v>2011</v>
      </c>
      <c r="M1871">
        <f t="shared" si="146"/>
        <v>7</v>
      </c>
      <c r="N1871">
        <f t="shared" si="147"/>
        <v>0</v>
      </c>
      <c r="O1871">
        <f t="shared" si="148"/>
        <v>0</v>
      </c>
      <c r="P1871">
        <f t="shared" si="149"/>
        <v>1</v>
      </c>
    </row>
    <row r="1872" spans="1:16" x14ac:dyDescent="0.3">
      <c r="A1872" t="s">
        <v>62</v>
      </c>
      <c r="B1872" s="38">
        <v>40739</v>
      </c>
      <c r="C1872" t="s">
        <v>29</v>
      </c>
      <c r="D1872" t="s">
        <v>208</v>
      </c>
      <c r="E1872" t="s">
        <v>143</v>
      </c>
      <c r="F1872">
        <v>340277</v>
      </c>
      <c r="G1872">
        <v>402405</v>
      </c>
      <c r="H1872" t="s">
        <v>152</v>
      </c>
      <c r="I1872" t="s">
        <v>247</v>
      </c>
      <c r="L1872">
        <f t="shared" si="145"/>
        <v>2011</v>
      </c>
      <c r="M1872">
        <f t="shared" si="146"/>
        <v>7</v>
      </c>
      <c r="N1872">
        <f t="shared" si="147"/>
        <v>0</v>
      </c>
      <c r="O1872">
        <f t="shared" si="148"/>
        <v>2</v>
      </c>
      <c r="P1872">
        <f t="shared" si="149"/>
        <v>0</v>
      </c>
    </row>
    <row r="1873" spans="1:16" x14ac:dyDescent="0.3">
      <c r="A1873" t="s">
        <v>45</v>
      </c>
      <c r="B1873" s="38">
        <v>40740</v>
      </c>
      <c r="C1873" t="s">
        <v>30</v>
      </c>
      <c r="D1873" t="s">
        <v>663</v>
      </c>
      <c r="E1873" t="s">
        <v>193</v>
      </c>
      <c r="F1873">
        <v>243419</v>
      </c>
      <c r="G1873">
        <v>416635</v>
      </c>
      <c r="H1873" t="s">
        <v>152</v>
      </c>
      <c r="I1873" t="s">
        <v>153</v>
      </c>
      <c r="L1873">
        <f t="shared" si="145"/>
        <v>2011</v>
      </c>
      <c r="M1873">
        <f t="shared" si="146"/>
        <v>7</v>
      </c>
      <c r="N1873">
        <f t="shared" si="147"/>
        <v>0</v>
      </c>
      <c r="O1873">
        <f t="shared" si="148"/>
        <v>0</v>
      </c>
      <c r="P1873">
        <f t="shared" si="149"/>
        <v>2</v>
      </c>
    </row>
    <row r="1874" spans="1:16" x14ac:dyDescent="0.3">
      <c r="A1874" t="s">
        <v>42</v>
      </c>
      <c r="B1874" s="38">
        <v>40740</v>
      </c>
      <c r="C1874" t="s">
        <v>30</v>
      </c>
      <c r="D1874" t="s">
        <v>170</v>
      </c>
      <c r="E1874" t="s">
        <v>206</v>
      </c>
      <c r="F1874">
        <v>337708</v>
      </c>
      <c r="G1874">
        <v>331213</v>
      </c>
      <c r="H1874" t="s">
        <v>148</v>
      </c>
      <c r="I1874" t="s">
        <v>149</v>
      </c>
      <c r="L1874">
        <f t="shared" si="145"/>
        <v>2011</v>
      </c>
      <c r="M1874">
        <f t="shared" si="146"/>
        <v>7</v>
      </c>
      <c r="N1874">
        <f t="shared" si="147"/>
        <v>0</v>
      </c>
      <c r="O1874">
        <f t="shared" si="148"/>
        <v>0</v>
      </c>
      <c r="P1874">
        <f t="shared" si="149"/>
        <v>1</v>
      </c>
    </row>
    <row r="1875" spans="1:16" x14ac:dyDescent="0.3">
      <c r="A1875" t="s">
        <v>60</v>
      </c>
      <c r="B1875" s="38">
        <v>40744</v>
      </c>
      <c r="C1875" t="s">
        <v>30</v>
      </c>
      <c r="D1875" t="s">
        <v>590</v>
      </c>
      <c r="E1875" t="s">
        <v>195</v>
      </c>
      <c r="F1875">
        <v>350394</v>
      </c>
      <c r="G1875">
        <v>381529</v>
      </c>
      <c r="H1875" t="s">
        <v>148</v>
      </c>
      <c r="I1875" t="s">
        <v>149</v>
      </c>
      <c r="L1875">
        <f t="shared" si="145"/>
        <v>2011</v>
      </c>
      <c r="M1875">
        <f t="shared" si="146"/>
        <v>7</v>
      </c>
      <c r="N1875">
        <f t="shared" si="147"/>
        <v>0</v>
      </c>
      <c r="O1875">
        <f t="shared" si="148"/>
        <v>0</v>
      </c>
      <c r="P1875">
        <f t="shared" si="149"/>
        <v>1</v>
      </c>
    </row>
    <row r="1876" spans="1:16" x14ac:dyDescent="0.3">
      <c r="A1876" t="s">
        <v>69</v>
      </c>
      <c r="B1876" s="38">
        <v>40744</v>
      </c>
      <c r="C1876" t="s">
        <v>30</v>
      </c>
      <c r="D1876" t="s">
        <v>160</v>
      </c>
      <c r="E1876" t="s">
        <v>164</v>
      </c>
      <c r="F1876">
        <v>333236</v>
      </c>
      <c r="G1876">
        <v>374532</v>
      </c>
      <c r="H1876" t="s">
        <v>152</v>
      </c>
      <c r="I1876" t="s">
        <v>153</v>
      </c>
      <c r="L1876">
        <f t="shared" si="145"/>
        <v>2011</v>
      </c>
      <c r="M1876">
        <f t="shared" si="146"/>
        <v>7</v>
      </c>
      <c r="N1876">
        <f t="shared" si="147"/>
        <v>0</v>
      </c>
      <c r="O1876">
        <f t="shared" si="148"/>
        <v>0</v>
      </c>
      <c r="P1876">
        <f t="shared" si="149"/>
        <v>2</v>
      </c>
    </row>
    <row r="1877" spans="1:16" x14ac:dyDescent="0.3">
      <c r="A1877" t="s">
        <v>45</v>
      </c>
      <c r="B1877" s="38">
        <v>40746</v>
      </c>
      <c r="C1877" t="s">
        <v>30</v>
      </c>
      <c r="D1877" t="s">
        <v>224</v>
      </c>
      <c r="E1877" t="s">
        <v>193</v>
      </c>
      <c r="F1877">
        <v>244270</v>
      </c>
      <c r="G1877">
        <v>416943</v>
      </c>
      <c r="H1877" t="s">
        <v>152</v>
      </c>
      <c r="I1877" t="s">
        <v>153</v>
      </c>
      <c r="L1877">
        <f t="shared" si="145"/>
        <v>2011</v>
      </c>
      <c r="M1877">
        <f t="shared" si="146"/>
        <v>7</v>
      </c>
      <c r="N1877">
        <f t="shared" si="147"/>
        <v>0</v>
      </c>
      <c r="O1877">
        <f t="shared" si="148"/>
        <v>0</v>
      </c>
      <c r="P1877">
        <f t="shared" si="149"/>
        <v>2</v>
      </c>
    </row>
    <row r="1878" spans="1:16" x14ac:dyDescent="0.3">
      <c r="A1878" t="s">
        <v>45</v>
      </c>
      <c r="B1878" s="38">
        <v>40747</v>
      </c>
      <c r="C1878" t="s">
        <v>30</v>
      </c>
      <c r="D1878" t="s">
        <v>240</v>
      </c>
      <c r="E1878" t="s">
        <v>193</v>
      </c>
      <c r="F1878">
        <v>243857</v>
      </c>
      <c r="G1878">
        <v>418574</v>
      </c>
      <c r="H1878" t="s">
        <v>152</v>
      </c>
      <c r="I1878" t="s">
        <v>153</v>
      </c>
      <c r="L1878">
        <f t="shared" si="145"/>
        <v>2011</v>
      </c>
      <c r="M1878">
        <f t="shared" si="146"/>
        <v>7</v>
      </c>
      <c r="N1878">
        <f t="shared" si="147"/>
        <v>0</v>
      </c>
      <c r="O1878">
        <f t="shared" si="148"/>
        <v>0</v>
      </c>
      <c r="P1878">
        <f t="shared" si="149"/>
        <v>2</v>
      </c>
    </row>
    <row r="1879" spans="1:16" x14ac:dyDescent="0.3">
      <c r="A1879" t="s">
        <v>20</v>
      </c>
      <c r="B1879" s="38">
        <v>40747</v>
      </c>
      <c r="C1879" t="s">
        <v>30</v>
      </c>
      <c r="D1879" t="s">
        <v>237</v>
      </c>
      <c r="E1879" t="s">
        <v>155</v>
      </c>
      <c r="F1879">
        <v>310609</v>
      </c>
      <c r="G1879">
        <v>403025</v>
      </c>
      <c r="H1879" t="s">
        <v>152</v>
      </c>
      <c r="I1879" t="s">
        <v>153</v>
      </c>
      <c r="L1879">
        <f t="shared" si="145"/>
        <v>2011</v>
      </c>
      <c r="M1879">
        <f t="shared" si="146"/>
        <v>7</v>
      </c>
      <c r="N1879">
        <f t="shared" si="147"/>
        <v>0</v>
      </c>
      <c r="O1879">
        <f t="shared" si="148"/>
        <v>0</v>
      </c>
      <c r="P1879">
        <f t="shared" si="149"/>
        <v>2</v>
      </c>
    </row>
    <row r="1880" spans="1:16" x14ac:dyDescent="0.3">
      <c r="A1880" t="s">
        <v>50</v>
      </c>
      <c r="B1880" s="38">
        <v>40748</v>
      </c>
      <c r="C1880" t="s">
        <v>30</v>
      </c>
      <c r="D1880" t="s">
        <v>265</v>
      </c>
      <c r="E1880" t="s">
        <v>157</v>
      </c>
      <c r="F1880">
        <v>284737</v>
      </c>
      <c r="G1880">
        <v>432248</v>
      </c>
      <c r="H1880" t="s">
        <v>148</v>
      </c>
      <c r="I1880" t="s">
        <v>149</v>
      </c>
      <c r="L1880">
        <f t="shared" si="145"/>
        <v>2011</v>
      </c>
      <c r="M1880">
        <f t="shared" si="146"/>
        <v>7</v>
      </c>
      <c r="N1880">
        <f t="shared" si="147"/>
        <v>0</v>
      </c>
      <c r="O1880">
        <f t="shared" si="148"/>
        <v>0</v>
      </c>
      <c r="P1880">
        <f t="shared" si="149"/>
        <v>1</v>
      </c>
    </row>
    <row r="1881" spans="1:16" x14ac:dyDescent="0.3">
      <c r="A1881" t="s">
        <v>36</v>
      </c>
      <c r="B1881" s="38">
        <v>40748</v>
      </c>
      <c r="C1881" t="s">
        <v>30</v>
      </c>
      <c r="D1881" t="s">
        <v>426</v>
      </c>
      <c r="E1881" t="s">
        <v>189</v>
      </c>
      <c r="F1881">
        <v>287568</v>
      </c>
      <c r="G1881">
        <v>345625</v>
      </c>
      <c r="H1881" t="s">
        <v>148</v>
      </c>
      <c r="I1881" t="s">
        <v>149</v>
      </c>
      <c r="L1881">
        <f t="shared" si="145"/>
        <v>2011</v>
      </c>
      <c r="M1881">
        <f t="shared" si="146"/>
        <v>7</v>
      </c>
      <c r="N1881">
        <f t="shared" si="147"/>
        <v>0</v>
      </c>
      <c r="O1881">
        <f t="shared" si="148"/>
        <v>0</v>
      </c>
      <c r="P1881">
        <f t="shared" si="149"/>
        <v>1</v>
      </c>
    </row>
    <row r="1882" spans="1:16" x14ac:dyDescent="0.3">
      <c r="A1882" t="s">
        <v>45</v>
      </c>
      <c r="B1882" s="38">
        <v>40749</v>
      </c>
      <c r="C1882" t="s">
        <v>30</v>
      </c>
      <c r="D1882" t="s">
        <v>393</v>
      </c>
      <c r="E1882" t="s">
        <v>193</v>
      </c>
      <c r="F1882">
        <v>243194</v>
      </c>
      <c r="G1882">
        <v>417681</v>
      </c>
      <c r="H1882" t="s">
        <v>148</v>
      </c>
      <c r="I1882" t="s">
        <v>149</v>
      </c>
      <c r="L1882">
        <f t="shared" si="145"/>
        <v>2011</v>
      </c>
      <c r="M1882">
        <f t="shared" si="146"/>
        <v>7</v>
      </c>
      <c r="N1882">
        <f t="shared" si="147"/>
        <v>0</v>
      </c>
      <c r="O1882">
        <f t="shared" si="148"/>
        <v>0</v>
      </c>
      <c r="P1882">
        <f t="shared" si="149"/>
        <v>1</v>
      </c>
    </row>
    <row r="1883" spans="1:16" x14ac:dyDescent="0.3">
      <c r="A1883" t="s">
        <v>69</v>
      </c>
      <c r="B1883" s="38">
        <v>40750</v>
      </c>
      <c r="C1883" t="s">
        <v>30</v>
      </c>
      <c r="D1883" t="s">
        <v>280</v>
      </c>
      <c r="E1883" t="s">
        <v>147</v>
      </c>
      <c r="F1883">
        <v>334244</v>
      </c>
      <c r="G1883">
        <v>373898</v>
      </c>
      <c r="H1883" t="s">
        <v>148</v>
      </c>
      <c r="I1883" t="s">
        <v>149</v>
      </c>
      <c r="L1883">
        <f t="shared" si="145"/>
        <v>2011</v>
      </c>
      <c r="M1883">
        <f t="shared" si="146"/>
        <v>7</v>
      </c>
      <c r="N1883">
        <f t="shared" si="147"/>
        <v>0</v>
      </c>
      <c r="O1883">
        <f t="shared" si="148"/>
        <v>0</v>
      </c>
      <c r="P1883">
        <f t="shared" si="149"/>
        <v>1</v>
      </c>
    </row>
    <row r="1884" spans="1:16" x14ac:dyDescent="0.3">
      <c r="A1884" t="s">
        <v>69</v>
      </c>
      <c r="B1884" s="38">
        <v>40750</v>
      </c>
      <c r="C1884" t="s">
        <v>29</v>
      </c>
      <c r="D1884" t="s">
        <v>283</v>
      </c>
      <c r="E1884" t="s">
        <v>147</v>
      </c>
      <c r="F1884">
        <v>333758</v>
      </c>
      <c r="G1884">
        <v>373825</v>
      </c>
      <c r="H1884" t="s">
        <v>148</v>
      </c>
      <c r="I1884" t="s">
        <v>181</v>
      </c>
      <c r="L1884">
        <f t="shared" si="145"/>
        <v>2011</v>
      </c>
      <c r="M1884">
        <f t="shared" si="146"/>
        <v>7</v>
      </c>
      <c r="N1884">
        <f t="shared" si="147"/>
        <v>0</v>
      </c>
      <c r="O1884">
        <f t="shared" si="148"/>
        <v>1</v>
      </c>
      <c r="P1884">
        <f t="shared" si="149"/>
        <v>0</v>
      </c>
    </row>
    <row r="1885" spans="1:16" x14ac:dyDescent="0.3">
      <c r="A1885" t="s">
        <v>46</v>
      </c>
      <c r="B1885" s="38">
        <v>40750</v>
      </c>
      <c r="C1885" t="s">
        <v>30</v>
      </c>
      <c r="D1885" t="s">
        <v>175</v>
      </c>
      <c r="E1885" t="s">
        <v>186</v>
      </c>
      <c r="F1885">
        <v>234087</v>
      </c>
      <c r="G1885">
        <v>398155</v>
      </c>
      <c r="H1885" t="s">
        <v>144</v>
      </c>
      <c r="I1885" t="s">
        <v>145</v>
      </c>
      <c r="L1885">
        <f t="shared" si="145"/>
        <v>2011</v>
      </c>
      <c r="M1885">
        <f t="shared" si="146"/>
        <v>7</v>
      </c>
      <c r="N1885">
        <f t="shared" si="147"/>
        <v>0</v>
      </c>
      <c r="O1885">
        <f t="shared" si="148"/>
        <v>0</v>
      </c>
      <c r="P1885">
        <f t="shared" si="149"/>
        <v>3</v>
      </c>
    </row>
    <row r="1886" spans="1:16" x14ac:dyDescent="0.3">
      <c r="A1886" t="s">
        <v>20</v>
      </c>
      <c r="B1886" s="38">
        <v>40750</v>
      </c>
      <c r="C1886" t="s">
        <v>30</v>
      </c>
      <c r="D1886" t="s">
        <v>286</v>
      </c>
      <c r="E1886" t="s">
        <v>155</v>
      </c>
      <c r="F1886">
        <v>310387</v>
      </c>
      <c r="G1886">
        <v>403441</v>
      </c>
      <c r="H1886" t="s">
        <v>148</v>
      </c>
      <c r="I1886" t="s">
        <v>149</v>
      </c>
      <c r="L1886">
        <f t="shared" si="145"/>
        <v>2011</v>
      </c>
      <c r="M1886">
        <f t="shared" si="146"/>
        <v>7</v>
      </c>
      <c r="N1886">
        <f t="shared" si="147"/>
        <v>0</v>
      </c>
      <c r="O1886">
        <f t="shared" si="148"/>
        <v>0</v>
      </c>
      <c r="P1886">
        <f t="shared" si="149"/>
        <v>1</v>
      </c>
    </row>
    <row r="1887" spans="1:16" x14ac:dyDescent="0.3">
      <c r="A1887" t="s">
        <v>61</v>
      </c>
      <c r="B1887" s="38">
        <v>40750</v>
      </c>
      <c r="C1887" t="s">
        <v>30</v>
      </c>
      <c r="D1887" t="s">
        <v>231</v>
      </c>
      <c r="E1887" t="s">
        <v>206</v>
      </c>
      <c r="F1887">
        <v>336580</v>
      </c>
      <c r="G1887">
        <v>352446</v>
      </c>
      <c r="H1887" t="s">
        <v>148</v>
      </c>
      <c r="I1887" t="s">
        <v>149</v>
      </c>
      <c r="L1887">
        <f t="shared" si="145"/>
        <v>2011</v>
      </c>
      <c r="M1887">
        <f t="shared" si="146"/>
        <v>7</v>
      </c>
      <c r="N1887">
        <f t="shared" si="147"/>
        <v>0</v>
      </c>
      <c r="O1887">
        <f t="shared" si="148"/>
        <v>0</v>
      </c>
      <c r="P1887">
        <f t="shared" si="149"/>
        <v>1</v>
      </c>
    </row>
    <row r="1888" spans="1:16" x14ac:dyDescent="0.3">
      <c r="A1888" t="s">
        <v>69</v>
      </c>
      <c r="B1888" s="38">
        <v>40752</v>
      </c>
      <c r="C1888" t="s">
        <v>30</v>
      </c>
      <c r="D1888" t="s">
        <v>501</v>
      </c>
      <c r="E1888" t="s">
        <v>161</v>
      </c>
      <c r="F1888">
        <v>333290</v>
      </c>
      <c r="G1888">
        <v>374738</v>
      </c>
      <c r="H1888" t="s">
        <v>245</v>
      </c>
      <c r="I1888" t="s">
        <v>246</v>
      </c>
      <c r="L1888">
        <f t="shared" si="145"/>
        <v>2011</v>
      </c>
      <c r="M1888">
        <f t="shared" si="146"/>
        <v>7</v>
      </c>
      <c r="N1888">
        <f t="shared" si="147"/>
        <v>0</v>
      </c>
      <c r="O1888">
        <f t="shared" si="148"/>
        <v>0</v>
      </c>
      <c r="P1888">
        <f t="shared" si="149"/>
        <v>4</v>
      </c>
    </row>
    <row r="1889" spans="1:16" x14ac:dyDescent="0.3">
      <c r="A1889" t="s">
        <v>67</v>
      </c>
      <c r="B1889" s="38">
        <v>40752</v>
      </c>
      <c r="C1889" t="s">
        <v>30</v>
      </c>
      <c r="D1889" t="s">
        <v>278</v>
      </c>
      <c r="E1889" t="s">
        <v>279</v>
      </c>
      <c r="F1889">
        <v>349431</v>
      </c>
      <c r="G1889">
        <v>374129</v>
      </c>
      <c r="H1889" t="s">
        <v>148</v>
      </c>
      <c r="I1889" t="s">
        <v>149</v>
      </c>
      <c r="L1889">
        <f t="shared" si="145"/>
        <v>2011</v>
      </c>
      <c r="M1889">
        <f t="shared" si="146"/>
        <v>7</v>
      </c>
      <c r="N1889">
        <f t="shared" si="147"/>
        <v>0</v>
      </c>
      <c r="O1889">
        <f t="shared" si="148"/>
        <v>0</v>
      </c>
      <c r="P1889">
        <f t="shared" si="149"/>
        <v>1</v>
      </c>
    </row>
    <row r="1890" spans="1:16" x14ac:dyDescent="0.3">
      <c r="A1890" t="s">
        <v>51</v>
      </c>
      <c r="B1890" s="38">
        <v>40753</v>
      </c>
      <c r="C1890" t="s">
        <v>29</v>
      </c>
      <c r="D1890" t="s">
        <v>214</v>
      </c>
      <c r="E1890" t="s">
        <v>206</v>
      </c>
      <c r="F1890">
        <v>348558</v>
      </c>
      <c r="G1890">
        <v>344490</v>
      </c>
      <c r="H1890" t="s">
        <v>148</v>
      </c>
      <c r="I1890" t="s">
        <v>181</v>
      </c>
      <c r="L1890">
        <f t="shared" si="145"/>
        <v>2011</v>
      </c>
      <c r="M1890">
        <f t="shared" si="146"/>
        <v>7</v>
      </c>
      <c r="N1890">
        <f t="shared" si="147"/>
        <v>0</v>
      </c>
      <c r="O1890">
        <f t="shared" si="148"/>
        <v>1</v>
      </c>
      <c r="P1890">
        <f t="shared" si="149"/>
        <v>0</v>
      </c>
    </row>
    <row r="1891" spans="1:16" x14ac:dyDescent="0.3">
      <c r="A1891" t="s">
        <v>69</v>
      </c>
      <c r="B1891" s="38">
        <v>40754</v>
      </c>
      <c r="C1891" t="s">
        <v>30</v>
      </c>
      <c r="D1891" t="s">
        <v>160</v>
      </c>
      <c r="E1891" t="s">
        <v>164</v>
      </c>
      <c r="F1891">
        <v>332897</v>
      </c>
      <c r="G1891">
        <v>373540</v>
      </c>
      <c r="H1891" t="s">
        <v>148</v>
      </c>
      <c r="I1891" t="s">
        <v>149</v>
      </c>
      <c r="L1891">
        <f t="shared" si="145"/>
        <v>2011</v>
      </c>
      <c r="M1891">
        <f t="shared" si="146"/>
        <v>7</v>
      </c>
      <c r="N1891">
        <f t="shared" si="147"/>
        <v>0</v>
      </c>
      <c r="O1891">
        <f t="shared" si="148"/>
        <v>0</v>
      </c>
      <c r="P1891">
        <f t="shared" si="149"/>
        <v>1</v>
      </c>
    </row>
    <row r="1892" spans="1:16" x14ac:dyDescent="0.3">
      <c r="A1892" t="s">
        <v>20</v>
      </c>
      <c r="B1892" s="38">
        <v>40755</v>
      </c>
      <c r="C1892" t="s">
        <v>30</v>
      </c>
      <c r="D1892" t="s">
        <v>237</v>
      </c>
      <c r="E1892" t="s">
        <v>155</v>
      </c>
      <c r="F1892">
        <v>310689</v>
      </c>
      <c r="G1892">
        <v>403109</v>
      </c>
      <c r="H1892" t="s">
        <v>148</v>
      </c>
      <c r="I1892" t="s">
        <v>149</v>
      </c>
      <c r="L1892">
        <f t="shared" si="145"/>
        <v>2011</v>
      </c>
      <c r="M1892">
        <f t="shared" si="146"/>
        <v>7</v>
      </c>
      <c r="N1892">
        <f t="shared" si="147"/>
        <v>0</v>
      </c>
      <c r="O1892">
        <f t="shared" si="148"/>
        <v>0</v>
      </c>
      <c r="P1892">
        <f t="shared" si="149"/>
        <v>1</v>
      </c>
    </row>
    <row r="1893" spans="1:16" x14ac:dyDescent="0.3">
      <c r="A1893" t="s">
        <v>20</v>
      </c>
      <c r="B1893" s="38">
        <v>40756</v>
      </c>
      <c r="C1893" t="s">
        <v>30</v>
      </c>
      <c r="D1893" t="s">
        <v>232</v>
      </c>
      <c r="E1893" t="s">
        <v>155</v>
      </c>
      <c r="F1893">
        <v>310672</v>
      </c>
      <c r="G1893">
        <v>403149</v>
      </c>
      <c r="H1893" t="s">
        <v>144</v>
      </c>
      <c r="I1893" t="s">
        <v>145</v>
      </c>
      <c r="L1893">
        <f t="shared" si="145"/>
        <v>2011</v>
      </c>
      <c r="M1893">
        <f t="shared" si="146"/>
        <v>8</v>
      </c>
      <c r="N1893">
        <f t="shared" si="147"/>
        <v>0</v>
      </c>
      <c r="O1893">
        <f t="shared" si="148"/>
        <v>0</v>
      </c>
      <c r="P1893">
        <f t="shared" si="149"/>
        <v>3</v>
      </c>
    </row>
    <row r="1894" spans="1:16" x14ac:dyDescent="0.3">
      <c r="A1894" t="s">
        <v>74</v>
      </c>
      <c r="B1894" s="38">
        <v>40756</v>
      </c>
      <c r="C1894" t="s">
        <v>29</v>
      </c>
      <c r="D1894" t="s">
        <v>664</v>
      </c>
      <c r="E1894" t="s">
        <v>179</v>
      </c>
      <c r="F1894">
        <v>341550</v>
      </c>
      <c r="G1894">
        <v>387547</v>
      </c>
      <c r="H1894" t="s">
        <v>148</v>
      </c>
      <c r="I1894" t="s">
        <v>181</v>
      </c>
      <c r="L1894">
        <f t="shared" si="145"/>
        <v>2011</v>
      </c>
      <c r="M1894">
        <f t="shared" si="146"/>
        <v>8</v>
      </c>
      <c r="N1894">
        <f t="shared" si="147"/>
        <v>0</v>
      </c>
      <c r="O1894">
        <f t="shared" si="148"/>
        <v>1</v>
      </c>
      <c r="P1894">
        <f t="shared" si="149"/>
        <v>0</v>
      </c>
    </row>
    <row r="1895" spans="1:16" x14ac:dyDescent="0.3">
      <c r="A1895" t="s">
        <v>43</v>
      </c>
      <c r="B1895" s="38">
        <v>40756</v>
      </c>
      <c r="C1895" t="s">
        <v>30</v>
      </c>
      <c r="D1895" t="s">
        <v>608</v>
      </c>
      <c r="E1895" t="s">
        <v>183</v>
      </c>
      <c r="F1895">
        <v>308822</v>
      </c>
      <c r="G1895">
        <v>326923</v>
      </c>
      <c r="H1895" t="s">
        <v>144</v>
      </c>
      <c r="I1895" t="s">
        <v>145</v>
      </c>
      <c r="L1895">
        <f t="shared" si="145"/>
        <v>2011</v>
      </c>
      <c r="M1895">
        <f t="shared" si="146"/>
        <v>8</v>
      </c>
      <c r="N1895">
        <f t="shared" si="147"/>
        <v>0</v>
      </c>
      <c r="O1895">
        <f t="shared" si="148"/>
        <v>0</v>
      </c>
      <c r="P1895">
        <f t="shared" si="149"/>
        <v>3</v>
      </c>
    </row>
    <row r="1896" spans="1:16" x14ac:dyDescent="0.3">
      <c r="A1896" t="s">
        <v>45</v>
      </c>
      <c r="B1896" s="38">
        <v>40757</v>
      </c>
      <c r="C1896" t="s">
        <v>30</v>
      </c>
      <c r="D1896" t="s">
        <v>665</v>
      </c>
      <c r="E1896" t="s">
        <v>193</v>
      </c>
      <c r="F1896">
        <v>243549</v>
      </c>
      <c r="G1896">
        <v>417922</v>
      </c>
      <c r="H1896" t="s">
        <v>148</v>
      </c>
      <c r="I1896" t="s">
        <v>149</v>
      </c>
      <c r="L1896">
        <f t="shared" si="145"/>
        <v>2011</v>
      </c>
      <c r="M1896">
        <f t="shared" si="146"/>
        <v>8</v>
      </c>
      <c r="N1896">
        <f t="shared" si="147"/>
        <v>0</v>
      </c>
      <c r="O1896">
        <f t="shared" si="148"/>
        <v>0</v>
      </c>
      <c r="P1896">
        <f t="shared" si="149"/>
        <v>1</v>
      </c>
    </row>
    <row r="1897" spans="1:16" x14ac:dyDescent="0.3">
      <c r="A1897" t="s">
        <v>2</v>
      </c>
      <c r="B1897" s="38">
        <v>40757</v>
      </c>
      <c r="C1897" t="s">
        <v>30</v>
      </c>
      <c r="D1897" t="s">
        <v>666</v>
      </c>
      <c r="E1897" t="s">
        <v>166</v>
      </c>
      <c r="F1897">
        <v>326453</v>
      </c>
      <c r="G1897">
        <v>364199</v>
      </c>
      <c r="H1897" t="s">
        <v>148</v>
      </c>
      <c r="I1897" t="s">
        <v>149</v>
      </c>
      <c r="L1897">
        <f t="shared" si="145"/>
        <v>2011</v>
      </c>
      <c r="M1897">
        <f t="shared" si="146"/>
        <v>8</v>
      </c>
      <c r="N1897">
        <f t="shared" si="147"/>
        <v>0</v>
      </c>
      <c r="O1897">
        <f t="shared" si="148"/>
        <v>0</v>
      </c>
      <c r="P1897">
        <f t="shared" si="149"/>
        <v>1</v>
      </c>
    </row>
    <row r="1898" spans="1:16" x14ac:dyDescent="0.3">
      <c r="A1898" t="s">
        <v>36</v>
      </c>
      <c r="B1898" s="38">
        <v>40757</v>
      </c>
      <c r="C1898" t="s">
        <v>30</v>
      </c>
      <c r="D1898" t="s">
        <v>426</v>
      </c>
      <c r="E1898" t="s">
        <v>189</v>
      </c>
      <c r="F1898">
        <v>287600</v>
      </c>
      <c r="G1898">
        <v>345522</v>
      </c>
      <c r="H1898" t="s">
        <v>148</v>
      </c>
      <c r="I1898" t="s">
        <v>149</v>
      </c>
      <c r="L1898">
        <f t="shared" si="145"/>
        <v>2011</v>
      </c>
      <c r="M1898">
        <f t="shared" si="146"/>
        <v>8</v>
      </c>
      <c r="N1898">
        <f t="shared" si="147"/>
        <v>0</v>
      </c>
      <c r="O1898">
        <f t="shared" si="148"/>
        <v>0</v>
      </c>
      <c r="P1898">
        <f t="shared" si="149"/>
        <v>1</v>
      </c>
    </row>
    <row r="1899" spans="1:16" x14ac:dyDescent="0.3">
      <c r="A1899" t="s">
        <v>57</v>
      </c>
      <c r="B1899" s="38">
        <v>40758</v>
      </c>
      <c r="C1899" t="s">
        <v>30</v>
      </c>
      <c r="D1899" t="s">
        <v>556</v>
      </c>
      <c r="E1899" t="s">
        <v>256</v>
      </c>
      <c r="F1899">
        <v>223564</v>
      </c>
      <c r="G1899">
        <v>344315</v>
      </c>
      <c r="H1899" t="s">
        <v>148</v>
      </c>
      <c r="I1899" t="s">
        <v>149</v>
      </c>
      <c r="L1899">
        <f t="shared" si="145"/>
        <v>2011</v>
      </c>
      <c r="M1899">
        <f t="shared" si="146"/>
        <v>8</v>
      </c>
      <c r="N1899">
        <f t="shared" si="147"/>
        <v>0</v>
      </c>
      <c r="O1899">
        <f t="shared" si="148"/>
        <v>0</v>
      </c>
      <c r="P1899">
        <f t="shared" si="149"/>
        <v>1</v>
      </c>
    </row>
    <row r="1900" spans="1:16" x14ac:dyDescent="0.3">
      <c r="A1900" t="s">
        <v>57</v>
      </c>
      <c r="B1900" s="38">
        <v>40759</v>
      </c>
      <c r="C1900" t="s">
        <v>30</v>
      </c>
      <c r="D1900" t="s">
        <v>624</v>
      </c>
      <c r="E1900" t="s">
        <v>256</v>
      </c>
      <c r="F1900">
        <v>223960</v>
      </c>
      <c r="G1900">
        <v>343936</v>
      </c>
      <c r="H1900" t="s">
        <v>148</v>
      </c>
      <c r="I1900" t="s">
        <v>149</v>
      </c>
      <c r="L1900">
        <f t="shared" si="145"/>
        <v>2011</v>
      </c>
      <c r="M1900">
        <f t="shared" si="146"/>
        <v>8</v>
      </c>
      <c r="N1900">
        <f t="shared" si="147"/>
        <v>0</v>
      </c>
      <c r="O1900">
        <f t="shared" si="148"/>
        <v>0</v>
      </c>
      <c r="P1900">
        <f t="shared" si="149"/>
        <v>1</v>
      </c>
    </row>
    <row r="1901" spans="1:16" x14ac:dyDescent="0.3">
      <c r="A1901" t="s">
        <v>69</v>
      </c>
      <c r="B1901" s="38">
        <v>40759</v>
      </c>
      <c r="C1901" t="s">
        <v>30</v>
      </c>
      <c r="D1901" t="s">
        <v>219</v>
      </c>
      <c r="E1901" t="s">
        <v>147</v>
      </c>
      <c r="F1901">
        <v>334180</v>
      </c>
      <c r="G1901">
        <v>374469</v>
      </c>
      <c r="H1901" t="s">
        <v>148</v>
      </c>
      <c r="I1901" t="s">
        <v>149</v>
      </c>
      <c r="L1901">
        <f t="shared" si="145"/>
        <v>2011</v>
      </c>
      <c r="M1901">
        <f t="shared" si="146"/>
        <v>8</v>
      </c>
      <c r="N1901">
        <f t="shared" si="147"/>
        <v>0</v>
      </c>
      <c r="O1901">
        <f t="shared" si="148"/>
        <v>0</v>
      </c>
      <c r="P1901">
        <f t="shared" si="149"/>
        <v>1</v>
      </c>
    </row>
    <row r="1902" spans="1:16" x14ac:dyDescent="0.3">
      <c r="A1902" t="s">
        <v>69</v>
      </c>
      <c r="B1902" s="38">
        <v>40761</v>
      </c>
      <c r="C1902" t="s">
        <v>30</v>
      </c>
      <c r="D1902" t="s">
        <v>251</v>
      </c>
      <c r="E1902" t="s">
        <v>147</v>
      </c>
      <c r="F1902">
        <v>333550</v>
      </c>
      <c r="G1902">
        <v>373798</v>
      </c>
      <c r="H1902" t="s">
        <v>148</v>
      </c>
      <c r="I1902" t="s">
        <v>149</v>
      </c>
      <c r="L1902">
        <f t="shared" si="145"/>
        <v>2011</v>
      </c>
      <c r="M1902">
        <f t="shared" si="146"/>
        <v>8</v>
      </c>
      <c r="N1902">
        <f t="shared" si="147"/>
        <v>0</v>
      </c>
      <c r="O1902">
        <f t="shared" si="148"/>
        <v>0</v>
      </c>
      <c r="P1902">
        <f t="shared" si="149"/>
        <v>1</v>
      </c>
    </row>
    <row r="1903" spans="1:16" x14ac:dyDescent="0.3">
      <c r="A1903" t="s">
        <v>58</v>
      </c>
      <c r="B1903" s="38">
        <v>40761</v>
      </c>
      <c r="C1903" t="s">
        <v>30</v>
      </c>
      <c r="D1903" t="s">
        <v>170</v>
      </c>
      <c r="E1903" t="s">
        <v>209</v>
      </c>
      <c r="F1903">
        <v>284073</v>
      </c>
      <c r="G1903">
        <v>366575</v>
      </c>
      <c r="H1903" t="s">
        <v>148</v>
      </c>
      <c r="I1903" t="s">
        <v>149</v>
      </c>
      <c r="L1903">
        <f t="shared" si="145"/>
        <v>2011</v>
      </c>
      <c r="M1903">
        <f t="shared" si="146"/>
        <v>8</v>
      </c>
      <c r="N1903">
        <f t="shared" si="147"/>
        <v>0</v>
      </c>
      <c r="O1903">
        <f t="shared" si="148"/>
        <v>0</v>
      </c>
      <c r="P1903">
        <f t="shared" si="149"/>
        <v>1</v>
      </c>
    </row>
    <row r="1904" spans="1:16" x14ac:dyDescent="0.3">
      <c r="A1904" t="s">
        <v>45</v>
      </c>
      <c r="B1904" s="38">
        <v>40761</v>
      </c>
      <c r="C1904" t="s">
        <v>29</v>
      </c>
      <c r="D1904" t="s">
        <v>295</v>
      </c>
      <c r="E1904" t="s">
        <v>193</v>
      </c>
      <c r="F1904">
        <v>243664</v>
      </c>
      <c r="G1904">
        <v>416361</v>
      </c>
      <c r="H1904" t="s">
        <v>148</v>
      </c>
      <c r="I1904" t="s">
        <v>181</v>
      </c>
      <c r="L1904">
        <f t="shared" si="145"/>
        <v>2011</v>
      </c>
      <c r="M1904">
        <f t="shared" si="146"/>
        <v>8</v>
      </c>
      <c r="N1904">
        <f t="shared" si="147"/>
        <v>0</v>
      </c>
      <c r="O1904">
        <f t="shared" si="148"/>
        <v>1</v>
      </c>
      <c r="P1904">
        <f t="shared" si="149"/>
        <v>0</v>
      </c>
    </row>
    <row r="1905" spans="1:16" x14ac:dyDescent="0.3">
      <c r="A1905" t="s">
        <v>20</v>
      </c>
      <c r="B1905" s="38">
        <v>40762</v>
      </c>
      <c r="C1905" t="s">
        <v>29</v>
      </c>
      <c r="D1905" t="s">
        <v>667</v>
      </c>
      <c r="E1905" t="s">
        <v>155</v>
      </c>
      <c r="F1905">
        <v>310713</v>
      </c>
      <c r="G1905">
        <v>402764</v>
      </c>
      <c r="H1905" t="s">
        <v>152</v>
      </c>
      <c r="I1905" t="s">
        <v>181</v>
      </c>
      <c r="J1905" t="s">
        <v>248</v>
      </c>
      <c r="L1905">
        <f t="shared" si="145"/>
        <v>2011</v>
      </c>
      <c r="M1905">
        <f t="shared" si="146"/>
        <v>8</v>
      </c>
      <c r="N1905">
        <f t="shared" si="147"/>
        <v>0</v>
      </c>
      <c r="O1905">
        <f t="shared" si="148"/>
        <v>1</v>
      </c>
      <c r="P1905">
        <f t="shared" si="149"/>
        <v>1</v>
      </c>
    </row>
    <row r="1906" spans="1:16" x14ac:dyDescent="0.3">
      <c r="A1906" t="s">
        <v>43</v>
      </c>
      <c r="B1906" s="38">
        <v>40762</v>
      </c>
      <c r="C1906" t="s">
        <v>30</v>
      </c>
      <c r="D1906" t="s">
        <v>396</v>
      </c>
      <c r="E1906" t="s">
        <v>183</v>
      </c>
      <c r="F1906">
        <v>308694</v>
      </c>
      <c r="G1906">
        <v>326665</v>
      </c>
      <c r="H1906" t="s">
        <v>152</v>
      </c>
      <c r="I1906" t="s">
        <v>153</v>
      </c>
      <c r="L1906">
        <f t="shared" si="145"/>
        <v>2011</v>
      </c>
      <c r="M1906">
        <f t="shared" si="146"/>
        <v>8</v>
      </c>
      <c r="N1906">
        <f t="shared" si="147"/>
        <v>0</v>
      </c>
      <c r="O1906">
        <f t="shared" si="148"/>
        <v>0</v>
      </c>
      <c r="P1906">
        <f t="shared" si="149"/>
        <v>2</v>
      </c>
    </row>
    <row r="1907" spans="1:16" x14ac:dyDescent="0.3">
      <c r="A1907" t="s">
        <v>62</v>
      </c>
      <c r="B1907" s="38">
        <v>40764</v>
      </c>
      <c r="C1907" t="s">
        <v>29</v>
      </c>
      <c r="D1907" t="s">
        <v>481</v>
      </c>
      <c r="E1907" t="s">
        <v>143</v>
      </c>
      <c r="F1907">
        <v>340347</v>
      </c>
      <c r="G1907">
        <v>402682</v>
      </c>
      <c r="H1907" t="s">
        <v>148</v>
      </c>
      <c r="I1907" t="s">
        <v>181</v>
      </c>
      <c r="L1907">
        <f t="shared" si="145"/>
        <v>2011</v>
      </c>
      <c r="M1907">
        <f t="shared" si="146"/>
        <v>8</v>
      </c>
      <c r="N1907">
        <f t="shared" si="147"/>
        <v>0</v>
      </c>
      <c r="O1907">
        <f t="shared" si="148"/>
        <v>1</v>
      </c>
      <c r="P1907">
        <f t="shared" si="149"/>
        <v>0</v>
      </c>
    </row>
    <row r="1908" spans="1:16" x14ac:dyDescent="0.3">
      <c r="A1908" t="s">
        <v>69</v>
      </c>
      <c r="B1908" s="38">
        <v>40764</v>
      </c>
      <c r="C1908" t="s">
        <v>29</v>
      </c>
      <c r="D1908" t="s">
        <v>367</v>
      </c>
      <c r="E1908" t="s">
        <v>147</v>
      </c>
      <c r="F1908">
        <v>333809</v>
      </c>
      <c r="G1908">
        <v>373939</v>
      </c>
      <c r="H1908" t="s">
        <v>148</v>
      </c>
      <c r="I1908" t="s">
        <v>181</v>
      </c>
      <c r="L1908">
        <f t="shared" si="145"/>
        <v>2011</v>
      </c>
      <c r="M1908">
        <f t="shared" si="146"/>
        <v>8</v>
      </c>
      <c r="N1908">
        <f t="shared" si="147"/>
        <v>0</v>
      </c>
      <c r="O1908">
        <f t="shared" si="148"/>
        <v>1</v>
      </c>
      <c r="P1908">
        <f t="shared" si="149"/>
        <v>0</v>
      </c>
    </row>
    <row r="1909" spans="1:16" x14ac:dyDescent="0.3">
      <c r="A1909" t="s">
        <v>69</v>
      </c>
      <c r="B1909" s="38">
        <v>40766</v>
      </c>
      <c r="C1909" t="s">
        <v>30</v>
      </c>
      <c r="D1909" t="s">
        <v>506</v>
      </c>
      <c r="E1909" t="s">
        <v>147</v>
      </c>
      <c r="F1909">
        <v>333661</v>
      </c>
      <c r="G1909">
        <v>373121</v>
      </c>
      <c r="H1909" t="s">
        <v>148</v>
      </c>
      <c r="I1909" t="s">
        <v>149</v>
      </c>
      <c r="L1909">
        <f t="shared" si="145"/>
        <v>2011</v>
      </c>
      <c r="M1909">
        <f t="shared" si="146"/>
        <v>8</v>
      </c>
      <c r="N1909">
        <f t="shared" si="147"/>
        <v>0</v>
      </c>
      <c r="O1909">
        <f t="shared" si="148"/>
        <v>0</v>
      </c>
      <c r="P1909">
        <f t="shared" si="149"/>
        <v>1</v>
      </c>
    </row>
    <row r="1910" spans="1:16" x14ac:dyDescent="0.3">
      <c r="A1910" t="s">
        <v>78</v>
      </c>
      <c r="B1910" s="38">
        <v>40766</v>
      </c>
      <c r="C1910" t="s">
        <v>30</v>
      </c>
      <c r="D1910" t="s">
        <v>339</v>
      </c>
      <c r="E1910" t="s">
        <v>340</v>
      </c>
      <c r="F1910">
        <v>336738</v>
      </c>
      <c r="G1910">
        <v>364969</v>
      </c>
      <c r="H1910" t="s">
        <v>148</v>
      </c>
      <c r="I1910" t="s">
        <v>149</v>
      </c>
      <c r="L1910">
        <f t="shared" si="145"/>
        <v>2011</v>
      </c>
      <c r="M1910">
        <f t="shared" si="146"/>
        <v>8</v>
      </c>
      <c r="N1910">
        <f t="shared" si="147"/>
        <v>0</v>
      </c>
      <c r="O1910">
        <f t="shared" si="148"/>
        <v>0</v>
      </c>
      <c r="P1910">
        <f t="shared" si="149"/>
        <v>1</v>
      </c>
    </row>
    <row r="1911" spans="1:16" x14ac:dyDescent="0.3">
      <c r="A1911" t="s">
        <v>36</v>
      </c>
      <c r="B1911" s="38">
        <v>40767</v>
      </c>
      <c r="C1911" t="s">
        <v>30</v>
      </c>
      <c r="D1911" t="s">
        <v>444</v>
      </c>
      <c r="E1911" t="s">
        <v>189</v>
      </c>
      <c r="F1911">
        <v>287447</v>
      </c>
      <c r="G1911">
        <v>345663</v>
      </c>
      <c r="H1911" t="s">
        <v>148</v>
      </c>
      <c r="I1911" t="s">
        <v>149</v>
      </c>
      <c r="L1911">
        <f t="shared" si="145"/>
        <v>2011</v>
      </c>
      <c r="M1911">
        <f t="shared" si="146"/>
        <v>8</v>
      </c>
      <c r="N1911">
        <f t="shared" si="147"/>
        <v>0</v>
      </c>
      <c r="O1911">
        <f t="shared" si="148"/>
        <v>0</v>
      </c>
      <c r="P1911">
        <f t="shared" si="149"/>
        <v>1</v>
      </c>
    </row>
    <row r="1912" spans="1:16" x14ac:dyDescent="0.3">
      <c r="A1912" t="s">
        <v>60</v>
      </c>
      <c r="B1912" s="38">
        <v>40767</v>
      </c>
      <c r="C1912" t="s">
        <v>30</v>
      </c>
      <c r="D1912" t="s">
        <v>265</v>
      </c>
      <c r="E1912" t="s">
        <v>195</v>
      </c>
      <c r="F1912">
        <v>350177</v>
      </c>
      <c r="G1912">
        <v>381240</v>
      </c>
      <c r="H1912" t="s">
        <v>152</v>
      </c>
      <c r="I1912" t="s">
        <v>153</v>
      </c>
      <c r="L1912">
        <f t="shared" si="145"/>
        <v>2011</v>
      </c>
      <c r="M1912">
        <f t="shared" si="146"/>
        <v>8</v>
      </c>
      <c r="N1912">
        <f t="shared" si="147"/>
        <v>0</v>
      </c>
      <c r="O1912">
        <f t="shared" si="148"/>
        <v>0</v>
      </c>
      <c r="P1912">
        <f t="shared" si="149"/>
        <v>2</v>
      </c>
    </row>
    <row r="1913" spans="1:16" x14ac:dyDescent="0.3">
      <c r="A1913" t="s">
        <v>45</v>
      </c>
      <c r="B1913" s="38">
        <v>40768</v>
      </c>
      <c r="C1913" t="s">
        <v>30</v>
      </c>
      <c r="D1913" t="s">
        <v>177</v>
      </c>
      <c r="E1913" t="s">
        <v>193</v>
      </c>
      <c r="F1913">
        <v>243821</v>
      </c>
      <c r="G1913">
        <v>415938</v>
      </c>
      <c r="H1913" t="s">
        <v>148</v>
      </c>
      <c r="I1913" t="s">
        <v>149</v>
      </c>
      <c r="L1913">
        <f t="shared" si="145"/>
        <v>2011</v>
      </c>
      <c r="M1913">
        <f t="shared" si="146"/>
        <v>8</v>
      </c>
      <c r="N1913">
        <f t="shared" si="147"/>
        <v>0</v>
      </c>
      <c r="O1913">
        <f t="shared" si="148"/>
        <v>0</v>
      </c>
      <c r="P1913">
        <f t="shared" si="149"/>
        <v>1</v>
      </c>
    </row>
    <row r="1914" spans="1:16" x14ac:dyDescent="0.3">
      <c r="A1914" t="s">
        <v>69</v>
      </c>
      <c r="B1914" s="38">
        <v>40768</v>
      </c>
      <c r="C1914" t="s">
        <v>30</v>
      </c>
      <c r="D1914" t="s">
        <v>363</v>
      </c>
      <c r="E1914" t="s">
        <v>147</v>
      </c>
      <c r="F1914">
        <v>333770</v>
      </c>
      <c r="G1914">
        <v>374079</v>
      </c>
      <c r="H1914" t="s">
        <v>148</v>
      </c>
      <c r="I1914" t="s">
        <v>149</v>
      </c>
      <c r="L1914">
        <f t="shared" si="145"/>
        <v>2011</v>
      </c>
      <c r="M1914">
        <f t="shared" si="146"/>
        <v>8</v>
      </c>
      <c r="N1914">
        <f t="shared" si="147"/>
        <v>0</v>
      </c>
      <c r="O1914">
        <f t="shared" si="148"/>
        <v>0</v>
      </c>
      <c r="P1914">
        <f t="shared" si="149"/>
        <v>1</v>
      </c>
    </row>
    <row r="1915" spans="1:16" x14ac:dyDescent="0.3">
      <c r="A1915" t="s">
        <v>69</v>
      </c>
      <c r="B1915" s="38">
        <v>40769</v>
      </c>
      <c r="C1915" t="s">
        <v>30</v>
      </c>
      <c r="D1915" t="s">
        <v>506</v>
      </c>
      <c r="E1915" t="s">
        <v>147</v>
      </c>
      <c r="F1915">
        <v>333658</v>
      </c>
      <c r="G1915">
        <v>373120</v>
      </c>
      <c r="H1915" t="s">
        <v>148</v>
      </c>
      <c r="I1915" t="s">
        <v>149</v>
      </c>
      <c r="L1915">
        <f t="shared" si="145"/>
        <v>2011</v>
      </c>
      <c r="M1915">
        <f t="shared" si="146"/>
        <v>8</v>
      </c>
      <c r="N1915">
        <f t="shared" si="147"/>
        <v>0</v>
      </c>
      <c r="O1915">
        <f t="shared" si="148"/>
        <v>0</v>
      </c>
      <c r="P1915">
        <f t="shared" si="149"/>
        <v>1</v>
      </c>
    </row>
    <row r="1916" spans="1:16" x14ac:dyDescent="0.3">
      <c r="A1916" t="s">
        <v>69</v>
      </c>
      <c r="B1916" s="38">
        <v>40769</v>
      </c>
      <c r="C1916" t="s">
        <v>29</v>
      </c>
      <c r="D1916" t="s">
        <v>167</v>
      </c>
      <c r="E1916" t="s">
        <v>147</v>
      </c>
      <c r="F1916">
        <v>334689</v>
      </c>
      <c r="G1916">
        <v>373933</v>
      </c>
      <c r="H1916" t="s">
        <v>668</v>
      </c>
      <c r="I1916" t="s">
        <v>181</v>
      </c>
      <c r="J1916" t="s">
        <v>669</v>
      </c>
      <c r="L1916">
        <f t="shared" si="145"/>
        <v>2011</v>
      </c>
      <c r="M1916">
        <f t="shared" si="146"/>
        <v>8</v>
      </c>
      <c r="N1916">
        <f t="shared" si="147"/>
        <v>0</v>
      </c>
      <c r="O1916">
        <f t="shared" si="148"/>
        <v>1</v>
      </c>
      <c r="P1916">
        <f t="shared" si="149"/>
        <v>0</v>
      </c>
    </row>
    <row r="1917" spans="1:16" x14ac:dyDescent="0.3">
      <c r="A1917" t="s">
        <v>50</v>
      </c>
      <c r="B1917" s="38">
        <v>40770</v>
      </c>
      <c r="C1917" t="s">
        <v>30</v>
      </c>
      <c r="D1917" t="s">
        <v>296</v>
      </c>
      <c r="E1917" t="s">
        <v>157</v>
      </c>
      <c r="F1917">
        <v>284432</v>
      </c>
      <c r="G1917">
        <v>432437</v>
      </c>
      <c r="H1917" t="s">
        <v>148</v>
      </c>
      <c r="I1917" t="s">
        <v>149</v>
      </c>
      <c r="L1917">
        <f t="shared" si="145"/>
        <v>2011</v>
      </c>
      <c r="M1917">
        <f t="shared" si="146"/>
        <v>8</v>
      </c>
      <c r="N1917">
        <f t="shared" si="147"/>
        <v>0</v>
      </c>
      <c r="O1917">
        <f t="shared" si="148"/>
        <v>0</v>
      </c>
      <c r="P1917">
        <f t="shared" si="149"/>
        <v>1</v>
      </c>
    </row>
    <row r="1918" spans="1:16" x14ac:dyDescent="0.3">
      <c r="A1918" t="s">
        <v>69</v>
      </c>
      <c r="B1918" s="38">
        <v>40770</v>
      </c>
      <c r="C1918" t="s">
        <v>29</v>
      </c>
      <c r="D1918" t="s">
        <v>327</v>
      </c>
      <c r="E1918" t="s">
        <v>147</v>
      </c>
      <c r="F1918">
        <v>333531</v>
      </c>
      <c r="G1918">
        <v>374028</v>
      </c>
      <c r="H1918" t="s">
        <v>148</v>
      </c>
      <c r="I1918" t="s">
        <v>181</v>
      </c>
      <c r="L1918">
        <f t="shared" si="145"/>
        <v>2011</v>
      </c>
      <c r="M1918">
        <f t="shared" si="146"/>
        <v>8</v>
      </c>
      <c r="N1918">
        <f t="shared" si="147"/>
        <v>0</v>
      </c>
      <c r="O1918">
        <f t="shared" si="148"/>
        <v>1</v>
      </c>
      <c r="P1918">
        <f t="shared" si="149"/>
        <v>0</v>
      </c>
    </row>
    <row r="1919" spans="1:16" x14ac:dyDescent="0.3">
      <c r="A1919" t="s">
        <v>81</v>
      </c>
      <c r="B1919" s="38">
        <v>40770</v>
      </c>
      <c r="C1919" t="s">
        <v>30</v>
      </c>
      <c r="D1919" t="s">
        <v>229</v>
      </c>
      <c r="E1919" t="s">
        <v>173</v>
      </c>
      <c r="F1919">
        <v>304588</v>
      </c>
      <c r="G1919">
        <v>356619</v>
      </c>
      <c r="H1919" t="s">
        <v>152</v>
      </c>
      <c r="I1919" t="s">
        <v>153</v>
      </c>
      <c r="L1919">
        <f t="shared" si="145"/>
        <v>2011</v>
      </c>
      <c r="M1919">
        <f t="shared" si="146"/>
        <v>8</v>
      </c>
      <c r="N1919">
        <f t="shared" si="147"/>
        <v>0</v>
      </c>
      <c r="O1919">
        <f t="shared" si="148"/>
        <v>0</v>
      </c>
      <c r="P1919">
        <f t="shared" si="149"/>
        <v>2</v>
      </c>
    </row>
    <row r="1920" spans="1:16" x14ac:dyDescent="0.3">
      <c r="A1920" t="s">
        <v>52</v>
      </c>
      <c r="B1920" s="38">
        <v>40771</v>
      </c>
      <c r="C1920" t="s">
        <v>30</v>
      </c>
      <c r="D1920" t="s">
        <v>480</v>
      </c>
      <c r="E1920" t="s">
        <v>169</v>
      </c>
      <c r="F1920">
        <v>245030</v>
      </c>
      <c r="G1920">
        <v>372390</v>
      </c>
      <c r="H1920" t="s">
        <v>148</v>
      </c>
      <c r="I1920" t="s">
        <v>149</v>
      </c>
      <c r="L1920">
        <f t="shared" si="145"/>
        <v>2011</v>
      </c>
      <c r="M1920">
        <f t="shared" si="146"/>
        <v>8</v>
      </c>
      <c r="N1920">
        <f t="shared" si="147"/>
        <v>0</v>
      </c>
      <c r="O1920">
        <f t="shared" si="148"/>
        <v>0</v>
      </c>
      <c r="P1920">
        <f t="shared" si="149"/>
        <v>1</v>
      </c>
    </row>
    <row r="1921" spans="1:16" x14ac:dyDescent="0.3">
      <c r="A1921" t="s">
        <v>69</v>
      </c>
      <c r="B1921" s="38">
        <v>40772</v>
      </c>
      <c r="C1921" t="s">
        <v>30</v>
      </c>
      <c r="D1921" t="s">
        <v>380</v>
      </c>
      <c r="E1921" t="s">
        <v>161</v>
      </c>
      <c r="F1921">
        <v>333482</v>
      </c>
      <c r="G1921">
        <v>375125</v>
      </c>
      <c r="H1921" t="s">
        <v>152</v>
      </c>
      <c r="I1921" t="s">
        <v>153</v>
      </c>
      <c r="L1921">
        <f t="shared" si="145"/>
        <v>2011</v>
      </c>
      <c r="M1921">
        <f t="shared" si="146"/>
        <v>8</v>
      </c>
      <c r="N1921">
        <f t="shared" si="147"/>
        <v>0</v>
      </c>
      <c r="O1921">
        <f t="shared" si="148"/>
        <v>0</v>
      </c>
      <c r="P1921">
        <f t="shared" si="149"/>
        <v>2</v>
      </c>
    </row>
    <row r="1922" spans="1:16" x14ac:dyDescent="0.3">
      <c r="A1922" t="s">
        <v>69</v>
      </c>
      <c r="B1922" s="38">
        <v>40772</v>
      </c>
      <c r="C1922" t="s">
        <v>30</v>
      </c>
      <c r="D1922" t="s">
        <v>299</v>
      </c>
      <c r="E1922" t="s">
        <v>159</v>
      </c>
      <c r="F1922">
        <v>335127</v>
      </c>
      <c r="G1922">
        <v>374464</v>
      </c>
      <c r="H1922" t="s">
        <v>148</v>
      </c>
      <c r="I1922" t="s">
        <v>149</v>
      </c>
      <c r="L1922">
        <f t="shared" ref="L1922:L1985" si="150">YEAR(B1922)</f>
        <v>2011</v>
      </c>
      <c r="M1922">
        <f t="shared" ref="M1922:M1985" si="151">MONTH(B1922)</f>
        <v>8</v>
      </c>
      <c r="N1922">
        <f t="shared" ref="N1922:N1985" si="152">SUM((IF(OR(ISBLANK($I1922),ISERROR(SEARCH("killed",$I1922))),0,IF(SEARCH("killed",$I1922)=3,LEFT($I1922,1),IF(SEARCH("killed",$I1922)=4,LEFT($I1922,2),0)))),(IF(OR(ISBLANK($J1922),ISERROR(SEARCH("killed",$J1922))),0,IF(SEARCH("killed",$J1922)=3,LEFT($J1922,1),IF(SEARCH("killed",$J1922)=4,LEFT($J1922,2),0)))),(IF(OR(ISBLANK($K1922),ISERROR(SEARCH("killed",$K1922))),0,IF(SEARCH("killed",$K1922)=3,LEFT($K1922,1),IF(SEARCH("killed",$K1922)=4,LEFT($K1922,2),0)))))</f>
        <v>0</v>
      </c>
      <c r="O1922">
        <f t="shared" ref="O1922:O1985" si="153">SUM((IF(OR(ISBLANK($I1922),ISERROR(SEARCH("seriously",$I1922))),0,IF(SEARCH("seriously",$I1922)=3,LEFT($I1922,1),IF(SEARCH("seriously",$I1922)=4,LEFT($I1922,2),0)))),(IF(OR(ISBLANK($J1922),ISERROR(SEARCH("seriously",$J1922))),0,IF(SEARCH("seriously",$J1922)=3,LEFT($J1922,1),IF(SEARCH("seriously",$J1922)=4,LEFT($J1922,2),0)))),(IF(OR(ISBLANK($K1922),ISERROR(SEARCH("seriously",$K1922))),0,IF(SEARCH("seriously",$K1922)=3,LEFT($K1922,1),IF(SEARCH("seriously",$K1922)=4,LEFT($K1922,2),0)))))</f>
        <v>0</v>
      </c>
      <c r="P1922">
        <f t="shared" ref="P1922:P1985" si="154">SUM((IF(OR(ISBLANK($I1922),ISERROR(SEARCH("slightly",$I1922))),0,IF(SEARCH("slightly",$I1922)=3,LEFT($I1922,1),IF(SEARCH("slightly",$I1922)=4,LEFT($I1922,2),0)))),(IF(OR(ISBLANK($J1922),ISERROR(SEARCH("slightly",$J1922))),0,IF(SEARCH("slightly",$J1922)=3,LEFT($J1922,1),IF(SEARCH("slightly",$J1922)=4,LEFT($J1922,2),0)))),(IF(OR(ISBLANK($K1922),ISERROR(SEARCH("slightly",$K1922))),0,IF(SEARCH("slightly",$K1922)=3,LEFT($K1922,1),IF(SEARCH("slightly",$K1922)=4,LEFT($K1922,2),0)))))</f>
        <v>1</v>
      </c>
    </row>
    <row r="1923" spans="1:16" x14ac:dyDescent="0.3">
      <c r="A1923" t="s">
        <v>69</v>
      </c>
      <c r="B1923" s="38">
        <v>40773</v>
      </c>
      <c r="C1923" t="s">
        <v>30</v>
      </c>
      <c r="D1923" t="s">
        <v>160</v>
      </c>
      <c r="E1923" t="s">
        <v>161</v>
      </c>
      <c r="F1923">
        <v>334049</v>
      </c>
      <c r="G1923">
        <v>375216</v>
      </c>
      <c r="H1923" t="s">
        <v>148</v>
      </c>
      <c r="I1923" t="s">
        <v>149</v>
      </c>
      <c r="L1923">
        <f t="shared" si="150"/>
        <v>2011</v>
      </c>
      <c r="M1923">
        <f t="shared" si="151"/>
        <v>8</v>
      </c>
      <c r="N1923">
        <f t="shared" si="152"/>
        <v>0</v>
      </c>
      <c r="O1923">
        <f t="shared" si="153"/>
        <v>0</v>
      </c>
      <c r="P1923">
        <f t="shared" si="154"/>
        <v>1</v>
      </c>
    </row>
    <row r="1924" spans="1:16" x14ac:dyDescent="0.3">
      <c r="A1924" t="s">
        <v>69</v>
      </c>
      <c r="B1924" s="38">
        <v>40773</v>
      </c>
      <c r="C1924" t="s">
        <v>30</v>
      </c>
      <c r="D1924" t="s">
        <v>210</v>
      </c>
      <c r="E1924" t="s">
        <v>147</v>
      </c>
      <c r="F1924">
        <v>333655</v>
      </c>
      <c r="G1924">
        <v>374290</v>
      </c>
      <c r="H1924" t="s">
        <v>148</v>
      </c>
      <c r="I1924" t="s">
        <v>149</v>
      </c>
      <c r="L1924">
        <f t="shared" si="150"/>
        <v>2011</v>
      </c>
      <c r="M1924">
        <f t="shared" si="151"/>
        <v>8</v>
      </c>
      <c r="N1924">
        <f t="shared" si="152"/>
        <v>0</v>
      </c>
      <c r="O1924">
        <f t="shared" si="153"/>
        <v>0</v>
      </c>
      <c r="P1924">
        <f t="shared" si="154"/>
        <v>1</v>
      </c>
    </row>
    <row r="1925" spans="1:16" x14ac:dyDescent="0.3">
      <c r="A1925" t="s">
        <v>69</v>
      </c>
      <c r="B1925" s="38">
        <v>40774</v>
      </c>
      <c r="C1925" t="s">
        <v>30</v>
      </c>
      <c r="D1925" t="s">
        <v>363</v>
      </c>
      <c r="E1925" t="s">
        <v>147</v>
      </c>
      <c r="F1925">
        <v>333736</v>
      </c>
      <c r="G1925">
        <v>374078</v>
      </c>
      <c r="H1925" t="s">
        <v>148</v>
      </c>
      <c r="I1925" t="s">
        <v>149</v>
      </c>
      <c r="L1925">
        <f t="shared" si="150"/>
        <v>2011</v>
      </c>
      <c r="M1925">
        <f t="shared" si="151"/>
        <v>8</v>
      </c>
      <c r="N1925">
        <f t="shared" si="152"/>
        <v>0</v>
      </c>
      <c r="O1925">
        <f t="shared" si="153"/>
        <v>0</v>
      </c>
      <c r="P1925">
        <f t="shared" si="154"/>
        <v>1</v>
      </c>
    </row>
    <row r="1926" spans="1:16" x14ac:dyDescent="0.3">
      <c r="A1926" t="s">
        <v>68</v>
      </c>
      <c r="B1926" s="38">
        <v>40775</v>
      </c>
      <c r="C1926" t="s">
        <v>30</v>
      </c>
      <c r="D1926" t="s">
        <v>170</v>
      </c>
      <c r="E1926" t="s">
        <v>292</v>
      </c>
      <c r="F1926">
        <v>294825</v>
      </c>
      <c r="G1926">
        <v>425662</v>
      </c>
      <c r="H1926" t="s">
        <v>148</v>
      </c>
      <c r="I1926" t="s">
        <v>149</v>
      </c>
      <c r="L1926">
        <f t="shared" si="150"/>
        <v>2011</v>
      </c>
      <c r="M1926">
        <f t="shared" si="151"/>
        <v>8</v>
      </c>
      <c r="N1926">
        <f t="shared" si="152"/>
        <v>0</v>
      </c>
      <c r="O1926">
        <f t="shared" si="153"/>
        <v>0</v>
      </c>
      <c r="P1926">
        <f t="shared" si="154"/>
        <v>1</v>
      </c>
    </row>
    <row r="1927" spans="1:16" x14ac:dyDescent="0.3">
      <c r="A1927" t="s">
        <v>79</v>
      </c>
      <c r="B1927" s="38">
        <v>40775</v>
      </c>
      <c r="C1927" t="s">
        <v>30</v>
      </c>
      <c r="D1927" t="s">
        <v>216</v>
      </c>
      <c r="E1927" t="s">
        <v>173</v>
      </c>
      <c r="F1927">
        <v>300995</v>
      </c>
      <c r="G1927">
        <v>353748</v>
      </c>
      <c r="H1927" t="s">
        <v>148</v>
      </c>
      <c r="I1927" t="s">
        <v>149</v>
      </c>
      <c r="L1927">
        <f t="shared" si="150"/>
        <v>2011</v>
      </c>
      <c r="M1927">
        <f t="shared" si="151"/>
        <v>8</v>
      </c>
      <c r="N1927">
        <f t="shared" si="152"/>
        <v>0</v>
      </c>
      <c r="O1927">
        <f t="shared" si="153"/>
        <v>0</v>
      </c>
      <c r="P1927">
        <f t="shared" si="154"/>
        <v>1</v>
      </c>
    </row>
    <row r="1928" spans="1:16" x14ac:dyDescent="0.3">
      <c r="A1928" t="s">
        <v>69</v>
      </c>
      <c r="B1928" s="38">
        <v>40775</v>
      </c>
      <c r="C1928" t="s">
        <v>30</v>
      </c>
      <c r="D1928" t="s">
        <v>441</v>
      </c>
      <c r="E1928" t="s">
        <v>161</v>
      </c>
      <c r="F1928">
        <v>333652</v>
      </c>
      <c r="G1928">
        <v>374975</v>
      </c>
      <c r="H1928" t="s">
        <v>245</v>
      </c>
      <c r="I1928" t="s">
        <v>246</v>
      </c>
      <c r="L1928">
        <f t="shared" si="150"/>
        <v>2011</v>
      </c>
      <c r="M1928">
        <f t="shared" si="151"/>
        <v>8</v>
      </c>
      <c r="N1928">
        <f t="shared" si="152"/>
        <v>0</v>
      </c>
      <c r="O1928">
        <f t="shared" si="153"/>
        <v>0</v>
      </c>
      <c r="P1928">
        <f t="shared" si="154"/>
        <v>4</v>
      </c>
    </row>
    <row r="1929" spans="1:16" x14ac:dyDescent="0.3">
      <c r="A1929" t="s">
        <v>60</v>
      </c>
      <c r="B1929" s="38">
        <v>40775</v>
      </c>
      <c r="C1929" t="s">
        <v>30</v>
      </c>
      <c r="D1929" t="s">
        <v>265</v>
      </c>
      <c r="E1929" t="s">
        <v>195</v>
      </c>
      <c r="F1929">
        <v>350124</v>
      </c>
      <c r="G1929">
        <v>381214</v>
      </c>
      <c r="H1929" t="s">
        <v>148</v>
      </c>
      <c r="I1929" t="s">
        <v>149</v>
      </c>
      <c r="L1929">
        <f t="shared" si="150"/>
        <v>2011</v>
      </c>
      <c r="M1929">
        <f t="shared" si="151"/>
        <v>8</v>
      </c>
      <c r="N1929">
        <f t="shared" si="152"/>
        <v>0</v>
      </c>
      <c r="O1929">
        <f t="shared" si="153"/>
        <v>0</v>
      </c>
      <c r="P1929">
        <f t="shared" si="154"/>
        <v>1</v>
      </c>
    </row>
    <row r="1930" spans="1:16" x14ac:dyDescent="0.3">
      <c r="A1930" t="s">
        <v>54</v>
      </c>
      <c r="B1930" s="38">
        <v>40776</v>
      </c>
      <c r="C1930" t="s">
        <v>30</v>
      </c>
      <c r="D1930" t="s">
        <v>216</v>
      </c>
      <c r="E1930" t="s">
        <v>183</v>
      </c>
      <c r="F1930">
        <v>314454</v>
      </c>
      <c r="G1930">
        <v>318151</v>
      </c>
      <c r="H1930" t="s">
        <v>148</v>
      </c>
      <c r="I1930" t="s">
        <v>149</v>
      </c>
      <c r="L1930">
        <f t="shared" si="150"/>
        <v>2011</v>
      </c>
      <c r="M1930">
        <f t="shared" si="151"/>
        <v>8</v>
      </c>
      <c r="N1930">
        <f t="shared" si="152"/>
        <v>0</v>
      </c>
      <c r="O1930">
        <f t="shared" si="153"/>
        <v>0</v>
      </c>
      <c r="P1930">
        <f t="shared" si="154"/>
        <v>1</v>
      </c>
    </row>
    <row r="1931" spans="1:16" x14ac:dyDescent="0.3">
      <c r="A1931" t="s">
        <v>45</v>
      </c>
      <c r="B1931" s="38">
        <v>40777</v>
      </c>
      <c r="C1931" t="s">
        <v>30</v>
      </c>
      <c r="D1931" t="s">
        <v>368</v>
      </c>
      <c r="E1931" t="s">
        <v>193</v>
      </c>
      <c r="F1931">
        <v>244416</v>
      </c>
      <c r="G1931">
        <v>416577</v>
      </c>
      <c r="H1931" t="s">
        <v>148</v>
      </c>
      <c r="I1931" t="s">
        <v>149</v>
      </c>
      <c r="L1931">
        <f t="shared" si="150"/>
        <v>2011</v>
      </c>
      <c r="M1931">
        <f t="shared" si="151"/>
        <v>8</v>
      </c>
      <c r="N1931">
        <f t="shared" si="152"/>
        <v>0</v>
      </c>
      <c r="O1931">
        <f t="shared" si="153"/>
        <v>0</v>
      </c>
      <c r="P1931">
        <f t="shared" si="154"/>
        <v>1</v>
      </c>
    </row>
    <row r="1932" spans="1:16" x14ac:dyDescent="0.3">
      <c r="A1932" t="s">
        <v>69</v>
      </c>
      <c r="B1932" s="38">
        <v>40777</v>
      </c>
      <c r="C1932" t="s">
        <v>30</v>
      </c>
      <c r="D1932" t="s">
        <v>441</v>
      </c>
      <c r="E1932" t="s">
        <v>161</v>
      </c>
      <c r="F1932">
        <v>333786</v>
      </c>
      <c r="G1932">
        <v>374794</v>
      </c>
      <c r="H1932" t="s">
        <v>152</v>
      </c>
      <c r="I1932" t="s">
        <v>153</v>
      </c>
      <c r="L1932">
        <f t="shared" si="150"/>
        <v>2011</v>
      </c>
      <c r="M1932">
        <f t="shared" si="151"/>
        <v>8</v>
      </c>
      <c r="N1932">
        <f t="shared" si="152"/>
        <v>0</v>
      </c>
      <c r="O1932">
        <f t="shared" si="153"/>
        <v>0</v>
      </c>
      <c r="P1932">
        <f t="shared" si="154"/>
        <v>2</v>
      </c>
    </row>
    <row r="1933" spans="1:16" x14ac:dyDescent="0.3">
      <c r="A1933" t="s">
        <v>69</v>
      </c>
      <c r="B1933" s="38">
        <v>40778</v>
      </c>
      <c r="C1933" t="s">
        <v>30</v>
      </c>
      <c r="D1933" t="s">
        <v>439</v>
      </c>
      <c r="E1933" t="s">
        <v>164</v>
      </c>
      <c r="F1933">
        <v>333339</v>
      </c>
      <c r="G1933">
        <v>373895</v>
      </c>
      <c r="H1933" t="s">
        <v>152</v>
      </c>
      <c r="I1933" t="s">
        <v>153</v>
      </c>
      <c r="L1933">
        <f t="shared" si="150"/>
        <v>2011</v>
      </c>
      <c r="M1933">
        <f t="shared" si="151"/>
        <v>8</v>
      </c>
      <c r="N1933">
        <f t="shared" si="152"/>
        <v>0</v>
      </c>
      <c r="O1933">
        <f t="shared" si="153"/>
        <v>0</v>
      </c>
      <c r="P1933">
        <f t="shared" si="154"/>
        <v>2</v>
      </c>
    </row>
    <row r="1934" spans="1:16" x14ac:dyDescent="0.3">
      <c r="A1934" t="s">
        <v>69</v>
      </c>
      <c r="B1934" s="38">
        <v>40778</v>
      </c>
      <c r="C1934" t="s">
        <v>29</v>
      </c>
      <c r="D1934" t="s">
        <v>210</v>
      </c>
      <c r="E1934" t="s">
        <v>147</v>
      </c>
      <c r="F1934">
        <v>333641</v>
      </c>
      <c r="G1934">
        <v>374292</v>
      </c>
      <c r="H1934" t="s">
        <v>148</v>
      </c>
      <c r="I1934" t="s">
        <v>181</v>
      </c>
      <c r="L1934">
        <f t="shared" si="150"/>
        <v>2011</v>
      </c>
      <c r="M1934">
        <f t="shared" si="151"/>
        <v>8</v>
      </c>
      <c r="N1934">
        <f t="shared" si="152"/>
        <v>0</v>
      </c>
      <c r="O1934">
        <f t="shared" si="153"/>
        <v>1</v>
      </c>
      <c r="P1934">
        <f t="shared" si="154"/>
        <v>0</v>
      </c>
    </row>
    <row r="1935" spans="1:16" x14ac:dyDescent="0.3">
      <c r="A1935" t="s">
        <v>69</v>
      </c>
      <c r="B1935" s="38">
        <v>40778</v>
      </c>
      <c r="C1935" t="s">
        <v>30</v>
      </c>
      <c r="D1935" t="s">
        <v>670</v>
      </c>
      <c r="E1935" t="s">
        <v>147</v>
      </c>
      <c r="F1935">
        <v>333483</v>
      </c>
      <c r="G1935">
        <v>373060</v>
      </c>
      <c r="H1935" t="s">
        <v>152</v>
      </c>
      <c r="I1935" t="s">
        <v>153</v>
      </c>
      <c r="L1935">
        <f t="shared" si="150"/>
        <v>2011</v>
      </c>
      <c r="M1935">
        <f t="shared" si="151"/>
        <v>8</v>
      </c>
      <c r="N1935">
        <f t="shared" si="152"/>
        <v>0</v>
      </c>
      <c r="O1935">
        <f t="shared" si="153"/>
        <v>0</v>
      </c>
      <c r="P1935">
        <f t="shared" si="154"/>
        <v>2</v>
      </c>
    </row>
    <row r="1936" spans="1:16" x14ac:dyDescent="0.3">
      <c r="A1936" t="s">
        <v>69</v>
      </c>
      <c r="B1936" s="38">
        <v>40778</v>
      </c>
      <c r="C1936" t="s">
        <v>30</v>
      </c>
      <c r="D1936" t="s">
        <v>299</v>
      </c>
      <c r="E1936" t="s">
        <v>159</v>
      </c>
      <c r="F1936">
        <v>334874</v>
      </c>
      <c r="G1936">
        <v>374413</v>
      </c>
      <c r="H1936" t="s">
        <v>152</v>
      </c>
      <c r="I1936" t="s">
        <v>153</v>
      </c>
      <c r="L1936">
        <f t="shared" si="150"/>
        <v>2011</v>
      </c>
      <c r="M1936">
        <f t="shared" si="151"/>
        <v>8</v>
      </c>
      <c r="N1936">
        <f t="shared" si="152"/>
        <v>0</v>
      </c>
      <c r="O1936">
        <f t="shared" si="153"/>
        <v>0</v>
      </c>
      <c r="P1936">
        <f t="shared" si="154"/>
        <v>2</v>
      </c>
    </row>
    <row r="1937" spans="1:16" x14ac:dyDescent="0.3">
      <c r="A1937" t="s">
        <v>2</v>
      </c>
      <c r="B1937" s="38">
        <v>40780</v>
      </c>
      <c r="C1937" t="s">
        <v>30</v>
      </c>
      <c r="D1937" t="s">
        <v>165</v>
      </c>
      <c r="E1937" t="s">
        <v>166</v>
      </c>
      <c r="F1937">
        <v>326995</v>
      </c>
      <c r="G1937">
        <v>364187</v>
      </c>
      <c r="H1937" t="s">
        <v>152</v>
      </c>
      <c r="I1937" t="s">
        <v>153</v>
      </c>
      <c r="L1937">
        <f t="shared" si="150"/>
        <v>2011</v>
      </c>
      <c r="M1937">
        <f t="shared" si="151"/>
        <v>8</v>
      </c>
      <c r="N1937">
        <f t="shared" si="152"/>
        <v>0</v>
      </c>
      <c r="O1937">
        <f t="shared" si="153"/>
        <v>0</v>
      </c>
      <c r="P1937">
        <f t="shared" si="154"/>
        <v>2</v>
      </c>
    </row>
    <row r="1938" spans="1:16" x14ac:dyDescent="0.3">
      <c r="A1938" t="s">
        <v>76</v>
      </c>
      <c r="B1938" s="38">
        <v>40780</v>
      </c>
      <c r="C1938" t="s">
        <v>30</v>
      </c>
      <c r="D1938" t="s">
        <v>671</v>
      </c>
      <c r="E1938" t="s">
        <v>176</v>
      </c>
      <c r="F1938">
        <v>315263</v>
      </c>
      <c r="G1938">
        <v>386523</v>
      </c>
      <c r="H1938" t="s">
        <v>144</v>
      </c>
      <c r="I1938" t="s">
        <v>145</v>
      </c>
      <c r="L1938">
        <f t="shared" si="150"/>
        <v>2011</v>
      </c>
      <c r="M1938">
        <f t="shared" si="151"/>
        <v>8</v>
      </c>
      <c r="N1938">
        <f t="shared" si="152"/>
        <v>0</v>
      </c>
      <c r="O1938">
        <f t="shared" si="153"/>
        <v>0</v>
      </c>
      <c r="P1938">
        <f t="shared" si="154"/>
        <v>3</v>
      </c>
    </row>
    <row r="1939" spans="1:16" x14ac:dyDescent="0.3">
      <c r="A1939" t="s">
        <v>36</v>
      </c>
      <c r="B1939" s="38">
        <v>40780</v>
      </c>
      <c r="C1939" t="s">
        <v>30</v>
      </c>
      <c r="D1939" t="s">
        <v>431</v>
      </c>
      <c r="E1939" t="s">
        <v>189</v>
      </c>
      <c r="F1939">
        <v>287946</v>
      </c>
      <c r="G1939">
        <v>345088</v>
      </c>
      <c r="H1939" t="s">
        <v>148</v>
      </c>
      <c r="I1939" t="s">
        <v>149</v>
      </c>
      <c r="L1939">
        <f t="shared" si="150"/>
        <v>2011</v>
      </c>
      <c r="M1939">
        <f t="shared" si="151"/>
        <v>8</v>
      </c>
      <c r="N1939">
        <f t="shared" si="152"/>
        <v>0</v>
      </c>
      <c r="O1939">
        <f t="shared" si="153"/>
        <v>0</v>
      </c>
      <c r="P1939">
        <f t="shared" si="154"/>
        <v>1</v>
      </c>
    </row>
    <row r="1940" spans="1:16" x14ac:dyDescent="0.3">
      <c r="A1940" t="s">
        <v>43</v>
      </c>
      <c r="B1940" s="38">
        <v>40781</v>
      </c>
      <c r="C1940" t="s">
        <v>30</v>
      </c>
      <c r="D1940" t="s">
        <v>375</v>
      </c>
      <c r="E1940" t="s">
        <v>183</v>
      </c>
      <c r="F1940">
        <v>308589</v>
      </c>
      <c r="G1940">
        <v>326481</v>
      </c>
      <c r="H1940" t="s">
        <v>148</v>
      </c>
      <c r="I1940" t="s">
        <v>149</v>
      </c>
      <c r="L1940">
        <f t="shared" si="150"/>
        <v>2011</v>
      </c>
      <c r="M1940">
        <f t="shared" si="151"/>
        <v>8</v>
      </c>
      <c r="N1940">
        <f t="shared" si="152"/>
        <v>0</v>
      </c>
      <c r="O1940">
        <f t="shared" si="153"/>
        <v>0</v>
      </c>
      <c r="P1940">
        <f t="shared" si="154"/>
        <v>1</v>
      </c>
    </row>
    <row r="1941" spans="1:16" x14ac:dyDescent="0.3">
      <c r="A1941" t="s">
        <v>42</v>
      </c>
      <c r="B1941" s="38">
        <v>40781</v>
      </c>
      <c r="C1941" t="s">
        <v>30</v>
      </c>
      <c r="D1941" t="s">
        <v>170</v>
      </c>
      <c r="E1941" t="s">
        <v>206</v>
      </c>
      <c r="F1941">
        <v>337697</v>
      </c>
      <c r="G1941">
        <v>331168</v>
      </c>
      <c r="H1941" t="s">
        <v>148</v>
      </c>
      <c r="I1941" t="s">
        <v>149</v>
      </c>
      <c r="L1941">
        <f t="shared" si="150"/>
        <v>2011</v>
      </c>
      <c r="M1941">
        <f t="shared" si="151"/>
        <v>8</v>
      </c>
      <c r="N1941">
        <f t="shared" si="152"/>
        <v>0</v>
      </c>
      <c r="O1941">
        <f t="shared" si="153"/>
        <v>0</v>
      </c>
      <c r="P1941">
        <f t="shared" si="154"/>
        <v>1</v>
      </c>
    </row>
    <row r="1942" spans="1:16" x14ac:dyDescent="0.3">
      <c r="A1942" t="s">
        <v>69</v>
      </c>
      <c r="B1942" s="38">
        <v>40782</v>
      </c>
      <c r="C1942" t="s">
        <v>30</v>
      </c>
      <c r="D1942" t="s">
        <v>272</v>
      </c>
      <c r="E1942" t="s">
        <v>147</v>
      </c>
      <c r="F1942">
        <v>333486</v>
      </c>
      <c r="G1942">
        <v>373069</v>
      </c>
      <c r="H1942" t="s">
        <v>148</v>
      </c>
      <c r="I1942" t="s">
        <v>149</v>
      </c>
      <c r="L1942">
        <f t="shared" si="150"/>
        <v>2011</v>
      </c>
      <c r="M1942">
        <f t="shared" si="151"/>
        <v>8</v>
      </c>
      <c r="N1942">
        <f t="shared" si="152"/>
        <v>0</v>
      </c>
      <c r="O1942">
        <f t="shared" si="153"/>
        <v>0</v>
      </c>
      <c r="P1942">
        <f t="shared" si="154"/>
        <v>1</v>
      </c>
    </row>
    <row r="1943" spans="1:16" x14ac:dyDescent="0.3">
      <c r="A1943" t="s">
        <v>69</v>
      </c>
      <c r="B1943" s="38">
        <v>40782</v>
      </c>
      <c r="C1943" t="s">
        <v>29</v>
      </c>
      <c r="D1943" t="s">
        <v>174</v>
      </c>
      <c r="E1943" t="s">
        <v>147</v>
      </c>
      <c r="F1943">
        <v>334183</v>
      </c>
      <c r="G1943">
        <v>375128</v>
      </c>
      <c r="H1943" t="s">
        <v>148</v>
      </c>
      <c r="I1943" t="s">
        <v>181</v>
      </c>
      <c r="L1943">
        <f t="shared" si="150"/>
        <v>2011</v>
      </c>
      <c r="M1943">
        <f t="shared" si="151"/>
        <v>8</v>
      </c>
      <c r="N1943">
        <f t="shared" si="152"/>
        <v>0</v>
      </c>
      <c r="O1943">
        <f t="shared" si="153"/>
        <v>1</v>
      </c>
      <c r="P1943">
        <f t="shared" si="154"/>
        <v>0</v>
      </c>
    </row>
    <row r="1944" spans="1:16" x14ac:dyDescent="0.3">
      <c r="A1944" t="s">
        <v>69</v>
      </c>
      <c r="B1944" s="38">
        <v>40783</v>
      </c>
      <c r="C1944" t="s">
        <v>30</v>
      </c>
      <c r="D1944" t="s">
        <v>221</v>
      </c>
      <c r="E1944" t="s">
        <v>161</v>
      </c>
      <c r="F1944">
        <v>334044</v>
      </c>
      <c r="G1944">
        <v>375207</v>
      </c>
      <c r="H1944" t="s">
        <v>152</v>
      </c>
      <c r="I1944" t="s">
        <v>153</v>
      </c>
      <c r="L1944">
        <f t="shared" si="150"/>
        <v>2011</v>
      </c>
      <c r="M1944">
        <f t="shared" si="151"/>
        <v>8</v>
      </c>
      <c r="N1944">
        <f t="shared" si="152"/>
        <v>0</v>
      </c>
      <c r="O1944">
        <f t="shared" si="153"/>
        <v>0</v>
      </c>
      <c r="P1944">
        <f t="shared" si="154"/>
        <v>2</v>
      </c>
    </row>
    <row r="1945" spans="1:16" x14ac:dyDescent="0.3">
      <c r="A1945" t="s">
        <v>42</v>
      </c>
      <c r="B1945" s="38">
        <v>40783</v>
      </c>
      <c r="C1945" t="s">
        <v>30</v>
      </c>
      <c r="D1945" t="s">
        <v>588</v>
      </c>
      <c r="E1945" t="s">
        <v>206</v>
      </c>
      <c r="F1945">
        <v>337667</v>
      </c>
      <c r="G1945">
        <v>331061</v>
      </c>
      <c r="H1945" t="s">
        <v>148</v>
      </c>
      <c r="I1945" t="s">
        <v>149</v>
      </c>
      <c r="L1945">
        <f t="shared" si="150"/>
        <v>2011</v>
      </c>
      <c r="M1945">
        <f t="shared" si="151"/>
        <v>8</v>
      </c>
      <c r="N1945">
        <f t="shared" si="152"/>
        <v>0</v>
      </c>
      <c r="O1945">
        <f t="shared" si="153"/>
        <v>0</v>
      </c>
      <c r="P1945">
        <f t="shared" si="154"/>
        <v>1</v>
      </c>
    </row>
    <row r="1946" spans="1:16" x14ac:dyDescent="0.3">
      <c r="A1946" t="s">
        <v>69</v>
      </c>
      <c r="B1946" s="38">
        <v>40783</v>
      </c>
      <c r="C1946" t="s">
        <v>30</v>
      </c>
      <c r="D1946" t="s">
        <v>420</v>
      </c>
      <c r="E1946" t="s">
        <v>147</v>
      </c>
      <c r="F1946">
        <v>334005</v>
      </c>
      <c r="G1946">
        <v>375107</v>
      </c>
      <c r="H1946" t="s">
        <v>148</v>
      </c>
      <c r="I1946" t="s">
        <v>149</v>
      </c>
      <c r="L1946">
        <f t="shared" si="150"/>
        <v>2011</v>
      </c>
      <c r="M1946">
        <f t="shared" si="151"/>
        <v>8</v>
      </c>
      <c r="N1946">
        <f t="shared" si="152"/>
        <v>0</v>
      </c>
      <c r="O1946">
        <f t="shared" si="153"/>
        <v>0</v>
      </c>
      <c r="P1946">
        <f t="shared" si="154"/>
        <v>1</v>
      </c>
    </row>
    <row r="1947" spans="1:16" x14ac:dyDescent="0.3">
      <c r="A1947" t="s">
        <v>69</v>
      </c>
      <c r="B1947" s="38">
        <v>40784</v>
      </c>
      <c r="C1947" t="s">
        <v>30</v>
      </c>
      <c r="D1947" t="s">
        <v>251</v>
      </c>
      <c r="E1947" t="s">
        <v>147</v>
      </c>
      <c r="F1947">
        <v>333581</v>
      </c>
      <c r="G1947">
        <v>373525</v>
      </c>
      <c r="H1947" t="s">
        <v>148</v>
      </c>
      <c r="I1947" t="s">
        <v>149</v>
      </c>
      <c r="L1947">
        <f t="shared" si="150"/>
        <v>2011</v>
      </c>
      <c r="M1947">
        <f t="shared" si="151"/>
        <v>8</v>
      </c>
      <c r="N1947">
        <f t="shared" si="152"/>
        <v>0</v>
      </c>
      <c r="O1947">
        <f t="shared" si="153"/>
        <v>0</v>
      </c>
      <c r="P1947">
        <f t="shared" si="154"/>
        <v>1</v>
      </c>
    </row>
    <row r="1948" spans="1:16" x14ac:dyDescent="0.3">
      <c r="A1948" t="s">
        <v>47</v>
      </c>
      <c r="B1948" s="38">
        <v>40784</v>
      </c>
      <c r="C1948" t="s">
        <v>30</v>
      </c>
      <c r="D1948" t="s">
        <v>377</v>
      </c>
      <c r="E1948" t="s">
        <v>171</v>
      </c>
      <c r="F1948">
        <v>328741</v>
      </c>
      <c r="G1948">
        <v>391167</v>
      </c>
      <c r="H1948" t="s">
        <v>148</v>
      </c>
      <c r="I1948" t="s">
        <v>149</v>
      </c>
      <c r="L1948">
        <f t="shared" si="150"/>
        <v>2011</v>
      </c>
      <c r="M1948">
        <f t="shared" si="151"/>
        <v>8</v>
      </c>
      <c r="N1948">
        <f t="shared" si="152"/>
        <v>0</v>
      </c>
      <c r="O1948">
        <f t="shared" si="153"/>
        <v>0</v>
      </c>
      <c r="P1948">
        <f t="shared" si="154"/>
        <v>1</v>
      </c>
    </row>
    <row r="1949" spans="1:16" x14ac:dyDescent="0.3">
      <c r="A1949" t="s">
        <v>51</v>
      </c>
      <c r="B1949" s="38">
        <v>40784</v>
      </c>
      <c r="C1949" t="s">
        <v>30</v>
      </c>
      <c r="D1949" t="s">
        <v>205</v>
      </c>
      <c r="E1949" t="s">
        <v>206</v>
      </c>
      <c r="F1949">
        <v>348701</v>
      </c>
      <c r="G1949">
        <v>344580</v>
      </c>
      <c r="H1949" t="s">
        <v>148</v>
      </c>
      <c r="I1949" t="s">
        <v>149</v>
      </c>
      <c r="L1949">
        <f t="shared" si="150"/>
        <v>2011</v>
      </c>
      <c r="M1949">
        <f t="shared" si="151"/>
        <v>8</v>
      </c>
      <c r="N1949">
        <f t="shared" si="152"/>
        <v>0</v>
      </c>
      <c r="O1949">
        <f t="shared" si="153"/>
        <v>0</v>
      </c>
      <c r="P1949">
        <f t="shared" si="154"/>
        <v>1</v>
      </c>
    </row>
    <row r="1950" spans="1:16" x14ac:dyDescent="0.3">
      <c r="A1950" t="s">
        <v>69</v>
      </c>
      <c r="B1950" s="38">
        <v>40785</v>
      </c>
      <c r="C1950" t="s">
        <v>30</v>
      </c>
      <c r="D1950" t="s">
        <v>167</v>
      </c>
      <c r="E1950" t="s">
        <v>147</v>
      </c>
      <c r="F1950">
        <v>334487</v>
      </c>
      <c r="G1950">
        <v>373908</v>
      </c>
      <c r="H1950" t="s">
        <v>148</v>
      </c>
      <c r="I1950" t="s">
        <v>149</v>
      </c>
      <c r="L1950">
        <f t="shared" si="150"/>
        <v>2011</v>
      </c>
      <c r="M1950">
        <f t="shared" si="151"/>
        <v>8</v>
      </c>
      <c r="N1950">
        <f t="shared" si="152"/>
        <v>0</v>
      </c>
      <c r="O1950">
        <f t="shared" si="153"/>
        <v>0</v>
      </c>
      <c r="P1950">
        <f t="shared" si="154"/>
        <v>1</v>
      </c>
    </row>
    <row r="1951" spans="1:16" x14ac:dyDescent="0.3">
      <c r="A1951" t="s">
        <v>69</v>
      </c>
      <c r="B1951" s="38">
        <v>40786</v>
      </c>
      <c r="C1951" t="s">
        <v>30</v>
      </c>
      <c r="D1951" t="s">
        <v>593</v>
      </c>
      <c r="E1951" t="s">
        <v>147</v>
      </c>
      <c r="F1951">
        <v>333924</v>
      </c>
      <c r="G1951">
        <v>373990</v>
      </c>
      <c r="H1951" t="s">
        <v>148</v>
      </c>
      <c r="I1951" t="s">
        <v>149</v>
      </c>
      <c r="L1951">
        <f t="shared" si="150"/>
        <v>2011</v>
      </c>
      <c r="M1951">
        <f t="shared" si="151"/>
        <v>8</v>
      </c>
      <c r="N1951">
        <f t="shared" si="152"/>
        <v>0</v>
      </c>
      <c r="O1951">
        <f t="shared" si="153"/>
        <v>0</v>
      </c>
      <c r="P1951">
        <f t="shared" si="154"/>
        <v>1</v>
      </c>
    </row>
    <row r="1952" spans="1:16" x14ac:dyDescent="0.3">
      <c r="A1952" t="s">
        <v>45</v>
      </c>
      <c r="B1952" s="38">
        <v>40788</v>
      </c>
      <c r="C1952" t="s">
        <v>30</v>
      </c>
      <c r="D1952" t="s">
        <v>600</v>
      </c>
      <c r="E1952" t="s">
        <v>193</v>
      </c>
      <c r="F1952">
        <v>243381</v>
      </c>
      <c r="G1952">
        <v>416781</v>
      </c>
      <c r="H1952" t="s">
        <v>148</v>
      </c>
      <c r="I1952" t="s">
        <v>149</v>
      </c>
      <c r="L1952">
        <f t="shared" si="150"/>
        <v>2011</v>
      </c>
      <c r="M1952">
        <f t="shared" si="151"/>
        <v>9</v>
      </c>
      <c r="N1952">
        <f t="shared" si="152"/>
        <v>0</v>
      </c>
      <c r="O1952">
        <f t="shared" si="153"/>
        <v>0</v>
      </c>
      <c r="P1952">
        <f t="shared" si="154"/>
        <v>1</v>
      </c>
    </row>
    <row r="1953" spans="1:16" x14ac:dyDescent="0.3">
      <c r="A1953" t="s">
        <v>69</v>
      </c>
      <c r="B1953" s="38">
        <v>40788</v>
      </c>
      <c r="C1953" t="s">
        <v>30</v>
      </c>
      <c r="D1953" t="s">
        <v>420</v>
      </c>
      <c r="E1953" t="s">
        <v>161</v>
      </c>
      <c r="F1953">
        <v>333863</v>
      </c>
      <c r="G1953">
        <v>375171</v>
      </c>
      <c r="H1953" t="s">
        <v>148</v>
      </c>
      <c r="I1953" t="s">
        <v>149</v>
      </c>
      <c r="L1953">
        <f t="shared" si="150"/>
        <v>2011</v>
      </c>
      <c r="M1953">
        <f t="shared" si="151"/>
        <v>9</v>
      </c>
      <c r="N1953">
        <f t="shared" si="152"/>
        <v>0</v>
      </c>
      <c r="O1953">
        <f t="shared" si="153"/>
        <v>0</v>
      </c>
      <c r="P1953">
        <f t="shared" si="154"/>
        <v>1</v>
      </c>
    </row>
    <row r="1954" spans="1:16" x14ac:dyDescent="0.3">
      <c r="A1954" t="s">
        <v>20</v>
      </c>
      <c r="B1954" s="38">
        <v>40788</v>
      </c>
      <c r="C1954" t="s">
        <v>30</v>
      </c>
      <c r="D1954" t="s">
        <v>589</v>
      </c>
      <c r="E1954" t="s">
        <v>155</v>
      </c>
      <c r="F1954">
        <v>310693</v>
      </c>
      <c r="G1954">
        <v>403055</v>
      </c>
      <c r="H1954" t="s">
        <v>148</v>
      </c>
      <c r="I1954" t="s">
        <v>149</v>
      </c>
      <c r="L1954">
        <f t="shared" si="150"/>
        <v>2011</v>
      </c>
      <c r="M1954">
        <f t="shared" si="151"/>
        <v>9</v>
      </c>
      <c r="N1954">
        <f t="shared" si="152"/>
        <v>0</v>
      </c>
      <c r="O1954">
        <f t="shared" si="153"/>
        <v>0</v>
      </c>
      <c r="P1954">
        <f t="shared" si="154"/>
        <v>1</v>
      </c>
    </row>
    <row r="1955" spans="1:16" x14ac:dyDescent="0.3">
      <c r="A1955" t="s">
        <v>80</v>
      </c>
      <c r="B1955" s="38">
        <v>40788</v>
      </c>
      <c r="C1955" t="s">
        <v>29</v>
      </c>
      <c r="D1955" t="s">
        <v>207</v>
      </c>
      <c r="E1955" t="s">
        <v>173</v>
      </c>
      <c r="F1955">
        <v>308022</v>
      </c>
      <c r="G1955">
        <v>358580</v>
      </c>
      <c r="H1955" t="s">
        <v>144</v>
      </c>
      <c r="I1955" t="s">
        <v>181</v>
      </c>
      <c r="J1955" t="s">
        <v>222</v>
      </c>
      <c r="L1955">
        <f t="shared" si="150"/>
        <v>2011</v>
      </c>
      <c r="M1955">
        <f t="shared" si="151"/>
        <v>9</v>
      </c>
      <c r="N1955">
        <f t="shared" si="152"/>
        <v>0</v>
      </c>
      <c r="O1955">
        <f t="shared" si="153"/>
        <v>1</v>
      </c>
      <c r="P1955">
        <f t="shared" si="154"/>
        <v>2</v>
      </c>
    </row>
    <row r="1956" spans="1:16" x14ac:dyDescent="0.3">
      <c r="A1956" t="s">
        <v>43</v>
      </c>
      <c r="B1956" s="38">
        <v>40788</v>
      </c>
      <c r="C1956" t="s">
        <v>30</v>
      </c>
      <c r="D1956" t="s">
        <v>197</v>
      </c>
      <c r="E1956" t="s">
        <v>183</v>
      </c>
      <c r="F1956">
        <v>308712</v>
      </c>
      <c r="G1956">
        <v>326680</v>
      </c>
      <c r="H1956" t="s">
        <v>148</v>
      </c>
      <c r="I1956" t="s">
        <v>149</v>
      </c>
      <c r="L1956">
        <f t="shared" si="150"/>
        <v>2011</v>
      </c>
      <c r="M1956">
        <f t="shared" si="151"/>
        <v>9</v>
      </c>
      <c r="N1956">
        <f t="shared" si="152"/>
        <v>0</v>
      </c>
      <c r="O1956">
        <f t="shared" si="153"/>
        <v>0</v>
      </c>
      <c r="P1956">
        <f t="shared" si="154"/>
        <v>1</v>
      </c>
    </row>
    <row r="1957" spans="1:16" x14ac:dyDescent="0.3">
      <c r="A1957" t="s">
        <v>69</v>
      </c>
      <c r="B1957" s="38">
        <v>40789</v>
      </c>
      <c r="C1957" t="s">
        <v>30</v>
      </c>
      <c r="D1957" t="s">
        <v>305</v>
      </c>
      <c r="E1957" t="s">
        <v>147</v>
      </c>
      <c r="F1957">
        <v>334217</v>
      </c>
      <c r="G1957">
        <v>374126</v>
      </c>
      <c r="H1957" t="s">
        <v>148</v>
      </c>
      <c r="I1957" t="s">
        <v>149</v>
      </c>
      <c r="L1957">
        <f t="shared" si="150"/>
        <v>2011</v>
      </c>
      <c r="M1957">
        <f t="shared" si="151"/>
        <v>9</v>
      </c>
      <c r="N1957">
        <f t="shared" si="152"/>
        <v>0</v>
      </c>
      <c r="O1957">
        <f t="shared" si="153"/>
        <v>0</v>
      </c>
      <c r="P1957">
        <f t="shared" si="154"/>
        <v>1</v>
      </c>
    </row>
    <row r="1958" spans="1:16" x14ac:dyDescent="0.3">
      <c r="A1958" t="s">
        <v>46</v>
      </c>
      <c r="B1958" s="38">
        <v>40790</v>
      </c>
      <c r="C1958" t="s">
        <v>30</v>
      </c>
      <c r="D1958" t="s">
        <v>289</v>
      </c>
      <c r="E1958" t="s">
        <v>186</v>
      </c>
      <c r="F1958">
        <v>234541</v>
      </c>
      <c r="G1958">
        <v>397860</v>
      </c>
      <c r="H1958" t="s">
        <v>152</v>
      </c>
      <c r="I1958" t="s">
        <v>153</v>
      </c>
      <c r="L1958">
        <f t="shared" si="150"/>
        <v>2011</v>
      </c>
      <c r="M1958">
        <f t="shared" si="151"/>
        <v>9</v>
      </c>
      <c r="N1958">
        <f t="shared" si="152"/>
        <v>0</v>
      </c>
      <c r="O1958">
        <f t="shared" si="153"/>
        <v>0</v>
      </c>
      <c r="P1958">
        <f t="shared" si="154"/>
        <v>2</v>
      </c>
    </row>
    <row r="1959" spans="1:16" x14ac:dyDescent="0.3">
      <c r="A1959" t="s">
        <v>43</v>
      </c>
      <c r="B1959" s="38">
        <v>40791</v>
      </c>
      <c r="C1959" t="s">
        <v>30</v>
      </c>
      <c r="D1959" t="s">
        <v>182</v>
      </c>
      <c r="E1959" t="s">
        <v>183</v>
      </c>
      <c r="F1959">
        <v>308343</v>
      </c>
      <c r="G1959">
        <v>326589</v>
      </c>
      <c r="H1959" t="s">
        <v>148</v>
      </c>
      <c r="I1959" t="s">
        <v>149</v>
      </c>
      <c r="L1959">
        <f t="shared" si="150"/>
        <v>2011</v>
      </c>
      <c r="M1959">
        <f t="shared" si="151"/>
        <v>9</v>
      </c>
      <c r="N1959">
        <f t="shared" si="152"/>
        <v>0</v>
      </c>
      <c r="O1959">
        <f t="shared" si="153"/>
        <v>0</v>
      </c>
      <c r="P1959">
        <f t="shared" si="154"/>
        <v>1</v>
      </c>
    </row>
    <row r="1960" spans="1:16" x14ac:dyDescent="0.3">
      <c r="A1960" t="s">
        <v>69</v>
      </c>
      <c r="B1960" s="38">
        <v>40791</v>
      </c>
      <c r="C1960" t="s">
        <v>30</v>
      </c>
      <c r="D1960" t="s">
        <v>380</v>
      </c>
      <c r="E1960" t="s">
        <v>161</v>
      </c>
      <c r="F1960">
        <v>333464</v>
      </c>
      <c r="G1960">
        <v>375135</v>
      </c>
      <c r="H1960" t="s">
        <v>148</v>
      </c>
      <c r="I1960" t="s">
        <v>149</v>
      </c>
      <c r="L1960">
        <f t="shared" si="150"/>
        <v>2011</v>
      </c>
      <c r="M1960">
        <f t="shared" si="151"/>
        <v>9</v>
      </c>
      <c r="N1960">
        <f t="shared" si="152"/>
        <v>0</v>
      </c>
      <c r="O1960">
        <f t="shared" si="153"/>
        <v>0</v>
      </c>
      <c r="P1960">
        <f t="shared" si="154"/>
        <v>1</v>
      </c>
    </row>
    <row r="1961" spans="1:16" x14ac:dyDescent="0.3">
      <c r="A1961" t="s">
        <v>50</v>
      </c>
      <c r="B1961" s="38">
        <v>40792</v>
      </c>
      <c r="C1961" t="s">
        <v>30</v>
      </c>
      <c r="D1961" t="s">
        <v>336</v>
      </c>
      <c r="E1961" t="s">
        <v>157</v>
      </c>
      <c r="F1961">
        <v>285288</v>
      </c>
      <c r="G1961">
        <v>432705</v>
      </c>
      <c r="H1961" t="s">
        <v>152</v>
      </c>
      <c r="I1961" t="s">
        <v>153</v>
      </c>
      <c r="L1961">
        <f t="shared" si="150"/>
        <v>2011</v>
      </c>
      <c r="M1961">
        <f t="shared" si="151"/>
        <v>9</v>
      </c>
      <c r="N1961">
        <f t="shared" si="152"/>
        <v>0</v>
      </c>
      <c r="O1961">
        <f t="shared" si="153"/>
        <v>0</v>
      </c>
      <c r="P1961">
        <f t="shared" si="154"/>
        <v>2</v>
      </c>
    </row>
    <row r="1962" spans="1:16" x14ac:dyDescent="0.3">
      <c r="A1962" t="s">
        <v>69</v>
      </c>
      <c r="B1962" s="38">
        <v>40792</v>
      </c>
      <c r="C1962" t="s">
        <v>30</v>
      </c>
      <c r="D1962" t="s">
        <v>332</v>
      </c>
      <c r="E1962" t="s">
        <v>159</v>
      </c>
      <c r="F1962">
        <v>334895</v>
      </c>
      <c r="G1962">
        <v>374520</v>
      </c>
      <c r="H1962" t="s">
        <v>148</v>
      </c>
      <c r="I1962" t="s">
        <v>149</v>
      </c>
      <c r="L1962">
        <f t="shared" si="150"/>
        <v>2011</v>
      </c>
      <c r="M1962">
        <f t="shared" si="151"/>
        <v>9</v>
      </c>
      <c r="N1962">
        <f t="shared" si="152"/>
        <v>0</v>
      </c>
      <c r="O1962">
        <f t="shared" si="153"/>
        <v>0</v>
      </c>
      <c r="P1962">
        <f t="shared" si="154"/>
        <v>1</v>
      </c>
    </row>
    <row r="1963" spans="1:16" x14ac:dyDescent="0.3">
      <c r="A1963" t="s">
        <v>69</v>
      </c>
      <c r="B1963" s="38">
        <v>40793</v>
      </c>
      <c r="C1963" t="s">
        <v>30</v>
      </c>
      <c r="D1963" t="s">
        <v>346</v>
      </c>
      <c r="E1963" t="s">
        <v>147</v>
      </c>
      <c r="F1963">
        <v>333634</v>
      </c>
      <c r="G1963">
        <v>373925</v>
      </c>
      <c r="H1963" t="s">
        <v>148</v>
      </c>
      <c r="I1963" t="s">
        <v>149</v>
      </c>
      <c r="L1963">
        <f t="shared" si="150"/>
        <v>2011</v>
      </c>
      <c r="M1963">
        <f t="shared" si="151"/>
        <v>9</v>
      </c>
      <c r="N1963">
        <f t="shared" si="152"/>
        <v>0</v>
      </c>
      <c r="O1963">
        <f t="shared" si="153"/>
        <v>0</v>
      </c>
      <c r="P1963">
        <f t="shared" si="154"/>
        <v>1</v>
      </c>
    </row>
    <row r="1964" spans="1:16" x14ac:dyDescent="0.3">
      <c r="A1964" t="s">
        <v>45</v>
      </c>
      <c r="B1964" s="38">
        <v>40794</v>
      </c>
      <c r="C1964" t="s">
        <v>30</v>
      </c>
      <c r="D1964" t="s">
        <v>672</v>
      </c>
      <c r="E1964" t="s">
        <v>193</v>
      </c>
      <c r="F1964">
        <v>243598</v>
      </c>
      <c r="G1964">
        <v>416794</v>
      </c>
      <c r="H1964" t="s">
        <v>148</v>
      </c>
      <c r="I1964" t="s">
        <v>149</v>
      </c>
      <c r="L1964">
        <f t="shared" si="150"/>
        <v>2011</v>
      </c>
      <c r="M1964">
        <f t="shared" si="151"/>
        <v>9</v>
      </c>
      <c r="N1964">
        <f t="shared" si="152"/>
        <v>0</v>
      </c>
      <c r="O1964">
        <f t="shared" si="153"/>
        <v>0</v>
      </c>
      <c r="P1964">
        <f t="shared" si="154"/>
        <v>1</v>
      </c>
    </row>
    <row r="1965" spans="1:16" x14ac:dyDescent="0.3">
      <c r="A1965" t="s">
        <v>69</v>
      </c>
      <c r="B1965" s="38">
        <v>40794</v>
      </c>
      <c r="C1965" t="s">
        <v>30</v>
      </c>
      <c r="D1965" t="s">
        <v>673</v>
      </c>
      <c r="E1965" t="s">
        <v>147</v>
      </c>
      <c r="F1965">
        <v>333583</v>
      </c>
      <c r="G1965">
        <v>374523</v>
      </c>
      <c r="H1965" t="s">
        <v>148</v>
      </c>
      <c r="I1965" t="s">
        <v>149</v>
      </c>
      <c r="L1965">
        <f t="shared" si="150"/>
        <v>2011</v>
      </c>
      <c r="M1965">
        <f t="shared" si="151"/>
        <v>9</v>
      </c>
      <c r="N1965">
        <f t="shared" si="152"/>
        <v>0</v>
      </c>
      <c r="O1965">
        <f t="shared" si="153"/>
        <v>0</v>
      </c>
      <c r="P1965">
        <f t="shared" si="154"/>
        <v>1</v>
      </c>
    </row>
    <row r="1966" spans="1:16" x14ac:dyDescent="0.3">
      <c r="A1966" t="s">
        <v>69</v>
      </c>
      <c r="B1966" s="38">
        <v>40794</v>
      </c>
      <c r="C1966" t="s">
        <v>30</v>
      </c>
      <c r="D1966" t="s">
        <v>346</v>
      </c>
      <c r="E1966" t="s">
        <v>147</v>
      </c>
      <c r="F1966">
        <v>333587</v>
      </c>
      <c r="G1966">
        <v>373918</v>
      </c>
      <c r="H1966" t="s">
        <v>148</v>
      </c>
      <c r="I1966" t="s">
        <v>149</v>
      </c>
      <c r="L1966">
        <f t="shared" si="150"/>
        <v>2011</v>
      </c>
      <c r="M1966">
        <f t="shared" si="151"/>
        <v>9</v>
      </c>
      <c r="N1966">
        <f t="shared" si="152"/>
        <v>0</v>
      </c>
      <c r="O1966">
        <f t="shared" si="153"/>
        <v>0</v>
      </c>
      <c r="P1966">
        <f t="shared" si="154"/>
        <v>1</v>
      </c>
    </row>
    <row r="1967" spans="1:16" x14ac:dyDescent="0.3">
      <c r="A1967" t="s">
        <v>69</v>
      </c>
      <c r="B1967" s="38">
        <v>40795</v>
      </c>
      <c r="C1967" t="s">
        <v>30</v>
      </c>
      <c r="D1967" t="s">
        <v>167</v>
      </c>
      <c r="E1967" t="s">
        <v>147</v>
      </c>
      <c r="F1967">
        <v>334359</v>
      </c>
      <c r="G1967">
        <v>373901</v>
      </c>
      <c r="H1967" t="s">
        <v>148</v>
      </c>
      <c r="I1967" t="s">
        <v>149</v>
      </c>
      <c r="L1967">
        <f t="shared" si="150"/>
        <v>2011</v>
      </c>
      <c r="M1967">
        <f t="shared" si="151"/>
        <v>9</v>
      </c>
      <c r="N1967">
        <f t="shared" si="152"/>
        <v>0</v>
      </c>
      <c r="O1967">
        <f t="shared" si="153"/>
        <v>0</v>
      </c>
      <c r="P1967">
        <f t="shared" si="154"/>
        <v>1</v>
      </c>
    </row>
    <row r="1968" spans="1:16" x14ac:dyDescent="0.3">
      <c r="A1968" t="s">
        <v>39</v>
      </c>
      <c r="B1968" s="38">
        <v>40795</v>
      </c>
      <c r="C1968" t="s">
        <v>30</v>
      </c>
      <c r="D1968" t="s">
        <v>674</v>
      </c>
      <c r="E1968" t="s">
        <v>218</v>
      </c>
      <c r="F1968">
        <v>280773</v>
      </c>
      <c r="G1968">
        <v>378512</v>
      </c>
      <c r="H1968" t="s">
        <v>148</v>
      </c>
      <c r="I1968" t="s">
        <v>149</v>
      </c>
      <c r="L1968">
        <f t="shared" si="150"/>
        <v>2011</v>
      </c>
      <c r="M1968">
        <f t="shared" si="151"/>
        <v>9</v>
      </c>
      <c r="N1968">
        <f t="shared" si="152"/>
        <v>0</v>
      </c>
      <c r="O1968">
        <f t="shared" si="153"/>
        <v>0</v>
      </c>
      <c r="P1968">
        <f t="shared" si="154"/>
        <v>1</v>
      </c>
    </row>
    <row r="1969" spans="1:16" x14ac:dyDescent="0.3">
      <c r="A1969" t="s">
        <v>69</v>
      </c>
      <c r="B1969" s="38">
        <v>40795</v>
      </c>
      <c r="C1969" t="s">
        <v>30</v>
      </c>
      <c r="D1969" t="s">
        <v>294</v>
      </c>
      <c r="E1969" t="s">
        <v>147</v>
      </c>
      <c r="F1969">
        <v>333815</v>
      </c>
      <c r="G1969">
        <v>374167</v>
      </c>
      <c r="H1969" t="s">
        <v>152</v>
      </c>
      <c r="I1969" t="s">
        <v>153</v>
      </c>
      <c r="L1969">
        <f t="shared" si="150"/>
        <v>2011</v>
      </c>
      <c r="M1969">
        <f t="shared" si="151"/>
        <v>9</v>
      </c>
      <c r="N1969">
        <f t="shared" si="152"/>
        <v>0</v>
      </c>
      <c r="O1969">
        <f t="shared" si="153"/>
        <v>0</v>
      </c>
      <c r="P1969">
        <f t="shared" si="154"/>
        <v>2</v>
      </c>
    </row>
    <row r="1970" spans="1:16" x14ac:dyDescent="0.3">
      <c r="A1970" t="s">
        <v>43</v>
      </c>
      <c r="B1970" s="38">
        <v>40795</v>
      </c>
      <c r="C1970" t="s">
        <v>30</v>
      </c>
      <c r="D1970" t="s">
        <v>428</v>
      </c>
      <c r="E1970" t="s">
        <v>183</v>
      </c>
      <c r="F1970">
        <v>308818</v>
      </c>
      <c r="G1970">
        <v>326837</v>
      </c>
      <c r="H1970" t="s">
        <v>148</v>
      </c>
      <c r="I1970" t="s">
        <v>149</v>
      </c>
      <c r="L1970">
        <f t="shared" si="150"/>
        <v>2011</v>
      </c>
      <c r="M1970">
        <f t="shared" si="151"/>
        <v>9</v>
      </c>
      <c r="N1970">
        <f t="shared" si="152"/>
        <v>0</v>
      </c>
      <c r="O1970">
        <f t="shared" si="153"/>
        <v>0</v>
      </c>
      <c r="P1970">
        <f t="shared" si="154"/>
        <v>1</v>
      </c>
    </row>
    <row r="1971" spans="1:16" x14ac:dyDescent="0.3">
      <c r="A1971" t="s">
        <v>47</v>
      </c>
      <c r="B1971" s="38">
        <v>40795</v>
      </c>
      <c r="C1971" t="s">
        <v>30</v>
      </c>
      <c r="D1971" t="s">
        <v>377</v>
      </c>
      <c r="E1971" t="s">
        <v>171</v>
      </c>
      <c r="F1971">
        <v>328680</v>
      </c>
      <c r="G1971">
        <v>391237</v>
      </c>
      <c r="H1971" t="s">
        <v>148</v>
      </c>
      <c r="I1971" t="s">
        <v>149</v>
      </c>
      <c r="L1971">
        <f t="shared" si="150"/>
        <v>2011</v>
      </c>
      <c r="M1971">
        <f t="shared" si="151"/>
        <v>9</v>
      </c>
      <c r="N1971">
        <f t="shared" si="152"/>
        <v>0</v>
      </c>
      <c r="O1971">
        <f t="shared" si="153"/>
        <v>0</v>
      </c>
      <c r="P1971">
        <f t="shared" si="154"/>
        <v>1</v>
      </c>
    </row>
    <row r="1972" spans="1:16" x14ac:dyDescent="0.3">
      <c r="A1972" t="s">
        <v>45</v>
      </c>
      <c r="B1972" s="38">
        <v>40796</v>
      </c>
      <c r="C1972" t="s">
        <v>30</v>
      </c>
      <c r="D1972" t="s">
        <v>675</v>
      </c>
      <c r="E1972" t="s">
        <v>193</v>
      </c>
      <c r="F1972">
        <v>243580</v>
      </c>
      <c r="G1972">
        <v>416444</v>
      </c>
      <c r="H1972" t="s">
        <v>148</v>
      </c>
      <c r="I1972" t="s">
        <v>149</v>
      </c>
      <c r="L1972">
        <f t="shared" si="150"/>
        <v>2011</v>
      </c>
      <c r="M1972">
        <f t="shared" si="151"/>
        <v>9</v>
      </c>
      <c r="N1972">
        <f t="shared" si="152"/>
        <v>0</v>
      </c>
      <c r="O1972">
        <f t="shared" si="153"/>
        <v>0</v>
      </c>
      <c r="P1972">
        <f t="shared" si="154"/>
        <v>1</v>
      </c>
    </row>
    <row r="1973" spans="1:16" x14ac:dyDescent="0.3">
      <c r="A1973" t="s">
        <v>79</v>
      </c>
      <c r="B1973" s="38">
        <v>40797</v>
      </c>
      <c r="C1973" t="s">
        <v>30</v>
      </c>
      <c r="D1973" t="s">
        <v>231</v>
      </c>
      <c r="E1973" t="s">
        <v>173</v>
      </c>
      <c r="F1973">
        <v>301090</v>
      </c>
      <c r="G1973">
        <v>353821</v>
      </c>
      <c r="H1973" t="s">
        <v>148</v>
      </c>
      <c r="I1973" t="s">
        <v>149</v>
      </c>
      <c r="L1973">
        <f t="shared" si="150"/>
        <v>2011</v>
      </c>
      <c r="M1973">
        <f t="shared" si="151"/>
        <v>9</v>
      </c>
      <c r="N1973">
        <f t="shared" si="152"/>
        <v>0</v>
      </c>
      <c r="O1973">
        <f t="shared" si="153"/>
        <v>0</v>
      </c>
      <c r="P1973">
        <f t="shared" si="154"/>
        <v>1</v>
      </c>
    </row>
    <row r="1974" spans="1:16" x14ac:dyDescent="0.3">
      <c r="A1974" t="s">
        <v>55</v>
      </c>
      <c r="B1974" s="38">
        <v>40799</v>
      </c>
      <c r="C1974" t="s">
        <v>30</v>
      </c>
      <c r="D1974" t="s">
        <v>448</v>
      </c>
      <c r="E1974" t="s">
        <v>319</v>
      </c>
      <c r="F1974">
        <v>311578</v>
      </c>
      <c r="G1974">
        <v>440847</v>
      </c>
      <c r="H1974" t="s">
        <v>148</v>
      </c>
      <c r="I1974" t="s">
        <v>149</v>
      </c>
      <c r="L1974">
        <f t="shared" si="150"/>
        <v>2011</v>
      </c>
      <c r="M1974">
        <f t="shared" si="151"/>
        <v>9</v>
      </c>
      <c r="N1974">
        <f t="shared" si="152"/>
        <v>0</v>
      </c>
      <c r="O1974">
        <f t="shared" si="153"/>
        <v>0</v>
      </c>
      <c r="P1974">
        <f t="shared" si="154"/>
        <v>1</v>
      </c>
    </row>
    <row r="1975" spans="1:16" x14ac:dyDescent="0.3">
      <c r="A1975" t="s">
        <v>79</v>
      </c>
      <c r="B1975" s="38">
        <v>40799</v>
      </c>
      <c r="C1975" t="s">
        <v>30</v>
      </c>
      <c r="D1975" t="s">
        <v>237</v>
      </c>
      <c r="E1975" t="s">
        <v>173</v>
      </c>
      <c r="F1975">
        <v>301435</v>
      </c>
      <c r="G1975">
        <v>354154</v>
      </c>
      <c r="H1975" t="s">
        <v>148</v>
      </c>
      <c r="I1975" t="s">
        <v>149</v>
      </c>
      <c r="L1975">
        <f t="shared" si="150"/>
        <v>2011</v>
      </c>
      <c r="M1975">
        <f t="shared" si="151"/>
        <v>9</v>
      </c>
      <c r="N1975">
        <f t="shared" si="152"/>
        <v>0</v>
      </c>
      <c r="O1975">
        <f t="shared" si="153"/>
        <v>0</v>
      </c>
      <c r="P1975">
        <f t="shared" si="154"/>
        <v>1</v>
      </c>
    </row>
    <row r="1976" spans="1:16" x14ac:dyDescent="0.3">
      <c r="A1976" t="s">
        <v>45</v>
      </c>
      <c r="B1976" s="38">
        <v>40800</v>
      </c>
      <c r="C1976" t="s">
        <v>30</v>
      </c>
      <c r="D1976" t="s">
        <v>291</v>
      </c>
      <c r="E1976" t="s">
        <v>193</v>
      </c>
      <c r="F1976">
        <v>243700</v>
      </c>
      <c r="G1976">
        <v>416704</v>
      </c>
      <c r="H1976" t="s">
        <v>148</v>
      </c>
      <c r="I1976" t="s">
        <v>149</v>
      </c>
      <c r="L1976">
        <f t="shared" si="150"/>
        <v>2011</v>
      </c>
      <c r="M1976">
        <f t="shared" si="151"/>
        <v>9</v>
      </c>
      <c r="N1976">
        <f t="shared" si="152"/>
        <v>0</v>
      </c>
      <c r="O1976">
        <f t="shared" si="153"/>
        <v>0</v>
      </c>
      <c r="P1976">
        <f t="shared" si="154"/>
        <v>1</v>
      </c>
    </row>
    <row r="1977" spans="1:16" x14ac:dyDescent="0.3">
      <c r="A1977" t="s">
        <v>69</v>
      </c>
      <c r="B1977" s="38">
        <v>40802</v>
      </c>
      <c r="C1977" t="s">
        <v>30</v>
      </c>
      <c r="D1977" t="s">
        <v>167</v>
      </c>
      <c r="E1977" t="s">
        <v>147</v>
      </c>
      <c r="F1977">
        <v>334571</v>
      </c>
      <c r="G1977">
        <v>373918</v>
      </c>
      <c r="H1977" t="s">
        <v>148</v>
      </c>
      <c r="I1977" t="s">
        <v>149</v>
      </c>
      <c r="L1977">
        <f t="shared" si="150"/>
        <v>2011</v>
      </c>
      <c r="M1977">
        <f t="shared" si="151"/>
        <v>9</v>
      </c>
      <c r="N1977">
        <f t="shared" si="152"/>
        <v>0</v>
      </c>
      <c r="O1977">
        <f t="shared" si="153"/>
        <v>0</v>
      </c>
      <c r="P1977">
        <f t="shared" si="154"/>
        <v>1</v>
      </c>
    </row>
    <row r="1978" spans="1:16" x14ac:dyDescent="0.3">
      <c r="A1978" t="s">
        <v>79</v>
      </c>
      <c r="B1978" s="38">
        <v>40802</v>
      </c>
      <c r="C1978" t="s">
        <v>30</v>
      </c>
      <c r="D1978" t="s">
        <v>210</v>
      </c>
      <c r="E1978" t="s">
        <v>173</v>
      </c>
      <c r="F1978">
        <v>301198</v>
      </c>
      <c r="G1978">
        <v>354044</v>
      </c>
      <c r="H1978" t="s">
        <v>148</v>
      </c>
      <c r="I1978" t="s">
        <v>149</v>
      </c>
      <c r="L1978">
        <f t="shared" si="150"/>
        <v>2011</v>
      </c>
      <c r="M1978">
        <f t="shared" si="151"/>
        <v>9</v>
      </c>
      <c r="N1978">
        <f t="shared" si="152"/>
        <v>0</v>
      </c>
      <c r="O1978">
        <f t="shared" si="153"/>
        <v>0</v>
      </c>
      <c r="P1978">
        <f t="shared" si="154"/>
        <v>1</v>
      </c>
    </row>
    <row r="1979" spans="1:16" x14ac:dyDescent="0.3">
      <c r="A1979" t="s">
        <v>53</v>
      </c>
      <c r="B1979" s="38">
        <v>40802</v>
      </c>
      <c r="C1979" t="s">
        <v>30</v>
      </c>
      <c r="D1979" t="s">
        <v>207</v>
      </c>
      <c r="E1979" t="s">
        <v>209</v>
      </c>
      <c r="F1979">
        <v>279505</v>
      </c>
      <c r="G1979">
        <v>362381</v>
      </c>
      <c r="H1979" t="s">
        <v>148</v>
      </c>
      <c r="I1979" t="s">
        <v>149</v>
      </c>
      <c r="L1979">
        <f t="shared" si="150"/>
        <v>2011</v>
      </c>
      <c r="M1979">
        <f t="shared" si="151"/>
        <v>9</v>
      </c>
      <c r="N1979">
        <f t="shared" si="152"/>
        <v>0</v>
      </c>
      <c r="O1979">
        <f t="shared" si="153"/>
        <v>0</v>
      </c>
      <c r="P1979">
        <f t="shared" si="154"/>
        <v>1</v>
      </c>
    </row>
    <row r="1980" spans="1:16" x14ac:dyDescent="0.3">
      <c r="A1980" t="s">
        <v>60</v>
      </c>
      <c r="B1980" s="38">
        <v>40803</v>
      </c>
      <c r="C1980" t="s">
        <v>30</v>
      </c>
      <c r="D1980" t="s">
        <v>231</v>
      </c>
      <c r="E1980" t="s">
        <v>195</v>
      </c>
      <c r="F1980">
        <v>350598</v>
      </c>
      <c r="G1980">
        <v>381996</v>
      </c>
      <c r="H1980" t="s">
        <v>144</v>
      </c>
      <c r="I1980" t="s">
        <v>145</v>
      </c>
      <c r="L1980">
        <f t="shared" si="150"/>
        <v>2011</v>
      </c>
      <c r="M1980">
        <f t="shared" si="151"/>
        <v>9</v>
      </c>
      <c r="N1980">
        <f t="shared" si="152"/>
        <v>0</v>
      </c>
      <c r="O1980">
        <f t="shared" si="153"/>
        <v>0</v>
      </c>
      <c r="P1980">
        <f t="shared" si="154"/>
        <v>3</v>
      </c>
    </row>
    <row r="1981" spans="1:16" x14ac:dyDescent="0.3">
      <c r="A1981" t="s">
        <v>80</v>
      </c>
      <c r="B1981" s="38">
        <v>40804</v>
      </c>
      <c r="C1981" t="s">
        <v>30</v>
      </c>
      <c r="D1981" t="s">
        <v>207</v>
      </c>
      <c r="E1981" t="s">
        <v>173</v>
      </c>
      <c r="F1981">
        <v>308022</v>
      </c>
      <c r="G1981">
        <v>358573</v>
      </c>
      <c r="H1981" t="s">
        <v>144</v>
      </c>
      <c r="I1981" t="s">
        <v>145</v>
      </c>
      <c r="L1981">
        <f t="shared" si="150"/>
        <v>2011</v>
      </c>
      <c r="M1981">
        <f t="shared" si="151"/>
        <v>9</v>
      </c>
      <c r="N1981">
        <f t="shared" si="152"/>
        <v>0</v>
      </c>
      <c r="O1981">
        <f t="shared" si="153"/>
        <v>0</v>
      </c>
      <c r="P1981">
        <f t="shared" si="154"/>
        <v>3</v>
      </c>
    </row>
    <row r="1982" spans="1:16" x14ac:dyDescent="0.3">
      <c r="A1982" t="s">
        <v>52</v>
      </c>
      <c r="B1982" s="38">
        <v>40805</v>
      </c>
      <c r="C1982" t="s">
        <v>30</v>
      </c>
      <c r="D1982" t="s">
        <v>676</v>
      </c>
      <c r="E1982" t="s">
        <v>169</v>
      </c>
      <c r="F1982">
        <v>245172</v>
      </c>
      <c r="G1982">
        <v>372359</v>
      </c>
      <c r="H1982" t="s">
        <v>148</v>
      </c>
      <c r="I1982" t="s">
        <v>149</v>
      </c>
      <c r="L1982">
        <f t="shared" si="150"/>
        <v>2011</v>
      </c>
      <c r="M1982">
        <f t="shared" si="151"/>
        <v>9</v>
      </c>
      <c r="N1982">
        <f t="shared" si="152"/>
        <v>0</v>
      </c>
      <c r="O1982">
        <f t="shared" si="153"/>
        <v>0</v>
      </c>
      <c r="P1982">
        <f t="shared" si="154"/>
        <v>1</v>
      </c>
    </row>
    <row r="1983" spans="1:16" x14ac:dyDescent="0.3">
      <c r="A1983" t="s">
        <v>2</v>
      </c>
      <c r="B1983" s="38">
        <v>40805</v>
      </c>
      <c r="C1983" t="s">
        <v>30</v>
      </c>
      <c r="D1983" t="s">
        <v>165</v>
      </c>
      <c r="E1983" t="s">
        <v>166</v>
      </c>
      <c r="F1983">
        <v>327055</v>
      </c>
      <c r="G1983">
        <v>364213</v>
      </c>
      <c r="H1983" t="s">
        <v>148</v>
      </c>
      <c r="I1983" t="s">
        <v>149</v>
      </c>
      <c r="L1983">
        <f t="shared" si="150"/>
        <v>2011</v>
      </c>
      <c r="M1983">
        <f t="shared" si="151"/>
        <v>9</v>
      </c>
      <c r="N1983">
        <f t="shared" si="152"/>
        <v>0</v>
      </c>
      <c r="O1983">
        <f t="shared" si="153"/>
        <v>0</v>
      </c>
      <c r="P1983">
        <f t="shared" si="154"/>
        <v>1</v>
      </c>
    </row>
    <row r="1984" spans="1:16" x14ac:dyDescent="0.3">
      <c r="A1984" t="s">
        <v>20</v>
      </c>
      <c r="B1984" s="38">
        <v>40806</v>
      </c>
      <c r="C1984" t="s">
        <v>30</v>
      </c>
      <c r="D1984" t="s">
        <v>216</v>
      </c>
      <c r="E1984" t="s">
        <v>155</v>
      </c>
      <c r="F1984">
        <v>310892</v>
      </c>
      <c r="G1984">
        <v>403434</v>
      </c>
      <c r="H1984" t="s">
        <v>148</v>
      </c>
      <c r="I1984" t="s">
        <v>149</v>
      </c>
      <c r="L1984">
        <f t="shared" si="150"/>
        <v>2011</v>
      </c>
      <c r="M1984">
        <f t="shared" si="151"/>
        <v>9</v>
      </c>
      <c r="N1984">
        <f t="shared" si="152"/>
        <v>0</v>
      </c>
      <c r="O1984">
        <f t="shared" si="153"/>
        <v>0</v>
      </c>
      <c r="P1984">
        <f t="shared" si="154"/>
        <v>1</v>
      </c>
    </row>
    <row r="1985" spans="1:16" x14ac:dyDescent="0.3">
      <c r="A1985" t="s">
        <v>69</v>
      </c>
      <c r="B1985" s="38">
        <v>40807</v>
      </c>
      <c r="C1985" t="s">
        <v>30</v>
      </c>
      <c r="D1985" t="s">
        <v>272</v>
      </c>
      <c r="E1985" t="s">
        <v>147</v>
      </c>
      <c r="F1985">
        <v>333410</v>
      </c>
      <c r="G1985">
        <v>373652</v>
      </c>
      <c r="H1985" t="s">
        <v>148</v>
      </c>
      <c r="I1985" t="s">
        <v>149</v>
      </c>
      <c r="L1985">
        <f t="shared" si="150"/>
        <v>2011</v>
      </c>
      <c r="M1985">
        <f t="shared" si="151"/>
        <v>9</v>
      </c>
      <c r="N1985">
        <f t="shared" si="152"/>
        <v>0</v>
      </c>
      <c r="O1985">
        <f t="shared" si="153"/>
        <v>0</v>
      </c>
      <c r="P1985">
        <f t="shared" si="154"/>
        <v>1</v>
      </c>
    </row>
    <row r="1986" spans="1:16" x14ac:dyDescent="0.3">
      <c r="A1986" t="s">
        <v>2</v>
      </c>
      <c r="B1986" s="38">
        <v>40807</v>
      </c>
      <c r="C1986" t="s">
        <v>30</v>
      </c>
      <c r="D1986" t="s">
        <v>406</v>
      </c>
      <c r="E1986" t="s">
        <v>166</v>
      </c>
      <c r="F1986">
        <v>326443</v>
      </c>
      <c r="G1986">
        <v>364419</v>
      </c>
      <c r="H1986" t="s">
        <v>148</v>
      </c>
      <c r="I1986" t="s">
        <v>149</v>
      </c>
      <c r="L1986">
        <f t="shared" ref="L1986:L2049" si="155">YEAR(B1986)</f>
        <v>2011</v>
      </c>
      <c r="M1986">
        <f t="shared" ref="M1986:M2049" si="156">MONTH(B1986)</f>
        <v>9</v>
      </c>
      <c r="N1986">
        <f t="shared" ref="N1986:N2049" si="157">SUM((IF(OR(ISBLANK($I1986),ISERROR(SEARCH("killed",$I1986))),0,IF(SEARCH("killed",$I1986)=3,LEFT($I1986,1),IF(SEARCH("killed",$I1986)=4,LEFT($I1986,2),0)))),(IF(OR(ISBLANK($J1986),ISERROR(SEARCH("killed",$J1986))),0,IF(SEARCH("killed",$J1986)=3,LEFT($J1986,1),IF(SEARCH("killed",$J1986)=4,LEFT($J1986,2),0)))),(IF(OR(ISBLANK($K1986),ISERROR(SEARCH("killed",$K1986))),0,IF(SEARCH("killed",$K1986)=3,LEFT($K1986,1),IF(SEARCH("killed",$K1986)=4,LEFT($K1986,2),0)))))</f>
        <v>0</v>
      </c>
      <c r="O1986">
        <f t="shared" ref="O1986:O2049" si="158">SUM((IF(OR(ISBLANK($I1986),ISERROR(SEARCH("seriously",$I1986))),0,IF(SEARCH("seriously",$I1986)=3,LEFT($I1986,1),IF(SEARCH("seriously",$I1986)=4,LEFT($I1986,2),0)))),(IF(OR(ISBLANK($J1986),ISERROR(SEARCH("seriously",$J1986))),0,IF(SEARCH("seriously",$J1986)=3,LEFT($J1986,1),IF(SEARCH("seriously",$J1986)=4,LEFT($J1986,2),0)))),(IF(OR(ISBLANK($K1986),ISERROR(SEARCH("seriously",$K1986))),0,IF(SEARCH("seriously",$K1986)=3,LEFT($K1986,1),IF(SEARCH("seriously",$K1986)=4,LEFT($K1986,2),0)))))</f>
        <v>0</v>
      </c>
      <c r="P1986">
        <f t="shared" ref="P1986:P2049" si="159">SUM((IF(OR(ISBLANK($I1986),ISERROR(SEARCH("slightly",$I1986))),0,IF(SEARCH("slightly",$I1986)=3,LEFT($I1986,1),IF(SEARCH("slightly",$I1986)=4,LEFT($I1986,2),0)))),(IF(OR(ISBLANK($J1986),ISERROR(SEARCH("slightly",$J1986))),0,IF(SEARCH("slightly",$J1986)=3,LEFT($J1986,1),IF(SEARCH("slightly",$J1986)=4,LEFT($J1986,2),0)))),(IF(OR(ISBLANK($K1986),ISERROR(SEARCH("slightly",$K1986))),0,IF(SEARCH("slightly",$K1986)=3,LEFT($K1986,1),IF(SEARCH("slightly",$K1986)=4,LEFT($K1986,2),0)))))</f>
        <v>1</v>
      </c>
    </row>
    <row r="1987" spans="1:16" x14ac:dyDescent="0.3">
      <c r="A1987" t="s">
        <v>69</v>
      </c>
      <c r="B1987" s="38">
        <v>40808</v>
      </c>
      <c r="C1987" t="s">
        <v>30</v>
      </c>
      <c r="D1987" t="s">
        <v>380</v>
      </c>
      <c r="E1987" t="s">
        <v>161</v>
      </c>
      <c r="F1987">
        <v>333467</v>
      </c>
      <c r="G1987">
        <v>375137</v>
      </c>
      <c r="H1987" t="s">
        <v>148</v>
      </c>
      <c r="I1987" t="s">
        <v>149</v>
      </c>
      <c r="L1987">
        <f t="shared" si="155"/>
        <v>2011</v>
      </c>
      <c r="M1987">
        <f t="shared" si="156"/>
        <v>9</v>
      </c>
      <c r="N1987">
        <f t="shared" si="157"/>
        <v>0</v>
      </c>
      <c r="O1987">
        <f t="shared" si="158"/>
        <v>0</v>
      </c>
      <c r="P1987">
        <f t="shared" si="159"/>
        <v>1</v>
      </c>
    </row>
    <row r="1988" spans="1:16" x14ac:dyDescent="0.3">
      <c r="A1988" t="s">
        <v>69</v>
      </c>
      <c r="B1988" s="38">
        <v>40809</v>
      </c>
      <c r="C1988" t="s">
        <v>30</v>
      </c>
      <c r="D1988" t="s">
        <v>677</v>
      </c>
      <c r="E1988" t="s">
        <v>147</v>
      </c>
      <c r="F1988">
        <v>334235</v>
      </c>
      <c r="G1988">
        <v>374868</v>
      </c>
      <c r="H1988" t="s">
        <v>148</v>
      </c>
      <c r="I1988" t="s">
        <v>149</v>
      </c>
      <c r="L1988">
        <f t="shared" si="155"/>
        <v>2011</v>
      </c>
      <c r="M1988">
        <f t="shared" si="156"/>
        <v>9</v>
      </c>
      <c r="N1988">
        <f t="shared" si="157"/>
        <v>0</v>
      </c>
      <c r="O1988">
        <f t="shared" si="158"/>
        <v>0</v>
      </c>
      <c r="P1988">
        <f t="shared" si="159"/>
        <v>1</v>
      </c>
    </row>
    <row r="1989" spans="1:16" x14ac:dyDescent="0.3">
      <c r="A1989" t="s">
        <v>79</v>
      </c>
      <c r="B1989" s="38">
        <v>40809</v>
      </c>
      <c r="C1989" t="s">
        <v>30</v>
      </c>
      <c r="D1989" t="s">
        <v>678</v>
      </c>
      <c r="E1989" t="s">
        <v>173</v>
      </c>
      <c r="F1989">
        <v>301203</v>
      </c>
      <c r="G1989">
        <v>353354</v>
      </c>
      <c r="H1989" t="s">
        <v>148</v>
      </c>
      <c r="I1989" t="s">
        <v>149</v>
      </c>
      <c r="L1989">
        <f t="shared" si="155"/>
        <v>2011</v>
      </c>
      <c r="M1989">
        <f t="shared" si="156"/>
        <v>9</v>
      </c>
      <c r="N1989">
        <f t="shared" si="157"/>
        <v>0</v>
      </c>
      <c r="O1989">
        <f t="shared" si="158"/>
        <v>0</v>
      </c>
      <c r="P1989">
        <f t="shared" si="159"/>
        <v>1</v>
      </c>
    </row>
    <row r="1990" spans="1:16" x14ac:dyDescent="0.3">
      <c r="A1990" t="s">
        <v>62</v>
      </c>
      <c r="B1990" s="38">
        <v>40809</v>
      </c>
      <c r="C1990" t="s">
        <v>29</v>
      </c>
      <c r="D1990" t="s">
        <v>400</v>
      </c>
      <c r="E1990" t="s">
        <v>143</v>
      </c>
      <c r="F1990">
        <v>340100</v>
      </c>
      <c r="G1990">
        <v>402531</v>
      </c>
      <c r="H1990" t="s">
        <v>148</v>
      </c>
      <c r="I1990" t="s">
        <v>181</v>
      </c>
      <c r="L1990">
        <f t="shared" si="155"/>
        <v>2011</v>
      </c>
      <c r="M1990">
        <f t="shared" si="156"/>
        <v>9</v>
      </c>
      <c r="N1990">
        <f t="shared" si="157"/>
        <v>0</v>
      </c>
      <c r="O1990">
        <f t="shared" si="158"/>
        <v>1</v>
      </c>
      <c r="P1990">
        <f t="shared" si="159"/>
        <v>0</v>
      </c>
    </row>
    <row r="1991" spans="1:16" x14ac:dyDescent="0.3">
      <c r="A1991" t="s">
        <v>69</v>
      </c>
      <c r="B1991" s="38">
        <v>40809</v>
      </c>
      <c r="C1991" t="s">
        <v>30</v>
      </c>
      <c r="D1991" t="s">
        <v>160</v>
      </c>
      <c r="E1991" t="s">
        <v>161</v>
      </c>
      <c r="F1991">
        <v>334000</v>
      </c>
      <c r="G1991">
        <v>375210</v>
      </c>
      <c r="H1991" t="s">
        <v>148</v>
      </c>
      <c r="I1991" t="s">
        <v>149</v>
      </c>
      <c r="L1991">
        <f t="shared" si="155"/>
        <v>2011</v>
      </c>
      <c r="M1991">
        <f t="shared" si="156"/>
        <v>9</v>
      </c>
      <c r="N1991">
        <f t="shared" si="157"/>
        <v>0</v>
      </c>
      <c r="O1991">
        <f t="shared" si="158"/>
        <v>0</v>
      </c>
      <c r="P1991">
        <f t="shared" si="159"/>
        <v>1</v>
      </c>
    </row>
    <row r="1992" spans="1:16" x14ac:dyDescent="0.3">
      <c r="A1992" t="s">
        <v>45</v>
      </c>
      <c r="B1992" s="38">
        <v>40809</v>
      </c>
      <c r="C1992" t="s">
        <v>30</v>
      </c>
      <c r="D1992" t="s">
        <v>338</v>
      </c>
      <c r="E1992" t="s">
        <v>193</v>
      </c>
      <c r="F1992">
        <v>244170</v>
      </c>
      <c r="G1992">
        <v>416360</v>
      </c>
      <c r="H1992" t="s">
        <v>148</v>
      </c>
      <c r="I1992" t="s">
        <v>149</v>
      </c>
      <c r="L1992">
        <f t="shared" si="155"/>
        <v>2011</v>
      </c>
      <c r="M1992">
        <f t="shared" si="156"/>
        <v>9</v>
      </c>
      <c r="N1992">
        <f t="shared" si="157"/>
        <v>0</v>
      </c>
      <c r="O1992">
        <f t="shared" si="158"/>
        <v>0</v>
      </c>
      <c r="P1992">
        <f t="shared" si="159"/>
        <v>1</v>
      </c>
    </row>
    <row r="1993" spans="1:16" x14ac:dyDescent="0.3">
      <c r="A1993" t="s">
        <v>54</v>
      </c>
      <c r="B1993" s="38">
        <v>40809</v>
      </c>
      <c r="C1993" t="s">
        <v>30</v>
      </c>
      <c r="D1993" t="s">
        <v>679</v>
      </c>
      <c r="E1993" t="s">
        <v>183</v>
      </c>
      <c r="F1993">
        <v>314354</v>
      </c>
      <c r="G1993">
        <v>318317</v>
      </c>
      <c r="H1993" t="s">
        <v>148</v>
      </c>
      <c r="I1993" t="s">
        <v>149</v>
      </c>
      <c r="L1993">
        <f t="shared" si="155"/>
        <v>2011</v>
      </c>
      <c r="M1993">
        <f t="shared" si="156"/>
        <v>9</v>
      </c>
      <c r="N1993">
        <f t="shared" si="157"/>
        <v>0</v>
      </c>
      <c r="O1993">
        <f t="shared" si="158"/>
        <v>0</v>
      </c>
      <c r="P1993">
        <f t="shared" si="159"/>
        <v>1</v>
      </c>
    </row>
    <row r="1994" spans="1:16" x14ac:dyDescent="0.3">
      <c r="A1994" t="s">
        <v>69</v>
      </c>
      <c r="B1994" s="38">
        <v>40810</v>
      </c>
      <c r="C1994" t="s">
        <v>30</v>
      </c>
      <c r="D1994" t="s">
        <v>174</v>
      </c>
      <c r="E1994" t="s">
        <v>147</v>
      </c>
      <c r="F1994">
        <v>334184</v>
      </c>
      <c r="G1994">
        <v>375124</v>
      </c>
      <c r="H1994" t="s">
        <v>200</v>
      </c>
      <c r="I1994" t="s">
        <v>201</v>
      </c>
      <c r="L1994">
        <f t="shared" si="155"/>
        <v>2011</v>
      </c>
      <c r="M1994">
        <f t="shared" si="156"/>
        <v>9</v>
      </c>
      <c r="N1994">
        <f t="shared" si="157"/>
        <v>0</v>
      </c>
      <c r="O1994">
        <f t="shared" si="158"/>
        <v>0</v>
      </c>
      <c r="P1994">
        <f t="shared" si="159"/>
        <v>6</v>
      </c>
    </row>
    <row r="1995" spans="1:16" x14ac:dyDescent="0.3">
      <c r="A1995" t="s">
        <v>36</v>
      </c>
      <c r="B1995" s="38">
        <v>40812</v>
      </c>
      <c r="C1995" t="s">
        <v>30</v>
      </c>
      <c r="D1995" t="s">
        <v>680</v>
      </c>
      <c r="E1995" t="s">
        <v>189</v>
      </c>
      <c r="F1995">
        <v>287605</v>
      </c>
      <c r="G1995">
        <v>345032</v>
      </c>
      <c r="H1995" t="s">
        <v>148</v>
      </c>
      <c r="I1995" t="s">
        <v>149</v>
      </c>
      <c r="L1995">
        <f t="shared" si="155"/>
        <v>2011</v>
      </c>
      <c r="M1995">
        <f t="shared" si="156"/>
        <v>9</v>
      </c>
      <c r="N1995">
        <f t="shared" si="157"/>
        <v>0</v>
      </c>
      <c r="O1995">
        <f t="shared" si="158"/>
        <v>0</v>
      </c>
      <c r="P1995">
        <f t="shared" si="159"/>
        <v>1</v>
      </c>
    </row>
    <row r="1996" spans="1:16" x14ac:dyDescent="0.3">
      <c r="A1996" t="s">
        <v>50</v>
      </c>
      <c r="B1996" s="38">
        <v>40812</v>
      </c>
      <c r="C1996" t="s">
        <v>30</v>
      </c>
      <c r="D1996" t="s">
        <v>199</v>
      </c>
      <c r="E1996" t="s">
        <v>157</v>
      </c>
      <c r="F1996">
        <v>285279</v>
      </c>
      <c r="G1996">
        <v>432702</v>
      </c>
      <c r="H1996" t="s">
        <v>148</v>
      </c>
      <c r="I1996" t="s">
        <v>149</v>
      </c>
      <c r="L1996">
        <f t="shared" si="155"/>
        <v>2011</v>
      </c>
      <c r="M1996">
        <f t="shared" si="156"/>
        <v>9</v>
      </c>
      <c r="N1996">
        <f t="shared" si="157"/>
        <v>0</v>
      </c>
      <c r="O1996">
        <f t="shared" si="158"/>
        <v>0</v>
      </c>
      <c r="P1996">
        <f t="shared" si="159"/>
        <v>1</v>
      </c>
    </row>
    <row r="1997" spans="1:16" x14ac:dyDescent="0.3">
      <c r="A1997" t="s">
        <v>69</v>
      </c>
      <c r="B1997" s="38">
        <v>40812</v>
      </c>
      <c r="C1997" t="s">
        <v>30</v>
      </c>
      <c r="D1997" t="s">
        <v>305</v>
      </c>
      <c r="E1997" t="s">
        <v>147</v>
      </c>
      <c r="F1997">
        <v>334056</v>
      </c>
      <c r="G1997">
        <v>374108</v>
      </c>
      <c r="H1997" t="s">
        <v>152</v>
      </c>
      <c r="I1997" t="s">
        <v>153</v>
      </c>
      <c r="L1997">
        <f t="shared" si="155"/>
        <v>2011</v>
      </c>
      <c r="M1997">
        <f t="shared" si="156"/>
        <v>9</v>
      </c>
      <c r="N1997">
        <f t="shared" si="157"/>
        <v>0</v>
      </c>
      <c r="O1997">
        <f t="shared" si="158"/>
        <v>0</v>
      </c>
      <c r="P1997">
        <f t="shared" si="159"/>
        <v>2</v>
      </c>
    </row>
    <row r="1998" spans="1:16" x14ac:dyDescent="0.3">
      <c r="A1998" t="s">
        <v>79</v>
      </c>
      <c r="B1998" s="38">
        <v>40813</v>
      </c>
      <c r="C1998" t="s">
        <v>30</v>
      </c>
      <c r="D1998" t="s">
        <v>214</v>
      </c>
      <c r="E1998" t="s">
        <v>173</v>
      </c>
      <c r="F1998">
        <v>301019</v>
      </c>
      <c r="G1998">
        <v>353766</v>
      </c>
      <c r="H1998" t="s">
        <v>148</v>
      </c>
      <c r="I1998" t="s">
        <v>149</v>
      </c>
      <c r="L1998">
        <f t="shared" si="155"/>
        <v>2011</v>
      </c>
      <c r="M1998">
        <f t="shared" si="156"/>
        <v>9</v>
      </c>
      <c r="N1998">
        <f t="shared" si="157"/>
        <v>0</v>
      </c>
      <c r="O1998">
        <f t="shared" si="158"/>
        <v>0</v>
      </c>
      <c r="P1998">
        <f t="shared" si="159"/>
        <v>1</v>
      </c>
    </row>
    <row r="1999" spans="1:16" x14ac:dyDescent="0.3">
      <c r="A1999" t="s">
        <v>43</v>
      </c>
      <c r="B1999" s="38">
        <v>40813</v>
      </c>
      <c r="C1999" t="s">
        <v>30</v>
      </c>
      <c r="D1999" t="s">
        <v>197</v>
      </c>
      <c r="E1999" t="s">
        <v>183</v>
      </c>
      <c r="F1999">
        <v>308755</v>
      </c>
      <c r="G1999">
        <v>326770</v>
      </c>
      <c r="H1999" t="s">
        <v>148</v>
      </c>
      <c r="I1999" t="s">
        <v>149</v>
      </c>
      <c r="L1999">
        <f t="shared" si="155"/>
        <v>2011</v>
      </c>
      <c r="M1999">
        <f t="shared" si="156"/>
        <v>9</v>
      </c>
      <c r="N1999">
        <f t="shared" si="157"/>
        <v>0</v>
      </c>
      <c r="O1999">
        <f t="shared" si="158"/>
        <v>0</v>
      </c>
      <c r="P1999">
        <f t="shared" si="159"/>
        <v>1</v>
      </c>
    </row>
    <row r="2000" spans="1:16" x14ac:dyDescent="0.3">
      <c r="A2000" t="s">
        <v>72</v>
      </c>
      <c r="B2000" s="38">
        <v>40814</v>
      </c>
      <c r="C2000" t="s">
        <v>30</v>
      </c>
      <c r="D2000" t="s">
        <v>216</v>
      </c>
      <c r="E2000" t="s">
        <v>184</v>
      </c>
      <c r="F2000">
        <v>320079</v>
      </c>
      <c r="G2000">
        <v>353372</v>
      </c>
      <c r="H2000" t="s">
        <v>148</v>
      </c>
      <c r="I2000" t="s">
        <v>149</v>
      </c>
      <c r="L2000">
        <f t="shared" si="155"/>
        <v>2011</v>
      </c>
      <c r="M2000">
        <f t="shared" si="156"/>
        <v>9</v>
      </c>
      <c r="N2000">
        <f t="shared" si="157"/>
        <v>0</v>
      </c>
      <c r="O2000">
        <f t="shared" si="158"/>
        <v>0</v>
      </c>
      <c r="P2000">
        <f t="shared" si="159"/>
        <v>1</v>
      </c>
    </row>
    <row r="2001" spans="1:16" x14ac:dyDescent="0.3">
      <c r="A2001" t="s">
        <v>69</v>
      </c>
      <c r="B2001" s="38">
        <v>40814</v>
      </c>
      <c r="C2001" t="s">
        <v>30</v>
      </c>
      <c r="D2001" t="s">
        <v>224</v>
      </c>
      <c r="E2001" t="s">
        <v>147</v>
      </c>
      <c r="F2001">
        <v>334392</v>
      </c>
      <c r="G2001">
        <v>374015</v>
      </c>
      <c r="H2001" t="s">
        <v>148</v>
      </c>
      <c r="I2001" t="s">
        <v>149</v>
      </c>
      <c r="L2001">
        <f t="shared" si="155"/>
        <v>2011</v>
      </c>
      <c r="M2001">
        <f t="shared" si="156"/>
        <v>9</v>
      </c>
      <c r="N2001">
        <f t="shared" si="157"/>
        <v>0</v>
      </c>
      <c r="O2001">
        <f t="shared" si="158"/>
        <v>0</v>
      </c>
      <c r="P2001">
        <f t="shared" si="159"/>
        <v>1</v>
      </c>
    </row>
    <row r="2002" spans="1:16" x14ac:dyDescent="0.3">
      <c r="A2002" t="s">
        <v>68</v>
      </c>
      <c r="B2002" s="38">
        <v>40814</v>
      </c>
      <c r="C2002" t="s">
        <v>30</v>
      </c>
      <c r="D2002" t="s">
        <v>170</v>
      </c>
      <c r="E2002" t="s">
        <v>292</v>
      </c>
      <c r="F2002">
        <v>294811</v>
      </c>
      <c r="G2002">
        <v>425691</v>
      </c>
      <c r="H2002" t="s">
        <v>148</v>
      </c>
      <c r="I2002" t="s">
        <v>149</v>
      </c>
      <c r="L2002">
        <f t="shared" si="155"/>
        <v>2011</v>
      </c>
      <c r="M2002">
        <f t="shared" si="156"/>
        <v>9</v>
      </c>
      <c r="N2002">
        <f t="shared" si="157"/>
        <v>0</v>
      </c>
      <c r="O2002">
        <f t="shared" si="158"/>
        <v>0</v>
      </c>
      <c r="P2002">
        <f t="shared" si="159"/>
        <v>1</v>
      </c>
    </row>
    <row r="2003" spans="1:16" x14ac:dyDescent="0.3">
      <c r="A2003" t="s">
        <v>72</v>
      </c>
      <c r="B2003" s="38">
        <v>40815</v>
      </c>
      <c r="C2003" t="s">
        <v>30</v>
      </c>
      <c r="D2003" t="s">
        <v>558</v>
      </c>
      <c r="E2003" t="s">
        <v>184</v>
      </c>
      <c r="F2003">
        <v>320150</v>
      </c>
      <c r="G2003">
        <v>353238</v>
      </c>
      <c r="H2003" t="s">
        <v>148</v>
      </c>
      <c r="I2003" t="s">
        <v>149</v>
      </c>
      <c r="L2003">
        <f t="shared" si="155"/>
        <v>2011</v>
      </c>
      <c r="M2003">
        <f t="shared" si="156"/>
        <v>9</v>
      </c>
      <c r="N2003">
        <f t="shared" si="157"/>
        <v>0</v>
      </c>
      <c r="O2003">
        <f t="shared" si="158"/>
        <v>0</v>
      </c>
      <c r="P2003">
        <f t="shared" si="159"/>
        <v>1</v>
      </c>
    </row>
    <row r="2004" spans="1:16" x14ac:dyDescent="0.3">
      <c r="A2004" t="s">
        <v>67</v>
      </c>
      <c r="B2004" s="38">
        <v>40815</v>
      </c>
      <c r="C2004" t="s">
        <v>30</v>
      </c>
      <c r="D2004" t="s">
        <v>278</v>
      </c>
      <c r="E2004" t="s">
        <v>279</v>
      </c>
      <c r="F2004">
        <v>349309</v>
      </c>
      <c r="G2004">
        <v>374134</v>
      </c>
      <c r="H2004" t="s">
        <v>148</v>
      </c>
      <c r="I2004" t="s">
        <v>149</v>
      </c>
      <c r="L2004">
        <f t="shared" si="155"/>
        <v>2011</v>
      </c>
      <c r="M2004">
        <f t="shared" si="156"/>
        <v>9</v>
      </c>
      <c r="N2004">
        <f t="shared" si="157"/>
        <v>0</v>
      </c>
      <c r="O2004">
        <f t="shared" si="158"/>
        <v>0</v>
      </c>
      <c r="P2004">
        <f t="shared" si="159"/>
        <v>1</v>
      </c>
    </row>
    <row r="2005" spans="1:16" x14ac:dyDescent="0.3">
      <c r="A2005" t="s">
        <v>69</v>
      </c>
      <c r="B2005" s="38">
        <v>40815</v>
      </c>
      <c r="C2005" t="s">
        <v>30</v>
      </c>
      <c r="D2005" t="s">
        <v>681</v>
      </c>
      <c r="E2005" t="s">
        <v>147</v>
      </c>
      <c r="F2005">
        <v>334669</v>
      </c>
      <c r="G2005">
        <v>374058</v>
      </c>
      <c r="H2005" t="s">
        <v>152</v>
      </c>
      <c r="I2005" t="s">
        <v>153</v>
      </c>
      <c r="L2005">
        <f t="shared" si="155"/>
        <v>2011</v>
      </c>
      <c r="M2005">
        <f t="shared" si="156"/>
        <v>9</v>
      </c>
      <c r="N2005">
        <f t="shared" si="157"/>
        <v>0</v>
      </c>
      <c r="O2005">
        <f t="shared" si="158"/>
        <v>0</v>
      </c>
      <c r="P2005">
        <f t="shared" si="159"/>
        <v>2</v>
      </c>
    </row>
    <row r="2006" spans="1:16" x14ac:dyDescent="0.3">
      <c r="A2006" t="s">
        <v>58</v>
      </c>
      <c r="B2006" s="38">
        <v>40815</v>
      </c>
      <c r="C2006" t="s">
        <v>30</v>
      </c>
      <c r="D2006" t="s">
        <v>521</v>
      </c>
      <c r="E2006" t="s">
        <v>209</v>
      </c>
      <c r="F2006">
        <v>283896</v>
      </c>
      <c r="G2006">
        <v>366406</v>
      </c>
      <c r="H2006" t="s">
        <v>148</v>
      </c>
      <c r="I2006" t="s">
        <v>149</v>
      </c>
      <c r="L2006">
        <f t="shared" si="155"/>
        <v>2011</v>
      </c>
      <c r="M2006">
        <f t="shared" si="156"/>
        <v>9</v>
      </c>
      <c r="N2006">
        <f t="shared" si="157"/>
        <v>0</v>
      </c>
      <c r="O2006">
        <f t="shared" si="158"/>
        <v>0</v>
      </c>
      <c r="P2006">
        <f t="shared" si="159"/>
        <v>1</v>
      </c>
    </row>
    <row r="2007" spans="1:16" x14ac:dyDescent="0.3">
      <c r="A2007" t="s">
        <v>69</v>
      </c>
      <c r="B2007" s="38">
        <v>40816</v>
      </c>
      <c r="C2007" t="s">
        <v>30</v>
      </c>
      <c r="D2007" t="s">
        <v>682</v>
      </c>
      <c r="E2007" t="s">
        <v>147</v>
      </c>
      <c r="F2007">
        <v>334335</v>
      </c>
      <c r="G2007">
        <v>373898</v>
      </c>
      <c r="H2007" t="s">
        <v>148</v>
      </c>
      <c r="I2007" t="s">
        <v>149</v>
      </c>
      <c r="L2007">
        <f t="shared" si="155"/>
        <v>2011</v>
      </c>
      <c r="M2007">
        <f t="shared" si="156"/>
        <v>9</v>
      </c>
      <c r="N2007">
        <f t="shared" si="157"/>
        <v>0</v>
      </c>
      <c r="O2007">
        <f t="shared" si="158"/>
        <v>0</v>
      </c>
      <c r="P2007">
        <f t="shared" si="159"/>
        <v>1</v>
      </c>
    </row>
    <row r="2008" spans="1:16" x14ac:dyDescent="0.3">
      <c r="A2008" t="s">
        <v>45</v>
      </c>
      <c r="B2008" s="38">
        <v>40816</v>
      </c>
      <c r="C2008" t="s">
        <v>30</v>
      </c>
      <c r="D2008" t="s">
        <v>414</v>
      </c>
      <c r="E2008" t="s">
        <v>193</v>
      </c>
      <c r="F2008">
        <v>243491</v>
      </c>
      <c r="G2008">
        <v>416622</v>
      </c>
      <c r="H2008" t="s">
        <v>148</v>
      </c>
      <c r="I2008" t="s">
        <v>149</v>
      </c>
      <c r="L2008">
        <f t="shared" si="155"/>
        <v>2011</v>
      </c>
      <c r="M2008">
        <f t="shared" si="156"/>
        <v>9</v>
      </c>
      <c r="N2008">
        <f t="shared" si="157"/>
        <v>0</v>
      </c>
      <c r="O2008">
        <f t="shared" si="158"/>
        <v>0</v>
      </c>
      <c r="P2008">
        <f t="shared" si="159"/>
        <v>1</v>
      </c>
    </row>
    <row r="2009" spans="1:16" x14ac:dyDescent="0.3">
      <c r="A2009" t="s">
        <v>80</v>
      </c>
      <c r="B2009" s="38">
        <v>40816</v>
      </c>
      <c r="C2009" t="s">
        <v>30</v>
      </c>
      <c r="D2009" t="s">
        <v>231</v>
      </c>
      <c r="E2009" t="s">
        <v>173</v>
      </c>
      <c r="F2009">
        <v>308365</v>
      </c>
      <c r="G2009">
        <v>358227</v>
      </c>
      <c r="H2009" t="s">
        <v>148</v>
      </c>
      <c r="I2009" t="s">
        <v>149</v>
      </c>
      <c r="L2009">
        <f t="shared" si="155"/>
        <v>2011</v>
      </c>
      <c r="M2009">
        <f t="shared" si="156"/>
        <v>9</v>
      </c>
      <c r="N2009">
        <f t="shared" si="157"/>
        <v>0</v>
      </c>
      <c r="O2009">
        <f t="shared" si="158"/>
        <v>0</v>
      </c>
      <c r="P2009">
        <f t="shared" si="159"/>
        <v>1</v>
      </c>
    </row>
    <row r="2010" spans="1:16" x14ac:dyDescent="0.3">
      <c r="A2010" t="s">
        <v>46</v>
      </c>
      <c r="B2010" s="38">
        <v>40816</v>
      </c>
      <c r="C2010" t="s">
        <v>29</v>
      </c>
      <c r="D2010" t="s">
        <v>175</v>
      </c>
      <c r="E2010" t="s">
        <v>186</v>
      </c>
      <c r="F2010">
        <v>234147</v>
      </c>
      <c r="G2010">
        <v>398105</v>
      </c>
      <c r="H2010" t="s">
        <v>152</v>
      </c>
      <c r="I2010" t="s">
        <v>181</v>
      </c>
      <c r="J2010" t="s">
        <v>248</v>
      </c>
      <c r="L2010">
        <f t="shared" si="155"/>
        <v>2011</v>
      </c>
      <c r="M2010">
        <f t="shared" si="156"/>
        <v>9</v>
      </c>
      <c r="N2010">
        <f t="shared" si="157"/>
        <v>0</v>
      </c>
      <c r="O2010">
        <f t="shared" si="158"/>
        <v>1</v>
      </c>
      <c r="P2010">
        <f t="shared" si="159"/>
        <v>1</v>
      </c>
    </row>
    <row r="2011" spans="1:16" x14ac:dyDescent="0.3">
      <c r="A2011" t="s">
        <v>43</v>
      </c>
      <c r="B2011" s="38">
        <v>40816</v>
      </c>
      <c r="C2011" t="s">
        <v>30</v>
      </c>
      <c r="D2011" t="s">
        <v>362</v>
      </c>
      <c r="E2011" t="s">
        <v>183</v>
      </c>
      <c r="F2011">
        <v>308678</v>
      </c>
      <c r="G2011">
        <v>326697</v>
      </c>
      <c r="H2011" t="s">
        <v>152</v>
      </c>
      <c r="I2011" t="s">
        <v>153</v>
      </c>
      <c r="L2011">
        <f t="shared" si="155"/>
        <v>2011</v>
      </c>
      <c r="M2011">
        <f t="shared" si="156"/>
        <v>9</v>
      </c>
      <c r="N2011">
        <f t="shared" si="157"/>
        <v>0</v>
      </c>
      <c r="O2011">
        <f t="shared" si="158"/>
        <v>0</v>
      </c>
      <c r="P2011">
        <f t="shared" si="159"/>
        <v>2</v>
      </c>
    </row>
    <row r="2012" spans="1:16" x14ac:dyDescent="0.3">
      <c r="A2012" t="s">
        <v>36</v>
      </c>
      <c r="B2012" s="38">
        <v>40817</v>
      </c>
      <c r="C2012" t="s">
        <v>30</v>
      </c>
      <c r="D2012" t="s">
        <v>683</v>
      </c>
      <c r="E2012" t="s">
        <v>189</v>
      </c>
      <c r="F2012">
        <v>287939</v>
      </c>
      <c r="G2012">
        <v>345104</v>
      </c>
      <c r="H2012" t="s">
        <v>148</v>
      </c>
      <c r="I2012" t="s">
        <v>149</v>
      </c>
      <c r="L2012">
        <f t="shared" si="155"/>
        <v>2011</v>
      </c>
      <c r="M2012">
        <f t="shared" si="156"/>
        <v>10</v>
      </c>
      <c r="N2012">
        <f t="shared" si="157"/>
        <v>0</v>
      </c>
      <c r="O2012">
        <f t="shared" si="158"/>
        <v>0</v>
      </c>
      <c r="P2012">
        <f t="shared" si="159"/>
        <v>1</v>
      </c>
    </row>
    <row r="2013" spans="1:16" x14ac:dyDescent="0.3">
      <c r="A2013" t="s">
        <v>72</v>
      </c>
      <c r="B2013" s="38">
        <v>40817</v>
      </c>
      <c r="C2013" t="s">
        <v>30</v>
      </c>
      <c r="D2013" t="s">
        <v>216</v>
      </c>
      <c r="E2013" t="s">
        <v>184</v>
      </c>
      <c r="F2013">
        <v>320082</v>
      </c>
      <c r="G2013">
        <v>353372</v>
      </c>
      <c r="H2013" t="s">
        <v>148</v>
      </c>
      <c r="I2013" t="s">
        <v>149</v>
      </c>
      <c r="L2013">
        <f t="shared" si="155"/>
        <v>2011</v>
      </c>
      <c r="M2013">
        <f t="shared" si="156"/>
        <v>10</v>
      </c>
      <c r="N2013">
        <f t="shared" si="157"/>
        <v>0</v>
      </c>
      <c r="O2013">
        <f t="shared" si="158"/>
        <v>0</v>
      </c>
      <c r="P2013">
        <f t="shared" si="159"/>
        <v>1</v>
      </c>
    </row>
    <row r="2014" spans="1:16" x14ac:dyDescent="0.3">
      <c r="A2014" t="s">
        <v>69</v>
      </c>
      <c r="B2014" s="38">
        <v>40818</v>
      </c>
      <c r="C2014" t="s">
        <v>30</v>
      </c>
      <c r="D2014" t="s">
        <v>380</v>
      </c>
      <c r="E2014" t="s">
        <v>161</v>
      </c>
      <c r="F2014">
        <v>333463</v>
      </c>
      <c r="G2014">
        <v>375131</v>
      </c>
      <c r="H2014" t="s">
        <v>148</v>
      </c>
      <c r="I2014" t="s">
        <v>149</v>
      </c>
      <c r="L2014">
        <f t="shared" si="155"/>
        <v>2011</v>
      </c>
      <c r="M2014">
        <f t="shared" si="156"/>
        <v>10</v>
      </c>
      <c r="N2014">
        <f t="shared" si="157"/>
        <v>0</v>
      </c>
      <c r="O2014">
        <f t="shared" si="158"/>
        <v>0</v>
      </c>
      <c r="P2014">
        <f t="shared" si="159"/>
        <v>1</v>
      </c>
    </row>
    <row r="2015" spans="1:16" x14ac:dyDescent="0.3">
      <c r="A2015" t="s">
        <v>69</v>
      </c>
      <c r="B2015" s="38">
        <v>40819</v>
      </c>
      <c r="C2015" t="s">
        <v>29</v>
      </c>
      <c r="D2015" t="s">
        <v>346</v>
      </c>
      <c r="E2015" t="s">
        <v>147</v>
      </c>
      <c r="F2015">
        <v>333635</v>
      </c>
      <c r="G2015">
        <v>373923</v>
      </c>
      <c r="H2015" t="s">
        <v>148</v>
      </c>
      <c r="I2015" t="s">
        <v>181</v>
      </c>
      <c r="L2015">
        <f t="shared" si="155"/>
        <v>2011</v>
      </c>
      <c r="M2015">
        <f t="shared" si="156"/>
        <v>10</v>
      </c>
      <c r="N2015">
        <f t="shared" si="157"/>
        <v>0</v>
      </c>
      <c r="O2015">
        <f t="shared" si="158"/>
        <v>1</v>
      </c>
      <c r="P2015">
        <f t="shared" si="159"/>
        <v>0</v>
      </c>
    </row>
    <row r="2016" spans="1:16" x14ac:dyDescent="0.3">
      <c r="A2016" t="s">
        <v>53</v>
      </c>
      <c r="B2016" s="38">
        <v>40820</v>
      </c>
      <c r="C2016" t="s">
        <v>30</v>
      </c>
      <c r="D2016" t="s">
        <v>208</v>
      </c>
      <c r="E2016" t="s">
        <v>209</v>
      </c>
      <c r="F2016">
        <v>280074</v>
      </c>
      <c r="G2016">
        <v>362974</v>
      </c>
      <c r="H2016" t="s">
        <v>148</v>
      </c>
      <c r="I2016" t="s">
        <v>149</v>
      </c>
      <c r="L2016">
        <f t="shared" si="155"/>
        <v>2011</v>
      </c>
      <c r="M2016">
        <f t="shared" si="156"/>
        <v>10</v>
      </c>
      <c r="N2016">
        <f t="shared" si="157"/>
        <v>0</v>
      </c>
      <c r="O2016">
        <f t="shared" si="158"/>
        <v>0</v>
      </c>
      <c r="P2016">
        <f t="shared" si="159"/>
        <v>1</v>
      </c>
    </row>
    <row r="2017" spans="1:16" x14ac:dyDescent="0.3">
      <c r="A2017" t="s">
        <v>69</v>
      </c>
      <c r="B2017" s="38">
        <v>40821</v>
      </c>
      <c r="C2017" t="s">
        <v>30</v>
      </c>
      <c r="D2017" t="s">
        <v>441</v>
      </c>
      <c r="E2017" t="s">
        <v>147</v>
      </c>
      <c r="F2017">
        <v>334339</v>
      </c>
      <c r="G2017">
        <v>374451</v>
      </c>
      <c r="H2017" t="s">
        <v>152</v>
      </c>
      <c r="I2017" t="s">
        <v>153</v>
      </c>
      <c r="L2017">
        <f t="shared" si="155"/>
        <v>2011</v>
      </c>
      <c r="M2017">
        <f t="shared" si="156"/>
        <v>10</v>
      </c>
      <c r="N2017">
        <f t="shared" si="157"/>
        <v>0</v>
      </c>
      <c r="O2017">
        <f t="shared" si="158"/>
        <v>0</v>
      </c>
      <c r="P2017">
        <f t="shared" si="159"/>
        <v>2</v>
      </c>
    </row>
    <row r="2018" spans="1:16" x14ac:dyDescent="0.3">
      <c r="A2018" t="s">
        <v>69</v>
      </c>
      <c r="B2018" s="38">
        <v>40821</v>
      </c>
      <c r="C2018" t="s">
        <v>30</v>
      </c>
      <c r="D2018" t="s">
        <v>350</v>
      </c>
      <c r="E2018" t="s">
        <v>161</v>
      </c>
      <c r="F2018">
        <v>333737</v>
      </c>
      <c r="G2018">
        <v>375178</v>
      </c>
      <c r="H2018" t="s">
        <v>152</v>
      </c>
      <c r="I2018" t="s">
        <v>153</v>
      </c>
      <c r="L2018">
        <f t="shared" si="155"/>
        <v>2011</v>
      </c>
      <c r="M2018">
        <f t="shared" si="156"/>
        <v>10</v>
      </c>
      <c r="N2018">
        <f t="shared" si="157"/>
        <v>0</v>
      </c>
      <c r="O2018">
        <f t="shared" si="158"/>
        <v>0</v>
      </c>
      <c r="P2018">
        <f t="shared" si="159"/>
        <v>2</v>
      </c>
    </row>
    <row r="2019" spans="1:16" x14ac:dyDescent="0.3">
      <c r="A2019" t="s">
        <v>49</v>
      </c>
      <c r="B2019" s="38">
        <v>40822</v>
      </c>
      <c r="C2019" t="s">
        <v>30</v>
      </c>
      <c r="D2019" t="s">
        <v>216</v>
      </c>
      <c r="E2019" t="s">
        <v>184</v>
      </c>
      <c r="F2019">
        <v>312695</v>
      </c>
      <c r="G2019">
        <v>346283</v>
      </c>
      <c r="H2019" t="s">
        <v>148</v>
      </c>
      <c r="I2019" t="s">
        <v>149</v>
      </c>
      <c r="L2019">
        <f t="shared" si="155"/>
        <v>2011</v>
      </c>
      <c r="M2019">
        <f t="shared" si="156"/>
        <v>10</v>
      </c>
      <c r="N2019">
        <f t="shared" si="157"/>
        <v>0</v>
      </c>
      <c r="O2019">
        <f t="shared" si="158"/>
        <v>0</v>
      </c>
      <c r="P2019">
        <f t="shared" si="159"/>
        <v>1</v>
      </c>
    </row>
    <row r="2020" spans="1:16" x14ac:dyDescent="0.3">
      <c r="A2020" t="s">
        <v>52</v>
      </c>
      <c r="B2020" s="38">
        <v>40822</v>
      </c>
      <c r="C2020" t="s">
        <v>30</v>
      </c>
      <c r="D2020" t="s">
        <v>424</v>
      </c>
      <c r="E2020" t="s">
        <v>169</v>
      </c>
      <c r="F2020">
        <v>245545</v>
      </c>
      <c r="G2020">
        <v>372710</v>
      </c>
      <c r="H2020" t="s">
        <v>148</v>
      </c>
      <c r="I2020" t="s">
        <v>149</v>
      </c>
      <c r="L2020">
        <f t="shared" si="155"/>
        <v>2011</v>
      </c>
      <c r="M2020">
        <f t="shared" si="156"/>
        <v>10</v>
      </c>
      <c r="N2020">
        <f t="shared" si="157"/>
        <v>0</v>
      </c>
      <c r="O2020">
        <f t="shared" si="158"/>
        <v>0</v>
      </c>
      <c r="P2020">
        <f t="shared" si="159"/>
        <v>1</v>
      </c>
    </row>
    <row r="2021" spans="1:16" x14ac:dyDescent="0.3">
      <c r="A2021" t="s">
        <v>69</v>
      </c>
      <c r="B2021" s="38">
        <v>40822</v>
      </c>
      <c r="C2021" t="s">
        <v>30</v>
      </c>
      <c r="D2021" t="s">
        <v>158</v>
      </c>
      <c r="E2021" t="s">
        <v>159</v>
      </c>
      <c r="F2021">
        <v>334734</v>
      </c>
      <c r="G2021">
        <v>374485</v>
      </c>
      <c r="H2021" t="s">
        <v>152</v>
      </c>
      <c r="I2021" t="s">
        <v>153</v>
      </c>
      <c r="L2021">
        <f t="shared" si="155"/>
        <v>2011</v>
      </c>
      <c r="M2021">
        <f t="shared" si="156"/>
        <v>10</v>
      </c>
      <c r="N2021">
        <f t="shared" si="157"/>
        <v>0</v>
      </c>
      <c r="O2021">
        <f t="shared" si="158"/>
        <v>0</v>
      </c>
      <c r="P2021">
        <f t="shared" si="159"/>
        <v>2</v>
      </c>
    </row>
    <row r="2022" spans="1:16" x14ac:dyDescent="0.3">
      <c r="A2022" t="s">
        <v>69</v>
      </c>
      <c r="B2022" s="38">
        <v>40822</v>
      </c>
      <c r="C2022" t="s">
        <v>30</v>
      </c>
      <c r="D2022" t="s">
        <v>163</v>
      </c>
      <c r="E2022" t="s">
        <v>164</v>
      </c>
      <c r="F2022">
        <v>333456</v>
      </c>
      <c r="G2022">
        <v>374518</v>
      </c>
      <c r="H2022" t="s">
        <v>148</v>
      </c>
      <c r="I2022" t="s">
        <v>149</v>
      </c>
      <c r="L2022">
        <f t="shared" si="155"/>
        <v>2011</v>
      </c>
      <c r="M2022">
        <f t="shared" si="156"/>
        <v>10</v>
      </c>
      <c r="N2022">
        <f t="shared" si="157"/>
        <v>0</v>
      </c>
      <c r="O2022">
        <f t="shared" si="158"/>
        <v>0</v>
      </c>
      <c r="P2022">
        <f t="shared" si="159"/>
        <v>1</v>
      </c>
    </row>
    <row r="2023" spans="1:16" x14ac:dyDescent="0.3">
      <c r="A2023" t="s">
        <v>46</v>
      </c>
      <c r="B2023" s="38">
        <v>40823</v>
      </c>
      <c r="C2023" t="s">
        <v>29</v>
      </c>
      <c r="D2023" t="s">
        <v>684</v>
      </c>
      <c r="E2023" t="s">
        <v>186</v>
      </c>
      <c r="F2023">
        <v>234639</v>
      </c>
      <c r="G2023">
        <v>397568</v>
      </c>
      <c r="H2023" t="s">
        <v>148</v>
      </c>
      <c r="I2023" t="s">
        <v>181</v>
      </c>
      <c r="L2023">
        <f t="shared" si="155"/>
        <v>2011</v>
      </c>
      <c r="M2023">
        <f t="shared" si="156"/>
        <v>10</v>
      </c>
      <c r="N2023">
        <f t="shared" si="157"/>
        <v>0</v>
      </c>
      <c r="O2023">
        <f t="shared" si="158"/>
        <v>1</v>
      </c>
      <c r="P2023">
        <f t="shared" si="159"/>
        <v>0</v>
      </c>
    </row>
    <row r="2024" spans="1:16" x14ac:dyDescent="0.3">
      <c r="A2024" t="s">
        <v>74</v>
      </c>
      <c r="B2024" s="38">
        <v>40823</v>
      </c>
      <c r="C2024" t="s">
        <v>30</v>
      </c>
      <c r="D2024" t="s">
        <v>178</v>
      </c>
      <c r="E2024" t="s">
        <v>179</v>
      </c>
      <c r="F2024">
        <v>341168</v>
      </c>
      <c r="G2024">
        <v>387372</v>
      </c>
      <c r="H2024" t="s">
        <v>148</v>
      </c>
      <c r="I2024" t="s">
        <v>149</v>
      </c>
      <c r="L2024">
        <f t="shared" si="155"/>
        <v>2011</v>
      </c>
      <c r="M2024">
        <f t="shared" si="156"/>
        <v>10</v>
      </c>
      <c r="N2024">
        <f t="shared" si="157"/>
        <v>0</v>
      </c>
      <c r="O2024">
        <f t="shared" si="158"/>
        <v>0</v>
      </c>
      <c r="P2024">
        <f t="shared" si="159"/>
        <v>1</v>
      </c>
    </row>
    <row r="2025" spans="1:16" x14ac:dyDescent="0.3">
      <c r="A2025" t="s">
        <v>50</v>
      </c>
      <c r="B2025" s="38">
        <v>40823</v>
      </c>
      <c r="C2025" t="s">
        <v>30</v>
      </c>
      <c r="D2025" t="s">
        <v>335</v>
      </c>
      <c r="E2025" t="s">
        <v>157</v>
      </c>
      <c r="F2025">
        <v>284412</v>
      </c>
      <c r="G2025">
        <v>432448</v>
      </c>
      <c r="H2025" t="s">
        <v>148</v>
      </c>
      <c r="I2025" t="s">
        <v>149</v>
      </c>
      <c r="L2025">
        <f t="shared" si="155"/>
        <v>2011</v>
      </c>
      <c r="M2025">
        <f t="shared" si="156"/>
        <v>10</v>
      </c>
      <c r="N2025">
        <f t="shared" si="157"/>
        <v>0</v>
      </c>
      <c r="O2025">
        <f t="shared" si="158"/>
        <v>0</v>
      </c>
      <c r="P2025">
        <f t="shared" si="159"/>
        <v>1</v>
      </c>
    </row>
    <row r="2026" spans="1:16" x14ac:dyDescent="0.3">
      <c r="A2026" t="s">
        <v>62</v>
      </c>
      <c r="B2026" s="38">
        <v>40824</v>
      </c>
      <c r="C2026" t="s">
        <v>30</v>
      </c>
      <c r="D2026" t="s">
        <v>142</v>
      </c>
      <c r="E2026" t="s">
        <v>143</v>
      </c>
      <c r="F2026">
        <v>340260</v>
      </c>
      <c r="G2026">
        <v>402266</v>
      </c>
      <c r="H2026" t="s">
        <v>148</v>
      </c>
      <c r="I2026" t="s">
        <v>149</v>
      </c>
      <c r="L2026">
        <f t="shared" si="155"/>
        <v>2011</v>
      </c>
      <c r="M2026">
        <f t="shared" si="156"/>
        <v>10</v>
      </c>
      <c r="N2026">
        <f t="shared" si="157"/>
        <v>0</v>
      </c>
      <c r="O2026">
        <f t="shared" si="158"/>
        <v>0</v>
      </c>
      <c r="P2026">
        <f t="shared" si="159"/>
        <v>1</v>
      </c>
    </row>
    <row r="2027" spans="1:16" x14ac:dyDescent="0.3">
      <c r="A2027" t="s">
        <v>69</v>
      </c>
      <c r="B2027" s="38">
        <v>40825</v>
      </c>
      <c r="C2027" t="s">
        <v>30</v>
      </c>
      <c r="D2027" t="s">
        <v>334</v>
      </c>
      <c r="E2027" t="s">
        <v>159</v>
      </c>
      <c r="F2027">
        <v>334752</v>
      </c>
      <c r="G2027">
        <v>374485</v>
      </c>
      <c r="H2027" t="s">
        <v>148</v>
      </c>
      <c r="I2027" t="s">
        <v>149</v>
      </c>
      <c r="L2027">
        <f t="shared" si="155"/>
        <v>2011</v>
      </c>
      <c r="M2027">
        <f t="shared" si="156"/>
        <v>10</v>
      </c>
      <c r="N2027">
        <f t="shared" si="157"/>
        <v>0</v>
      </c>
      <c r="O2027">
        <f t="shared" si="158"/>
        <v>0</v>
      </c>
      <c r="P2027">
        <f t="shared" si="159"/>
        <v>1</v>
      </c>
    </row>
    <row r="2028" spans="1:16" x14ac:dyDescent="0.3">
      <c r="A2028" t="s">
        <v>69</v>
      </c>
      <c r="B2028" s="38">
        <v>40826</v>
      </c>
      <c r="C2028" t="s">
        <v>30</v>
      </c>
      <c r="D2028" t="s">
        <v>329</v>
      </c>
      <c r="E2028" t="s">
        <v>147</v>
      </c>
      <c r="F2028">
        <v>334113</v>
      </c>
      <c r="G2028">
        <v>374680</v>
      </c>
      <c r="H2028" t="s">
        <v>148</v>
      </c>
      <c r="I2028" t="s">
        <v>149</v>
      </c>
      <c r="L2028">
        <f t="shared" si="155"/>
        <v>2011</v>
      </c>
      <c r="M2028">
        <f t="shared" si="156"/>
        <v>10</v>
      </c>
      <c r="N2028">
        <f t="shared" si="157"/>
        <v>0</v>
      </c>
      <c r="O2028">
        <f t="shared" si="158"/>
        <v>0</v>
      </c>
      <c r="P2028">
        <f t="shared" si="159"/>
        <v>1</v>
      </c>
    </row>
    <row r="2029" spans="1:16" x14ac:dyDescent="0.3">
      <c r="A2029" t="s">
        <v>2</v>
      </c>
      <c r="B2029" s="38">
        <v>40826</v>
      </c>
      <c r="C2029" t="s">
        <v>30</v>
      </c>
      <c r="D2029" t="s">
        <v>685</v>
      </c>
      <c r="E2029" t="s">
        <v>166</v>
      </c>
      <c r="F2029">
        <v>326568</v>
      </c>
      <c r="G2029">
        <v>364142</v>
      </c>
      <c r="H2029" t="s">
        <v>148</v>
      </c>
      <c r="I2029" t="s">
        <v>149</v>
      </c>
      <c r="L2029">
        <f t="shared" si="155"/>
        <v>2011</v>
      </c>
      <c r="M2029">
        <f t="shared" si="156"/>
        <v>10</v>
      </c>
      <c r="N2029">
        <f t="shared" si="157"/>
        <v>0</v>
      </c>
      <c r="O2029">
        <f t="shared" si="158"/>
        <v>0</v>
      </c>
      <c r="P2029">
        <f t="shared" si="159"/>
        <v>1</v>
      </c>
    </row>
    <row r="2030" spans="1:16" x14ac:dyDescent="0.3">
      <c r="A2030" t="s">
        <v>69</v>
      </c>
      <c r="B2030" s="38">
        <v>40826</v>
      </c>
      <c r="C2030" t="s">
        <v>30</v>
      </c>
      <c r="D2030" t="s">
        <v>280</v>
      </c>
      <c r="E2030" t="s">
        <v>147</v>
      </c>
      <c r="F2030">
        <v>334139</v>
      </c>
      <c r="G2030">
        <v>373565</v>
      </c>
      <c r="H2030" t="s">
        <v>148</v>
      </c>
      <c r="I2030" t="s">
        <v>149</v>
      </c>
      <c r="L2030">
        <f t="shared" si="155"/>
        <v>2011</v>
      </c>
      <c r="M2030">
        <f t="shared" si="156"/>
        <v>10</v>
      </c>
      <c r="N2030">
        <f t="shared" si="157"/>
        <v>0</v>
      </c>
      <c r="O2030">
        <f t="shared" si="158"/>
        <v>0</v>
      </c>
      <c r="P2030">
        <f t="shared" si="159"/>
        <v>1</v>
      </c>
    </row>
    <row r="2031" spans="1:16" x14ac:dyDescent="0.3">
      <c r="A2031" t="s">
        <v>36</v>
      </c>
      <c r="B2031" s="38">
        <v>40826</v>
      </c>
      <c r="C2031" t="s">
        <v>29</v>
      </c>
      <c r="D2031" t="s">
        <v>686</v>
      </c>
      <c r="E2031" t="s">
        <v>189</v>
      </c>
      <c r="F2031">
        <v>287395</v>
      </c>
      <c r="G2031">
        <v>344920</v>
      </c>
      <c r="H2031" t="s">
        <v>152</v>
      </c>
      <c r="I2031" t="s">
        <v>247</v>
      </c>
      <c r="L2031">
        <f t="shared" si="155"/>
        <v>2011</v>
      </c>
      <c r="M2031">
        <f t="shared" si="156"/>
        <v>10</v>
      </c>
      <c r="N2031">
        <f t="shared" si="157"/>
        <v>0</v>
      </c>
      <c r="O2031">
        <f t="shared" si="158"/>
        <v>2</v>
      </c>
      <c r="P2031">
        <f t="shared" si="159"/>
        <v>0</v>
      </c>
    </row>
    <row r="2032" spans="1:16" x14ac:dyDescent="0.3">
      <c r="A2032" t="s">
        <v>45</v>
      </c>
      <c r="B2032" s="38">
        <v>40826</v>
      </c>
      <c r="C2032" t="s">
        <v>30</v>
      </c>
      <c r="D2032" t="s">
        <v>192</v>
      </c>
      <c r="E2032" t="s">
        <v>193</v>
      </c>
      <c r="F2032">
        <v>243302</v>
      </c>
      <c r="G2032">
        <v>417256</v>
      </c>
      <c r="H2032" t="s">
        <v>152</v>
      </c>
      <c r="I2032" t="s">
        <v>153</v>
      </c>
      <c r="L2032">
        <f t="shared" si="155"/>
        <v>2011</v>
      </c>
      <c r="M2032">
        <f t="shared" si="156"/>
        <v>10</v>
      </c>
      <c r="N2032">
        <f t="shared" si="157"/>
        <v>0</v>
      </c>
      <c r="O2032">
        <f t="shared" si="158"/>
        <v>0</v>
      </c>
      <c r="P2032">
        <f t="shared" si="159"/>
        <v>2</v>
      </c>
    </row>
    <row r="2033" spans="1:16" x14ac:dyDescent="0.3">
      <c r="A2033" t="s">
        <v>2</v>
      </c>
      <c r="B2033" s="38">
        <v>40827</v>
      </c>
      <c r="C2033" t="s">
        <v>30</v>
      </c>
      <c r="D2033" t="s">
        <v>285</v>
      </c>
      <c r="E2033" t="s">
        <v>166</v>
      </c>
      <c r="F2033">
        <v>327022</v>
      </c>
      <c r="G2033">
        <v>364185</v>
      </c>
      <c r="H2033" t="s">
        <v>148</v>
      </c>
      <c r="I2033" t="s">
        <v>149</v>
      </c>
      <c r="L2033">
        <f t="shared" si="155"/>
        <v>2011</v>
      </c>
      <c r="M2033">
        <f t="shared" si="156"/>
        <v>10</v>
      </c>
      <c r="N2033">
        <f t="shared" si="157"/>
        <v>0</v>
      </c>
      <c r="O2033">
        <f t="shared" si="158"/>
        <v>0</v>
      </c>
      <c r="P2033">
        <f t="shared" si="159"/>
        <v>1</v>
      </c>
    </row>
    <row r="2034" spans="1:16" x14ac:dyDescent="0.3">
      <c r="A2034" t="s">
        <v>60</v>
      </c>
      <c r="B2034" s="38">
        <v>40827</v>
      </c>
      <c r="C2034" t="s">
        <v>30</v>
      </c>
      <c r="D2034" t="s">
        <v>687</v>
      </c>
      <c r="E2034" t="s">
        <v>195</v>
      </c>
      <c r="F2034">
        <v>350439</v>
      </c>
      <c r="G2034">
        <v>381474</v>
      </c>
      <c r="H2034" t="s">
        <v>148</v>
      </c>
      <c r="I2034" t="s">
        <v>149</v>
      </c>
      <c r="L2034">
        <f t="shared" si="155"/>
        <v>2011</v>
      </c>
      <c r="M2034">
        <f t="shared" si="156"/>
        <v>10</v>
      </c>
      <c r="N2034">
        <f t="shared" si="157"/>
        <v>0</v>
      </c>
      <c r="O2034">
        <f t="shared" si="158"/>
        <v>0</v>
      </c>
      <c r="P2034">
        <f t="shared" si="159"/>
        <v>1</v>
      </c>
    </row>
    <row r="2035" spans="1:16" x14ac:dyDescent="0.3">
      <c r="A2035" t="s">
        <v>69</v>
      </c>
      <c r="B2035" s="38">
        <v>40828</v>
      </c>
      <c r="C2035" t="s">
        <v>30</v>
      </c>
      <c r="D2035" t="s">
        <v>251</v>
      </c>
      <c r="E2035" t="s">
        <v>147</v>
      </c>
      <c r="F2035">
        <v>333574</v>
      </c>
      <c r="G2035">
        <v>373588</v>
      </c>
      <c r="H2035" t="s">
        <v>148</v>
      </c>
      <c r="I2035" t="s">
        <v>149</v>
      </c>
      <c r="L2035">
        <f t="shared" si="155"/>
        <v>2011</v>
      </c>
      <c r="M2035">
        <f t="shared" si="156"/>
        <v>10</v>
      </c>
      <c r="N2035">
        <f t="shared" si="157"/>
        <v>0</v>
      </c>
      <c r="O2035">
        <f t="shared" si="158"/>
        <v>0</v>
      </c>
      <c r="P2035">
        <f t="shared" si="159"/>
        <v>1</v>
      </c>
    </row>
    <row r="2036" spans="1:16" x14ac:dyDescent="0.3">
      <c r="A2036" t="s">
        <v>69</v>
      </c>
      <c r="B2036" s="38">
        <v>40828</v>
      </c>
      <c r="C2036" t="s">
        <v>30</v>
      </c>
      <c r="D2036" t="s">
        <v>251</v>
      </c>
      <c r="E2036" t="s">
        <v>147</v>
      </c>
      <c r="F2036">
        <v>333586</v>
      </c>
      <c r="G2036">
        <v>373470</v>
      </c>
      <c r="H2036" t="s">
        <v>148</v>
      </c>
      <c r="I2036" t="s">
        <v>149</v>
      </c>
      <c r="L2036">
        <f t="shared" si="155"/>
        <v>2011</v>
      </c>
      <c r="M2036">
        <f t="shared" si="156"/>
        <v>10</v>
      </c>
      <c r="N2036">
        <f t="shared" si="157"/>
        <v>0</v>
      </c>
      <c r="O2036">
        <f t="shared" si="158"/>
        <v>0</v>
      </c>
      <c r="P2036">
        <f t="shared" si="159"/>
        <v>1</v>
      </c>
    </row>
    <row r="2037" spans="1:16" x14ac:dyDescent="0.3">
      <c r="A2037" t="s">
        <v>61</v>
      </c>
      <c r="B2037" s="38">
        <v>40829</v>
      </c>
      <c r="C2037" t="s">
        <v>30</v>
      </c>
      <c r="D2037" t="s">
        <v>170</v>
      </c>
      <c r="E2037" t="s">
        <v>206</v>
      </c>
      <c r="F2037">
        <v>336755</v>
      </c>
      <c r="G2037">
        <v>352598</v>
      </c>
      <c r="H2037" t="s">
        <v>148</v>
      </c>
      <c r="I2037" t="s">
        <v>149</v>
      </c>
      <c r="L2037">
        <f t="shared" si="155"/>
        <v>2011</v>
      </c>
      <c r="M2037">
        <f t="shared" si="156"/>
        <v>10</v>
      </c>
      <c r="N2037">
        <f t="shared" si="157"/>
        <v>0</v>
      </c>
      <c r="O2037">
        <f t="shared" si="158"/>
        <v>0</v>
      </c>
      <c r="P2037">
        <f t="shared" si="159"/>
        <v>1</v>
      </c>
    </row>
    <row r="2038" spans="1:16" x14ac:dyDescent="0.3">
      <c r="A2038" t="s">
        <v>39</v>
      </c>
      <c r="B2038" s="38">
        <v>40829</v>
      </c>
      <c r="C2038" t="s">
        <v>29</v>
      </c>
      <c r="D2038" t="s">
        <v>207</v>
      </c>
      <c r="E2038" t="s">
        <v>218</v>
      </c>
      <c r="F2038">
        <v>281054</v>
      </c>
      <c r="G2038">
        <v>378380</v>
      </c>
      <c r="H2038" t="s">
        <v>148</v>
      </c>
      <c r="I2038" t="s">
        <v>181</v>
      </c>
      <c r="L2038">
        <f t="shared" si="155"/>
        <v>2011</v>
      </c>
      <c r="M2038">
        <f t="shared" si="156"/>
        <v>10</v>
      </c>
      <c r="N2038">
        <f t="shared" si="157"/>
        <v>0</v>
      </c>
      <c r="O2038">
        <f t="shared" si="158"/>
        <v>1</v>
      </c>
      <c r="P2038">
        <f t="shared" si="159"/>
        <v>0</v>
      </c>
    </row>
    <row r="2039" spans="1:16" x14ac:dyDescent="0.3">
      <c r="A2039" t="s">
        <v>69</v>
      </c>
      <c r="B2039" s="38">
        <v>40830</v>
      </c>
      <c r="C2039" t="s">
        <v>30</v>
      </c>
      <c r="D2039" t="s">
        <v>251</v>
      </c>
      <c r="E2039" t="s">
        <v>147</v>
      </c>
      <c r="F2039">
        <v>333548</v>
      </c>
      <c r="G2039">
        <v>373901</v>
      </c>
      <c r="H2039" t="s">
        <v>148</v>
      </c>
      <c r="I2039" t="s">
        <v>149</v>
      </c>
      <c r="L2039">
        <f t="shared" si="155"/>
        <v>2011</v>
      </c>
      <c r="M2039">
        <f t="shared" si="156"/>
        <v>10</v>
      </c>
      <c r="N2039">
        <f t="shared" si="157"/>
        <v>0</v>
      </c>
      <c r="O2039">
        <f t="shared" si="158"/>
        <v>0</v>
      </c>
      <c r="P2039">
        <f t="shared" si="159"/>
        <v>1</v>
      </c>
    </row>
    <row r="2040" spans="1:16" x14ac:dyDescent="0.3">
      <c r="A2040" t="s">
        <v>69</v>
      </c>
      <c r="B2040" s="38">
        <v>40830</v>
      </c>
      <c r="C2040" t="s">
        <v>30</v>
      </c>
      <c r="D2040" t="s">
        <v>231</v>
      </c>
      <c r="E2040" t="s">
        <v>147</v>
      </c>
      <c r="F2040">
        <v>333990</v>
      </c>
      <c r="G2040">
        <v>374375</v>
      </c>
      <c r="H2040" t="s">
        <v>148</v>
      </c>
      <c r="I2040" t="s">
        <v>149</v>
      </c>
      <c r="L2040">
        <f t="shared" si="155"/>
        <v>2011</v>
      </c>
      <c r="M2040">
        <f t="shared" si="156"/>
        <v>10</v>
      </c>
      <c r="N2040">
        <f t="shared" si="157"/>
        <v>0</v>
      </c>
      <c r="O2040">
        <f t="shared" si="158"/>
        <v>0</v>
      </c>
      <c r="P2040">
        <f t="shared" si="159"/>
        <v>1</v>
      </c>
    </row>
    <row r="2041" spans="1:16" x14ac:dyDescent="0.3">
      <c r="A2041" t="s">
        <v>79</v>
      </c>
      <c r="B2041" s="38">
        <v>40830</v>
      </c>
      <c r="C2041" t="s">
        <v>30</v>
      </c>
      <c r="D2041" t="s">
        <v>563</v>
      </c>
      <c r="E2041" t="s">
        <v>173</v>
      </c>
      <c r="F2041">
        <v>300827</v>
      </c>
      <c r="G2041">
        <v>353740</v>
      </c>
      <c r="H2041" t="s">
        <v>148</v>
      </c>
      <c r="I2041" t="s">
        <v>149</v>
      </c>
      <c r="L2041">
        <f t="shared" si="155"/>
        <v>2011</v>
      </c>
      <c r="M2041">
        <f t="shared" si="156"/>
        <v>10</v>
      </c>
      <c r="N2041">
        <f t="shared" si="157"/>
        <v>0</v>
      </c>
      <c r="O2041">
        <f t="shared" si="158"/>
        <v>0</v>
      </c>
      <c r="P2041">
        <f t="shared" si="159"/>
        <v>1</v>
      </c>
    </row>
    <row r="2042" spans="1:16" x14ac:dyDescent="0.3">
      <c r="A2042" t="s">
        <v>67</v>
      </c>
      <c r="B2042" s="38">
        <v>40830</v>
      </c>
      <c r="C2042" t="s">
        <v>30</v>
      </c>
      <c r="D2042" t="s">
        <v>361</v>
      </c>
      <c r="E2042" t="s">
        <v>279</v>
      </c>
      <c r="F2042">
        <v>349016</v>
      </c>
      <c r="G2042">
        <v>374162</v>
      </c>
      <c r="H2042" t="s">
        <v>148</v>
      </c>
      <c r="I2042" t="s">
        <v>149</v>
      </c>
      <c r="L2042">
        <f t="shared" si="155"/>
        <v>2011</v>
      </c>
      <c r="M2042">
        <f t="shared" si="156"/>
        <v>10</v>
      </c>
      <c r="N2042">
        <f t="shared" si="157"/>
        <v>0</v>
      </c>
      <c r="O2042">
        <f t="shared" si="158"/>
        <v>0</v>
      </c>
      <c r="P2042">
        <f t="shared" si="159"/>
        <v>1</v>
      </c>
    </row>
    <row r="2043" spans="1:16" x14ac:dyDescent="0.3">
      <c r="A2043" t="s">
        <v>53</v>
      </c>
      <c r="B2043" s="38">
        <v>40831</v>
      </c>
      <c r="C2043" t="s">
        <v>30</v>
      </c>
      <c r="D2043" t="s">
        <v>568</v>
      </c>
      <c r="E2043" t="s">
        <v>209</v>
      </c>
      <c r="F2043">
        <v>279574</v>
      </c>
      <c r="G2043">
        <v>362282</v>
      </c>
      <c r="H2043" t="s">
        <v>144</v>
      </c>
      <c r="I2043" t="s">
        <v>145</v>
      </c>
      <c r="L2043">
        <f t="shared" si="155"/>
        <v>2011</v>
      </c>
      <c r="M2043">
        <f t="shared" si="156"/>
        <v>10</v>
      </c>
      <c r="N2043">
        <f t="shared" si="157"/>
        <v>0</v>
      </c>
      <c r="O2043">
        <f t="shared" si="158"/>
        <v>0</v>
      </c>
      <c r="P2043">
        <f t="shared" si="159"/>
        <v>3</v>
      </c>
    </row>
    <row r="2044" spans="1:16" x14ac:dyDescent="0.3">
      <c r="A2044" t="s">
        <v>60</v>
      </c>
      <c r="B2044" s="38">
        <v>40831</v>
      </c>
      <c r="C2044" t="s">
        <v>30</v>
      </c>
      <c r="D2044" t="s">
        <v>170</v>
      </c>
      <c r="E2044" t="s">
        <v>195</v>
      </c>
      <c r="F2044">
        <v>350529</v>
      </c>
      <c r="G2044">
        <v>381796</v>
      </c>
      <c r="H2044" t="s">
        <v>148</v>
      </c>
      <c r="I2044" t="s">
        <v>149</v>
      </c>
      <c r="L2044">
        <f t="shared" si="155"/>
        <v>2011</v>
      </c>
      <c r="M2044">
        <f t="shared" si="156"/>
        <v>10</v>
      </c>
      <c r="N2044">
        <f t="shared" si="157"/>
        <v>0</v>
      </c>
      <c r="O2044">
        <f t="shared" si="158"/>
        <v>0</v>
      </c>
      <c r="P2044">
        <f t="shared" si="159"/>
        <v>1</v>
      </c>
    </row>
    <row r="2045" spans="1:16" x14ac:dyDescent="0.3">
      <c r="A2045" t="s">
        <v>70</v>
      </c>
      <c r="B2045" s="38">
        <v>40831</v>
      </c>
      <c r="C2045" t="s">
        <v>30</v>
      </c>
      <c r="D2045" t="s">
        <v>377</v>
      </c>
      <c r="E2045" t="s">
        <v>183</v>
      </c>
      <c r="F2045">
        <v>330564</v>
      </c>
      <c r="G2045">
        <v>314490</v>
      </c>
      <c r="H2045" t="s">
        <v>148</v>
      </c>
      <c r="I2045" t="s">
        <v>149</v>
      </c>
      <c r="L2045">
        <f t="shared" si="155"/>
        <v>2011</v>
      </c>
      <c r="M2045">
        <f t="shared" si="156"/>
        <v>10</v>
      </c>
      <c r="N2045">
        <f t="shared" si="157"/>
        <v>0</v>
      </c>
      <c r="O2045">
        <f t="shared" si="158"/>
        <v>0</v>
      </c>
      <c r="P2045">
        <f t="shared" si="159"/>
        <v>1</v>
      </c>
    </row>
    <row r="2046" spans="1:16" x14ac:dyDescent="0.3">
      <c r="A2046" t="s">
        <v>53</v>
      </c>
      <c r="B2046" s="38">
        <v>40831</v>
      </c>
      <c r="C2046" t="s">
        <v>30</v>
      </c>
      <c r="D2046" t="s">
        <v>688</v>
      </c>
      <c r="E2046" t="s">
        <v>209</v>
      </c>
      <c r="F2046">
        <v>279551</v>
      </c>
      <c r="G2046">
        <v>362456</v>
      </c>
      <c r="H2046" t="s">
        <v>148</v>
      </c>
      <c r="I2046" t="s">
        <v>149</v>
      </c>
      <c r="L2046">
        <f t="shared" si="155"/>
        <v>2011</v>
      </c>
      <c r="M2046">
        <f t="shared" si="156"/>
        <v>10</v>
      </c>
      <c r="N2046">
        <f t="shared" si="157"/>
        <v>0</v>
      </c>
      <c r="O2046">
        <f t="shared" si="158"/>
        <v>0</v>
      </c>
      <c r="P2046">
        <f t="shared" si="159"/>
        <v>1</v>
      </c>
    </row>
    <row r="2047" spans="1:16" x14ac:dyDescent="0.3">
      <c r="A2047" t="s">
        <v>43</v>
      </c>
      <c r="B2047" s="38">
        <v>40831</v>
      </c>
      <c r="C2047" t="s">
        <v>29</v>
      </c>
      <c r="D2047" t="s">
        <v>182</v>
      </c>
      <c r="E2047" t="s">
        <v>183</v>
      </c>
      <c r="F2047">
        <v>308038</v>
      </c>
      <c r="G2047">
        <v>326656</v>
      </c>
      <c r="H2047" t="s">
        <v>148</v>
      </c>
      <c r="I2047" t="s">
        <v>181</v>
      </c>
      <c r="L2047">
        <f t="shared" si="155"/>
        <v>2011</v>
      </c>
      <c r="M2047">
        <f t="shared" si="156"/>
        <v>10</v>
      </c>
      <c r="N2047">
        <f t="shared" si="157"/>
        <v>0</v>
      </c>
      <c r="O2047">
        <f t="shared" si="158"/>
        <v>1</v>
      </c>
      <c r="P2047">
        <f t="shared" si="159"/>
        <v>0</v>
      </c>
    </row>
    <row r="2048" spans="1:16" x14ac:dyDescent="0.3">
      <c r="A2048" t="s">
        <v>52</v>
      </c>
      <c r="B2048" s="38">
        <v>40832</v>
      </c>
      <c r="C2048" t="s">
        <v>29</v>
      </c>
      <c r="D2048" t="s">
        <v>217</v>
      </c>
      <c r="E2048" t="s">
        <v>169</v>
      </c>
      <c r="F2048">
        <v>244711</v>
      </c>
      <c r="G2048">
        <v>372425</v>
      </c>
      <c r="H2048" t="s">
        <v>148</v>
      </c>
      <c r="I2048" t="s">
        <v>181</v>
      </c>
      <c r="L2048">
        <f t="shared" si="155"/>
        <v>2011</v>
      </c>
      <c r="M2048">
        <f t="shared" si="156"/>
        <v>10</v>
      </c>
      <c r="N2048">
        <f t="shared" si="157"/>
        <v>0</v>
      </c>
      <c r="O2048">
        <f t="shared" si="158"/>
        <v>1</v>
      </c>
      <c r="P2048">
        <f t="shared" si="159"/>
        <v>0</v>
      </c>
    </row>
    <row r="2049" spans="1:16" x14ac:dyDescent="0.3">
      <c r="A2049" t="s">
        <v>70</v>
      </c>
      <c r="B2049" s="38">
        <v>40832</v>
      </c>
      <c r="C2049" t="s">
        <v>29</v>
      </c>
      <c r="D2049" t="s">
        <v>625</v>
      </c>
      <c r="E2049" t="s">
        <v>183</v>
      </c>
      <c r="F2049">
        <v>330871</v>
      </c>
      <c r="G2049">
        <v>314674</v>
      </c>
      <c r="H2049" t="s">
        <v>148</v>
      </c>
      <c r="I2049" t="s">
        <v>181</v>
      </c>
      <c r="L2049">
        <f t="shared" si="155"/>
        <v>2011</v>
      </c>
      <c r="M2049">
        <f t="shared" si="156"/>
        <v>10</v>
      </c>
      <c r="N2049">
        <f t="shared" si="157"/>
        <v>0</v>
      </c>
      <c r="O2049">
        <f t="shared" si="158"/>
        <v>1</v>
      </c>
      <c r="P2049">
        <f t="shared" si="159"/>
        <v>0</v>
      </c>
    </row>
    <row r="2050" spans="1:16" x14ac:dyDescent="0.3">
      <c r="A2050" t="s">
        <v>69</v>
      </c>
      <c r="B2050" s="38">
        <v>40833</v>
      </c>
      <c r="C2050" t="s">
        <v>30</v>
      </c>
      <c r="D2050" t="s">
        <v>249</v>
      </c>
      <c r="E2050" t="s">
        <v>147</v>
      </c>
      <c r="F2050">
        <v>334361</v>
      </c>
      <c r="G2050">
        <v>374346</v>
      </c>
      <c r="H2050" t="s">
        <v>148</v>
      </c>
      <c r="I2050" t="s">
        <v>149</v>
      </c>
      <c r="L2050">
        <f t="shared" ref="L2050:L2113" si="160">YEAR(B2050)</f>
        <v>2011</v>
      </c>
      <c r="M2050">
        <f t="shared" ref="M2050:M2113" si="161">MONTH(B2050)</f>
        <v>10</v>
      </c>
      <c r="N2050">
        <f t="shared" ref="N2050:N2113" si="162">SUM((IF(OR(ISBLANK($I2050),ISERROR(SEARCH("killed",$I2050))),0,IF(SEARCH("killed",$I2050)=3,LEFT($I2050,1),IF(SEARCH("killed",$I2050)=4,LEFT($I2050,2),0)))),(IF(OR(ISBLANK($J2050),ISERROR(SEARCH("killed",$J2050))),0,IF(SEARCH("killed",$J2050)=3,LEFT($J2050,1),IF(SEARCH("killed",$J2050)=4,LEFT($J2050,2),0)))),(IF(OR(ISBLANK($K2050),ISERROR(SEARCH("killed",$K2050))),0,IF(SEARCH("killed",$K2050)=3,LEFT($K2050,1),IF(SEARCH("killed",$K2050)=4,LEFT($K2050,2),0)))))</f>
        <v>0</v>
      </c>
      <c r="O2050">
        <f t="shared" ref="O2050:O2113" si="163">SUM((IF(OR(ISBLANK($I2050),ISERROR(SEARCH("seriously",$I2050))),0,IF(SEARCH("seriously",$I2050)=3,LEFT($I2050,1),IF(SEARCH("seriously",$I2050)=4,LEFT($I2050,2),0)))),(IF(OR(ISBLANK($J2050),ISERROR(SEARCH("seriously",$J2050))),0,IF(SEARCH("seriously",$J2050)=3,LEFT($J2050,1),IF(SEARCH("seriously",$J2050)=4,LEFT($J2050,2),0)))),(IF(OR(ISBLANK($K2050),ISERROR(SEARCH("seriously",$K2050))),0,IF(SEARCH("seriously",$K2050)=3,LEFT($K2050,1),IF(SEARCH("seriously",$K2050)=4,LEFT($K2050,2),0)))))</f>
        <v>0</v>
      </c>
      <c r="P2050">
        <f t="shared" ref="P2050:P2113" si="164">SUM((IF(OR(ISBLANK($I2050),ISERROR(SEARCH("slightly",$I2050))),0,IF(SEARCH("slightly",$I2050)=3,LEFT($I2050,1),IF(SEARCH("slightly",$I2050)=4,LEFT($I2050,2),0)))),(IF(OR(ISBLANK($J2050),ISERROR(SEARCH("slightly",$J2050))),0,IF(SEARCH("slightly",$J2050)=3,LEFT($J2050,1),IF(SEARCH("slightly",$J2050)=4,LEFT($J2050,2),0)))),(IF(OR(ISBLANK($K2050),ISERROR(SEARCH("slightly",$K2050))),0,IF(SEARCH("slightly",$K2050)=3,LEFT($K2050,1),IF(SEARCH("slightly",$K2050)=4,LEFT($K2050,2),0)))))</f>
        <v>1</v>
      </c>
    </row>
    <row r="2051" spans="1:16" x14ac:dyDescent="0.3">
      <c r="A2051" t="s">
        <v>67</v>
      </c>
      <c r="B2051" s="38">
        <v>40833</v>
      </c>
      <c r="C2051" t="s">
        <v>30</v>
      </c>
      <c r="D2051" t="s">
        <v>231</v>
      </c>
      <c r="E2051" t="s">
        <v>279</v>
      </c>
      <c r="F2051">
        <v>349031</v>
      </c>
      <c r="G2051">
        <v>374067</v>
      </c>
      <c r="H2051" t="s">
        <v>148</v>
      </c>
      <c r="I2051" t="s">
        <v>149</v>
      </c>
      <c r="L2051">
        <f t="shared" si="160"/>
        <v>2011</v>
      </c>
      <c r="M2051">
        <f t="shared" si="161"/>
        <v>10</v>
      </c>
      <c r="N2051">
        <f t="shared" si="162"/>
        <v>0</v>
      </c>
      <c r="O2051">
        <f t="shared" si="163"/>
        <v>0</v>
      </c>
      <c r="P2051">
        <f t="shared" si="164"/>
        <v>1</v>
      </c>
    </row>
    <row r="2052" spans="1:16" x14ac:dyDescent="0.3">
      <c r="A2052" t="s">
        <v>47</v>
      </c>
      <c r="B2052" s="38">
        <v>40833</v>
      </c>
      <c r="C2052" t="s">
        <v>30</v>
      </c>
      <c r="D2052" t="s">
        <v>689</v>
      </c>
      <c r="E2052" t="s">
        <v>171</v>
      </c>
      <c r="F2052">
        <v>328698</v>
      </c>
      <c r="G2052">
        <v>391263</v>
      </c>
      <c r="H2052" t="s">
        <v>148</v>
      </c>
      <c r="I2052" t="s">
        <v>149</v>
      </c>
      <c r="L2052">
        <f t="shared" si="160"/>
        <v>2011</v>
      </c>
      <c r="M2052">
        <f t="shared" si="161"/>
        <v>10</v>
      </c>
      <c r="N2052">
        <f t="shared" si="162"/>
        <v>0</v>
      </c>
      <c r="O2052">
        <f t="shared" si="163"/>
        <v>0</v>
      </c>
      <c r="P2052">
        <f t="shared" si="164"/>
        <v>1</v>
      </c>
    </row>
    <row r="2053" spans="1:16" x14ac:dyDescent="0.3">
      <c r="A2053" t="s">
        <v>69</v>
      </c>
      <c r="B2053" s="38">
        <v>40833</v>
      </c>
      <c r="C2053" t="s">
        <v>30</v>
      </c>
      <c r="D2053" t="s">
        <v>158</v>
      </c>
      <c r="E2053" t="s">
        <v>159</v>
      </c>
      <c r="F2053">
        <v>334761</v>
      </c>
      <c r="G2053">
        <v>374484</v>
      </c>
      <c r="H2053" t="s">
        <v>144</v>
      </c>
      <c r="I2053" t="s">
        <v>145</v>
      </c>
      <c r="L2053">
        <f t="shared" si="160"/>
        <v>2011</v>
      </c>
      <c r="M2053">
        <f t="shared" si="161"/>
        <v>10</v>
      </c>
      <c r="N2053">
        <f t="shared" si="162"/>
        <v>0</v>
      </c>
      <c r="O2053">
        <f t="shared" si="163"/>
        <v>0</v>
      </c>
      <c r="P2053">
        <f t="shared" si="164"/>
        <v>3</v>
      </c>
    </row>
    <row r="2054" spans="1:16" x14ac:dyDescent="0.3">
      <c r="A2054" t="s">
        <v>2</v>
      </c>
      <c r="B2054" s="38">
        <v>40834</v>
      </c>
      <c r="C2054" t="s">
        <v>30</v>
      </c>
      <c r="D2054" t="s">
        <v>390</v>
      </c>
      <c r="E2054" t="s">
        <v>166</v>
      </c>
      <c r="F2054">
        <v>327115</v>
      </c>
      <c r="G2054">
        <v>364164</v>
      </c>
      <c r="H2054" t="s">
        <v>152</v>
      </c>
      <c r="I2054" t="s">
        <v>153</v>
      </c>
      <c r="L2054">
        <f t="shared" si="160"/>
        <v>2011</v>
      </c>
      <c r="M2054">
        <f t="shared" si="161"/>
        <v>10</v>
      </c>
      <c r="N2054">
        <f t="shared" si="162"/>
        <v>0</v>
      </c>
      <c r="O2054">
        <f t="shared" si="163"/>
        <v>0</v>
      </c>
      <c r="P2054">
        <f t="shared" si="164"/>
        <v>2</v>
      </c>
    </row>
    <row r="2055" spans="1:16" x14ac:dyDescent="0.3">
      <c r="A2055" t="s">
        <v>69</v>
      </c>
      <c r="B2055" s="38">
        <v>40834</v>
      </c>
      <c r="C2055" t="s">
        <v>30</v>
      </c>
      <c r="D2055" t="s">
        <v>160</v>
      </c>
      <c r="E2055" t="s">
        <v>161</v>
      </c>
      <c r="F2055">
        <v>333901</v>
      </c>
      <c r="G2055">
        <v>375176</v>
      </c>
      <c r="H2055" t="s">
        <v>152</v>
      </c>
      <c r="I2055" t="s">
        <v>153</v>
      </c>
      <c r="L2055">
        <f t="shared" si="160"/>
        <v>2011</v>
      </c>
      <c r="M2055">
        <f t="shared" si="161"/>
        <v>10</v>
      </c>
      <c r="N2055">
        <f t="shared" si="162"/>
        <v>0</v>
      </c>
      <c r="O2055">
        <f t="shared" si="163"/>
        <v>0</v>
      </c>
      <c r="P2055">
        <f t="shared" si="164"/>
        <v>2</v>
      </c>
    </row>
    <row r="2056" spans="1:16" x14ac:dyDescent="0.3">
      <c r="A2056" t="s">
        <v>20</v>
      </c>
      <c r="B2056" s="38">
        <v>40835</v>
      </c>
      <c r="C2056" t="s">
        <v>30</v>
      </c>
      <c r="D2056" t="s">
        <v>210</v>
      </c>
      <c r="E2056" t="s">
        <v>155</v>
      </c>
      <c r="F2056">
        <v>310882</v>
      </c>
      <c r="G2056">
        <v>403094</v>
      </c>
      <c r="H2056" t="s">
        <v>148</v>
      </c>
      <c r="I2056" t="s">
        <v>149</v>
      </c>
      <c r="L2056">
        <f t="shared" si="160"/>
        <v>2011</v>
      </c>
      <c r="M2056">
        <f t="shared" si="161"/>
        <v>10</v>
      </c>
      <c r="N2056">
        <f t="shared" si="162"/>
        <v>0</v>
      </c>
      <c r="O2056">
        <f t="shared" si="163"/>
        <v>0</v>
      </c>
      <c r="P2056">
        <f t="shared" si="164"/>
        <v>1</v>
      </c>
    </row>
    <row r="2057" spans="1:16" x14ac:dyDescent="0.3">
      <c r="A2057" t="s">
        <v>43</v>
      </c>
      <c r="B2057" s="38">
        <v>40835</v>
      </c>
      <c r="C2057" t="s">
        <v>29</v>
      </c>
      <c r="D2057" t="s">
        <v>690</v>
      </c>
      <c r="E2057" t="s">
        <v>183</v>
      </c>
      <c r="F2057">
        <v>308686</v>
      </c>
      <c r="G2057">
        <v>326678</v>
      </c>
      <c r="H2057" t="s">
        <v>148</v>
      </c>
      <c r="I2057" t="s">
        <v>181</v>
      </c>
      <c r="L2057">
        <f t="shared" si="160"/>
        <v>2011</v>
      </c>
      <c r="M2057">
        <f t="shared" si="161"/>
        <v>10</v>
      </c>
      <c r="N2057">
        <f t="shared" si="162"/>
        <v>0</v>
      </c>
      <c r="O2057">
        <f t="shared" si="163"/>
        <v>1</v>
      </c>
      <c r="P2057">
        <f t="shared" si="164"/>
        <v>0</v>
      </c>
    </row>
    <row r="2058" spans="1:16" x14ac:dyDescent="0.3">
      <c r="A2058" t="s">
        <v>20</v>
      </c>
      <c r="B2058" s="38">
        <v>40835</v>
      </c>
      <c r="C2058" t="s">
        <v>30</v>
      </c>
      <c r="D2058" t="s">
        <v>691</v>
      </c>
      <c r="E2058" t="s">
        <v>155</v>
      </c>
      <c r="F2058">
        <v>310830</v>
      </c>
      <c r="G2058">
        <v>402671</v>
      </c>
      <c r="H2058" t="s">
        <v>148</v>
      </c>
      <c r="I2058" t="s">
        <v>149</v>
      </c>
      <c r="L2058">
        <f t="shared" si="160"/>
        <v>2011</v>
      </c>
      <c r="M2058">
        <f t="shared" si="161"/>
        <v>10</v>
      </c>
      <c r="N2058">
        <f t="shared" si="162"/>
        <v>0</v>
      </c>
      <c r="O2058">
        <f t="shared" si="163"/>
        <v>0</v>
      </c>
      <c r="P2058">
        <f t="shared" si="164"/>
        <v>1</v>
      </c>
    </row>
    <row r="2059" spans="1:16" x14ac:dyDescent="0.3">
      <c r="A2059" t="s">
        <v>69</v>
      </c>
      <c r="B2059" s="38">
        <v>40836</v>
      </c>
      <c r="C2059" t="s">
        <v>30</v>
      </c>
      <c r="D2059" t="s">
        <v>180</v>
      </c>
      <c r="E2059" t="s">
        <v>164</v>
      </c>
      <c r="F2059">
        <v>333184</v>
      </c>
      <c r="G2059">
        <v>374377</v>
      </c>
      <c r="H2059" t="s">
        <v>148</v>
      </c>
      <c r="I2059" t="s">
        <v>149</v>
      </c>
      <c r="L2059">
        <f t="shared" si="160"/>
        <v>2011</v>
      </c>
      <c r="M2059">
        <f t="shared" si="161"/>
        <v>10</v>
      </c>
      <c r="N2059">
        <f t="shared" si="162"/>
        <v>0</v>
      </c>
      <c r="O2059">
        <f t="shared" si="163"/>
        <v>0</v>
      </c>
      <c r="P2059">
        <f t="shared" si="164"/>
        <v>1</v>
      </c>
    </row>
    <row r="2060" spans="1:16" x14ac:dyDescent="0.3">
      <c r="A2060" t="s">
        <v>69</v>
      </c>
      <c r="B2060" s="38">
        <v>40836</v>
      </c>
      <c r="C2060" t="s">
        <v>30</v>
      </c>
      <c r="D2060" t="s">
        <v>280</v>
      </c>
      <c r="E2060" t="s">
        <v>147</v>
      </c>
      <c r="F2060">
        <v>334190</v>
      </c>
      <c r="G2060">
        <v>373724</v>
      </c>
      <c r="H2060" t="s">
        <v>148</v>
      </c>
      <c r="I2060" t="s">
        <v>149</v>
      </c>
      <c r="L2060">
        <f t="shared" si="160"/>
        <v>2011</v>
      </c>
      <c r="M2060">
        <f t="shared" si="161"/>
        <v>10</v>
      </c>
      <c r="N2060">
        <f t="shared" si="162"/>
        <v>0</v>
      </c>
      <c r="O2060">
        <f t="shared" si="163"/>
        <v>0</v>
      </c>
      <c r="P2060">
        <f t="shared" si="164"/>
        <v>1</v>
      </c>
    </row>
    <row r="2061" spans="1:16" x14ac:dyDescent="0.3">
      <c r="A2061" t="s">
        <v>43</v>
      </c>
      <c r="B2061" s="38">
        <v>40836</v>
      </c>
      <c r="C2061" t="s">
        <v>30</v>
      </c>
      <c r="D2061" t="s">
        <v>375</v>
      </c>
      <c r="E2061" t="s">
        <v>183</v>
      </c>
      <c r="F2061">
        <v>308567</v>
      </c>
      <c r="G2061">
        <v>326410</v>
      </c>
      <c r="H2061" t="s">
        <v>148</v>
      </c>
      <c r="I2061" t="s">
        <v>149</v>
      </c>
      <c r="L2061">
        <f t="shared" si="160"/>
        <v>2011</v>
      </c>
      <c r="M2061">
        <f t="shared" si="161"/>
        <v>10</v>
      </c>
      <c r="N2061">
        <f t="shared" si="162"/>
        <v>0</v>
      </c>
      <c r="O2061">
        <f t="shared" si="163"/>
        <v>0</v>
      </c>
      <c r="P2061">
        <f t="shared" si="164"/>
        <v>1</v>
      </c>
    </row>
    <row r="2062" spans="1:16" x14ac:dyDescent="0.3">
      <c r="A2062" t="s">
        <v>79</v>
      </c>
      <c r="B2062" s="38">
        <v>40837</v>
      </c>
      <c r="C2062" t="s">
        <v>30</v>
      </c>
      <c r="D2062" t="s">
        <v>237</v>
      </c>
      <c r="E2062" t="s">
        <v>173</v>
      </c>
      <c r="F2062">
        <v>301200</v>
      </c>
      <c r="G2062">
        <v>353912</v>
      </c>
      <c r="H2062" t="s">
        <v>152</v>
      </c>
      <c r="I2062" t="s">
        <v>153</v>
      </c>
      <c r="L2062">
        <f t="shared" si="160"/>
        <v>2011</v>
      </c>
      <c r="M2062">
        <f t="shared" si="161"/>
        <v>10</v>
      </c>
      <c r="N2062">
        <f t="shared" si="162"/>
        <v>0</v>
      </c>
      <c r="O2062">
        <f t="shared" si="163"/>
        <v>0</v>
      </c>
      <c r="P2062">
        <f t="shared" si="164"/>
        <v>2</v>
      </c>
    </row>
    <row r="2063" spans="1:16" x14ac:dyDescent="0.3">
      <c r="A2063" t="s">
        <v>45</v>
      </c>
      <c r="B2063" s="38">
        <v>40837</v>
      </c>
      <c r="C2063" t="s">
        <v>30</v>
      </c>
      <c r="D2063" t="s">
        <v>240</v>
      </c>
      <c r="E2063" t="s">
        <v>193</v>
      </c>
      <c r="F2063">
        <v>243814</v>
      </c>
      <c r="G2063">
        <v>418502</v>
      </c>
      <c r="H2063" t="s">
        <v>148</v>
      </c>
      <c r="I2063" t="s">
        <v>149</v>
      </c>
      <c r="L2063">
        <f t="shared" si="160"/>
        <v>2011</v>
      </c>
      <c r="M2063">
        <f t="shared" si="161"/>
        <v>10</v>
      </c>
      <c r="N2063">
        <f t="shared" si="162"/>
        <v>0</v>
      </c>
      <c r="O2063">
        <f t="shared" si="163"/>
        <v>0</v>
      </c>
      <c r="P2063">
        <f t="shared" si="164"/>
        <v>1</v>
      </c>
    </row>
    <row r="2064" spans="1:16" x14ac:dyDescent="0.3">
      <c r="A2064" t="s">
        <v>80</v>
      </c>
      <c r="B2064" s="38">
        <v>40837</v>
      </c>
      <c r="C2064" t="s">
        <v>30</v>
      </c>
      <c r="D2064" t="s">
        <v>290</v>
      </c>
      <c r="E2064" t="s">
        <v>173</v>
      </c>
      <c r="F2064">
        <v>308021</v>
      </c>
      <c r="G2064">
        <v>358575</v>
      </c>
      <c r="H2064" t="s">
        <v>152</v>
      </c>
      <c r="I2064" t="s">
        <v>153</v>
      </c>
      <c r="L2064">
        <f t="shared" si="160"/>
        <v>2011</v>
      </c>
      <c r="M2064">
        <f t="shared" si="161"/>
        <v>10</v>
      </c>
      <c r="N2064">
        <f t="shared" si="162"/>
        <v>0</v>
      </c>
      <c r="O2064">
        <f t="shared" si="163"/>
        <v>0</v>
      </c>
      <c r="P2064">
        <f t="shared" si="164"/>
        <v>2</v>
      </c>
    </row>
    <row r="2065" spans="1:16" x14ac:dyDescent="0.3">
      <c r="A2065" t="s">
        <v>79</v>
      </c>
      <c r="B2065" s="38">
        <v>40838</v>
      </c>
      <c r="C2065" t="s">
        <v>30</v>
      </c>
      <c r="D2065" t="s">
        <v>287</v>
      </c>
      <c r="E2065" t="s">
        <v>173</v>
      </c>
      <c r="F2065">
        <v>301174</v>
      </c>
      <c r="G2065">
        <v>353998</v>
      </c>
      <c r="H2065" t="s">
        <v>148</v>
      </c>
      <c r="I2065" t="s">
        <v>149</v>
      </c>
      <c r="L2065">
        <f t="shared" si="160"/>
        <v>2011</v>
      </c>
      <c r="M2065">
        <f t="shared" si="161"/>
        <v>10</v>
      </c>
      <c r="N2065">
        <f t="shared" si="162"/>
        <v>0</v>
      </c>
      <c r="O2065">
        <f t="shared" si="163"/>
        <v>0</v>
      </c>
      <c r="P2065">
        <f t="shared" si="164"/>
        <v>1</v>
      </c>
    </row>
    <row r="2066" spans="1:16" x14ac:dyDescent="0.3">
      <c r="A2066" t="s">
        <v>70</v>
      </c>
      <c r="B2066" s="38">
        <v>40839</v>
      </c>
      <c r="C2066" t="s">
        <v>29</v>
      </c>
      <c r="D2066" t="s">
        <v>237</v>
      </c>
      <c r="E2066" t="s">
        <v>183</v>
      </c>
      <c r="F2066">
        <v>330689</v>
      </c>
      <c r="G2066">
        <v>314525</v>
      </c>
      <c r="H2066" t="s">
        <v>152</v>
      </c>
      <c r="I2066" t="s">
        <v>181</v>
      </c>
      <c r="J2066" t="s">
        <v>248</v>
      </c>
      <c r="L2066">
        <f t="shared" si="160"/>
        <v>2011</v>
      </c>
      <c r="M2066">
        <f t="shared" si="161"/>
        <v>10</v>
      </c>
      <c r="N2066">
        <f t="shared" si="162"/>
        <v>0</v>
      </c>
      <c r="O2066">
        <f t="shared" si="163"/>
        <v>1</v>
      </c>
      <c r="P2066">
        <f t="shared" si="164"/>
        <v>1</v>
      </c>
    </row>
    <row r="2067" spans="1:16" x14ac:dyDescent="0.3">
      <c r="A2067" t="s">
        <v>69</v>
      </c>
      <c r="B2067" s="38">
        <v>40839</v>
      </c>
      <c r="C2067" t="s">
        <v>30</v>
      </c>
      <c r="D2067" t="s">
        <v>453</v>
      </c>
      <c r="E2067" t="s">
        <v>147</v>
      </c>
      <c r="F2067">
        <v>333614</v>
      </c>
      <c r="G2067">
        <v>373218</v>
      </c>
      <c r="H2067" t="s">
        <v>152</v>
      </c>
      <c r="I2067" t="s">
        <v>153</v>
      </c>
      <c r="L2067">
        <f t="shared" si="160"/>
        <v>2011</v>
      </c>
      <c r="M2067">
        <f t="shared" si="161"/>
        <v>10</v>
      </c>
      <c r="N2067">
        <f t="shared" si="162"/>
        <v>0</v>
      </c>
      <c r="O2067">
        <f t="shared" si="163"/>
        <v>0</v>
      </c>
      <c r="P2067">
        <f t="shared" si="164"/>
        <v>2</v>
      </c>
    </row>
    <row r="2068" spans="1:16" x14ac:dyDescent="0.3">
      <c r="A2068" t="s">
        <v>43</v>
      </c>
      <c r="B2068" s="38">
        <v>40840</v>
      </c>
      <c r="C2068" t="s">
        <v>30</v>
      </c>
      <c r="D2068" t="s">
        <v>203</v>
      </c>
      <c r="E2068" t="s">
        <v>183</v>
      </c>
      <c r="F2068">
        <v>308369</v>
      </c>
      <c r="G2068">
        <v>326758</v>
      </c>
      <c r="H2068" t="s">
        <v>148</v>
      </c>
      <c r="I2068" t="s">
        <v>149</v>
      </c>
      <c r="L2068">
        <f t="shared" si="160"/>
        <v>2011</v>
      </c>
      <c r="M2068">
        <f t="shared" si="161"/>
        <v>10</v>
      </c>
      <c r="N2068">
        <f t="shared" si="162"/>
        <v>0</v>
      </c>
      <c r="O2068">
        <f t="shared" si="163"/>
        <v>0</v>
      </c>
      <c r="P2068">
        <f t="shared" si="164"/>
        <v>1</v>
      </c>
    </row>
    <row r="2069" spans="1:16" x14ac:dyDescent="0.3">
      <c r="A2069" t="s">
        <v>2</v>
      </c>
      <c r="B2069" s="38">
        <v>40840</v>
      </c>
      <c r="C2069" t="s">
        <v>30</v>
      </c>
      <c r="D2069" t="s">
        <v>281</v>
      </c>
      <c r="E2069" t="s">
        <v>166</v>
      </c>
      <c r="F2069">
        <v>326508</v>
      </c>
      <c r="G2069">
        <v>363995</v>
      </c>
      <c r="H2069" t="s">
        <v>148</v>
      </c>
      <c r="I2069" t="s">
        <v>149</v>
      </c>
      <c r="L2069">
        <f t="shared" si="160"/>
        <v>2011</v>
      </c>
      <c r="M2069">
        <f t="shared" si="161"/>
        <v>10</v>
      </c>
      <c r="N2069">
        <f t="shared" si="162"/>
        <v>0</v>
      </c>
      <c r="O2069">
        <f t="shared" si="163"/>
        <v>0</v>
      </c>
      <c r="P2069">
        <f t="shared" si="164"/>
        <v>1</v>
      </c>
    </row>
    <row r="2070" spans="1:16" x14ac:dyDescent="0.3">
      <c r="A2070" t="s">
        <v>45</v>
      </c>
      <c r="B2070" s="38">
        <v>40841</v>
      </c>
      <c r="C2070" t="s">
        <v>30</v>
      </c>
      <c r="D2070" t="s">
        <v>358</v>
      </c>
      <c r="E2070" t="s">
        <v>193</v>
      </c>
      <c r="F2070">
        <v>243490</v>
      </c>
      <c r="G2070">
        <v>417460</v>
      </c>
      <c r="H2070" t="s">
        <v>148</v>
      </c>
      <c r="I2070" t="s">
        <v>149</v>
      </c>
      <c r="L2070">
        <f t="shared" si="160"/>
        <v>2011</v>
      </c>
      <c r="M2070">
        <f t="shared" si="161"/>
        <v>10</v>
      </c>
      <c r="N2070">
        <f t="shared" si="162"/>
        <v>0</v>
      </c>
      <c r="O2070">
        <f t="shared" si="163"/>
        <v>0</v>
      </c>
      <c r="P2070">
        <f t="shared" si="164"/>
        <v>1</v>
      </c>
    </row>
    <row r="2071" spans="1:16" x14ac:dyDescent="0.3">
      <c r="A2071" t="s">
        <v>69</v>
      </c>
      <c r="B2071" s="38">
        <v>40841</v>
      </c>
      <c r="C2071" t="s">
        <v>30</v>
      </c>
      <c r="D2071" t="s">
        <v>692</v>
      </c>
      <c r="E2071" t="s">
        <v>147</v>
      </c>
      <c r="F2071">
        <v>333933</v>
      </c>
      <c r="G2071">
        <v>373282</v>
      </c>
      <c r="H2071" t="s">
        <v>152</v>
      </c>
      <c r="I2071" t="s">
        <v>153</v>
      </c>
      <c r="L2071">
        <f t="shared" si="160"/>
        <v>2011</v>
      </c>
      <c r="M2071">
        <f t="shared" si="161"/>
        <v>10</v>
      </c>
      <c r="N2071">
        <f t="shared" si="162"/>
        <v>0</v>
      </c>
      <c r="O2071">
        <f t="shared" si="163"/>
        <v>0</v>
      </c>
      <c r="P2071">
        <f t="shared" si="164"/>
        <v>2</v>
      </c>
    </row>
    <row r="2072" spans="1:16" x14ac:dyDescent="0.3">
      <c r="A2072" t="s">
        <v>79</v>
      </c>
      <c r="B2072" s="38">
        <v>40841</v>
      </c>
      <c r="C2072" t="s">
        <v>30</v>
      </c>
      <c r="D2072" t="s">
        <v>237</v>
      </c>
      <c r="E2072" t="s">
        <v>173</v>
      </c>
      <c r="F2072">
        <v>301307</v>
      </c>
      <c r="G2072">
        <v>354025</v>
      </c>
      <c r="H2072" t="s">
        <v>148</v>
      </c>
      <c r="I2072" t="s">
        <v>149</v>
      </c>
      <c r="L2072">
        <f t="shared" si="160"/>
        <v>2011</v>
      </c>
      <c r="M2072">
        <f t="shared" si="161"/>
        <v>10</v>
      </c>
      <c r="N2072">
        <f t="shared" si="162"/>
        <v>0</v>
      </c>
      <c r="O2072">
        <f t="shared" si="163"/>
        <v>0</v>
      </c>
      <c r="P2072">
        <f t="shared" si="164"/>
        <v>1</v>
      </c>
    </row>
    <row r="2073" spans="1:16" x14ac:dyDescent="0.3">
      <c r="A2073" t="s">
        <v>50</v>
      </c>
      <c r="B2073" s="38">
        <v>40841</v>
      </c>
      <c r="C2073" t="s">
        <v>30</v>
      </c>
      <c r="D2073" t="s">
        <v>199</v>
      </c>
      <c r="E2073" t="s">
        <v>157</v>
      </c>
      <c r="F2073">
        <v>285279</v>
      </c>
      <c r="G2073">
        <v>432702</v>
      </c>
      <c r="H2073" t="s">
        <v>148</v>
      </c>
      <c r="I2073" t="s">
        <v>149</v>
      </c>
      <c r="L2073">
        <f t="shared" si="160"/>
        <v>2011</v>
      </c>
      <c r="M2073">
        <f t="shared" si="161"/>
        <v>10</v>
      </c>
      <c r="N2073">
        <f t="shared" si="162"/>
        <v>0</v>
      </c>
      <c r="O2073">
        <f t="shared" si="163"/>
        <v>0</v>
      </c>
      <c r="P2073">
        <f t="shared" si="164"/>
        <v>1</v>
      </c>
    </row>
    <row r="2074" spans="1:16" x14ac:dyDescent="0.3">
      <c r="A2074" t="s">
        <v>20</v>
      </c>
      <c r="B2074" s="38">
        <v>40841</v>
      </c>
      <c r="C2074" t="s">
        <v>30</v>
      </c>
      <c r="D2074" t="s">
        <v>207</v>
      </c>
      <c r="E2074" t="s">
        <v>155</v>
      </c>
      <c r="F2074">
        <v>310937</v>
      </c>
      <c r="G2074">
        <v>403667</v>
      </c>
      <c r="H2074" t="s">
        <v>148</v>
      </c>
      <c r="I2074" t="s">
        <v>149</v>
      </c>
      <c r="L2074">
        <f t="shared" si="160"/>
        <v>2011</v>
      </c>
      <c r="M2074">
        <f t="shared" si="161"/>
        <v>10</v>
      </c>
      <c r="N2074">
        <f t="shared" si="162"/>
        <v>0</v>
      </c>
      <c r="O2074">
        <f t="shared" si="163"/>
        <v>0</v>
      </c>
      <c r="P2074">
        <f t="shared" si="164"/>
        <v>1</v>
      </c>
    </row>
    <row r="2075" spans="1:16" x14ac:dyDescent="0.3">
      <c r="A2075" t="s">
        <v>57</v>
      </c>
      <c r="B2075" s="38">
        <v>40842</v>
      </c>
      <c r="C2075" t="s">
        <v>28</v>
      </c>
      <c r="D2075" t="s">
        <v>412</v>
      </c>
      <c r="E2075" t="s">
        <v>256</v>
      </c>
      <c r="F2075">
        <v>223643</v>
      </c>
      <c r="G2075">
        <v>343926</v>
      </c>
      <c r="H2075" t="s">
        <v>148</v>
      </c>
      <c r="I2075" t="s">
        <v>528</v>
      </c>
      <c r="L2075">
        <f t="shared" si="160"/>
        <v>2011</v>
      </c>
      <c r="M2075">
        <f t="shared" si="161"/>
        <v>10</v>
      </c>
      <c r="N2075">
        <f t="shared" si="162"/>
        <v>1</v>
      </c>
      <c r="O2075">
        <f t="shared" si="163"/>
        <v>0</v>
      </c>
      <c r="P2075">
        <f t="shared" si="164"/>
        <v>0</v>
      </c>
    </row>
    <row r="2076" spans="1:16" x14ac:dyDescent="0.3">
      <c r="A2076" t="s">
        <v>69</v>
      </c>
      <c r="B2076" s="38">
        <v>40842</v>
      </c>
      <c r="C2076" t="s">
        <v>30</v>
      </c>
      <c r="D2076" t="s">
        <v>224</v>
      </c>
      <c r="E2076" t="s">
        <v>147</v>
      </c>
      <c r="F2076">
        <v>334229</v>
      </c>
      <c r="G2076">
        <v>373981</v>
      </c>
      <c r="H2076" t="s">
        <v>234</v>
      </c>
      <c r="I2076" t="s">
        <v>313</v>
      </c>
      <c r="L2076">
        <f t="shared" si="160"/>
        <v>2011</v>
      </c>
      <c r="M2076">
        <f t="shared" si="161"/>
        <v>10</v>
      </c>
      <c r="N2076">
        <f t="shared" si="162"/>
        <v>0</v>
      </c>
      <c r="O2076">
        <f t="shared" si="163"/>
        <v>0</v>
      </c>
      <c r="P2076">
        <f t="shared" si="164"/>
        <v>5</v>
      </c>
    </row>
    <row r="2077" spans="1:16" x14ac:dyDescent="0.3">
      <c r="A2077" t="s">
        <v>69</v>
      </c>
      <c r="B2077" s="38">
        <v>40842</v>
      </c>
      <c r="C2077" t="s">
        <v>30</v>
      </c>
      <c r="D2077" t="s">
        <v>495</v>
      </c>
      <c r="E2077" t="s">
        <v>147</v>
      </c>
      <c r="F2077">
        <v>334165</v>
      </c>
      <c r="G2077">
        <v>374596</v>
      </c>
      <c r="H2077" t="s">
        <v>148</v>
      </c>
      <c r="I2077" t="s">
        <v>149</v>
      </c>
      <c r="L2077">
        <f t="shared" si="160"/>
        <v>2011</v>
      </c>
      <c r="M2077">
        <f t="shared" si="161"/>
        <v>10</v>
      </c>
      <c r="N2077">
        <f t="shared" si="162"/>
        <v>0</v>
      </c>
      <c r="O2077">
        <f t="shared" si="163"/>
        <v>0</v>
      </c>
      <c r="P2077">
        <f t="shared" si="164"/>
        <v>1</v>
      </c>
    </row>
    <row r="2078" spans="1:16" x14ac:dyDescent="0.3">
      <c r="A2078" t="s">
        <v>50</v>
      </c>
      <c r="B2078" s="38">
        <v>40843</v>
      </c>
      <c r="C2078" t="s">
        <v>30</v>
      </c>
      <c r="D2078" t="s">
        <v>199</v>
      </c>
      <c r="E2078" t="s">
        <v>157</v>
      </c>
      <c r="F2078">
        <v>285279</v>
      </c>
      <c r="G2078">
        <v>432695</v>
      </c>
      <c r="H2078" t="s">
        <v>148</v>
      </c>
      <c r="I2078" t="s">
        <v>149</v>
      </c>
      <c r="L2078">
        <f t="shared" si="160"/>
        <v>2011</v>
      </c>
      <c r="M2078">
        <f t="shared" si="161"/>
        <v>10</v>
      </c>
      <c r="N2078">
        <f t="shared" si="162"/>
        <v>0</v>
      </c>
      <c r="O2078">
        <f t="shared" si="163"/>
        <v>0</v>
      </c>
      <c r="P2078">
        <f t="shared" si="164"/>
        <v>1</v>
      </c>
    </row>
    <row r="2079" spans="1:16" x14ac:dyDescent="0.3">
      <c r="A2079" t="s">
        <v>64</v>
      </c>
      <c r="B2079" s="38">
        <v>40843</v>
      </c>
      <c r="C2079" t="s">
        <v>29</v>
      </c>
      <c r="D2079" t="s">
        <v>170</v>
      </c>
      <c r="E2079" t="s">
        <v>157</v>
      </c>
      <c r="F2079">
        <v>285820</v>
      </c>
      <c r="G2079">
        <v>440759</v>
      </c>
      <c r="H2079" t="s">
        <v>148</v>
      </c>
      <c r="I2079" t="s">
        <v>181</v>
      </c>
      <c r="L2079">
        <f t="shared" si="160"/>
        <v>2011</v>
      </c>
      <c r="M2079">
        <f t="shared" si="161"/>
        <v>10</v>
      </c>
      <c r="N2079">
        <f t="shared" si="162"/>
        <v>0</v>
      </c>
      <c r="O2079">
        <f t="shared" si="163"/>
        <v>1</v>
      </c>
      <c r="P2079">
        <f t="shared" si="164"/>
        <v>0</v>
      </c>
    </row>
    <row r="2080" spans="1:16" x14ac:dyDescent="0.3">
      <c r="A2080" t="s">
        <v>51</v>
      </c>
      <c r="B2080" s="38">
        <v>40843</v>
      </c>
      <c r="C2080" t="s">
        <v>30</v>
      </c>
      <c r="D2080" t="s">
        <v>429</v>
      </c>
      <c r="E2080" t="s">
        <v>206</v>
      </c>
      <c r="F2080">
        <v>348354</v>
      </c>
      <c r="G2080">
        <v>344057</v>
      </c>
      <c r="H2080" t="s">
        <v>148</v>
      </c>
      <c r="I2080" t="s">
        <v>149</v>
      </c>
      <c r="L2080">
        <f t="shared" si="160"/>
        <v>2011</v>
      </c>
      <c r="M2080">
        <f t="shared" si="161"/>
        <v>10</v>
      </c>
      <c r="N2080">
        <f t="shared" si="162"/>
        <v>0</v>
      </c>
      <c r="O2080">
        <f t="shared" si="163"/>
        <v>0</v>
      </c>
      <c r="P2080">
        <f t="shared" si="164"/>
        <v>1</v>
      </c>
    </row>
    <row r="2081" spans="1:16" x14ac:dyDescent="0.3">
      <c r="A2081" t="s">
        <v>61</v>
      </c>
      <c r="B2081" s="38">
        <v>40844</v>
      </c>
      <c r="C2081" t="s">
        <v>29</v>
      </c>
      <c r="D2081" t="s">
        <v>231</v>
      </c>
      <c r="E2081" t="s">
        <v>206</v>
      </c>
      <c r="F2081">
        <v>336579</v>
      </c>
      <c r="G2081">
        <v>352464</v>
      </c>
      <c r="H2081" t="s">
        <v>148</v>
      </c>
      <c r="I2081" t="s">
        <v>181</v>
      </c>
      <c r="L2081">
        <f t="shared" si="160"/>
        <v>2011</v>
      </c>
      <c r="M2081">
        <f t="shared" si="161"/>
        <v>10</v>
      </c>
      <c r="N2081">
        <f t="shared" si="162"/>
        <v>0</v>
      </c>
      <c r="O2081">
        <f t="shared" si="163"/>
        <v>1</v>
      </c>
      <c r="P2081">
        <f t="shared" si="164"/>
        <v>0</v>
      </c>
    </row>
    <row r="2082" spans="1:16" x14ac:dyDescent="0.3">
      <c r="A2082" t="s">
        <v>43</v>
      </c>
      <c r="B2082" s="38">
        <v>40845</v>
      </c>
      <c r="C2082" t="s">
        <v>29</v>
      </c>
      <c r="D2082" t="s">
        <v>549</v>
      </c>
      <c r="E2082" t="s">
        <v>183</v>
      </c>
      <c r="F2082">
        <v>308732</v>
      </c>
      <c r="G2082">
        <v>325846</v>
      </c>
      <c r="H2082" t="s">
        <v>148</v>
      </c>
      <c r="I2082" t="s">
        <v>181</v>
      </c>
      <c r="L2082">
        <f t="shared" si="160"/>
        <v>2011</v>
      </c>
      <c r="M2082">
        <f t="shared" si="161"/>
        <v>10</v>
      </c>
      <c r="N2082">
        <f t="shared" si="162"/>
        <v>0</v>
      </c>
      <c r="O2082">
        <f t="shared" si="163"/>
        <v>1</v>
      </c>
      <c r="P2082">
        <f t="shared" si="164"/>
        <v>0</v>
      </c>
    </row>
    <row r="2083" spans="1:16" x14ac:dyDescent="0.3">
      <c r="A2083" t="s">
        <v>57</v>
      </c>
      <c r="B2083" s="38">
        <v>40845</v>
      </c>
      <c r="C2083" t="s">
        <v>30</v>
      </c>
      <c r="D2083" t="s">
        <v>412</v>
      </c>
      <c r="E2083" t="s">
        <v>256</v>
      </c>
      <c r="F2083">
        <v>223634</v>
      </c>
      <c r="G2083">
        <v>343918</v>
      </c>
      <c r="H2083" t="s">
        <v>148</v>
      </c>
      <c r="I2083" t="s">
        <v>149</v>
      </c>
      <c r="L2083">
        <f t="shared" si="160"/>
        <v>2011</v>
      </c>
      <c r="M2083">
        <f t="shared" si="161"/>
        <v>10</v>
      </c>
      <c r="N2083">
        <f t="shared" si="162"/>
        <v>0</v>
      </c>
      <c r="O2083">
        <f t="shared" si="163"/>
        <v>0</v>
      </c>
      <c r="P2083">
        <f t="shared" si="164"/>
        <v>1</v>
      </c>
    </row>
    <row r="2084" spans="1:16" x14ac:dyDescent="0.3">
      <c r="A2084" t="s">
        <v>2</v>
      </c>
      <c r="B2084" s="38">
        <v>40845</v>
      </c>
      <c r="C2084" t="s">
        <v>30</v>
      </c>
      <c r="D2084" t="s">
        <v>301</v>
      </c>
      <c r="E2084" t="s">
        <v>166</v>
      </c>
      <c r="F2084">
        <v>326588</v>
      </c>
      <c r="G2084">
        <v>364143</v>
      </c>
      <c r="H2084" t="s">
        <v>148</v>
      </c>
      <c r="I2084" t="s">
        <v>149</v>
      </c>
      <c r="L2084">
        <f t="shared" si="160"/>
        <v>2011</v>
      </c>
      <c r="M2084">
        <f t="shared" si="161"/>
        <v>10</v>
      </c>
      <c r="N2084">
        <f t="shared" si="162"/>
        <v>0</v>
      </c>
      <c r="O2084">
        <f t="shared" si="163"/>
        <v>0</v>
      </c>
      <c r="P2084">
        <f t="shared" si="164"/>
        <v>1</v>
      </c>
    </row>
    <row r="2085" spans="1:16" x14ac:dyDescent="0.3">
      <c r="A2085" t="s">
        <v>45</v>
      </c>
      <c r="B2085" s="38">
        <v>40845</v>
      </c>
      <c r="C2085" t="s">
        <v>30</v>
      </c>
      <c r="D2085" t="s">
        <v>546</v>
      </c>
      <c r="E2085" t="s">
        <v>193</v>
      </c>
      <c r="F2085">
        <v>243576</v>
      </c>
      <c r="G2085">
        <v>417043</v>
      </c>
      <c r="H2085" t="s">
        <v>148</v>
      </c>
      <c r="I2085" t="s">
        <v>149</v>
      </c>
      <c r="L2085">
        <f t="shared" si="160"/>
        <v>2011</v>
      </c>
      <c r="M2085">
        <f t="shared" si="161"/>
        <v>10</v>
      </c>
      <c r="N2085">
        <f t="shared" si="162"/>
        <v>0</v>
      </c>
      <c r="O2085">
        <f t="shared" si="163"/>
        <v>0</v>
      </c>
      <c r="P2085">
        <f t="shared" si="164"/>
        <v>1</v>
      </c>
    </row>
    <row r="2086" spans="1:16" x14ac:dyDescent="0.3">
      <c r="A2086" t="s">
        <v>72</v>
      </c>
      <c r="B2086" s="38">
        <v>40845</v>
      </c>
      <c r="C2086" t="s">
        <v>30</v>
      </c>
      <c r="D2086" t="s">
        <v>284</v>
      </c>
      <c r="E2086" t="s">
        <v>184</v>
      </c>
      <c r="F2086">
        <v>320219</v>
      </c>
      <c r="G2086">
        <v>353361</v>
      </c>
      <c r="H2086" t="s">
        <v>148</v>
      </c>
      <c r="I2086" t="s">
        <v>149</v>
      </c>
      <c r="L2086">
        <f t="shared" si="160"/>
        <v>2011</v>
      </c>
      <c r="M2086">
        <f t="shared" si="161"/>
        <v>10</v>
      </c>
      <c r="N2086">
        <f t="shared" si="162"/>
        <v>0</v>
      </c>
      <c r="O2086">
        <f t="shared" si="163"/>
        <v>0</v>
      </c>
      <c r="P2086">
        <f t="shared" si="164"/>
        <v>1</v>
      </c>
    </row>
    <row r="2087" spans="1:16" x14ac:dyDescent="0.3">
      <c r="A2087" t="s">
        <v>69</v>
      </c>
      <c r="B2087" s="38">
        <v>40845</v>
      </c>
      <c r="C2087" t="s">
        <v>30</v>
      </c>
      <c r="D2087" t="s">
        <v>191</v>
      </c>
      <c r="E2087" t="s">
        <v>159</v>
      </c>
      <c r="F2087">
        <v>334457</v>
      </c>
      <c r="G2087">
        <v>374718</v>
      </c>
      <c r="H2087" t="s">
        <v>148</v>
      </c>
      <c r="I2087" t="s">
        <v>149</v>
      </c>
      <c r="L2087">
        <f t="shared" si="160"/>
        <v>2011</v>
      </c>
      <c r="M2087">
        <f t="shared" si="161"/>
        <v>10</v>
      </c>
      <c r="N2087">
        <f t="shared" si="162"/>
        <v>0</v>
      </c>
      <c r="O2087">
        <f t="shared" si="163"/>
        <v>0</v>
      </c>
      <c r="P2087">
        <f t="shared" si="164"/>
        <v>1</v>
      </c>
    </row>
    <row r="2088" spans="1:16" x14ac:dyDescent="0.3">
      <c r="A2088" t="s">
        <v>74</v>
      </c>
      <c r="B2088" s="38">
        <v>40847</v>
      </c>
      <c r="C2088" t="s">
        <v>30</v>
      </c>
      <c r="D2088" t="s">
        <v>325</v>
      </c>
      <c r="E2088" t="s">
        <v>179</v>
      </c>
      <c r="F2088">
        <v>341056</v>
      </c>
      <c r="G2088">
        <v>387207</v>
      </c>
      <c r="H2088" t="s">
        <v>148</v>
      </c>
      <c r="I2088" t="s">
        <v>149</v>
      </c>
      <c r="L2088">
        <f t="shared" si="160"/>
        <v>2011</v>
      </c>
      <c r="M2088">
        <f t="shared" si="161"/>
        <v>10</v>
      </c>
      <c r="N2088">
        <f t="shared" si="162"/>
        <v>0</v>
      </c>
      <c r="O2088">
        <f t="shared" si="163"/>
        <v>0</v>
      </c>
      <c r="P2088">
        <f t="shared" si="164"/>
        <v>1</v>
      </c>
    </row>
    <row r="2089" spans="1:16" x14ac:dyDescent="0.3">
      <c r="A2089" t="s">
        <v>51</v>
      </c>
      <c r="B2089" s="38">
        <v>40848</v>
      </c>
      <c r="C2089" t="s">
        <v>30</v>
      </c>
      <c r="D2089" t="s">
        <v>216</v>
      </c>
      <c r="E2089" t="s">
        <v>206</v>
      </c>
      <c r="F2089">
        <v>348663</v>
      </c>
      <c r="G2089">
        <v>344858</v>
      </c>
      <c r="H2089" t="s">
        <v>148</v>
      </c>
      <c r="I2089" t="s">
        <v>149</v>
      </c>
      <c r="L2089">
        <f t="shared" si="160"/>
        <v>2011</v>
      </c>
      <c r="M2089">
        <f t="shared" si="161"/>
        <v>11</v>
      </c>
      <c r="N2089">
        <f t="shared" si="162"/>
        <v>0</v>
      </c>
      <c r="O2089">
        <f t="shared" si="163"/>
        <v>0</v>
      </c>
      <c r="P2089">
        <f t="shared" si="164"/>
        <v>1</v>
      </c>
    </row>
    <row r="2090" spans="1:16" x14ac:dyDescent="0.3">
      <c r="A2090" t="s">
        <v>52</v>
      </c>
      <c r="B2090" s="38">
        <v>40848</v>
      </c>
      <c r="C2090" t="s">
        <v>30</v>
      </c>
      <c r="D2090" t="s">
        <v>295</v>
      </c>
      <c r="E2090" t="s">
        <v>169</v>
      </c>
      <c r="F2090">
        <v>244907</v>
      </c>
      <c r="G2090">
        <v>372564</v>
      </c>
      <c r="H2090" t="s">
        <v>148</v>
      </c>
      <c r="I2090" t="s">
        <v>149</v>
      </c>
      <c r="L2090">
        <f t="shared" si="160"/>
        <v>2011</v>
      </c>
      <c r="M2090">
        <f t="shared" si="161"/>
        <v>11</v>
      </c>
      <c r="N2090">
        <f t="shared" si="162"/>
        <v>0</v>
      </c>
      <c r="O2090">
        <f t="shared" si="163"/>
        <v>0</v>
      </c>
      <c r="P2090">
        <f t="shared" si="164"/>
        <v>1</v>
      </c>
    </row>
    <row r="2091" spans="1:16" x14ac:dyDescent="0.3">
      <c r="A2091" t="s">
        <v>2</v>
      </c>
      <c r="B2091" s="38">
        <v>40848</v>
      </c>
      <c r="C2091" t="s">
        <v>29</v>
      </c>
      <c r="D2091" t="s">
        <v>285</v>
      </c>
      <c r="E2091" t="s">
        <v>166</v>
      </c>
      <c r="F2091">
        <v>326536</v>
      </c>
      <c r="G2091">
        <v>363900</v>
      </c>
      <c r="H2091" t="s">
        <v>148</v>
      </c>
      <c r="I2091" t="s">
        <v>181</v>
      </c>
      <c r="L2091">
        <f t="shared" si="160"/>
        <v>2011</v>
      </c>
      <c r="M2091">
        <f t="shared" si="161"/>
        <v>11</v>
      </c>
      <c r="N2091">
        <f t="shared" si="162"/>
        <v>0</v>
      </c>
      <c r="O2091">
        <f t="shared" si="163"/>
        <v>1</v>
      </c>
      <c r="P2091">
        <f t="shared" si="164"/>
        <v>0</v>
      </c>
    </row>
    <row r="2092" spans="1:16" x14ac:dyDescent="0.3">
      <c r="A2092" t="s">
        <v>45</v>
      </c>
      <c r="B2092" s="38">
        <v>40850</v>
      </c>
      <c r="C2092" t="s">
        <v>29</v>
      </c>
      <c r="D2092" t="s">
        <v>240</v>
      </c>
      <c r="E2092" t="s">
        <v>193</v>
      </c>
      <c r="F2092">
        <v>243434</v>
      </c>
      <c r="G2092">
        <v>417152</v>
      </c>
      <c r="H2092" t="s">
        <v>148</v>
      </c>
      <c r="I2092" t="s">
        <v>181</v>
      </c>
      <c r="L2092">
        <f t="shared" si="160"/>
        <v>2011</v>
      </c>
      <c r="M2092">
        <f t="shared" si="161"/>
        <v>11</v>
      </c>
      <c r="N2092">
        <f t="shared" si="162"/>
        <v>0</v>
      </c>
      <c r="O2092">
        <f t="shared" si="163"/>
        <v>1</v>
      </c>
      <c r="P2092">
        <f t="shared" si="164"/>
        <v>0</v>
      </c>
    </row>
    <row r="2093" spans="1:16" x14ac:dyDescent="0.3">
      <c r="A2093" t="s">
        <v>69</v>
      </c>
      <c r="B2093" s="38">
        <v>40851</v>
      </c>
      <c r="C2093" t="s">
        <v>30</v>
      </c>
      <c r="D2093" t="s">
        <v>204</v>
      </c>
      <c r="E2093" t="s">
        <v>147</v>
      </c>
      <c r="F2093">
        <v>333624</v>
      </c>
      <c r="G2093">
        <v>373206</v>
      </c>
      <c r="H2093" t="s">
        <v>152</v>
      </c>
      <c r="I2093" t="s">
        <v>153</v>
      </c>
      <c r="L2093">
        <f t="shared" si="160"/>
        <v>2011</v>
      </c>
      <c r="M2093">
        <f t="shared" si="161"/>
        <v>11</v>
      </c>
      <c r="N2093">
        <f t="shared" si="162"/>
        <v>0</v>
      </c>
      <c r="O2093">
        <f t="shared" si="163"/>
        <v>0</v>
      </c>
      <c r="P2093">
        <f t="shared" si="164"/>
        <v>2</v>
      </c>
    </row>
    <row r="2094" spans="1:16" x14ac:dyDescent="0.3">
      <c r="A2094" t="s">
        <v>58</v>
      </c>
      <c r="B2094" s="38">
        <v>40851</v>
      </c>
      <c r="C2094" t="s">
        <v>30</v>
      </c>
      <c r="D2094" t="s">
        <v>170</v>
      </c>
      <c r="E2094" t="s">
        <v>209</v>
      </c>
      <c r="F2094">
        <v>284210</v>
      </c>
      <c r="G2094">
        <v>366568</v>
      </c>
      <c r="H2094" t="s">
        <v>148</v>
      </c>
      <c r="I2094" t="s">
        <v>149</v>
      </c>
      <c r="L2094">
        <f t="shared" si="160"/>
        <v>2011</v>
      </c>
      <c r="M2094">
        <f t="shared" si="161"/>
        <v>11</v>
      </c>
      <c r="N2094">
        <f t="shared" si="162"/>
        <v>0</v>
      </c>
      <c r="O2094">
        <f t="shared" si="163"/>
        <v>0</v>
      </c>
      <c r="P2094">
        <f t="shared" si="164"/>
        <v>1</v>
      </c>
    </row>
    <row r="2095" spans="1:16" x14ac:dyDescent="0.3">
      <c r="A2095" t="s">
        <v>79</v>
      </c>
      <c r="B2095" s="38">
        <v>40852</v>
      </c>
      <c r="C2095" t="s">
        <v>30</v>
      </c>
      <c r="D2095" t="s">
        <v>563</v>
      </c>
      <c r="E2095" t="s">
        <v>173</v>
      </c>
      <c r="F2095">
        <v>300853</v>
      </c>
      <c r="G2095">
        <v>353725</v>
      </c>
      <c r="H2095" t="s">
        <v>148</v>
      </c>
      <c r="I2095" t="s">
        <v>149</v>
      </c>
      <c r="L2095">
        <f t="shared" si="160"/>
        <v>2011</v>
      </c>
      <c r="M2095">
        <f t="shared" si="161"/>
        <v>11</v>
      </c>
      <c r="N2095">
        <f t="shared" si="162"/>
        <v>0</v>
      </c>
      <c r="O2095">
        <f t="shared" si="163"/>
        <v>0</v>
      </c>
      <c r="P2095">
        <f t="shared" si="164"/>
        <v>1</v>
      </c>
    </row>
    <row r="2096" spans="1:16" x14ac:dyDescent="0.3">
      <c r="A2096" t="s">
        <v>41</v>
      </c>
      <c r="B2096" s="38">
        <v>40853</v>
      </c>
      <c r="C2096" t="s">
        <v>30</v>
      </c>
      <c r="D2096" t="s">
        <v>693</v>
      </c>
      <c r="E2096" t="s">
        <v>315</v>
      </c>
      <c r="F2096">
        <v>289651</v>
      </c>
      <c r="G2096">
        <v>390600</v>
      </c>
      <c r="H2096" t="s">
        <v>144</v>
      </c>
      <c r="I2096" t="s">
        <v>145</v>
      </c>
      <c r="L2096">
        <f t="shared" si="160"/>
        <v>2011</v>
      </c>
      <c r="M2096">
        <f t="shared" si="161"/>
        <v>11</v>
      </c>
      <c r="N2096">
        <f t="shared" si="162"/>
        <v>0</v>
      </c>
      <c r="O2096">
        <f t="shared" si="163"/>
        <v>0</v>
      </c>
      <c r="P2096">
        <f t="shared" si="164"/>
        <v>3</v>
      </c>
    </row>
    <row r="2097" spans="1:16" x14ac:dyDescent="0.3">
      <c r="A2097" t="s">
        <v>69</v>
      </c>
      <c r="B2097" s="38">
        <v>40854</v>
      </c>
      <c r="C2097" t="s">
        <v>30</v>
      </c>
      <c r="D2097" t="s">
        <v>174</v>
      </c>
      <c r="E2097" t="s">
        <v>147</v>
      </c>
      <c r="F2097">
        <v>334080</v>
      </c>
      <c r="G2097">
        <v>374949</v>
      </c>
      <c r="H2097" t="s">
        <v>152</v>
      </c>
      <c r="I2097" t="s">
        <v>153</v>
      </c>
      <c r="L2097">
        <f t="shared" si="160"/>
        <v>2011</v>
      </c>
      <c r="M2097">
        <f t="shared" si="161"/>
        <v>11</v>
      </c>
      <c r="N2097">
        <f t="shared" si="162"/>
        <v>0</v>
      </c>
      <c r="O2097">
        <f t="shared" si="163"/>
        <v>0</v>
      </c>
      <c r="P2097">
        <f t="shared" si="164"/>
        <v>2</v>
      </c>
    </row>
    <row r="2098" spans="1:16" x14ac:dyDescent="0.3">
      <c r="A2098" t="s">
        <v>69</v>
      </c>
      <c r="B2098" s="38">
        <v>40854</v>
      </c>
      <c r="C2098" t="s">
        <v>30</v>
      </c>
      <c r="D2098" t="s">
        <v>215</v>
      </c>
      <c r="E2098" t="s">
        <v>147</v>
      </c>
      <c r="F2098">
        <v>333777</v>
      </c>
      <c r="G2098">
        <v>373658</v>
      </c>
      <c r="H2098" t="s">
        <v>245</v>
      </c>
      <c r="I2098" t="s">
        <v>246</v>
      </c>
      <c r="L2098">
        <f t="shared" si="160"/>
        <v>2011</v>
      </c>
      <c r="M2098">
        <f t="shared" si="161"/>
        <v>11</v>
      </c>
      <c r="N2098">
        <f t="shared" si="162"/>
        <v>0</v>
      </c>
      <c r="O2098">
        <f t="shared" si="163"/>
        <v>0</v>
      </c>
      <c r="P2098">
        <f t="shared" si="164"/>
        <v>4</v>
      </c>
    </row>
    <row r="2099" spans="1:16" x14ac:dyDescent="0.3">
      <c r="A2099" t="s">
        <v>69</v>
      </c>
      <c r="B2099" s="38">
        <v>40855</v>
      </c>
      <c r="C2099" t="s">
        <v>30</v>
      </c>
      <c r="D2099" t="s">
        <v>468</v>
      </c>
      <c r="E2099" t="s">
        <v>147</v>
      </c>
      <c r="F2099">
        <v>333902</v>
      </c>
      <c r="G2099">
        <v>374229</v>
      </c>
      <c r="H2099" t="s">
        <v>148</v>
      </c>
      <c r="I2099" t="s">
        <v>149</v>
      </c>
      <c r="L2099">
        <f t="shared" si="160"/>
        <v>2011</v>
      </c>
      <c r="M2099">
        <f t="shared" si="161"/>
        <v>11</v>
      </c>
      <c r="N2099">
        <f t="shared" si="162"/>
        <v>0</v>
      </c>
      <c r="O2099">
        <f t="shared" si="163"/>
        <v>0</v>
      </c>
      <c r="P2099">
        <f t="shared" si="164"/>
        <v>1</v>
      </c>
    </row>
    <row r="2100" spans="1:16" x14ac:dyDescent="0.3">
      <c r="A2100" t="s">
        <v>45</v>
      </c>
      <c r="B2100" s="38">
        <v>40855</v>
      </c>
      <c r="C2100" t="s">
        <v>30</v>
      </c>
      <c r="D2100" t="s">
        <v>295</v>
      </c>
      <c r="E2100" t="s">
        <v>193</v>
      </c>
      <c r="F2100">
        <v>243640</v>
      </c>
      <c r="G2100">
        <v>416339</v>
      </c>
      <c r="H2100" t="s">
        <v>148</v>
      </c>
      <c r="I2100" t="s">
        <v>149</v>
      </c>
      <c r="L2100">
        <f t="shared" si="160"/>
        <v>2011</v>
      </c>
      <c r="M2100">
        <f t="shared" si="161"/>
        <v>11</v>
      </c>
      <c r="N2100">
        <f t="shared" si="162"/>
        <v>0</v>
      </c>
      <c r="O2100">
        <f t="shared" si="163"/>
        <v>0</v>
      </c>
      <c r="P2100">
        <f t="shared" si="164"/>
        <v>1</v>
      </c>
    </row>
    <row r="2101" spans="1:16" x14ac:dyDescent="0.3">
      <c r="A2101" t="s">
        <v>69</v>
      </c>
      <c r="B2101" s="38">
        <v>40855</v>
      </c>
      <c r="C2101" t="s">
        <v>30</v>
      </c>
      <c r="D2101" t="s">
        <v>387</v>
      </c>
      <c r="E2101" t="s">
        <v>147</v>
      </c>
      <c r="F2101">
        <v>333587</v>
      </c>
      <c r="G2101">
        <v>373230</v>
      </c>
      <c r="H2101" t="s">
        <v>148</v>
      </c>
      <c r="I2101" t="s">
        <v>149</v>
      </c>
      <c r="L2101">
        <f t="shared" si="160"/>
        <v>2011</v>
      </c>
      <c r="M2101">
        <f t="shared" si="161"/>
        <v>11</v>
      </c>
      <c r="N2101">
        <f t="shared" si="162"/>
        <v>0</v>
      </c>
      <c r="O2101">
        <f t="shared" si="163"/>
        <v>0</v>
      </c>
      <c r="P2101">
        <f t="shared" si="164"/>
        <v>1</v>
      </c>
    </row>
    <row r="2102" spans="1:16" x14ac:dyDescent="0.3">
      <c r="A2102" t="s">
        <v>2</v>
      </c>
      <c r="B2102" s="38">
        <v>40856</v>
      </c>
      <c r="C2102" t="s">
        <v>30</v>
      </c>
      <c r="D2102" t="s">
        <v>694</v>
      </c>
      <c r="E2102" t="s">
        <v>166</v>
      </c>
      <c r="F2102">
        <v>326624</v>
      </c>
      <c r="G2102">
        <v>364471</v>
      </c>
      <c r="H2102" t="s">
        <v>148</v>
      </c>
      <c r="I2102" t="s">
        <v>149</v>
      </c>
      <c r="L2102">
        <f t="shared" si="160"/>
        <v>2011</v>
      </c>
      <c r="M2102">
        <f t="shared" si="161"/>
        <v>11</v>
      </c>
      <c r="N2102">
        <f t="shared" si="162"/>
        <v>0</v>
      </c>
      <c r="O2102">
        <f t="shared" si="163"/>
        <v>0</v>
      </c>
      <c r="P2102">
        <f t="shared" si="164"/>
        <v>1</v>
      </c>
    </row>
    <row r="2103" spans="1:16" x14ac:dyDescent="0.3">
      <c r="A2103" t="s">
        <v>69</v>
      </c>
      <c r="B2103" s="38">
        <v>40856</v>
      </c>
      <c r="C2103" t="s">
        <v>30</v>
      </c>
      <c r="D2103" t="s">
        <v>695</v>
      </c>
      <c r="E2103" t="s">
        <v>147</v>
      </c>
      <c r="F2103">
        <v>333509</v>
      </c>
      <c r="G2103">
        <v>374227</v>
      </c>
      <c r="H2103" t="s">
        <v>148</v>
      </c>
      <c r="I2103" t="s">
        <v>149</v>
      </c>
      <c r="L2103">
        <f t="shared" si="160"/>
        <v>2011</v>
      </c>
      <c r="M2103">
        <f t="shared" si="161"/>
        <v>11</v>
      </c>
      <c r="N2103">
        <f t="shared" si="162"/>
        <v>0</v>
      </c>
      <c r="O2103">
        <f t="shared" si="163"/>
        <v>0</v>
      </c>
      <c r="P2103">
        <f t="shared" si="164"/>
        <v>1</v>
      </c>
    </row>
    <row r="2104" spans="1:16" x14ac:dyDescent="0.3">
      <c r="A2104" t="s">
        <v>69</v>
      </c>
      <c r="B2104" s="38">
        <v>40856</v>
      </c>
      <c r="C2104" t="s">
        <v>30</v>
      </c>
      <c r="D2104" t="s">
        <v>249</v>
      </c>
      <c r="E2104" t="s">
        <v>147</v>
      </c>
      <c r="F2104">
        <v>334362</v>
      </c>
      <c r="G2104">
        <v>374350</v>
      </c>
      <c r="H2104" t="s">
        <v>148</v>
      </c>
      <c r="I2104" t="s">
        <v>149</v>
      </c>
      <c r="L2104">
        <f t="shared" si="160"/>
        <v>2011</v>
      </c>
      <c r="M2104">
        <f t="shared" si="161"/>
        <v>11</v>
      </c>
      <c r="N2104">
        <f t="shared" si="162"/>
        <v>0</v>
      </c>
      <c r="O2104">
        <f t="shared" si="163"/>
        <v>0</v>
      </c>
      <c r="P2104">
        <f t="shared" si="164"/>
        <v>1</v>
      </c>
    </row>
    <row r="2105" spans="1:16" x14ac:dyDescent="0.3">
      <c r="A2105" t="s">
        <v>52</v>
      </c>
      <c r="B2105" s="38">
        <v>40858</v>
      </c>
      <c r="C2105" t="s">
        <v>30</v>
      </c>
      <c r="D2105" t="s">
        <v>217</v>
      </c>
      <c r="E2105" t="s">
        <v>169</v>
      </c>
      <c r="F2105">
        <v>244732</v>
      </c>
      <c r="G2105">
        <v>372433</v>
      </c>
      <c r="H2105" t="s">
        <v>148</v>
      </c>
      <c r="I2105" t="s">
        <v>149</v>
      </c>
      <c r="L2105">
        <f t="shared" si="160"/>
        <v>2011</v>
      </c>
      <c r="M2105">
        <f t="shared" si="161"/>
        <v>11</v>
      </c>
      <c r="N2105">
        <f t="shared" si="162"/>
        <v>0</v>
      </c>
      <c r="O2105">
        <f t="shared" si="163"/>
        <v>0</v>
      </c>
      <c r="P2105">
        <f t="shared" si="164"/>
        <v>1</v>
      </c>
    </row>
    <row r="2106" spans="1:16" x14ac:dyDescent="0.3">
      <c r="A2106" t="s">
        <v>45</v>
      </c>
      <c r="B2106" s="38">
        <v>40858</v>
      </c>
      <c r="C2106" t="s">
        <v>30</v>
      </c>
      <c r="D2106" t="s">
        <v>177</v>
      </c>
      <c r="E2106" t="s">
        <v>193</v>
      </c>
      <c r="F2106">
        <v>243825</v>
      </c>
      <c r="G2106">
        <v>415944</v>
      </c>
      <c r="H2106" t="s">
        <v>148</v>
      </c>
      <c r="I2106" t="s">
        <v>149</v>
      </c>
      <c r="L2106">
        <f t="shared" si="160"/>
        <v>2011</v>
      </c>
      <c r="M2106">
        <f t="shared" si="161"/>
        <v>11</v>
      </c>
      <c r="N2106">
        <f t="shared" si="162"/>
        <v>0</v>
      </c>
      <c r="O2106">
        <f t="shared" si="163"/>
        <v>0</v>
      </c>
      <c r="P2106">
        <f t="shared" si="164"/>
        <v>1</v>
      </c>
    </row>
    <row r="2107" spans="1:16" x14ac:dyDescent="0.3">
      <c r="A2107" t="s">
        <v>69</v>
      </c>
      <c r="B2107" s="38">
        <v>40858</v>
      </c>
      <c r="C2107" t="s">
        <v>29</v>
      </c>
      <c r="D2107" t="s">
        <v>294</v>
      </c>
      <c r="E2107" t="s">
        <v>147</v>
      </c>
      <c r="F2107">
        <v>333812</v>
      </c>
      <c r="G2107">
        <v>374194</v>
      </c>
      <c r="H2107" t="s">
        <v>148</v>
      </c>
      <c r="I2107" t="s">
        <v>181</v>
      </c>
      <c r="L2107">
        <f t="shared" si="160"/>
        <v>2011</v>
      </c>
      <c r="M2107">
        <f t="shared" si="161"/>
        <v>11</v>
      </c>
      <c r="N2107">
        <f t="shared" si="162"/>
        <v>0</v>
      </c>
      <c r="O2107">
        <f t="shared" si="163"/>
        <v>1</v>
      </c>
      <c r="P2107">
        <f t="shared" si="164"/>
        <v>0</v>
      </c>
    </row>
    <row r="2108" spans="1:16" x14ac:dyDescent="0.3">
      <c r="A2108" t="s">
        <v>69</v>
      </c>
      <c r="B2108" s="38">
        <v>40858</v>
      </c>
      <c r="C2108" t="s">
        <v>30</v>
      </c>
      <c r="D2108" t="s">
        <v>439</v>
      </c>
      <c r="E2108" t="s">
        <v>147</v>
      </c>
      <c r="F2108">
        <v>333431</v>
      </c>
      <c r="G2108">
        <v>373902</v>
      </c>
      <c r="H2108" t="s">
        <v>148</v>
      </c>
      <c r="I2108" t="s">
        <v>149</v>
      </c>
      <c r="L2108">
        <f t="shared" si="160"/>
        <v>2011</v>
      </c>
      <c r="M2108">
        <f t="shared" si="161"/>
        <v>11</v>
      </c>
      <c r="N2108">
        <f t="shared" si="162"/>
        <v>0</v>
      </c>
      <c r="O2108">
        <f t="shared" si="163"/>
        <v>0</v>
      </c>
      <c r="P2108">
        <f t="shared" si="164"/>
        <v>1</v>
      </c>
    </row>
    <row r="2109" spans="1:16" x14ac:dyDescent="0.3">
      <c r="A2109" t="s">
        <v>45</v>
      </c>
      <c r="B2109" s="38">
        <v>40859</v>
      </c>
      <c r="C2109" t="s">
        <v>30</v>
      </c>
      <c r="D2109" t="s">
        <v>414</v>
      </c>
      <c r="E2109" t="s">
        <v>193</v>
      </c>
      <c r="F2109">
        <v>243506</v>
      </c>
      <c r="G2109">
        <v>416607</v>
      </c>
      <c r="H2109" t="s">
        <v>148</v>
      </c>
      <c r="I2109" t="s">
        <v>149</v>
      </c>
      <c r="L2109">
        <f t="shared" si="160"/>
        <v>2011</v>
      </c>
      <c r="M2109">
        <f t="shared" si="161"/>
        <v>11</v>
      </c>
      <c r="N2109">
        <f t="shared" si="162"/>
        <v>0</v>
      </c>
      <c r="O2109">
        <f t="shared" si="163"/>
        <v>0</v>
      </c>
      <c r="P2109">
        <f t="shared" si="164"/>
        <v>1</v>
      </c>
    </row>
    <row r="2110" spans="1:16" x14ac:dyDescent="0.3">
      <c r="A2110" t="s">
        <v>20</v>
      </c>
      <c r="B2110" s="38">
        <v>40859</v>
      </c>
      <c r="C2110" t="s">
        <v>30</v>
      </c>
      <c r="D2110" t="s">
        <v>372</v>
      </c>
      <c r="E2110" t="s">
        <v>155</v>
      </c>
      <c r="F2110">
        <v>310522</v>
      </c>
      <c r="G2110">
        <v>402990</v>
      </c>
      <c r="H2110" t="s">
        <v>148</v>
      </c>
      <c r="I2110" t="s">
        <v>149</v>
      </c>
      <c r="L2110">
        <f t="shared" si="160"/>
        <v>2011</v>
      </c>
      <c r="M2110">
        <f t="shared" si="161"/>
        <v>11</v>
      </c>
      <c r="N2110">
        <f t="shared" si="162"/>
        <v>0</v>
      </c>
      <c r="O2110">
        <f t="shared" si="163"/>
        <v>0</v>
      </c>
      <c r="P2110">
        <f t="shared" si="164"/>
        <v>1</v>
      </c>
    </row>
    <row r="2111" spans="1:16" x14ac:dyDescent="0.3">
      <c r="A2111" t="s">
        <v>2</v>
      </c>
      <c r="B2111" s="38">
        <v>40860</v>
      </c>
      <c r="C2111" t="s">
        <v>30</v>
      </c>
      <c r="D2111" t="s">
        <v>285</v>
      </c>
      <c r="E2111" t="s">
        <v>166</v>
      </c>
      <c r="F2111">
        <v>326938</v>
      </c>
      <c r="G2111">
        <v>364158</v>
      </c>
      <c r="H2111" t="s">
        <v>148</v>
      </c>
      <c r="I2111" t="s">
        <v>149</v>
      </c>
      <c r="L2111">
        <f t="shared" si="160"/>
        <v>2011</v>
      </c>
      <c r="M2111">
        <f t="shared" si="161"/>
        <v>11</v>
      </c>
      <c r="N2111">
        <f t="shared" si="162"/>
        <v>0</v>
      </c>
      <c r="O2111">
        <f t="shared" si="163"/>
        <v>0</v>
      </c>
      <c r="P2111">
        <f t="shared" si="164"/>
        <v>1</v>
      </c>
    </row>
    <row r="2112" spans="1:16" x14ac:dyDescent="0.3">
      <c r="A2112" t="s">
        <v>69</v>
      </c>
      <c r="B2112" s="38">
        <v>40861</v>
      </c>
      <c r="C2112" t="s">
        <v>30</v>
      </c>
      <c r="D2112" t="s">
        <v>394</v>
      </c>
      <c r="E2112" t="s">
        <v>147</v>
      </c>
      <c r="F2112">
        <v>333768</v>
      </c>
      <c r="G2112">
        <v>373827</v>
      </c>
      <c r="H2112" t="s">
        <v>148</v>
      </c>
      <c r="I2112" t="s">
        <v>149</v>
      </c>
      <c r="L2112">
        <f t="shared" si="160"/>
        <v>2011</v>
      </c>
      <c r="M2112">
        <f t="shared" si="161"/>
        <v>11</v>
      </c>
      <c r="N2112">
        <f t="shared" si="162"/>
        <v>0</v>
      </c>
      <c r="O2112">
        <f t="shared" si="163"/>
        <v>0</v>
      </c>
      <c r="P2112">
        <f t="shared" si="164"/>
        <v>1</v>
      </c>
    </row>
    <row r="2113" spans="1:16" x14ac:dyDescent="0.3">
      <c r="A2113" t="s">
        <v>69</v>
      </c>
      <c r="B2113" s="38">
        <v>40863</v>
      </c>
      <c r="C2113" t="s">
        <v>30</v>
      </c>
      <c r="D2113" t="s">
        <v>204</v>
      </c>
      <c r="E2113" t="s">
        <v>147</v>
      </c>
      <c r="F2113">
        <v>333648</v>
      </c>
      <c r="G2113">
        <v>373117</v>
      </c>
      <c r="H2113" t="s">
        <v>148</v>
      </c>
      <c r="I2113" t="s">
        <v>149</v>
      </c>
      <c r="L2113">
        <f t="shared" si="160"/>
        <v>2011</v>
      </c>
      <c r="M2113">
        <f t="shared" si="161"/>
        <v>11</v>
      </c>
      <c r="N2113">
        <f t="shared" si="162"/>
        <v>0</v>
      </c>
      <c r="O2113">
        <f t="shared" si="163"/>
        <v>0</v>
      </c>
      <c r="P2113">
        <f t="shared" si="164"/>
        <v>1</v>
      </c>
    </row>
    <row r="2114" spans="1:16" x14ac:dyDescent="0.3">
      <c r="A2114" t="s">
        <v>69</v>
      </c>
      <c r="B2114" s="38">
        <v>40863</v>
      </c>
      <c r="C2114" t="s">
        <v>30</v>
      </c>
      <c r="D2114" t="s">
        <v>593</v>
      </c>
      <c r="E2114" t="s">
        <v>147</v>
      </c>
      <c r="F2114">
        <v>333911</v>
      </c>
      <c r="G2114">
        <v>374071</v>
      </c>
      <c r="H2114" t="s">
        <v>148</v>
      </c>
      <c r="I2114" t="s">
        <v>149</v>
      </c>
      <c r="L2114">
        <f t="shared" ref="L2114:L2177" si="165">YEAR(B2114)</f>
        <v>2011</v>
      </c>
      <c r="M2114">
        <f t="shared" ref="M2114:M2177" si="166">MONTH(B2114)</f>
        <v>11</v>
      </c>
      <c r="N2114">
        <f t="shared" ref="N2114:N2177" si="167">SUM((IF(OR(ISBLANK($I2114),ISERROR(SEARCH("killed",$I2114))),0,IF(SEARCH("killed",$I2114)=3,LEFT($I2114,1),IF(SEARCH("killed",$I2114)=4,LEFT($I2114,2),0)))),(IF(OR(ISBLANK($J2114),ISERROR(SEARCH("killed",$J2114))),0,IF(SEARCH("killed",$J2114)=3,LEFT($J2114,1),IF(SEARCH("killed",$J2114)=4,LEFT($J2114,2),0)))),(IF(OR(ISBLANK($K2114),ISERROR(SEARCH("killed",$K2114))),0,IF(SEARCH("killed",$K2114)=3,LEFT($K2114,1),IF(SEARCH("killed",$K2114)=4,LEFT($K2114,2),0)))))</f>
        <v>0</v>
      </c>
      <c r="O2114">
        <f t="shared" ref="O2114:O2177" si="168">SUM((IF(OR(ISBLANK($I2114),ISERROR(SEARCH("seriously",$I2114))),0,IF(SEARCH("seriously",$I2114)=3,LEFT($I2114,1),IF(SEARCH("seriously",$I2114)=4,LEFT($I2114,2),0)))),(IF(OR(ISBLANK($J2114),ISERROR(SEARCH("seriously",$J2114))),0,IF(SEARCH("seriously",$J2114)=3,LEFT($J2114,1),IF(SEARCH("seriously",$J2114)=4,LEFT($J2114,2),0)))),(IF(OR(ISBLANK($K2114),ISERROR(SEARCH("seriously",$K2114))),0,IF(SEARCH("seriously",$K2114)=3,LEFT($K2114,1),IF(SEARCH("seriously",$K2114)=4,LEFT($K2114,2),0)))))</f>
        <v>0</v>
      </c>
      <c r="P2114">
        <f t="shared" ref="P2114:P2177" si="169">SUM((IF(OR(ISBLANK($I2114),ISERROR(SEARCH("slightly",$I2114))),0,IF(SEARCH("slightly",$I2114)=3,LEFT($I2114,1),IF(SEARCH("slightly",$I2114)=4,LEFT($I2114,2),0)))),(IF(OR(ISBLANK($J2114),ISERROR(SEARCH("slightly",$J2114))),0,IF(SEARCH("slightly",$J2114)=3,LEFT($J2114,1),IF(SEARCH("slightly",$J2114)=4,LEFT($J2114,2),0)))),(IF(OR(ISBLANK($K2114),ISERROR(SEARCH("slightly",$K2114))),0,IF(SEARCH("slightly",$K2114)=3,LEFT($K2114,1),IF(SEARCH("slightly",$K2114)=4,LEFT($K2114,2),0)))))</f>
        <v>1</v>
      </c>
    </row>
    <row r="2115" spans="1:16" x14ac:dyDescent="0.3">
      <c r="A2115" t="s">
        <v>45</v>
      </c>
      <c r="B2115" s="38">
        <v>40864</v>
      </c>
      <c r="C2115" t="s">
        <v>29</v>
      </c>
      <c r="D2115" t="s">
        <v>376</v>
      </c>
      <c r="E2115" t="s">
        <v>193</v>
      </c>
      <c r="F2115">
        <v>243571</v>
      </c>
      <c r="G2115">
        <v>416820</v>
      </c>
      <c r="H2115" t="s">
        <v>148</v>
      </c>
      <c r="I2115" t="s">
        <v>181</v>
      </c>
      <c r="L2115">
        <f t="shared" si="165"/>
        <v>2011</v>
      </c>
      <c r="M2115">
        <f t="shared" si="166"/>
        <v>11</v>
      </c>
      <c r="N2115">
        <f t="shared" si="167"/>
        <v>0</v>
      </c>
      <c r="O2115">
        <f t="shared" si="168"/>
        <v>1</v>
      </c>
      <c r="P2115">
        <f t="shared" si="169"/>
        <v>0</v>
      </c>
    </row>
    <row r="2116" spans="1:16" x14ac:dyDescent="0.3">
      <c r="A2116" t="s">
        <v>46</v>
      </c>
      <c r="B2116" s="38">
        <v>40864</v>
      </c>
      <c r="C2116" t="s">
        <v>29</v>
      </c>
      <c r="D2116" t="s">
        <v>289</v>
      </c>
      <c r="E2116" t="s">
        <v>186</v>
      </c>
      <c r="F2116">
        <v>234561</v>
      </c>
      <c r="G2116">
        <v>397755</v>
      </c>
      <c r="H2116" t="s">
        <v>148</v>
      </c>
      <c r="I2116" t="s">
        <v>181</v>
      </c>
      <c r="L2116">
        <f t="shared" si="165"/>
        <v>2011</v>
      </c>
      <c r="M2116">
        <f t="shared" si="166"/>
        <v>11</v>
      </c>
      <c r="N2116">
        <f t="shared" si="167"/>
        <v>0</v>
      </c>
      <c r="O2116">
        <f t="shared" si="168"/>
        <v>1</v>
      </c>
      <c r="P2116">
        <f t="shared" si="169"/>
        <v>0</v>
      </c>
    </row>
    <row r="2117" spans="1:16" x14ac:dyDescent="0.3">
      <c r="A2117" t="s">
        <v>57</v>
      </c>
      <c r="B2117" s="38">
        <v>40864</v>
      </c>
      <c r="C2117" t="s">
        <v>30</v>
      </c>
      <c r="D2117" t="s">
        <v>412</v>
      </c>
      <c r="E2117" t="s">
        <v>256</v>
      </c>
      <c r="F2117">
        <v>223309</v>
      </c>
      <c r="G2117">
        <v>344192</v>
      </c>
      <c r="H2117" t="s">
        <v>148</v>
      </c>
      <c r="I2117" t="s">
        <v>149</v>
      </c>
      <c r="L2117">
        <f t="shared" si="165"/>
        <v>2011</v>
      </c>
      <c r="M2117">
        <f t="shared" si="166"/>
        <v>11</v>
      </c>
      <c r="N2117">
        <f t="shared" si="167"/>
        <v>0</v>
      </c>
      <c r="O2117">
        <f t="shared" si="168"/>
        <v>0</v>
      </c>
      <c r="P2117">
        <f t="shared" si="169"/>
        <v>1</v>
      </c>
    </row>
    <row r="2118" spans="1:16" x14ac:dyDescent="0.3">
      <c r="A2118" t="s">
        <v>69</v>
      </c>
      <c r="B2118" s="38">
        <v>40865</v>
      </c>
      <c r="C2118" t="s">
        <v>30</v>
      </c>
      <c r="D2118" t="s">
        <v>363</v>
      </c>
      <c r="E2118" t="s">
        <v>147</v>
      </c>
      <c r="F2118">
        <v>333746</v>
      </c>
      <c r="G2118">
        <v>374077</v>
      </c>
      <c r="H2118" t="s">
        <v>344</v>
      </c>
      <c r="I2118" t="s">
        <v>345</v>
      </c>
      <c r="L2118">
        <f t="shared" si="165"/>
        <v>2011</v>
      </c>
      <c r="M2118">
        <f t="shared" si="166"/>
        <v>11</v>
      </c>
      <c r="N2118">
        <f t="shared" si="167"/>
        <v>0</v>
      </c>
      <c r="O2118">
        <f t="shared" si="168"/>
        <v>0</v>
      </c>
      <c r="P2118">
        <f t="shared" si="169"/>
        <v>10</v>
      </c>
    </row>
    <row r="2119" spans="1:16" x14ac:dyDescent="0.3">
      <c r="A2119" t="s">
        <v>69</v>
      </c>
      <c r="B2119" s="38">
        <v>40865</v>
      </c>
      <c r="C2119" t="s">
        <v>29</v>
      </c>
      <c r="D2119" t="s">
        <v>696</v>
      </c>
      <c r="E2119" t="s">
        <v>147</v>
      </c>
      <c r="F2119">
        <v>333684</v>
      </c>
      <c r="G2119">
        <v>373811</v>
      </c>
      <c r="H2119" t="s">
        <v>148</v>
      </c>
      <c r="I2119" t="s">
        <v>181</v>
      </c>
      <c r="L2119">
        <f t="shared" si="165"/>
        <v>2011</v>
      </c>
      <c r="M2119">
        <f t="shared" si="166"/>
        <v>11</v>
      </c>
      <c r="N2119">
        <f t="shared" si="167"/>
        <v>0</v>
      </c>
      <c r="O2119">
        <f t="shared" si="168"/>
        <v>1</v>
      </c>
      <c r="P2119">
        <f t="shared" si="169"/>
        <v>0</v>
      </c>
    </row>
    <row r="2120" spans="1:16" x14ac:dyDescent="0.3">
      <c r="A2120" t="s">
        <v>49</v>
      </c>
      <c r="B2120" s="38">
        <v>40866</v>
      </c>
      <c r="C2120" t="s">
        <v>30</v>
      </c>
      <c r="D2120" t="s">
        <v>403</v>
      </c>
      <c r="E2120" t="s">
        <v>184</v>
      </c>
      <c r="F2120">
        <v>312499</v>
      </c>
      <c r="G2120">
        <v>345847</v>
      </c>
      <c r="H2120" t="s">
        <v>148</v>
      </c>
      <c r="I2120" t="s">
        <v>149</v>
      </c>
      <c r="L2120">
        <f t="shared" si="165"/>
        <v>2011</v>
      </c>
      <c r="M2120">
        <f t="shared" si="166"/>
        <v>11</v>
      </c>
      <c r="N2120">
        <f t="shared" si="167"/>
        <v>0</v>
      </c>
      <c r="O2120">
        <f t="shared" si="168"/>
        <v>0</v>
      </c>
      <c r="P2120">
        <f t="shared" si="169"/>
        <v>1</v>
      </c>
    </row>
    <row r="2121" spans="1:16" x14ac:dyDescent="0.3">
      <c r="A2121" t="s">
        <v>62</v>
      </c>
      <c r="B2121" s="38">
        <v>40866</v>
      </c>
      <c r="C2121" t="s">
        <v>29</v>
      </c>
      <c r="D2121" t="s">
        <v>697</v>
      </c>
      <c r="E2121" t="s">
        <v>143</v>
      </c>
      <c r="F2121">
        <v>339920</v>
      </c>
      <c r="G2121">
        <v>402499</v>
      </c>
      <c r="H2121" t="s">
        <v>148</v>
      </c>
      <c r="I2121" t="s">
        <v>181</v>
      </c>
      <c r="L2121">
        <f t="shared" si="165"/>
        <v>2011</v>
      </c>
      <c r="M2121">
        <f t="shared" si="166"/>
        <v>11</v>
      </c>
      <c r="N2121">
        <f t="shared" si="167"/>
        <v>0</v>
      </c>
      <c r="O2121">
        <f t="shared" si="168"/>
        <v>1</v>
      </c>
      <c r="P2121">
        <f t="shared" si="169"/>
        <v>0</v>
      </c>
    </row>
    <row r="2122" spans="1:16" x14ac:dyDescent="0.3">
      <c r="A2122" t="s">
        <v>69</v>
      </c>
      <c r="B2122" s="38">
        <v>40868</v>
      </c>
      <c r="C2122" t="s">
        <v>30</v>
      </c>
      <c r="D2122" t="s">
        <v>574</v>
      </c>
      <c r="E2122" t="s">
        <v>147</v>
      </c>
      <c r="F2122">
        <v>333447</v>
      </c>
      <c r="G2122">
        <v>373833</v>
      </c>
      <c r="H2122" t="s">
        <v>148</v>
      </c>
      <c r="I2122" t="s">
        <v>149</v>
      </c>
      <c r="L2122">
        <f t="shared" si="165"/>
        <v>2011</v>
      </c>
      <c r="M2122">
        <f t="shared" si="166"/>
        <v>11</v>
      </c>
      <c r="N2122">
        <f t="shared" si="167"/>
        <v>0</v>
      </c>
      <c r="O2122">
        <f t="shared" si="168"/>
        <v>0</v>
      </c>
      <c r="P2122">
        <f t="shared" si="169"/>
        <v>1</v>
      </c>
    </row>
    <row r="2123" spans="1:16" x14ac:dyDescent="0.3">
      <c r="A2123" t="s">
        <v>62</v>
      </c>
      <c r="B2123" s="38">
        <v>40868</v>
      </c>
      <c r="C2123" t="s">
        <v>29</v>
      </c>
      <c r="D2123" t="s">
        <v>142</v>
      </c>
      <c r="E2123" t="s">
        <v>143</v>
      </c>
      <c r="F2123">
        <v>340259</v>
      </c>
      <c r="G2123">
        <v>402273</v>
      </c>
      <c r="H2123" t="s">
        <v>245</v>
      </c>
      <c r="I2123" t="s">
        <v>181</v>
      </c>
      <c r="J2123" t="s">
        <v>341</v>
      </c>
      <c r="L2123">
        <f t="shared" si="165"/>
        <v>2011</v>
      </c>
      <c r="M2123">
        <f t="shared" si="166"/>
        <v>11</v>
      </c>
      <c r="N2123">
        <f t="shared" si="167"/>
        <v>0</v>
      </c>
      <c r="O2123">
        <f t="shared" si="168"/>
        <v>1</v>
      </c>
      <c r="P2123">
        <f t="shared" si="169"/>
        <v>3</v>
      </c>
    </row>
    <row r="2124" spans="1:16" x14ac:dyDescent="0.3">
      <c r="A2124" t="s">
        <v>69</v>
      </c>
      <c r="B2124" s="38">
        <v>40869</v>
      </c>
      <c r="C2124" t="s">
        <v>30</v>
      </c>
      <c r="D2124" t="s">
        <v>215</v>
      </c>
      <c r="E2124" t="s">
        <v>147</v>
      </c>
      <c r="F2124">
        <v>333864</v>
      </c>
      <c r="G2124">
        <v>373602</v>
      </c>
      <c r="H2124" t="s">
        <v>148</v>
      </c>
      <c r="I2124" t="s">
        <v>149</v>
      </c>
      <c r="L2124">
        <f t="shared" si="165"/>
        <v>2011</v>
      </c>
      <c r="M2124">
        <f t="shared" si="166"/>
        <v>11</v>
      </c>
      <c r="N2124">
        <f t="shared" si="167"/>
        <v>0</v>
      </c>
      <c r="O2124">
        <f t="shared" si="168"/>
        <v>0</v>
      </c>
      <c r="P2124">
        <f t="shared" si="169"/>
        <v>1</v>
      </c>
    </row>
    <row r="2125" spans="1:16" x14ac:dyDescent="0.3">
      <c r="A2125" t="s">
        <v>2</v>
      </c>
      <c r="B2125" s="38">
        <v>40869</v>
      </c>
      <c r="C2125" t="s">
        <v>30</v>
      </c>
      <c r="D2125" t="s">
        <v>301</v>
      </c>
      <c r="E2125" t="s">
        <v>166</v>
      </c>
      <c r="F2125">
        <v>326569</v>
      </c>
      <c r="G2125">
        <v>364138</v>
      </c>
      <c r="H2125" t="s">
        <v>148</v>
      </c>
      <c r="I2125" t="s">
        <v>149</v>
      </c>
      <c r="L2125">
        <f t="shared" si="165"/>
        <v>2011</v>
      </c>
      <c r="M2125">
        <f t="shared" si="166"/>
        <v>11</v>
      </c>
      <c r="N2125">
        <f t="shared" si="167"/>
        <v>0</v>
      </c>
      <c r="O2125">
        <f t="shared" si="168"/>
        <v>0</v>
      </c>
      <c r="P2125">
        <f t="shared" si="169"/>
        <v>1</v>
      </c>
    </row>
    <row r="2126" spans="1:16" x14ac:dyDescent="0.3">
      <c r="A2126" t="s">
        <v>69</v>
      </c>
      <c r="B2126" s="38">
        <v>40869</v>
      </c>
      <c r="C2126" t="s">
        <v>30</v>
      </c>
      <c r="D2126" t="s">
        <v>221</v>
      </c>
      <c r="E2126" t="s">
        <v>147</v>
      </c>
      <c r="F2126">
        <v>334073</v>
      </c>
      <c r="G2126">
        <v>375211</v>
      </c>
      <c r="H2126" t="s">
        <v>152</v>
      </c>
      <c r="I2126" t="s">
        <v>153</v>
      </c>
      <c r="L2126">
        <f t="shared" si="165"/>
        <v>2011</v>
      </c>
      <c r="M2126">
        <f t="shared" si="166"/>
        <v>11</v>
      </c>
      <c r="N2126">
        <f t="shared" si="167"/>
        <v>0</v>
      </c>
      <c r="O2126">
        <f t="shared" si="168"/>
        <v>0</v>
      </c>
      <c r="P2126">
        <f t="shared" si="169"/>
        <v>2</v>
      </c>
    </row>
    <row r="2127" spans="1:16" x14ac:dyDescent="0.3">
      <c r="A2127" t="s">
        <v>68</v>
      </c>
      <c r="B2127" s="38">
        <v>40869</v>
      </c>
      <c r="C2127" t="s">
        <v>29</v>
      </c>
      <c r="D2127" t="s">
        <v>698</v>
      </c>
      <c r="E2127" t="s">
        <v>292</v>
      </c>
      <c r="F2127">
        <v>294716</v>
      </c>
      <c r="G2127">
        <v>426039</v>
      </c>
      <c r="H2127" t="s">
        <v>148</v>
      </c>
      <c r="I2127" t="s">
        <v>181</v>
      </c>
      <c r="L2127">
        <f t="shared" si="165"/>
        <v>2011</v>
      </c>
      <c r="M2127">
        <f t="shared" si="166"/>
        <v>11</v>
      </c>
      <c r="N2127">
        <f t="shared" si="167"/>
        <v>0</v>
      </c>
      <c r="O2127">
        <f t="shared" si="168"/>
        <v>1</v>
      </c>
      <c r="P2127">
        <f t="shared" si="169"/>
        <v>0</v>
      </c>
    </row>
    <row r="2128" spans="1:16" x14ac:dyDescent="0.3">
      <c r="A2128" t="s">
        <v>60</v>
      </c>
      <c r="B2128" s="38">
        <v>40870</v>
      </c>
      <c r="C2128" t="s">
        <v>29</v>
      </c>
      <c r="D2128" t="s">
        <v>231</v>
      </c>
      <c r="E2128" t="s">
        <v>195</v>
      </c>
      <c r="F2128">
        <v>350878</v>
      </c>
      <c r="G2128">
        <v>381980</v>
      </c>
      <c r="H2128" t="s">
        <v>148</v>
      </c>
      <c r="I2128" t="s">
        <v>181</v>
      </c>
      <c r="L2128">
        <f t="shared" si="165"/>
        <v>2011</v>
      </c>
      <c r="M2128">
        <f t="shared" si="166"/>
        <v>11</v>
      </c>
      <c r="N2128">
        <f t="shared" si="167"/>
        <v>0</v>
      </c>
      <c r="O2128">
        <f t="shared" si="168"/>
        <v>1</v>
      </c>
      <c r="P2128">
        <f t="shared" si="169"/>
        <v>0</v>
      </c>
    </row>
    <row r="2129" spans="1:16" x14ac:dyDescent="0.3">
      <c r="A2129" t="s">
        <v>36</v>
      </c>
      <c r="B2129" s="38">
        <v>40870</v>
      </c>
      <c r="C2129" t="s">
        <v>30</v>
      </c>
      <c r="D2129" t="s">
        <v>188</v>
      </c>
      <c r="E2129" t="s">
        <v>189</v>
      </c>
      <c r="F2129">
        <v>288003</v>
      </c>
      <c r="G2129">
        <v>345124</v>
      </c>
      <c r="H2129" t="s">
        <v>148</v>
      </c>
      <c r="I2129" t="s">
        <v>149</v>
      </c>
      <c r="L2129">
        <f t="shared" si="165"/>
        <v>2011</v>
      </c>
      <c r="M2129">
        <f t="shared" si="166"/>
        <v>11</v>
      </c>
      <c r="N2129">
        <f t="shared" si="167"/>
        <v>0</v>
      </c>
      <c r="O2129">
        <f t="shared" si="168"/>
        <v>0</v>
      </c>
      <c r="P2129">
        <f t="shared" si="169"/>
        <v>1</v>
      </c>
    </row>
    <row r="2130" spans="1:16" x14ac:dyDescent="0.3">
      <c r="A2130" t="s">
        <v>43</v>
      </c>
      <c r="B2130" s="38">
        <v>40870</v>
      </c>
      <c r="C2130" t="s">
        <v>29</v>
      </c>
      <c r="D2130" t="s">
        <v>237</v>
      </c>
      <c r="E2130" t="s">
        <v>183</v>
      </c>
      <c r="F2130">
        <v>308368</v>
      </c>
      <c r="G2130">
        <v>325822</v>
      </c>
      <c r="H2130" t="s">
        <v>152</v>
      </c>
      <c r="I2130" t="s">
        <v>181</v>
      </c>
      <c r="J2130" t="s">
        <v>248</v>
      </c>
      <c r="L2130">
        <f t="shared" si="165"/>
        <v>2011</v>
      </c>
      <c r="M2130">
        <f t="shared" si="166"/>
        <v>11</v>
      </c>
      <c r="N2130">
        <f t="shared" si="167"/>
        <v>0</v>
      </c>
      <c r="O2130">
        <f t="shared" si="168"/>
        <v>1</v>
      </c>
      <c r="P2130">
        <f t="shared" si="169"/>
        <v>1</v>
      </c>
    </row>
    <row r="2131" spans="1:16" x14ac:dyDescent="0.3">
      <c r="A2131" t="s">
        <v>81</v>
      </c>
      <c r="B2131" s="38">
        <v>40871</v>
      </c>
      <c r="C2131" t="s">
        <v>30</v>
      </c>
      <c r="D2131" t="s">
        <v>229</v>
      </c>
      <c r="E2131" t="s">
        <v>173</v>
      </c>
      <c r="F2131">
        <v>304425</v>
      </c>
      <c r="G2131">
        <v>356655</v>
      </c>
      <c r="H2131" t="s">
        <v>144</v>
      </c>
      <c r="I2131" t="s">
        <v>145</v>
      </c>
      <c r="L2131">
        <f t="shared" si="165"/>
        <v>2011</v>
      </c>
      <c r="M2131">
        <f t="shared" si="166"/>
        <v>11</v>
      </c>
      <c r="N2131">
        <f t="shared" si="167"/>
        <v>0</v>
      </c>
      <c r="O2131">
        <f t="shared" si="168"/>
        <v>0</v>
      </c>
      <c r="P2131">
        <f t="shared" si="169"/>
        <v>3</v>
      </c>
    </row>
    <row r="2132" spans="1:16" x14ac:dyDescent="0.3">
      <c r="A2132" t="s">
        <v>60</v>
      </c>
      <c r="B2132" s="38">
        <v>40871</v>
      </c>
      <c r="C2132" t="s">
        <v>30</v>
      </c>
      <c r="D2132" t="s">
        <v>194</v>
      </c>
      <c r="E2132" t="s">
        <v>195</v>
      </c>
      <c r="F2132">
        <v>350601</v>
      </c>
      <c r="G2132">
        <v>381674</v>
      </c>
      <c r="H2132" t="s">
        <v>144</v>
      </c>
      <c r="I2132" t="s">
        <v>145</v>
      </c>
      <c r="L2132">
        <f t="shared" si="165"/>
        <v>2011</v>
      </c>
      <c r="M2132">
        <f t="shared" si="166"/>
        <v>11</v>
      </c>
      <c r="N2132">
        <f t="shared" si="167"/>
        <v>0</v>
      </c>
      <c r="O2132">
        <f t="shared" si="168"/>
        <v>0</v>
      </c>
      <c r="P2132">
        <f t="shared" si="169"/>
        <v>3</v>
      </c>
    </row>
    <row r="2133" spans="1:16" x14ac:dyDescent="0.3">
      <c r="A2133" t="s">
        <v>50</v>
      </c>
      <c r="B2133" s="38">
        <v>40872</v>
      </c>
      <c r="C2133" t="s">
        <v>30</v>
      </c>
      <c r="D2133" t="s">
        <v>208</v>
      </c>
      <c r="E2133" t="s">
        <v>157</v>
      </c>
      <c r="F2133">
        <v>284729</v>
      </c>
      <c r="G2133">
        <v>432544</v>
      </c>
      <c r="H2133" t="s">
        <v>148</v>
      </c>
      <c r="I2133" t="s">
        <v>149</v>
      </c>
      <c r="L2133">
        <f t="shared" si="165"/>
        <v>2011</v>
      </c>
      <c r="M2133">
        <f t="shared" si="166"/>
        <v>11</v>
      </c>
      <c r="N2133">
        <f t="shared" si="167"/>
        <v>0</v>
      </c>
      <c r="O2133">
        <f t="shared" si="168"/>
        <v>0</v>
      </c>
      <c r="P2133">
        <f t="shared" si="169"/>
        <v>1</v>
      </c>
    </row>
    <row r="2134" spans="1:16" x14ac:dyDescent="0.3">
      <c r="A2134" t="s">
        <v>47</v>
      </c>
      <c r="B2134" s="38">
        <v>40872</v>
      </c>
      <c r="C2134" t="s">
        <v>30</v>
      </c>
      <c r="D2134" t="s">
        <v>170</v>
      </c>
      <c r="E2134" t="s">
        <v>171</v>
      </c>
      <c r="F2134">
        <v>328933</v>
      </c>
      <c r="G2134">
        <v>391066</v>
      </c>
      <c r="H2134" t="s">
        <v>148</v>
      </c>
      <c r="I2134" t="s">
        <v>149</v>
      </c>
      <c r="L2134">
        <f t="shared" si="165"/>
        <v>2011</v>
      </c>
      <c r="M2134">
        <f t="shared" si="166"/>
        <v>11</v>
      </c>
      <c r="N2134">
        <f t="shared" si="167"/>
        <v>0</v>
      </c>
      <c r="O2134">
        <f t="shared" si="168"/>
        <v>0</v>
      </c>
      <c r="P2134">
        <f t="shared" si="169"/>
        <v>1</v>
      </c>
    </row>
    <row r="2135" spans="1:16" x14ac:dyDescent="0.3">
      <c r="A2135" t="s">
        <v>69</v>
      </c>
      <c r="B2135" s="38">
        <v>40874</v>
      </c>
      <c r="C2135" t="s">
        <v>30</v>
      </c>
      <c r="D2135" t="s">
        <v>308</v>
      </c>
      <c r="E2135" t="s">
        <v>161</v>
      </c>
      <c r="F2135">
        <v>333747</v>
      </c>
      <c r="G2135">
        <v>374851</v>
      </c>
      <c r="H2135" t="s">
        <v>144</v>
      </c>
      <c r="I2135" t="s">
        <v>145</v>
      </c>
      <c r="L2135">
        <f t="shared" si="165"/>
        <v>2011</v>
      </c>
      <c r="M2135">
        <f t="shared" si="166"/>
        <v>11</v>
      </c>
      <c r="N2135">
        <f t="shared" si="167"/>
        <v>0</v>
      </c>
      <c r="O2135">
        <f t="shared" si="168"/>
        <v>0</v>
      </c>
      <c r="P2135">
        <f t="shared" si="169"/>
        <v>3</v>
      </c>
    </row>
    <row r="2136" spans="1:16" x14ac:dyDescent="0.3">
      <c r="A2136" t="s">
        <v>36</v>
      </c>
      <c r="B2136" s="38">
        <v>40874</v>
      </c>
      <c r="C2136" t="s">
        <v>30</v>
      </c>
      <c r="D2136" t="s">
        <v>188</v>
      </c>
      <c r="E2136" t="s">
        <v>189</v>
      </c>
      <c r="F2136">
        <v>288016</v>
      </c>
      <c r="G2136">
        <v>345118</v>
      </c>
      <c r="H2136" t="s">
        <v>152</v>
      </c>
      <c r="I2136" t="s">
        <v>153</v>
      </c>
      <c r="L2136">
        <f t="shared" si="165"/>
        <v>2011</v>
      </c>
      <c r="M2136">
        <f t="shared" si="166"/>
        <v>11</v>
      </c>
      <c r="N2136">
        <f t="shared" si="167"/>
        <v>0</v>
      </c>
      <c r="O2136">
        <f t="shared" si="168"/>
        <v>0</v>
      </c>
      <c r="P2136">
        <f t="shared" si="169"/>
        <v>2</v>
      </c>
    </row>
    <row r="2137" spans="1:16" x14ac:dyDescent="0.3">
      <c r="A2137" t="s">
        <v>45</v>
      </c>
      <c r="B2137" s="38">
        <v>40875</v>
      </c>
      <c r="C2137" t="s">
        <v>30</v>
      </c>
      <c r="D2137" t="s">
        <v>652</v>
      </c>
      <c r="E2137" t="s">
        <v>193</v>
      </c>
      <c r="F2137">
        <v>243819</v>
      </c>
      <c r="G2137">
        <v>416027</v>
      </c>
      <c r="H2137" t="s">
        <v>148</v>
      </c>
      <c r="I2137" t="s">
        <v>149</v>
      </c>
      <c r="L2137">
        <f t="shared" si="165"/>
        <v>2011</v>
      </c>
      <c r="M2137">
        <f t="shared" si="166"/>
        <v>11</v>
      </c>
      <c r="N2137">
        <f t="shared" si="167"/>
        <v>0</v>
      </c>
      <c r="O2137">
        <f t="shared" si="168"/>
        <v>0</v>
      </c>
      <c r="P2137">
        <f t="shared" si="169"/>
        <v>1</v>
      </c>
    </row>
    <row r="2138" spans="1:16" x14ac:dyDescent="0.3">
      <c r="A2138" t="s">
        <v>76</v>
      </c>
      <c r="B2138" s="38">
        <v>40875</v>
      </c>
      <c r="C2138" t="s">
        <v>30</v>
      </c>
      <c r="D2138" t="s">
        <v>244</v>
      </c>
      <c r="E2138" t="s">
        <v>176</v>
      </c>
      <c r="F2138">
        <v>315071</v>
      </c>
      <c r="G2138">
        <v>386577</v>
      </c>
      <c r="H2138" t="s">
        <v>148</v>
      </c>
      <c r="I2138" t="s">
        <v>149</v>
      </c>
      <c r="L2138">
        <f t="shared" si="165"/>
        <v>2011</v>
      </c>
      <c r="M2138">
        <f t="shared" si="166"/>
        <v>11</v>
      </c>
      <c r="N2138">
        <f t="shared" si="167"/>
        <v>0</v>
      </c>
      <c r="O2138">
        <f t="shared" si="168"/>
        <v>0</v>
      </c>
      <c r="P2138">
        <f t="shared" si="169"/>
        <v>1</v>
      </c>
    </row>
    <row r="2139" spans="1:16" x14ac:dyDescent="0.3">
      <c r="A2139" t="s">
        <v>57</v>
      </c>
      <c r="B2139" s="38">
        <v>40875</v>
      </c>
      <c r="C2139" t="s">
        <v>30</v>
      </c>
      <c r="D2139" t="s">
        <v>216</v>
      </c>
      <c r="E2139" t="s">
        <v>256</v>
      </c>
      <c r="F2139">
        <v>223486</v>
      </c>
      <c r="G2139">
        <v>344145</v>
      </c>
      <c r="H2139" t="s">
        <v>148</v>
      </c>
      <c r="I2139" t="s">
        <v>149</v>
      </c>
      <c r="L2139">
        <f t="shared" si="165"/>
        <v>2011</v>
      </c>
      <c r="M2139">
        <f t="shared" si="166"/>
        <v>11</v>
      </c>
      <c r="N2139">
        <f t="shared" si="167"/>
        <v>0</v>
      </c>
      <c r="O2139">
        <f t="shared" si="168"/>
        <v>0</v>
      </c>
      <c r="P2139">
        <f t="shared" si="169"/>
        <v>1</v>
      </c>
    </row>
    <row r="2140" spans="1:16" x14ac:dyDescent="0.3">
      <c r="A2140" t="s">
        <v>69</v>
      </c>
      <c r="B2140" s="38">
        <v>40875</v>
      </c>
      <c r="C2140" t="s">
        <v>30</v>
      </c>
      <c r="D2140" t="s">
        <v>221</v>
      </c>
      <c r="E2140" t="s">
        <v>161</v>
      </c>
      <c r="F2140">
        <v>333998</v>
      </c>
      <c r="G2140">
        <v>375113</v>
      </c>
      <c r="H2140" t="s">
        <v>148</v>
      </c>
      <c r="I2140" t="s">
        <v>149</v>
      </c>
      <c r="L2140">
        <f t="shared" si="165"/>
        <v>2011</v>
      </c>
      <c r="M2140">
        <f t="shared" si="166"/>
        <v>11</v>
      </c>
      <c r="N2140">
        <f t="shared" si="167"/>
        <v>0</v>
      </c>
      <c r="O2140">
        <f t="shared" si="168"/>
        <v>0</v>
      </c>
      <c r="P2140">
        <f t="shared" si="169"/>
        <v>1</v>
      </c>
    </row>
    <row r="2141" spans="1:16" x14ac:dyDescent="0.3">
      <c r="A2141" t="s">
        <v>43</v>
      </c>
      <c r="B2141" s="38">
        <v>40876</v>
      </c>
      <c r="C2141" t="s">
        <v>30</v>
      </c>
      <c r="D2141" t="s">
        <v>396</v>
      </c>
      <c r="E2141" t="s">
        <v>183</v>
      </c>
      <c r="F2141">
        <v>308695</v>
      </c>
      <c r="G2141">
        <v>326300</v>
      </c>
      <c r="H2141" t="s">
        <v>152</v>
      </c>
      <c r="I2141" t="s">
        <v>153</v>
      </c>
      <c r="L2141">
        <f t="shared" si="165"/>
        <v>2011</v>
      </c>
      <c r="M2141">
        <f t="shared" si="166"/>
        <v>11</v>
      </c>
      <c r="N2141">
        <f t="shared" si="167"/>
        <v>0</v>
      </c>
      <c r="O2141">
        <f t="shared" si="168"/>
        <v>0</v>
      </c>
      <c r="P2141">
        <f t="shared" si="169"/>
        <v>2</v>
      </c>
    </row>
    <row r="2142" spans="1:16" x14ac:dyDescent="0.3">
      <c r="A2142" t="s">
        <v>69</v>
      </c>
      <c r="B2142" s="38">
        <v>40876</v>
      </c>
      <c r="C2142" t="s">
        <v>30</v>
      </c>
      <c r="D2142" t="s">
        <v>439</v>
      </c>
      <c r="E2142" t="s">
        <v>164</v>
      </c>
      <c r="F2142">
        <v>333313</v>
      </c>
      <c r="G2142">
        <v>373893</v>
      </c>
      <c r="H2142" t="s">
        <v>148</v>
      </c>
      <c r="I2142" t="s">
        <v>149</v>
      </c>
      <c r="L2142">
        <f t="shared" si="165"/>
        <v>2011</v>
      </c>
      <c r="M2142">
        <f t="shared" si="166"/>
        <v>11</v>
      </c>
      <c r="N2142">
        <f t="shared" si="167"/>
        <v>0</v>
      </c>
      <c r="O2142">
        <f t="shared" si="168"/>
        <v>0</v>
      </c>
      <c r="P2142">
        <f t="shared" si="169"/>
        <v>1</v>
      </c>
    </row>
    <row r="2143" spans="1:16" x14ac:dyDescent="0.3">
      <c r="A2143" t="s">
        <v>69</v>
      </c>
      <c r="B2143" s="38">
        <v>40876</v>
      </c>
      <c r="C2143" t="s">
        <v>29</v>
      </c>
      <c r="D2143" t="s">
        <v>167</v>
      </c>
      <c r="E2143" t="s">
        <v>159</v>
      </c>
      <c r="F2143">
        <v>335020</v>
      </c>
      <c r="G2143">
        <v>373953</v>
      </c>
      <c r="H2143" t="s">
        <v>152</v>
      </c>
      <c r="I2143" t="s">
        <v>181</v>
      </c>
      <c r="J2143" t="s">
        <v>248</v>
      </c>
      <c r="L2143">
        <f t="shared" si="165"/>
        <v>2011</v>
      </c>
      <c r="M2143">
        <f t="shared" si="166"/>
        <v>11</v>
      </c>
      <c r="N2143">
        <f t="shared" si="167"/>
        <v>0</v>
      </c>
      <c r="O2143">
        <f t="shared" si="168"/>
        <v>1</v>
      </c>
      <c r="P2143">
        <f t="shared" si="169"/>
        <v>1</v>
      </c>
    </row>
    <row r="2144" spans="1:16" x14ac:dyDescent="0.3">
      <c r="A2144" t="s">
        <v>81</v>
      </c>
      <c r="B2144" s="38">
        <v>40877</v>
      </c>
      <c r="C2144" t="s">
        <v>30</v>
      </c>
      <c r="D2144" t="s">
        <v>699</v>
      </c>
      <c r="E2144" t="s">
        <v>173</v>
      </c>
      <c r="F2144">
        <v>304407</v>
      </c>
      <c r="G2144">
        <v>356664</v>
      </c>
      <c r="H2144" t="s">
        <v>148</v>
      </c>
      <c r="I2144" t="s">
        <v>149</v>
      </c>
      <c r="L2144">
        <f t="shared" si="165"/>
        <v>2011</v>
      </c>
      <c r="M2144">
        <f t="shared" si="166"/>
        <v>11</v>
      </c>
      <c r="N2144">
        <f t="shared" si="167"/>
        <v>0</v>
      </c>
      <c r="O2144">
        <f t="shared" si="168"/>
        <v>0</v>
      </c>
      <c r="P2144">
        <f t="shared" si="169"/>
        <v>1</v>
      </c>
    </row>
    <row r="2145" spans="1:16" x14ac:dyDescent="0.3">
      <c r="A2145" t="s">
        <v>67</v>
      </c>
      <c r="B2145" s="38">
        <v>40877</v>
      </c>
      <c r="C2145" t="s">
        <v>30</v>
      </c>
      <c r="D2145" t="s">
        <v>198</v>
      </c>
      <c r="E2145" t="s">
        <v>279</v>
      </c>
      <c r="F2145">
        <v>348788</v>
      </c>
      <c r="G2145">
        <v>374275</v>
      </c>
      <c r="H2145" t="s">
        <v>148</v>
      </c>
      <c r="I2145" t="s">
        <v>149</v>
      </c>
      <c r="L2145">
        <f t="shared" si="165"/>
        <v>2011</v>
      </c>
      <c r="M2145">
        <f t="shared" si="166"/>
        <v>11</v>
      </c>
      <c r="N2145">
        <f t="shared" si="167"/>
        <v>0</v>
      </c>
      <c r="O2145">
        <f t="shared" si="168"/>
        <v>0</v>
      </c>
      <c r="P2145">
        <f t="shared" si="169"/>
        <v>1</v>
      </c>
    </row>
    <row r="2146" spans="1:16" x14ac:dyDescent="0.3">
      <c r="A2146" t="s">
        <v>69</v>
      </c>
      <c r="B2146" s="38">
        <v>40878</v>
      </c>
      <c r="C2146" t="s">
        <v>30</v>
      </c>
      <c r="D2146" t="s">
        <v>451</v>
      </c>
      <c r="E2146" t="s">
        <v>161</v>
      </c>
      <c r="F2146">
        <v>333249</v>
      </c>
      <c r="G2146">
        <v>374598</v>
      </c>
      <c r="H2146" t="s">
        <v>152</v>
      </c>
      <c r="I2146" t="s">
        <v>153</v>
      </c>
      <c r="L2146">
        <f t="shared" si="165"/>
        <v>2011</v>
      </c>
      <c r="M2146">
        <f t="shared" si="166"/>
        <v>12</v>
      </c>
      <c r="N2146">
        <f t="shared" si="167"/>
        <v>0</v>
      </c>
      <c r="O2146">
        <f t="shared" si="168"/>
        <v>0</v>
      </c>
      <c r="P2146">
        <f t="shared" si="169"/>
        <v>2</v>
      </c>
    </row>
    <row r="2147" spans="1:16" x14ac:dyDescent="0.3">
      <c r="A2147" t="s">
        <v>69</v>
      </c>
      <c r="B2147" s="38">
        <v>40878</v>
      </c>
      <c r="C2147" t="s">
        <v>30</v>
      </c>
      <c r="D2147" t="s">
        <v>251</v>
      </c>
      <c r="E2147" t="s">
        <v>147</v>
      </c>
      <c r="F2147">
        <v>333545</v>
      </c>
      <c r="G2147">
        <v>373840</v>
      </c>
      <c r="H2147" t="s">
        <v>148</v>
      </c>
      <c r="I2147" t="s">
        <v>149</v>
      </c>
      <c r="L2147">
        <f t="shared" si="165"/>
        <v>2011</v>
      </c>
      <c r="M2147">
        <f t="shared" si="166"/>
        <v>12</v>
      </c>
      <c r="N2147">
        <f t="shared" si="167"/>
        <v>0</v>
      </c>
      <c r="O2147">
        <f t="shared" si="168"/>
        <v>0</v>
      </c>
      <c r="P2147">
        <f t="shared" si="169"/>
        <v>1</v>
      </c>
    </row>
    <row r="2148" spans="1:16" x14ac:dyDescent="0.3">
      <c r="A2148" t="s">
        <v>45</v>
      </c>
      <c r="B2148" s="38">
        <v>40879</v>
      </c>
      <c r="C2148" t="s">
        <v>30</v>
      </c>
      <c r="D2148" t="s">
        <v>368</v>
      </c>
      <c r="E2148" t="s">
        <v>193</v>
      </c>
      <c r="F2148">
        <v>244312</v>
      </c>
      <c r="G2148">
        <v>416667</v>
      </c>
      <c r="H2148" t="s">
        <v>148</v>
      </c>
      <c r="I2148" t="s">
        <v>149</v>
      </c>
      <c r="L2148">
        <f t="shared" si="165"/>
        <v>2011</v>
      </c>
      <c r="M2148">
        <f t="shared" si="166"/>
        <v>12</v>
      </c>
      <c r="N2148">
        <f t="shared" si="167"/>
        <v>0</v>
      </c>
      <c r="O2148">
        <f t="shared" si="168"/>
        <v>0</v>
      </c>
      <c r="P2148">
        <f t="shared" si="169"/>
        <v>1</v>
      </c>
    </row>
    <row r="2149" spans="1:16" x14ac:dyDescent="0.3">
      <c r="A2149" t="s">
        <v>52</v>
      </c>
      <c r="B2149" s="38">
        <v>40879</v>
      </c>
      <c r="C2149" t="s">
        <v>30</v>
      </c>
      <c r="D2149" t="s">
        <v>371</v>
      </c>
      <c r="E2149" t="s">
        <v>169</v>
      </c>
      <c r="F2149">
        <v>245226</v>
      </c>
      <c r="G2149">
        <v>373057</v>
      </c>
      <c r="H2149" t="s">
        <v>148</v>
      </c>
      <c r="I2149" t="s">
        <v>149</v>
      </c>
      <c r="L2149">
        <f t="shared" si="165"/>
        <v>2011</v>
      </c>
      <c r="M2149">
        <f t="shared" si="166"/>
        <v>12</v>
      </c>
      <c r="N2149">
        <f t="shared" si="167"/>
        <v>0</v>
      </c>
      <c r="O2149">
        <f t="shared" si="168"/>
        <v>0</v>
      </c>
      <c r="P2149">
        <f t="shared" si="169"/>
        <v>1</v>
      </c>
    </row>
    <row r="2150" spans="1:16" x14ac:dyDescent="0.3">
      <c r="A2150" t="s">
        <v>36</v>
      </c>
      <c r="B2150" s="38">
        <v>40879</v>
      </c>
      <c r="C2150" t="s">
        <v>30</v>
      </c>
      <c r="D2150" t="s">
        <v>700</v>
      </c>
      <c r="E2150" t="s">
        <v>189</v>
      </c>
      <c r="F2150">
        <v>287405</v>
      </c>
      <c r="G2150">
        <v>345544</v>
      </c>
      <c r="H2150" t="s">
        <v>148</v>
      </c>
      <c r="I2150" t="s">
        <v>149</v>
      </c>
      <c r="L2150">
        <f t="shared" si="165"/>
        <v>2011</v>
      </c>
      <c r="M2150">
        <f t="shared" si="166"/>
        <v>12</v>
      </c>
      <c r="N2150">
        <f t="shared" si="167"/>
        <v>0</v>
      </c>
      <c r="O2150">
        <f t="shared" si="168"/>
        <v>0</v>
      </c>
      <c r="P2150">
        <f t="shared" si="169"/>
        <v>1</v>
      </c>
    </row>
    <row r="2151" spans="1:16" x14ac:dyDescent="0.3">
      <c r="A2151" t="s">
        <v>45</v>
      </c>
      <c r="B2151" s="38">
        <v>40880</v>
      </c>
      <c r="C2151" t="s">
        <v>30</v>
      </c>
      <c r="D2151" t="s">
        <v>353</v>
      </c>
      <c r="E2151" t="s">
        <v>193</v>
      </c>
      <c r="F2151">
        <v>244228</v>
      </c>
      <c r="G2151">
        <v>416455</v>
      </c>
      <c r="H2151" t="s">
        <v>148</v>
      </c>
      <c r="I2151" t="s">
        <v>149</v>
      </c>
      <c r="L2151">
        <f t="shared" si="165"/>
        <v>2011</v>
      </c>
      <c r="M2151">
        <f t="shared" si="166"/>
        <v>12</v>
      </c>
      <c r="N2151">
        <f t="shared" si="167"/>
        <v>0</v>
      </c>
      <c r="O2151">
        <f t="shared" si="168"/>
        <v>0</v>
      </c>
      <c r="P2151">
        <f t="shared" si="169"/>
        <v>1</v>
      </c>
    </row>
    <row r="2152" spans="1:16" x14ac:dyDescent="0.3">
      <c r="A2152" t="s">
        <v>45</v>
      </c>
      <c r="B2152" s="38">
        <v>40880</v>
      </c>
      <c r="C2152" t="s">
        <v>30</v>
      </c>
      <c r="D2152" t="s">
        <v>240</v>
      </c>
      <c r="E2152" t="s">
        <v>193</v>
      </c>
      <c r="F2152">
        <v>243551</v>
      </c>
      <c r="G2152">
        <v>417921</v>
      </c>
      <c r="H2152" t="s">
        <v>148</v>
      </c>
      <c r="I2152" t="s">
        <v>149</v>
      </c>
      <c r="L2152">
        <f t="shared" si="165"/>
        <v>2011</v>
      </c>
      <c r="M2152">
        <f t="shared" si="166"/>
        <v>12</v>
      </c>
      <c r="N2152">
        <f t="shared" si="167"/>
        <v>0</v>
      </c>
      <c r="O2152">
        <f t="shared" si="168"/>
        <v>0</v>
      </c>
      <c r="P2152">
        <f t="shared" si="169"/>
        <v>1</v>
      </c>
    </row>
    <row r="2153" spans="1:16" x14ac:dyDescent="0.3">
      <c r="A2153" t="s">
        <v>60</v>
      </c>
      <c r="B2153" s="38">
        <v>40880</v>
      </c>
      <c r="C2153" t="s">
        <v>30</v>
      </c>
      <c r="D2153" t="s">
        <v>265</v>
      </c>
      <c r="E2153" t="s">
        <v>195</v>
      </c>
      <c r="F2153">
        <v>350415</v>
      </c>
      <c r="G2153">
        <v>381515</v>
      </c>
      <c r="H2153" t="s">
        <v>152</v>
      </c>
      <c r="I2153" t="s">
        <v>153</v>
      </c>
      <c r="L2153">
        <f t="shared" si="165"/>
        <v>2011</v>
      </c>
      <c r="M2153">
        <f t="shared" si="166"/>
        <v>12</v>
      </c>
      <c r="N2153">
        <f t="shared" si="167"/>
        <v>0</v>
      </c>
      <c r="O2153">
        <f t="shared" si="168"/>
        <v>0</v>
      </c>
      <c r="P2153">
        <f t="shared" si="169"/>
        <v>2</v>
      </c>
    </row>
    <row r="2154" spans="1:16" x14ac:dyDescent="0.3">
      <c r="A2154" t="s">
        <v>69</v>
      </c>
      <c r="B2154" s="38">
        <v>40880</v>
      </c>
      <c r="C2154" t="s">
        <v>30</v>
      </c>
      <c r="D2154" t="s">
        <v>215</v>
      </c>
      <c r="E2154" t="s">
        <v>147</v>
      </c>
      <c r="F2154">
        <v>334023</v>
      </c>
      <c r="G2154">
        <v>373556</v>
      </c>
      <c r="H2154" t="s">
        <v>148</v>
      </c>
      <c r="I2154" t="s">
        <v>149</v>
      </c>
      <c r="L2154">
        <f t="shared" si="165"/>
        <v>2011</v>
      </c>
      <c r="M2154">
        <f t="shared" si="166"/>
        <v>12</v>
      </c>
      <c r="N2154">
        <f t="shared" si="167"/>
        <v>0</v>
      </c>
      <c r="O2154">
        <f t="shared" si="168"/>
        <v>0</v>
      </c>
      <c r="P2154">
        <f t="shared" si="169"/>
        <v>1</v>
      </c>
    </row>
    <row r="2155" spans="1:16" x14ac:dyDescent="0.3">
      <c r="A2155" t="s">
        <v>45</v>
      </c>
      <c r="B2155" s="38">
        <v>40881</v>
      </c>
      <c r="C2155" t="s">
        <v>30</v>
      </c>
      <c r="D2155" t="s">
        <v>240</v>
      </c>
      <c r="E2155" t="s">
        <v>193</v>
      </c>
      <c r="F2155">
        <v>243560</v>
      </c>
      <c r="G2155">
        <v>417947</v>
      </c>
      <c r="H2155" t="s">
        <v>148</v>
      </c>
      <c r="I2155" t="s">
        <v>149</v>
      </c>
      <c r="L2155">
        <f t="shared" si="165"/>
        <v>2011</v>
      </c>
      <c r="M2155">
        <f t="shared" si="166"/>
        <v>12</v>
      </c>
      <c r="N2155">
        <f t="shared" si="167"/>
        <v>0</v>
      </c>
      <c r="O2155">
        <f t="shared" si="168"/>
        <v>0</v>
      </c>
      <c r="P2155">
        <f t="shared" si="169"/>
        <v>1</v>
      </c>
    </row>
    <row r="2156" spans="1:16" x14ac:dyDescent="0.3">
      <c r="A2156" t="s">
        <v>69</v>
      </c>
      <c r="B2156" s="38">
        <v>40882</v>
      </c>
      <c r="C2156" t="s">
        <v>30</v>
      </c>
      <c r="D2156" t="s">
        <v>329</v>
      </c>
      <c r="E2156" t="s">
        <v>147</v>
      </c>
      <c r="F2156">
        <v>334035</v>
      </c>
      <c r="G2156">
        <v>374857</v>
      </c>
      <c r="H2156" t="s">
        <v>148</v>
      </c>
      <c r="I2156" t="s">
        <v>149</v>
      </c>
      <c r="L2156">
        <f t="shared" si="165"/>
        <v>2011</v>
      </c>
      <c r="M2156">
        <f t="shared" si="166"/>
        <v>12</v>
      </c>
      <c r="N2156">
        <f t="shared" si="167"/>
        <v>0</v>
      </c>
      <c r="O2156">
        <f t="shared" si="168"/>
        <v>0</v>
      </c>
      <c r="P2156">
        <f t="shared" si="169"/>
        <v>1</v>
      </c>
    </row>
    <row r="2157" spans="1:16" x14ac:dyDescent="0.3">
      <c r="A2157" t="s">
        <v>43</v>
      </c>
      <c r="B2157" s="38">
        <v>40883</v>
      </c>
      <c r="C2157" t="s">
        <v>30</v>
      </c>
      <c r="D2157" t="s">
        <v>428</v>
      </c>
      <c r="E2157" t="s">
        <v>183</v>
      </c>
      <c r="F2157">
        <v>308820</v>
      </c>
      <c r="G2157">
        <v>326837</v>
      </c>
      <c r="H2157" t="s">
        <v>152</v>
      </c>
      <c r="I2157" t="s">
        <v>153</v>
      </c>
      <c r="L2157">
        <f t="shared" si="165"/>
        <v>2011</v>
      </c>
      <c r="M2157">
        <f t="shared" si="166"/>
        <v>12</v>
      </c>
      <c r="N2157">
        <f t="shared" si="167"/>
        <v>0</v>
      </c>
      <c r="O2157">
        <f t="shared" si="168"/>
        <v>0</v>
      </c>
      <c r="P2157">
        <f t="shared" si="169"/>
        <v>2</v>
      </c>
    </row>
    <row r="2158" spans="1:16" x14ac:dyDescent="0.3">
      <c r="A2158" t="s">
        <v>61</v>
      </c>
      <c r="B2158" s="38">
        <v>40883</v>
      </c>
      <c r="C2158" t="s">
        <v>28</v>
      </c>
      <c r="D2158" t="s">
        <v>257</v>
      </c>
      <c r="E2158" t="s">
        <v>206</v>
      </c>
      <c r="F2158">
        <v>336608</v>
      </c>
      <c r="G2158">
        <v>352377</v>
      </c>
      <c r="H2158" t="s">
        <v>148</v>
      </c>
      <c r="I2158" t="s">
        <v>528</v>
      </c>
      <c r="L2158">
        <f t="shared" si="165"/>
        <v>2011</v>
      </c>
      <c r="M2158">
        <f t="shared" si="166"/>
        <v>12</v>
      </c>
      <c r="N2158">
        <f t="shared" si="167"/>
        <v>1</v>
      </c>
      <c r="O2158">
        <f t="shared" si="168"/>
        <v>0</v>
      </c>
      <c r="P2158">
        <f t="shared" si="169"/>
        <v>0</v>
      </c>
    </row>
    <row r="2159" spans="1:16" x14ac:dyDescent="0.3">
      <c r="A2159" t="s">
        <v>69</v>
      </c>
      <c r="B2159" s="38">
        <v>40884</v>
      </c>
      <c r="C2159" t="s">
        <v>30</v>
      </c>
      <c r="D2159" t="s">
        <v>473</v>
      </c>
      <c r="E2159" t="s">
        <v>147</v>
      </c>
      <c r="F2159">
        <v>334318</v>
      </c>
      <c r="G2159">
        <v>374532</v>
      </c>
      <c r="H2159" t="s">
        <v>148</v>
      </c>
      <c r="I2159" t="s">
        <v>149</v>
      </c>
      <c r="L2159">
        <f t="shared" si="165"/>
        <v>2011</v>
      </c>
      <c r="M2159">
        <f t="shared" si="166"/>
        <v>12</v>
      </c>
      <c r="N2159">
        <f t="shared" si="167"/>
        <v>0</v>
      </c>
      <c r="O2159">
        <f t="shared" si="168"/>
        <v>0</v>
      </c>
      <c r="P2159">
        <f t="shared" si="169"/>
        <v>1</v>
      </c>
    </row>
    <row r="2160" spans="1:16" x14ac:dyDescent="0.3">
      <c r="A2160" t="s">
        <v>74</v>
      </c>
      <c r="B2160" s="38">
        <v>40884</v>
      </c>
      <c r="C2160" t="s">
        <v>30</v>
      </c>
      <c r="D2160" t="s">
        <v>325</v>
      </c>
      <c r="E2160" t="s">
        <v>179</v>
      </c>
      <c r="F2160">
        <v>341054</v>
      </c>
      <c r="G2160">
        <v>387207</v>
      </c>
      <c r="H2160" t="s">
        <v>148</v>
      </c>
      <c r="I2160" t="s">
        <v>149</v>
      </c>
      <c r="L2160">
        <f t="shared" si="165"/>
        <v>2011</v>
      </c>
      <c r="M2160">
        <f t="shared" si="166"/>
        <v>12</v>
      </c>
      <c r="N2160">
        <f t="shared" si="167"/>
        <v>0</v>
      </c>
      <c r="O2160">
        <f t="shared" si="168"/>
        <v>0</v>
      </c>
      <c r="P2160">
        <f t="shared" si="169"/>
        <v>1</v>
      </c>
    </row>
    <row r="2161" spans="1:16" x14ac:dyDescent="0.3">
      <c r="A2161" t="s">
        <v>69</v>
      </c>
      <c r="B2161" s="38">
        <v>40884</v>
      </c>
      <c r="C2161" t="s">
        <v>30</v>
      </c>
      <c r="D2161" t="s">
        <v>163</v>
      </c>
      <c r="E2161" t="s">
        <v>147</v>
      </c>
      <c r="F2161">
        <v>333471</v>
      </c>
      <c r="G2161">
        <v>374328</v>
      </c>
      <c r="H2161" t="s">
        <v>148</v>
      </c>
      <c r="I2161" t="s">
        <v>149</v>
      </c>
      <c r="L2161">
        <f t="shared" si="165"/>
        <v>2011</v>
      </c>
      <c r="M2161">
        <f t="shared" si="166"/>
        <v>12</v>
      </c>
      <c r="N2161">
        <f t="shared" si="167"/>
        <v>0</v>
      </c>
      <c r="O2161">
        <f t="shared" si="168"/>
        <v>0</v>
      </c>
      <c r="P2161">
        <f t="shared" si="169"/>
        <v>1</v>
      </c>
    </row>
    <row r="2162" spans="1:16" x14ac:dyDescent="0.3">
      <c r="A2162" t="s">
        <v>69</v>
      </c>
      <c r="B2162" s="38">
        <v>40884</v>
      </c>
      <c r="C2162" t="s">
        <v>30</v>
      </c>
      <c r="D2162" t="s">
        <v>473</v>
      </c>
      <c r="E2162" t="s">
        <v>147</v>
      </c>
      <c r="F2162">
        <v>334356</v>
      </c>
      <c r="G2162">
        <v>374410</v>
      </c>
      <c r="H2162" t="s">
        <v>148</v>
      </c>
      <c r="I2162" t="s">
        <v>149</v>
      </c>
      <c r="L2162">
        <f t="shared" si="165"/>
        <v>2011</v>
      </c>
      <c r="M2162">
        <f t="shared" si="166"/>
        <v>12</v>
      </c>
      <c r="N2162">
        <f t="shared" si="167"/>
        <v>0</v>
      </c>
      <c r="O2162">
        <f t="shared" si="168"/>
        <v>0</v>
      </c>
      <c r="P2162">
        <f t="shared" si="169"/>
        <v>1</v>
      </c>
    </row>
    <row r="2163" spans="1:16" x14ac:dyDescent="0.3">
      <c r="A2163" t="s">
        <v>43</v>
      </c>
      <c r="B2163" s="38">
        <v>40884</v>
      </c>
      <c r="C2163" t="s">
        <v>30</v>
      </c>
      <c r="D2163" t="s">
        <v>604</v>
      </c>
      <c r="E2163" t="s">
        <v>183</v>
      </c>
      <c r="F2163">
        <v>308757</v>
      </c>
      <c r="G2163">
        <v>326913</v>
      </c>
      <c r="H2163" t="s">
        <v>152</v>
      </c>
      <c r="I2163" t="s">
        <v>153</v>
      </c>
      <c r="L2163">
        <f t="shared" si="165"/>
        <v>2011</v>
      </c>
      <c r="M2163">
        <f t="shared" si="166"/>
        <v>12</v>
      </c>
      <c r="N2163">
        <f t="shared" si="167"/>
        <v>0</v>
      </c>
      <c r="O2163">
        <f t="shared" si="168"/>
        <v>0</v>
      </c>
      <c r="P2163">
        <f t="shared" si="169"/>
        <v>2</v>
      </c>
    </row>
    <row r="2164" spans="1:16" x14ac:dyDescent="0.3">
      <c r="A2164" t="s">
        <v>69</v>
      </c>
      <c r="B2164" s="38">
        <v>40884</v>
      </c>
      <c r="C2164" t="s">
        <v>30</v>
      </c>
      <c r="D2164" t="s">
        <v>554</v>
      </c>
      <c r="E2164" t="s">
        <v>147</v>
      </c>
      <c r="F2164">
        <v>333617</v>
      </c>
      <c r="G2164">
        <v>373208</v>
      </c>
      <c r="H2164" t="s">
        <v>152</v>
      </c>
      <c r="I2164" t="s">
        <v>153</v>
      </c>
      <c r="L2164">
        <f t="shared" si="165"/>
        <v>2011</v>
      </c>
      <c r="M2164">
        <f t="shared" si="166"/>
        <v>12</v>
      </c>
      <c r="N2164">
        <f t="shared" si="167"/>
        <v>0</v>
      </c>
      <c r="O2164">
        <f t="shared" si="168"/>
        <v>0</v>
      </c>
      <c r="P2164">
        <f t="shared" si="169"/>
        <v>2</v>
      </c>
    </row>
    <row r="2165" spans="1:16" x14ac:dyDescent="0.3">
      <c r="A2165" t="s">
        <v>2</v>
      </c>
      <c r="B2165" s="38">
        <v>40885</v>
      </c>
      <c r="C2165" t="s">
        <v>30</v>
      </c>
      <c r="D2165" t="s">
        <v>281</v>
      </c>
      <c r="E2165" t="s">
        <v>166</v>
      </c>
      <c r="F2165">
        <v>326518</v>
      </c>
      <c r="G2165">
        <v>363892</v>
      </c>
      <c r="H2165" t="s">
        <v>152</v>
      </c>
      <c r="I2165" t="s">
        <v>153</v>
      </c>
      <c r="L2165">
        <f t="shared" si="165"/>
        <v>2011</v>
      </c>
      <c r="M2165">
        <f t="shared" si="166"/>
        <v>12</v>
      </c>
      <c r="N2165">
        <f t="shared" si="167"/>
        <v>0</v>
      </c>
      <c r="O2165">
        <f t="shared" si="168"/>
        <v>0</v>
      </c>
      <c r="P2165">
        <f t="shared" si="169"/>
        <v>2</v>
      </c>
    </row>
    <row r="2166" spans="1:16" x14ac:dyDescent="0.3">
      <c r="A2166" t="s">
        <v>69</v>
      </c>
      <c r="B2166" s="38">
        <v>40885</v>
      </c>
      <c r="C2166" t="s">
        <v>30</v>
      </c>
      <c r="D2166" t="s">
        <v>163</v>
      </c>
      <c r="E2166" t="s">
        <v>161</v>
      </c>
      <c r="F2166">
        <v>333484</v>
      </c>
      <c r="G2166">
        <v>374701</v>
      </c>
      <c r="H2166" t="s">
        <v>148</v>
      </c>
      <c r="I2166" t="s">
        <v>149</v>
      </c>
      <c r="L2166">
        <f t="shared" si="165"/>
        <v>2011</v>
      </c>
      <c r="M2166">
        <f t="shared" si="166"/>
        <v>12</v>
      </c>
      <c r="N2166">
        <f t="shared" si="167"/>
        <v>0</v>
      </c>
      <c r="O2166">
        <f t="shared" si="168"/>
        <v>0</v>
      </c>
      <c r="P2166">
        <f t="shared" si="169"/>
        <v>1</v>
      </c>
    </row>
    <row r="2167" spans="1:16" x14ac:dyDescent="0.3">
      <c r="A2167" t="s">
        <v>69</v>
      </c>
      <c r="B2167" s="38">
        <v>40886</v>
      </c>
      <c r="C2167" t="s">
        <v>30</v>
      </c>
      <c r="D2167" t="s">
        <v>249</v>
      </c>
      <c r="E2167" t="s">
        <v>147</v>
      </c>
      <c r="F2167">
        <v>334399</v>
      </c>
      <c r="G2167">
        <v>374010</v>
      </c>
      <c r="H2167" t="s">
        <v>148</v>
      </c>
      <c r="I2167" t="s">
        <v>149</v>
      </c>
      <c r="L2167">
        <f t="shared" si="165"/>
        <v>2011</v>
      </c>
      <c r="M2167">
        <f t="shared" si="166"/>
        <v>12</v>
      </c>
      <c r="N2167">
        <f t="shared" si="167"/>
        <v>0</v>
      </c>
      <c r="O2167">
        <f t="shared" si="168"/>
        <v>0</v>
      </c>
      <c r="P2167">
        <f t="shared" si="169"/>
        <v>1</v>
      </c>
    </row>
    <row r="2168" spans="1:16" x14ac:dyDescent="0.3">
      <c r="A2168" t="s">
        <v>69</v>
      </c>
      <c r="B2168" s="38">
        <v>40886</v>
      </c>
      <c r="C2168" t="s">
        <v>30</v>
      </c>
      <c r="D2168" t="s">
        <v>280</v>
      </c>
      <c r="E2168" t="s">
        <v>147</v>
      </c>
      <c r="F2168">
        <v>334157</v>
      </c>
      <c r="G2168">
        <v>373619</v>
      </c>
      <c r="H2168" t="s">
        <v>148</v>
      </c>
      <c r="I2168" t="s">
        <v>149</v>
      </c>
      <c r="L2168">
        <f t="shared" si="165"/>
        <v>2011</v>
      </c>
      <c r="M2168">
        <f t="shared" si="166"/>
        <v>12</v>
      </c>
      <c r="N2168">
        <f t="shared" si="167"/>
        <v>0</v>
      </c>
      <c r="O2168">
        <f t="shared" si="168"/>
        <v>0</v>
      </c>
      <c r="P2168">
        <f t="shared" si="169"/>
        <v>1</v>
      </c>
    </row>
    <row r="2169" spans="1:16" x14ac:dyDescent="0.3">
      <c r="A2169" t="s">
        <v>69</v>
      </c>
      <c r="B2169" s="38">
        <v>40886</v>
      </c>
      <c r="C2169" t="s">
        <v>30</v>
      </c>
      <c r="D2169" t="s">
        <v>160</v>
      </c>
      <c r="E2169" t="s">
        <v>161</v>
      </c>
      <c r="F2169">
        <v>333882</v>
      </c>
      <c r="G2169">
        <v>375187</v>
      </c>
      <c r="H2169" t="s">
        <v>148</v>
      </c>
      <c r="I2169" t="s">
        <v>149</v>
      </c>
      <c r="L2169">
        <f t="shared" si="165"/>
        <v>2011</v>
      </c>
      <c r="M2169">
        <f t="shared" si="166"/>
        <v>12</v>
      </c>
      <c r="N2169">
        <f t="shared" si="167"/>
        <v>0</v>
      </c>
      <c r="O2169">
        <f t="shared" si="168"/>
        <v>0</v>
      </c>
      <c r="P2169">
        <f t="shared" si="169"/>
        <v>1</v>
      </c>
    </row>
    <row r="2170" spans="1:16" x14ac:dyDescent="0.3">
      <c r="A2170" t="s">
        <v>52</v>
      </c>
      <c r="B2170" s="38">
        <v>40887</v>
      </c>
      <c r="C2170" t="s">
        <v>30</v>
      </c>
      <c r="D2170" t="s">
        <v>231</v>
      </c>
      <c r="E2170" t="s">
        <v>169</v>
      </c>
      <c r="F2170">
        <v>245155</v>
      </c>
      <c r="G2170">
        <v>372648</v>
      </c>
      <c r="H2170" t="s">
        <v>148</v>
      </c>
      <c r="I2170" t="s">
        <v>149</v>
      </c>
      <c r="L2170">
        <f t="shared" si="165"/>
        <v>2011</v>
      </c>
      <c r="M2170">
        <f t="shared" si="166"/>
        <v>12</v>
      </c>
      <c r="N2170">
        <f t="shared" si="167"/>
        <v>0</v>
      </c>
      <c r="O2170">
        <f t="shared" si="168"/>
        <v>0</v>
      </c>
      <c r="P2170">
        <f t="shared" si="169"/>
        <v>1</v>
      </c>
    </row>
    <row r="2171" spans="1:16" x14ac:dyDescent="0.3">
      <c r="A2171" t="s">
        <v>69</v>
      </c>
      <c r="B2171" s="38">
        <v>40887</v>
      </c>
      <c r="C2171" t="s">
        <v>30</v>
      </c>
      <c r="D2171" t="s">
        <v>305</v>
      </c>
      <c r="E2171" t="s">
        <v>147</v>
      </c>
      <c r="F2171">
        <v>333984</v>
      </c>
      <c r="G2171">
        <v>374106</v>
      </c>
      <c r="H2171" t="s">
        <v>234</v>
      </c>
      <c r="I2171" t="s">
        <v>313</v>
      </c>
      <c r="L2171">
        <f t="shared" si="165"/>
        <v>2011</v>
      </c>
      <c r="M2171">
        <f t="shared" si="166"/>
        <v>12</v>
      </c>
      <c r="N2171">
        <f t="shared" si="167"/>
        <v>0</v>
      </c>
      <c r="O2171">
        <f t="shared" si="168"/>
        <v>0</v>
      </c>
      <c r="P2171">
        <f t="shared" si="169"/>
        <v>5</v>
      </c>
    </row>
    <row r="2172" spans="1:16" x14ac:dyDescent="0.3">
      <c r="A2172" t="s">
        <v>69</v>
      </c>
      <c r="B2172" s="38">
        <v>40888</v>
      </c>
      <c r="C2172" t="s">
        <v>30</v>
      </c>
      <c r="D2172" t="s">
        <v>387</v>
      </c>
      <c r="E2172" t="s">
        <v>147</v>
      </c>
      <c r="F2172">
        <v>333560</v>
      </c>
      <c r="G2172">
        <v>373162</v>
      </c>
      <c r="H2172" t="s">
        <v>148</v>
      </c>
      <c r="I2172" t="s">
        <v>149</v>
      </c>
      <c r="L2172">
        <f t="shared" si="165"/>
        <v>2011</v>
      </c>
      <c r="M2172">
        <f t="shared" si="166"/>
        <v>12</v>
      </c>
      <c r="N2172">
        <f t="shared" si="167"/>
        <v>0</v>
      </c>
      <c r="O2172">
        <f t="shared" si="168"/>
        <v>0</v>
      </c>
      <c r="P2172">
        <f t="shared" si="169"/>
        <v>1</v>
      </c>
    </row>
    <row r="2173" spans="1:16" x14ac:dyDescent="0.3">
      <c r="A2173" t="s">
        <v>69</v>
      </c>
      <c r="B2173" s="38">
        <v>40888</v>
      </c>
      <c r="C2173" t="s">
        <v>30</v>
      </c>
      <c r="D2173" t="s">
        <v>701</v>
      </c>
      <c r="E2173" t="s">
        <v>147</v>
      </c>
      <c r="F2173">
        <v>334025</v>
      </c>
      <c r="G2173">
        <v>374400</v>
      </c>
      <c r="H2173" t="s">
        <v>148</v>
      </c>
      <c r="I2173" t="s">
        <v>149</v>
      </c>
      <c r="L2173">
        <f t="shared" si="165"/>
        <v>2011</v>
      </c>
      <c r="M2173">
        <f t="shared" si="166"/>
        <v>12</v>
      </c>
      <c r="N2173">
        <f t="shared" si="167"/>
        <v>0</v>
      </c>
      <c r="O2173">
        <f t="shared" si="168"/>
        <v>0</v>
      </c>
      <c r="P2173">
        <f t="shared" si="169"/>
        <v>1</v>
      </c>
    </row>
    <row r="2174" spans="1:16" x14ac:dyDescent="0.3">
      <c r="A2174" t="s">
        <v>69</v>
      </c>
      <c r="B2174" s="38">
        <v>40888</v>
      </c>
      <c r="C2174" t="s">
        <v>30</v>
      </c>
      <c r="D2174" t="s">
        <v>174</v>
      </c>
      <c r="E2174" t="s">
        <v>147</v>
      </c>
      <c r="F2174">
        <v>334176</v>
      </c>
      <c r="G2174">
        <v>375138</v>
      </c>
      <c r="H2174" t="s">
        <v>148</v>
      </c>
      <c r="I2174" t="s">
        <v>149</v>
      </c>
      <c r="L2174">
        <f t="shared" si="165"/>
        <v>2011</v>
      </c>
      <c r="M2174">
        <f t="shared" si="166"/>
        <v>12</v>
      </c>
      <c r="N2174">
        <f t="shared" si="167"/>
        <v>0</v>
      </c>
      <c r="O2174">
        <f t="shared" si="168"/>
        <v>0</v>
      </c>
      <c r="P2174">
        <f t="shared" si="169"/>
        <v>1</v>
      </c>
    </row>
    <row r="2175" spans="1:16" x14ac:dyDescent="0.3">
      <c r="A2175" t="s">
        <v>38</v>
      </c>
      <c r="B2175" s="38">
        <v>40888</v>
      </c>
      <c r="C2175" t="s">
        <v>30</v>
      </c>
      <c r="D2175" t="s">
        <v>170</v>
      </c>
      <c r="E2175" t="s">
        <v>176</v>
      </c>
      <c r="F2175">
        <v>315466</v>
      </c>
      <c r="G2175">
        <v>376143</v>
      </c>
      <c r="H2175" t="s">
        <v>152</v>
      </c>
      <c r="I2175" t="s">
        <v>153</v>
      </c>
      <c r="L2175">
        <f t="shared" si="165"/>
        <v>2011</v>
      </c>
      <c r="M2175">
        <f t="shared" si="166"/>
        <v>12</v>
      </c>
      <c r="N2175">
        <f t="shared" si="167"/>
        <v>0</v>
      </c>
      <c r="O2175">
        <f t="shared" si="168"/>
        <v>0</v>
      </c>
      <c r="P2175">
        <f t="shared" si="169"/>
        <v>2</v>
      </c>
    </row>
    <row r="2176" spans="1:16" x14ac:dyDescent="0.3">
      <c r="A2176" t="s">
        <v>47</v>
      </c>
      <c r="B2176" s="38">
        <v>40889</v>
      </c>
      <c r="C2176" t="s">
        <v>30</v>
      </c>
      <c r="D2176" t="s">
        <v>702</v>
      </c>
      <c r="E2176" t="s">
        <v>171</v>
      </c>
      <c r="F2176">
        <v>329098</v>
      </c>
      <c r="G2176">
        <v>390985</v>
      </c>
      <c r="H2176" t="s">
        <v>148</v>
      </c>
      <c r="I2176" t="s">
        <v>149</v>
      </c>
      <c r="L2176">
        <f t="shared" si="165"/>
        <v>2011</v>
      </c>
      <c r="M2176">
        <f t="shared" si="166"/>
        <v>12</v>
      </c>
      <c r="N2176">
        <f t="shared" si="167"/>
        <v>0</v>
      </c>
      <c r="O2176">
        <f t="shared" si="168"/>
        <v>0</v>
      </c>
      <c r="P2176">
        <f t="shared" si="169"/>
        <v>1</v>
      </c>
    </row>
    <row r="2177" spans="1:16" x14ac:dyDescent="0.3">
      <c r="A2177" t="s">
        <v>69</v>
      </c>
      <c r="B2177" s="38">
        <v>40890</v>
      </c>
      <c r="C2177" t="s">
        <v>30</v>
      </c>
      <c r="D2177" t="s">
        <v>160</v>
      </c>
      <c r="E2177" t="s">
        <v>164</v>
      </c>
      <c r="F2177">
        <v>332862</v>
      </c>
      <c r="G2177">
        <v>373498</v>
      </c>
      <c r="H2177" t="s">
        <v>152</v>
      </c>
      <c r="I2177" t="s">
        <v>153</v>
      </c>
      <c r="L2177">
        <f t="shared" si="165"/>
        <v>2011</v>
      </c>
      <c r="M2177">
        <f t="shared" si="166"/>
        <v>12</v>
      </c>
      <c r="N2177">
        <f t="shared" si="167"/>
        <v>0</v>
      </c>
      <c r="O2177">
        <f t="shared" si="168"/>
        <v>0</v>
      </c>
      <c r="P2177">
        <f t="shared" si="169"/>
        <v>2</v>
      </c>
    </row>
    <row r="2178" spans="1:16" x14ac:dyDescent="0.3">
      <c r="A2178" t="s">
        <v>41</v>
      </c>
      <c r="B2178" s="38">
        <v>40890</v>
      </c>
      <c r="C2178" t="s">
        <v>30</v>
      </c>
      <c r="D2178" t="s">
        <v>214</v>
      </c>
      <c r="E2178" t="s">
        <v>315</v>
      </c>
      <c r="F2178">
        <v>289689</v>
      </c>
      <c r="G2178">
        <v>390574</v>
      </c>
      <c r="H2178" t="s">
        <v>148</v>
      </c>
      <c r="I2178" t="s">
        <v>149</v>
      </c>
      <c r="L2178">
        <f t="shared" ref="L2178:L2241" si="170">YEAR(B2178)</f>
        <v>2011</v>
      </c>
      <c r="M2178">
        <f t="shared" ref="M2178:M2241" si="171">MONTH(B2178)</f>
        <v>12</v>
      </c>
      <c r="N2178">
        <f t="shared" ref="N2178:N2241" si="172">SUM((IF(OR(ISBLANK($I2178),ISERROR(SEARCH("killed",$I2178))),0,IF(SEARCH("killed",$I2178)=3,LEFT($I2178,1),IF(SEARCH("killed",$I2178)=4,LEFT($I2178,2),0)))),(IF(OR(ISBLANK($J2178),ISERROR(SEARCH("killed",$J2178))),0,IF(SEARCH("killed",$J2178)=3,LEFT($J2178,1),IF(SEARCH("killed",$J2178)=4,LEFT($J2178,2),0)))),(IF(OR(ISBLANK($K2178),ISERROR(SEARCH("killed",$K2178))),0,IF(SEARCH("killed",$K2178)=3,LEFT($K2178,1),IF(SEARCH("killed",$K2178)=4,LEFT($K2178,2),0)))))</f>
        <v>0</v>
      </c>
      <c r="O2178">
        <f t="shared" ref="O2178:O2241" si="173">SUM((IF(OR(ISBLANK($I2178),ISERROR(SEARCH("seriously",$I2178))),0,IF(SEARCH("seriously",$I2178)=3,LEFT($I2178,1),IF(SEARCH("seriously",$I2178)=4,LEFT($I2178,2),0)))),(IF(OR(ISBLANK($J2178),ISERROR(SEARCH("seriously",$J2178))),0,IF(SEARCH("seriously",$J2178)=3,LEFT($J2178,1),IF(SEARCH("seriously",$J2178)=4,LEFT($J2178,2),0)))),(IF(OR(ISBLANK($K2178),ISERROR(SEARCH("seriously",$K2178))),0,IF(SEARCH("seriously",$K2178)=3,LEFT($K2178,1),IF(SEARCH("seriously",$K2178)=4,LEFT($K2178,2),0)))))</f>
        <v>0</v>
      </c>
      <c r="P2178">
        <f t="shared" ref="P2178:P2241" si="174">SUM((IF(OR(ISBLANK($I2178),ISERROR(SEARCH("slightly",$I2178))),0,IF(SEARCH("slightly",$I2178)=3,LEFT($I2178,1),IF(SEARCH("slightly",$I2178)=4,LEFT($I2178,2),0)))),(IF(OR(ISBLANK($J2178),ISERROR(SEARCH("slightly",$J2178))),0,IF(SEARCH("slightly",$J2178)=3,LEFT($J2178,1),IF(SEARCH("slightly",$J2178)=4,LEFT($J2178,2),0)))),(IF(OR(ISBLANK($K2178),ISERROR(SEARCH("slightly",$K2178))),0,IF(SEARCH("slightly",$K2178)=3,LEFT($K2178,1),IF(SEARCH("slightly",$K2178)=4,LEFT($K2178,2),0)))))</f>
        <v>1</v>
      </c>
    </row>
    <row r="2179" spans="1:16" x14ac:dyDescent="0.3">
      <c r="A2179" t="s">
        <v>45</v>
      </c>
      <c r="B2179" s="38">
        <v>40890</v>
      </c>
      <c r="C2179" t="s">
        <v>30</v>
      </c>
      <c r="D2179" t="s">
        <v>703</v>
      </c>
      <c r="E2179" t="s">
        <v>193</v>
      </c>
      <c r="F2179">
        <v>244512</v>
      </c>
      <c r="G2179">
        <v>416349</v>
      </c>
      <c r="H2179" t="s">
        <v>148</v>
      </c>
      <c r="I2179" t="s">
        <v>149</v>
      </c>
      <c r="L2179">
        <f t="shared" si="170"/>
        <v>2011</v>
      </c>
      <c r="M2179">
        <f t="shared" si="171"/>
        <v>12</v>
      </c>
      <c r="N2179">
        <f t="shared" si="172"/>
        <v>0</v>
      </c>
      <c r="O2179">
        <f t="shared" si="173"/>
        <v>0</v>
      </c>
      <c r="P2179">
        <f t="shared" si="174"/>
        <v>1</v>
      </c>
    </row>
    <row r="2180" spans="1:16" x14ac:dyDescent="0.3">
      <c r="A2180" t="s">
        <v>79</v>
      </c>
      <c r="B2180" s="38">
        <v>40891</v>
      </c>
      <c r="C2180" t="s">
        <v>30</v>
      </c>
      <c r="D2180" t="s">
        <v>704</v>
      </c>
      <c r="E2180" t="s">
        <v>173</v>
      </c>
      <c r="F2180">
        <v>301256</v>
      </c>
      <c r="G2180">
        <v>353959</v>
      </c>
      <c r="H2180" t="s">
        <v>148</v>
      </c>
      <c r="I2180" t="s">
        <v>149</v>
      </c>
      <c r="L2180">
        <f t="shared" si="170"/>
        <v>2011</v>
      </c>
      <c r="M2180">
        <f t="shared" si="171"/>
        <v>12</v>
      </c>
      <c r="N2180">
        <f t="shared" si="172"/>
        <v>0</v>
      </c>
      <c r="O2180">
        <f t="shared" si="173"/>
        <v>0</v>
      </c>
      <c r="P2180">
        <f t="shared" si="174"/>
        <v>1</v>
      </c>
    </row>
    <row r="2181" spans="1:16" x14ac:dyDescent="0.3">
      <c r="A2181" t="s">
        <v>45</v>
      </c>
      <c r="B2181" s="38">
        <v>40891</v>
      </c>
      <c r="C2181" t="s">
        <v>30</v>
      </c>
      <c r="D2181" t="s">
        <v>220</v>
      </c>
      <c r="E2181" t="s">
        <v>193</v>
      </c>
      <c r="F2181">
        <v>243765</v>
      </c>
      <c r="G2181">
        <v>416751</v>
      </c>
      <c r="H2181" t="s">
        <v>245</v>
      </c>
      <c r="I2181" t="s">
        <v>246</v>
      </c>
      <c r="L2181">
        <f t="shared" si="170"/>
        <v>2011</v>
      </c>
      <c r="M2181">
        <f t="shared" si="171"/>
        <v>12</v>
      </c>
      <c r="N2181">
        <f t="shared" si="172"/>
        <v>0</v>
      </c>
      <c r="O2181">
        <f t="shared" si="173"/>
        <v>0</v>
      </c>
      <c r="P2181">
        <f t="shared" si="174"/>
        <v>4</v>
      </c>
    </row>
    <row r="2182" spans="1:16" x14ac:dyDescent="0.3">
      <c r="A2182" t="s">
        <v>69</v>
      </c>
      <c r="B2182" s="38">
        <v>40892</v>
      </c>
      <c r="C2182" t="s">
        <v>30</v>
      </c>
      <c r="D2182" t="s">
        <v>705</v>
      </c>
      <c r="E2182" t="s">
        <v>147</v>
      </c>
      <c r="F2182">
        <v>333675</v>
      </c>
      <c r="G2182">
        <v>373411</v>
      </c>
      <c r="H2182" t="s">
        <v>148</v>
      </c>
      <c r="I2182" t="s">
        <v>149</v>
      </c>
      <c r="L2182">
        <f t="shared" si="170"/>
        <v>2011</v>
      </c>
      <c r="M2182">
        <f t="shared" si="171"/>
        <v>12</v>
      </c>
      <c r="N2182">
        <f t="shared" si="172"/>
        <v>0</v>
      </c>
      <c r="O2182">
        <f t="shared" si="173"/>
        <v>0</v>
      </c>
      <c r="P2182">
        <f t="shared" si="174"/>
        <v>1</v>
      </c>
    </row>
    <row r="2183" spans="1:16" x14ac:dyDescent="0.3">
      <c r="A2183" t="s">
        <v>36</v>
      </c>
      <c r="B2183" s="38">
        <v>40892</v>
      </c>
      <c r="C2183" t="s">
        <v>30</v>
      </c>
      <c r="D2183" t="s">
        <v>426</v>
      </c>
      <c r="E2183" t="s">
        <v>189</v>
      </c>
      <c r="F2183">
        <v>287594</v>
      </c>
      <c r="G2183">
        <v>345515</v>
      </c>
      <c r="H2183" t="s">
        <v>148</v>
      </c>
      <c r="I2183" t="s">
        <v>149</v>
      </c>
      <c r="L2183">
        <f t="shared" si="170"/>
        <v>2011</v>
      </c>
      <c r="M2183">
        <f t="shared" si="171"/>
        <v>12</v>
      </c>
      <c r="N2183">
        <f t="shared" si="172"/>
        <v>0</v>
      </c>
      <c r="O2183">
        <f t="shared" si="173"/>
        <v>0</v>
      </c>
      <c r="P2183">
        <f t="shared" si="174"/>
        <v>1</v>
      </c>
    </row>
    <row r="2184" spans="1:16" x14ac:dyDescent="0.3">
      <c r="A2184" t="s">
        <v>43</v>
      </c>
      <c r="B2184" s="38">
        <v>40892</v>
      </c>
      <c r="C2184" t="s">
        <v>30</v>
      </c>
      <c r="D2184" t="s">
        <v>465</v>
      </c>
      <c r="E2184" t="s">
        <v>183</v>
      </c>
      <c r="F2184">
        <v>308534</v>
      </c>
      <c r="G2184">
        <v>326741</v>
      </c>
      <c r="H2184" t="s">
        <v>148</v>
      </c>
      <c r="I2184" t="s">
        <v>149</v>
      </c>
      <c r="L2184">
        <f t="shared" si="170"/>
        <v>2011</v>
      </c>
      <c r="M2184">
        <f t="shared" si="171"/>
        <v>12</v>
      </c>
      <c r="N2184">
        <f t="shared" si="172"/>
        <v>0</v>
      </c>
      <c r="O2184">
        <f t="shared" si="173"/>
        <v>0</v>
      </c>
      <c r="P2184">
        <f t="shared" si="174"/>
        <v>1</v>
      </c>
    </row>
    <row r="2185" spans="1:16" x14ac:dyDescent="0.3">
      <c r="A2185" t="s">
        <v>69</v>
      </c>
      <c r="B2185" s="38">
        <v>40892</v>
      </c>
      <c r="C2185" t="s">
        <v>30</v>
      </c>
      <c r="D2185" t="s">
        <v>516</v>
      </c>
      <c r="E2185" t="s">
        <v>147</v>
      </c>
      <c r="F2185">
        <v>333768</v>
      </c>
      <c r="G2185">
        <v>373940</v>
      </c>
      <c r="H2185" t="s">
        <v>152</v>
      </c>
      <c r="I2185" t="s">
        <v>153</v>
      </c>
      <c r="L2185">
        <f t="shared" si="170"/>
        <v>2011</v>
      </c>
      <c r="M2185">
        <f t="shared" si="171"/>
        <v>12</v>
      </c>
      <c r="N2185">
        <f t="shared" si="172"/>
        <v>0</v>
      </c>
      <c r="O2185">
        <f t="shared" si="173"/>
        <v>0</v>
      </c>
      <c r="P2185">
        <f t="shared" si="174"/>
        <v>2</v>
      </c>
    </row>
    <row r="2186" spans="1:16" x14ac:dyDescent="0.3">
      <c r="A2186" t="s">
        <v>51</v>
      </c>
      <c r="B2186" s="38">
        <v>40892</v>
      </c>
      <c r="C2186" t="s">
        <v>30</v>
      </c>
      <c r="D2186" t="s">
        <v>205</v>
      </c>
      <c r="E2186" t="s">
        <v>206</v>
      </c>
      <c r="F2186">
        <v>348654</v>
      </c>
      <c r="G2186">
        <v>344628</v>
      </c>
      <c r="H2186" t="s">
        <v>152</v>
      </c>
      <c r="I2186" t="s">
        <v>153</v>
      </c>
      <c r="L2186">
        <f t="shared" si="170"/>
        <v>2011</v>
      </c>
      <c r="M2186">
        <f t="shared" si="171"/>
        <v>12</v>
      </c>
      <c r="N2186">
        <f t="shared" si="172"/>
        <v>0</v>
      </c>
      <c r="O2186">
        <f t="shared" si="173"/>
        <v>0</v>
      </c>
      <c r="P2186">
        <f t="shared" si="174"/>
        <v>2</v>
      </c>
    </row>
    <row r="2187" spans="1:16" x14ac:dyDescent="0.3">
      <c r="A2187" t="s">
        <v>51</v>
      </c>
      <c r="B2187" s="38">
        <v>40893</v>
      </c>
      <c r="C2187" t="s">
        <v>30</v>
      </c>
      <c r="D2187" t="s">
        <v>214</v>
      </c>
      <c r="E2187" t="s">
        <v>206</v>
      </c>
      <c r="F2187">
        <v>348428</v>
      </c>
      <c r="G2187">
        <v>344250</v>
      </c>
      <c r="H2187" t="s">
        <v>148</v>
      </c>
      <c r="I2187" t="s">
        <v>149</v>
      </c>
      <c r="L2187">
        <f t="shared" si="170"/>
        <v>2011</v>
      </c>
      <c r="M2187">
        <f t="shared" si="171"/>
        <v>12</v>
      </c>
      <c r="N2187">
        <f t="shared" si="172"/>
        <v>0</v>
      </c>
      <c r="O2187">
        <f t="shared" si="173"/>
        <v>0</v>
      </c>
      <c r="P2187">
        <f t="shared" si="174"/>
        <v>1</v>
      </c>
    </row>
    <row r="2188" spans="1:16" x14ac:dyDescent="0.3">
      <c r="A2188" t="s">
        <v>76</v>
      </c>
      <c r="B2188" s="38">
        <v>40893</v>
      </c>
      <c r="C2188" t="s">
        <v>30</v>
      </c>
      <c r="D2188" t="s">
        <v>216</v>
      </c>
      <c r="E2188" t="s">
        <v>176</v>
      </c>
      <c r="F2188">
        <v>315106</v>
      </c>
      <c r="G2188">
        <v>386540</v>
      </c>
      <c r="H2188" t="s">
        <v>148</v>
      </c>
      <c r="I2188" t="s">
        <v>149</v>
      </c>
      <c r="L2188">
        <f t="shared" si="170"/>
        <v>2011</v>
      </c>
      <c r="M2188">
        <f t="shared" si="171"/>
        <v>12</v>
      </c>
      <c r="N2188">
        <f t="shared" si="172"/>
        <v>0</v>
      </c>
      <c r="O2188">
        <f t="shared" si="173"/>
        <v>0</v>
      </c>
      <c r="P2188">
        <f t="shared" si="174"/>
        <v>1</v>
      </c>
    </row>
    <row r="2189" spans="1:16" x14ac:dyDescent="0.3">
      <c r="A2189" t="s">
        <v>80</v>
      </c>
      <c r="B2189" s="38">
        <v>40894</v>
      </c>
      <c r="C2189" t="s">
        <v>30</v>
      </c>
      <c r="D2189" t="s">
        <v>290</v>
      </c>
      <c r="E2189" t="s">
        <v>173</v>
      </c>
      <c r="F2189">
        <v>308011</v>
      </c>
      <c r="G2189">
        <v>358557</v>
      </c>
      <c r="H2189" t="s">
        <v>148</v>
      </c>
      <c r="I2189" t="s">
        <v>149</v>
      </c>
      <c r="L2189">
        <f t="shared" si="170"/>
        <v>2011</v>
      </c>
      <c r="M2189">
        <f t="shared" si="171"/>
        <v>12</v>
      </c>
      <c r="N2189">
        <f t="shared" si="172"/>
        <v>0</v>
      </c>
      <c r="O2189">
        <f t="shared" si="173"/>
        <v>0</v>
      </c>
      <c r="P2189">
        <f t="shared" si="174"/>
        <v>1</v>
      </c>
    </row>
    <row r="2190" spans="1:16" x14ac:dyDescent="0.3">
      <c r="A2190" t="s">
        <v>69</v>
      </c>
      <c r="B2190" s="38">
        <v>40895</v>
      </c>
      <c r="C2190" t="s">
        <v>30</v>
      </c>
      <c r="D2190" t="s">
        <v>552</v>
      </c>
      <c r="E2190" t="s">
        <v>161</v>
      </c>
      <c r="F2190">
        <v>333732</v>
      </c>
      <c r="G2190">
        <v>374573</v>
      </c>
      <c r="H2190" t="s">
        <v>148</v>
      </c>
      <c r="I2190" t="s">
        <v>149</v>
      </c>
      <c r="L2190">
        <f t="shared" si="170"/>
        <v>2011</v>
      </c>
      <c r="M2190">
        <f t="shared" si="171"/>
        <v>12</v>
      </c>
      <c r="N2190">
        <f t="shared" si="172"/>
        <v>0</v>
      </c>
      <c r="O2190">
        <f t="shared" si="173"/>
        <v>0</v>
      </c>
      <c r="P2190">
        <f t="shared" si="174"/>
        <v>1</v>
      </c>
    </row>
    <row r="2191" spans="1:16" x14ac:dyDescent="0.3">
      <c r="A2191" t="s">
        <v>45</v>
      </c>
      <c r="B2191" s="38">
        <v>40895</v>
      </c>
      <c r="C2191" t="s">
        <v>30</v>
      </c>
      <c r="D2191" t="s">
        <v>220</v>
      </c>
      <c r="E2191" t="s">
        <v>193</v>
      </c>
      <c r="F2191">
        <v>243765</v>
      </c>
      <c r="G2191">
        <v>416748</v>
      </c>
      <c r="H2191" t="s">
        <v>148</v>
      </c>
      <c r="I2191" t="s">
        <v>149</v>
      </c>
      <c r="L2191">
        <f t="shared" si="170"/>
        <v>2011</v>
      </c>
      <c r="M2191">
        <f t="shared" si="171"/>
        <v>12</v>
      </c>
      <c r="N2191">
        <f t="shared" si="172"/>
        <v>0</v>
      </c>
      <c r="O2191">
        <f t="shared" si="173"/>
        <v>0</v>
      </c>
      <c r="P2191">
        <f t="shared" si="174"/>
        <v>1</v>
      </c>
    </row>
    <row r="2192" spans="1:16" x14ac:dyDescent="0.3">
      <c r="A2192" t="s">
        <v>36</v>
      </c>
      <c r="B2192" s="38">
        <v>40896</v>
      </c>
      <c r="C2192" t="s">
        <v>30</v>
      </c>
      <c r="D2192" t="s">
        <v>260</v>
      </c>
      <c r="E2192" t="s">
        <v>189</v>
      </c>
      <c r="F2192">
        <v>287842</v>
      </c>
      <c r="G2192">
        <v>345021</v>
      </c>
      <c r="H2192" t="s">
        <v>148</v>
      </c>
      <c r="I2192" t="s">
        <v>149</v>
      </c>
      <c r="L2192">
        <f t="shared" si="170"/>
        <v>2011</v>
      </c>
      <c r="M2192">
        <f t="shared" si="171"/>
        <v>12</v>
      </c>
      <c r="N2192">
        <f t="shared" si="172"/>
        <v>0</v>
      </c>
      <c r="O2192">
        <f t="shared" si="173"/>
        <v>0</v>
      </c>
      <c r="P2192">
        <f t="shared" si="174"/>
        <v>1</v>
      </c>
    </row>
    <row r="2193" spans="1:16" x14ac:dyDescent="0.3">
      <c r="A2193" t="s">
        <v>67</v>
      </c>
      <c r="B2193" s="38">
        <v>40897</v>
      </c>
      <c r="C2193" t="s">
        <v>30</v>
      </c>
      <c r="D2193" t="s">
        <v>525</v>
      </c>
      <c r="E2193" t="s">
        <v>279</v>
      </c>
      <c r="F2193">
        <v>348700</v>
      </c>
      <c r="G2193">
        <v>374221</v>
      </c>
      <c r="H2193" t="s">
        <v>148</v>
      </c>
      <c r="I2193" t="s">
        <v>149</v>
      </c>
      <c r="L2193">
        <f t="shared" si="170"/>
        <v>2011</v>
      </c>
      <c r="M2193">
        <f t="shared" si="171"/>
        <v>12</v>
      </c>
      <c r="N2193">
        <f t="shared" si="172"/>
        <v>0</v>
      </c>
      <c r="O2193">
        <f t="shared" si="173"/>
        <v>0</v>
      </c>
      <c r="P2193">
        <f t="shared" si="174"/>
        <v>1</v>
      </c>
    </row>
    <row r="2194" spans="1:16" x14ac:dyDescent="0.3">
      <c r="A2194" t="s">
        <v>81</v>
      </c>
      <c r="B2194" s="38">
        <v>40897</v>
      </c>
      <c r="C2194" t="s">
        <v>30</v>
      </c>
      <c r="D2194" t="s">
        <v>229</v>
      </c>
      <c r="E2194" t="s">
        <v>173</v>
      </c>
      <c r="F2194">
        <v>304589</v>
      </c>
      <c r="G2194">
        <v>356620</v>
      </c>
      <c r="H2194" t="s">
        <v>152</v>
      </c>
      <c r="I2194" t="s">
        <v>153</v>
      </c>
      <c r="L2194">
        <f t="shared" si="170"/>
        <v>2011</v>
      </c>
      <c r="M2194">
        <f t="shared" si="171"/>
        <v>12</v>
      </c>
      <c r="N2194">
        <f t="shared" si="172"/>
        <v>0</v>
      </c>
      <c r="O2194">
        <f t="shared" si="173"/>
        <v>0</v>
      </c>
      <c r="P2194">
        <f t="shared" si="174"/>
        <v>2</v>
      </c>
    </row>
    <row r="2195" spans="1:16" x14ac:dyDescent="0.3">
      <c r="A2195" t="s">
        <v>45</v>
      </c>
      <c r="B2195" s="38">
        <v>40898</v>
      </c>
      <c r="C2195" t="s">
        <v>30</v>
      </c>
      <c r="D2195" t="s">
        <v>240</v>
      </c>
      <c r="E2195" t="s">
        <v>193</v>
      </c>
      <c r="F2195">
        <v>243580</v>
      </c>
      <c r="G2195">
        <v>417988</v>
      </c>
      <c r="H2195" t="s">
        <v>148</v>
      </c>
      <c r="I2195" t="s">
        <v>149</v>
      </c>
      <c r="L2195">
        <f t="shared" si="170"/>
        <v>2011</v>
      </c>
      <c r="M2195">
        <f t="shared" si="171"/>
        <v>12</v>
      </c>
      <c r="N2195">
        <f t="shared" si="172"/>
        <v>0</v>
      </c>
      <c r="O2195">
        <f t="shared" si="173"/>
        <v>0</v>
      </c>
      <c r="P2195">
        <f t="shared" si="174"/>
        <v>1</v>
      </c>
    </row>
    <row r="2196" spans="1:16" x14ac:dyDescent="0.3">
      <c r="A2196" t="s">
        <v>50</v>
      </c>
      <c r="B2196" s="38">
        <v>40898</v>
      </c>
      <c r="C2196" t="s">
        <v>30</v>
      </c>
      <c r="D2196" t="s">
        <v>199</v>
      </c>
      <c r="E2196" t="s">
        <v>157</v>
      </c>
      <c r="F2196">
        <v>285273</v>
      </c>
      <c r="G2196">
        <v>432704</v>
      </c>
      <c r="H2196" t="s">
        <v>152</v>
      </c>
      <c r="I2196" t="s">
        <v>153</v>
      </c>
      <c r="L2196">
        <f t="shared" si="170"/>
        <v>2011</v>
      </c>
      <c r="M2196">
        <f t="shared" si="171"/>
        <v>12</v>
      </c>
      <c r="N2196">
        <f t="shared" si="172"/>
        <v>0</v>
      </c>
      <c r="O2196">
        <f t="shared" si="173"/>
        <v>0</v>
      </c>
      <c r="P2196">
        <f t="shared" si="174"/>
        <v>2</v>
      </c>
    </row>
    <row r="2197" spans="1:16" x14ac:dyDescent="0.3">
      <c r="A2197" t="s">
        <v>74</v>
      </c>
      <c r="B2197" s="38">
        <v>40898</v>
      </c>
      <c r="C2197" t="s">
        <v>30</v>
      </c>
      <c r="D2197" t="s">
        <v>286</v>
      </c>
      <c r="E2197" t="s">
        <v>179</v>
      </c>
      <c r="F2197">
        <v>341336</v>
      </c>
      <c r="G2197">
        <v>387722</v>
      </c>
      <c r="H2197" t="s">
        <v>148</v>
      </c>
      <c r="I2197" t="s">
        <v>149</v>
      </c>
      <c r="L2197">
        <f t="shared" si="170"/>
        <v>2011</v>
      </c>
      <c r="M2197">
        <f t="shared" si="171"/>
        <v>12</v>
      </c>
      <c r="N2197">
        <f t="shared" si="172"/>
        <v>0</v>
      </c>
      <c r="O2197">
        <f t="shared" si="173"/>
        <v>0</v>
      </c>
      <c r="P2197">
        <f t="shared" si="174"/>
        <v>1</v>
      </c>
    </row>
    <row r="2198" spans="1:16" x14ac:dyDescent="0.3">
      <c r="A2198" t="s">
        <v>20</v>
      </c>
      <c r="B2198" s="38">
        <v>40898</v>
      </c>
      <c r="C2198" t="s">
        <v>30</v>
      </c>
      <c r="D2198" t="s">
        <v>456</v>
      </c>
      <c r="E2198" t="s">
        <v>155</v>
      </c>
      <c r="F2198">
        <v>310571</v>
      </c>
      <c r="G2198">
        <v>403535</v>
      </c>
      <c r="H2198" t="s">
        <v>148</v>
      </c>
      <c r="I2198" t="s">
        <v>149</v>
      </c>
      <c r="L2198">
        <f t="shared" si="170"/>
        <v>2011</v>
      </c>
      <c r="M2198">
        <f t="shared" si="171"/>
        <v>12</v>
      </c>
      <c r="N2198">
        <f t="shared" si="172"/>
        <v>0</v>
      </c>
      <c r="O2198">
        <f t="shared" si="173"/>
        <v>0</v>
      </c>
      <c r="P2198">
        <f t="shared" si="174"/>
        <v>1</v>
      </c>
    </row>
    <row r="2199" spans="1:16" x14ac:dyDescent="0.3">
      <c r="A2199" t="s">
        <v>45</v>
      </c>
      <c r="B2199" s="38">
        <v>40899</v>
      </c>
      <c r="C2199" t="s">
        <v>30</v>
      </c>
      <c r="D2199" t="s">
        <v>475</v>
      </c>
      <c r="E2199" t="s">
        <v>193</v>
      </c>
      <c r="F2199">
        <v>243691</v>
      </c>
      <c r="G2199">
        <v>416332</v>
      </c>
      <c r="H2199" t="s">
        <v>148</v>
      </c>
      <c r="I2199" t="s">
        <v>149</v>
      </c>
      <c r="L2199">
        <f t="shared" si="170"/>
        <v>2011</v>
      </c>
      <c r="M2199">
        <f t="shared" si="171"/>
        <v>12</v>
      </c>
      <c r="N2199">
        <f t="shared" si="172"/>
        <v>0</v>
      </c>
      <c r="O2199">
        <f t="shared" si="173"/>
        <v>0</v>
      </c>
      <c r="P2199">
        <f t="shared" si="174"/>
        <v>1</v>
      </c>
    </row>
    <row r="2200" spans="1:16" x14ac:dyDescent="0.3">
      <c r="A2200" t="s">
        <v>20</v>
      </c>
      <c r="B2200" s="38">
        <v>40899</v>
      </c>
      <c r="C2200" t="s">
        <v>30</v>
      </c>
      <c r="D2200" t="s">
        <v>210</v>
      </c>
      <c r="E2200" t="s">
        <v>155</v>
      </c>
      <c r="F2200">
        <v>310885</v>
      </c>
      <c r="G2200">
        <v>403098</v>
      </c>
      <c r="H2200" t="s">
        <v>148</v>
      </c>
      <c r="I2200" t="s">
        <v>149</v>
      </c>
      <c r="L2200">
        <f t="shared" si="170"/>
        <v>2011</v>
      </c>
      <c r="M2200">
        <f t="shared" si="171"/>
        <v>12</v>
      </c>
      <c r="N2200">
        <f t="shared" si="172"/>
        <v>0</v>
      </c>
      <c r="O2200">
        <f t="shared" si="173"/>
        <v>0</v>
      </c>
      <c r="P2200">
        <f t="shared" si="174"/>
        <v>1</v>
      </c>
    </row>
    <row r="2201" spans="1:16" x14ac:dyDescent="0.3">
      <c r="A2201" t="s">
        <v>74</v>
      </c>
      <c r="B2201" s="38">
        <v>40899</v>
      </c>
      <c r="C2201" t="s">
        <v>30</v>
      </c>
      <c r="D2201" t="s">
        <v>620</v>
      </c>
      <c r="E2201" t="s">
        <v>179</v>
      </c>
      <c r="F2201">
        <v>341046</v>
      </c>
      <c r="G2201">
        <v>387192</v>
      </c>
      <c r="H2201" t="s">
        <v>148</v>
      </c>
      <c r="I2201" t="s">
        <v>149</v>
      </c>
      <c r="L2201">
        <f t="shared" si="170"/>
        <v>2011</v>
      </c>
      <c r="M2201">
        <f t="shared" si="171"/>
        <v>12</v>
      </c>
      <c r="N2201">
        <f t="shared" si="172"/>
        <v>0</v>
      </c>
      <c r="O2201">
        <f t="shared" si="173"/>
        <v>0</v>
      </c>
      <c r="P2201">
        <f t="shared" si="174"/>
        <v>1</v>
      </c>
    </row>
    <row r="2202" spans="1:16" x14ac:dyDescent="0.3">
      <c r="A2202" t="s">
        <v>69</v>
      </c>
      <c r="B2202" s="38">
        <v>40900</v>
      </c>
      <c r="C2202" t="s">
        <v>30</v>
      </c>
      <c r="D2202" t="s">
        <v>582</v>
      </c>
      <c r="E2202" t="s">
        <v>147</v>
      </c>
      <c r="F2202">
        <v>333523</v>
      </c>
      <c r="G2202">
        <v>374289</v>
      </c>
      <c r="H2202" t="s">
        <v>152</v>
      </c>
      <c r="I2202" t="s">
        <v>153</v>
      </c>
      <c r="L2202">
        <f t="shared" si="170"/>
        <v>2011</v>
      </c>
      <c r="M2202">
        <f t="shared" si="171"/>
        <v>12</v>
      </c>
      <c r="N2202">
        <f t="shared" si="172"/>
        <v>0</v>
      </c>
      <c r="O2202">
        <f t="shared" si="173"/>
        <v>0</v>
      </c>
      <c r="P2202">
        <f t="shared" si="174"/>
        <v>2</v>
      </c>
    </row>
    <row r="2203" spans="1:16" x14ac:dyDescent="0.3">
      <c r="A2203" t="s">
        <v>79</v>
      </c>
      <c r="B2203" s="38">
        <v>40901</v>
      </c>
      <c r="C2203" t="s">
        <v>30</v>
      </c>
      <c r="D2203" t="s">
        <v>198</v>
      </c>
      <c r="E2203" t="s">
        <v>173</v>
      </c>
      <c r="F2203">
        <v>300857</v>
      </c>
      <c r="G2203">
        <v>353737</v>
      </c>
      <c r="H2203" t="s">
        <v>148</v>
      </c>
      <c r="I2203" t="s">
        <v>149</v>
      </c>
      <c r="L2203">
        <f t="shared" si="170"/>
        <v>2011</v>
      </c>
      <c r="M2203">
        <f t="shared" si="171"/>
        <v>12</v>
      </c>
      <c r="N2203">
        <f t="shared" si="172"/>
        <v>0</v>
      </c>
      <c r="O2203">
        <f t="shared" si="173"/>
        <v>0</v>
      </c>
      <c r="P2203">
        <f t="shared" si="174"/>
        <v>1</v>
      </c>
    </row>
    <row r="2204" spans="1:16" x14ac:dyDescent="0.3">
      <c r="A2204" t="s">
        <v>74</v>
      </c>
      <c r="B2204" s="38">
        <v>40901</v>
      </c>
      <c r="C2204" t="s">
        <v>30</v>
      </c>
      <c r="D2204" t="s">
        <v>599</v>
      </c>
      <c r="E2204" t="s">
        <v>179</v>
      </c>
      <c r="F2204">
        <v>340941</v>
      </c>
      <c r="G2204">
        <v>387074</v>
      </c>
      <c r="H2204" t="s">
        <v>148</v>
      </c>
      <c r="I2204" t="s">
        <v>149</v>
      </c>
      <c r="L2204">
        <f t="shared" si="170"/>
        <v>2011</v>
      </c>
      <c r="M2204">
        <f t="shared" si="171"/>
        <v>12</v>
      </c>
      <c r="N2204">
        <f t="shared" si="172"/>
        <v>0</v>
      </c>
      <c r="O2204">
        <f t="shared" si="173"/>
        <v>0</v>
      </c>
      <c r="P2204">
        <f t="shared" si="174"/>
        <v>1</v>
      </c>
    </row>
    <row r="2205" spans="1:16" x14ac:dyDescent="0.3">
      <c r="A2205" t="s">
        <v>57</v>
      </c>
      <c r="B2205" s="38">
        <v>40903</v>
      </c>
      <c r="C2205" t="s">
        <v>30</v>
      </c>
      <c r="D2205" t="s">
        <v>706</v>
      </c>
      <c r="E2205" t="s">
        <v>256</v>
      </c>
      <c r="F2205">
        <v>224020</v>
      </c>
      <c r="G2205">
        <v>343973</v>
      </c>
      <c r="H2205" t="s">
        <v>148</v>
      </c>
      <c r="I2205" t="s">
        <v>149</v>
      </c>
      <c r="L2205">
        <f t="shared" si="170"/>
        <v>2011</v>
      </c>
      <c r="M2205">
        <f t="shared" si="171"/>
        <v>12</v>
      </c>
      <c r="N2205">
        <f t="shared" si="172"/>
        <v>0</v>
      </c>
      <c r="O2205">
        <f t="shared" si="173"/>
        <v>0</v>
      </c>
      <c r="P2205">
        <f t="shared" si="174"/>
        <v>1</v>
      </c>
    </row>
    <row r="2206" spans="1:16" x14ac:dyDescent="0.3">
      <c r="A2206" t="s">
        <v>43</v>
      </c>
      <c r="B2206" s="38">
        <v>40904</v>
      </c>
      <c r="C2206" t="s">
        <v>29</v>
      </c>
      <c r="D2206" t="s">
        <v>707</v>
      </c>
      <c r="E2206" t="s">
        <v>183</v>
      </c>
      <c r="F2206">
        <v>308292</v>
      </c>
      <c r="G2206">
        <v>326244</v>
      </c>
      <c r="H2206" t="s">
        <v>152</v>
      </c>
      <c r="I2206" t="s">
        <v>181</v>
      </c>
      <c r="J2206" t="s">
        <v>248</v>
      </c>
      <c r="L2206">
        <f t="shared" si="170"/>
        <v>2011</v>
      </c>
      <c r="M2206">
        <f t="shared" si="171"/>
        <v>12</v>
      </c>
      <c r="N2206">
        <f t="shared" si="172"/>
        <v>0</v>
      </c>
      <c r="O2206">
        <f t="shared" si="173"/>
        <v>1</v>
      </c>
      <c r="P2206">
        <f t="shared" si="174"/>
        <v>1</v>
      </c>
    </row>
    <row r="2207" spans="1:16" x14ac:dyDescent="0.3">
      <c r="A2207" t="s">
        <v>69</v>
      </c>
      <c r="B2207" s="38">
        <v>40906</v>
      </c>
      <c r="C2207" t="s">
        <v>30</v>
      </c>
      <c r="D2207" t="s">
        <v>263</v>
      </c>
      <c r="E2207" t="s">
        <v>147</v>
      </c>
      <c r="F2207">
        <v>333674</v>
      </c>
      <c r="G2207">
        <v>373584</v>
      </c>
      <c r="H2207" t="s">
        <v>148</v>
      </c>
      <c r="I2207" t="s">
        <v>149</v>
      </c>
      <c r="L2207">
        <f t="shared" si="170"/>
        <v>2011</v>
      </c>
      <c r="M2207">
        <f t="shared" si="171"/>
        <v>12</v>
      </c>
      <c r="N2207">
        <f t="shared" si="172"/>
        <v>0</v>
      </c>
      <c r="O2207">
        <f t="shared" si="173"/>
        <v>0</v>
      </c>
      <c r="P2207">
        <f t="shared" si="174"/>
        <v>1</v>
      </c>
    </row>
    <row r="2208" spans="1:16" x14ac:dyDescent="0.3">
      <c r="A2208" t="s">
        <v>69</v>
      </c>
      <c r="B2208" s="38">
        <v>40906</v>
      </c>
      <c r="C2208" t="s">
        <v>30</v>
      </c>
      <c r="D2208" t="s">
        <v>593</v>
      </c>
      <c r="E2208" t="s">
        <v>147</v>
      </c>
      <c r="F2208">
        <v>333916</v>
      </c>
      <c r="G2208">
        <v>374061</v>
      </c>
      <c r="H2208" t="s">
        <v>152</v>
      </c>
      <c r="I2208" t="s">
        <v>153</v>
      </c>
      <c r="L2208">
        <f t="shared" si="170"/>
        <v>2011</v>
      </c>
      <c r="M2208">
        <f t="shared" si="171"/>
        <v>12</v>
      </c>
      <c r="N2208">
        <f t="shared" si="172"/>
        <v>0</v>
      </c>
      <c r="O2208">
        <f t="shared" si="173"/>
        <v>0</v>
      </c>
      <c r="P2208">
        <f t="shared" si="174"/>
        <v>2</v>
      </c>
    </row>
    <row r="2209" spans="1:16" x14ac:dyDescent="0.3">
      <c r="A2209" t="s">
        <v>69</v>
      </c>
      <c r="B2209" s="38">
        <v>40906</v>
      </c>
      <c r="C2209" t="s">
        <v>30</v>
      </c>
      <c r="D2209" t="s">
        <v>387</v>
      </c>
      <c r="E2209" t="s">
        <v>147</v>
      </c>
      <c r="F2209">
        <v>333570</v>
      </c>
      <c r="G2209">
        <v>373191</v>
      </c>
      <c r="H2209" t="s">
        <v>148</v>
      </c>
      <c r="I2209" t="s">
        <v>149</v>
      </c>
      <c r="L2209">
        <f t="shared" si="170"/>
        <v>2011</v>
      </c>
      <c r="M2209">
        <f t="shared" si="171"/>
        <v>12</v>
      </c>
      <c r="N2209">
        <f t="shared" si="172"/>
        <v>0</v>
      </c>
      <c r="O2209">
        <f t="shared" si="173"/>
        <v>0</v>
      </c>
      <c r="P2209">
        <f t="shared" si="174"/>
        <v>1</v>
      </c>
    </row>
    <row r="2210" spans="1:16" x14ac:dyDescent="0.3">
      <c r="A2210" t="s">
        <v>80</v>
      </c>
      <c r="B2210" s="38">
        <v>40906</v>
      </c>
      <c r="C2210" t="s">
        <v>30</v>
      </c>
      <c r="D2210" t="s">
        <v>290</v>
      </c>
      <c r="E2210" t="s">
        <v>173</v>
      </c>
      <c r="F2210">
        <v>308064</v>
      </c>
      <c r="G2210">
        <v>358456</v>
      </c>
      <c r="H2210" t="s">
        <v>148</v>
      </c>
      <c r="I2210" t="s">
        <v>149</v>
      </c>
      <c r="L2210">
        <f t="shared" si="170"/>
        <v>2011</v>
      </c>
      <c r="M2210">
        <f t="shared" si="171"/>
        <v>12</v>
      </c>
      <c r="N2210">
        <f t="shared" si="172"/>
        <v>0</v>
      </c>
      <c r="O2210">
        <f t="shared" si="173"/>
        <v>0</v>
      </c>
      <c r="P2210">
        <f t="shared" si="174"/>
        <v>1</v>
      </c>
    </row>
    <row r="2211" spans="1:16" x14ac:dyDescent="0.3">
      <c r="A2211" t="s">
        <v>45</v>
      </c>
      <c r="B2211" s="38">
        <v>40907</v>
      </c>
      <c r="C2211" t="s">
        <v>30</v>
      </c>
      <c r="D2211" t="s">
        <v>414</v>
      </c>
      <c r="E2211" t="s">
        <v>193</v>
      </c>
      <c r="F2211">
        <v>243515</v>
      </c>
      <c r="G2211">
        <v>416602</v>
      </c>
      <c r="H2211" t="s">
        <v>148</v>
      </c>
      <c r="I2211" t="s">
        <v>149</v>
      </c>
      <c r="L2211">
        <f t="shared" si="170"/>
        <v>2011</v>
      </c>
      <c r="M2211">
        <f t="shared" si="171"/>
        <v>12</v>
      </c>
      <c r="N2211">
        <f t="shared" si="172"/>
        <v>0</v>
      </c>
      <c r="O2211">
        <f t="shared" si="173"/>
        <v>0</v>
      </c>
      <c r="P2211">
        <f t="shared" si="174"/>
        <v>1</v>
      </c>
    </row>
    <row r="2212" spans="1:16" x14ac:dyDescent="0.3">
      <c r="A2212" t="s">
        <v>62</v>
      </c>
      <c r="B2212" s="38">
        <v>40908</v>
      </c>
      <c r="C2212" t="s">
        <v>30</v>
      </c>
      <c r="D2212" t="s">
        <v>208</v>
      </c>
      <c r="E2212" t="s">
        <v>143</v>
      </c>
      <c r="F2212">
        <v>340028</v>
      </c>
      <c r="G2212">
        <v>402314</v>
      </c>
      <c r="H2212" t="s">
        <v>148</v>
      </c>
      <c r="I2212" t="s">
        <v>149</v>
      </c>
      <c r="L2212">
        <f t="shared" si="170"/>
        <v>2011</v>
      </c>
      <c r="M2212">
        <f t="shared" si="171"/>
        <v>12</v>
      </c>
      <c r="N2212">
        <f t="shared" si="172"/>
        <v>0</v>
      </c>
      <c r="O2212">
        <f t="shared" si="173"/>
        <v>0</v>
      </c>
      <c r="P2212">
        <f t="shared" si="174"/>
        <v>1</v>
      </c>
    </row>
    <row r="2213" spans="1:16" x14ac:dyDescent="0.3">
      <c r="A2213" t="s">
        <v>69</v>
      </c>
      <c r="B2213" s="38">
        <v>40908</v>
      </c>
      <c r="C2213" t="s">
        <v>30</v>
      </c>
      <c r="D2213" t="s">
        <v>343</v>
      </c>
      <c r="E2213" t="s">
        <v>147</v>
      </c>
      <c r="F2213">
        <v>333503</v>
      </c>
      <c r="G2213">
        <v>374222</v>
      </c>
      <c r="H2213" t="s">
        <v>148</v>
      </c>
      <c r="I2213" t="s">
        <v>149</v>
      </c>
      <c r="L2213">
        <f t="shared" si="170"/>
        <v>2011</v>
      </c>
      <c r="M2213">
        <f t="shared" si="171"/>
        <v>12</v>
      </c>
      <c r="N2213">
        <f t="shared" si="172"/>
        <v>0</v>
      </c>
      <c r="O2213">
        <f t="shared" si="173"/>
        <v>0</v>
      </c>
      <c r="P2213">
        <f t="shared" si="174"/>
        <v>1</v>
      </c>
    </row>
    <row r="2214" spans="1:16" x14ac:dyDescent="0.3">
      <c r="A2214" t="s">
        <v>2</v>
      </c>
      <c r="B2214" s="38">
        <v>40908</v>
      </c>
      <c r="C2214" t="s">
        <v>30</v>
      </c>
      <c r="D2214" t="s">
        <v>708</v>
      </c>
      <c r="E2214" t="s">
        <v>166</v>
      </c>
      <c r="F2214">
        <v>326187</v>
      </c>
      <c r="G2214">
        <v>364098</v>
      </c>
      <c r="H2214" t="s">
        <v>148</v>
      </c>
      <c r="I2214" t="s">
        <v>149</v>
      </c>
      <c r="L2214">
        <f t="shared" si="170"/>
        <v>2011</v>
      </c>
      <c r="M2214">
        <f t="shared" si="171"/>
        <v>12</v>
      </c>
      <c r="N2214">
        <f t="shared" si="172"/>
        <v>0</v>
      </c>
      <c r="O2214">
        <f t="shared" si="173"/>
        <v>0</v>
      </c>
      <c r="P2214">
        <f t="shared" si="174"/>
        <v>1</v>
      </c>
    </row>
    <row r="2215" spans="1:16" x14ac:dyDescent="0.3">
      <c r="A2215" t="s">
        <v>69</v>
      </c>
      <c r="B2215" s="38">
        <v>40908</v>
      </c>
      <c r="C2215" t="s">
        <v>30</v>
      </c>
      <c r="D2215" t="s">
        <v>648</v>
      </c>
      <c r="E2215" t="s">
        <v>147</v>
      </c>
      <c r="F2215">
        <v>333653</v>
      </c>
      <c r="G2215">
        <v>374395</v>
      </c>
      <c r="H2215" t="s">
        <v>148</v>
      </c>
      <c r="I2215" t="s">
        <v>149</v>
      </c>
      <c r="L2215">
        <f t="shared" si="170"/>
        <v>2011</v>
      </c>
      <c r="M2215">
        <f t="shared" si="171"/>
        <v>12</v>
      </c>
      <c r="N2215">
        <f t="shared" si="172"/>
        <v>0</v>
      </c>
      <c r="O2215">
        <f t="shared" si="173"/>
        <v>0</v>
      </c>
      <c r="P2215">
        <f t="shared" si="174"/>
        <v>1</v>
      </c>
    </row>
    <row r="2216" spans="1:16" x14ac:dyDescent="0.3">
      <c r="A2216" t="s">
        <v>62</v>
      </c>
      <c r="B2216" s="38">
        <v>40180</v>
      </c>
      <c r="C2216" t="s">
        <v>30</v>
      </c>
      <c r="D2216" t="s">
        <v>208</v>
      </c>
      <c r="E2216" t="s">
        <v>143</v>
      </c>
      <c r="F2216">
        <v>340314</v>
      </c>
      <c r="G2216">
        <v>402471</v>
      </c>
      <c r="H2216" t="s">
        <v>148</v>
      </c>
      <c r="I2216" t="s">
        <v>149</v>
      </c>
      <c r="L2216">
        <f t="shared" si="170"/>
        <v>2010</v>
      </c>
      <c r="M2216">
        <f t="shared" si="171"/>
        <v>1</v>
      </c>
      <c r="N2216">
        <f t="shared" si="172"/>
        <v>0</v>
      </c>
      <c r="O2216">
        <f t="shared" si="173"/>
        <v>0</v>
      </c>
      <c r="P2216">
        <f t="shared" si="174"/>
        <v>1</v>
      </c>
    </row>
    <row r="2217" spans="1:16" x14ac:dyDescent="0.3">
      <c r="A2217" t="s">
        <v>36</v>
      </c>
      <c r="B2217" s="38">
        <v>40181</v>
      </c>
      <c r="C2217" t="s">
        <v>30</v>
      </c>
      <c r="D2217" t="s">
        <v>553</v>
      </c>
      <c r="E2217" t="s">
        <v>189</v>
      </c>
      <c r="F2217">
        <v>287385</v>
      </c>
      <c r="G2217">
        <v>345039</v>
      </c>
      <c r="H2217" t="s">
        <v>148</v>
      </c>
      <c r="I2217" t="s">
        <v>149</v>
      </c>
      <c r="L2217">
        <f t="shared" si="170"/>
        <v>2010</v>
      </c>
      <c r="M2217">
        <f t="shared" si="171"/>
        <v>1</v>
      </c>
      <c r="N2217">
        <f t="shared" si="172"/>
        <v>0</v>
      </c>
      <c r="O2217">
        <f t="shared" si="173"/>
        <v>0</v>
      </c>
      <c r="P2217">
        <f t="shared" si="174"/>
        <v>1</v>
      </c>
    </row>
    <row r="2218" spans="1:16" x14ac:dyDescent="0.3">
      <c r="A2218" t="s">
        <v>45</v>
      </c>
      <c r="B2218" s="38">
        <v>40183</v>
      </c>
      <c r="C2218" t="s">
        <v>30</v>
      </c>
      <c r="D2218" t="s">
        <v>240</v>
      </c>
      <c r="E2218" t="s">
        <v>193</v>
      </c>
      <c r="F2218">
        <v>243583</v>
      </c>
      <c r="G2218">
        <v>418011</v>
      </c>
      <c r="H2218" t="s">
        <v>148</v>
      </c>
      <c r="I2218" t="s">
        <v>149</v>
      </c>
      <c r="L2218">
        <f t="shared" si="170"/>
        <v>2010</v>
      </c>
      <c r="M2218">
        <f t="shared" si="171"/>
        <v>1</v>
      </c>
      <c r="N2218">
        <f t="shared" si="172"/>
        <v>0</v>
      </c>
      <c r="O2218">
        <f t="shared" si="173"/>
        <v>0</v>
      </c>
      <c r="P2218">
        <f t="shared" si="174"/>
        <v>1</v>
      </c>
    </row>
    <row r="2219" spans="1:16" x14ac:dyDescent="0.3">
      <c r="A2219" t="s">
        <v>74</v>
      </c>
      <c r="B2219" s="38">
        <v>40185</v>
      </c>
      <c r="C2219" t="s">
        <v>30</v>
      </c>
      <c r="D2219" t="s">
        <v>178</v>
      </c>
      <c r="E2219" t="s">
        <v>179</v>
      </c>
      <c r="F2219">
        <v>341166</v>
      </c>
      <c r="G2219">
        <v>387375</v>
      </c>
      <c r="H2219" t="s">
        <v>245</v>
      </c>
      <c r="I2219" t="s">
        <v>246</v>
      </c>
      <c r="L2219">
        <f t="shared" si="170"/>
        <v>2010</v>
      </c>
      <c r="M2219">
        <f t="shared" si="171"/>
        <v>1</v>
      </c>
      <c r="N2219">
        <f t="shared" si="172"/>
        <v>0</v>
      </c>
      <c r="O2219">
        <f t="shared" si="173"/>
        <v>0</v>
      </c>
      <c r="P2219">
        <f t="shared" si="174"/>
        <v>4</v>
      </c>
    </row>
    <row r="2220" spans="1:16" x14ac:dyDescent="0.3">
      <c r="A2220" t="s">
        <v>20</v>
      </c>
      <c r="B2220" s="38">
        <v>40186</v>
      </c>
      <c r="C2220" t="s">
        <v>30</v>
      </c>
      <c r="D2220" t="s">
        <v>216</v>
      </c>
      <c r="E2220" t="s">
        <v>155</v>
      </c>
      <c r="F2220">
        <v>310761</v>
      </c>
      <c r="G2220">
        <v>403184</v>
      </c>
      <c r="H2220" t="s">
        <v>148</v>
      </c>
      <c r="I2220" t="s">
        <v>149</v>
      </c>
      <c r="L2220">
        <f t="shared" si="170"/>
        <v>2010</v>
      </c>
      <c r="M2220">
        <f t="shared" si="171"/>
        <v>1</v>
      </c>
      <c r="N2220">
        <f t="shared" si="172"/>
        <v>0</v>
      </c>
      <c r="O2220">
        <f t="shared" si="173"/>
        <v>0</v>
      </c>
      <c r="P2220">
        <f t="shared" si="174"/>
        <v>1</v>
      </c>
    </row>
    <row r="2221" spans="1:16" x14ac:dyDescent="0.3">
      <c r="A2221" t="s">
        <v>69</v>
      </c>
      <c r="B2221" s="38">
        <v>40187</v>
      </c>
      <c r="C2221" t="s">
        <v>30</v>
      </c>
      <c r="D2221" t="s">
        <v>375</v>
      </c>
      <c r="E2221" t="s">
        <v>147</v>
      </c>
      <c r="F2221">
        <v>334007</v>
      </c>
      <c r="G2221">
        <v>374609</v>
      </c>
      <c r="H2221" t="s">
        <v>148</v>
      </c>
      <c r="I2221" t="s">
        <v>149</v>
      </c>
      <c r="L2221">
        <f t="shared" si="170"/>
        <v>2010</v>
      </c>
      <c r="M2221">
        <f t="shared" si="171"/>
        <v>1</v>
      </c>
      <c r="N2221">
        <f t="shared" si="172"/>
        <v>0</v>
      </c>
      <c r="O2221">
        <f t="shared" si="173"/>
        <v>0</v>
      </c>
      <c r="P2221">
        <f t="shared" si="174"/>
        <v>1</v>
      </c>
    </row>
    <row r="2222" spans="1:16" x14ac:dyDescent="0.3">
      <c r="A2222" t="s">
        <v>69</v>
      </c>
      <c r="B2222" s="38">
        <v>40188</v>
      </c>
      <c r="C2222" t="s">
        <v>30</v>
      </c>
      <c r="D2222" t="s">
        <v>251</v>
      </c>
      <c r="E2222" t="s">
        <v>147</v>
      </c>
      <c r="F2222">
        <v>333538</v>
      </c>
      <c r="G2222">
        <v>373903</v>
      </c>
      <c r="H2222" t="s">
        <v>148</v>
      </c>
      <c r="I2222" t="s">
        <v>149</v>
      </c>
      <c r="L2222">
        <f t="shared" si="170"/>
        <v>2010</v>
      </c>
      <c r="M2222">
        <f t="shared" si="171"/>
        <v>1</v>
      </c>
      <c r="N2222">
        <f t="shared" si="172"/>
        <v>0</v>
      </c>
      <c r="O2222">
        <f t="shared" si="173"/>
        <v>0</v>
      </c>
      <c r="P2222">
        <f t="shared" si="174"/>
        <v>1</v>
      </c>
    </row>
    <row r="2223" spans="1:16" x14ac:dyDescent="0.3">
      <c r="A2223" t="s">
        <v>69</v>
      </c>
      <c r="B2223" s="38">
        <v>40189</v>
      </c>
      <c r="C2223" t="s">
        <v>30</v>
      </c>
      <c r="D2223" t="s">
        <v>337</v>
      </c>
      <c r="E2223" t="s">
        <v>147</v>
      </c>
      <c r="F2223">
        <v>333686</v>
      </c>
      <c r="G2223">
        <v>374073</v>
      </c>
      <c r="H2223" t="s">
        <v>152</v>
      </c>
      <c r="I2223" t="s">
        <v>153</v>
      </c>
      <c r="L2223">
        <f t="shared" si="170"/>
        <v>2010</v>
      </c>
      <c r="M2223">
        <f t="shared" si="171"/>
        <v>1</v>
      </c>
      <c r="N2223">
        <f t="shared" si="172"/>
        <v>0</v>
      </c>
      <c r="O2223">
        <f t="shared" si="173"/>
        <v>0</v>
      </c>
      <c r="P2223">
        <f t="shared" si="174"/>
        <v>2</v>
      </c>
    </row>
    <row r="2224" spans="1:16" x14ac:dyDescent="0.3">
      <c r="A2224" t="s">
        <v>69</v>
      </c>
      <c r="B2224" s="38">
        <v>40189</v>
      </c>
      <c r="C2224" t="s">
        <v>30</v>
      </c>
      <c r="D2224" t="s">
        <v>151</v>
      </c>
      <c r="E2224" t="s">
        <v>147</v>
      </c>
      <c r="F2224">
        <v>334215</v>
      </c>
      <c r="G2224">
        <v>373157</v>
      </c>
      <c r="H2224" t="s">
        <v>148</v>
      </c>
      <c r="I2224" t="s">
        <v>149</v>
      </c>
      <c r="L2224">
        <f t="shared" si="170"/>
        <v>2010</v>
      </c>
      <c r="M2224">
        <f t="shared" si="171"/>
        <v>1</v>
      </c>
      <c r="N2224">
        <f t="shared" si="172"/>
        <v>0</v>
      </c>
      <c r="O2224">
        <f t="shared" si="173"/>
        <v>0</v>
      </c>
      <c r="P2224">
        <f t="shared" si="174"/>
        <v>1</v>
      </c>
    </row>
    <row r="2225" spans="1:16" x14ac:dyDescent="0.3">
      <c r="A2225" t="s">
        <v>43</v>
      </c>
      <c r="B2225" s="38">
        <v>40189</v>
      </c>
      <c r="C2225" t="s">
        <v>30</v>
      </c>
      <c r="D2225" t="s">
        <v>182</v>
      </c>
      <c r="E2225" t="s">
        <v>183</v>
      </c>
      <c r="F2225">
        <v>308075</v>
      </c>
      <c r="G2225">
        <v>326647</v>
      </c>
      <c r="H2225" t="s">
        <v>148</v>
      </c>
      <c r="I2225" t="s">
        <v>149</v>
      </c>
      <c r="L2225">
        <f t="shared" si="170"/>
        <v>2010</v>
      </c>
      <c r="M2225">
        <f t="shared" si="171"/>
        <v>1</v>
      </c>
      <c r="N2225">
        <f t="shared" si="172"/>
        <v>0</v>
      </c>
      <c r="O2225">
        <f t="shared" si="173"/>
        <v>0</v>
      </c>
      <c r="P2225">
        <f t="shared" si="174"/>
        <v>1</v>
      </c>
    </row>
    <row r="2226" spans="1:16" x14ac:dyDescent="0.3">
      <c r="A2226" t="s">
        <v>69</v>
      </c>
      <c r="B2226" s="38">
        <v>40190</v>
      </c>
      <c r="C2226" t="s">
        <v>29</v>
      </c>
      <c r="D2226" t="s">
        <v>219</v>
      </c>
      <c r="E2226" t="s">
        <v>147</v>
      </c>
      <c r="F2226">
        <v>334225</v>
      </c>
      <c r="G2226">
        <v>374135</v>
      </c>
      <c r="H2226" t="s">
        <v>148</v>
      </c>
      <c r="I2226" t="s">
        <v>181</v>
      </c>
      <c r="L2226">
        <f t="shared" si="170"/>
        <v>2010</v>
      </c>
      <c r="M2226">
        <f t="shared" si="171"/>
        <v>1</v>
      </c>
      <c r="N2226">
        <f t="shared" si="172"/>
        <v>0</v>
      </c>
      <c r="O2226">
        <f t="shared" si="173"/>
        <v>1</v>
      </c>
      <c r="P2226">
        <f t="shared" si="174"/>
        <v>0</v>
      </c>
    </row>
    <row r="2227" spans="1:16" x14ac:dyDescent="0.3">
      <c r="A2227" t="s">
        <v>2</v>
      </c>
      <c r="B2227" s="38">
        <v>40190</v>
      </c>
      <c r="C2227" t="s">
        <v>30</v>
      </c>
      <c r="D2227" t="s">
        <v>547</v>
      </c>
      <c r="E2227" t="s">
        <v>166</v>
      </c>
      <c r="F2227">
        <v>326451</v>
      </c>
      <c r="G2227">
        <v>364203</v>
      </c>
      <c r="H2227" t="s">
        <v>148</v>
      </c>
      <c r="I2227" t="s">
        <v>149</v>
      </c>
      <c r="L2227">
        <f t="shared" si="170"/>
        <v>2010</v>
      </c>
      <c r="M2227">
        <f t="shared" si="171"/>
        <v>1</v>
      </c>
      <c r="N2227">
        <f t="shared" si="172"/>
        <v>0</v>
      </c>
      <c r="O2227">
        <f t="shared" si="173"/>
        <v>0</v>
      </c>
      <c r="P2227">
        <f t="shared" si="174"/>
        <v>1</v>
      </c>
    </row>
    <row r="2228" spans="1:16" x14ac:dyDescent="0.3">
      <c r="A2228" t="s">
        <v>2</v>
      </c>
      <c r="B2228" s="38">
        <v>40191</v>
      </c>
      <c r="C2228" t="s">
        <v>30</v>
      </c>
      <c r="D2228" t="s">
        <v>641</v>
      </c>
      <c r="E2228" t="s">
        <v>166</v>
      </c>
      <c r="F2228">
        <v>326230</v>
      </c>
      <c r="G2228">
        <v>364176</v>
      </c>
      <c r="H2228" t="s">
        <v>148</v>
      </c>
      <c r="I2228" t="s">
        <v>149</v>
      </c>
      <c r="L2228">
        <f t="shared" si="170"/>
        <v>2010</v>
      </c>
      <c r="M2228">
        <f t="shared" si="171"/>
        <v>1</v>
      </c>
      <c r="N2228">
        <f t="shared" si="172"/>
        <v>0</v>
      </c>
      <c r="O2228">
        <f t="shared" si="173"/>
        <v>0</v>
      </c>
      <c r="P2228">
        <f t="shared" si="174"/>
        <v>1</v>
      </c>
    </row>
    <row r="2229" spans="1:16" x14ac:dyDescent="0.3">
      <c r="A2229" t="s">
        <v>69</v>
      </c>
      <c r="B2229" s="38">
        <v>40191</v>
      </c>
      <c r="C2229" t="s">
        <v>30</v>
      </c>
      <c r="D2229" t="s">
        <v>709</v>
      </c>
      <c r="E2229" t="s">
        <v>159</v>
      </c>
      <c r="F2229">
        <v>335127</v>
      </c>
      <c r="G2229">
        <v>374460</v>
      </c>
      <c r="H2229" t="s">
        <v>152</v>
      </c>
      <c r="I2229" t="s">
        <v>153</v>
      </c>
      <c r="L2229">
        <f t="shared" si="170"/>
        <v>2010</v>
      </c>
      <c r="M2229">
        <f t="shared" si="171"/>
        <v>1</v>
      </c>
      <c r="N2229">
        <f t="shared" si="172"/>
        <v>0</v>
      </c>
      <c r="O2229">
        <f t="shared" si="173"/>
        <v>0</v>
      </c>
      <c r="P2229">
        <f t="shared" si="174"/>
        <v>2</v>
      </c>
    </row>
    <row r="2230" spans="1:16" x14ac:dyDescent="0.3">
      <c r="A2230" t="s">
        <v>60</v>
      </c>
      <c r="B2230" s="38">
        <v>40192</v>
      </c>
      <c r="C2230" t="s">
        <v>30</v>
      </c>
      <c r="D2230" t="s">
        <v>590</v>
      </c>
      <c r="E2230" t="s">
        <v>195</v>
      </c>
      <c r="F2230">
        <v>350383</v>
      </c>
      <c r="G2230">
        <v>381524</v>
      </c>
      <c r="H2230" t="s">
        <v>148</v>
      </c>
      <c r="I2230" t="s">
        <v>149</v>
      </c>
      <c r="L2230">
        <f t="shared" si="170"/>
        <v>2010</v>
      </c>
      <c r="M2230">
        <f t="shared" si="171"/>
        <v>1</v>
      </c>
      <c r="N2230">
        <f t="shared" si="172"/>
        <v>0</v>
      </c>
      <c r="O2230">
        <f t="shared" si="173"/>
        <v>0</v>
      </c>
      <c r="P2230">
        <f t="shared" si="174"/>
        <v>1</v>
      </c>
    </row>
    <row r="2231" spans="1:16" x14ac:dyDescent="0.3">
      <c r="A2231" t="s">
        <v>79</v>
      </c>
      <c r="B2231" s="38">
        <v>40192</v>
      </c>
      <c r="C2231" t="s">
        <v>30</v>
      </c>
      <c r="D2231" t="s">
        <v>210</v>
      </c>
      <c r="E2231" t="s">
        <v>173</v>
      </c>
      <c r="F2231">
        <v>301204</v>
      </c>
      <c r="G2231">
        <v>354110</v>
      </c>
      <c r="H2231" t="s">
        <v>152</v>
      </c>
      <c r="I2231" t="s">
        <v>153</v>
      </c>
      <c r="L2231">
        <f t="shared" si="170"/>
        <v>2010</v>
      </c>
      <c r="M2231">
        <f t="shared" si="171"/>
        <v>1</v>
      </c>
      <c r="N2231">
        <f t="shared" si="172"/>
        <v>0</v>
      </c>
      <c r="O2231">
        <f t="shared" si="173"/>
        <v>0</v>
      </c>
      <c r="P2231">
        <f t="shared" si="174"/>
        <v>2</v>
      </c>
    </row>
    <row r="2232" spans="1:16" x14ac:dyDescent="0.3">
      <c r="A2232" t="s">
        <v>69</v>
      </c>
      <c r="B2232" s="38">
        <v>40192</v>
      </c>
      <c r="C2232" t="s">
        <v>30</v>
      </c>
      <c r="D2232" t="s">
        <v>308</v>
      </c>
      <c r="E2232" t="s">
        <v>147</v>
      </c>
      <c r="F2232">
        <v>333450</v>
      </c>
      <c r="G2232">
        <v>373185</v>
      </c>
      <c r="H2232" t="s">
        <v>148</v>
      </c>
      <c r="I2232" t="s">
        <v>149</v>
      </c>
      <c r="L2232">
        <f t="shared" si="170"/>
        <v>2010</v>
      </c>
      <c r="M2232">
        <f t="shared" si="171"/>
        <v>1</v>
      </c>
      <c r="N2232">
        <f t="shared" si="172"/>
        <v>0</v>
      </c>
      <c r="O2232">
        <f t="shared" si="173"/>
        <v>0</v>
      </c>
      <c r="P2232">
        <f t="shared" si="174"/>
        <v>1</v>
      </c>
    </row>
    <row r="2233" spans="1:16" x14ac:dyDescent="0.3">
      <c r="A2233" t="s">
        <v>69</v>
      </c>
      <c r="B2233" s="38">
        <v>40193</v>
      </c>
      <c r="C2233" t="s">
        <v>30</v>
      </c>
      <c r="D2233" t="s">
        <v>280</v>
      </c>
      <c r="E2233" t="s">
        <v>147</v>
      </c>
      <c r="F2233">
        <v>334240</v>
      </c>
      <c r="G2233">
        <v>373973</v>
      </c>
      <c r="H2233" t="s">
        <v>148</v>
      </c>
      <c r="I2233" t="s">
        <v>149</v>
      </c>
      <c r="L2233">
        <f t="shared" si="170"/>
        <v>2010</v>
      </c>
      <c r="M2233">
        <f t="shared" si="171"/>
        <v>1</v>
      </c>
      <c r="N2233">
        <f t="shared" si="172"/>
        <v>0</v>
      </c>
      <c r="O2233">
        <f t="shared" si="173"/>
        <v>0</v>
      </c>
      <c r="P2233">
        <f t="shared" si="174"/>
        <v>1</v>
      </c>
    </row>
    <row r="2234" spans="1:16" x14ac:dyDescent="0.3">
      <c r="A2234" t="s">
        <v>45</v>
      </c>
      <c r="B2234" s="38">
        <v>40193</v>
      </c>
      <c r="C2234" t="s">
        <v>30</v>
      </c>
      <c r="D2234" t="s">
        <v>275</v>
      </c>
      <c r="E2234" t="s">
        <v>193</v>
      </c>
      <c r="F2234">
        <v>243443</v>
      </c>
      <c r="G2234">
        <v>417995</v>
      </c>
      <c r="H2234" t="s">
        <v>148</v>
      </c>
      <c r="I2234" t="s">
        <v>149</v>
      </c>
      <c r="L2234">
        <f t="shared" si="170"/>
        <v>2010</v>
      </c>
      <c r="M2234">
        <f t="shared" si="171"/>
        <v>1</v>
      </c>
      <c r="N2234">
        <f t="shared" si="172"/>
        <v>0</v>
      </c>
      <c r="O2234">
        <f t="shared" si="173"/>
        <v>0</v>
      </c>
      <c r="P2234">
        <f t="shared" si="174"/>
        <v>1</v>
      </c>
    </row>
    <row r="2235" spans="1:16" x14ac:dyDescent="0.3">
      <c r="A2235" t="s">
        <v>69</v>
      </c>
      <c r="B2235" s="38">
        <v>40193</v>
      </c>
      <c r="C2235" t="s">
        <v>30</v>
      </c>
      <c r="D2235" t="s">
        <v>219</v>
      </c>
      <c r="E2235" t="s">
        <v>147</v>
      </c>
      <c r="F2235">
        <v>334216</v>
      </c>
      <c r="G2235">
        <v>374128</v>
      </c>
      <c r="H2235" t="s">
        <v>148</v>
      </c>
      <c r="I2235" t="s">
        <v>149</v>
      </c>
      <c r="L2235">
        <f t="shared" si="170"/>
        <v>2010</v>
      </c>
      <c r="M2235">
        <f t="shared" si="171"/>
        <v>1</v>
      </c>
      <c r="N2235">
        <f t="shared" si="172"/>
        <v>0</v>
      </c>
      <c r="O2235">
        <f t="shared" si="173"/>
        <v>0</v>
      </c>
      <c r="P2235">
        <f t="shared" si="174"/>
        <v>1</v>
      </c>
    </row>
    <row r="2236" spans="1:16" x14ac:dyDescent="0.3">
      <c r="A2236" t="s">
        <v>45</v>
      </c>
      <c r="B2236" s="38">
        <v>40193</v>
      </c>
      <c r="C2236" t="s">
        <v>30</v>
      </c>
      <c r="D2236" t="s">
        <v>240</v>
      </c>
      <c r="E2236" t="s">
        <v>193</v>
      </c>
      <c r="F2236">
        <v>243422</v>
      </c>
      <c r="G2236">
        <v>417241</v>
      </c>
      <c r="H2236" t="s">
        <v>152</v>
      </c>
      <c r="I2236" t="s">
        <v>153</v>
      </c>
      <c r="L2236">
        <f t="shared" si="170"/>
        <v>2010</v>
      </c>
      <c r="M2236">
        <f t="shared" si="171"/>
        <v>1</v>
      </c>
      <c r="N2236">
        <f t="shared" si="172"/>
        <v>0</v>
      </c>
      <c r="O2236">
        <f t="shared" si="173"/>
        <v>0</v>
      </c>
      <c r="P2236">
        <f t="shared" si="174"/>
        <v>2</v>
      </c>
    </row>
    <row r="2237" spans="1:16" x14ac:dyDescent="0.3">
      <c r="A2237" t="s">
        <v>49</v>
      </c>
      <c r="B2237" s="38">
        <v>40193</v>
      </c>
      <c r="C2237" t="s">
        <v>29</v>
      </c>
      <c r="D2237" t="s">
        <v>250</v>
      </c>
      <c r="E2237" t="s">
        <v>184</v>
      </c>
      <c r="F2237">
        <v>312458</v>
      </c>
      <c r="G2237">
        <v>345605</v>
      </c>
      <c r="H2237" t="s">
        <v>148</v>
      </c>
      <c r="I2237" t="s">
        <v>181</v>
      </c>
      <c r="L2237">
        <f t="shared" si="170"/>
        <v>2010</v>
      </c>
      <c r="M2237">
        <f t="shared" si="171"/>
        <v>1</v>
      </c>
      <c r="N2237">
        <f t="shared" si="172"/>
        <v>0</v>
      </c>
      <c r="O2237">
        <f t="shared" si="173"/>
        <v>1</v>
      </c>
      <c r="P2237">
        <f t="shared" si="174"/>
        <v>0</v>
      </c>
    </row>
    <row r="2238" spans="1:16" x14ac:dyDescent="0.3">
      <c r="A2238" t="s">
        <v>69</v>
      </c>
      <c r="B2238" s="38">
        <v>40194</v>
      </c>
      <c r="C2238" t="s">
        <v>30</v>
      </c>
      <c r="D2238" t="s">
        <v>420</v>
      </c>
      <c r="E2238" t="s">
        <v>147</v>
      </c>
      <c r="F2238">
        <v>334126</v>
      </c>
      <c r="G2238">
        <v>375041</v>
      </c>
      <c r="H2238" t="s">
        <v>152</v>
      </c>
      <c r="I2238" t="s">
        <v>153</v>
      </c>
      <c r="L2238">
        <f t="shared" si="170"/>
        <v>2010</v>
      </c>
      <c r="M2238">
        <f t="shared" si="171"/>
        <v>1</v>
      </c>
      <c r="N2238">
        <f t="shared" si="172"/>
        <v>0</v>
      </c>
      <c r="O2238">
        <f t="shared" si="173"/>
        <v>0</v>
      </c>
      <c r="P2238">
        <f t="shared" si="174"/>
        <v>2</v>
      </c>
    </row>
    <row r="2239" spans="1:16" x14ac:dyDescent="0.3">
      <c r="A2239" t="s">
        <v>45</v>
      </c>
      <c r="B2239" s="38">
        <v>40194</v>
      </c>
      <c r="C2239" t="s">
        <v>30</v>
      </c>
      <c r="D2239" t="s">
        <v>338</v>
      </c>
      <c r="E2239" t="s">
        <v>193</v>
      </c>
      <c r="F2239">
        <v>244043</v>
      </c>
      <c r="G2239">
        <v>416124</v>
      </c>
      <c r="H2239" t="s">
        <v>148</v>
      </c>
      <c r="I2239" t="s">
        <v>149</v>
      </c>
      <c r="L2239">
        <f t="shared" si="170"/>
        <v>2010</v>
      </c>
      <c r="M2239">
        <f t="shared" si="171"/>
        <v>1</v>
      </c>
      <c r="N2239">
        <f t="shared" si="172"/>
        <v>0</v>
      </c>
      <c r="O2239">
        <f t="shared" si="173"/>
        <v>0</v>
      </c>
      <c r="P2239">
        <f t="shared" si="174"/>
        <v>1</v>
      </c>
    </row>
    <row r="2240" spans="1:16" x14ac:dyDescent="0.3">
      <c r="A2240" t="s">
        <v>69</v>
      </c>
      <c r="B2240" s="38">
        <v>40194</v>
      </c>
      <c r="C2240" t="s">
        <v>30</v>
      </c>
      <c r="D2240" t="s">
        <v>221</v>
      </c>
      <c r="E2240" t="s">
        <v>147</v>
      </c>
      <c r="F2240">
        <v>333999</v>
      </c>
      <c r="G2240">
        <v>375106</v>
      </c>
      <c r="H2240" t="s">
        <v>144</v>
      </c>
      <c r="I2240" t="s">
        <v>145</v>
      </c>
      <c r="L2240">
        <f t="shared" si="170"/>
        <v>2010</v>
      </c>
      <c r="M2240">
        <f t="shared" si="171"/>
        <v>1</v>
      </c>
      <c r="N2240">
        <f t="shared" si="172"/>
        <v>0</v>
      </c>
      <c r="O2240">
        <f t="shared" si="173"/>
        <v>0</v>
      </c>
      <c r="P2240">
        <f t="shared" si="174"/>
        <v>3</v>
      </c>
    </row>
    <row r="2241" spans="1:16" x14ac:dyDescent="0.3">
      <c r="A2241" t="s">
        <v>69</v>
      </c>
      <c r="B2241" s="38">
        <v>40194</v>
      </c>
      <c r="C2241" t="s">
        <v>30</v>
      </c>
      <c r="D2241" t="s">
        <v>251</v>
      </c>
      <c r="E2241" t="s">
        <v>147</v>
      </c>
      <c r="F2241">
        <v>333560</v>
      </c>
      <c r="G2241">
        <v>373768</v>
      </c>
      <c r="H2241" t="s">
        <v>152</v>
      </c>
      <c r="I2241" t="s">
        <v>153</v>
      </c>
      <c r="L2241">
        <f t="shared" si="170"/>
        <v>2010</v>
      </c>
      <c r="M2241">
        <f t="shared" si="171"/>
        <v>1</v>
      </c>
      <c r="N2241">
        <f t="shared" si="172"/>
        <v>0</v>
      </c>
      <c r="O2241">
        <f t="shared" si="173"/>
        <v>0</v>
      </c>
      <c r="P2241">
        <f t="shared" si="174"/>
        <v>2</v>
      </c>
    </row>
    <row r="2242" spans="1:16" x14ac:dyDescent="0.3">
      <c r="A2242" t="s">
        <v>74</v>
      </c>
      <c r="B2242" s="38">
        <v>40196</v>
      </c>
      <c r="C2242" t="s">
        <v>30</v>
      </c>
      <c r="D2242" t="s">
        <v>286</v>
      </c>
      <c r="E2242" t="s">
        <v>179</v>
      </c>
      <c r="F2242">
        <v>341336</v>
      </c>
      <c r="G2242">
        <v>387723</v>
      </c>
      <c r="H2242" t="s">
        <v>148</v>
      </c>
      <c r="I2242" t="s">
        <v>149</v>
      </c>
      <c r="L2242">
        <f t="shared" ref="L2242:L2305" si="175">YEAR(B2242)</f>
        <v>2010</v>
      </c>
      <c r="M2242">
        <f t="shared" ref="M2242:M2305" si="176">MONTH(B2242)</f>
        <v>1</v>
      </c>
      <c r="N2242">
        <f t="shared" ref="N2242:N2305" si="177">SUM((IF(OR(ISBLANK($I2242),ISERROR(SEARCH("killed",$I2242))),0,IF(SEARCH("killed",$I2242)=3,LEFT($I2242,1),IF(SEARCH("killed",$I2242)=4,LEFT($I2242,2),0)))),(IF(OR(ISBLANK($J2242),ISERROR(SEARCH("killed",$J2242))),0,IF(SEARCH("killed",$J2242)=3,LEFT($J2242,1),IF(SEARCH("killed",$J2242)=4,LEFT($J2242,2),0)))),(IF(OR(ISBLANK($K2242),ISERROR(SEARCH("killed",$K2242))),0,IF(SEARCH("killed",$K2242)=3,LEFT($K2242,1),IF(SEARCH("killed",$K2242)=4,LEFT($K2242,2),0)))))</f>
        <v>0</v>
      </c>
      <c r="O2242">
        <f t="shared" ref="O2242:O2305" si="178">SUM((IF(OR(ISBLANK($I2242),ISERROR(SEARCH("seriously",$I2242))),0,IF(SEARCH("seriously",$I2242)=3,LEFT($I2242,1),IF(SEARCH("seriously",$I2242)=4,LEFT($I2242,2),0)))),(IF(OR(ISBLANK($J2242),ISERROR(SEARCH("seriously",$J2242))),0,IF(SEARCH("seriously",$J2242)=3,LEFT($J2242,1),IF(SEARCH("seriously",$J2242)=4,LEFT($J2242,2),0)))),(IF(OR(ISBLANK($K2242),ISERROR(SEARCH("seriously",$K2242))),0,IF(SEARCH("seriously",$K2242)=3,LEFT($K2242,1),IF(SEARCH("seriously",$K2242)=4,LEFT($K2242,2),0)))))</f>
        <v>0</v>
      </c>
      <c r="P2242">
        <f t="shared" ref="P2242:P2305" si="179">SUM((IF(OR(ISBLANK($I2242),ISERROR(SEARCH("slightly",$I2242))),0,IF(SEARCH("slightly",$I2242)=3,LEFT($I2242,1),IF(SEARCH("slightly",$I2242)=4,LEFT($I2242,2),0)))),(IF(OR(ISBLANK($J2242),ISERROR(SEARCH("slightly",$J2242))),0,IF(SEARCH("slightly",$J2242)=3,LEFT($J2242,1),IF(SEARCH("slightly",$J2242)=4,LEFT($J2242,2),0)))),(IF(OR(ISBLANK($K2242),ISERROR(SEARCH("slightly",$K2242))),0,IF(SEARCH("slightly",$K2242)=3,LEFT($K2242,1),IF(SEARCH("slightly",$K2242)=4,LEFT($K2242,2),0)))))</f>
        <v>1</v>
      </c>
    </row>
    <row r="2243" spans="1:16" x14ac:dyDescent="0.3">
      <c r="A2243" t="s">
        <v>45</v>
      </c>
      <c r="B2243" s="38">
        <v>40196</v>
      </c>
      <c r="C2243" t="s">
        <v>30</v>
      </c>
      <c r="D2243" t="s">
        <v>273</v>
      </c>
      <c r="E2243" t="s">
        <v>193</v>
      </c>
      <c r="F2243">
        <v>243576</v>
      </c>
      <c r="G2243">
        <v>416520</v>
      </c>
      <c r="H2243" t="s">
        <v>148</v>
      </c>
      <c r="I2243" t="s">
        <v>149</v>
      </c>
      <c r="L2243">
        <f t="shared" si="175"/>
        <v>2010</v>
      </c>
      <c r="M2243">
        <f t="shared" si="176"/>
        <v>1</v>
      </c>
      <c r="N2243">
        <f t="shared" si="177"/>
        <v>0</v>
      </c>
      <c r="O2243">
        <f t="shared" si="178"/>
        <v>0</v>
      </c>
      <c r="P2243">
        <f t="shared" si="179"/>
        <v>1</v>
      </c>
    </row>
    <row r="2244" spans="1:16" x14ac:dyDescent="0.3">
      <c r="A2244" t="s">
        <v>2</v>
      </c>
      <c r="B2244" s="38">
        <v>40198</v>
      </c>
      <c r="C2244" t="s">
        <v>30</v>
      </c>
      <c r="D2244" t="s">
        <v>266</v>
      </c>
      <c r="E2244" t="s">
        <v>166</v>
      </c>
      <c r="F2244">
        <v>326372</v>
      </c>
      <c r="G2244">
        <v>363908</v>
      </c>
      <c r="H2244" t="s">
        <v>148</v>
      </c>
      <c r="I2244" t="s">
        <v>149</v>
      </c>
      <c r="L2244">
        <f t="shared" si="175"/>
        <v>2010</v>
      </c>
      <c r="M2244">
        <f t="shared" si="176"/>
        <v>1</v>
      </c>
      <c r="N2244">
        <f t="shared" si="177"/>
        <v>0</v>
      </c>
      <c r="O2244">
        <f t="shared" si="178"/>
        <v>0</v>
      </c>
      <c r="P2244">
        <f t="shared" si="179"/>
        <v>1</v>
      </c>
    </row>
    <row r="2245" spans="1:16" x14ac:dyDescent="0.3">
      <c r="A2245" t="s">
        <v>70</v>
      </c>
      <c r="B2245" s="38">
        <v>40199</v>
      </c>
      <c r="C2245" t="s">
        <v>30</v>
      </c>
      <c r="D2245" t="s">
        <v>347</v>
      </c>
      <c r="E2245" t="s">
        <v>183</v>
      </c>
      <c r="F2245">
        <v>330328</v>
      </c>
      <c r="G2245">
        <v>314239</v>
      </c>
      <c r="H2245" t="s">
        <v>148</v>
      </c>
      <c r="I2245" t="s">
        <v>149</v>
      </c>
      <c r="L2245">
        <f t="shared" si="175"/>
        <v>2010</v>
      </c>
      <c r="M2245">
        <f t="shared" si="176"/>
        <v>1</v>
      </c>
      <c r="N2245">
        <f t="shared" si="177"/>
        <v>0</v>
      </c>
      <c r="O2245">
        <f t="shared" si="178"/>
        <v>0</v>
      </c>
      <c r="P2245">
        <f t="shared" si="179"/>
        <v>1</v>
      </c>
    </row>
    <row r="2246" spans="1:16" x14ac:dyDescent="0.3">
      <c r="A2246" t="s">
        <v>69</v>
      </c>
      <c r="B2246" s="38">
        <v>40199</v>
      </c>
      <c r="C2246" t="s">
        <v>30</v>
      </c>
      <c r="D2246" t="s">
        <v>343</v>
      </c>
      <c r="E2246" t="s">
        <v>164</v>
      </c>
      <c r="F2246">
        <v>333437</v>
      </c>
      <c r="G2246">
        <v>374311</v>
      </c>
      <c r="H2246" t="s">
        <v>148</v>
      </c>
      <c r="I2246" t="s">
        <v>149</v>
      </c>
      <c r="L2246">
        <f t="shared" si="175"/>
        <v>2010</v>
      </c>
      <c r="M2246">
        <f t="shared" si="176"/>
        <v>1</v>
      </c>
      <c r="N2246">
        <f t="shared" si="177"/>
        <v>0</v>
      </c>
      <c r="O2246">
        <f t="shared" si="178"/>
        <v>0</v>
      </c>
      <c r="P2246">
        <f t="shared" si="179"/>
        <v>1</v>
      </c>
    </row>
    <row r="2247" spans="1:16" x14ac:dyDescent="0.3">
      <c r="A2247" t="s">
        <v>60</v>
      </c>
      <c r="B2247" s="38">
        <v>40199</v>
      </c>
      <c r="C2247" t="s">
        <v>30</v>
      </c>
      <c r="D2247" t="s">
        <v>170</v>
      </c>
      <c r="E2247" t="s">
        <v>195</v>
      </c>
      <c r="F2247">
        <v>350491</v>
      </c>
      <c r="G2247">
        <v>381624</v>
      </c>
      <c r="H2247" t="s">
        <v>148</v>
      </c>
      <c r="I2247" t="s">
        <v>149</v>
      </c>
      <c r="L2247">
        <f t="shared" si="175"/>
        <v>2010</v>
      </c>
      <c r="M2247">
        <f t="shared" si="176"/>
        <v>1</v>
      </c>
      <c r="N2247">
        <f t="shared" si="177"/>
        <v>0</v>
      </c>
      <c r="O2247">
        <f t="shared" si="178"/>
        <v>0</v>
      </c>
      <c r="P2247">
        <f t="shared" si="179"/>
        <v>1</v>
      </c>
    </row>
    <row r="2248" spans="1:16" x14ac:dyDescent="0.3">
      <c r="A2248" t="s">
        <v>43</v>
      </c>
      <c r="B2248" s="38">
        <v>40199</v>
      </c>
      <c r="C2248" t="s">
        <v>30</v>
      </c>
      <c r="D2248" t="s">
        <v>197</v>
      </c>
      <c r="E2248" t="s">
        <v>183</v>
      </c>
      <c r="F2248">
        <v>308798</v>
      </c>
      <c r="G2248">
        <v>326839</v>
      </c>
      <c r="H2248" t="s">
        <v>148</v>
      </c>
      <c r="I2248" t="s">
        <v>149</v>
      </c>
      <c r="L2248">
        <f t="shared" si="175"/>
        <v>2010</v>
      </c>
      <c r="M2248">
        <f t="shared" si="176"/>
        <v>1</v>
      </c>
      <c r="N2248">
        <f t="shared" si="177"/>
        <v>0</v>
      </c>
      <c r="O2248">
        <f t="shared" si="178"/>
        <v>0</v>
      </c>
      <c r="P2248">
        <f t="shared" si="179"/>
        <v>1</v>
      </c>
    </row>
    <row r="2249" spans="1:16" x14ac:dyDescent="0.3">
      <c r="A2249" t="s">
        <v>43</v>
      </c>
      <c r="B2249" s="38">
        <v>40200</v>
      </c>
      <c r="C2249" t="s">
        <v>30</v>
      </c>
      <c r="D2249" t="s">
        <v>432</v>
      </c>
      <c r="E2249" t="s">
        <v>183</v>
      </c>
      <c r="F2249">
        <v>308463</v>
      </c>
      <c r="G2249">
        <v>325947</v>
      </c>
      <c r="H2249" t="s">
        <v>148</v>
      </c>
      <c r="I2249" t="s">
        <v>149</v>
      </c>
      <c r="L2249">
        <f t="shared" si="175"/>
        <v>2010</v>
      </c>
      <c r="M2249">
        <f t="shared" si="176"/>
        <v>1</v>
      </c>
      <c r="N2249">
        <f t="shared" si="177"/>
        <v>0</v>
      </c>
      <c r="O2249">
        <f t="shared" si="178"/>
        <v>0</v>
      </c>
      <c r="P2249">
        <f t="shared" si="179"/>
        <v>1</v>
      </c>
    </row>
    <row r="2250" spans="1:16" x14ac:dyDescent="0.3">
      <c r="A2250" t="s">
        <v>69</v>
      </c>
      <c r="B2250" s="38">
        <v>40201</v>
      </c>
      <c r="C2250" t="s">
        <v>30</v>
      </c>
      <c r="D2250" t="s">
        <v>327</v>
      </c>
      <c r="E2250" t="s">
        <v>147</v>
      </c>
      <c r="F2250">
        <v>333520</v>
      </c>
      <c r="G2250">
        <v>374057</v>
      </c>
      <c r="H2250" t="s">
        <v>152</v>
      </c>
      <c r="I2250" t="s">
        <v>153</v>
      </c>
      <c r="L2250">
        <f t="shared" si="175"/>
        <v>2010</v>
      </c>
      <c r="M2250">
        <f t="shared" si="176"/>
        <v>1</v>
      </c>
      <c r="N2250">
        <f t="shared" si="177"/>
        <v>0</v>
      </c>
      <c r="O2250">
        <f t="shared" si="178"/>
        <v>0</v>
      </c>
      <c r="P2250">
        <f t="shared" si="179"/>
        <v>2</v>
      </c>
    </row>
    <row r="2251" spans="1:16" x14ac:dyDescent="0.3">
      <c r="A2251" t="s">
        <v>69</v>
      </c>
      <c r="B2251" s="38">
        <v>40202</v>
      </c>
      <c r="C2251" t="s">
        <v>30</v>
      </c>
      <c r="D2251" t="s">
        <v>441</v>
      </c>
      <c r="E2251" t="s">
        <v>161</v>
      </c>
      <c r="F2251">
        <v>333748</v>
      </c>
      <c r="G2251">
        <v>374849</v>
      </c>
      <c r="H2251" t="s">
        <v>148</v>
      </c>
      <c r="I2251" t="s">
        <v>149</v>
      </c>
      <c r="L2251">
        <f t="shared" si="175"/>
        <v>2010</v>
      </c>
      <c r="M2251">
        <f t="shared" si="176"/>
        <v>1</v>
      </c>
      <c r="N2251">
        <f t="shared" si="177"/>
        <v>0</v>
      </c>
      <c r="O2251">
        <f t="shared" si="178"/>
        <v>0</v>
      </c>
      <c r="P2251">
        <f t="shared" si="179"/>
        <v>1</v>
      </c>
    </row>
    <row r="2252" spans="1:16" x14ac:dyDescent="0.3">
      <c r="A2252" t="s">
        <v>69</v>
      </c>
      <c r="B2252" s="38">
        <v>40202</v>
      </c>
      <c r="C2252" t="s">
        <v>30</v>
      </c>
      <c r="D2252" t="s">
        <v>297</v>
      </c>
      <c r="E2252" t="s">
        <v>147</v>
      </c>
      <c r="F2252">
        <v>333710</v>
      </c>
      <c r="G2252">
        <v>373521</v>
      </c>
      <c r="H2252" t="s">
        <v>148</v>
      </c>
      <c r="I2252" t="s">
        <v>149</v>
      </c>
      <c r="L2252">
        <f t="shared" si="175"/>
        <v>2010</v>
      </c>
      <c r="M2252">
        <f t="shared" si="176"/>
        <v>1</v>
      </c>
      <c r="N2252">
        <f t="shared" si="177"/>
        <v>0</v>
      </c>
      <c r="O2252">
        <f t="shared" si="178"/>
        <v>0</v>
      </c>
      <c r="P2252">
        <f t="shared" si="179"/>
        <v>1</v>
      </c>
    </row>
    <row r="2253" spans="1:16" x14ac:dyDescent="0.3">
      <c r="A2253" t="s">
        <v>69</v>
      </c>
      <c r="B2253" s="38">
        <v>40203</v>
      </c>
      <c r="C2253" t="s">
        <v>30</v>
      </c>
      <c r="D2253" t="s">
        <v>516</v>
      </c>
      <c r="E2253" t="s">
        <v>147</v>
      </c>
      <c r="F2253">
        <v>333737</v>
      </c>
      <c r="G2253">
        <v>373994</v>
      </c>
      <c r="H2253" t="s">
        <v>148</v>
      </c>
      <c r="I2253" t="s">
        <v>149</v>
      </c>
      <c r="L2253">
        <f t="shared" si="175"/>
        <v>2010</v>
      </c>
      <c r="M2253">
        <f t="shared" si="176"/>
        <v>1</v>
      </c>
      <c r="N2253">
        <f t="shared" si="177"/>
        <v>0</v>
      </c>
      <c r="O2253">
        <f t="shared" si="178"/>
        <v>0</v>
      </c>
      <c r="P2253">
        <f t="shared" si="179"/>
        <v>1</v>
      </c>
    </row>
    <row r="2254" spans="1:16" x14ac:dyDescent="0.3">
      <c r="A2254" t="s">
        <v>69</v>
      </c>
      <c r="B2254" s="38">
        <v>40203</v>
      </c>
      <c r="C2254" t="s">
        <v>30</v>
      </c>
      <c r="D2254" t="s">
        <v>160</v>
      </c>
      <c r="E2254" t="s">
        <v>164</v>
      </c>
      <c r="F2254">
        <v>333073</v>
      </c>
      <c r="G2254">
        <v>373983</v>
      </c>
      <c r="H2254" t="s">
        <v>148</v>
      </c>
      <c r="I2254" t="s">
        <v>149</v>
      </c>
      <c r="L2254">
        <f t="shared" si="175"/>
        <v>2010</v>
      </c>
      <c r="M2254">
        <f t="shared" si="176"/>
        <v>1</v>
      </c>
      <c r="N2254">
        <f t="shared" si="177"/>
        <v>0</v>
      </c>
      <c r="O2254">
        <f t="shared" si="178"/>
        <v>0</v>
      </c>
      <c r="P2254">
        <f t="shared" si="179"/>
        <v>1</v>
      </c>
    </row>
    <row r="2255" spans="1:16" x14ac:dyDescent="0.3">
      <c r="A2255" t="s">
        <v>69</v>
      </c>
      <c r="B2255" s="38">
        <v>40203</v>
      </c>
      <c r="C2255" t="s">
        <v>30</v>
      </c>
      <c r="D2255" t="s">
        <v>322</v>
      </c>
      <c r="E2255" t="s">
        <v>161</v>
      </c>
      <c r="F2255">
        <v>333476</v>
      </c>
      <c r="G2255">
        <v>375102</v>
      </c>
      <c r="H2255" t="s">
        <v>148</v>
      </c>
      <c r="I2255" t="s">
        <v>149</v>
      </c>
      <c r="L2255">
        <f t="shared" si="175"/>
        <v>2010</v>
      </c>
      <c r="M2255">
        <f t="shared" si="176"/>
        <v>1</v>
      </c>
      <c r="N2255">
        <f t="shared" si="177"/>
        <v>0</v>
      </c>
      <c r="O2255">
        <f t="shared" si="178"/>
        <v>0</v>
      </c>
      <c r="P2255">
        <f t="shared" si="179"/>
        <v>1</v>
      </c>
    </row>
    <row r="2256" spans="1:16" x14ac:dyDescent="0.3">
      <c r="A2256" t="s">
        <v>69</v>
      </c>
      <c r="B2256" s="38">
        <v>40204</v>
      </c>
      <c r="C2256" t="s">
        <v>30</v>
      </c>
      <c r="D2256" t="s">
        <v>249</v>
      </c>
      <c r="E2256" t="s">
        <v>147</v>
      </c>
      <c r="F2256">
        <v>334369</v>
      </c>
      <c r="G2256">
        <v>374350</v>
      </c>
      <c r="H2256" t="s">
        <v>148</v>
      </c>
      <c r="I2256" t="s">
        <v>149</v>
      </c>
      <c r="L2256">
        <f t="shared" si="175"/>
        <v>2010</v>
      </c>
      <c r="M2256">
        <f t="shared" si="176"/>
        <v>1</v>
      </c>
      <c r="N2256">
        <f t="shared" si="177"/>
        <v>0</v>
      </c>
      <c r="O2256">
        <f t="shared" si="178"/>
        <v>0</v>
      </c>
      <c r="P2256">
        <f t="shared" si="179"/>
        <v>1</v>
      </c>
    </row>
    <row r="2257" spans="1:16" x14ac:dyDescent="0.3">
      <c r="A2257" t="s">
        <v>69</v>
      </c>
      <c r="B2257" s="38">
        <v>40206</v>
      </c>
      <c r="C2257" t="s">
        <v>30</v>
      </c>
      <c r="D2257" t="s">
        <v>167</v>
      </c>
      <c r="E2257" t="s">
        <v>147</v>
      </c>
      <c r="F2257">
        <v>334854</v>
      </c>
      <c r="G2257">
        <v>373943</v>
      </c>
      <c r="H2257" t="s">
        <v>245</v>
      </c>
      <c r="I2257" t="s">
        <v>246</v>
      </c>
      <c r="L2257">
        <f t="shared" si="175"/>
        <v>2010</v>
      </c>
      <c r="M2257">
        <f t="shared" si="176"/>
        <v>1</v>
      </c>
      <c r="N2257">
        <f t="shared" si="177"/>
        <v>0</v>
      </c>
      <c r="O2257">
        <f t="shared" si="178"/>
        <v>0</v>
      </c>
      <c r="P2257">
        <f t="shared" si="179"/>
        <v>4</v>
      </c>
    </row>
    <row r="2258" spans="1:16" x14ac:dyDescent="0.3">
      <c r="A2258" t="s">
        <v>74</v>
      </c>
      <c r="B2258" s="38">
        <v>40206</v>
      </c>
      <c r="C2258" t="s">
        <v>30</v>
      </c>
      <c r="D2258" t="s">
        <v>325</v>
      </c>
      <c r="E2258" t="s">
        <v>179</v>
      </c>
      <c r="F2258">
        <v>341056</v>
      </c>
      <c r="G2258">
        <v>387206</v>
      </c>
      <c r="H2258" t="s">
        <v>148</v>
      </c>
      <c r="I2258" t="s">
        <v>149</v>
      </c>
      <c r="L2258">
        <f t="shared" si="175"/>
        <v>2010</v>
      </c>
      <c r="M2258">
        <f t="shared" si="176"/>
        <v>1</v>
      </c>
      <c r="N2258">
        <f t="shared" si="177"/>
        <v>0</v>
      </c>
      <c r="O2258">
        <f t="shared" si="178"/>
        <v>0</v>
      </c>
      <c r="P2258">
        <f t="shared" si="179"/>
        <v>1</v>
      </c>
    </row>
    <row r="2259" spans="1:16" x14ac:dyDescent="0.3">
      <c r="A2259" t="s">
        <v>60</v>
      </c>
      <c r="B2259" s="38">
        <v>40206</v>
      </c>
      <c r="C2259" t="s">
        <v>30</v>
      </c>
      <c r="D2259" t="s">
        <v>265</v>
      </c>
      <c r="E2259" t="s">
        <v>195</v>
      </c>
      <c r="F2259">
        <v>350170</v>
      </c>
      <c r="G2259">
        <v>381239</v>
      </c>
      <c r="H2259" t="s">
        <v>148</v>
      </c>
      <c r="I2259" t="s">
        <v>149</v>
      </c>
      <c r="L2259">
        <f t="shared" si="175"/>
        <v>2010</v>
      </c>
      <c r="M2259">
        <f t="shared" si="176"/>
        <v>1</v>
      </c>
      <c r="N2259">
        <f t="shared" si="177"/>
        <v>0</v>
      </c>
      <c r="O2259">
        <f t="shared" si="178"/>
        <v>0</v>
      </c>
      <c r="P2259">
        <f t="shared" si="179"/>
        <v>1</v>
      </c>
    </row>
    <row r="2260" spans="1:16" x14ac:dyDescent="0.3">
      <c r="A2260" t="s">
        <v>69</v>
      </c>
      <c r="B2260" s="38">
        <v>40206</v>
      </c>
      <c r="C2260" t="s">
        <v>30</v>
      </c>
      <c r="D2260" t="s">
        <v>180</v>
      </c>
      <c r="E2260" t="s">
        <v>164</v>
      </c>
      <c r="F2260">
        <v>333310</v>
      </c>
      <c r="G2260">
        <v>374335</v>
      </c>
      <c r="H2260" t="s">
        <v>152</v>
      </c>
      <c r="I2260" t="s">
        <v>153</v>
      </c>
      <c r="L2260">
        <f t="shared" si="175"/>
        <v>2010</v>
      </c>
      <c r="M2260">
        <f t="shared" si="176"/>
        <v>1</v>
      </c>
      <c r="N2260">
        <f t="shared" si="177"/>
        <v>0</v>
      </c>
      <c r="O2260">
        <f t="shared" si="178"/>
        <v>0</v>
      </c>
      <c r="P2260">
        <f t="shared" si="179"/>
        <v>2</v>
      </c>
    </row>
    <row r="2261" spans="1:16" x14ac:dyDescent="0.3">
      <c r="A2261" t="s">
        <v>52</v>
      </c>
      <c r="B2261" s="38">
        <v>40207</v>
      </c>
      <c r="C2261" t="s">
        <v>30</v>
      </c>
      <c r="D2261" t="s">
        <v>217</v>
      </c>
      <c r="E2261" t="s">
        <v>169</v>
      </c>
      <c r="F2261">
        <v>244772</v>
      </c>
      <c r="G2261">
        <v>372504</v>
      </c>
      <c r="H2261" t="s">
        <v>148</v>
      </c>
      <c r="I2261" t="s">
        <v>149</v>
      </c>
      <c r="L2261">
        <f t="shared" si="175"/>
        <v>2010</v>
      </c>
      <c r="M2261">
        <f t="shared" si="176"/>
        <v>1</v>
      </c>
      <c r="N2261">
        <f t="shared" si="177"/>
        <v>0</v>
      </c>
      <c r="O2261">
        <f t="shared" si="178"/>
        <v>0</v>
      </c>
      <c r="P2261">
        <f t="shared" si="179"/>
        <v>1</v>
      </c>
    </row>
    <row r="2262" spans="1:16" x14ac:dyDescent="0.3">
      <c r="A2262" t="s">
        <v>69</v>
      </c>
      <c r="B2262" s="38">
        <v>40207</v>
      </c>
      <c r="C2262" t="s">
        <v>30</v>
      </c>
      <c r="D2262" t="s">
        <v>420</v>
      </c>
      <c r="E2262" t="s">
        <v>161</v>
      </c>
      <c r="F2262">
        <v>333995</v>
      </c>
      <c r="G2262">
        <v>375106</v>
      </c>
      <c r="H2262" t="s">
        <v>148</v>
      </c>
      <c r="I2262" t="s">
        <v>149</v>
      </c>
      <c r="L2262">
        <f t="shared" si="175"/>
        <v>2010</v>
      </c>
      <c r="M2262">
        <f t="shared" si="176"/>
        <v>1</v>
      </c>
      <c r="N2262">
        <f t="shared" si="177"/>
        <v>0</v>
      </c>
      <c r="O2262">
        <f t="shared" si="178"/>
        <v>0</v>
      </c>
      <c r="P2262">
        <f t="shared" si="179"/>
        <v>1</v>
      </c>
    </row>
    <row r="2263" spans="1:16" x14ac:dyDescent="0.3">
      <c r="A2263" t="s">
        <v>45</v>
      </c>
      <c r="B2263" s="38">
        <v>40208</v>
      </c>
      <c r="C2263" t="s">
        <v>30</v>
      </c>
      <c r="D2263" t="s">
        <v>401</v>
      </c>
      <c r="E2263" t="s">
        <v>193</v>
      </c>
      <c r="F2263">
        <v>242964</v>
      </c>
      <c r="G2263">
        <v>417116</v>
      </c>
      <c r="H2263" t="s">
        <v>148</v>
      </c>
      <c r="I2263" t="s">
        <v>149</v>
      </c>
      <c r="L2263">
        <f t="shared" si="175"/>
        <v>2010</v>
      </c>
      <c r="M2263">
        <f t="shared" si="176"/>
        <v>1</v>
      </c>
      <c r="N2263">
        <f t="shared" si="177"/>
        <v>0</v>
      </c>
      <c r="O2263">
        <f t="shared" si="178"/>
        <v>0</v>
      </c>
      <c r="P2263">
        <f t="shared" si="179"/>
        <v>1</v>
      </c>
    </row>
    <row r="2264" spans="1:16" x14ac:dyDescent="0.3">
      <c r="A2264" t="s">
        <v>45</v>
      </c>
      <c r="B2264" s="38">
        <v>40208</v>
      </c>
      <c r="C2264" t="s">
        <v>30</v>
      </c>
      <c r="D2264" t="s">
        <v>358</v>
      </c>
      <c r="E2264" t="s">
        <v>193</v>
      </c>
      <c r="F2264">
        <v>243549</v>
      </c>
      <c r="G2264">
        <v>417142</v>
      </c>
      <c r="H2264" t="s">
        <v>148</v>
      </c>
      <c r="I2264" t="s">
        <v>149</v>
      </c>
      <c r="L2264">
        <f t="shared" si="175"/>
        <v>2010</v>
      </c>
      <c r="M2264">
        <f t="shared" si="176"/>
        <v>1</v>
      </c>
      <c r="N2264">
        <f t="shared" si="177"/>
        <v>0</v>
      </c>
      <c r="O2264">
        <f t="shared" si="178"/>
        <v>0</v>
      </c>
      <c r="P2264">
        <f t="shared" si="179"/>
        <v>1</v>
      </c>
    </row>
    <row r="2265" spans="1:16" x14ac:dyDescent="0.3">
      <c r="A2265" t="s">
        <v>69</v>
      </c>
      <c r="B2265" s="38">
        <v>40208</v>
      </c>
      <c r="C2265" t="s">
        <v>30</v>
      </c>
      <c r="D2265" t="s">
        <v>249</v>
      </c>
      <c r="E2265" t="s">
        <v>147</v>
      </c>
      <c r="F2265">
        <v>334368</v>
      </c>
      <c r="G2265">
        <v>374349</v>
      </c>
      <c r="H2265" t="s">
        <v>148</v>
      </c>
      <c r="I2265" t="s">
        <v>149</v>
      </c>
      <c r="L2265">
        <f t="shared" si="175"/>
        <v>2010</v>
      </c>
      <c r="M2265">
        <f t="shared" si="176"/>
        <v>1</v>
      </c>
      <c r="N2265">
        <f t="shared" si="177"/>
        <v>0</v>
      </c>
      <c r="O2265">
        <f t="shared" si="178"/>
        <v>0</v>
      </c>
      <c r="P2265">
        <f t="shared" si="179"/>
        <v>1</v>
      </c>
    </row>
    <row r="2266" spans="1:16" x14ac:dyDescent="0.3">
      <c r="A2266" t="s">
        <v>45</v>
      </c>
      <c r="B2266" s="38">
        <v>40208</v>
      </c>
      <c r="C2266" t="s">
        <v>30</v>
      </c>
      <c r="D2266" t="s">
        <v>391</v>
      </c>
      <c r="E2266" t="s">
        <v>193</v>
      </c>
      <c r="F2266">
        <v>243575</v>
      </c>
      <c r="G2266">
        <v>416214</v>
      </c>
      <c r="H2266" t="s">
        <v>152</v>
      </c>
      <c r="I2266" t="s">
        <v>153</v>
      </c>
      <c r="L2266">
        <f t="shared" si="175"/>
        <v>2010</v>
      </c>
      <c r="M2266">
        <f t="shared" si="176"/>
        <v>1</v>
      </c>
      <c r="N2266">
        <f t="shared" si="177"/>
        <v>0</v>
      </c>
      <c r="O2266">
        <f t="shared" si="178"/>
        <v>0</v>
      </c>
      <c r="P2266">
        <f t="shared" si="179"/>
        <v>2</v>
      </c>
    </row>
    <row r="2267" spans="1:16" x14ac:dyDescent="0.3">
      <c r="A2267" t="s">
        <v>69</v>
      </c>
      <c r="B2267" s="38">
        <v>40209</v>
      </c>
      <c r="C2267" t="s">
        <v>30</v>
      </c>
      <c r="D2267" t="s">
        <v>215</v>
      </c>
      <c r="E2267" t="s">
        <v>147</v>
      </c>
      <c r="F2267">
        <v>333948</v>
      </c>
      <c r="G2267">
        <v>373580</v>
      </c>
      <c r="H2267" t="s">
        <v>148</v>
      </c>
      <c r="I2267" t="s">
        <v>149</v>
      </c>
      <c r="L2267">
        <f t="shared" si="175"/>
        <v>2010</v>
      </c>
      <c r="M2267">
        <f t="shared" si="176"/>
        <v>1</v>
      </c>
      <c r="N2267">
        <f t="shared" si="177"/>
        <v>0</v>
      </c>
      <c r="O2267">
        <f t="shared" si="178"/>
        <v>0</v>
      </c>
      <c r="P2267">
        <f t="shared" si="179"/>
        <v>1</v>
      </c>
    </row>
    <row r="2268" spans="1:16" x14ac:dyDescent="0.3">
      <c r="A2268" t="s">
        <v>2</v>
      </c>
      <c r="B2268" s="38">
        <v>40210</v>
      </c>
      <c r="C2268" t="s">
        <v>30</v>
      </c>
      <c r="D2268" t="s">
        <v>354</v>
      </c>
      <c r="E2268" t="s">
        <v>166</v>
      </c>
      <c r="F2268">
        <v>326607</v>
      </c>
      <c r="G2268">
        <v>364517</v>
      </c>
      <c r="H2268" t="s">
        <v>152</v>
      </c>
      <c r="I2268" t="s">
        <v>153</v>
      </c>
      <c r="L2268">
        <f t="shared" si="175"/>
        <v>2010</v>
      </c>
      <c r="M2268">
        <f t="shared" si="176"/>
        <v>2</v>
      </c>
      <c r="N2268">
        <f t="shared" si="177"/>
        <v>0</v>
      </c>
      <c r="O2268">
        <f t="shared" si="178"/>
        <v>0</v>
      </c>
      <c r="P2268">
        <f t="shared" si="179"/>
        <v>2</v>
      </c>
    </row>
    <row r="2269" spans="1:16" x14ac:dyDescent="0.3">
      <c r="A2269" t="s">
        <v>45</v>
      </c>
      <c r="B2269" s="38">
        <v>40210</v>
      </c>
      <c r="C2269" t="s">
        <v>30</v>
      </c>
      <c r="D2269" t="s">
        <v>385</v>
      </c>
      <c r="E2269" t="s">
        <v>193</v>
      </c>
      <c r="F2269">
        <v>244038</v>
      </c>
      <c r="G2269">
        <v>416247</v>
      </c>
      <c r="H2269" t="s">
        <v>152</v>
      </c>
      <c r="I2269" t="s">
        <v>153</v>
      </c>
      <c r="L2269">
        <f t="shared" si="175"/>
        <v>2010</v>
      </c>
      <c r="M2269">
        <f t="shared" si="176"/>
        <v>2</v>
      </c>
      <c r="N2269">
        <f t="shared" si="177"/>
        <v>0</v>
      </c>
      <c r="O2269">
        <f t="shared" si="178"/>
        <v>0</v>
      </c>
      <c r="P2269">
        <f t="shared" si="179"/>
        <v>2</v>
      </c>
    </row>
    <row r="2270" spans="1:16" x14ac:dyDescent="0.3">
      <c r="A2270" t="s">
        <v>45</v>
      </c>
      <c r="B2270" s="38">
        <v>40210</v>
      </c>
      <c r="C2270" t="s">
        <v>30</v>
      </c>
      <c r="D2270" t="s">
        <v>598</v>
      </c>
      <c r="E2270" t="s">
        <v>193</v>
      </c>
      <c r="F2270">
        <v>243459</v>
      </c>
      <c r="G2270">
        <v>417571</v>
      </c>
      <c r="H2270" t="s">
        <v>148</v>
      </c>
      <c r="I2270" t="s">
        <v>149</v>
      </c>
      <c r="L2270">
        <f t="shared" si="175"/>
        <v>2010</v>
      </c>
      <c r="M2270">
        <f t="shared" si="176"/>
        <v>2</v>
      </c>
      <c r="N2270">
        <f t="shared" si="177"/>
        <v>0</v>
      </c>
      <c r="O2270">
        <f t="shared" si="178"/>
        <v>0</v>
      </c>
      <c r="P2270">
        <f t="shared" si="179"/>
        <v>1</v>
      </c>
    </row>
    <row r="2271" spans="1:16" x14ac:dyDescent="0.3">
      <c r="A2271" t="s">
        <v>69</v>
      </c>
      <c r="B2271" s="38">
        <v>40210</v>
      </c>
      <c r="C2271" t="s">
        <v>30</v>
      </c>
      <c r="D2271" t="s">
        <v>710</v>
      </c>
      <c r="E2271" t="s">
        <v>147</v>
      </c>
      <c r="F2271">
        <v>334854</v>
      </c>
      <c r="G2271">
        <v>373946</v>
      </c>
      <c r="H2271" t="s">
        <v>144</v>
      </c>
      <c r="I2271" t="s">
        <v>145</v>
      </c>
      <c r="L2271">
        <f t="shared" si="175"/>
        <v>2010</v>
      </c>
      <c r="M2271">
        <f t="shared" si="176"/>
        <v>2</v>
      </c>
      <c r="N2271">
        <f t="shared" si="177"/>
        <v>0</v>
      </c>
      <c r="O2271">
        <f t="shared" si="178"/>
        <v>0</v>
      </c>
      <c r="P2271">
        <f t="shared" si="179"/>
        <v>3</v>
      </c>
    </row>
    <row r="2272" spans="1:16" x14ac:dyDescent="0.3">
      <c r="A2272" t="s">
        <v>39</v>
      </c>
      <c r="B2272" s="38">
        <v>40210</v>
      </c>
      <c r="C2272" t="s">
        <v>30</v>
      </c>
      <c r="D2272" t="s">
        <v>485</v>
      </c>
      <c r="E2272" t="s">
        <v>218</v>
      </c>
      <c r="F2272">
        <v>281000</v>
      </c>
      <c r="G2272">
        <v>378088</v>
      </c>
      <c r="H2272" t="s">
        <v>152</v>
      </c>
      <c r="I2272" t="s">
        <v>153</v>
      </c>
      <c r="L2272">
        <f t="shared" si="175"/>
        <v>2010</v>
      </c>
      <c r="M2272">
        <f t="shared" si="176"/>
        <v>2</v>
      </c>
      <c r="N2272">
        <f t="shared" si="177"/>
        <v>0</v>
      </c>
      <c r="O2272">
        <f t="shared" si="178"/>
        <v>0</v>
      </c>
      <c r="P2272">
        <f t="shared" si="179"/>
        <v>2</v>
      </c>
    </row>
    <row r="2273" spans="1:16" x14ac:dyDescent="0.3">
      <c r="A2273" t="s">
        <v>46</v>
      </c>
      <c r="B2273" s="38">
        <v>40211</v>
      </c>
      <c r="C2273" t="s">
        <v>30</v>
      </c>
      <c r="D2273" t="s">
        <v>711</v>
      </c>
      <c r="E2273" t="s">
        <v>186</v>
      </c>
      <c r="F2273">
        <v>234721</v>
      </c>
      <c r="G2273">
        <v>397494</v>
      </c>
      <c r="H2273" t="s">
        <v>148</v>
      </c>
      <c r="I2273" t="s">
        <v>149</v>
      </c>
      <c r="L2273">
        <f t="shared" si="175"/>
        <v>2010</v>
      </c>
      <c r="M2273">
        <f t="shared" si="176"/>
        <v>2</v>
      </c>
      <c r="N2273">
        <f t="shared" si="177"/>
        <v>0</v>
      </c>
      <c r="O2273">
        <f t="shared" si="178"/>
        <v>0</v>
      </c>
      <c r="P2273">
        <f t="shared" si="179"/>
        <v>1</v>
      </c>
    </row>
    <row r="2274" spans="1:16" x14ac:dyDescent="0.3">
      <c r="A2274" t="s">
        <v>69</v>
      </c>
      <c r="B2274" s="38">
        <v>40211</v>
      </c>
      <c r="C2274" t="s">
        <v>30</v>
      </c>
      <c r="D2274" t="s">
        <v>158</v>
      </c>
      <c r="E2274" t="s">
        <v>159</v>
      </c>
      <c r="F2274">
        <v>334744</v>
      </c>
      <c r="G2274">
        <v>374485</v>
      </c>
      <c r="H2274" t="s">
        <v>148</v>
      </c>
      <c r="I2274" t="s">
        <v>149</v>
      </c>
      <c r="L2274">
        <f t="shared" si="175"/>
        <v>2010</v>
      </c>
      <c r="M2274">
        <f t="shared" si="176"/>
        <v>2</v>
      </c>
      <c r="N2274">
        <f t="shared" si="177"/>
        <v>0</v>
      </c>
      <c r="O2274">
        <f t="shared" si="178"/>
        <v>0</v>
      </c>
      <c r="P2274">
        <f t="shared" si="179"/>
        <v>1</v>
      </c>
    </row>
    <row r="2275" spans="1:16" x14ac:dyDescent="0.3">
      <c r="A2275" t="s">
        <v>43</v>
      </c>
      <c r="B2275" s="38">
        <v>40211</v>
      </c>
      <c r="C2275" t="s">
        <v>30</v>
      </c>
      <c r="D2275" t="s">
        <v>432</v>
      </c>
      <c r="E2275" t="s">
        <v>183</v>
      </c>
      <c r="F2275">
        <v>308467</v>
      </c>
      <c r="G2275">
        <v>325942</v>
      </c>
      <c r="H2275" t="s">
        <v>245</v>
      </c>
      <c r="I2275" t="s">
        <v>246</v>
      </c>
      <c r="L2275">
        <f t="shared" si="175"/>
        <v>2010</v>
      </c>
      <c r="M2275">
        <f t="shared" si="176"/>
        <v>2</v>
      </c>
      <c r="N2275">
        <f t="shared" si="177"/>
        <v>0</v>
      </c>
      <c r="O2275">
        <f t="shared" si="178"/>
        <v>0</v>
      </c>
      <c r="P2275">
        <f t="shared" si="179"/>
        <v>4</v>
      </c>
    </row>
    <row r="2276" spans="1:16" x14ac:dyDescent="0.3">
      <c r="A2276" t="s">
        <v>76</v>
      </c>
      <c r="B2276" s="38">
        <v>40212</v>
      </c>
      <c r="C2276" t="s">
        <v>30</v>
      </c>
      <c r="D2276" t="s">
        <v>297</v>
      </c>
      <c r="E2276" t="s">
        <v>176</v>
      </c>
      <c r="F2276">
        <v>314773</v>
      </c>
      <c r="G2276">
        <v>386407</v>
      </c>
      <c r="H2276" t="s">
        <v>152</v>
      </c>
      <c r="I2276" t="s">
        <v>153</v>
      </c>
      <c r="L2276">
        <f t="shared" si="175"/>
        <v>2010</v>
      </c>
      <c r="M2276">
        <f t="shared" si="176"/>
        <v>2</v>
      </c>
      <c r="N2276">
        <f t="shared" si="177"/>
        <v>0</v>
      </c>
      <c r="O2276">
        <f t="shared" si="178"/>
        <v>0</v>
      </c>
      <c r="P2276">
        <f t="shared" si="179"/>
        <v>2</v>
      </c>
    </row>
    <row r="2277" spans="1:16" x14ac:dyDescent="0.3">
      <c r="A2277" t="s">
        <v>43</v>
      </c>
      <c r="B2277" s="38">
        <v>40212</v>
      </c>
      <c r="C2277" t="s">
        <v>30</v>
      </c>
      <c r="D2277" t="s">
        <v>361</v>
      </c>
      <c r="E2277" t="s">
        <v>183</v>
      </c>
      <c r="F2277">
        <v>308337</v>
      </c>
      <c r="G2277">
        <v>326211</v>
      </c>
      <c r="H2277" t="s">
        <v>152</v>
      </c>
      <c r="I2277" t="s">
        <v>153</v>
      </c>
      <c r="L2277">
        <f t="shared" si="175"/>
        <v>2010</v>
      </c>
      <c r="M2277">
        <f t="shared" si="176"/>
        <v>2</v>
      </c>
      <c r="N2277">
        <f t="shared" si="177"/>
        <v>0</v>
      </c>
      <c r="O2277">
        <f t="shared" si="178"/>
        <v>0</v>
      </c>
      <c r="P2277">
        <f t="shared" si="179"/>
        <v>2</v>
      </c>
    </row>
    <row r="2278" spans="1:16" x14ac:dyDescent="0.3">
      <c r="A2278" t="s">
        <v>69</v>
      </c>
      <c r="B2278" s="38">
        <v>40212</v>
      </c>
      <c r="C2278" t="s">
        <v>30</v>
      </c>
      <c r="D2278" t="s">
        <v>163</v>
      </c>
      <c r="E2278" t="s">
        <v>147</v>
      </c>
      <c r="F2278">
        <v>333460</v>
      </c>
      <c r="G2278">
        <v>374410</v>
      </c>
      <c r="H2278" t="s">
        <v>152</v>
      </c>
      <c r="I2278" t="s">
        <v>153</v>
      </c>
      <c r="L2278">
        <f t="shared" si="175"/>
        <v>2010</v>
      </c>
      <c r="M2278">
        <f t="shared" si="176"/>
        <v>2</v>
      </c>
      <c r="N2278">
        <f t="shared" si="177"/>
        <v>0</v>
      </c>
      <c r="O2278">
        <f t="shared" si="178"/>
        <v>0</v>
      </c>
      <c r="P2278">
        <f t="shared" si="179"/>
        <v>2</v>
      </c>
    </row>
    <row r="2279" spans="1:16" x14ac:dyDescent="0.3">
      <c r="A2279" t="s">
        <v>76</v>
      </c>
      <c r="B2279" s="38">
        <v>40212</v>
      </c>
      <c r="C2279" t="s">
        <v>30</v>
      </c>
      <c r="D2279" t="s">
        <v>175</v>
      </c>
      <c r="E2279" t="s">
        <v>176</v>
      </c>
      <c r="F2279">
        <v>314978</v>
      </c>
      <c r="G2279">
        <v>386731</v>
      </c>
      <c r="H2279" t="s">
        <v>148</v>
      </c>
      <c r="I2279" t="s">
        <v>149</v>
      </c>
      <c r="L2279">
        <f t="shared" si="175"/>
        <v>2010</v>
      </c>
      <c r="M2279">
        <f t="shared" si="176"/>
        <v>2</v>
      </c>
      <c r="N2279">
        <f t="shared" si="177"/>
        <v>0</v>
      </c>
      <c r="O2279">
        <f t="shared" si="178"/>
        <v>0</v>
      </c>
      <c r="P2279">
        <f t="shared" si="179"/>
        <v>1</v>
      </c>
    </row>
    <row r="2280" spans="1:16" x14ac:dyDescent="0.3">
      <c r="A2280" t="s">
        <v>80</v>
      </c>
      <c r="B2280" s="38">
        <v>40213</v>
      </c>
      <c r="C2280" t="s">
        <v>30</v>
      </c>
      <c r="D2280" t="s">
        <v>290</v>
      </c>
      <c r="E2280" t="s">
        <v>173</v>
      </c>
      <c r="F2280">
        <v>308023</v>
      </c>
      <c r="G2280">
        <v>358572</v>
      </c>
      <c r="H2280" t="s">
        <v>152</v>
      </c>
      <c r="I2280" t="s">
        <v>153</v>
      </c>
      <c r="L2280">
        <f t="shared" si="175"/>
        <v>2010</v>
      </c>
      <c r="M2280">
        <f t="shared" si="176"/>
        <v>2</v>
      </c>
      <c r="N2280">
        <f t="shared" si="177"/>
        <v>0</v>
      </c>
      <c r="O2280">
        <f t="shared" si="178"/>
        <v>0</v>
      </c>
      <c r="P2280">
        <f t="shared" si="179"/>
        <v>2</v>
      </c>
    </row>
    <row r="2281" spans="1:16" x14ac:dyDescent="0.3">
      <c r="A2281" t="s">
        <v>61</v>
      </c>
      <c r="B2281" s="38">
        <v>40213</v>
      </c>
      <c r="C2281" t="s">
        <v>30</v>
      </c>
      <c r="D2281" t="s">
        <v>231</v>
      </c>
      <c r="E2281" t="s">
        <v>206</v>
      </c>
      <c r="F2281">
        <v>336594</v>
      </c>
      <c r="G2281">
        <v>352256</v>
      </c>
      <c r="H2281" t="s">
        <v>148</v>
      </c>
      <c r="I2281" t="s">
        <v>149</v>
      </c>
      <c r="L2281">
        <f t="shared" si="175"/>
        <v>2010</v>
      </c>
      <c r="M2281">
        <f t="shared" si="176"/>
        <v>2</v>
      </c>
      <c r="N2281">
        <f t="shared" si="177"/>
        <v>0</v>
      </c>
      <c r="O2281">
        <f t="shared" si="178"/>
        <v>0</v>
      </c>
      <c r="P2281">
        <f t="shared" si="179"/>
        <v>1</v>
      </c>
    </row>
    <row r="2282" spans="1:16" x14ac:dyDescent="0.3">
      <c r="A2282" t="s">
        <v>69</v>
      </c>
      <c r="B2282" s="38">
        <v>40214</v>
      </c>
      <c r="C2282" t="s">
        <v>30</v>
      </c>
      <c r="D2282" t="s">
        <v>158</v>
      </c>
      <c r="E2282" t="s">
        <v>159</v>
      </c>
      <c r="F2282">
        <v>334650</v>
      </c>
      <c r="G2282">
        <v>374477</v>
      </c>
      <c r="H2282" t="s">
        <v>148</v>
      </c>
      <c r="I2282" t="s">
        <v>149</v>
      </c>
      <c r="L2282">
        <f t="shared" si="175"/>
        <v>2010</v>
      </c>
      <c r="M2282">
        <f t="shared" si="176"/>
        <v>2</v>
      </c>
      <c r="N2282">
        <f t="shared" si="177"/>
        <v>0</v>
      </c>
      <c r="O2282">
        <f t="shared" si="178"/>
        <v>0</v>
      </c>
      <c r="P2282">
        <f t="shared" si="179"/>
        <v>1</v>
      </c>
    </row>
    <row r="2283" spans="1:16" x14ac:dyDescent="0.3">
      <c r="A2283" t="s">
        <v>69</v>
      </c>
      <c r="B2283" s="38">
        <v>40214</v>
      </c>
      <c r="C2283" t="s">
        <v>30</v>
      </c>
      <c r="D2283" t="s">
        <v>158</v>
      </c>
      <c r="E2283" t="s">
        <v>159</v>
      </c>
      <c r="F2283">
        <v>334746</v>
      </c>
      <c r="G2283">
        <v>374488</v>
      </c>
      <c r="H2283" t="s">
        <v>152</v>
      </c>
      <c r="I2283" t="s">
        <v>153</v>
      </c>
      <c r="L2283">
        <f t="shared" si="175"/>
        <v>2010</v>
      </c>
      <c r="M2283">
        <f t="shared" si="176"/>
        <v>2</v>
      </c>
      <c r="N2283">
        <f t="shared" si="177"/>
        <v>0</v>
      </c>
      <c r="O2283">
        <f t="shared" si="178"/>
        <v>0</v>
      </c>
      <c r="P2283">
        <f t="shared" si="179"/>
        <v>2</v>
      </c>
    </row>
    <row r="2284" spans="1:16" x14ac:dyDescent="0.3">
      <c r="A2284" t="s">
        <v>45</v>
      </c>
      <c r="B2284" s="38">
        <v>40215</v>
      </c>
      <c r="C2284" t="s">
        <v>29</v>
      </c>
      <c r="D2284" t="s">
        <v>240</v>
      </c>
      <c r="E2284" t="s">
        <v>193</v>
      </c>
      <c r="F2284">
        <v>243563</v>
      </c>
      <c r="G2284">
        <v>417963</v>
      </c>
      <c r="H2284" t="s">
        <v>148</v>
      </c>
      <c r="I2284" t="s">
        <v>181</v>
      </c>
      <c r="L2284">
        <f t="shared" si="175"/>
        <v>2010</v>
      </c>
      <c r="M2284">
        <f t="shared" si="176"/>
        <v>2</v>
      </c>
      <c r="N2284">
        <f t="shared" si="177"/>
        <v>0</v>
      </c>
      <c r="O2284">
        <f t="shared" si="178"/>
        <v>1</v>
      </c>
      <c r="P2284">
        <f t="shared" si="179"/>
        <v>0</v>
      </c>
    </row>
    <row r="2285" spans="1:16" x14ac:dyDescent="0.3">
      <c r="A2285" t="s">
        <v>2</v>
      </c>
      <c r="B2285" s="38">
        <v>40218</v>
      </c>
      <c r="C2285" t="s">
        <v>30</v>
      </c>
      <c r="D2285" t="s">
        <v>284</v>
      </c>
      <c r="E2285" t="s">
        <v>166</v>
      </c>
      <c r="F2285">
        <v>326813</v>
      </c>
      <c r="G2285">
        <v>364312</v>
      </c>
      <c r="H2285" t="s">
        <v>148</v>
      </c>
      <c r="I2285" t="s">
        <v>149</v>
      </c>
      <c r="L2285">
        <f t="shared" si="175"/>
        <v>2010</v>
      </c>
      <c r="M2285">
        <f t="shared" si="176"/>
        <v>2</v>
      </c>
      <c r="N2285">
        <f t="shared" si="177"/>
        <v>0</v>
      </c>
      <c r="O2285">
        <f t="shared" si="178"/>
        <v>0</v>
      </c>
      <c r="P2285">
        <f t="shared" si="179"/>
        <v>1</v>
      </c>
    </row>
    <row r="2286" spans="1:16" x14ac:dyDescent="0.3">
      <c r="A2286" t="s">
        <v>69</v>
      </c>
      <c r="B2286" s="38">
        <v>40218</v>
      </c>
      <c r="C2286" t="s">
        <v>30</v>
      </c>
      <c r="D2286" t="s">
        <v>297</v>
      </c>
      <c r="E2286" t="s">
        <v>147</v>
      </c>
      <c r="F2286">
        <v>333721</v>
      </c>
      <c r="G2286">
        <v>373550</v>
      </c>
      <c r="H2286" t="s">
        <v>148</v>
      </c>
      <c r="I2286" t="s">
        <v>149</v>
      </c>
      <c r="L2286">
        <f t="shared" si="175"/>
        <v>2010</v>
      </c>
      <c r="M2286">
        <f t="shared" si="176"/>
        <v>2</v>
      </c>
      <c r="N2286">
        <f t="shared" si="177"/>
        <v>0</v>
      </c>
      <c r="O2286">
        <f t="shared" si="178"/>
        <v>0</v>
      </c>
      <c r="P2286">
        <f t="shared" si="179"/>
        <v>1</v>
      </c>
    </row>
    <row r="2287" spans="1:16" x14ac:dyDescent="0.3">
      <c r="A2287" t="s">
        <v>52</v>
      </c>
      <c r="B2287" s="38">
        <v>40218</v>
      </c>
      <c r="C2287" t="s">
        <v>30</v>
      </c>
      <c r="D2287" t="s">
        <v>230</v>
      </c>
      <c r="E2287" t="s">
        <v>169</v>
      </c>
      <c r="F2287">
        <v>244716</v>
      </c>
      <c r="G2287">
        <v>372439</v>
      </c>
      <c r="H2287" t="s">
        <v>148</v>
      </c>
      <c r="I2287" t="s">
        <v>149</v>
      </c>
      <c r="L2287">
        <f t="shared" si="175"/>
        <v>2010</v>
      </c>
      <c r="M2287">
        <f t="shared" si="176"/>
        <v>2</v>
      </c>
      <c r="N2287">
        <f t="shared" si="177"/>
        <v>0</v>
      </c>
      <c r="O2287">
        <f t="shared" si="178"/>
        <v>0</v>
      </c>
      <c r="P2287">
        <f t="shared" si="179"/>
        <v>1</v>
      </c>
    </row>
    <row r="2288" spans="1:16" x14ac:dyDescent="0.3">
      <c r="A2288" t="s">
        <v>75</v>
      </c>
      <c r="B2288" s="38">
        <v>40219</v>
      </c>
      <c r="C2288" t="s">
        <v>30</v>
      </c>
      <c r="D2288" t="s">
        <v>231</v>
      </c>
      <c r="E2288" t="s">
        <v>279</v>
      </c>
      <c r="F2288">
        <v>345881</v>
      </c>
      <c r="G2288">
        <v>369225</v>
      </c>
      <c r="H2288" t="s">
        <v>148</v>
      </c>
      <c r="I2288" t="s">
        <v>149</v>
      </c>
      <c r="L2288">
        <f t="shared" si="175"/>
        <v>2010</v>
      </c>
      <c r="M2288">
        <f t="shared" si="176"/>
        <v>2</v>
      </c>
      <c r="N2288">
        <f t="shared" si="177"/>
        <v>0</v>
      </c>
      <c r="O2288">
        <f t="shared" si="178"/>
        <v>0</v>
      </c>
      <c r="P2288">
        <f t="shared" si="179"/>
        <v>1</v>
      </c>
    </row>
    <row r="2289" spans="1:16" x14ac:dyDescent="0.3">
      <c r="A2289" t="s">
        <v>40</v>
      </c>
      <c r="B2289" s="38">
        <v>40219</v>
      </c>
      <c r="C2289" t="s">
        <v>30</v>
      </c>
      <c r="D2289" t="s">
        <v>712</v>
      </c>
      <c r="E2289" t="s">
        <v>186</v>
      </c>
      <c r="F2289">
        <v>226193</v>
      </c>
      <c r="G2289">
        <v>384737</v>
      </c>
      <c r="H2289" t="s">
        <v>148</v>
      </c>
      <c r="I2289" t="s">
        <v>149</v>
      </c>
      <c r="L2289">
        <f t="shared" si="175"/>
        <v>2010</v>
      </c>
      <c r="M2289">
        <f t="shared" si="176"/>
        <v>2</v>
      </c>
      <c r="N2289">
        <f t="shared" si="177"/>
        <v>0</v>
      </c>
      <c r="O2289">
        <f t="shared" si="178"/>
        <v>0</v>
      </c>
      <c r="P2289">
        <f t="shared" si="179"/>
        <v>1</v>
      </c>
    </row>
    <row r="2290" spans="1:16" x14ac:dyDescent="0.3">
      <c r="A2290" t="s">
        <v>46</v>
      </c>
      <c r="B2290" s="38">
        <v>40219</v>
      </c>
      <c r="C2290" t="s">
        <v>29</v>
      </c>
      <c r="D2290" t="s">
        <v>185</v>
      </c>
      <c r="E2290" t="s">
        <v>186</v>
      </c>
      <c r="F2290">
        <v>234554</v>
      </c>
      <c r="G2290">
        <v>397950</v>
      </c>
      <c r="H2290" t="s">
        <v>148</v>
      </c>
      <c r="I2290" t="s">
        <v>181</v>
      </c>
      <c r="L2290">
        <f t="shared" si="175"/>
        <v>2010</v>
      </c>
      <c r="M2290">
        <f t="shared" si="176"/>
        <v>2</v>
      </c>
      <c r="N2290">
        <f t="shared" si="177"/>
        <v>0</v>
      </c>
      <c r="O2290">
        <f t="shared" si="178"/>
        <v>1</v>
      </c>
      <c r="P2290">
        <f t="shared" si="179"/>
        <v>0</v>
      </c>
    </row>
    <row r="2291" spans="1:16" x14ac:dyDescent="0.3">
      <c r="A2291" t="s">
        <v>2</v>
      </c>
      <c r="B2291" s="38">
        <v>40220</v>
      </c>
      <c r="C2291" t="s">
        <v>29</v>
      </c>
      <c r="D2291" t="s">
        <v>301</v>
      </c>
      <c r="E2291" t="s">
        <v>166</v>
      </c>
      <c r="F2291">
        <v>326610</v>
      </c>
      <c r="G2291">
        <v>364152</v>
      </c>
      <c r="H2291" t="s">
        <v>152</v>
      </c>
      <c r="I2291" t="s">
        <v>181</v>
      </c>
      <c r="J2291" t="s">
        <v>248</v>
      </c>
      <c r="L2291">
        <f t="shared" si="175"/>
        <v>2010</v>
      </c>
      <c r="M2291">
        <f t="shared" si="176"/>
        <v>2</v>
      </c>
      <c r="N2291">
        <f t="shared" si="177"/>
        <v>0</v>
      </c>
      <c r="O2291">
        <f t="shared" si="178"/>
        <v>1</v>
      </c>
      <c r="P2291">
        <f t="shared" si="179"/>
        <v>1</v>
      </c>
    </row>
    <row r="2292" spans="1:16" x14ac:dyDescent="0.3">
      <c r="A2292" t="s">
        <v>63</v>
      </c>
      <c r="B2292" s="38">
        <v>40220</v>
      </c>
      <c r="C2292" t="s">
        <v>29</v>
      </c>
      <c r="D2292" t="s">
        <v>170</v>
      </c>
      <c r="E2292" t="s">
        <v>256</v>
      </c>
      <c r="F2292">
        <v>223829</v>
      </c>
      <c r="G2292">
        <v>358252</v>
      </c>
      <c r="H2292" t="s">
        <v>148</v>
      </c>
      <c r="I2292" t="s">
        <v>181</v>
      </c>
      <c r="L2292">
        <f t="shared" si="175"/>
        <v>2010</v>
      </c>
      <c r="M2292">
        <f t="shared" si="176"/>
        <v>2</v>
      </c>
      <c r="N2292">
        <f t="shared" si="177"/>
        <v>0</v>
      </c>
      <c r="O2292">
        <f t="shared" si="178"/>
        <v>1</v>
      </c>
      <c r="P2292">
        <f t="shared" si="179"/>
        <v>0</v>
      </c>
    </row>
    <row r="2293" spans="1:16" x14ac:dyDescent="0.3">
      <c r="A2293" t="s">
        <v>69</v>
      </c>
      <c r="B2293" s="38">
        <v>40220</v>
      </c>
      <c r="C2293" t="s">
        <v>30</v>
      </c>
      <c r="D2293" t="s">
        <v>327</v>
      </c>
      <c r="E2293" t="s">
        <v>147</v>
      </c>
      <c r="F2293">
        <v>333530</v>
      </c>
      <c r="G2293">
        <v>374046</v>
      </c>
      <c r="H2293" t="s">
        <v>152</v>
      </c>
      <c r="I2293" t="s">
        <v>153</v>
      </c>
      <c r="L2293">
        <f t="shared" si="175"/>
        <v>2010</v>
      </c>
      <c r="M2293">
        <f t="shared" si="176"/>
        <v>2</v>
      </c>
      <c r="N2293">
        <f t="shared" si="177"/>
        <v>0</v>
      </c>
      <c r="O2293">
        <f t="shared" si="178"/>
        <v>0</v>
      </c>
      <c r="P2293">
        <f t="shared" si="179"/>
        <v>2</v>
      </c>
    </row>
    <row r="2294" spans="1:16" x14ac:dyDescent="0.3">
      <c r="A2294" t="s">
        <v>51</v>
      </c>
      <c r="B2294" s="38">
        <v>40220</v>
      </c>
      <c r="C2294" t="s">
        <v>30</v>
      </c>
      <c r="D2294" t="s">
        <v>262</v>
      </c>
      <c r="E2294" t="s">
        <v>206</v>
      </c>
      <c r="F2294">
        <v>348582</v>
      </c>
      <c r="G2294">
        <v>344414</v>
      </c>
      <c r="H2294" t="s">
        <v>144</v>
      </c>
      <c r="I2294" t="s">
        <v>145</v>
      </c>
      <c r="L2294">
        <f t="shared" si="175"/>
        <v>2010</v>
      </c>
      <c r="M2294">
        <f t="shared" si="176"/>
        <v>2</v>
      </c>
      <c r="N2294">
        <f t="shared" si="177"/>
        <v>0</v>
      </c>
      <c r="O2294">
        <f t="shared" si="178"/>
        <v>0</v>
      </c>
      <c r="P2294">
        <f t="shared" si="179"/>
        <v>3</v>
      </c>
    </row>
    <row r="2295" spans="1:16" x14ac:dyDescent="0.3">
      <c r="A2295" t="s">
        <v>69</v>
      </c>
      <c r="B2295" s="38">
        <v>40220</v>
      </c>
      <c r="C2295" t="s">
        <v>30</v>
      </c>
      <c r="D2295" t="s">
        <v>160</v>
      </c>
      <c r="E2295" t="s">
        <v>161</v>
      </c>
      <c r="F2295">
        <v>333252</v>
      </c>
      <c r="G2295">
        <v>374588</v>
      </c>
      <c r="H2295" t="s">
        <v>245</v>
      </c>
      <c r="I2295" t="s">
        <v>246</v>
      </c>
      <c r="L2295">
        <f t="shared" si="175"/>
        <v>2010</v>
      </c>
      <c r="M2295">
        <f t="shared" si="176"/>
        <v>2</v>
      </c>
      <c r="N2295">
        <f t="shared" si="177"/>
        <v>0</v>
      </c>
      <c r="O2295">
        <f t="shared" si="178"/>
        <v>0</v>
      </c>
      <c r="P2295">
        <f t="shared" si="179"/>
        <v>4</v>
      </c>
    </row>
    <row r="2296" spans="1:16" x14ac:dyDescent="0.3">
      <c r="A2296" t="s">
        <v>51</v>
      </c>
      <c r="B2296" s="38">
        <v>40221</v>
      </c>
      <c r="C2296" t="s">
        <v>30</v>
      </c>
      <c r="D2296" t="s">
        <v>214</v>
      </c>
      <c r="E2296" t="s">
        <v>206</v>
      </c>
      <c r="F2296">
        <v>348544</v>
      </c>
      <c r="G2296">
        <v>344473</v>
      </c>
      <c r="H2296" t="s">
        <v>148</v>
      </c>
      <c r="I2296" t="s">
        <v>149</v>
      </c>
      <c r="L2296">
        <f t="shared" si="175"/>
        <v>2010</v>
      </c>
      <c r="M2296">
        <f t="shared" si="176"/>
        <v>2</v>
      </c>
      <c r="N2296">
        <f t="shared" si="177"/>
        <v>0</v>
      </c>
      <c r="O2296">
        <f t="shared" si="178"/>
        <v>0</v>
      </c>
      <c r="P2296">
        <f t="shared" si="179"/>
        <v>1</v>
      </c>
    </row>
    <row r="2297" spans="1:16" x14ac:dyDescent="0.3">
      <c r="A2297" t="s">
        <v>70</v>
      </c>
      <c r="B2297" s="38">
        <v>40221</v>
      </c>
      <c r="C2297" t="s">
        <v>30</v>
      </c>
      <c r="D2297" t="s">
        <v>347</v>
      </c>
      <c r="E2297" t="s">
        <v>183</v>
      </c>
      <c r="F2297">
        <v>330470</v>
      </c>
      <c r="G2297">
        <v>314395</v>
      </c>
      <c r="H2297" t="s">
        <v>144</v>
      </c>
      <c r="I2297" t="s">
        <v>145</v>
      </c>
      <c r="L2297">
        <f t="shared" si="175"/>
        <v>2010</v>
      </c>
      <c r="M2297">
        <f t="shared" si="176"/>
        <v>2</v>
      </c>
      <c r="N2297">
        <f t="shared" si="177"/>
        <v>0</v>
      </c>
      <c r="O2297">
        <f t="shared" si="178"/>
        <v>0</v>
      </c>
      <c r="P2297">
        <f t="shared" si="179"/>
        <v>3</v>
      </c>
    </row>
    <row r="2298" spans="1:16" x14ac:dyDescent="0.3">
      <c r="A2298" t="s">
        <v>43</v>
      </c>
      <c r="B2298" s="38">
        <v>40221</v>
      </c>
      <c r="C2298" t="s">
        <v>29</v>
      </c>
      <c r="D2298" t="s">
        <v>713</v>
      </c>
      <c r="E2298" t="s">
        <v>183</v>
      </c>
      <c r="F2298">
        <v>308316</v>
      </c>
      <c r="G2298">
        <v>326583</v>
      </c>
      <c r="H2298" t="s">
        <v>148</v>
      </c>
      <c r="I2298" t="s">
        <v>181</v>
      </c>
      <c r="L2298">
        <f t="shared" si="175"/>
        <v>2010</v>
      </c>
      <c r="M2298">
        <f t="shared" si="176"/>
        <v>2</v>
      </c>
      <c r="N2298">
        <f t="shared" si="177"/>
        <v>0</v>
      </c>
      <c r="O2298">
        <f t="shared" si="178"/>
        <v>1</v>
      </c>
      <c r="P2298">
        <f t="shared" si="179"/>
        <v>0</v>
      </c>
    </row>
    <row r="2299" spans="1:16" x14ac:dyDescent="0.3">
      <c r="A2299" t="s">
        <v>52</v>
      </c>
      <c r="B2299" s="38">
        <v>40221</v>
      </c>
      <c r="C2299" t="s">
        <v>30</v>
      </c>
      <c r="D2299" t="s">
        <v>297</v>
      </c>
      <c r="E2299" t="s">
        <v>169</v>
      </c>
      <c r="F2299">
        <v>245576</v>
      </c>
      <c r="G2299">
        <v>372384</v>
      </c>
      <c r="H2299" t="s">
        <v>152</v>
      </c>
      <c r="I2299" t="s">
        <v>153</v>
      </c>
      <c r="L2299">
        <f t="shared" si="175"/>
        <v>2010</v>
      </c>
      <c r="M2299">
        <f t="shared" si="176"/>
        <v>2</v>
      </c>
      <c r="N2299">
        <f t="shared" si="177"/>
        <v>0</v>
      </c>
      <c r="O2299">
        <f t="shared" si="178"/>
        <v>0</v>
      </c>
      <c r="P2299">
        <f t="shared" si="179"/>
        <v>2</v>
      </c>
    </row>
    <row r="2300" spans="1:16" x14ac:dyDescent="0.3">
      <c r="A2300" t="s">
        <v>45</v>
      </c>
      <c r="B2300" s="38">
        <v>40222</v>
      </c>
      <c r="C2300" t="s">
        <v>30</v>
      </c>
      <c r="D2300" t="s">
        <v>338</v>
      </c>
      <c r="E2300" t="s">
        <v>193</v>
      </c>
      <c r="F2300">
        <v>244178</v>
      </c>
      <c r="G2300">
        <v>416377</v>
      </c>
      <c r="H2300" t="s">
        <v>148</v>
      </c>
      <c r="I2300" t="s">
        <v>149</v>
      </c>
      <c r="L2300">
        <f t="shared" si="175"/>
        <v>2010</v>
      </c>
      <c r="M2300">
        <f t="shared" si="176"/>
        <v>2</v>
      </c>
      <c r="N2300">
        <f t="shared" si="177"/>
        <v>0</v>
      </c>
      <c r="O2300">
        <f t="shared" si="178"/>
        <v>0</v>
      </c>
      <c r="P2300">
        <f t="shared" si="179"/>
        <v>1</v>
      </c>
    </row>
    <row r="2301" spans="1:16" x14ac:dyDescent="0.3">
      <c r="A2301" t="s">
        <v>20</v>
      </c>
      <c r="B2301" s="38">
        <v>40223</v>
      </c>
      <c r="C2301" t="s">
        <v>30</v>
      </c>
      <c r="D2301" t="s">
        <v>589</v>
      </c>
      <c r="E2301" t="s">
        <v>155</v>
      </c>
      <c r="F2301">
        <v>311090</v>
      </c>
      <c r="G2301">
        <v>402923</v>
      </c>
      <c r="H2301" t="s">
        <v>148</v>
      </c>
      <c r="I2301" t="s">
        <v>149</v>
      </c>
      <c r="L2301">
        <f t="shared" si="175"/>
        <v>2010</v>
      </c>
      <c r="M2301">
        <f t="shared" si="176"/>
        <v>2</v>
      </c>
      <c r="N2301">
        <f t="shared" si="177"/>
        <v>0</v>
      </c>
      <c r="O2301">
        <f t="shared" si="178"/>
        <v>0</v>
      </c>
      <c r="P2301">
        <f t="shared" si="179"/>
        <v>1</v>
      </c>
    </row>
    <row r="2302" spans="1:16" x14ac:dyDescent="0.3">
      <c r="A2302" t="s">
        <v>2</v>
      </c>
      <c r="B2302" s="38">
        <v>40224</v>
      </c>
      <c r="C2302" t="s">
        <v>29</v>
      </c>
      <c r="D2302" t="s">
        <v>175</v>
      </c>
      <c r="E2302" t="s">
        <v>166</v>
      </c>
      <c r="F2302">
        <v>326694</v>
      </c>
      <c r="G2302">
        <v>364550</v>
      </c>
      <c r="H2302" t="s">
        <v>148</v>
      </c>
      <c r="I2302" t="s">
        <v>181</v>
      </c>
      <c r="L2302">
        <f t="shared" si="175"/>
        <v>2010</v>
      </c>
      <c r="M2302">
        <f t="shared" si="176"/>
        <v>2</v>
      </c>
      <c r="N2302">
        <f t="shared" si="177"/>
        <v>0</v>
      </c>
      <c r="O2302">
        <f t="shared" si="178"/>
        <v>1</v>
      </c>
      <c r="P2302">
        <f t="shared" si="179"/>
        <v>0</v>
      </c>
    </row>
    <row r="2303" spans="1:16" x14ac:dyDescent="0.3">
      <c r="A2303" t="s">
        <v>50</v>
      </c>
      <c r="B2303" s="38">
        <v>40227</v>
      </c>
      <c r="C2303" t="s">
        <v>30</v>
      </c>
      <c r="D2303" t="s">
        <v>658</v>
      </c>
      <c r="E2303" t="s">
        <v>157</v>
      </c>
      <c r="F2303">
        <v>284412</v>
      </c>
      <c r="G2303">
        <v>432435</v>
      </c>
      <c r="H2303" t="s">
        <v>148</v>
      </c>
      <c r="I2303" t="s">
        <v>149</v>
      </c>
      <c r="L2303">
        <f t="shared" si="175"/>
        <v>2010</v>
      </c>
      <c r="M2303">
        <f t="shared" si="176"/>
        <v>2</v>
      </c>
      <c r="N2303">
        <f t="shared" si="177"/>
        <v>0</v>
      </c>
      <c r="O2303">
        <f t="shared" si="178"/>
        <v>0</v>
      </c>
      <c r="P2303">
        <f t="shared" si="179"/>
        <v>1</v>
      </c>
    </row>
    <row r="2304" spans="1:16" x14ac:dyDescent="0.3">
      <c r="A2304" t="s">
        <v>69</v>
      </c>
      <c r="B2304" s="38">
        <v>40228</v>
      </c>
      <c r="C2304" t="s">
        <v>30</v>
      </c>
      <c r="D2304" t="s">
        <v>448</v>
      </c>
      <c r="E2304" t="s">
        <v>147</v>
      </c>
      <c r="F2304">
        <v>334357</v>
      </c>
      <c r="G2304">
        <v>374357</v>
      </c>
      <c r="H2304" t="s">
        <v>200</v>
      </c>
      <c r="I2304" t="s">
        <v>201</v>
      </c>
      <c r="L2304">
        <f t="shared" si="175"/>
        <v>2010</v>
      </c>
      <c r="M2304">
        <f t="shared" si="176"/>
        <v>2</v>
      </c>
      <c r="N2304">
        <f t="shared" si="177"/>
        <v>0</v>
      </c>
      <c r="O2304">
        <f t="shared" si="178"/>
        <v>0</v>
      </c>
      <c r="P2304">
        <f t="shared" si="179"/>
        <v>6</v>
      </c>
    </row>
    <row r="2305" spans="1:16" x14ac:dyDescent="0.3">
      <c r="A2305" t="s">
        <v>45</v>
      </c>
      <c r="B2305" s="38">
        <v>40228</v>
      </c>
      <c r="C2305" t="s">
        <v>30</v>
      </c>
      <c r="D2305" t="s">
        <v>714</v>
      </c>
      <c r="E2305" t="s">
        <v>193</v>
      </c>
      <c r="F2305">
        <v>243372</v>
      </c>
      <c r="G2305">
        <v>416583</v>
      </c>
      <c r="H2305" t="s">
        <v>144</v>
      </c>
      <c r="I2305" t="s">
        <v>145</v>
      </c>
      <c r="L2305">
        <f t="shared" si="175"/>
        <v>2010</v>
      </c>
      <c r="M2305">
        <f t="shared" si="176"/>
        <v>2</v>
      </c>
      <c r="N2305">
        <f t="shared" si="177"/>
        <v>0</v>
      </c>
      <c r="O2305">
        <f t="shared" si="178"/>
        <v>0</v>
      </c>
      <c r="P2305">
        <f t="shared" si="179"/>
        <v>3</v>
      </c>
    </row>
    <row r="2306" spans="1:16" x14ac:dyDescent="0.3">
      <c r="A2306" t="s">
        <v>45</v>
      </c>
      <c r="B2306" s="38">
        <v>40228</v>
      </c>
      <c r="C2306" t="s">
        <v>30</v>
      </c>
      <c r="D2306" t="s">
        <v>275</v>
      </c>
      <c r="E2306" t="s">
        <v>193</v>
      </c>
      <c r="F2306">
        <v>243486</v>
      </c>
      <c r="G2306">
        <v>418001</v>
      </c>
      <c r="H2306" t="s">
        <v>148</v>
      </c>
      <c r="I2306" t="s">
        <v>149</v>
      </c>
      <c r="L2306">
        <f t="shared" ref="L2306:L2369" si="180">YEAR(B2306)</f>
        <v>2010</v>
      </c>
      <c r="M2306">
        <f t="shared" ref="M2306:M2369" si="181">MONTH(B2306)</f>
        <v>2</v>
      </c>
      <c r="N2306">
        <f t="shared" ref="N2306:N2369" si="182">SUM((IF(OR(ISBLANK($I2306),ISERROR(SEARCH("killed",$I2306))),0,IF(SEARCH("killed",$I2306)=3,LEFT($I2306,1),IF(SEARCH("killed",$I2306)=4,LEFT($I2306,2),0)))),(IF(OR(ISBLANK($J2306),ISERROR(SEARCH("killed",$J2306))),0,IF(SEARCH("killed",$J2306)=3,LEFT($J2306,1),IF(SEARCH("killed",$J2306)=4,LEFT($J2306,2),0)))),(IF(OR(ISBLANK($K2306),ISERROR(SEARCH("killed",$K2306))),0,IF(SEARCH("killed",$K2306)=3,LEFT($K2306,1),IF(SEARCH("killed",$K2306)=4,LEFT($K2306,2),0)))))</f>
        <v>0</v>
      </c>
      <c r="O2306">
        <f t="shared" ref="O2306:O2369" si="183">SUM((IF(OR(ISBLANK($I2306),ISERROR(SEARCH("seriously",$I2306))),0,IF(SEARCH("seriously",$I2306)=3,LEFT($I2306,1),IF(SEARCH("seriously",$I2306)=4,LEFT($I2306,2),0)))),(IF(OR(ISBLANK($J2306),ISERROR(SEARCH("seriously",$J2306))),0,IF(SEARCH("seriously",$J2306)=3,LEFT($J2306,1),IF(SEARCH("seriously",$J2306)=4,LEFT($J2306,2),0)))),(IF(OR(ISBLANK($K2306),ISERROR(SEARCH("seriously",$K2306))),0,IF(SEARCH("seriously",$K2306)=3,LEFT($K2306,1),IF(SEARCH("seriously",$K2306)=4,LEFT($K2306,2),0)))))</f>
        <v>0</v>
      </c>
      <c r="P2306">
        <f t="shared" ref="P2306:P2369" si="184">SUM((IF(OR(ISBLANK($I2306),ISERROR(SEARCH("slightly",$I2306))),0,IF(SEARCH("slightly",$I2306)=3,LEFT($I2306,1),IF(SEARCH("slightly",$I2306)=4,LEFT($I2306,2),0)))),(IF(OR(ISBLANK($J2306),ISERROR(SEARCH("slightly",$J2306))),0,IF(SEARCH("slightly",$J2306)=3,LEFT($J2306,1),IF(SEARCH("slightly",$J2306)=4,LEFT($J2306,2),0)))),(IF(OR(ISBLANK($K2306),ISERROR(SEARCH("slightly",$K2306))),0,IF(SEARCH("slightly",$K2306)=3,LEFT($K2306,1),IF(SEARCH("slightly",$K2306)=4,LEFT($K2306,2),0)))))</f>
        <v>1</v>
      </c>
    </row>
    <row r="2307" spans="1:16" x14ac:dyDescent="0.3">
      <c r="A2307" t="s">
        <v>69</v>
      </c>
      <c r="B2307" s="38">
        <v>40229</v>
      </c>
      <c r="C2307" t="s">
        <v>30</v>
      </c>
      <c r="D2307" t="s">
        <v>299</v>
      </c>
      <c r="E2307" t="s">
        <v>159</v>
      </c>
      <c r="F2307">
        <v>334905</v>
      </c>
      <c r="G2307">
        <v>374417</v>
      </c>
      <c r="H2307" t="s">
        <v>152</v>
      </c>
      <c r="I2307" t="s">
        <v>153</v>
      </c>
      <c r="L2307">
        <f t="shared" si="180"/>
        <v>2010</v>
      </c>
      <c r="M2307">
        <f t="shared" si="181"/>
        <v>2</v>
      </c>
      <c r="N2307">
        <f t="shared" si="182"/>
        <v>0</v>
      </c>
      <c r="O2307">
        <f t="shared" si="183"/>
        <v>0</v>
      </c>
      <c r="P2307">
        <f t="shared" si="184"/>
        <v>2</v>
      </c>
    </row>
    <row r="2308" spans="1:16" x14ac:dyDescent="0.3">
      <c r="A2308" t="s">
        <v>69</v>
      </c>
      <c r="B2308" s="38">
        <v>40229</v>
      </c>
      <c r="C2308" t="s">
        <v>30</v>
      </c>
      <c r="D2308" t="s">
        <v>174</v>
      </c>
      <c r="E2308" t="s">
        <v>147</v>
      </c>
      <c r="F2308">
        <v>334196</v>
      </c>
      <c r="G2308">
        <v>375075</v>
      </c>
      <c r="H2308" t="s">
        <v>152</v>
      </c>
      <c r="I2308" t="s">
        <v>153</v>
      </c>
      <c r="L2308">
        <f t="shared" si="180"/>
        <v>2010</v>
      </c>
      <c r="M2308">
        <f t="shared" si="181"/>
        <v>2</v>
      </c>
      <c r="N2308">
        <f t="shared" si="182"/>
        <v>0</v>
      </c>
      <c r="O2308">
        <f t="shared" si="183"/>
        <v>0</v>
      </c>
      <c r="P2308">
        <f t="shared" si="184"/>
        <v>2</v>
      </c>
    </row>
    <row r="2309" spans="1:16" x14ac:dyDescent="0.3">
      <c r="A2309" t="s">
        <v>66</v>
      </c>
      <c r="B2309" s="38">
        <v>40229</v>
      </c>
      <c r="C2309" t="s">
        <v>30</v>
      </c>
      <c r="D2309" t="s">
        <v>170</v>
      </c>
      <c r="E2309" t="s">
        <v>311</v>
      </c>
      <c r="F2309">
        <v>267037</v>
      </c>
      <c r="G2309">
        <v>423232</v>
      </c>
      <c r="H2309" t="s">
        <v>148</v>
      </c>
      <c r="I2309" t="s">
        <v>149</v>
      </c>
      <c r="L2309">
        <f t="shared" si="180"/>
        <v>2010</v>
      </c>
      <c r="M2309">
        <f t="shared" si="181"/>
        <v>2</v>
      </c>
      <c r="N2309">
        <f t="shared" si="182"/>
        <v>0</v>
      </c>
      <c r="O2309">
        <f t="shared" si="183"/>
        <v>0</v>
      </c>
      <c r="P2309">
        <f t="shared" si="184"/>
        <v>1</v>
      </c>
    </row>
    <row r="2310" spans="1:16" x14ac:dyDescent="0.3">
      <c r="A2310" t="s">
        <v>69</v>
      </c>
      <c r="B2310" s="38">
        <v>40229</v>
      </c>
      <c r="C2310" t="s">
        <v>30</v>
      </c>
      <c r="D2310" t="s">
        <v>174</v>
      </c>
      <c r="E2310" t="s">
        <v>147</v>
      </c>
      <c r="F2310">
        <v>334182</v>
      </c>
      <c r="G2310">
        <v>375130</v>
      </c>
      <c r="H2310" t="s">
        <v>148</v>
      </c>
      <c r="I2310" t="s">
        <v>149</v>
      </c>
      <c r="L2310">
        <f t="shared" si="180"/>
        <v>2010</v>
      </c>
      <c r="M2310">
        <f t="shared" si="181"/>
        <v>2</v>
      </c>
      <c r="N2310">
        <f t="shared" si="182"/>
        <v>0</v>
      </c>
      <c r="O2310">
        <f t="shared" si="183"/>
        <v>0</v>
      </c>
      <c r="P2310">
        <f t="shared" si="184"/>
        <v>1</v>
      </c>
    </row>
    <row r="2311" spans="1:16" x14ac:dyDescent="0.3">
      <c r="A2311" t="s">
        <v>60</v>
      </c>
      <c r="B2311" s="38">
        <v>40229</v>
      </c>
      <c r="C2311" t="s">
        <v>30</v>
      </c>
      <c r="D2311" t="s">
        <v>194</v>
      </c>
      <c r="E2311" t="s">
        <v>195</v>
      </c>
      <c r="F2311">
        <v>350822</v>
      </c>
      <c r="G2311">
        <v>381700</v>
      </c>
      <c r="H2311" t="s">
        <v>152</v>
      </c>
      <c r="I2311" t="s">
        <v>153</v>
      </c>
      <c r="L2311">
        <f t="shared" si="180"/>
        <v>2010</v>
      </c>
      <c r="M2311">
        <f t="shared" si="181"/>
        <v>2</v>
      </c>
      <c r="N2311">
        <f t="shared" si="182"/>
        <v>0</v>
      </c>
      <c r="O2311">
        <f t="shared" si="183"/>
        <v>0</v>
      </c>
      <c r="P2311">
        <f t="shared" si="184"/>
        <v>2</v>
      </c>
    </row>
    <row r="2312" spans="1:16" x14ac:dyDescent="0.3">
      <c r="A2312" t="s">
        <v>69</v>
      </c>
      <c r="B2312" s="38">
        <v>40229</v>
      </c>
      <c r="C2312" t="s">
        <v>30</v>
      </c>
      <c r="D2312" t="s">
        <v>516</v>
      </c>
      <c r="E2312" t="s">
        <v>147</v>
      </c>
      <c r="F2312">
        <v>333734</v>
      </c>
      <c r="G2312">
        <v>374024</v>
      </c>
      <c r="H2312" t="s">
        <v>148</v>
      </c>
      <c r="I2312" t="s">
        <v>149</v>
      </c>
      <c r="L2312">
        <f t="shared" si="180"/>
        <v>2010</v>
      </c>
      <c r="M2312">
        <f t="shared" si="181"/>
        <v>2</v>
      </c>
      <c r="N2312">
        <f t="shared" si="182"/>
        <v>0</v>
      </c>
      <c r="O2312">
        <f t="shared" si="183"/>
        <v>0</v>
      </c>
      <c r="P2312">
        <f t="shared" si="184"/>
        <v>1</v>
      </c>
    </row>
    <row r="2313" spans="1:16" x14ac:dyDescent="0.3">
      <c r="A2313" t="s">
        <v>80</v>
      </c>
      <c r="B2313" s="38">
        <v>40229</v>
      </c>
      <c r="C2313" t="s">
        <v>30</v>
      </c>
      <c r="D2313" t="s">
        <v>373</v>
      </c>
      <c r="E2313" t="s">
        <v>173</v>
      </c>
      <c r="F2313">
        <v>308023</v>
      </c>
      <c r="G2313">
        <v>358576</v>
      </c>
      <c r="H2313" t="s">
        <v>148</v>
      </c>
      <c r="I2313" t="s">
        <v>149</v>
      </c>
      <c r="L2313">
        <f t="shared" si="180"/>
        <v>2010</v>
      </c>
      <c r="M2313">
        <f t="shared" si="181"/>
        <v>2</v>
      </c>
      <c r="N2313">
        <f t="shared" si="182"/>
        <v>0</v>
      </c>
      <c r="O2313">
        <f t="shared" si="183"/>
        <v>0</v>
      </c>
      <c r="P2313">
        <f t="shared" si="184"/>
        <v>1</v>
      </c>
    </row>
    <row r="2314" spans="1:16" x14ac:dyDescent="0.3">
      <c r="A2314" t="s">
        <v>45</v>
      </c>
      <c r="B2314" s="38">
        <v>40231</v>
      </c>
      <c r="C2314" t="s">
        <v>30</v>
      </c>
      <c r="D2314" t="s">
        <v>385</v>
      </c>
      <c r="E2314" t="s">
        <v>193</v>
      </c>
      <c r="F2314">
        <v>244028</v>
      </c>
      <c r="G2314">
        <v>416285</v>
      </c>
      <c r="H2314" t="s">
        <v>148</v>
      </c>
      <c r="I2314" t="s">
        <v>149</v>
      </c>
      <c r="L2314">
        <f t="shared" si="180"/>
        <v>2010</v>
      </c>
      <c r="M2314">
        <f t="shared" si="181"/>
        <v>2</v>
      </c>
      <c r="N2314">
        <f t="shared" si="182"/>
        <v>0</v>
      </c>
      <c r="O2314">
        <f t="shared" si="183"/>
        <v>0</v>
      </c>
      <c r="P2314">
        <f t="shared" si="184"/>
        <v>1</v>
      </c>
    </row>
    <row r="2315" spans="1:16" x14ac:dyDescent="0.3">
      <c r="A2315" t="s">
        <v>53</v>
      </c>
      <c r="B2315" s="38">
        <v>40231</v>
      </c>
      <c r="C2315" t="s">
        <v>30</v>
      </c>
      <c r="D2315" t="s">
        <v>317</v>
      </c>
      <c r="E2315" t="s">
        <v>209</v>
      </c>
      <c r="F2315">
        <v>279739</v>
      </c>
      <c r="G2315">
        <v>362437</v>
      </c>
      <c r="H2315" t="s">
        <v>152</v>
      </c>
      <c r="I2315" t="s">
        <v>153</v>
      </c>
      <c r="L2315">
        <f t="shared" si="180"/>
        <v>2010</v>
      </c>
      <c r="M2315">
        <f t="shared" si="181"/>
        <v>2</v>
      </c>
      <c r="N2315">
        <f t="shared" si="182"/>
        <v>0</v>
      </c>
      <c r="O2315">
        <f t="shared" si="183"/>
        <v>0</v>
      </c>
      <c r="P2315">
        <f t="shared" si="184"/>
        <v>2</v>
      </c>
    </row>
    <row r="2316" spans="1:16" x14ac:dyDescent="0.3">
      <c r="A2316" t="s">
        <v>69</v>
      </c>
      <c r="B2316" s="38">
        <v>40231</v>
      </c>
      <c r="C2316" t="s">
        <v>30</v>
      </c>
      <c r="D2316" t="s">
        <v>221</v>
      </c>
      <c r="E2316" t="s">
        <v>161</v>
      </c>
      <c r="F2316">
        <v>334047</v>
      </c>
      <c r="G2316">
        <v>375221</v>
      </c>
      <c r="H2316" t="s">
        <v>234</v>
      </c>
      <c r="I2316" t="s">
        <v>313</v>
      </c>
      <c r="L2316">
        <f t="shared" si="180"/>
        <v>2010</v>
      </c>
      <c r="M2316">
        <f t="shared" si="181"/>
        <v>2</v>
      </c>
      <c r="N2316">
        <f t="shared" si="182"/>
        <v>0</v>
      </c>
      <c r="O2316">
        <f t="shared" si="183"/>
        <v>0</v>
      </c>
      <c r="P2316">
        <f t="shared" si="184"/>
        <v>5</v>
      </c>
    </row>
    <row r="2317" spans="1:16" x14ac:dyDescent="0.3">
      <c r="A2317" t="s">
        <v>67</v>
      </c>
      <c r="B2317" s="38">
        <v>40231</v>
      </c>
      <c r="C2317" t="s">
        <v>29</v>
      </c>
      <c r="D2317" t="s">
        <v>525</v>
      </c>
      <c r="E2317" t="s">
        <v>279</v>
      </c>
      <c r="F2317">
        <v>348625</v>
      </c>
      <c r="G2317">
        <v>374229</v>
      </c>
      <c r="H2317" t="s">
        <v>148</v>
      </c>
      <c r="I2317" t="s">
        <v>181</v>
      </c>
      <c r="L2317">
        <f t="shared" si="180"/>
        <v>2010</v>
      </c>
      <c r="M2317">
        <f t="shared" si="181"/>
        <v>2</v>
      </c>
      <c r="N2317">
        <f t="shared" si="182"/>
        <v>0</v>
      </c>
      <c r="O2317">
        <f t="shared" si="183"/>
        <v>1</v>
      </c>
      <c r="P2317">
        <f t="shared" si="184"/>
        <v>0</v>
      </c>
    </row>
    <row r="2318" spans="1:16" x14ac:dyDescent="0.3">
      <c r="A2318" t="s">
        <v>74</v>
      </c>
      <c r="B2318" s="38">
        <v>40231</v>
      </c>
      <c r="C2318" t="s">
        <v>30</v>
      </c>
      <c r="D2318" t="s">
        <v>620</v>
      </c>
      <c r="E2318" t="s">
        <v>179</v>
      </c>
      <c r="F2318">
        <v>341063</v>
      </c>
      <c r="G2318">
        <v>387200</v>
      </c>
      <c r="H2318" t="s">
        <v>148</v>
      </c>
      <c r="I2318" t="s">
        <v>149</v>
      </c>
      <c r="L2318">
        <f t="shared" si="180"/>
        <v>2010</v>
      </c>
      <c r="M2318">
        <f t="shared" si="181"/>
        <v>2</v>
      </c>
      <c r="N2318">
        <f t="shared" si="182"/>
        <v>0</v>
      </c>
      <c r="O2318">
        <f t="shared" si="183"/>
        <v>0</v>
      </c>
      <c r="P2318">
        <f t="shared" si="184"/>
        <v>1</v>
      </c>
    </row>
    <row r="2319" spans="1:16" x14ac:dyDescent="0.3">
      <c r="A2319" t="s">
        <v>69</v>
      </c>
      <c r="B2319" s="38">
        <v>40232</v>
      </c>
      <c r="C2319" t="s">
        <v>30</v>
      </c>
      <c r="D2319" t="s">
        <v>231</v>
      </c>
      <c r="E2319" t="s">
        <v>147</v>
      </c>
      <c r="F2319">
        <v>334008</v>
      </c>
      <c r="G2319">
        <v>374379</v>
      </c>
      <c r="H2319" t="s">
        <v>148</v>
      </c>
      <c r="I2319" t="s">
        <v>149</v>
      </c>
      <c r="L2319">
        <f t="shared" si="180"/>
        <v>2010</v>
      </c>
      <c r="M2319">
        <f t="shared" si="181"/>
        <v>2</v>
      </c>
      <c r="N2319">
        <f t="shared" si="182"/>
        <v>0</v>
      </c>
      <c r="O2319">
        <f t="shared" si="183"/>
        <v>0</v>
      </c>
      <c r="P2319">
        <f t="shared" si="184"/>
        <v>1</v>
      </c>
    </row>
    <row r="2320" spans="1:16" x14ac:dyDescent="0.3">
      <c r="A2320" t="s">
        <v>69</v>
      </c>
      <c r="B2320" s="38">
        <v>40233</v>
      </c>
      <c r="C2320" t="s">
        <v>30</v>
      </c>
      <c r="D2320" t="s">
        <v>280</v>
      </c>
      <c r="E2320" t="s">
        <v>147</v>
      </c>
      <c r="F2320">
        <v>334159</v>
      </c>
      <c r="G2320">
        <v>373622</v>
      </c>
      <c r="H2320" t="s">
        <v>148</v>
      </c>
      <c r="I2320" t="s">
        <v>149</v>
      </c>
      <c r="L2320">
        <f t="shared" si="180"/>
        <v>2010</v>
      </c>
      <c r="M2320">
        <f t="shared" si="181"/>
        <v>2</v>
      </c>
      <c r="N2320">
        <f t="shared" si="182"/>
        <v>0</v>
      </c>
      <c r="O2320">
        <f t="shared" si="183"/>
        <v>0</v>
      </c>
      <c r="P2320">
        <f t="shared" si="184"/>
        <v>1</v>
      </c>
    </row>
    <row r="2321" spans="1:16" x14ac:dyDescent="0.3">
      <c r="A2321" t="s">
        <v>45</v>
      </c>
      <c r="B2321" s="38">
        <v>40234</v>
      </c>
      <c r="C2321" t="s">
        <v>30</v>
      </c>
      <c r="D2321" t="s">
        <v>338</v>
      </c>
      <c r="E2321" t="s">
        <v>193</v>
      </c>
      <c r="F2321">
        <v>244067</v>
      </c>
      <c r="G2321">
        <v>416157</v>
      </c>
      <c r="H2321" t="s">
        <v>148</v>
      </c>
      <c r="I2321" t="s">
        <v>149</v>
      </c>
      <c r="L2321">
        <f t="shared" si="180"/>
        <v>2010</v>
      </c>
      <c r="M2321">
        <f t="shared" si="181"/>
        <v>2</v>
      </c>
      <c r="N2321">
        <f t="shared" si="182"/>
        <v>0</v>
      </c>
      <c r="O2321">
        <f t="shared" si="183"/>
        <v>0</v>
      </c>
      <c r="P2321">
        <f t="shared" si="184"/>
        <v>1</v>
      </c>
    </row>
    <row r="2322" spans="1:16" x14ac:dyDescent="0.3">
      <c r="A2322" t="s">
        <v>79</v>
      </c>
      <c r="B2322" s="38">
        <v>40234</v>
      </c>
      <c r="C2322" t="s">
        <v>30</v>
      </c>
      <c r="D2322" t="s">
        <v>314</v>
      </c>
      <c r="E2322" t="s">
        <v>173</v>
      </c>
      <c r="F2322">
        <v>301325</v>
      </c>
      <c r="G2322">
        <v>353691</v>
      </c>
      <c r="H2322" t="s">
        <v>148</v>
      </c>
      <c r="I2322" t="s">
        <v>149</v>
      </c>
      <c r="L2322">
        <f t="shared" si="180"/>
        <v>2010</v>
      </c>
      <c r="M2322">
        <f t="shared" si="181"/>
        <v>2</v>
      </c>
      <c r="N2322">
        <f t="shared" si="182"/>
        <v>0</v>
      </c>
      <c r="O2322">
        <f t="shared" si="183"/>
        <v>0</v>
      </c>
      <c r="P2322">
        <f t="shared" si="184"/>
        <v>1</v>
      </c>
    </row>
    <row r="2323" spans="1:16" x14ac:dyDescent="0.3">
      <c r="A2323" t="s">
        <v>69</v>
      </c>
      <c r="B2323" s="38">
        <v>40236</v>
      </c>
      <c r="C2323" t="s">
        <v>29</v>
      </c>
      <c r="D2323" t="s">
        <v>215</v>
      </c>
      <c r="E2323" t="s">
        <v>147</v>
      </c>
      <c r="F2323">
        <v>333957</v>
      </c>
      <c r="G2323">
        <v>373577</v>
      </c>
      <c r="H2323" t="s">
        <v>148</v>
      </c>
      <c r="I2323" t="s">
        <v>181</v>
      </c>
      <c r="L2323">
        <f t="shared" si="180"/>
        <v>2010</v>
      </c>
      <c r="M2323">
        <f t="shared" si="181"/>
        <v>2</v>
      </c>
      <c r="N2323">
        <f t="shared" si="182"/>
        <v>0</v>
      </c>
      <c r="O2323">
        <f t="shared" si="183"/>
        <v>1</v>
      </c>
      <c r="P2323">
        <f t="shared" si="184"/>
        <v>0</v>
      </c>
    </row>
    <row r="2324" spans="1:16" x14ac:dyDescent="0.3">
      <c r="A2324" t="s">
        <v>69</v>
      </c>
      <c r="B2324" s="38">
        <v>40236</v>
      </c>
      <c r="C2324" t="s">
        <v>30</v>
      </c>
      <c r="D2324" t="s">
        <v>163</v>
      </c>
      <c r="E2324" t="s">
        <v>147</v>
      </c>
      <c r="F2324">
        <v>333456</v>
      </c>
      <c r="G2324">
        <v>374310</v>
      </c>
      <c r="H2324" t="s">
        <v>148</v>
      </c>
      <c r="I2324" t="s">
        <v>149</v>
      </c>
      <c r="L2324">
        <f t="shared" si="180"/>
        <v>2010</v>
      </c>
      <c r="M2324">
        <f t="shared" si="181"/>
        <v>2</v>
      </c>
      <c r="N2324">
        <f t="shared" si="182"/>
        <v>0</v>
      </c>
      <c r="O2324">
        <f t="shared" si="183"/>
        <v>0</v>
      </c>
      <c r="P2324">
        <f t="shared" si="184"/>
        <v>1</v>
      </c>
    </row>
    <row r="2325" spans="1:16" x14ac:dyDescent="0.3">
      <c r="A2325" t="s">
        <v>54</v>
      </c>
      <c r="B2325" s="38">
        <v>40236</v>
      </c>
      <c r="C2325" t="s">
        <v>30</v>
      </c>
      <c r="D2325" t="s">
        <v>385</v>
      </c>
      <c r="E2325" t="s">
        <v>183</v>
      </c>
      <c r="F2325">
        <v>314245</v>
      </c>
      <c r="G2325">
        <v>318312</v>
      </c>
      <c r="H2325" t="s">
        <v>144</v>
      </c>
      <c r="I2325" t="s">
        <v>145</v>
      </c>
      <c r="L2325">
        <f t="shared" si="180"/>
        <v>2010</v>
      </c>
      <c r="M2325">
        <f t="shared" si="181"/>
        <v>2</v>
      </c>
      <c r="N2325">
        <f t="shared" si="182"/>
        <v>0</v>
      </c>
      <c r="O2325">
        <f t="shared" si="183"/>
        <v>0</v>
      </c>
      <c r="P2325">
        <f t="shared" si="184"/>
        <v>3</v>
      </c>
    </row>
    <row r="2326" spans="1:16" x14ac:dyDescent="0.3">
      <c r="A2326" t="s">
        <v>62</v>
      </c>
      <c r="B2326" s="38">
        <v>40238</v>
      </c>
      <c r="C2326" t="s">
        <v>30</v>
      </c>
      <c r="D2326" t="s">
        <v>237</v>
      </c>
      <c r="E2326" t="s">
        <v>143</v>
      </c>
      <c r="F2326">
        <v>339878</v>
      </c>
      <c r="G2326">
        <v>402402</v>
      </c>
      <c r="H2326" t="s">
        <v>148</v>
      </c>
      <c r="I2326" t="s">
        <v>149</v>
      </c>
      <c r="L2326">
        <f t="shared" si="180"/>
        <v>2010</v>
      </c>
      <c r="M2326">
        <f t="shared" si="181"/>
        <v>3</v>
      </c>
      <c r="N2326">
        <f t="shared" si="182"/>
        <v>0</v>
      </c>
      <c r="O2326">
        <f t="shared" si="183"/>
        <v>0</v>
      </c>
      <c r="P2326">
        <f t="shared" si="184"/>
        <v>1</v>
      </c>
    </row>
    <row r="2327" spans="1:16" x14ac:dyDescent="0.3">
      <c r="A2327" t="s">
        <v>69</v>
      </c>
      <c r="B2327" s="38">
        <v>40238</v>
      </c>
      <c r="C2327" t="s">
        <v>30</v>
      </c>
      <c r="D2327" t="s">
        <v>219</v>
      </c>
      <c r="E2327" t="s">
        <v>147</v>
      </c>
      <c r="F2327">
        <v>334173</v>
      </c>
      <c r="G2327">
        <v>374467</v>
      </c>
      <c r="H2327" t="s">
        <v>148</v>
      </c>
      <c r="I2327" t="s">
        <v>149</v>
      </c>
      <c r="L2327">
        <f t="shared" si="180"/>
        <v>2010</v>
      </c>
      <c r="M2327">
        <f t="shared" si="181"/>
        <v>3</v>
      </c>
      <c r="N2327">
        <f t="shared" si="182"/>
        <v>0</v>
      </c>
      <c r="O2327">
        <f t="shared" si="183"/>
        <v>0</v>
      </c>
      <c r="P2327">
        <f t="shared" si="184"/>
        <v>1</v>
      </c>
    </row>
    <row r="2328" spans="1:16" x14ac:dyDescent="0.3">
      <c r="A2328" t="s">
        <v>65</v>
      </c>
      <c r="B2328" s="38">
        <v>40238</v>
      </c>
      <c r="C2328" t="s">
        <v>30</v>
      </c>
      <c r="D2328" t="s">
        <v>231</v>
      </c>
      <c r="E2328" t="s">
        <v>195</v>
      </c>
      <c r="F2328">
        <v>339766</v>
      </c>
      <c r="G2328">
        <v>379114</v>
      </c>
      <c r="H2328" t="s">
        <v>148</v>
      </c>
      <c r="I2328" t="s">
        <v>149</v>
      </c>
      <c r="L2328">
        <f t="shared" si="180"/>
        <v>2010</v>
      </c>
      <c r="M2328">
        <f t="shared" si="181"/>
        <v>3</v>
      </c>
      <c r="N2328">
        <f t="shared" si="182"/>
        <v>0</v>
      </c>
      <c r="O2328">
        <f t="shared" si="183"/>
        <v>0</v>
      </c>
      <c r="P2328">
        <f t="shared" si="184"/>
        <v>1</v>
      </c>
    </row>
    <row r="2329" spans="1:16" x14ac:dyDescent="0.3">
      <c r="A2329" t="s">
        <v>69</v>
      </c>
      <c r="B2329" s="38">
        <v>40239</v>
      </c>
      <c r="C2329" t="s">
        <v>30</v>
      </c>
      <c r="D2329" t="s">
        <v>191</v>
      </c>
      <c r="E2329" t="s">
        <v>159</v>
      </c>
      <c r="F2329">
        <v>334462</v>
      </c>
      <c r="G2329">
        <v>374700</v>
      </c>
      <c r="H2329" t="s">
        <v>144</v>
      </c>
      <c r="I2329" t="s">
        <v>145</v>
      </c>
      <c r="L2329">
        <f t="shared" si="180"/>
        <v>2010</v>
      </c>
      <c r="M2329">
        <f t="shared" si="181"/>
        <v>3</v>
      </c>
      <c r="N2329">
        <f t="shared" si="182"/>
        <v>0</v>
      </c>
      <c r="O2329">
        <f t="shared" si="183"/>
        <v>0</v>
      </c>
      <c r="P2329">
        <f t="shared" si="184"/>
        <v>3</v>
      </c>
    </row>
    <row r="2330" spans="1:16" x14ac:dyDescent="0.3">
      <c r="A2330" t="s">
        <v>55</v>
      </c>
      <c r="B2330" s="38">
        <v>40239</v>
      </c>
      <c r="C2330" t="s">
        <v>30</v>
      </c>
      <c r="D2330" t="s">
        <v>214</v>
      </c>
      <c r="E2330" t="s">
        <v>319</v>
      </c>
      <c r="F2330">
        <v>311443</v>
      </c>
      <c r="G2330">
        <v>440709</v>
      </c>
      <c r="H2330" t="s">
        <v>148</v>
      </c>
      <c r="I2330" t="s">
        <v>149</v>
      </c>
      <c r="L2330">
        <f t="shared" si="180"/>
        <v>2010</v>
      </c>
      <c r="M2330">
        <f t="shared" si="181"/>
        <v>3</v>
      </c>
      <c r="N2330">
        <f t="shared" si="182"/>
        <v>0</v>
      </c>
      <c r="O2330">
        <f t="shared" si="183"/>
        <v>0</v>
      </c>
      <c r="P2330">
        <f t="shared" si="184"/>
        <v>1</v>
      </c>
    </row>
    <row r="2331" spans="1:16" x14ac:dyDescent="0.3">
      <c r="A2331" t="s">
        <v>20</v>
      </c>
      <c r="B2331" s="38">
        <v>40240</v>
      </c>
      <c r="C2331" t="s">
        <v>30</v>
      </c>
      <c r="D2331" t="s">
        <v>715</v>
      </c>
      <c r="E2331" t="s">
        <v>155</v>
      </c>
      <c r="F2331">
        <v>310890</v>
      </c>
      <c r="G2331">
        <v>403102</v>
      </c>
      <c r="H2331" t="s">
        <v>148</v>
      </c>
      <c r="I2331" t="s">
        <v>149</v>
      </c>
      <c r="L2331">
        <f t="shared" si="180"/>
        <v>2010</v>
      </c>
      <c r="M2331">
        <f t="shared" si="181"/>
        <v>3</v>
      </c>
      <c r="N2331">
        <f t="shared" si="182"/>
        <v>0</v>
      </c>
      <c r="O2331">
        <f t="shared" si="183"/>
        <v>0</v>
      </c>
      <c r="P2331">
        <f t="shared" si="184"/>
        <v>1</v>
      </c>
    </row>
    <row r="2332" spans="1:16" x14ac:dyDescent="0.3">
      <c r="A2332" t="s">
        <v>69</v>
      </c>
      <c r="B2332" s="38">
        <v>40241</v>
      </c>
      <c r="C2332" t="s">
        <v>30</v>
      </c>
      <c r="D2332" t="s">
        <v>219</v>
      </c>
      <c r="E2332" t="s">
        <v>147</v>
      </c>
      <c r="F2332">
        <v>334182</v>
      </c>
      <c r="G2332">
        <v>374440</v>
      </c>
      <c r="H2332" t="s">
        <v>148</v>
      </c>
      <c r="I2332" t="s">
        <v>149</v>
      </c>
      <c r="L2332">
        <f t="shared" si="180"/>
        <v>2010</v>
      </c>
      <c r="M2332">
        <f t="shared" si="181"/>
        <v>3</v>
      </c>
      <c r="N2332">
        <f t="shared" si="182"/>
        <v>0</v>
      </c>
      <c r="O2332">
        <f t="shared" si="183"/>
        <v>0</v>
      </c>
      <c r="P2332">
        <f t="shared" si="184"/>
        <v>1</v>
      </c>
    </row>
    <row r="2333" spans="1:16" x14ac:dyDescent="0.3">
      <c r="A2333" t="s">
        <v>79</v>
      </c>
      <c r="B2333" s="38">
        <v>40242</v>
      </c>
      <c r="C2333" t="s">
        <v>30</v>
      </c>
      <c r="D2333" t="s">
        <v>154</v>
      </c>
      <c r="E2333" t="s">
        <v>173</v>
      </c>
      <c r="F2333">
        <v>301075</v>
      </c>
      <c r="G2333">
        <v>353798</v>
      </c>
      <c r="H2333" t="s">
        <v>148</v>
      </c>
      <c r="I2333" t="s">
        <v>149</v>
      </c>
      <c r="L2333">
        <f t="shared" si="180"/>
        <v>2010</v>
      </c>
      <c r="M2333">
        <f t="shared" si="181"/>
        <v>3</v>
      </c>
      <c r="N2333">
        <f t="shared" si="182"/>
        <v>0</v>
      </c>
      <c r="O2333">
        <f t="shared" si="183"/>
        <v>0</v>
      </c>
      <c r="P2333">
        <f t="shared" si="184"/>
        <v>1</v>
      </c>
    </row>
    <row r="2334" spans="1:16" x14ac:dyDescent="0.3">
      <c r="A2334" t="s">
        <v>45</v>
      </c>
      <c r="B2334" s="38">
        <v>40242</v>
      </c>
      <c r="C2334" t="s">
        <v>30</v>
      </c>
      <c r="D2334" t="s">
        <v>273</v>
      </c>
      <c r="E2334" t="s">
        <v>193</v>
      </c>
      <c r="F2334">
        <v>243579</v>
      </c>
      <c r="G2334">
        <v>416298</v>
      </c>
      <c r="H2334" t="s">
        <v>148</v>
      </c>
      <c r="I2334" t="s">
        <v>149</v>
      </c>
      <c r="L2334">
        <f t="shared" si="180"/>
        <v>2010</v>
      </c>
      <c r="M2334">
        <f t="shared" si="181"/>
        <v>3</v>
      </c>
      <c r="N2334">
        <f t="shared" si="182"/>
        <v>0</v>
      </c>
      <c r="O2334">
        <f t="shared" si="183"/>
        <v>0</v>
      </c>
      <c r="P2334">
        <f t="shared" si="184"/>
        <v>1</v>
      </c>
    </row>
    <row r="2335" spans="1:16" x14ac:dyDescent="0.3">
      <c r="A2335" t="s">
        <v>69</v>
      </c>
      <c r="B2335" s="38">
        <v>40242</v>
      </c>
      <c r="C2335" t="s">
        <v>30</v>
      </c>
      <c r="D2335" t="s">
        <v>160</v>
      </c>
      <c r="E2335" t="s">
        <v>161</v>
      </c>
      <c r="F2335">
        <v>333637</v>
      </c>
      <c r="G2335">
        <v>375228</v>
      </c>
      <c r="H2335" t="s">
        <v>148</v>
      </c>
      <c r="I2335" t="s">
        <v>149</v>
      </c>
      <c r="L2335">
        <f t="shared" si="180"/>
        <v>2010</v>
      </c>
      <c r="M2335">
        <f t="shared" si="181"/>
        <v>3</v>
      </c>
      <c r="N2335">
        <f t="shared" si="182"/>
        <v>0</v>
      </c>
      <c r="O2335">
        <f t="shared" si="183"/>
        <v>0</v>
      </c>
      <c r="P2335">
        <f t="shared" si="184"/>
        <v>1</v>
      </c>
    </row>
    <row r="2336" spans="1:16" x14ac:dyDescent="0.3">
      <c r="A2336" t="s">
        <v>69</v>
      </c>
      <c r="B2336" s="38">
        <v>40242</v>
      </c>
      <c r="C2336" t="s">
        <v>30</v>
      </c>
      <c r="D2336" t="s">
        <v>263</v>
      </c>
      <c r="E2336" t="s">
        <v>147</v>
      </c>
      <c r="F2336">
        <v>333590</v>
      </c>
      <c r="G2336">
        <v>373605</v>
      </c>
      <c r="H2336" t="s">
        <v>148</v>
      </c>
      <c r="I2336" t="s">
        <v>149</v>
      </c>
      <c r="L2336">
        <f t="shared" si="180"/>
        <v>2010</v>
      </c>
      <c r="M2336">
        <f t="shared" si="181"/>
        <v>3</v>
      </c>
      <c r="N2336">
        <f t="shared" si="182"/>
        <v>0</v>
      </c>
      <c r="O2336">
        <f t="shared" si="183"/>
        <v>0</v>
      </c>
      <c r="P2336">
        <f t="shared" si="184"/>
        <v>1</v>
      </c>
    </row>
    <row r="2337" spans="1:16" x14ac:dyDescent="0.3">
      <c r="A2337" t="s">
        <v>45</v>
      </c>
      <c r="B2337" s="38">
        <v>40243</v>
      </c>
      <c r="C2337" t="s">
        <v>30</v>
      </c>
      <c r="D2337" t="s">
        <v>467</v>
      </c>
      <c r="E2337" t="s">
        <v>193</v>
      </c>
      <c r="F2337">
        <v>244017</v>
      </c>
      <c r="G2337">
        <v>416076</v>
      </c>
      <c r="H2337" t="s">
        <v>234</v>
      </c>
      <c r="I2337" t="s">
        <v>313</v>
      </c>
      <c r="L2337">
        <f t="shared" si="180"/>
        <v>2010</v>
      </c>
      <c r="M2337">
        <f t="shared" si="181"/>
        <v>3</v>
      </c>
      <c r="N2337">
        <f t="shared" si="182"/>
        <v>0</v>
      </c>
      <c r="O2337">
        <f t="shared" si="183"/>
        <v>0</v>
      </c>
      <c r="P2337">
        <f t="shared" si="184"/>
        <v>5</v>
      </c>
    </row>
    <row r="2338" spans="1:16" x14ac:dyDescent="0.3">
      <c r="A2338" t="s">
        <v>45</v>
      </c>
      <c r="B2338" s="38">
        <v>40244</v>
      </c>
      <c r="C2338" t="s">
        <v>30</v>
      </c>
      <c r="D2338" t="s">
        <v>358</v>
      </c>
      <c r="E2338" t="s">
        <v>193</v>
      </c>
      <c r="F2338">
        <v>243489</v>
      </c>
      <c r="G2338">
        <v>417431</v>
      </c>
      <c r="H2338" t="s">
        <v>148</v>
      </c>
      <c r="I2338" t="s">
        <v>149</v>
      </c>
      <c r="L2338">
        <f t="shared" si="180"/>
        <v>2010</v>
      </c>
      <c r="M2338">
        <f t="shared" si="181"/>
        <v>3</v>
      </c>
      <c r="N2338">
        <f t="shared" si="182"/>
        <v>0</v>
      </c>
      <c r="O2338">
        <f t="shared" si="183"/>
        <v>0</v>
      </c>
      <c r="P2338">
        <f t="shared" si="184"/>
        <v>1</v>
      </c>
    </row>
    <row r="2339" spans="1:16" x14ac:dyDescent="0.3">
      <c r="A2339" t="s">
        <v>39</v>
      </c>
      <c r="B2339" s="38">
        <v>40245</v>
      </c>
      <c r="C2339" t="s">
        <v>30</v>
      </c>
      <c r="D2339" t="s">
        <v>716</v>
      </c>
      <c r="E2339" t="s">
        <v>218</v>
      </c>
      <c r="F2339">
        <v>281035</v>
      </c>
      <c r="G2339">
        <v>378531</v>
      </c>
      <c r="H2339" t="s">
        <v>148</v>
      </c>
      <c r="I2339" t="s">
        <v>149</v>
      </c>
      <c r="L2339">
        <f t="shared" si="180"/>
        <v>2010</v>
      </c>
      <c r="M2339">
        <f t="shared" si="181"/>
        <v>3</v>
      </c>
      <c r="N2339">
        <f t="shared" si="182"/>
        <v>0</v>
      </c>
      <c r="O2339">
        <f t="shared" si="183"/>
        <v>0</v>
      </c>
      <c r="P2339">
        <f t="shared" si="184"/>
        <v>1</v>
      </c>
    </row>
    <row r="2340" spans="1:16" x14ac:dyDescent="0.3">
      <c r="A2340" t="s">
        <v>67</v>
      </c>
      <c r="B2340" s="38">
        <v>40246</v>
      </c>
      <c r="C2340" t="s">
        <v>30</v>
      </c>
      <c r="D2340" t="s">
        <v>717</v>
      </c>
      <c r="E2340" t="s">
        <v>279</v>
      </c>
      <c r="F2340">
        <v>349294</v>
      </c>
      <c r="G2340">
        <v>374141</v>
      </c>
      <c r="H2340" t="s">
        <v>148</v>
      </c>
      <c r="I2340" t="s">
        <v>149</v>
      </c>
      <c r="L2340">
        <f t="shared" si="180"/>
        <v>2010</v>
      </c>
      <c r="M2340">
        <f t="shared" si="181"/>
        <v>3</v>
      </c>
      <c r="N2340">
        <f t="shared" si="182"/>
        <v>0</v>
      </c>
      <c r="O2340">
        <f t="shared" si="183"/>
        <v>0</v>
      </c>
      <c r="P2340">
        <f t="shared" si="184"/>
        <v>1</v>
      </c>
    </row>
    <row r="2341" spans="1:16" x14ac:dyDescent="0.3">
      <c r="A2341" t="s">
        <v>60</v>
      </c>
      <c r="B2341" s="38">
        <v>40247</v>
      </c>
      <c r="C2341" t="s">
        <v>30</v>
      </c>
      <c r="D2341" t="s">
        <v>231</v>
      </c>
      <c r="E2341" t="s">
        <v>195</v>
      </c>
      <c r="F2341">
        <v>350656</v>
      </c>
      <c r="G2341">
        <v>381991</v>
      </c>
      <c r="H2341" t="s">
        <v>148</v>
      </c>
      <c r="I2341" t="s">
        <v>149</v>
      </c>
      <c r="L2341">
        <f t="shared" si="180"/>
        <v>2010</v>
      </c>
      <c r="M2341">
        <f t="shared" si="181"/>
        <v>3</v>
      </c>
      <c r="N2341">
        <f t="shared" si="182"/>
        <v>0</v>
      </c>
      <c r="O2341">
        <f t="shared" si="183"/>
        <v>0</v>
      </c>
      <c r="P2341">
        <f t="shared" si="184"/>
        <v>1</v>
      </c>
    </row>
    <row r="2342" spans="1:16" x14ac:dyDescent="0.3">
      <c r="A2342" t="s">
        <v>49</v>
      </c>
      <c r="B2342" s="38">
        <v>40248</v>
      </c>
      <c r="C2342" t="s">
        <v>30</v>
      </c>
      <c r="D2342" t="s">
        <v>237</v>
      </c>
      <c r="E2342" t="s">
        <v>184</v>
      </c>
      <c r="F2342">
        <v>312605</v>
      </c>
      <c r="G2342">
        <v>345986</v>
      </c>
      <c r="H2342" t="s">
        <v>152</v>
      </c>
      <c r="I2342" t="s">
        <v>153</v>
      </c>
      <c r="L2342">
        <f t="shared" si="180"/>
        <v>2010</v>
      </c>
      <c r="M2342">
        <f t="shared" si="181"/>
        <v>3</v>
      </c>
      <c r="N2342">
        <f t="shared" si="182"/>
        <v>0</v>
      </c>
      <c r="O2342">
        <f t="shared" si="183"/>
        <v>0</v>
      </c>
      <c r="P2342">
        <f t="shared" si="184"/>
        <v>2</v>
      </c>
    </row>
    <row r="2343" spans="1:16" x14ac:dyDescent="0.3">
      <c r="A2343" t="s">
        <v>57</v>
      </c>
      <c r="B2343" s="38">
        <v>40248</v>
      </c>
      <c r="C2343" t="s">
        <v>29</v>
      </c>
      <c r="D2343" t="s">
        <v>718</v>
      </c>
      <c r="E2343" t="s">
        <v>256</v>
      </c>
      <c r="F2343">
        <v>223481</v>
      </c>
      <c r="G2343">
        <v>344050</v>
      </c>
      <c r="H2343" t="s">
        <v>148</v>
      </c>
      <c r="I2343" t="s">
        <v>181</v>
      </c>
      <c r="L2343">
        <f t="shared" si="180"/>
        <v>2010</v>
      </c>
      <c r="M2343">
        <f t="shared" si="181"/>
        <v>3</v>
      </c>
      <c r="N2343">
        <f t="shared" si="182"/>
        <v>0</v>
      </c>
      <c r="O2343">
        <f t="shared" si="183"/>
        <v>1</v>
      </c>
      <c r="P2343">
        <f t="shared" si="184"/>
        <v>0</v>
      </c>
    </row>
    <row r="2344" spans="1:16" x14ac:dyDescent="0.3">
      <c r="A2344" t="s">
        <v>62</v>
      </c>
      <c r="B2344" s="38">
        <v>40248</v>
      </c>
      <c r="C2344" t="s">
        <v>30</v>
      </c>
      <c r="D2344" t="s">
        <v>719</v>
      </c>
      <c r="E2344" t="s">
        <v>143</v>
      </c>
      <c r="F2344">
        <v>340384</v>
      </c>
      <c r="G2344">
        <v>402437</v>
      </c>
      <c r="H2344" t="s">
        <v>144</v>
      </c>
      <c r="I2344" t="s">
        <v>145</v>
      </c>
      <c r="L2344">
        <f t="shared" si="180"/>
        <v>2010</v>
      </c>
      <c r="M2344">
        <f t="shared" si="181"/>
        <v>3</v>
      </c>
      <c r="N2344">
        <f t="shared" si="182"/>
        <v>0</v>
      </c>
      <c r="O2344">
        <f t="shared" si="183"/>
        <v>0</v>
      </c>
      <c r="P2344">
        <f t="shared" si="184"/>
        <v>3</v>
      </c>
    </row>
    <row r="2345" spans="1:16" x14ac:dyDescent="0.3">
      <c r="A2345" t="s">
        <v>45</v>
      </c>
      <c r="B2345" s="38">
        <v>40248</v>
      </c>
      <c r="C2345" t="s">
        <v>30</v>
      </c>
      <c r="D2345" t="s">
        <v>423</v>
      </c>
      <c r="E2345" t="s">
        <v>193</v>
      </c>
      <c r="F2345">
        <v>243301</v>
      </c>
      <c r="G2345">
        <v>417266</v>
      </c>
      <c r="H2345" t="s">
        <v>148</v>
      </c>
      <c r="I2345" t="s">
        <v>149</v>
      </c>
      <c r="L2345">
        <f t="shared" si="180"/>
        <v>2010</v>
      </c>
      <c r="M2345">
        <f t="shared" si="181"/>
        <v>3</v>
      </c>
      <c r="N2345">
        <f t="shared" si="182"/>
        <v>0</v>
      </c>
      <c r="O2345">
        <f t="shared" si="183"/>
        <v>0</v>
      </c>
      <c r="P2345">
        <f t="shared" si="184"/>
        <v>1</v>
      </c>
    </row>
    <row r="2346" spans="1:16" x14ac:dyDescent="0.3">
      <c r="A2346" t="s">
        <v>20</v>
      </c>
      <c r="B2346" s="38">
        <v>40248</v>
      </c>
      <c r="C2346" t="s">
        <v>30</v>
      </c>
      <c r="D2346" t="s">
        <v>286</v>
      </c>
      <c r="E2346" t="s">
        <v>155</v>
      </c>
      <c r="F2346">
        <v>310381</v>
      </c>
      <c r="G2346">
        <v>403436</v>
      </c>
      <c r="H2346" t="s">
        <v>152</v>
      </c>
      <c r="I2346" t="s">
        <v>153</v>
      </c>
      <c r="L2346">
        <f t="shared" si="180"/>
        <v>2010</v>
      </c>
      <c r="M2346">
        <f t="shared" si="181"/>
        <v>3</v>
      </c>
      <c r="N2346">
        <f t="shared" si="182"/>
        <v>0</v>
      </c>
      <c r="O2346">
        <f t="shared" si="183"/>
        <v>0</v>
      </c>
      <c r="P2346">
        <f t="shared" si="184"/>
        <v>2</v>
      </c>
    </row>
    <row r="2347" spans="1:16" x14ac:dyDescent="0.3">
      <c r="A2347" t="s">
        <v>69</v>
      </c>
      <c r="B2347" s="38">
        <v>40248</v>
      </c>
      <c r="C2347" t="s">
        <v>30</v>
      </c>
      <c r="D2347" t="s">
        <v>387</v>
      </c>
      <c r="E2347" t="s">
        <v>147</v>
      </c>
      <c r="F2347">
        <v>333564</v>
      </c>
      <c r="G2347">
        <v>373167</v>
      </c>
      <c r="H2347" t="s">
        <v>148</v>
      </c>
      <c r="I2347" t="s">
        <v>149</v>
      </c>
      <c r="L2347">
        <f t="shared" si="180"/>
        <v>2010</v>
      </c>
      <c r="M2347">
        <f t="shared" si="181"/>
        <v>3</v>
      </c>
      <c r="N2347">
        <f t="shared" si="182"/>
        <v>0</v>
      </c>
      <c r="O2347">
        <f t="shared" si="183"/>
        <v>0</v>
      </c>
      <c r="P2347">
        <f t="shared" si="184"/>
        <v>1</v>
      </c>
    </row>
    <row r="2348" spans="1:16" x14ac:dyDescent="0.3">
      <c r="A2348" t="s">
        <v>69</v>
      </c>
      <c r="B2348" s="38">
        <v>40249</v>
      </c>
      <c r="C2348" t="s">
        <v>29</v>
      </c>
      <c r="D2348" t="s">
        <v>251</v>
      </c>
      <c r="E2348" t="s">
        <v>147</v>
      </c>
      <c r="F2348">
        <v>333590</v>
      </c>
      <c r="G2348">
        <v>373285</v>
      </c>
      <c r="H2348" t="s">
        <v>148</v>
      </c>
      <c r="I2348" t="s">
        <v>181</v>
      </c>
      <c r="L2348">
        <f t="shared" si="180"/>
        <v>2010</v>
      </c>
      <c r="M2348">
        <f t="shared" si="181"/>
        <v>3</v>
      </c>
      <c r="N2348">
        <f t="shared" si="182"/>
        <v>0</v>
      </c>
      <c r="O2348">
        <f t="shared" si="183"/>
        <v>1</v>
      </c>
      <c r="P2348">
        <f t="shared" si="184"/>
        <v>0</v>
      </c>
    </row>
    <row r="2349" spans="1:16" x14ac:dyDescent="0.3">
      <c r="A2349" t="s">
        <v>81</v>
      </c>
      <c r="B2349" s="38">
        <v>40249</v>
      </c>
      <c r="C2349" t="s">
        <v>30</v>
      </c>
      <c r="D2349" t="s">
        <v>229</v>
      </c>
      <c r="E2349" t="s">
        <v>173</v>
      </c>
      <c r="F2349">
        <v>304300</v>
      </c>
      <c r="G2349">
        <v>356847</v>
      </c>
      <c r="H2349" t="s">
        <v>148</v>
      </c>
      <c r="I2349" t="s">
        <v>149</v>
      </c>
      <c r="L2349">
        <f t="shared" si="180"/>
        <v>2010</v>
      </c>
      <c r="M2349">
        <f t="shared" si="181"/>
        <v>3</v>
      </c>
      <c r="N2349">
        <f t="shared" si="182"/>
        <v>0</v>
      </c>
      <c r="O2349">
        <f t="shared" si="183"/>
        <v>0</v>
      </c>
      <c r="P2349">
        <f t="shared" si="184"/>
        <v>1</v>
      </c>
    </row>
    <row r="2350" spans="1:16" x14ac:dyDescent="0.3">
      <c r="A2350" t="s">
        <v>69</v>
      </c>
      <c r="B2350" s="38">
        <v>40250</v>
      </c>
      <c r="C2350" t="s">
        <v>30</v>
      </c>
      <c r="D2350" t="s">
        <v>174</v>
      </c>
      <c r="E2350" t="s">
        <v>147</v>
      </c>
      <c r="F2350">
        <v>334179</v>
      </c>
      <c r="G2350">
        <v>375148</v>
      </c>
      <c r="H2350" t="s">
        <v>152</v>
      </c>
      <c r="I2350" t="s">
        <v>153</v>
      </c>
      <c r="L2350">
        <f t="shared" si="180"/>
        <v>2010</v>
      </c>
      <c r="M2350">
        <f t="shared" si="181"/>
        <v>3</v>
      </c>
      <c r="N2350">
        <f t="shared" si="182"/>
        <v>0</v>
      </c>
      <c r="O2350">
        <f t="shared" si="183"/>
        <v>0</v>
      </c>
      <c r="P2350">
        <f t="shared" si="184"/>
        <v>2</v>
      </c>
    </row>
    <row r="2351" spans="1:16" x14ac:dyDescent="0.3">
      <c r="A2351" t="s">
        <v>69</v>
      </c>
      <c r="B2351" s="38">
        <v>40250</v>
      </c>
      <c r="C2351" t="s">
        <v>30</v>
      </c>
      <c r="D2351" t="s">
        <v>427</v>
      </c>
      <c r="E2351" t="s">
        <v>147</v>
      </c>
      <c r="F2351">
        <v>333935</v>
      </c>
      <c r="G2351">
        <v>374670</v>
      </c>
      <c r="H2351" t="s">
        <v>148</v>
      </c>
      <c r="I2351" t="s">
        <v>149</v>
      </c>
      <c r="L2351">
        <f t="shared" si="180"/>
        <v>2010</v>
      </c>
      <c r="M2351">
        <f t="shared" si="181"/>
        <v>3</v>
      </c>
      <c r="N2351">
        <f t="shared" si="182"/>
        <v>0</v>
      </c>
      <c r="O2351">
        <f t="shared" si="183"/>
        <v>0</v>
      </c>
      <c r="P2351">
        <f t="shared" si="184"/>
        <v>1</v>
      </c>
    </row>
    <row r="2352" spans="1:16" x14ac:dyDescent="0.3">
      <c r="A2352" t="s">
        <v>2</v>
      </c>
      <c r="B2352" s="38">
        <v>40250</v>
      </c>
      <c r="C2352" t="s">
        <v>30</v>
      </c>
      <c r="D2352" t="s">
        <v>281</v>
      </c>
      <c r="E2352" t="s">
        <v>166</v>
      </c>
      <c r="F2352">
        <v>326507</v>
      </c>
      <c r="G2352">
        <v>363998</v>
      </c>
      <c r="H2352" t="s">
        <v>148</v>
      </c>
      <c r="I2352" t="s">
        <v>149</v>
      </c>
      <c r="L2352">
        <f t="shared" si="180"/>
        <v>2010</v>
      </c>
      <c r="M2352">
        <f t="shared" si="181"/>
        <v>3</v>
      </c>
      <c r="N2352">
        <f t="shared" si="182"/>
        <v>0</v>
      </c>
      <c r="O2352">
        <f t="shared" si="183"/>
        <v>0</v>
      </c>
      <c r="P2352">
        <f t="shared" si="184"/>
        <v>1</v>
      </c>
    </row>
    <row r="2353" spans="1:16" x14ac:dyDescent="0.3">
      <c r="A2353" t="s">
        <v>69</v>
      </c>
      <c r="B2353" s="38">
        <v>40252</v>
      </c>
      <c r="C2353" t="s">
        <v>30</v>
      </c>
      <c r="D2353" t="s">
        <v>294</v>
      </c>
      <c r="E2353" t="s">
        <v>147</v>
      </c>
      <c r="F2353">
        <v>333807</v>
      </c>
      <c r="G2353">
        <v>374252</v>
      </c>
      <c r="H2353" t="s">
        <v>148</v>
      </c>
      <c r="I2353" t="s">
        <v>149</v>
      </c>
      <c r="L2353">
        <f t="shared" si="180"/>
        <v>2010</v>
      </c>
      <c r="M2353">
        <f t="shared" si="181"/>
        <v>3</v>
      </c>
      <c r="N2353">
        <f t="shared" si="182"/>
        <v>0</v>
      </c>
      <c r="O2353">
        <f t="shared" si="183"/>
        <v>0</v>
      </c>
      <c r="P2353">
        <f t="shared" si="184"/>
        <v>1</v>
      </c>
    </row>
    <row r="2354" spans="1:16" x14ac:dyDescent="0.3">
      <c r="A2354" t="s">
        <v>69</v>
      </c>
      <c r="B2354" s="38">
        <v>40253</v>
      </c>
      <c r="C2354" t="s">
        <v>30</v>
      </c>
      <c r="D2354" t="s">
        <v>219</v>
      </c>
      <c r="E2354" t="s">
        <v>147</v>
      </c>
      <c r="F2354">
        <v>334149</v>
      </c>
      <c r="G2354">
        <v>374575</v>
      </c>
      <c r="H2354" t="s">
        <v>144</v>
      </c>
      <c r="I2354" t="s">
        <v>145</v>
      </c>
      <c r="L2354">
        <f t="shared" si="180"/>
        <v>2010</v>
      </c>
      <c r="M2354">
        <f t="shared" si="181"/>
        <v>3</v>
      </c>
      <c r="N2354">
        <f t="shared" si="182"/>
        <v>0</v>
      </c>
      <c r="O2354">
        <f t="shared" si="183"/>
        <v>0</v>
      </c>
      <c r="P2354">
        <f t="shared" si="184"/>
        <v>3</v>
      </c>
    </row>
    <row r="2355" spans="1:16" x14ac:dyDescent="0.3">
      <c r="A2355" t="s">
        <v>69</v>
      </c>
      <c r="B2355" s="38">
        <v>40253</v>
      </c>
      <c r="C2355" t="s">
        <v>30</v>
      </c>
      <c r="D2355" t="s">
        <v>294</v>
      </c>
      <c r="E2355" t="s">
        <v>147</v>
      </c>
      <c r="F2355">
        <v>333813</v>
      </c>
      <c r="G2355">
        <v>374190</v>
      </c>
      <c r="H2355" t="s">
        <v>148</v>
      </c>
      <c r="I2355" t="s">
        <v>149</v>
      </c>
      <c r="L2355">
        <f t="shared" si="180"/>
        <v>2010</v>
      </c>
      <c r="M2355">
        <f t="shared" si="181"/>
        <v>3</v>
      </c>
      <c r="N2355">
        <f t="shared" si="182"/>
        <v>0</v>
      </c>
      <c r="O2355">
        <f t="shared" si="183"/>
        <v>0</v>
      </c>
      <c r="P2355">
        <f t="shared" si="184"/>
        <v>1</v>
      </c>
    </row>
    <row r="2356" spans="1:16" x14ac:dyDescent="0.3">
      <c r="A2356" t="s">
        <v>45</v>
      </c>
      <c r="B2356" s="38">
        <v>40253</v>
      </c>
      <c r="C2356" t="s">
        <v>30</v>
      </c>
      <c r="D2356" t="s">
        <v>470</v>
      </c>
      <c r="E2356" t="s">
        <v>193</v>
      </c>
      <c r="F2356">
        <v>243390</v>
      </c>
      <c r="G2356">
        <v>417089</v>
      </c>
      <c r="H2356" t="s">
        <v>152</v>
      </c>
      <c r="I2356" t="s">
        <v>153</v>
      </c>
      <c r="L2356">
        <f t="shared" si="180"/>
        <v>2010</v>
      </c>
      <c r="M2356">
        <f t="shared" si="181"/>
        <v>3</v>
      </c>
      <c r="N2356">
        <f t="shared" si="182"/>
        <v>0</v>
      </c>
      <c r="O2356">
        <f t="shared" si="183"/>
        <v>0</v>
      </c>
      <c r="P2356">
        <f t="shared" si="184"/>
        <v>2</v>
      </c>
    </row>
    <row r="2357" spans="1:16" x14ac:dyDescent="0.3">
      <c r="A2357" t="s">
        <v>42</v>
      </c>
      <c r="B2357" s="38">
        <v>40254</v>
      </c>
      <c r="C2357" t="s">
        <v>30</v>
      </c>
      <c r="D2357" t="s">
        <v>170</v>
      </c>
      <c r="E2357" t="s">
        <v>206</v>
      </c>
      <c r="F2357">
        <v>337779</v>
      </c>
      <c r="G2357">
        <v>331477</v>
      </c>
      <c r="H2357" t="s">
        <v>148</v>
      </c>
      <c r="I2357" t="s">
        <v>149</v>
      </c>
      <c r="L2357">
        <f t="shared" si="180"/>
        <v>2010</v>
      </c>
      <c r="M2357">
        <f t="shared" si="181"/>
        <v>3</v>
      </c>
      <c r="N2357">
        <f t="shared" si="182"/>
        <v>0</v>
      </c>
      <c r="O2357">
        <f t="shared" si="183"/>
        <v>0</v>
      </c>
      <c r="P2357">
        <f t="shared" si="184"/>
        <v>1</v>
      </c>
    </row>
    <row r="2358" spans="1:16" x14ac:dyDescent="0.3">
      <c r="A2358" t="s">
        <v>51</v>
      </c>
      <c r="B2358" s="38">
        <v>40254</v>
      </c>
      <c r="C2358" t="s">
        <v>30</v>
      </c>
      <c r="D2358" t="s">
        <v>317</v>
      </c>
      <c r="E2358" t="s">
        <v>206</v>
      </c>
      <c r="F2358">
        <v>348659</v>
      </c>
      <c r="G2358">
        <v>344660</v>
      </c>
      <c r="H2358" t="s">
        <v>148</v>
      </c>
      <c r="I2358" t="s">
        <v>149</v>
      </c>
      <c r="L2358">
        <f t="shared" si="180"/>
        <v>2010</v>
      </c>
      <c r="M2358">
        <f t="shared" si="181"/>
        <v>3</v>
      </c>
      <c r="N2358">
        <f t="shared" si="182"/>
        <v>0</v>
      </c>
      <c r="O2358">
        <f t="shared" si="183"/>
        <v>0</v>
      </c>
      <c r="P2358">
        <f t="shared" si="184"/>
        <v>1</v>
      </c>
    </row>
    <row r="2359" spans="1:16" x14ac:dyDescent="0.3">
      <c r="A2359" t="s">
        <v>69</v>
      </c>
      <c r="B2359" s="38">
        <v>40254</v>
      </c>
      <c r="C2359" t="s">
        <v>30</v>
      </c>
      <c r="D2359" t="s">
        <v>280</v>
      </c>
      <c r="E2359" t="s">
        <v>147</v>
      </c>
      <c r="F2359">
        <v>334175</v>
      </c>
      <c r="G2359">
        <v>373676</v>
      </c>
      <c r="H2359" t="s">
        <v>148</v>
      </c>
      <c r="I2359" t="s">
        <v>149</v>
      </c>
      <c r="L2359">
        <f t="shared" si="180"/>
        <v>2010</v>
      </c>
      <c r="M2359">
        <f t="shared" si="181"/>
        <v>3</v>
      </c>
      <c r="N2359">
        <f t="shared" si="182"/>
        <v>0</v>
      </c>
      <c r="O2359">
        <f t="shared" si="183"/>
        <v>0</v>
      </c>
      <c r="P2359">
        <f t="shared" si="184"/>
        <v>1</v>
      </c>
    </row>
    <row r="2360" spans="1:16" x14ac:dyDescent="0.3">
      <c r="A2360" t="s">
        <v>69</v>
      </c>
      <c r="B2360" s="38">
        <v>40255</v>
      </c>
      <c r="C2360" t="s">
        <v>30</v>
      </c>
      <c r="D2360" t="s">
        <v>327</v>
      </c>
      <c r="E2360" t="s">
        <v>147</v>
      </c>
      <c r="F2360">
        <v>333513</v>
      </c>
      <c r="G2360">
        <v>374125</v>
      </c>
      <c r="H2360" t="s">
        <v>148</v>
      </c>
      <c r="I2360" t="s">
        <v>149</v>
      </c>
      <c r="L2360">
        <f t="shared" si="180"/>
        <v>2010</v>
      </c>
      <c r="M2360">
        <f t="shared" si="181"/>
        <v>3</v>
      </c>
      <c r="N2360">
        <f t="shared" si="182"/>
        <v>0</v>
      </c>
      <c r="O2360">
        <f t="shared" si="183"/>
        <v>0</v>
      </c>
      <c r="P2360">
        <f t="shared" si="184"/>
        <v>1</v>
      </c>
    </row>
    <row r="2361" spans="1:16" x14ac:dyDescent="0.3">
      <c r="A2361" t="s">
        <v>74</v>
      </c>
      <c r="B2361" s="38">
        <v>40256</v>
      </c>
      <c r="C2361" t="s">
        <v>30</v>
      </c>
      <c r="D2361" t="s">
        <v>620</v>
      </c>
      <c r="E2361" t="s">
        <v>179</v>
      </c>
      <c r="F2361">
        <v>341273</v>
      </c>
      <c r="G2361">
        <v>387272</v>
      </c>
      <c r="H2361" t="s">
        <v>148</v>
      </c>
      <c r="I2361" t="s">
        <v>149</v>
      </c>
      <c r="L2361">
        <f t="shared" si="180"/>
        <v>2010</v>
      </c>
      <c r="M2361">
        <f t="shared" si="181"/>
        <v>3</v>
      </c>
      <c r="N2361">
        <f t="shared" si="182"/>
        <v>0</v>
      </c>
      <c r="O2361">
        <f t="shared" si="183"/>
        <v>0</v>
      </c>
      <c r="P2361">
        <f t="shared" si="184"/>
        <v>1</v>
      </c>
    </row>
    <row r="2362" spans="1:16" x14ac:dyDescent="0.3">
      <c r="A2362" t="s">
        <v>69</v>
      </c>
      <c r="B2362" s="38">
        <v>40257</v>
      </c>
      <c r="C2362" t="s">
        <v>30</v>
      </c>
      <c r="D2362" t="s">
        <v>582</v>
      </c>
      <c r="E2362" t="s">
        <v>147</v>
      </c>
      <c r="F2362">
        <v>333523</v>
      </c>
      <c r="G2362">
        <v>374297</v>
      </c>
      <c r="H2362" t="s">
        <v>148</v>
      </c>
      <c r="I2362" t="s">
        <v>149</v>
      </c>
      <c r="L2362">
        <f t="shared" si="180"/>
        <v>2010</v>
      </c>
      <c r="M2362">
        <f t="shared" si="181"/>
        <v>3</v>
      </c>
      <c r="N2362">
        <f t="shared" si="182"/>
        <v>0</v>
      </c>
      <c r="O2362">
        <f t="shared" si="183"/>
        <v>0</v>
      </c>
      <c r="P2362">
        <f t="shared" si="184"/>
        <v>1</v>
      </c>
    </row>
    <row r="2363" spans="1:16" x14ac:dyDescent="0.3">
      <c r="A2363" t="s">
        <v>69</v>
      </c>
      <c r="B2363" s="38">
        <v>40257</v>
      </c>
      <c r="C2363" t="s">
        <v>30</v>
      </c>
      <c r="D2363" t="s">
        <v>294</v>
      </c>
      <c r="E2363" t="s">
        <v>147</v>
      </c>
      <c r="F2363">
        <v>333811</v>
      </c>
      <c r="G2363">
        <v>374224</v>
      </c>
      <c r="H2363" t="s">
        <v>148</v>
      </c>
      <c r="I2363" t="s">
        <v>149</v>
      </c>
      <c r="L2363">
        <f t="shared" si="180"/>
        <v>2010</v>
      </c>
      <c r="M2363">
        <f t="shared" si="181"/>
        <v>3</v>
      </c>
      <c r="N2363">
        <f t="shared" si="182"/>
        <v>0</v>
      </c>
      <c r="O2363">
        <f t="shared" si="183"/>
        <v>0</v>
      </c>
      <c r="P2363">
        <f t="shared" si="184"/>
        <v>1</v>
      </c>
    </row>
    <row r="2364" spans="1:16" x14ac:dyDescent="0.3">
      <c r="A2364" t="s">
        <v>69</v>
      </c>
      <c r="B2364" s="38">
        <v>40257</v>
      </c>
      <c r="C2364" t="s">
        <v>30</v>
      </c>
      <c r="D2364" t="s">
        <v>552</v>
      </c>
      <c r="E2364" t="s">
        <v>147</v>
      </c>
      <c r="F2364">
        <v>333720</v>
      </c>
      <c r="G2364">
        <v>374608</v>
      </c>
      <c r="H2364" t="s">
        <v>148</v>
      </c>
      <c r="I2364" t="s">
        <v>149</v>
      </c>
      <c r="L2364">
        <f t="shared" si="180"/>
        <v>2010</v>
      </c>
      <c r="M2364">
        <f t="shared" si="181"/>
        <v>3</v>
      </c>
      <c r="N2364">
        <f t="shared" si="182"/>
        <v>0</v>
      </c>
      <c r="O2364">
        <f t="shared" si="183"/>
        <v>0</v>
      </c>
      <c r="P2364">
        <f t="shared" si="184"/>
        <v>1</v>
      </c>
    </row>
    <row r="2365" spans="1:16" x14ac:dyDescent="0.3">
      <c r="A2365" t="s">
        <v>45</v>
      </c>
      <c r="B2365" s="38">
        <v>40258</v>
      </c>
      <c r="C2365" t="s">
        <v>30</v>
      </c>
      <c r="D2365" t="s">
        <v>720</v>
      </c>
      <c r="E2365" t="s">
        <v>193</v>
      </c>
      <c r="F2365">
        <v>244145</v>
      </c>
      <c r="G2365">
        <v>416309</v>
      </c>
      <c r="H2365" t="s">
        <v>152</v>
      </c>
      <c r="I2365" t="s">
        <v>153</v>
      </c>
      <c r="L2365">
        <f t="shared" si="180"/>
        <v>2010</v>
      </c>
      <c r="M2365">
        <f t="shared" si="181"/>
        <v>3</v>
      </c>
      <c r="N2365">
        <f t="shared" si="182"/>
        <v>0</v>
      </c>
      <c r="O2365">
        <f t="shared" si="183"/>
        <v>0</v>
      </c>
      <c r="P2365">
        <f t="shared" si="184"/>
        <v>2</v>
      </c>
    </row>
    <row r="2366" spans="1:16" x14ac:dyDescent="0.3">
      <c r="A2366" t="s">
        <v>52</v>
      </c>
      <c r="B2366" s="38">
        <v>40258</v>
      </c>
      <c r="C2366" t="s">
        <v>30</v>
      </c>
      <c r="D2366" t="s">
        <v>295</v>
      </c>
      <c r="E2366" t="s">
        <v>169</v>
      </c>
      <c r="F2366">
        <v>244906</v>
      </c>
      <c r="G2366">
        <v>372561</v>
      </c>
      <c r="H2366" t="s">
        <v>245</v>
      </c>
      <c r="I2366" t="s">
        <v>246</v>
      </c>
      <c r="L2366">
        <f t="shared" si="180"/>
        <v>2010</v>
      </c>
      <c r="M2366">
        <f t="shared" si="181"/>
        <v>3</v>
      </c>
      <c r="N2366">
        <f t="shared" si="182"/>
        <v>0</v>
      </c>
      <c r="O2366">
        <f t="shared" si="183"/>
        <v>0</v>
      </c>
      <c r="P2366">
        <f t="shared" si="184"/>
        <v>4</v>
      </c>
    </row>
    <row r="2367" spans="1:16" x14ac:dyDescent="0.3">
      <c r="A2367" t="s">
        <v>69</v>
      </c>
      <c r="B2367" s="38">
        <v>40259</v>
      </c>
      <c r="C2367" t="s">
        <v>30</v>
      </c>
      <c r="D2367" t="s">
        <v>174</v>
      </c>
      <c r="E2367" t="s">
        <v>147</v>
      </c>
      <c r="F2367">
        <v>334181</v>
      </c>
      <c r="G2367">
        <v>375128</v>
      </c>
      <c r="H2367" t="s">
        <v>148</v>
      </c>
      <c r="I2367" t="s">
        <v>149</v>
      </c>
      <c r="L2367">
        <f t="shared" si="180"/>
        <v>2010</v>
      </c>
      <c r="M2367">
        <f t="shared" si="181"/>
        <v>3</v>
      </c>
      <c r="N2367">
        <f t="shared" si="182"/>
        <v>0</v>
      </c>
      <c r="O2367">
        <f t="shared" si="183"/>
        <v>0</v>
      </c>
      <c r="P2367">
        <f t="shared" si="184"/>
        <v>1</v>
      </c>
    </row>
    <row r="2368" spans="1:16" x14ac:dyDescent="0.3">
      <c r="A2368" t="s">
        <v>53</v>
      </c>
      <c r="B2368" s="38">
        <v>40261</v>
      </c>
      <c r="C2368" t="s">
        <v>30</v>
      </c>
      <c r="D2368" t="s">
        <v>336</v>
      </c>
      <c r="E2368" t="s">
        <v>209</v>
      </c>
      <c r="F2368">
        <v>279519</v>
      </c>
      <c r="G2368">
        <v>362175</v>
      </c>
      <c r="H2368" t="s">
        <v>152</v>
      </c>
      <c r="I2368" t="s">
        <v>153</v>
      </c>
      <c r="L2368">
        <f t="shared" si="180"/>
        <v>2010</v>
      </c>
      <c r="M2368">
        <f t="shared" si="181"/>
        <v>3</v>
      </c>
      <c r="N2368">
        <f t="shared" si="182"/>
        <v>0</v>
      </c>
      <c r="O2368">
        <f t="shared" si="183"/>
        <v>0</v>
      </c>
      <c r="P2368">
        <f t="shared" si="184"/>
        <v>2</v>
      </c>
    </row>
    <row r="2369" spans="1:16" x14ac:dyDescent="0.3">
      <c r="A2369" t="s">
        <v>45</v>
      </c>
      <c r="B2369" s="38">
        <v>40262</v>
      </c>
      <c r="C2369" t="s">
        <v>30</v>
      </c>
      <c r="D2369" t="s">
        <v>291</v>
      </c>
      <c r="E2369" t="s">
        <v>193</v>
      </c>
      <c r="F2369">
        <v>243716</v>
      </c>
      <c r="G2369">
        <v>416399</v>
      </c>
      <c r="H2369" t="s">
        <v>148</v>
      </c>
      <c r="I2369" t="s">
        <v>149</v>
      </c>
      <c r="L2369">
        <f t="shared" si="180"/>
        <v>2010</v>
      </c>
      <c r="M2369">
        <f t="shared" si="181"/>
        <v>3</v>
      </c>
      <c r="N2369">
        <f t="shared" si="182"/>
        <v>0</v>
      </c>
      <c r="O2369">
        <f t="shared" si="183"/>
        <v>0</v>
      </c>
      <c r="P2369">
        <f t="shared" si="184"/>
        <v>1</v>
      </c>
    </row>
    <row r="2370" spans="1:16" x14ac:dyDescent="0.3">
      <c r="A2370" t="s">
        <v>69</v>
      </c>
      <c r="B2370" s="38">
        <v>40263</v>
      </c>
      <c r="C2370" t="s">
        <v>30</v>
      </c>
      <c r="D2370" t="s">
        <v>294</v>
      </c>
      <c r="E2370" t="s">
        <v>147</v>
      </c>
      <c r="F2370">
        <v>333804</v>
      </c>
      <c r="G2370">
        <v>374222</v>
      </c>
      <c r="H2370" t="s">
        <v>152</v>
      </c>
      <c r="I2370" t="s">
        <v>153</v>
      </c>
      <c r="L2370">
        <f t="shared" ref="L2370:L2433" si="185">YEAR(B2370)</f>
        <v>2010</v>
      </c>
      <c r="M2370">
        <f t="shared" ref="M2370:M2433" si="186">MONTH(B2370)</f>
        <v>3</v>
      </c>
      <c r="N2370">
        <f t="shared" ref="N2370:N2433" si="187">SUM((IF(OR(ISBLANK($I2370),ISERROR(SEARCH("killed",$I2370))),0,IF(SEARCH("killed",$I2370)=3,LEFT($I2370,1),IF(SEARCH("killed",$I2370)=4,LEFT($I2370,2),0)))),(IF(OR(ISBLANK($J2370),ISERROR(SEARCH("killed",$J2370))),0,IF(SEARCH("killed",$J2370)=3,LEFT($J2370,1),IF(SEARCH("killed",$J2370)=4,LEFT($J2370,2),0)))),(IF(OR(ISBLANK($K2370),ISERROR(SEARCH("killed",$K2370))),0,IF(SEARCH("killed",$K2370)=3,LEFT($K2370,1),IF(SEARCH("killed",$K2370)=4,LEFT($K2370,2),0)))))</f>
        <v>0</v>
      </c>
      <c r="O2370">
        <f t="shared" ref="O2370:O2433" si="188">SUM((IF(OR(ISBLANK($I2370),ISERROR(SEARCH("seriously",$I2370))),0,IF(SEARCH("seriously",$I2370)=3,LEFT($I2370,1),IF(SEARCH("seriously",$I2370)=4,LEFT($I2370,2),0)))),(IF(OR(ISBLANK($J2370),ISERROR(SEARCH("seriously",$J2370))),0,IF(SEARCH("seriously",$J2370)=3,LEFT($J2370,1),IF(SEARCH("seriously",$J2370)=4,LEFT($J2370,2),0)))),(IF(OR(ISBLANK($K2370),ISERROR(SEARCH("seriously",$K2370))),0,IF(SEARCH("seriously",$K2370)=3,LEFT($K2370,1),IF(SEARCH("seriously",$K2370)=4,LEFT($K2370,2),0)))))</f>
        <v>0</v>
      </c>
      <c r="P2370">
        <f t="shared" ref="P2370:P2433" si="189">SUM((IF(OR(ISBLANK($I2370),ISERROR(SEARCH("slightly",$I2370))),0,IF(SEARCH("slightly",$I2370)=3,LEFT($I2370,1),IF(SEARCH("slightly",$I2370)=4,LEFT($I2370,2),0)))),(IF(OR(ISBLANK($J2370),ISERROR(SEARCH("slightly",$J2370))),0,IF(SEARCH("slightly",$J2370)=3,LEFT($J2370,1),IF(SEARCH("slightly",$J2370)=4,LEFT($J2370,2),0)))),(IF(OR(ISBLANK($K2370),ISERROR(SEARCH("slightly",$K2370))),0,IF(SEARCH("slightly",$K2370)=3,LEFT($K2370,1),IF(SEARCH("slightly",$K2370)=4,LEFT($K2370,2),0)))))</f>
        <v>2</v>
      </c>
    </row>
    <row r="2371" spans="1:16" x14ac:dyDescent="0.3">
      <c r="A2371" t="s">
        <v>60</v>
      </c>
      <c r="B2371" s="38">
        <v>40263</v>
      </c>
      <c r="C2371" t="s">
        <v>30</v>
      </c>
      <c r="D2371" t="s">
        <v>687</v>
      </c>
      <c r="E2371" t="s">
        <v>195</v>
      </c>
      <c r="F2371">
        <v>350446</v>
      </c>
      <c r="G2371">
        <v>381466</v>
      </c>
      <c r="H2371" t="s">
        <v>152</v>
      </c>
      <c r="I2371" t="s">
        <v>153</v>
      </c>
      <c r="L2371">
        <f t="shared" si="185"/>
        <v>2010</v>
      </c>
      <c r="M2371">
        <f t="shared" si="186"/>
        <v>3</v>
      </c>
      <c r="N2371">
        <f t="shared" si="187"/>
        <v>0</v>
      </c>
      <c r="O2371">
        <f t="shared" si="188"/>
        <v>0</v>
      </c>
      <c r="P2371">
        <f t="shared" si="189"/>
        <v>2</v>
      </c>
    </row>
    <row r="2372" spans="1:16" x14ac:dyDescent="0.3">
      <c r="A2372" t="s">
        <v>79</v>
      </c>
      <c r="B2372" s="38">
        <v>40263</v>
      </c>
      <c r="C2372" t="s">
        <v>30</v>
      </c>
      <c r="D2372" t="s">
        <v>237</v>
      </c>
      <c r="E2372" t="s">
        <v>173</v>
      </c>
      <c r="F2372">
        <v>301251</v>
      </c>
      <c r="G2372">
        <v>353954</v>
      </c>
      <c r="H2372" t="s">
        <v>148</v>
      </c>
      <c r="I2372" t="s">
        <v>149</v>
      </c>
      <c r="L2372">
        <f t="shared" si="185"/>
        <v>2010</v>
      </c>
      <c r="M2372">
        <f t="shared" si="186"/>
        <v>3</v>
      </c>
      <c r="N2372">
        <f t="shared" si="187"/>
        <v>0</v>
      </c>
      <c r="O2372">
        <f t="shared" si="188"/>
        <v>0</v>
      </c>
      <c r="P2372">
        <f t="shared" si="189"/>
        <v>1</v>
      </c>
    </row>
    <row r="2373" spans="1:16" x14ac:dyDescent="0.3">
      <c r="A2373" t="s">
        <v>79</v>
      </c>
      <c r="B2373" s="38">
        <v>40263</v>
      </c>
      <c r="C2373" t="s">
        <v>30</v>
      </c>
      <c r="D2373" t="s">
        <v>231</v>
      </c>
      <c r="E2373" t="s">
        <v>173</v>
      </c>
      <c r="F2373">
        <v>301171</v>
      </c>
      <c r="G2373">
        <v>353911</v>
      </c>
      <c r="H2373" t="s">
        <v>148</v>
      </c>
      <c r="I2373" t="s">
        <v>149</v>
      </c>
      <c r="L2373">
        <f t="shared" si="185"/>
        <v>2010</v>
      </c>
      <c r="M2373">
        <f t="shared" si="186"/>
        <v>3</v>
      </c>
      <c r="N2373">
        <f t="shared" si="187"/>
        <v>0</v>
      </c>
      <c r="O2373">
        <f t="shared" si="188"/>
        <v>0</v>
      </c>
      <c r="P2373">
        <f t="shared" si="189"/>
        <v>1</v>
      </c>
    </row>
    <row r="2374" spans="1:16" x14ac:dyDescent="0.3">
      <c r="A2374" t="s">
        <v>37</v>
      </c>
      <c r="B2374" s="38">
        <v>40263</v>
      </c>
      <c r="C2374" t="s">
        <v>30</v>
      </c>
      <c r="D2374" t="s">
        <v>170</v>
      </c>
      <c r="E2374" t="s">
        <v>256</v>
      </c>
      <c r="F2374">
        <v>236416</v>
      </c>
      <c r="G2374">
        <v>333768</v>
      </c>
      <c r="H2374" t="s">
        <v>148</v>
      </c>
      <c r="I2374" t="s">
        <v>149</v>
      </c>
      <c r="L2374">
        <f t="shared" si="185"/>
        <v>2010</v>
      </c>
      <c r="M2374">
        <f t="shared" si="186"/>
        <v>3</v>
      </c>
      <c r="N2374">
        <f t="shared" si="187"/>
        <v>0</v>
      </c>
      <c r="O2374">
        <f t="shared" si="188"/>
        <v>0</v>
      </c>
      <c r="P2374">
        <f t="shared" si="189"/>
        <v>1</v>
      </c>
    </row>
    <row r="2375" spans="1:16" x14ac:dyDescent="0.3">
      <c r="A2375" t="s">
        <v>69</v>
      </c>
      <c r="B2375" s="38">
        <v>40264</v>
      </c>
      <c r="C2375" t="s">
        <v>30</v>
      </c>
      <c r="D2375" t="s">
        <v>174</v>
      </c>
      <c r="E2375" t="s">
        <v>147</v>
      </c>
      <c r="F2375">
        <v>334139</v>
      </c>
      <c r="G2375">
        <v>375041</v>
      </c>
      <c r="H2375" t="s">
        <v>152</v>
      </c>
      <c r="I2375" t="s">
        <v>153</v>
      </c>
      <c r="L2375">
        <f t="shared" si="185"/>
        <v>2010</v>
      </c>
      <c r="M2375">
        <f t="shared" si="186"/>
        <v>3</v>
      </c>
      <c r="N2375">
        <f t="shared" si="187"/>
        <v>0</v>
      </c>
      <c r="O2375">
        <f t="shared" si="188"/>
        <v>0</v>
      </c>
      <c r="P2375">
        <f t="shared" si="189"/>
        <v>2</v>
      </c>
    </row>
    <row r="2376" spans="1:16" x14ac:dyDescent="0.3">
      <c r="A2376" t="s">
        <v>51</v>
      </c>
      <c r="B2376" s="38">
        <v>40264</v>
      </c>
      <c r="C2376" t="s">
        <v>30</v>
      </c>
      <c r="D2376" t="s">
        <v>317</v>
      </c>
      <c r="E2376" t="s">
        <v>206</v>
      </c>
      <c r="F2376">
        <v>348761</v>
      </c>
      <c r="G2376">
        <v>344691</v>
      </c>
      <c r="H2376" t="s">
        <v>148</v>
      </c>
      <c r="I2376" t="s">
        <v>149</v>
      </c>
      <c r="L2376">
        <f t="shared" si="185"/>
        <v>2010</v>
      </c>
      <c r="M2376">
        <f t="shared" si="186"/>
        <v>3</v>
      </c>
      <c r="N2376">
        <f t="shared" si="187"/>
        <v>0</v>
      </c>
      <c r="O2376">
        <f t="shared" si="188"/>
        <v>0</v>
      </c>
      <c r="P2376">
        <f t="shared" si="189"/>
        <v>1</v>
      </c>
    </row>
    <row r="2377" spans="1:16" x14ac:dyDescent="0.3">
      <c r="A2377" t="s">
        <v>43</v>
      </c>
      <c r="B2377" s="38">
        <v>40264</v>
      </c>
      <c r="C2377" t="s">
        <v>30</v>
      </c>
      <c r="D2377" t="s">
        <v>182</v>
      </c>
      <c r="E2377" t="s">
        <v>183</v>
      </c>
      <c r="F2377">
        <v>308328</v>
      </c>
      <c r="G2377">
        <v>326594</v>
      </c>
      <c r="H2377" t="s">
        <v>148</v>
      </c>
      <c r="I2377" t="s">
        <v>149</v>
      </c>
      <c r="L2377">
        <f t="shared" si="185"/>
        <v>2010</v>
      </c>
      <c r="M2377">
        <f t="shared" si="186"/>
        <v>3</v>
      </c>
      <c r="N2377">
        <f t="shared" si="187"/>
        <v>0</v>
      </c>
      <c r="O2377">
        <f t="shared" si="188"/>
        <v>0</v>
      </c>
      <c r="P2377">
        <f t="shared" si="189"/>
        <v>1</v>
      </c>
    </row>
    <row r="2378" spans="1:16" x14ac:dyDescent="0.3">
      <c r="A2378" t="s">
        <v>79</v>
      </c>
      <c r="B2378" s="38">
        <v>40264</v>
      </c>
      <c r="C2378" t="s">
        <v>30</v>
      </c>
      <c r="D2378" t="s">
        <v>231</v>
      </c>
      <c r="E2378" t="s">
        <v>173</v>
      </c>
      <c r="F2378">
        <v>301155</v>
      </c>
      <c r="G2378">
        <v>353879</v>
      </c>
      <c r="H2378" t="s">
        <v>148</v>
      </c>
      <c r="I2378" t="s">
        <v>149</v>
      </c>
      <c r="L2378">
        <f t="shared" si="185"/>
        <v>2010</v>
      </c>
      <c r="M2378">
        <f t="shared" si="186"/>
        <v>3</v>
      </c>
      <c r="N2378">
        <f t="shared" si="187"/>
        <v>0</v>
      </c>
      <c r="O2378">
        <f t="shared" si="188"/>
        <v>0</v>
      </c>
      <c r="P2378">
        <f t="shared" si="189"/>
        <v>1</v>
      </c>
    </row>
    <row r="2379" spans="1:16" x14ac:dyDescent="0.3">
      <c r="A2379" t="s">
        <v>76</v>
      </c>
      <c r="B2379" s="38">
        <v>40264</v>
      </c>
      <c r="C2379" t="s">
        <v>30</v>
      </c>
      <c r="D2379" t="s">
        <v>175</v>
      </c>
      <c r="E2379" t="s">
        <v>176</v>
      </c>
      <c r="F2379">
        <v>314909</v>
      </c>
      <c r="G2379">
        <v>386629</v>
      </c>
      <c r="H2379" t="s">
        <v>148</v>
      </c>
      <c r="I2379" t="s">
        <v>149</v>
      </c>
      <c r="L2379">
        <f t="shared" si="185"/>
        <v>2010</v>
      </c>
      <c r="M2379">
        <f t="shared" si="186"/>
        <v>3</v>
      </c>
      <c r="N2379">
        <f t="shared" si="187"/>
        <v>0</v>
      </c>
      <c r="O2379">
        <f t="shared" si="188"/>
        <v>0</v>
      </c>
      <c r="P2379">
        <f t="shared" si="189"/>
        <v>1</v>
      </c>
    </row>
    <row r="2380" spans="1:16" x14ac:dyDescent="0.3">
      <c r="A2380" t="s">
        <v>69</v>
      </c>
      <c r="B2380" s="38">
        <v>40265</v>
      </c>
      <c r="C2380" t="s">
        <v>30</v>
      </c>
      <c r="D2380" t="s">
        <v>416</v>
      </c>
      <c r="E2380" t="s">
        <v>147</v>
      </c>
      <c r="F2380">
        <v>333532</v>
      </c>
      <c r="G2380">
        <v>373953</v>
      </c>
      <c r="H2380" t="s">
        <v>148</v>
      </c>
      <c r="I2380" t="s">
        <v>149</v>
      </c>
      <c r="L2380">
        <f t="shared" si="185"/>
        <v>2010</v>
      </c>
      <c r="M2380">
        <f t="shared" si="186"/>
        <v>3</v>
      </c>
      <c r="N2380">
        <f t="shared" si="187"/>
        <v>0</v>
      </c>
      <c r="O2380">
        <f t="shared" si="188"/>
        <v>0</v>
      </c>
      <c r="P2380">
        <f t="shared" si="189"/>
        <v>1</v>
      </c>
    </row>
    <row r="2381" spans="1:16" x14ac:dyDescent="0.3">
      <c r="A2381" t="s">
        <v>69</v>
      </c>
      <c r="B2381" s="38">
        <v>40265</v>
      </c>
      <c r="C2381" t="s">
        <v>30</v>
      </c>
      <c r="D2381" t="s">
        <v>350</v>
      </c>
      <c r="E2381" t="s">
        <v>161</v>
      </c>
      <c r="F2381">
        <v>333641</v>
      </c>
      <c r="G2381">
        <v>375000</v>
      </c>
      <c r="H2381" t="s">
        <v>152</v>
      </c>
      <c r="I2381" t="s">
        <v>153</v>
      </c>
      <c r="L2381">
        <f t="shared" si="185"/>
        <v>2010</v>
      </c>
      <c r="M2381">
        <f t="shared" si="186"/>
        <v>3</v>
      </c>
      <c r="N2381">
        <f t="shared" si="187"/>
        <v>0</v>
      </c>
      <c r="O2381">
        <f t="shared" si="188"/>
        <v>0</v>
      </c>
      <c r="P2381">
        <f t="shared" si="189"/>
        <v>2</v>
      </c>
    </row>
    <row r="2382" spans="1:16" x14ac:dyDescent="0.3">
      <c r="A2382" t="s">
        <v>79</v>
      </c>
      <c r="B2382" s="38">
        <v>40267</v>
      </c>
      <c r="C2382" t="s">
        <v>30</v>
      </c>
      <c r="D2382" t="s">
        <v>231</v>
      </c>
      <c r="E2382" t="s">
        <v>173</v>
      </c>
      <c r="F2382">
        <v>301157</v>
      </c>
      <c r="G2382">
        <v>353865</v>
      </c>
      <c r="H2382" t="s">
        <v>148</v>
      </c>
      <c r="I2382" t="s">
        <v>149</v>
      </c>
      <c r="L2382">
        <f t="shared" si="185"/>
        <v>2010</v>
      </c>
      <c r="M2382">
        <f t="shared" si="186"/>
        <v>3</v>
      </c>
      <c r="N2382">
        <f t="shared" si="187"/>
        <v>0</v>
      </c>
      <c r="O2382">
        <f t="shared" si="188"/>
        <v>0</v>
      </c>
      <c r="P2382">
        <f t="shared" si="189"/>
        <v>1</v>
      </c>
    </row>
    <row r="2383" spans="1:16" x14ac:dyDescent="0.3">
      <c r="A2383" t="s">
        <v>69</v>
      </c>
      <c r="B2383" s="38">
        <v>40268</v>
      </c>
      <c r="C2383" t="s">
        <v>30</v>
      </c>
      <c r="D2383" t="s">
        <v>294</v>
      </c>
      <c r="E2383" t="s">
        <v>147</v>
      </c>
      <c r="F2383">
        <v>333816</v>
      </c>
      <c r="G2383">
        <v>374145</v>
      </c>
      <c r="H2383" t="s">
        <v>148</v>
      </c>
      <c r="I2383" t="s">
        <v>149</v>
      </c>
      <c r="L2383">
        <f t="shared" si="185"/>
        <v>2010</v>
      </c>
      <c r="M2383">
        <f t="shared" si="186"/>
        <v>3</v>
      </c>
      <c r="N2383">
        <f t="shared" si="187"/>
        <v>0</v>
      </c>
      <c r="O2383">
        <f t="shared" si="188"/>
        <v>0</v>
      </c>
      <c r="P2383">
        <f t="shared" si="189"/>
        <v>1</v>
      </c>
    </row>
    <row r="2384" spans="1:16" x14ac:dyDescent="0.3">
      <c r="A2384" t="s">
        <v>69</v>
      </c>
      <c r="B2384" s="38">
        <v>40269</v>
      </c>
      <c r="C2384" t="s">
        <v>30</v>
      </c>
      <c r="D2384" t="s">
        <v>219</v>
      </c>
      <c r="E2384" t="s">
        <v>147</v>
      </c>
      <c r="F2384">
        <v>334150</v>
      </c>
      <c r="G2384">
        <v>374576</v>
      </c>
      <c r="H2384" t="s">
        <v>152</v>
      </c>
      <c r="I2384" t="s">
        <v>153</v>
      </c>
      <c r="L2384">
        <f t="shared" si="185"/>
        <v>2010</v>
      </c>
      <c r="M2384">
        <f t="shared" si="186"/>
        <v>4</v>
      </c>
      <c r="N2384">
        <f t="shared" si="187"/>
        <v>0</v>
      </c>
      <c r="O2384">
        <f t="shared" si="188"/>
        <v>0</v>
      </c>
      <c r="P2384">
        <f t="shared" si="189"/>
        <v>2</v>
      </c>
    </row>
    <row r="2385" spans="1:16" x14ac:dyDescent="0.3">
      <c r="A2385" t="s">
        <v>69</v>
      </c>
      <c r="B2385" s="38">
        <v>40269</v>
      </c>
      <c r="C2385" t="s">
        <v>30</v>
      </c>
      <c r="D2385" t="s">
        <v>333</v>
      </c>
      <c r="E2385" t="s">
        <v>161</v>
      </c>
      <c r="F2385">
        <v>333688</v>
      </c>
      <c r="G2385">
        <v>375031</v>
      </c>
      <c r="H2385" t="s">
        <v>144</v>
      </c>
      <c r="I2385" t="s">
        <v>145</v>
      </c>
      <c r="L2385">
        <f t="shared" si="185"/>
        <v>2010</v>
      </c>
      <c r="M2385">
        <f t="shared" si="186"/>
        <v>4</v>
      </c>
      <c r="N2385">
        <f t="shared" si="187"/>
        <v>0</v>
      </c>
      <c r="O2385">
        <f t="shared" si="188"/>
        <v>0</v>
      </c>
      <c r="P2385">
        <f t="shared" si="189"/>
        <v>3</v>
      </c>
    </row>
    <row r="2386" spans="1:16" x14ac:dyDescent="0.3">
      <c r="A2386" t="s">
        <v>69</v>
      </c>
      <c r="B2386" s="38">
        <v>40269</v>
      </c>
      <c r="C2386" t="s">
        <v>30</v>
      </c>
      <c r="D2386" t="s">
        <v>387</v>
      </c>
      <c r="E2386" t="s">
        <v>147</v>
      </c>
      <c r="F2386">
        <v>333555</v>
      </c>
      <c r="G2386">
        <v>373152</v>
      </c>
      <c r="H2386" t="s">
        <v>148</v>
      </c>
      <c r="I2386" t="s">
        <v>149</v>
      </c>
      <c r="L2386">
        <f t="shared" si="185"/>
        <v>2010</v>
      </c>
      <c r="M2386">
        <f t="shared" si="186"/>
        <v>4</v>
      </c>
      <c r="N2386">
        <f t="shared" si="187"/>
        <v>0</v>
      </c>
      <c r="O2386">
        <f t="shared" si="188"/>
        <v>0</v>
      </c>
      <c r="P2386">
        <f t="shared" si="189"/>
        <v>1</v>
      </c>
    </row>
    <row r="2387" spans="1:16" x14ac:dyDescent="0.3">
      <c r="A2387" t="s">
        <v>60</v>
      </c>
      <c r="B2387" s="38">
        <v>40273</v>
      </c>
      <c r="C2387" t="s">
        <v>30</v>
      </c>
      <c r="D2387" t="s">
        <v>721</v>
      </c>
      <c r="E2387" t="s">
        <v>195</v>
      </c>
      <c r="F2387">
        <v>350302</v>
      </c>
      <c r="G2387">
        <v>381520</v>
      </c>
      <c r="H2387" t="s">
        <v>152</v>
      </c>
      <c r="I2387" t="s">
        <v>153</v>
      </c>
      <c r="L2387">
        <f t="shared" si="185"/>
        <v>2010</v>
      </c>
      <c r="M2387">
        <f t="shared" si="186"/>
        <v>4</v>
      </c>
      <c r="N2387">
        <f t="shared" si="187"/>
        <v>0</v>
      </c>
      <c r="O2387">
        <f t="shared" si="188"/>
        <v>0</v>
      </c>
      <c r="P2387">
        <f t="shared" si="189"/>
        <v>2</v>
      </c>
    </row>
    <row r="2388" spans="1:16" x14ac:dyDescent="0.3">
      <c r="A2388" t="s">
        <v>42</v>
      </c>
      <c r="B2388" s="38">
        <v>40274</v>
      </c>
      <c r="C2388" t="s">
        <v>30</v>
      </c>
      <c r="D2388" t="s">
        <v>170</v>
      </c>
      <c r="E2388" t="s">
        <v>206</v>
      </c>
      <c r="F2388">
        <v>337787</v>
      </c>
      <c r="G2388">
        <v>331509</v>
      </c>
      <c r="H2388" t="s">
        <v>148</v>
      </c>
      <c r="I2388" t="s">
        <v>149</v>
      </c>
      <c r="L2388">
        <f t="shared" si="185"/>
        <v>2010</v>
      </c>
      <c r="M2388">
        <f t="shared" si="186"/>
        <v>4</v>
      </c>
      <c r="N2388">
        <f t="shared" si="187"/>
        <v>0</v>
      </c>
      <c r="O2388">
        <f t="shared" si="188"/>
        <v>0</v>
      </c>
      <c r="P2388">
        <f t="shared" si="189"/>
        <v>1</v>
      </c>
    </row>
    <row r="2389" spans="1:16" x14ac:dyDescent="0.3">
      <c r="A2389" t="s">
        <v>60</v>
      </c>
      <c r="B2389" s="38">
        <v>40274</v>
      </c>
      <c r="C2389" t="s">
        <v>29</v>
      </c>
      <c r="D2389" t="s">
        <v>265</v>
      </c>
      <c r="E2389" t="s">
        <v>195</v>
      </c>
      <c r="F2389">
        <v>350416</v>
      </c>
      <c r="G2389">
        <v>381488</v>
      </c>
      <c r="H2389" t="s">
        <v>144</v>
      </c>
      <c r="I2389" t="s">
        <v>247</v>
      </c>
      <c r="J2389" t="s">
        <v>248</v>
      </c>
      <c r="L2389">
        <f t="shared" si="185"/>
        <v>2010</v>
      </c>
      <c r="M2389">
        <f t="shared" si="186"/>
        <v>4</v>
      </c>
      <c r="N2389">
        <f t="shared" si="187"/>
        <v>0</v>
      </c>
      <c r="O2389">
        <f t="shared" si="188"/>
        <v>2</v>
      </c>
      <c r="P2389">
        <f t="shared" si="189"/>
        <v>1</v>
      </c>
    </row>
    <row r="2390" spans="1:16" x14ac:dyDescent="0.3">
      <c r="A2390" t="s">
        <v>76</v>
      </c>
      <c r="B2390" s="38">
        <v>40274</v>
      </c>
      <c r="C2390" t="s">
        <v>30</v>
      </c>
      <c r="D2390" t="s">
        <v>244</v>
      </c>
      <c r="E2390" t="s">
        <v>176</v>
      </c>
      <c r="F2390">
        <v>315068</v>
      </c>
      <c r="G2390">
        <v>386569</v>
      </c>
      <c r="H2390" t="s">
        <v>148</v>
      </c>
      <c r="I2390" t="s">
        <v>149</v>
      </c>
      <c r="L2390">
        <f t="shared" si="185"/>
        <v>2010</v>
      </c>
      <c r="M2390">
        <f t="shared" si="186"/>
        <v>4</v>
      </c>
      <c r="N2390">
        <f t="shared" si="187"/>
        <v>0</v>
      </c>
      <c r="O2390">
        <f t="shared" si="188"/>
        <v>0</v>
      </c>
      <c r="P2390">
        <f t="shared" si="189"/>
        <v>1</v>
      </c>
    </row>
    <row r="2391" spans="1:16" x14ac:dyDescent="0.3">
      <c r="A2391" t="s">
        <v>69</v>
      </c>
      <c r="B2391" s="38">
        <v>40274</v>
      </c>
      <c r="C2391" t="s">
        <v>30</v>
      </c>
      <c r="D2391" t="s">
        <v>241</v>
      </c>
      <c r="E2391" t="s">
        <v>159</v>
      </c>
      <c r="F2391">
        <v>334750</v>
      </c>
      <c r="G2391">
        <v>374478</v>
      </c>
      <c r="H2391" t="s">
        <v>148</v>
      </c>
      <c r="I2391" t="s">
        <v>149</v>
      </c>
      <c r="L2391">
        <f t="shared" si="185"/>
        <v>2010</v>
      </c>
      <c r="M2391">
        <f t="shared" si="186"/>
        <v>4</v>
      </c>
      <c r="N2391">
        <f t="shared" si="187"/>
        <v>0</v>
      </c>
      <c r="O2391">
        <f t="shared" si="188"/>
        <v>0</v>
      </c>
      <c r="P2391">
        <f t="shared" si="189"/>
        <v>1</v>
      </c>
    </row>
    <row r="2392" spans="1:16" x14ac:dyDescent="0.3">
      <c r="A2392" t="s">
        <v>39</v>
      </c>
      <c r="B2392" s="38">
        <v>40274</v>
      </c>
      <c r="C2392" t="s">
        <v>30</v>
      </c>
      <c r="D2392" t="s">
        <v>722</v>
      </c>
      <c r="E2392" t="s">
        <v>218</v>
      </c>
      <c r="F2392">
        <v>280969</v>
      </c>
      <c r="G2392">
        <v>378756</v>
      </c>
      <c r="H2392" t="s">
        <v>152</v>
      </c>
      <c r="I2392" t="s">
        <v>153</v>
      </c>
      <c r="L2392">
        <f t="shared" si="185"/>
        <v>2010</v>
      </c>
      <c r="M2392">
        <f t="shared" si="186"/>
        <v>4</v>
      </c>
      <c r="N2392">
        <f t="shared" si="187"/>
        <v>0</v>
      </c>
      <c r="O2392">
        <f t="shared" si="188"/>
        <v>0</v>
      </c>
      <c r="P2392">
        <f t="shared" si="189"/>
        <v>2</v>
      </c>
    </row>
    <row r="2393" spans="1:16" x14ac:dyDescent="0.3">
      <c r="A2393" t="s">
        <v>66</v>
      </c>
      <c r="B2393" s="38">
        <v>40275</v>
      </c>
      <c r="C2393" t="s">
        <v>30</v>
      </c>
      <c r="D2393" t="s">
        <v>438</v>
      </c>
      <c r="E2393" t="s">
        <v>311</v>
      </c>
      <c r="F2393">
        <v>267091</v>
      </c>
      <c r="G2393">
        <v>423055</v>
      </c>
      <c r="H2393" t="s">
        <v>152</v>
      </c>
      <c r="I2393" t="s">
        <v>153</v>
      </c>
      <c r="L2393">
        <f t="shared" si="185"/>
        <v>2010</v>
      </c>
      <c r="M2393">
        <f t="shared" si="186"/>
        <v>4</v>
      </c>
      <c r="N2393">
        <f t="shared" si="187"/>
        <v>0</v>
      </c>
      <c r="O2393">
        <f t="shared" si="188"/>
        <v>0</v>
      </c>
      <c r="P2393">
        <f t="shared" si="189"/>
        <v>2</v>
      </c>
    </row>
    <row r="2394" spans="1:16" x14ac:dyDescent="0.3">
      <c r="A2394" t="s">
        <v>43</v>
      </c>
      <c r="B2394" s="38">
        <v>40275</v>
      </c>
      <c r="C2394" t="s">
        <v>30</v>
      </c>
      <c r="D2394" t="s">
        <v>465</v>
      </c>
      <c r="E2394" t="s">
        <v>183</v>
      </c>
      <c r="F2394">
        <v>308530</v>
      </c>
      <c r="G2394">
        <v>326746</v>
      </c>
      <c r="H2394" t="s">
        <v>148</v>
      </c>
      <c r="I2394" t="s">
        <v>149</v>
      </c>
      <c r="L2394">
        <f t="shared" si="185"/>
        <v>2010</v>
      </c>
      <c r="M2394">
        <f t="shared" si="186"/>
        <v>4</v>
      </c>
      <c r="N2394">
        <f t="shared" si="187"/>
        <v>0</v>
      </c>
      <c r="O2394">
        <f t="shared" si="188"/>
        <v>0</v>
      </c>
      <c r="P2394">
        <f t="shared" si="189"/>
        <v>1</v>
      </c>
    </row>
    <row r="2395" spans="1:16" x14ac:dyDescent="0.3">
      <c r="A2395" t="s">
        <v>69</v>
      </c>
      <c r="B2395" s="38">
        <v>40275</v>
      </c>
      <c r="C2395" t="s">
        <v>30</v>
      </c>
      <c r="D2395" t="s">
        <v>387</v>
      </c>
      <c r="E2395" t="s">
        <v>147</v>
      </c>
      <c r="F2395">
        <v>333576</v>
      </c>
      <c r="G2395">
        <v>373200</v>
      </c>
      <c r="H2395" t="s">
        <v>152</v>
      </c>
      <c r="I2395" t="s">
        <v>153</v>
      </c>
      <c r="L2395">
        <f t="shared" si="185"/>
        <v>2010</v>
      </c>
      <c r="M2395">
        <f t="shared" si="186"/>
        <v>4</v>
      </c>
      <c r="N2395">
        <f t="shared" si="187"/>
        <v>0</v>
      </c>
      <c r="O2395">
        <f t="shared" si="188"/>
        <v>0</v>
      </c>
      <c r="P2395">
        <f t="shared" si="189"/>
        <v>2</v>
      </c>
    </row>
    <row r="2396" spans="1:16" x14ac:dyDescent="0.3">
      <c r="A2396" t="s">
        <v>69</v>
      </c>
      <c r="B2396" s="38">
        <v>40276</v>
      </c>
      <c r="C2396" t="s">
        <v>30</v>
      </c>
      <c r="D2396" t="s">
        <v>446</v>
      </c>
      <c r="E2396" t="s">
        <v>147</v>
      </c>
      <c r="F2396">
        <v>333911</v>
      </c>
      <c r="G2396">
        <v>374938</v>
      </c>
      <c r="H2396" t="s">
        <v>148</v>
      </c>
      <c r="I2396" t="s">
        <v>149</v>
      </c>
      <c r="L2396">
        <f t="shared" si="185"/>
        <v>2010</v>
      </c>
      <c r="M2396">
        <f t="shared" si="186"/>
        <v>4</v>
      </c>
      <c r="N2396">
        <f t="shared" si="187"/>
        <v>0</v>
      </c>
      <c r="O2396">
        <f t="shared" si="188"/>
        <v>0</v>
      </c>
      <c r="P2396">
        <f t="shared" si="189"/>
        <v>1</v>
      </c>
    </row>
    <row r="2397" spans="1:16" x14ac:dyDescent="0.3">
      <c r="A2397" t="s">
        <v>51</v>
      </c>
      <c r="B2397" s="38">
        <v>40276</v>
      </c>
      <c r="C2397" t="s">
        <v>30</v>
      </c>
      <c r="D2397" t="s">
        <v>723</v>
      </c>
      <c r="E2397" t="s">
        <v>206</v>
      </c>
      <c r="F2397">
        <v>348907</v>
      </c>
      <c r="G2397">
        <v>344196</v>
      </c>
      <c r="H2397" t="s">
        <v>148</v>
      </c>
      <c r="I2397" t="s">
        <v>149</v>
      </c>
      <c r="L2397">
        <f t="shared" si="185"/>
        <v>2010</v>
      </c>
      <c r="M2397">
        <f t="shared" si="186"/>
        <v>4</v>
      </c>
      <c r="N2397">
        <f t="shared" si="187"/>
        <v>0</v>
      </c>
      <c r="O2397">
        <f t="shared" si="188"/>
        <v>0</v>
      </c>
      <c r="P2397">
        <f t="shared" si="189"/>
        <v>1</v>
      </c>
    </row>
    <row r="2398" spans="1:16" x14ac:dyDescent="0.3">
      <c r="A2398" t="s">
        <v>51</v>
      </c>
      <c r="B2398" s="38">
        <v>40276</v>
      </c>
      <c r="C2398" t="s">
        <v>30</v>
      </c>
      <c r="D2398" t="s">
        <v>216</v>
      </c>
      <c r="E2398" t="s">
        <v>206</v>
      </c>
      <c r="F2398">
        <v>348664</v>
      </c>
      <c r="G2398">
        <v>344869</v>
      </c>
      <c r="H2398" t="s">
        <v>148</v>
      </c>
      <c r="I2398" t="s">
        <v>149</v>
      </c>
      <c r="L2398">
        <f t="shared" si="185"/>
        <v>2010</v>
      </c>
      <c r="M2398">
        <f t="shared" si="186"/>
        <v>4</v>
      </c>
      <c r="N2398">
        <f t="shared" si="187"/>
        <v>0</v>
      </c>
      <c r="O2398">
        <f t="shared" si="188"/>
        <v>0</v>
      </c>
      <c r="P2398">
        <f t="shared" si="189"/>
        <v>1</v>
      </c>
    </row>
    <row r="2399" spans="1:16" x14ac:dyDescent="0.3">
      <c r="A2399" t="s">
        <v>69</v>
      </c>
      <c r="B2399" s="38">
        <v>40277</v>
      </c>
      <c r="C2399" t="s">
        <v>30</v>
      </c>
      <c r="D2399" t="s">
        <v>210</v>
      </c>
      <c r="E2399" t="s">
        <v>147</v>
      </c>
      <c r="F2399">
        <v>333553</v>
      </c>
      <c r="G2399">
        <v>374297</v>
      </c>
      <c r="H2399" t="s">
        <v>148</v>
      </c>
      <c r="I2399" t="s">
        <v>149</v>
      </c>
      <c r="L2399">
        <f t="shared" si="185"/>
        <v>2010</v>
      </c>
      <c r="M2399">
        <f t="shared" si="186"/>
        <v>4</v>
      </c>
      <c r="N2399">
        <f t="shared" si="187"/>
        <v>0</v>
      </c>
      <c r="O2399">
        <f t="shared" si="188"/>
        <v>0</v>
      </c>
      <c r="P2399">
        <f t="shared" si="189"/>
        <v>1</v>
      </c>
    </row>
    <row r="2400" spans="1:16" x14ac:dyDescent="0.3">
      <c r="A2400" t="s">
        <v>20</v>
      </c>
      <c r="B2400" s="38">
        <v>40278</v>
      </c>
      <c r="C2400" t="s">
        <v>30</v>
      </c>
      <c r="D2400" t="s">
        <v>237</v>
      </c>
      <c r="E2400" t="s">
        <v>155</v>
      </c>
      <c r="F2400">
        <v>310654</v>
      </c>
      <c r="G2400">
        <v>403076</v>
      </c>
      <c r="H2400" t="s">
        <v>148</v>
      </c>
      <c r="I2400" t="s">
        <v>149</v>
      </c>
      <c r="L2400">
        <f t="shared" si="185"/>
        <v>2010</v>
      </c>
      <c r="M2400">
        <f t="shared" si="186"/>
        <v>4</v>
      </c>
      <c r="N2400">
        <f t="shared" si="187"/>
        <v>0</v>
      </c>
      <c r="O2400">
        <f t="shared" si="188"/>
        <v>0</v>
      </c>
      <c r="P2400">
        <f t="shared" si="189"/>
        <v>1</v>
      </c>
    </row>
    <row r="2401" spans="1:16" x14ac:dyDescent="0.3">
      <c r="A2401" t="s">
        <v>43</v>
      </c>
      <c r="B2401" s="38">
        <v>40278</v>
      </c>
      <c r="C2401" t="s">
        <v>30</v>
      </c>
      <c r="D2401" t="s">
        <v>526</v>
      </c>
      <c r="E2401" t="s">
        <v>183</v>
      </c>
      <c r="F2401">
        <v>308260</v>
      </c>
      <c r="G2401">
        <v>326762</v>
      </c>
      <c r="H2401" t="s">
        <v>148</v>
      </c>
      <c r="I2401" t="s">
        <v>149</v>
      </c>
      <c r="L2401">
        <f t="shared" si="185"/>
        <v>2010</v>
      </c>
      <c r="M2401">
        <f t="shared" si="186"/>
        <v>4</v>
      </c>
      <c r="N2401">
        <f t="shared" si="187"/>
        <v>0</v>
      </c>
      <c r="O2401">
        <f t="shared" si="188"/>
        <v>0</v>
      </c>
      <c r="P2401">
        <f t="shared" si="189"/>
        <v>1</v>
      </c>
    </row>
    <row r="2402" spans="1:16" x14ac:dyDescent="0.3">
      <c r="A2402" t="s">
        <v>55</v>
      </c>
      <c r="B2402" s="38">
        <v>40278</v>
      </c>
      <c r="C2402" t="s">
        <v>29</v>
      </c>
      <c r="D2402" t="s">
        <v>210</v>
      </c>
      <c r="E2402" t="s">
        <v>319</v>
      </c>
      <c r="F2402">
        <v>311324</v>
      </c>
      <c r="G2402">
        <v>440647</v>
      </c>
      <c r="H2402" t="s">
        <v>148</v>
      </c>
      <c r="I2402" t="s">
        <v>181</v>
      </c>
      <c r="L2402">
        <f t="shared" si="185"/>
        <v>2010</v>
      </c>
      <c r="M2402">
        <f t="shared" si="186"/>
        <v>4</v>
      </c>
      <c r="N2402">
        <f t="shared" si="187"/>
        <v>0</v>
      </c>
      <c r="O2402">
        <f t="shared" si="188"/>
        <v>1</v>
      </c>
      <c r="P2402">
        <f t="shared" si="189"/>
        <v>0</v>
      </c>
    </row>
    <row r="2403" spans="1:16" x14ac:dyDescent="0.3">
      <c r="A2403" t="s">
        <v>69</v>
      </c>
      <c r="B2403" s="38">
        <v>40279</v>
      </c>
      <c r="C2403" t="s">
        <v>30</v>
      </c>
      <c r="D2403" t="s">
        <v>174</v>
      </c>
      <c r="E2403" t="s">
        <v>147</v>
      </c>
      <c r="F2403">
        <v>334134</v>
      </c>
      <c r="G2403">
        <v>375034</v>
      </c>
      <c r="H2403" t="s">
        <v>148</v>
      </c>
      <c r="I2403" t="s">
        <v>149</v>
      </c>
      <c r="L2403">
        <f t="shared" si="185"/>
        <v>2010</v>
      </c>
      <c r="M2403">
        <f t="shared" si="186"/>
        <v>4</v>
      </c>
      <c r="N2403">
        <f t="shared" si="187"/>
        <v>0</v>
      </c>
      <c r="O2403">
        <f t="shared" si="188"/>
        <v>0</v>
      </c>
      <c r="P2403">
        <f t="shared" si="189"/>
        <v>1</v>
      </c>
    </row>
    <row r="2404" spans="1:16" x14ac:dyDescent="0.3">
      <c r="A2404" t="s">
        <v>63</v>
      </c>
      <c r="B2404" s="38">
        <v>40280</v>
      </c>
      <c r="C2404" t="s">
        <v>30</v>
      </c>
      <c r="D2404" t="s">
        <v>216</v>
      </c>
      <c r="E2404" t="s">
        <v>256</v>
      </c>
      <c r="F2404">
        <v>223740</v>
      </c>
      <c r="G2404">
        <v>358190</v>
      </c>
      <c r="H2404" t="s">
        <v>148</v>
      </c>
      <c r="I2404" t="s">
        <v>149</v>
      </c>
      <c r="L2404">
        <f t="shared" si="185"/>
        <v>2010</v>
      </c>
      <c r="M2404">
        <f t="shared" si="186"/>
        <v>4</v>
      </c>
      <c r="N2404">
        <f t="shared" si="187"/>
        <v>0</v>
      </c>
      <c r="O2404">
        <f t="shared" si="188"/>
        <v>0</v>
      </c>
      <c r="P2404">
        <f t="shared" si="189"/>
        <v>1</v>
      </c>
    </row>
    <row r="2405" spans="1:16" x14ac:dyDescent="0.3">
      <c r="A2405" t="s">
        <v>69</v>
      </c>
      <c r="B2405" s="38">
        <v>40280</v>
      </c>
      <c r="C2405" t="s">
        <v>30</v>
      </c>
      <c r="D2405" t="s">
        <v>285</v>
      </c>
      <c r="E2405" t="s">
        <v>147</v>
      </c>
      <c r="F2405">
        <v>334804</v>
      </c>
      <c r="G2405">
        <v>374004</v>
      </c>
      <c r="H2405" t="s">
        <v>148</v>
      </c>
      <c r="I2405" t="s">
        <v>149</v>
      </c>
      <c r="L2405">
        <f t="shared" si="185"/>
        <v>2010</v>
      </c>
      <c r="M2405">
        <f t="shared" si="186"/>
        <v>4</v>
      </c>
      <c r="N2405">
        <f t="shared" si="187"/>
        <v>0</v>
      </c>
      <c r="O2405">
        <f t="shared" si="188"/>
        <v>0</v>
      </c>
      <c r="P2405">
        <f t="shared" si="189"/>
        <v>1</v>
      </c>
    </row>
    <row r="2406" spans="1:16" x14ac:dyDescent="0.3">
      <c r="A2406" t="s">
        <v>69</v>
      </c>
      <c r="B2406" s="38">
        <v>40281</v>
      </c>
      <c r="C2406" t="s">
        <v>30</v>
      </c>
      <c r="D2406" t="s">
        <v>219</v>
      </c>
      <c r="E2406" t="s">
        <v>147</v>
      </c>
      <c r="F2406">
        <v>334195</v>
      </c>
      <c r="G2406">
        <v>374383</v>
      </c>
      <c r="H2406" t="s">
        <v>148</v>
      </c>
      <c r="I2406" t="s">
        <v>149</v>
      </c>
      <c r="L2406">
        <f t="shared" si="185"/>
        <v>2010</v>
      </c>
      <c r="M2406">
        <f t="shared" si="186"/>
        <v>4</v>
      </c>
      <c r="N2406">
        <f t="shared" si="187"/>
        <v>0</v>
      </c>
      <c r="O2406">
        <f t="shared" si="188"/>
        <v>0</v>
      </c>
      <c r="P2406">
        <f t="shared" si="189"/>
        <v>1</v>
      </c>
    </row>
    <row r="2407" spans="1:16" x14ac:dyDescent="0.3">
      <c r="A2407" t="s">
        <v>69</v>
      </c>
      <c r="B2407" s="38">
        <v>40282</v>
      </c>
      <c r="C2407" t="s">
        <v>30</v>
      </c>
      <c r="D2407" t="s">
        <v>583</v>
      </c>
      <c r="E2407" t="s">
        <v>147</v>
      </c>
      <c r="F2407">
        <v>333941</v>
      </c>
      <c r="G2407">
        <v>373832</v>
      </c>
      <c r="H2407" t="s">
        <v>148</v>
      </c>
      <c r="I2407" t="s">
        <v>149</v>
      </c>
      <c r="L2407">
        <f t="shared" si="185"/>
        <v>2010</v>
      </c>
      <c r="M2407">
        <f t="shared" si="186"/>
        <v>4</v>
      </c>
      <c r="N2407">
        <f t="shared" si="187"/>
        <v>0</v>
      </c>
      <c r="O2407">
        <f t="shared" si="188"/>
        <v>0</v>
      </c>
      <c r="P2407">
        <f t="shared" si="189"/>
        <v>1</v>
      </c>
    </row>
    <row r="2408" spans="1:16" x14ac:dyDescent="0.3">
      <c r="A2408" t="s">
        <v>60</v>
      </c>
      <c r="B2408" s="38">
        <v>40283</v>
      </c>
      <c r="C2408" t="s">
        <v>30</v>
      </c>
      <c r="D2408" t="s">
        <v>231</v>
      </c>
      <c r="E2408" t="s">
        <v>195</v>
      </c>
      <c r="F2408">
        <v>350926</v>
      </c>
      <c r="G2408">
        <v>381978</v>
      </c>
      <c r="H2408" t="s">
        <v>152</v>
      </c>
      <c r="I2408" t="s">
        <v>153</v>
      </c>
      <c r="L2408">
        <f t="shared" si="185"/>
        <v>2010</v>
      </c>
      <c r="M2408">
        <f t="shared" si="186"/>
        <v>4</v>
      </c>
      <c r="N2408">
        <f t="shared" si="187"/>
        <v>0</v>
      </c>
      <c r="O2408">
        <f t="shared" si="188"/>
        <v>0</v>
      </c>
      <c r="P2408">
        <f t="shared" si="189"/>
        <v>2</v>
      </c>
    </row>
    <row r="2409" spans="1:16" x14ac:dyDescent="0.3">
      <c r="A2409" t="s">
        <v>69</v>
      </c>
      <c r="B2409" s="38">
        <v>40283</v>
      </c>
      <c r="C2409" t="s">
        <v>30</v>
      </c>
      <c r="D2409" t="s">
        <v>355</v>
      </c>
      <c r="E2409" t="s">
        <v>161</v>
      </c>
      <c r="F2409">
        <v>333550</v>
      </c>
      <c r="G2409">
        <v>374832</v>
      </c>
      <c r="H2409" t="s">
        <v>144</v>
      </c>
      <c r="I2409" t="s">
        <v>145</v>
      </c>
      <c r="L2409">
        <f t="shared" si="185"/>
        <v>2010</v>
      </c>
      <c r="M2409">
        <f t="shared" si="186"/>
        <v>4</v>
      </c>
      <c r="N2409">
        <f t="shared" si="187"/>
        <v>0</v>
      </c>
      <c r="O2409">
        <f t="shared" si="188"/>
        <v>0</v>
      </c>
      <c r="P2409">
        <f t="shared" si="189"/>
        <v>3</v>
      </c>
    </row>
    <row r="2410" spans="1:16" x14ac:dyDescent="0.3">
      <c r="A2410" t="s">
        <v>60</v>
      </c>
      <c r="B2410" s="38">
        <v>40284</v>
      </c>
      <c r="C2410" t="s">
        <v>30</v>
      </c>
      <c r="D2410" t="s">
        <v>170</v>
      </c>
      <c r="E2410" t="s">
        <v>195</v>
      </c>
      <c r="F2410">
        <v>350482</v>
      </c>
      <c r="G2410">
        <v>381610</v>
      </c>
      <c r="H2410" t="s">
        <v>148</v>
      </c>
      <c r="I2410" t="s">
        <v>149</v>
      </c>
      <c r="L2410">
        <f t="shared" si="185"/>
        <v>2010</v>
      </c>
      <c r="M2410">
        <f t="shared" si="186"/>
        <v>4</v>
      </c>
      <c r="N2410">
        <f t="shared" si="187"/>
        <v>0</v>
      </c>
      <c r="O2410">
        <f t="shared" si="188"/>
        <v>0</v>
      </c>
      <c r="P2410">
        <f t="shared" si="189"/>
        <v>1</v>
      </c>
    </row>
    <row r="2411" spans="1:16" x14ac:dyDescent="0.3">
      <c r="A2411" t="s">
        <v>69</v>
      </c>
      <c r="B2411" s="38">
        <v>40285</v>
      </c>
      <c r="C2411" t="s">
        <v>30</v>
      </c>
      <c r="D2411" t="s">
        <v>582</v>
      </c>
      <c r="E2411" t="s">
        <v>147</v>
      </c>
      <c r="F2411">
        <v>333525</v>
      </c>
      <c r="G2411">
        <v>374296</v>
      </c>
      <c r="H2411" t="s">
        <v>148</v>
      </c>
      <c r="I2411" t="s">
        <v>149</v>
      </c>
      <c r="L2411">
        <f t="shared" si="185"/>
        <v>2010</v>
      </c>
      <c r="M2411">
        <f t="shared" si="186"/>
        <v>4</v>
      </c>
      <c r="N2411">
        <f t="shared" si="187"/>
        <v>0</v>
      </c>
      <c r="O2411">
        <f t="shared" si="188"/>
        <v>0</v>
      </c>
      <c r="P2411">
        <f t="shared" si="189"/>
        <v>1</v>
      </c>
    </row>
    <row r="2412" spans="1:16" x14ac:dyDescent="0.3">
      <c r="A2412" t="s">
        <v>69</v>
      </c>
      <c r="B2412" s="38">
        <v>40286</v>
      </c>
      <c r="C2412" t="s">
        <v>30</v>
      </c>
      <c r="D2412" t="s">
        <v>280</v>
      </c>
      <c r="E2412" t="s">
        <v>147</v>
      </c>
      <c r="F2412">
        <v>334121</v>
      </c>
      <c r="G2412">
        <v>373528</v>
      </c>
      <c r="H2412" t="s">
        <v>148</v>
      </c>
      <c r="I2412" t="s">
        <v>149</v>
      </c>
      <c r="L2412">
        <f t="shared" si="185"/>
        <v>2010</v>
      </c>
      <c r="M2412">
        <f t="shared" si="186"/>
        <v>4</v>
      </c>
      <c r="N2412">
        <f t="shared" si="187"/>
        <v>0</v>
      </c>
      <c r="O2412">
        <f t="shared" si="188"/>
        <v>0</v>
      </c>
      <c r="P2412">
        <f t="shared" si="189"/>
        <v>1</v>
      </c>
    </row>
    <row r="2413" spans="1:16" x14ac:dyDescent="0.3">
      <c r="A2413" t="s">
        <v>45</v>
      </c>
      <c r="B2413" s="38">
        <v>40287</v>
      </c>
      <c r="C2413" t="s">
        <v>30</v>
      </c>
      <c r="D2413" t="s">
        <v>177</v>
      </c>
      <c r="E2413" t="s">
        <v>193</v>
      </c>
      <c r="F2413">
        <v>243820</v>
      </c>
      <c r="G2413">
        <v>415941</v>
      </c>
      <c r="H2413" t="s">
        <v>148</v>
      </c>
      <c r="I2413" t="s">
        <v>149</v>
      </c>
      <c r="L2413">
        <f t="shared" si="185"/>
        <v>2010</v>
      </c>
      <c r="M2413">
        <f t="shared" si="186"/>
        <v>4</v>
      </c>
      <c r="N2413">
        <f t="shared" si="187"/>
        <v>0</v>
      </c>
      <c r="O2413">
        <f t="shared" si="188"/>
        <v>0</v>
      </c>
      <c r="P2413">
        <f t="shared" si="189"/>
        <v>1</v>
      </c>
    </row>
    <row r="2414" spans="1:16" x14ac:dyDescent="0.3">
      <c r="A2414" t="s">
        <v>57</v>
      </c>
      <c r="B2414" s="38">
        <v>40288</v>
      </c>
      <c r="C2414" t="s">
        <v>29</v>
      </c>
      <c r="D2414" t="s">
        <v>624</v>
      </c>
      <c r="E2414" t="s">
        <v>256</v>
      </c>
      <c r="F2414">
        <v>223967</v>
      </c>
      <c r="G2414">
        <v>343931</v>
      </c>
      <c r="H2414" t="s">
        <v>152</v>
      </c>
      <c r="I2414" t="s">
        <v>247</v>
      </c>
      <c r="L2414">
        <f t="shared" si="185"/>
        <v>2010</v>
      </c>
      <c r="M2414">
        <f t="shared" si="186"/>
        <v>4</v>
      </c>
      <c r="N2414">
        <f t="shared" si="187"/>
        <v>0</v>
      </c>
      <c r="O2414">
        <f t="shared" si="188"/>
        <v>2</v>
      </c>
      <c r="P2414">
        <f t="shared" si="189"/>
        <v>0</v>
      </c>
    </row>
    <row r="2415" spans="1:16" x14ac:dyDescent="0.3">
      <c r="A2415" t="s">
        <v>69</v>
      </c>
      <c r="B2415" s="38">
        <v>40289</v>
      </c>
      <c r="C2415" t="s">
        <v>30</v>
      </c>
      <c r="D2415" t="s">
        <v>271</v>
      </c>
      <c r="E2415" t="s">
        <v>147</v>
      </c>
      <c r="F2415">
        <v>334012</v>
      </c>
      <c r="G2415">
        <v>373799</v>
      </c>
      <c r="H2415" t="s">
        <v>148</v>
      </c>
      <c r="I2415" t="s">
        <v>149</v>
      </c>
      <c r="L2415">
        <f t="shared" si="185"/>
        <v>2010</v>
      </c>
      <c r="M2415">
        <f t="shared" si="186"/>
        <v>4</v>
      </c>
      <c r="N2415">
        <f t="shared" si="187"/>
        <v>0</v>
      </c>
      <c r="O2415">
        <f t="shared" si="188"/>
        <v>0</v>
      </c>
      <c r="P2415">
        <f t="shared" si="189"/>
        <v>1</v>
      </c>
    </row>
    <row r="2416" spans="1:16" x14ac:dyDescent="0.3">
      <c r="A2416" t="s">
        <v>69</v>
      </c>
      <c r="B2416" s="38">
        <v>40290</v>
      </c>
      <c r="C2416" t="s">
        <v>30</v>
      </c>
      <c r="D2416" t="s">
        <v>724</v>
      </c>
      <c r="E2416" t="s">
        <v>147</v>
      </c>
      <c r="F2416">
        <v>334230</v>
      </c>
      <c r="G2416">
        <v>374685</v>
      </c>
      <c r="H2416" t="s">
        <v>148</v>
      </c>
      <c r="I2416" t="s">
        <v>149</v>
      </c>
      <c r="L2416">
        <f t="shared" si="185"/>
        <v>2010</v>
      </c>
      <c r="M2416">
        <f t="shared" si="186"/>
        <v>4</v>
      </c>
      <c r="N2416">
        <f t="shared" si="187"/>
        <v>0</v>
      </c>
      <c r="O2416">
        <f t="shared" si="188"/>
        <v>0</v>
      </c>
      <c r="P2416">
        <f t="shared" si="189"/>
        <v>1</v>
      </c>
    </row>
    <row r="2417" spans="1:16" x14ac:dyDescent="0.3">
      <c r="A2417" t="s">
        <v>75</v>
      </c>
      <c r="B2417" s="38">
        <v>40291</v>
      </c>
      <c r="C2417" t="s">
        <v>30</v>
      </c>
      <c r="D2417" t="s">
        <v>231</v>
      </c>
      <c r="E2417" t="s">
        <v>279</v>
      </c>
      <c r="F2417">
        <v>345904</v>
      </c>
      <c r="G2417">
        <v>369235</v>
      </c>
      <c r="H2417" t="s">
        <v>148</v>
      </c>
      <c r="I2417" t="s">
        <v>149</v>
      </c>
      <c r="L2417">
        <f t="shared" si="185"/>
        <v>2010</v>
      </c>
      <c r="M2417">
        <f t="shared" si="186"/>
        <v>4</v>
      </c>
      <c r="N2417">
        <f t="shared" si="187"/>
        <v>0</v>
      </c>
      <c r="O2417">
        <f t="shared" si="188"/>
        <v>0</v>
      </c>
      <c r="P2417">
        <f t="shared" si="189"/>
        <v>1</v>
      </c>
    </row>
    <row r="2418" spans="1:16" x14ac:dyDescent="0.3">
      <c r="A2418" t="s">
        <v>69</v>
      </c>
      <c r="B2418" s="38">
        <v>40291</v>
      </c>
      <c r="C2418" t="s">
        <v>30</v>
      </c>
      <c r="D2418" t="s">
        <v>221</v>
      </c>
      <c r="E2418" t="s">
        <v>161</v>
      </c>
      <c r="F2418">
        <v>333994</v>
      </c>
      <c r="G2418">
        <v>375114</v>
      </c>
      <c r="H2418" t="s">
        <v>200</v>
      </c>
      <c r="I2418" t="s">
        <v>201</v>
      </c>
      <c r="L2418">
        <f t="shared" si="185"/>
        <v>2010</v>
      </c>
      <c r="M2418">
        <f t="shared" si="186"/>
        <v>4</v>
      </c>
      <c r="N2418">
        <f t="shared" si="187"/>
        <v>0</v>
      </c>
      <c r="O2418">
        <f t="shared" si="188"/>
        <v>0</v>
      </c>
      <c r="P2418">
        <f t="shared" si="189"/>
        <v>6</v>
      </c>
    </row>
    <row r="2419" spans="1:16" x14ac:dyDescent="0.3">
      <c r="A2419" t="s">
        <v>69</v>
      </c>
      <c r="B2419" s="38">
        <v>40292</v>
      </c>
      <c r="C2419" t="s">
        <v>30</v>
      </c>
      <c r="D2419" t="s">
        <v>439</v>
      </c>
      <c r="E2419" t="s">
        <v>164</v>
      </c>
      <c r="F2419">
        <v>333338</v>
      </c>
      <c r="G2419">
        <v>373894</v>
      </c>
      <c r="H2419" t="s">
        <v>234</v>
      </c>
      <c r="I2419" t="s">
        <v>313</v>
      </c>
      <c r="L2419">
        <f t="shared" si="185"/>
        <v>2010</v>
      </c>
      <c r="M2419">
        <f t="shared" si="186"/>
        <v>4</v>
      </c>
      <c r="N2419">
        <f t="shared" si="187"/>
        <v>0</v>
      </c>
      <c r="O2419">
        <f t="shared" si="188"/>
        <v>0</v>
      </c>
      <c r="P2419">
        <f t="shared" si="189"/>
        <v>5</v>
      </c>
    </row>
    <row r="2420" spans="1:16" x14ac:dyDescent="0.3">
      <c r="A2420" t="s">
        <v>69</v>
      </c>
      <c r="B2420" s="38">
        <v>40292</v>
      </c>
      <c r="C2420" t="s">
        <v>30</v>
      </c>
      <c r="D2420" t="s">
        <v>221</v>
      </c>
      <c r="E2420" t="s">
        <v>161</v>
      </c>
      <c r="F2420">
        <v>333890</v>
      </c>
      <c r="G2420">
        <v>374925</v>
      </c>
      <c r="H2420" t="s">
        <v>245</v>
      </c>
      <c r="I2420" t="s">
        <v>246</v>
      </c>
      <c r="L2420">
        <f t="shared" si="185"/>
        <v>2010</v>
      </c>
      <c r="M2420">
        <f t="shared" si="186"/>
        <v>4</v>
      </c>
      <c r="N2420">
        <f t="shared" si="187"/>
        <v>0</v>
      </c>
      <c r="O2420">
        <f t="shared" si="188"/>
        <v>0</v>
      </c>
      <c r="P2420">
        <f t="shared" si="189"/>
        <v>4</v>
      </c>
    </row>
    <row r="2421" spans="1:16" x14ac:dyDescent="0.3">
      <c r="A2421" t="s">
        <v>69</v>
      </c>
      <c r="B2421" s="38">
        <v>40292</v>
      </c>
      <c r="C2421" t="s">
        <v>30</v>
      </c>
      <c r="D2421" t="s">
        <v>180</v>
      </c>
      <c r="E2421" t="s">
        <v>164</v>
      </c>
      <c r="F2421">
        <v>333244</v>
      </c>
      <c r="G2421">
        <v>374366</v>
      </c>
      <c r="H2421" t="s">
        <v>148</v>
      </c>
      <c r="I2421" t="s">
        <v>149</v>
      </c>
      <c r="L2421">
        <f t="shared" si="185"/>
        <v>2010</v>
      </c>
      <c r="M2421">
        <f t="shared" si="186"/>
        <v>4</v>
      </c>
      <c r="N2421">
        <f t="shared" si="187"/>
        <v>0</v>
      </c>
      <c r="O2421">
        <f t="shared" si="188"/>
        <v>0</v>
      </c>
      <c r="P2421">
        <f t="shared" si="189"/>
        <v>1</v>
      </c>
    </row>
    <row r="2422" spans="1:16" x14ac:dyDescent="0.3">
      <c r="A2422" t="s">
        <v>45</v>
      </c>
      <c r="B2422" s="38">
        <v>40293</v>
      </c>
      <c r="C2422" t="s">
        <v>30</v>
      </c>
      <c r="D2422" t="s">
        <v>240</v>
      </c>
      <c r="E2422" t="s">
        <v>193</v>
      </c>
      <c r="F2422">
        <v>243430</v>
      </c>
      <c r="G2422">
        <v>417181</v>
      </c>
      <c r="H2422" t="s">
        <v>234</v>
      </c>
      <c r="I2422" t="s">
        <v>313</v>
      </c>
      <c r="L2422">
        <f t="shared" si="185"/>
        <v>2010</v>
      </c>
      <c r="M2422">
        <f t="shared" si="186"/>
        <v>4</v>
      </c>
      <c r="N2422">
        <f t="shared" si="187"/>
        <v>0</v>
      </c>
      <c r="O2422">
        <f t="shared" si="188"/>
        <v>0</v>
      </c>
      <c r="P2422">
        <f t="shared" si="189"/>
        <v>5</v>
      </c>
    </row>
    <row r="2423" spans="1:16" x14ac:dyDescent="0.3">
      <c r="A2423" t="s">
        <v>69</v>
      </c>
      <c r="B2423" s="38">
        <v>40294</v>
      </c>
      <c r="C2423" t="s">
        <v>30</v>
      </c>
      <c r="D2423" t="s">
        <v>453</v>
      </c>
      <c r="E2423" t="s">
        <v>147</v>
      </c>
      <c r="F2423">
        <v>333621</v>
      </c>
      <c r="G2423">
        <v>373215</v>
      </c>
      <c r="H2423" t="s">
        <v>148</v>
      </c>
      <c r="I2423" t="s">
        <v>149</v>
      </c>
      <c r="L2423">
        <f t="shared" si="185"/>
        <v>2010</v>
      </c>
      <c r="M2423">
        <f t="shared" si="186"/>
        <v>4</v>
      </c>
      <c r="N2423">
        <f t="shared" si="187"/>
        <v>0</v>
      </c>
      <c r="O2423">
        <f t="shared" si="188"/>
        <v>0</v>
      </c>
      <c r="P2423">
        <f t="shared" si="189"/>
        <v>1</v>
      </c>
    </row>
    <row r="2424" spans="1:16" x14ac:dyDescent="0.3">
      <c r="A2424" t="s">
        <v>45</v>
      </c>
      <c r="B2424" s="38">
        <v>40295</v>
      </c>
      <c r="C2424" t="s">
        <v>30</v>
      </c>
      <c r="D2424" t="s">
        <v>582</v>
      </c>
      <c r="E2424" t="s">
        <v>193</v>
      </c>
      <c r="F2424">
        <v>244194</v>
      </c>
      <c r="G2424">
        <v>416795</v>
      </c>
      <c r="H2424" t="s">
        <v>152</v>
      </c>
      <c r="I2424" t="s">
        <v>153</v>
      </c>
      <c r="L2424">
        <f t="shared" si="185"/>
        <v>2010</v>
      </c>
      <c r="M2424">
        <f t="shared" si="186"/>
        <v>4</v>
      </c>
      <c r="N2424">
        <f t="shared" si="187"/>
        <v>0</v>
      </c>
      <c r="O2424">
        <f t="shared" si="188"/>
        <v>0</v>
      </c>
      <c r="P2424">
        <f t="shared" si="189"/>
        <v>2</v>
      </c>
    </row>
    <row r="2425" spans="1:16" x14ac:dyDescent="0.3">
      <c r="A2425" t="s">
        <v>69</v>
      </c>
      <c r="B2425" s="38">
        <v>40295</v>
      </c>
      <c r="C2425" t="s">
        <v>30</v>
      </c>
      <c r="D2425" t="s">
        <v>416</v>
      </c>
      <c r="E2425" t="s">
        <v>147</v>
      </c>
      <c r="F2425">
        <v>333538</v>
      </c>
      <c r="G2425">
        <v>373968</v>
      </c>
      <c r="H2425" t="s">
        <v>148</v>
      </c>
      <c r="I2425" t="s">
        <v>149</v>
      </c>
      <c r="L2425">
        <f t="shared" si="185"/>
        <v>2010</v>
      </c>
      <c r="M2425">
        <f t="shared" si="186"/>
        <v>4</v>
      </c>
      <c r="N2425">
        <f t="shared" si="187"/>
        <v>0</v>
      </c>
      <c r="O2425">
        <f t="shared" si="188"/>
        <v>0</v>
      </c>
      <c r="P2425">
        <f t="shared" si="189"/>
        <v>1</v>
      </c>
    </row>
    <row r="2426" spans="1:16" x14ac:dyDescent="0.3">
      <c r="A2426" t="s">
        <v>51</v>
      </c>
      <c r="B2426" s="38">
        <v>40295</v>
      </c>
      <c r="C2426" t="s">
        <v>30</v>
      </c>
      <c r="D2426" t="s">
        <v>725</v>
      </c>
      <c r="E2426" t="s">
        <v>206</v>
      </c>
      <c r="F2426">
        <v>348589</v>
      </c>
      <c r="G2426">
        <v>344397</v>
      </c>
      <c r="H2426" t="s">
        <v>152</v>
      </c>
      <c r="I2426" t="s">
        <v>153</v>
      </c>
      <c r="L2426">
        <f t="shared" si="185"/>
        <v>2010</v>
      </c>
      <c r="M2426">
        <f t="shared" si="186"/>
        <v>4</v>
      </c>
      <c r="N2426">
        <f t="shared" si="187"/>
        <v>0</v>
      </c>
      <c r="O2426">
        <f t="shared" si="188"/>
        <v>0</v>
      </c>
      <c r="P2426">
        <f t="shared" si="189"/>
        <v>2</v>
      </c>
    </row>
    <row r="2427" spans="1:16" x14ac:dyDescent="0.3">
      <c r="A2427" t="s">
        <v>69</v>
      </c>
      <c r="B2427" s="38">
        <v>40296</v>
      </c>
      <c r="C2427" t="s">
        <v>30</v>
      </c>
      <c r="D2427" t="s">
        <v>380</v>
      </c>
      <c r="E2427" t="s">
        <v>161</v>
      </c>
      <c r="F2427">
        <v>333485</v>
      </c>
      <c r="G2427">
        <v>375107</v>
      </c>
      <c r="H2427" t="s">
        <v>148</v>
      </c>
      <c r="I2427" t="s">
        <v>149</v>
      </c>
      <c r="L2427">
        <f t="shared" si="185"/>
        <v>2010</v>
      </c>
      <c r="M2427">
        <f t="shared" si="186"/>
        <v>4</v>
      </c>
      <c r="N2427">
        <f t="shared" si="187"/>
        <v>0</v>
      </c>
      <c r="O2427">
        <f t="shared" si="188"/>
        <v>0</v>
      </c>
      <c r="P2427">
        <f t="shared" si="189"/>
        <v>1</v>
      </c>
    </row>
    <row r="2428" spans="1:16" x14ac:dyDescent="0.3">
      <c r="A2428" t="s">
        <v>74</v>
      </c>
      <c r="B2428" s="38">
        <v>40298</v>
      </c>
      <c r="C2428" t="s">
        <v>30</v>
      </c>
      <c r="D2428" t="s">
        <v>620</v>
      </c>
      <c r="E2428" t="s">
        <v>179</v>
      </c>
      <c r="F2428">
        <v>341378</v>
      </c>
      <c r="G2428">
        <v>387330</v>
      </c>
      <c r="H2428" t="s">
        <v>148</v>
      </c>
      <c r="I2428" t="s">
        <v>149</v>
      </c>
      <c r="L2428">
        <f t="shared" si="185"/>
        <v>2010</v>
      </c>
      <c r="M2428">
        <f t="shared" si="186"/>
        <v>4</v>
      </c>
      <c r="N2428">
        <f t="shared" si="187"/>
        <v>0</v>
      </c>
      <c r="O2428">
        <f t="shared" si="188"/>
        <v>0</v>
      </c>
      <c r="P2428">
        <f t="shared" si="189"/>
        <v>1</v>
      </c>
    </row>
    <row r="2429" spans="1:16" x14ac:dyDescent="0.3">
      <c r="A2429" t="s">
        <v>57</v>
      </c>
      <c r="B2429" s="38">
        <v>40298</v>
      </c>
      <c r="C2429" t="s">
        <v>30</v>
      </c>
      <c r="D2429" t="s">
        <v>556</v>
      </c>
      <c r="E2429" t="s">
        <v>256</v>
      </c>
      <c r="F2429">
        <v>223746</v>
      </c>
      <c r="G2429">
        <v>344021</v>
      </c>
      <c r="H2429" t="s">
        <v>152</v>
      </c>
      <c r="I2429" t="s">
        <v>153</v>
      </c>
      <c r="L2429">
        <f t="shared" si="185"/>
        <v>2010</v>
      </c>
      <c r="M2429">
        <f t="shared" si="186"/>
        <v>4</v>
      </c>
      <c r="N2429">
        <f t="shared" si="187"/>
        <v>0</v>
      </c>
      <c r="O2429">
        <f t="shared" si="188"/>
        <v>0</v>
      </c>
      <c r="P2429">
        <f t="shared" si="189"/>
        <v>2</v>
      </c>
    </row>
    <row r="2430" spans="1:16" x14ac:dyDescent="0.3">
      <c r="A2430" t="s">
        <v>69</v>
      </c>
      <c r="B2430" s="38">
        <v>40298</v>
      </c>
      <c r="C2430" t="s">
        <v>30</v>
      </c>
      <c r="D2430" t="s">
        <v>272</v>
      </c>
      <c r="E2430" t="s">
        <v>147</v>
      </c>
      <c r="F2430">
        <v>333423</v>
      </c>
      <c r="G2430">
        <v>373476</v>
      </c>
      <c r="H2430" t="s">
        <v>148</v>
      </c>
      <c r="I2430" t="s">
        <v>149</v>
      </c>
      <c r="L2430">
        <f t="shared" si="185"/>
        <v>2010</v>
      </c>
      <c r="M2430">
        <f t="shared" si="186"/>
        <v>4</v>
      </c>
      <c r="N2430">
        <f t="shared" si="187"/>
        <v>0</v>
      </c>
      <c r="O2430">
        <f t="shared" si="188"/>
        <v>0</v>
      </c>
      <c r="P2430">
        <f t="shared" si="189"/>
        <v>1</v>
      </c>
    </row>
    <row r="2431" spans="1:16" x14ac:dyDescent="0.3">
      <c r="A2431" t="s">
        <v>69</v>
      </c>
      <c r="B2431" s="38">
        <v>40298</v>
      </c>
      <c r="C2431" t="s">
        <v>30</v>
      </c>
      <c r="D2431" t="s">
        <v>297</v>
      </c>
      <c r="E2431" t="s">
        <v>147</v>
      </c>
      <c r="F2431">
        <v>333613</v>
      </c>
      <c r="G2431">
        <v>373290</v>
      </c>
      <c r="H2431" t="s">
        <v>148</v>
      </c>
      <c r="I2431" t="s">
        <v>149</v>
      </c>
      <c r="L2431">
        <f t="shared" si="185"/>
        <v>2010</v>
      </c>
      <c r="M2431">
        <f t="shared" si="186"/>
        <v>4</v>
      </c>
      <c r="N2431">
        <f t="shared" si="187"/>
        <v>0</v>
      </c>
      <c r="O2431">
        <f t="shared" si="188"/>
        <v>0</v>
      </c>
      <c r="P2431">
        <f t="shared" si="189"/>
        <v>1</v>
      </c>
    </row>
    <row r="2432" spans="1:16" x14ac:dyDescent="0.3">
      <c r="A2432" t="s">
        <v>69</v>
      </c>
      <c r="B2432" s="38">
        <v>40299</v>
      </c>
      <c r="C2432" t="s">
        <v>30</v>
      </c>
      <c r="D2432" t="s">
        <v>501</v>
      </c>
      <c r="E2432" t="s">
        <v>161</v>
      </c>
      <c r="F2432">
        <v>333492</v>
      </c>
      <c r="G2432">
        <v>374712</v>
      </c>
      <c r="H2432" t="s">
        <v>148</v>
      </c>
      <c r="I2432" t="s">
        <v>149</v>
      </c>
      <c r="L2432">
        <f t="shared" si="185"/>
        <v>2010</v>
      </c>
      <c r="M2432">
        <f t="shared" si="186"/>
        <v>5</v>
      </c>
      <c r="N2432">
        <f t="shared" si="187"/>
        <v>0</v>
      </c>
      <c r="O2432">
        <f t="shared" si="188"/>
        <v>0</v>
      </c>
      <c r="P2432">
        <f t="shared" si="189"/>
        <v>1</v>
      </c>
    </row>
    <row r="2433" spans="1:16" x14ac:dyDescent="0.3">
      <c r="A2433" t="s">
        <v>57</v>
      </c>
      <c r="B2433" s="38">
        <v>40299</v>
      </c>
      <c r="C2433" t="s">
        <v>30</v>
      </c>
      <c r="D2433" t="s">
        <v>412</v>
      </c>
      <c r="E2433" t="s">
        <v>256</v>
      </c>
      <c r="F2433">
        <v>223493</v>
      </c>
      <c r="G2433">
        <v>343962</v>
      </c>
      <c r="H2433" t="s">
        <v>148</v>
      </c>
      <c r="I2433" t="s">
        <v>149</v>
      </c>
      <c r="L2433">
        <f t="shared" si="185"/>
        <v>2010</v>
      </c>
      <c r="M2433">
        <f t="shared" si="186"/>
        <v>5</v>
      </c>
      <c r="N2433">
        <f t="shared" si="187"/>
        <v>0</v>
      </c>
      <c r="O2433">
        <f t="shared" si="188"/>
        <v>0</v>
      </c>
      <c r="P2433">
        <f t="shared" si="189"/>
        <v>1</v>
      </c>
    </row>
    <row r="2434" spans="1:16" x14ac:dyDescent="0.3">
      <c r="A2434" t="s">
        <v>62</v>
      </c>
      <c r="B2434" s="38">
        <v>40299</v>
      </c>
      <c r="C2434" t="s">
        <v>30</v>
      </c>
      <c r="D2434" t="s">
        <v>177</v>
      </c>
      <c r="E2434" t="s">
        <v>143</v>
      </c>
      <c r="F2434">
        <v>340346</v>
      </c>
      <c r="G2434">
        <v>402819</v>
      </c>
      <c r="H2434" t="s">
        <v>148</v>
      </c>
      <c r="I2434" t="s">
        <v>149</v>
      </c>
      <c r="L2434">
        <f t="shared" ref="L2434:L2497" si="190">YEAR(B2434)</f>
        <v>2010</v>
      </c>
      <c r="M2434">
        <f t="shared" ref="M2434:M2497" si="191">MONTH(B2434)</f>
        <v>5</v>
      </c>
      <c r="N2434">
        <f t="shared" ref="N2434:N2497" si="192">SUM((IF(OR(ISBLANK($I2434),ISERROR(SEARCH("killed",$I2434))),0,IF(SEARCH("killed",$I2434)=3,LEFT($I2434,1),IF(SEARCH("killed",$I2434)=4,LEFT($I2434,2),0)))),(IF(OR(ISBLANK($J2434),ISERROR(SEARCH("killed",$J2434))),0,IF(SEARCH("killed",$J2434)=3,LEFT($J2434,1),IF(SEARCH("killed",$J2434)=4,LEFT($J2434,2),0)))),(IF(OR(ISBLANK($K2434),ISERROR(SEARCH("killed",$K2434))),0,IF(SEARCH("killed",$K2434)=3,LEFT($K2434,1),IF(SEARCH("killed",$K2434)=4,LEFT($K2434,2),0)))))</f>
        <v>0</v>
      </c>
      <c r="O2434">
        <f t="shared" ref="O2434:O2497" si="193">SUM((IF(OR(ISBLANK($I2434),ISERROR(SEARCH("seriously",$I2434))),0,IF(SEARCH("seriously",$I2434)=3,LEFT($I2434,1),IF(SEARCH("seriously",$I2434)=4,LEFT($I2434,2),0)))),(IF(OR(ISBLANK($J2434),ISERROR(SEARCH("seriously",$J2434))),0,IF(SEARCH("seriously",$J2434)=3,LEFT($J2434,1),IF(SEARCH("seriously",$J2434)=4,LEFT($J2434,2),0)))),(IF(OR(ISBLANK($K2434),ISERROR(SEARCH("seriously",$K2434))),0,IF(SEARCH("seriously",$K2434)=3,LEFT($K2434,1),IF(SEARCH("seriously",$K2434)=4,LEFT($K2434,2),0)))))</f>
        <v>0</v>
      </c>
      <c r="P2434">
        <f t="shared" ref="P2434:P2497" si="194">SUM((IF(OR(ISBLANK($I2434),ISERROR(SEARCH("slightly",$I2434))),0,IF(SEARCH("slightly",$I2434)=3,LEFT($I2434,1),IF(SEARCH("slightly",$I2434)=4,LEFT($I2434,2),0)))),(IF(OR(ISBLANK($J2434),ISERROR(SEARCH("slightly",$J2434))),0,IF(SEARCH("slightly",$J2434)=3,LEFT($J2434,1),IF(SEARCH("slightly",$J2434)=4,LEFT($J2434,2),0)))),(IF(OR(ISBLANK($K2434),ISERROR(SEARCH("slightly",$K2434))),0,IF(SEARCH("slightly",$K2434)=3,LEFT($K2434,1),IF(SEARCH("slightly",$K2434)=4,LEFT($K2434,2),0)))))</f>
        <v>1</v>
      </c>
    </row>
    <row r="2435" spans="1:16" x14ac:dyDescent="0.3">
      <c r="A2435" t="s">
        <v>69</v>
      </c>
      <c r="B2435" s="38">
        <v>40300</v>
      </c>
      <c r="C2435" t="s">
        <v>30</v>
      </c>
      <c r="D2435" t="s">
        <v>146</v>
      </c>
      <c r="E2435" t="s">
        <v>147</v>
      </c>
      <c r="F2435">
        <v>333618</v>
      </c>
      <c r="G2435">
        <v>374193</v>
      </c>
      <c r="H2435" t="s">
        <v>148</v>
      </c>
      <c r="I2435" t="s">
        <v>149</v>
      </c>
      <c r="L2435">
        <f t="shared" si="190"/>
        <v>2010</v>
      </c>
      <c r="M2435">
        <f t="shared" si="191"/>
        <v>5</v>
      </c>
      <c r="N2435">
        <f t="shared" si="192"/>
        <v>0</v>
      </c>
      <c r="O2435">
        <f t="shared" si="193"/>
        <v>0</v>
      </c>
      <c r="P2435">
        <f t="shared" si="194"/>
        <v>1</v>
      </c>
    </row>
    <row r="2436" spans="1:16" x14ac:dyDescent="0.3">
      <c r="A2436" t="s">
        <v>80</v>
      </c>
      <c r="B2436" s="38">
        <v>40300</v>
      </c>
      <c r="C2436" t="s">
        <v>30</v>
      </c>
      <c r="D2436" t="s">
        <v>207</v>
      </c>
      <c r="E2436" t="s">
        <v>173</v>
      </c>
      <c r="F2436">
        <v>307942</v>
      </c>
      <c r="G2436">
        <v>358674</v>
      </c>
      <c r="H2436" t="s">
        <v>245</v>
      </c>
      <c r="I2436" t="s">
        <v>246</v>
      </c>
      <c r="L2436">
        <f t="shared" si="190"/>
        <v>2010</v>
      </c>
      <c r="M2436">
        <f t="shared" si="191"/>
        <v>5</v>
      </c>
      <c r="N2436">
        <f t="shared" si="192"/>
        <v>0</v>
      </c>
      <c r="O2436">
        <f t="shared" si="193"/>
        <v>0</v>
      </c>
      <c r="P2436">
        <f t="shared" si="194"/>
        <v>4</v>
      </c>
    </row>
    <row r="2437" spans="1:16" x14ac:dyDescent="0.3">
      <c r="A2437" t="s">
        <v>67</v>
      </c>
      <c r="B2437" s="38">
        <v>40302</v>
      </c>
      <c r="C2437" t="s">
        <v>30</v>
      </c>
      <c r="D2437" t="s">
        <v>231</v>
      </c>
      <c r="E2437" t="s">
        <v>279</v>
      </c>
      <c r="F2437">
        <v>349124</v>
      </c>
      <c r="G2437">
        <v>374045</v>
      </c>
      <c r="H2437" t="s">
        <v>148</v>
      </c>
      <c r="I2437" t="s">
        <v>149</v>
      </c>
      <c r="L2437">
        <f t="shared" si="190"/>
        <v>2010</v>
      </c>
      <c r="M2437">
        <f t="shared" si="191"/>
        <v>5</v>
      </c>
      <c r="N2437">
        <f t="shared" si="192"/>
        <v>0</v>
      </c>
      <c r="O2437">
        <f t="shared" si="193"/>
        <v>0</v>
      </c>
      <c r="P2437">
        <f t="shared" si="194"/>
        <v>1</v>
      </c>
    </row>
    <row r="2438" spans="1:16" x14ac:dyDescent="0.3">
      <c r="A2438" t="s">
        <v>52</v>
      </c>
      <c r="B2438" s="38">
        <v>40302</v>
      </c>
      <c r="C2438" t="s">
        <v>29</v>
      </c>
      <c r="D2438" t="s">
        <v>726</v>
      </c>
      <c r="E2438" t="s">
        <v>169</v>
      </c>
      <c r="F2438">
        <v>245531</v>
      </c>
      <c r="G2438">
        <v>372701</v>
      </c>
      <c r="H2438" t="s">
        <v>148</v>
      </c>
      <c r="I2438" t="s">
        <v>181</v>
      </c>
      <c r="L2438">
        <f t="shared" si="190"/>
        <v>2010</v>
      </c>
      <c r="M2438">
        <f t="shared" si="191"/>
        <v>5</v>
      </c>
      <c r="N2438">
        <f t="shared" si="192"/>
        <v>0</v>
      </c>
      <c r="O2438">
        <f t="shared" si="193"/>
        <v>1</v>
      </c>
      <c r="P2438">
        <f t="shared" si="194"/>
        <v>0</v>
      </c>
    </row>
    <row r="2439" spans="1:16" x14ac:dyDescent="0.3">
      <c r="A2439" t="s">
        <v>69</v>
      </c>
      <c r="B2439" s="38">
        <v>40303</v>
      </c>
      <c r="C2439" t="s">
        <v>30</v>
      </c>
      <c r="D2439" t="s">
        <v>174</v>
      </c>
      <c r="E2439" t="s">
        <v>147</v>
      </c>
      <c r="F2439">
        <v>334052</v>
      </c>
      <c r="G2439">
        <v>374879</v>
      </c>
      <c r="H2439" t="s">
        <v>148</v>
      </c>
      <c r="I2439" t="s">
        <v>149</v>
      </c>
      <c r="L2439">
        <f t="shared" si="190"/>
        <v>2010</v>
      </c>
      <c r="M2439">
        <f t="shared" si="191"/>
        <v>5</v>
      </c>
      <c r="N2439">
        <f t="shared" si="192"/>
        <v>0</v>
      </c>
      <c r="O2439">
        <f t="shared" si="193"/>
        <v>0</v>
      </c>
      <c r="P2439">
        <f t="shared" si="194"/>
        <v>1</v>
      </c>
    </row>
    <row r="2440" spans="1:16" x14ac:dyDescent="0.3">
      <c r="A2440" t="s">
        <v>39</v>
      </c>
      <c r="B2440" s="38">
        <v>40303</v>
      </c>
      <c r="C2440" t="s">
        <v>30</v>
      </c>
      <c r="D2440" t="s">
        <v>252</v>
      </c>
      <c r="E2440" t="s">
        <v>218</v>
      </c>
      <c r="F2440">
        <v>281247</v>
      </c>
      <c r="G2440">
        <v>378547</v>
      </c>
      <c r="H2440" t="s">
        <v>148</v>
      </c>
      <c r="I2440" t="s">
        <v>149</v>
      </c>
      <c r="L2440">
        <f t="shared" si="190"/>
        <v>2010</v>
      </c>
      <c r="M2440">
        <f t="shared" si="191"/>
        <v>5</v>
      </c>
      <c r="N2440">
        <f t="shared" si="192"/>
        <v>0</v>
      </c>
      <c r="O2440">
        <f t="shared" si="193"/>
        <v>0</v>
      </c>
      <c r="P2440">
        <f t="shared" si="194"/>
        <v>1</v>
      </c>
    </row>
    <row r="2441" spans="1:16" x14ac:dyDescent="0.3">
      <c r="A2441" t="s">
        <v>41</v>
      </c>
      <c r="B2441" s="38">
        <v>40304</v>
      </c>
      <c r="C2441" t="s">
        <v>30</v>
      </c>
      <c r="D2441" t="s">
        <v>582</v>
      </c>
      <c r="E2441" t="s">
        <v>315</v>
      </c>
      <c r="F2441">
        <v>290008</v>
      </c>
      <c r="G2441">
        <v>390492</v>
      </c>
      <c r="H2441" t="s">
        <v>148</v>
      </c>
      <c r="I2441" t="s">
        <v>149</v>
      </c>
      <c r="L2441">
        <f t="shared" si="190"/>
        <v>2010</v>
      </c>
      <c r="M2441">
        <f t="shared" si="191"/>
        <v>5</v>
      </c>
      <c r="N2441">
        <f t="shared" si="192"/>
        <v>0</v>
      </c>
      <c r="O2441">
        <f t="shared" si="193"/>
        <v>0</v>
      </c>
      <c r="P2441">
        <f t="shared" si="194"/>
        <v>1</v>
      </c>
    </row>
    <row r="2442" spans="1:16" x14ac:dyDescent="0.3">
      <c r="A2442" t="s">
        <v>79</v>
      </c>
      <c r="B2442" s="38">
        <v>40304</v>
      </c>
      <c r="C2442" t="s">
        <v>30</v>
      </c>
      <c r="D2442" t="s">
        <v>314</v>
      </c>
      <c r="E2442" t="s">
        <v>173</v>
      </c>
      <c r="F2442">
        <v>301328</v>
      </c>
      <c r="G2442">
        <v>353690</v>
      </c>
      <c r="H2442" t="s">
        <v>148</v>
      </c>
      <c r="I2442" t="s">
        <v>149</v>
      </c>
      <c r="L2442">
        <f t="shared" si="190"/>
        <v>2010</v>
      </c>
      <c r="M2442">
        <f t="shared" si="191"/>
        <v>5</v>
      </c>
      <c r="N2442">
        <f t="shared" si="192"/>
        <v>0</v>
      </c>
      <c r="O2442">
        <f t="shared" si="193"/>
        <v>0</v>
      </c>
      <c r="P2442">
        <f t="shared" si="194"/>
        <v>1</v>
      </c>
    </row>
    <row r="2443" spans="1:16" x14ac:dyDescent="0.3">
      <c r="A2443" t="s">
        <v>69</v>
      </c>
      <c r="B2443" s="38">
        <v>40305</v>
      </c>
      <c r="C2443" t="s">
        <v>29</v>
      </c>
      <c r="D2443" t="s">
        <v>180</v>
      </c>
      <c r="E2443" t="s">
        <v>164</v>
      </c>
      <c r="F2443">
        <v>333310</v>
      </c>
      <c r="G2443">
        <v>374334</v>
      </c>
      <c r="H2443" t="s">
        <v>234</v>
      </c>
      <c r="I2443" t="s">
        <v>181</v>
      </c>
      <c r="J2443" t="s">
        <v>529</v>
      </c>
      <c r="L2443">
        <f t="shared" si="190"/>
        <v>2010</v>
      </c>
      <c r="M2443">
        <f t="shared" si="191"/>
        <v>5</v>
      </c>
      <c r="N2443">
        <f t="shared" si="192"/>
        <v>0</v>
      </c>
      <c r="O2443">
        <f t="shared" si="193"/>
        <v>1</v>
      </c>
      <c r="P2443">
        <f t="shared" si="194"/>
        <v>4</v>
      </c>
    </row>
    <row r="2444" spans="1:16" x14ac:dyDescent="0.3">
      <c r="A2444" t="s">
        <v>76</v>
      </c>
      <c r="B2444" s="38">
        <v>40306</v>
      </c>
      <c r="C2444" t="s">
        <v>30</v>
      </c>
      <c r="D2444" t="s">
        <v>454</v>
      </c>
      <c r="E2444" t="s">
        <v>176</v>
      </c>
      <c r="F2444">
        <v>315128</v>
      </c>
      <c r="G2444">
        <v>386536</v>
      </c>
      <c r="H2444" t="s">
        <v>148</v>
      </c>
      <c r="I2444" t="s">
        <v>149</v>
      </c>
      <c r="L2444">
        <f t="shared" si="190"/>
        <v>2010</v>
      </c>
      <c r="M2444">
        <f t="shared" si="191"/>
        <v>5</v>
      </c>
      <c r="N2444">
        <f t="shared" si="192"/>
        <v>0</v>
      </c>
      <c r="O2444">
        <f t="shared" si="193"/>
        <v>0</v>
      </c>
      <c r="P2444">
        <f t="shared" si="194"/>
        <v>1</v>
      </c>
    </row>
    <row r="2445" spans="1:16" x14ac:dyDescent="0.3">
      <c r="A2445" t="s">
        <v>69</v>
      </c>
      <c r="B2445" s="38">
        <v>40307</v>
      </c>
      <c r="C2445" t="s">
        <v>30</v>
      </c>
      <c r="D2445" t="s">
        <v>355</v>
      </c>
      <c r="E2445" t="s">
        <v>161</v>
      </c>
      <c r="F2445">
        <v>333639</v>
      </c>
      <c r="G2445">
        <v>374991</v>
      </c>
      <c r="H2445" t="s">
        <v>148</v>
      </c>
      <c r="I2445" t="s">
        <v>149</v>
      </c>
      <c r="L2445">
        <f t="shared" si="190"/>
        <v>2010</v>
      </c>
      <c r="M2445">
        <f t="shared" si="191"/>
        <v>5</v>
      </c>
      <c r="N2445">
        <f t="shared" si="192"/>
        <v>0</v>
      </c>
      <c r="O2445">
        <f t="shared" si="193"/>
        <v>0</v>
      </c>
      <c r="P2445">
        <f t="shared" si="194"/>
        <v>1</v>
      </c>
    </row>
    <row r="2446" spans="1:16" x14ac:dyDescent="0.3">
      <c r="A2446" t="s">
        <v>69</v>
      </c>
      <c r="B2446" s="38">
        <v>40307</v>
      </c>
      <c r="C2446" t="s">
        <v>30</v>
      </c>
      <c r="D2446" t="s">
        <v>158</v>
      </c>
      <c r="E2446" t="s">
        <v>159</v>
      </c>
      <c r="F2446">
        <v>334749</v>
      </c>
      <c r="G2446">
        <v>374486</v>
      </c>
      <c r="H2446" t="s">
        <v>148</v>
      </c>
      <c r="I2446" t="s">
        <v>149</v>
      </c>
      <c r="L2446">
        <f t="shared" si="190"/>
        <v>2010</v>
      </c>
      <c r="M2446">
        <f t="shared" si="191"/>
        <v>5</v>
      </c>
      <c r="N2446">
        <f t="shared" si="192"/>
        <v>0</v>
      </c>
      <c r="O2446">
        <f t="shared" si="193"/>
        <v>0</v>
      </c>
      <c r="P2446">
        <f t="shared" si="194"/>
        <v>1</v>
      </c>
    </row>
    <row r="2447" spans="1:16" x14ac:dyDescent="0.3">
      <c r="A2447" t="s">
        <v>45</v>
      </c>
      <c r="B2447" s="38">
        <v>40308</v>
      </c>
      <c r="C2447" t="s">
        <v>30</v>
      </c>
      <c r="D2447" t="s">
        <v>727</v>
      </c>
      <c r="E2447" t="s">
        <v>193</v>
      </c>
      <c r="F2447">
        <v>244363</v>
      </c>
      <c r="G2447">
        <v>416852</v>
      </c>
      <c r="H2447" t="s">
        <v>148</v>
      </c>
      <c r="I2447" t="s">
        <v>149</v>
      </c>
      <c r="L2447">
        <f t="shared" si="190"/>
        <v>2010</v>
      </c>
      <c r="M2447">
        <f t="shared" si="191"/>
        <v>5</v>
      </c>
      <c r="N2447">
        <f t="shared" si="192"/>
        <v>0</v>
      </c>
      <c r="O2447">
        <f t="shared" si="193"/>
        <v>0</v>
      </c>
      <c r="P2447">
        <f t="shared" si="194"/>
        <v>1</v>
      </c>
    </row>
    <row r="2448" spans="1:16" x14ac:dyDescent="0.3">
      <c r="A2448" t="s">
        <v>69</v>
      </c>
      <c r="B2448" s="38">
        <v>40308</v>
      </c>
      <c r="C2448" t="s">
        <v>30</v>
      </c>
      <c r="D2448" t="s">
        <v>439</v>
      </c>
      <c r="E2448" t="s">
        <v>164</v>
      </c>
      <c r="F2448">
        <v>333331</v>
      </c>
      <c r="G2448">
        <v>373891</v>
      </c>
      <c r="H2448" t="s">
        <v>148</v>
      </c>
      <c r="I2448" t="s">
        <v>149</v>
      </c>
      <c r="L2448">
        <f t="shared" si="190"/>
        <v>2010</v>
      </c>
      <c r="M2448">
        <f t="shared" si="191"/>
        <v>5</v>
      </c>
      <c r="N2448">
        <f t="shared" si="192"/>
        <v>0</v>
      </c>
      <c r="O2448">
        <f t="shared" si="193"/>
        <v>0</v>
      </c>
      <c r="P2448">
        <f t="shared" si="194"/>
        <v>1</v>
      </c>
    </row>
    <row r="2449" spans="1:16" x14ac:dyDescent="0.3">
      <c r="A2449" t="s">
        <v>69</v>
      </c>
      <c r="B2449" s="38">
        <v>40309</v>
      </c>
      <c r="C2449" t="s">
        <v>30</v>
      </c>
      <c r="D2449" t="s">
        <v>221</v>
      </c>
      <c r="E2449" t="s">
        <v>161</v>
      </c>
      <c r="F2449">
        <v>333998</v>
      </c>
      <c r="G2449">
        <v>375123</v>
      </c>
      <c r="H2449" t="s">
        <v>144</v>
      </c>
      <c r="I2449" t="s">
        <v>145</v>
      </c>
      <c r="L2449">
        <f t="shared" si="190"/>
        <v>2010</v>
      </c>
      <c r="M2449">
        <f t="shared" si="191"/>
        <v>5</v>
      </c>
      <c r="N2449">
        <f t="shared" si="192"/>
        <v>0</v>
      </c>
      <c r="O2449">
        <f t="shared" si="193"/>
        <v>0</v>
      </c>
      <c r="P2449">
        <f t="shared" si="194"/>
        <v>3</v>
      </c>
    </row>
    <row r="2450" spans="1:16" x14ac:dyDescent="0.3">
      <c r="A2450" t="s">
        <v>69</v>
      </c>
      <c r="B2450" s="38">
        <v>40309</v>
      </c>
      <c r="C2450" t="s">
        <v>29</v>
      </c>
      <c r="D2450" t="s">
        <v>160</v>
      </c>
      <c r="E2450" t="s">
        <v>164</v>
      </c>
      <c r="F2450">
        <v>332867</v>
      </c>
      <c r="G2450">
        <v>373506</v>
      </c>
      <c r="H2450" t="s">
        <v>148</v>
      </c>
      <c r="I2450" t="s">
        <v>181</v>
      </c>
      <c r="L2450">
        <f t="shared" si="190"/>
        <v>2010</v>
      </c>
      <c r="M2450">
        <f t="shared" si="191"/>
        <v>5</v>
      </c>
      <c r="N2450">
        <f t="shared" si="192"/>
        <v>0</v>
      </c>
      <c r="O2450">
        <f t="shared" si="193"/>
        <v>1</v>
      </c>
      <c r="P2450">
        <f t="shared" si="194"/>
        <v>0</v>
      </c>
    </row>
    <row r="2451" spans="1:16" x14ac:dyDescent="0.3">
      <c r="A2451" t="s">
        <v>50</v>
      </c>
      <c r="B2451" s="38">
        <v>40309</v>
      </c>
      <c r="C2451" t="s">
        <v>30</v>
      </c>
      <c r="D2451" t="s">
        <v>306</v>
      </c>
      <c r="E2451" t="s">
        <v>157</v>
      </c>
      <c r="F2451">
        <v>285179</v>
      </c>
      <c r="G2451">
        <v>432356</v>
      </c>
      <c r="H2451" t="s">
        <v>152</v>
      </c>
      <c r="I2451" t="s">
        <v>153</v>
      </c>
      <c r="L2451">
        <f t="shared" si="190"/>
        <v>2010</v>
      </c>
      <c r="M2451">
        <f t="shared" si="191"/>
        <v>5</v>
      </c>
      <c r="N2451">
        <f t="shared" si="192"/>
        <v>0</v>
      </c>
      <c r="O2451">
        <f t="shared" si="193"/>
        <v>0</v>
      </c>
      <c r="P2451">
        <f t="shared" si="194"/>
        <v>2</v>
      </c>
    </row>
    <row r="2452" spans="1:16" x14ac:dyDescent="0.3">
      <c r="A2452" t="s">
        <v>45</v>
      </c>
      <c r="B2452" s="38">
        <v>40309</v>
      </c>
      <c r="C2452" t="s">
        <v>30</v>
      </c>
      <c r="D2452" t="s">
        <v>338</v>
      </c>
      <c r="E2452" t="s">
        <v>193</v>
      </c>
      <c r="F2452">
        <v>244126</v>
      </c>
      <c r="G2452">
        <v>416237</v>
      </c>
      <c r="H2452" t="s">
        <v>148</v>
      </c>
      <c r="I2452" t="s">
        <v>149</v>
      </c>
      <c r="L2452">
        <f t="shared" si="190"/>
        <v>2010</v>
      </c>
      <c r="M2452">
        <f t="shared" si="191"/>
        <v>5</v>
      </c>
      <c r="N2452">
        <f t="shared" si="192"/>
        <v>0</v>
      </c>
      <c r="O2452">
        <f t="shared" si="193"/>
        <v>0</v>
      </c>
      <c r="P2452">
        <f t="shared" si="194"/>
        <v>1</v>
      </c>
    </row>
    <row r="2453" spans="1:16" x14ac:dyDescent="0.3">
      <c r="A2453" t="s">
        <v>69</v>
      </c>
      <c r="B2453" s="38">
        <v>40310</v>
      </c>
      <c r="C2453" t="s">
        <v>30</v>
      </c>
      <c r="D2453" t="s">
        <v>728</v>
      </c>
      <c r="E2453" t="s">
        <v>164</v>
      </c>
      <c r="F2453">
        <v>333274</v>
      </c>
      <c r="G2453">
        <v>374307</v>
      </c>
      <c r="H2453" t="s">
        <v>148</v>
      </c>
      <c r="I2453" t="s">
        <v>149</v>
      </c>
      <c r="L2453">
        <f t="shared" si="190"/>
        <v>2010</v>
      </c>
      <c r="M2453">
        <f t="shared" si="191"/>
        <v>5</v>
      </c>
      <c r="N2453">
        <f t="shared" si="192"/>
        <v>0</v>
      </c>
      <c r="O2453">
        <f t="shared" si="193"/>
        <v>0</v>
      </c>
      <c r="P2453">
        <f t="shared" si="194"/>
        <v>1</v>
      </c>
    </row>
    <row r="2454" spans="1:16" x14ac:dyDescent="0.3">
      <c r="A2454" t="s">
        <v>62</v>
      </c>
      <c r="B2454" s="38">
        <v>40311</v>
      </c>
      <c r="C2454" t="s">
        <v>30</v>
      </c>
      <c r="D2454" t="s">
        <v>170</v>
      </c>
      <c r="E2454" t="s">
        <v>143</v>
      </c>
      <c r="F2454">
        <v>339985</v>
      </c>
      <c r="G2454">
        <v>402579</v>
      </c>
      <c r="H2454" t="s">
        <v>148</v>
      </c>
      <c r="I2454" t="s">
        <v>149</v>
      </c>
      <c r="L2454">
        <f t="shared" si="190"/>
        <v>2010</v>
      </c>
      <c r="M2454">
        <f t="shared" si="191"/>
        <v>5</v>
      </c>
      <c r="N2454">
        <f t="shared" si="192"/>
        <v>0</v>
      </c>
      <c r="O2454">
        <f t="shared" si="193"/>
        <v>0</v>
      </c>
      <c r="P2454">
        <f t="shared" si="194"/>
        <v>1</v>
      </c>
    </row>
    <row r="2455" spans="1:16" x14ac:dyDescent="0.3">
      <c r="A2455" t="s">
        <v>74</v>
      </c>
      <c r="B2455" s="38">
        <v>40311</v>
      </c>
      <c r="C2455" t="s">
        <v>30</v>
      </c>
      <c r="D2455" t="s">
        <v>729</v>
      </c>
      <c r="E2455" t="s">
        <v>179</v>
      </c>
      <c r="F2455">
        <v>340941</v>
      </c>
      <c r="G2455">
        <v>387366</v>
      </c>
      <c r="H2455" t="s">
        <v>148</v>
      </c>
      <c r="I2455" t="s">
        <v>149</v>
      </c>
      <c r="L2455">
        <f t="shared" si="190"/>
        <v>2010</v>
      </c>
      <c r="M2455">
        <f t="shared" si="191"/>
        <v>5</v>
      </c>
      <c r="N2455">
        <f t="shared" si="192"/>
        <v>0</v>
      </c>
      <c r="O2455">
        <f t="shared" si="193"/>
        <v>0</v>
      </c>
      <c r="P2455">
        <f t="shared" si="194"/>
        <v>1</v>
      </c>
    </row>
    <row r="2456" spans="1:16" x14ac:dyDescent="0.3">
      <c r="A2456" t="s">
        <v>79</v>
      </c>
      <c r="B2456" s="38">
        <v>40311</v>
      </c>
      <c r="C2456" t="s">
        <v>30</v>
      </c>
      <c r="D2456" t="s">
        <v>287</v>
      </c>
      <c r="E2456" t="s">
        <v>173</v>
      </c>
      <c r="F2456">
        <v>301168</v>
      </c>
      <c r="G2456">
        <v>354014</v>
      </c>
      <c r="H2456" t="s">
        <v>148</v>
      </c>
      <c r="I2456" t="s">
        <v>149</v>
      </c>
      <c r="L2456">
        <f t="shared" si="190"/>
        <v>2010</v>
      </c>
      <c r="M2456">
        <f t="shared" si="191"/>
        <v>5</v>
      </c>
      <c r="N2456">
        <f t="shared" si="192"/>
        <v>0</v>
      </c>
      <c r="O2456">
        <f t="shared" si="193"/>
        <v>0</v>
      </c>
      <c r="P2456">
        <f t="shared" si="194"/>
        <v>1</v>
      </c>
    </row>
    <row r="2457" spans="1:16" x14ac:dyDescent="0.3">
      <c r="A2457" t="s">
        <v>69</v>
      </c>
      <c r="B2457" s="38">
        <v>40311</v>
      </c>
      <c r="C2457" t="s">
        <v>30</v>
      </c>
      <c r="D2457" t="s">
        <v>151</v>
      </c>
      <c r="E2457" t="s">
        <v>147</v>
      </c>
      <c r="F2457">
        <v>334141</v>
      </c>
      <c r="G2457">
        <v>373408</v>
      </c>
      <c r="H2457" t="s">
        <v>148</v>
      </c>
      <c r="I2457" t="s">
        <v>149</v>
      </c>
      <c r="L2457">
        <f t="shared" si="190"/>
        <v>2010</v>
      </c>
      <c r="M2457">
        <f t="shared" si="191"/>
        <v>5</v>
      </c>
      <c r="N2457">
        <f t="shared" si="192"/>
        <v>0</v>
      </c>
      <c r="O2457">
        <f t="shared" si="193"/>
        <v>0</v>
      </c>
      <c r="P2457">
        <f t="shared" si="194"/>
        <v>1</v>
      </c>
    </row>
    <row r="2458" spans="1:16" x14ac:dyDescent="0.3">
      <c r="A2458" t="s">
        <v>45</v>
      </c>
      <c r="B2458" s="38">
        <v>40312</v>
      </c>
      <c r="C2458" t="s">
        <v>29</v>
      </c>
      <c r="D2458" t="s">
        <v>730</v>
      </c>
      <c r="E2458" t="s">
        <v>193</v>
      </c>
      <c r="F2458">
        <v>243562</v>
      </c>
      <c r="G2458">
        <v>417919</v>
      </c>
      <c r="H2458" t="s">
        <v>148</v>
      </c>
      <c r="I2458" t="s">
        <v>181</v>
      </c>
      <c r="L2458">
        <f t="shared" si="190"/>
        <v>2010</v>
      </c>
      <c r="M2458">
        <f t="shared" si="191"/>
        <v>5</v>
      </c>
      <c r="N2458">
        <f t="shared" si="192"/>
        <v>0</v>
      </c>
      <c r="O2458">
        <f t="shared" si="193"/>
        <v>1</v>
      </c>
      <c r="P2458">
        <f t="shared" si="194"/>
        <v>0</v>
      </c>
    </row>
    <row r="2459" spans="1:16" x14ac:dyDescent="0.3">
      <c r="A2459" t="s">
        <v>45</v>
      </c>
      <c r="B2459" s="38">
        <v>40313</v>
      </c>
      <c r="C2459" t="s">
        <v>30</v>
      </c>
      <c r="D2459" t="s">
        <v>499</v>
      </c>
      <c r="E2459" t="s">
        <v>193</v>
      </c>
      <c r="F2459">
        <v>243215</v>
      </c>
      <c r="G2459">
        <v>416790</v>
      </c>
      <c r="H2459" t="s">
        <v>148</v>
      </c>
      <c r="I2459" t="s">
        <v>149</v>
      </c>
      <c r="L2459">
        <f t="shared" si="190"/>
        <v>2010</v>
      </c>
      <c r="M2459">
        <f t="shared" si="191"/>
        <v>5</v>
      </c>
      <c r="N2459">
        <f t="shared" si="192"/>
        <v>0</v>
      </c>
      <c r="O2459">
        <f t="shared" si="193"/>
        <v>0</v>
      </c>
      <c r="P2459">
        <f t="shared" si="194"/>
        <v>1</v>
      </c>
    </row>
    <row r="2460" spans="1:16" x14ac:dyDescent="0.3">
      <c r="A2460" t="s">
        <v>69</v>
      </c>
      <c r="B2460" s="38">
        <v>40313</v>
      </c>
      <c r="C2460" t="s">
        <v>30</v>
      </c>
      <c r="D2460" t="s">
        <v>158</v>
      </c>
      <c r="E2460" t="s">
        <v>159</v>
      </c>
      <c r="F2460">
        <v>334600</v>
      </c>
      <c r="G2460">
        <v>374476</v>
      </c>
      <c r="H2460" t="s">
        <v>731</v>
      </c>
      <c r="I2460" t="s">
        <v>732</v>
      </c>
      <c r="L2460">
        <f t="shared" si="190"/>
        <v>2010</v>
      </c>
      <c r="M2460">
        <f t="shared" si="191"/>
        <v>5</v>
      </c>
      <c r="N2460">
        <f t="shared" si="192"/>
        <v>0</v>
      </c>
      <c r="O2460">
        <f t="shared" si="193"/>
        <v>0</v>
      </c>
      <c r="P2460">
        <f t="shared" si="194"/>
        <v>9</v>
      </c>
    </row>
    <row r="2461" spans="1:16" x14ac:dyDescent="0.3">
      <c r="A2461" t="s">
        <v>60</v>
      </c>
      <c r="B2461" s="38">
        <v>40313</v>
      </c>
      <c r="C2461" t="s">
        <v>30</v>
      </c>
      <c r="D2461" t="s">
        <v>231</v>
      </c>
      <c r="E2461" t="s">
        <v>195</v>
      </c>
      <c r="F2461">
        <v>350625</v>
      </c>
      <c r="G2461">
        <v>381994</v>
      </c>
      <c r="H2461" t="s">
        <v>148</v>
      </c>
      <c r="I2461" t="s">
        <v>149</v>
      </c>
      <c r="L2461">
        <f t="shared" si="190"/>
        <v>2010</v>
      </c>
      <c r="M2461">
        <f t="shared" si="191"/>
        <v>5</v>
      </c>
      <c r="N2461">
        <f t="shared" si="192"/>
        <v>0</v>
      </c>
      <c r="O2461">
        <f t="shared" si="193"/>
        <v>0</v>
      </c>
      <c r="P2461">
        <f t="shared" si="194"/>
        <v>1</v>
      </c>
    </row>
    <row r="2462" spans="1:16" x14ac:dyDescent="0.3">
      <c r="A2462" t="s">
        <v>46</v>
      </c>
      <c r="B2462" s="38">
        <v>40314</v>
      </c>
      <c r="C2462" t="s">
        <v>30</v>
      </c>
      <c r="D2462" t="s">
        <v>289</v>
      </c>
      <c r="E2462" t="s">
        <v>186</v>
      </c>
      <c r="F2462">
        <v>234561</v>
      </c>
      <c r="G2462">
        <v>397746</v>
      </c>
      <c r="H2462" t="s">
        <v>152</v>
      </c>
      <c r="I2462" t="s">
        <v>153</v>
      </c>
      <c r="L2462">
        <f t="shared" si="190"/>
        <v>2010</v>
      </c>
      <c r="M2462">
        <f t="shared" si="191"/>
        <v>5</v>
      </c>
      <c r="N2462">
        <f t="shared" si="192"/>
        <v>0</v>
      </c>
      <c r="O2462">
        <f t="shared" si="193"/>
        <v>0</v>
      </c>
      <c r="P2462">
        <f t="shared" si="194"/>
        <v>2</v>
      </c>
    </row>
    <row r="2463" spans="1:16" x14ac:dyDescent="0.3">
      <c r="A2463" t="s">
        <v>20</v>
      </c>
      <c r="B2463" s="38">
        <v>40314</v>
      </c>
      <c r="C2463" t="s">
        <v>30</v>
      </c>
      <c r="D2463" t="s">
        <v>352</v>
      </c>
      <c r="E2463" t="s">
        <v>155</v>
      </c>
      <c r="F2463">
        <v>310472</v>
      </c>
      <c r="G2463">
        <v>403311</v>
      </c>
      <c r="H2463" t="s">
        <v>148</v>
      </c>
      <c r="I2463" t="s">
        <v>149</v>
      </c>
      <c r="L2463">
        <f t="shared" si="190"/>
        <v>2010</v>
      </c>
      <c r="M2463">
        <f t="shared" si="191"/>
        <v>5</v>
      </c>
      <c r="N2463">
        <f t="shared" si="192"/>
        <v>0</v>
      </c>
      <c r="O2463">
        <f t="shared" si="193"/>
        <v>0</v>
      </c>
      <c r="P2463">
        <f t="shared" si="194"/>
        <v>1</v>
      </c>
    </row>
    <row r="2464" spans="1:16" x14ac:dyDescent="0.3">
      <c r="A2464" t="s">
        <v>45</v>
      </c>
      <c r="B2464" s="38">
        <v>40315</v>
      </c>
      <c r="C2464" t="s">
        <v>30</v>
      </c>
      <c r="D2464" t="s">
        <v>220</v>
      </c>
      <c r="E2464" t="s">
        <v>193</v>
      </c>
      <c r="F2464">
        <v>243457</v>
      </c>
      <c r="G2464">
        <v>417082</v>
      </c>
      <c r="H2464" t="s">
        <v>148</v>
      </c>
      <c r="I2464" t="s">
        <v>149</v>
      </c>
      <c r="L2464">
        <f t="shared" si="190"/>
        <v>2010</v>
      </c>
      <c r="M2464">
        <f t="shared" si="191"/>
        <v>5</v>
      </c>
      <c r="N2464">
        <f t="shared" si="192"/>
        <v>0</v>
      </c>
      <c r="O2464">
        <f t="shared" si="193"/>
        <v>0</v>
      </c>
      <c r="P2464">
        <f t="shared" si="194"/>
        <v>1</v>
      </c>
    </row>
    <row r="2465" spans="1:16" x14ac:dyDescent="0.3">
      <c r="A2465" t="s">
        <v>69</v>
      </c>
      <c r="B2465" s="38">
        <v>40315</v>
      </c>
      <c r="C2465" t="s">
        <v>30</v>
      </c>
      <c r="D2465" t="s">
        <v>232</v>
      </c>
      <c r="E2465" t="s">
        <v>147</v>
      </c>
      <c r="F2465">
        <v>333848</v>
      </c>
      <c r="G2465">
        <v>373834</v>
      </c>
      <c r="H2465" t="s">
        <v>148</v>
      </c>
      <c r="I2465" t="s">
        <v>149</v>
      </c>
      <c r="L2465">
        <f t="shared" si="190"/>
        <v>2010</v>
      </c>
      <c r="M2465">
        <f t="shared" si="191"/>
        <v>5</v>
      </c>
      <c r="N2465">
        <f t="shared" si="192"/>
        <v>0</v>
      </c>
      <c r="O2465">
        <f t="shared" si="193"/>
        <v>0</v>
      </c>
      <c r="P2465">
        <f t="shared" si="194"/>
        <v>1</v>
      </c>
    </row>
    <row r="2466" spans="1:16" x14ac:dyDescent="0.3">
      <c r="A2466" t="s">
        <v>69</v>
      </c>
      <c r="B2466" s="38">
        <v>40315</v>
      </c>
      <c r="C2466" t="s">
        <v>30</v>
      </c>
      <c r="D2466" t="s">
        <v>552</v>
      </c>
      <c r="E2466" t="s">
        <v>147</v>
      </c>
      <c r="F2466">
        <v>333769</v>
      </c>
      <c r="G2466">
        <v>374445</v>
      </c>
      <c r="H2466" t="s">
        <v>148</v>
      </c>
      <c r="I2466" t="s">
        <v>149</v>
      </c>
      <c r="L2466">
        <f t="shared" si="190"/>
        <v>2010</v>
      </c>
      <c r="M2466">
        <f t="shared" si="191"/>
        <v>5</v>
      </c>
      <c r="N2466">
        <f t="shared" si="192"/>
        <v>0</v>
      </c>
      <c r="O2466">
        <f t="shared" si="193"/>
        <v>0</v>
      </c>
      <c r="P2466">
        <f t="shared" si="194"/>
        <v>1</v>
      </c>
    </row>
    <row r="2467" spans="1:16" x14ac:dyDescent="0.3">
      <c r="A2467" t="s">
        <v>69</v>
      </c>
      <c r="B2467" s="38">
        <v>40315</v>
      </c>
      <c r="C2467" t="s">
        <v>30</v>
      </c>
      <c r="D2467" t="s">
        <v>452</v>
      </c>
      <c r="E2467" t="s">
        <v>147</v>
      </c>
      <c r="F2467">
        <v>333508</v>
      </c>
      <c r="G2467">
        <v>373633</v>
      </c>
      <c r="H2467" t="s">
        <v>148</v>
      </c>
      <c r="I2467" t="s">
        <v>149</v>
      </c>
      <c r="L2467">
        <f t="shared" si="190"/>
        <v>2010</v>
      </c>
      <c r="M2467">
        <f t="shared" si="191"/>
        <v>5</v>
      </c>
      <c r="N2467">
        <f t="shared" si="192"/>
        <v>0</v>
      </c>
      <c r="O2467">
        <f t="shared" si="193"/>
        <v>0</v>
      </c>
      <c r="P2467">
        <f t="shared" si="194"/>
        <v>1</v>
      </c>
    </row>
    <row r="2468" spans="1:16" x14ac:dyDescent="0.3">
      <c r="A2468" t="s">
        <v>79</v>
      </c>
      <c r="B2468" s="38">
        <v>40315</v>
      </c>
      <c r="C2468" t="s">
        <v>30</v>
      </c>
      <c r="D2468" t="s">
        <v>216</v>
      </c>
      <c r="E2468" t="s">
        <v>173</v>
      </c>
      <c r="F2468">
        <v>300895</v>
      </c>
      <c r="G2468">
        <v>353474</v>
      </c>
      <c r="H2468" t="s">
        <v>148</v>
      </c>
      <c r="I2468" t="s">
        <v>149</v>
      </c>
      <c r="L2468">
        <f t="shared" si="190"/>
        <v>2010</v>
      </c>
      <c r="M2468">
        <f t="shared" si="191"/>
        <v>5</v>
      </c>
      <c r="N2468">
        <f t="shared" si="192"/>
        <v>0</v>
      </c>
      <c r="O2468">
        <f t="shared" si="193"/>
        <v>0</v>
      </c>
      <c r="P2468">
        <f t="shared" si="194"/>
        <v>1</v>
      </c>
    </row>
    <row r="2469" spans="1:16" x14ac:dyDescent="0.3">
      <c r="A2469" t="s">
        <v>69</v>
      </c>
      <c r="B2469" s="38">
        <v>40315</v>
      </c>
      <c r="C2469" t="s">
        <v>30</v>
      </c>
      <c r="D2469" t="s">
        <v>733</v>
      </c>
      <c r="E2469" t="s">
        <v>147</v>
      </c>
      <c r="F2469">
        <v>334253</v>
      </c>
      <c r="G2469">
        <v>374499</v>
      </c>
      <c r="H2469" t="s">
        <v>148</v>
      </c>
      <c r="I2469" t="s">
        <v>149</v>
      </c>
      <c r="L2469">
        <f t="shared" si="190"/>
        <v>2010</v>
      </c>
      <c r="M2469">
        <f t="shared" si="191"/>
        <v>5</v>
      </c>
      <c r="N2469">
        <f t="shared" si="192"/>
        <v>0</v>
      </c>
      <c r="O2469">
        <f t="shared" si="193"/>
        <v>0</v>
      </c>
      <c r="P2469">
        <f t="shared" si="194"/>
        <v>1</v>
      </c>
    </row>
    <row r="2470" spans="1:16" x14ac:dyDescent="0.3">
      <c r="A2470" t="s">
        <v>60</v>
      </c>
      <c r="B2470" s="38">
        <v>40316</v>
      </c>
      <c r="C2470" t="s">
        <v>30</v>
      </c>
      <c r="D2470" t="s">
        <v>170</v>
      </c>
      <c r="E2470" t="s">
        <v>195</v>
      </c>
      <c r="F2470">
        <v>350527</v>
      </c>
      <c r="G2470">
        <v>381736</v>
      </c>
      <c r="H2470" t="s">
        <v>148</v>
      </c>
      <c r="I2470" t="s">
        <v>149</v>
      </c>
      <c r="L2470">
        <f t="shared" si="190"/>
        <v>2010</v>
      </c>
      <c r="M2470">
        <f t="shared" si="191"/>
        <v>5</v>
      </c>
      <c r="N2470">
        <f t="shared" si="192"/>
        <v>0</v>
      </c>
      <c r="O2470">
        <f t="shared" si="193"/>
        <v>0</v>
      </c>
      <c r="P2470">
        <f t="shared" si="194"/>
        <v>1</v>
      </c>
    </row>
    <row r="2471" spans="1:16" x14ac:dyDescent="0.3">
      <c r="A2471" t="s">
        <v>52</v>
      </c>
      <c r="B2471" s="38">
        <v>40317</v>
      </c>
      <c r="C2471" t="s">
        <v>30</v>
      </c>
      <c r="D2471" t="s">
        <v>371</v>
      </c>
      <c r="E2471" t="s">
        <v>169</v>
      </c>
      <c r="F2471">
        <v>245236</v>
      </c>
      <c r="G2471">
        <v>373102</v>
      </c>
      <c r="H2471" t="s">
        <v>144</v>
      </c>
      <c r="I2471" t="s">
        <v>145</v>
      </c>
      <c r="L2471">
        <f t="shared" si="190"/>
        <v>2010</v>
      </c>
      <c r="M2471">
        <f t="shared" si="191"/>
        <v>5</v>
      </c>
      <c r="N2471">
        <f t="shared" si="192"/>
        <v>0</v>
      </c>
      <c r="O2471">
        <f t="shared" si="193"/>
        <v>0</v>
      </c>
      <c r="P2471">
        <f t="shared" si="194"/>
        <v>3</v>
      </c>
    </row>
    <row r="2472" spans="1:16" x14ac:dyDescent="0.3">
      <c r="A2472" t="s">
        <v>69</v>
      </c>
      <c r="B2472" s="38">
        <v>40318</v>
      </c>
      <c r="C2472" t="s">
        <v>30</v>
      </c>
      <c r="D2472" t="s">
        <v>160</v>
      </c>
      <c r="E2472" t="s">
        <v>161</v>
      </c>
      <c r="F2472">
        <v>333660</v>
      </c>
      <c r="G2472">
        <v>375232</v>
      </c>
      <c r="H2472" t="s">
        <v>152</v>
      </c>
      <c r="I2472" t="s">
        <v>153</v>
      </c>
      <c r="L2472">
        <f t="shared" si="190"/>
        <v>2010</v>
      </c>
      <c r="M2472">
        <f t="shared" si="191"/>
        <v>5</v>
      </c>
      <c r="N2472">
        <f t="shared" si="192"/>
        <v>0</v>
      </c>
      <c r="O2472">
        <f t="shared" si="193"/>
        <v>0</v>
      </c>
      <c r="P2472">
        <f t="shared" si="194"/>
        <v>2</v>
      </c>
    </row>
    <row r="2473" spans="1:16" x14ac:dyDescent="0.3">
      <c r="A2473" t="s">
        <v>20</v>
      </c>
      <c r="B2473" s="38">
        <v>40319</v>
      </c>
      <c r="C2473" t="s">
        <v>30</v>
      </c>
      <c r="D2473" t="s">
        <v>589</v>
      </c>
      <c r="E2473" t="s">
        <v>155</v>
      </c>
      <c r="F2473">
        <v>310694</v>
      </c>
      <c r="G2473">
        <v>403055</v>
      </c>
      <c r="H2473" t="s">
        <v>148</v>
      </c>
      <c r="I2473" t="s">
        <v>149</v>
      </c>
      <c r="L2473">
        <f t="shared" si="190"/>
        <v>2010</v>
      </c>
      <c r="M2473">
        <f t="shared" si="191"/>
        <v>5</v>
      </c>
      <c r="N2473">
        <f t="shared" si="192"/>
        <v>0</v>
      </c>
      <c r="O2473">
        <f t="shared" si="193"/>
        <v>0</v>
      </c>
      <c r="P2473">
        <f t="shared" si="194"/>
        <v>1</v>
      </c>
    </row>
    <row r="2474" spans="1:16" x14ac:dyDescent="0.3">
      <c r="A2474" t="s">
        <v>76</v>
      </c>
      <c r="B2474" s="38">
        <v>40320</v>
      </c>
      <c r="C2474" t="s">
        <v>30</v>
      </c>
      <c r="D2474" t="s">
        <v>244</v>
      </c>
      <c r="E2474" t="s">
        <v>176</v>
      </c>
      <c r="F2474">
        <v>315002</v>
      </c>
      <c r="G2474">
        <v>386729</v>
      </c>
      <c r="H2474" t="s">
        <v>148</v>
      </c>
      <c r="I2474" t="s">
        <v>149</v>
      </c>
      <c r="L2474">
        <f t="shared" si="190"/>
        <v>2010</v>
      </c>
      <c r="M2474">
        <f t="shared" si="191"/>
        <v>5</v>
      </c>
      <c r="N2474">
        <f t="shared" si="192"/>
        <v>0</v>
      </c>
      <c r="O2474">
        <f t="shared" si="193"/>
        <v>0</v>
      </c>
      <c r="P2474">
        <f t="shared" si="194"/>
        <v>1</v>
      </c>
    </row>
    <row r="2475" spans="1:16" x14ac:dyDescent="0.3">
      <c r="A2475" t="s">
        <v>60</v>
      </c>
      <c r="B2475" s="38">
        <v>40320</v>
      </c>
      <c r="C2475" t="s">
        <v>30</v>
      </c>
      <c r="D2475" t="s">
        <v>265</v>
      </c>
      <c r="E2475" t="s">
        <v>195</v>
      </c>
      <c r="F2475">
        <v>350283</v>
      </c>
      <c r="G2475">
        <v>381332</v>
      </c>
      <c r="H2475" t="s">
        <v>152</v>
      </c>
      <c r="I2475" t="s">
        <v>153</v>
      </c>
      <c r="L2475">
        <f t="shared" si="190"/>
        <v>2010</v>
      </c>
      <c r="M2475">
        <f t="shared" si="191"/>
        <v>5</v>
      </c>
      <c r="N2475">
        <f t="shared" si="192"/>
        <v>0</v>
      </c>
      <c r="O2475">
        <f t="shared" si="193"/>
        <v>0</v>
      </c>
      <c r="P2475">
        <f t="shared" si="194"/>
        <v>2</v>
      </c>
    </row>
    <row r="2476" spans="1:16" x14ac:dyDescent="0.3">
      <c r="A2476" t="s">
        <v>20</v>
      </c>
      <c r="B2476" s="38">
        <v>40321</v>
      </c>
      <c r="C2476" t="s">
        <v>30</v>
      </c>
      <c r="D2476" t="s">
        <v>237</v>
      </c>
      <c r="E2476" t="s">
        <v>155</v>
      </c>
      <c r="F2476">
        <v>310703</v>
      </c>
      <c r="G2476">
        <v>403118</v>
      </c>
      <c r="H2476" t="s">
        <v>148</v>
      </c>
      <c r="I2476" t="s">
        <v>149</v>
      </c>
      <c r="L2476">
        <f t="shared" si="190"/>
        <v>2010</v>
      </c>
      <c r="M2476">
        <f t="shared" si="191"/>
        <v>5</v>
      </c>
      <c r="N2476">
        <f t="shared" si="192"/>
        <v>0</v>
      </c>
      <c r="O2476">
        <f t="shared" si="193"/>
        <v>0</v>
      </c>
      <c r="P2476">
        <f t="shared" si="194"/>
        <v>1</v>
      </c>
    </row>
    <row r="2477" spans="1:16" x14ac:dyDescent="0.3">
      <c r="A2477" t="s">
        <v>49</v>
      </c>
      <c r="B2477" s="38">
        <v>40321</v>
      </c>
      <c r="C2477" t="s">
        <v>30</v>
      </c>
      <c r="D2477" t="s">
        <v>570</v>
      </c>
      <c r="E2477" t="s">
        <v>184</v>
      </c>
      <c r="F2477">
        <v>312672</v>
      </c>
      <c r="G2477">
        <v>345776</v>
      </c>
      <c r="H2477" t="s">
        <v>148</v>
      </c>
      <c r="I2477" t="s">
        <v>149</v>
      </c>
      <c r="L2477">
        <f t="shared" si="190"/>
        <v>2010</v>
      </c>
      <c r="M2477">
        <f t="shared" si="191"/>
        <v>5</v>
      </c>
      <c r="N2477">
        <f t="shared" si="192"/>
        <v>0</v>
      </c>
      <c r="O2477">
        <f t="shared" si="193"/>
        <v>0</v>
      </c>
      <c r="P2477">
        <f t="shared" si="194"/>
        <v>1</v>
      </c>
    </row>
    <row r="2478" spans="1:16" x14ac:dyDescent="0.3">
      <c r="A2478" t="s">
        <v>69</v>
      </c>
      <c r="B2478" s="38">
        <v>40322</v>
      </c>
      <c r="C2478" t="s">
        <v>30</v>
      </c>
      <c r="D2478" t="s">
        <v>174</v>
      </c>
      <c r="E2478" t="s">
        <v>147</v>
      </c>
      <c r="F2478">
        <v>334139</v>
      </c>
      <c r="G2478">
        <v>375045</v>
      </c>
      <c r="H2478" t="s">
        <v>148</v>
      </c>
      <c r="I2478" t="s">
        <v>149</v>
      </c>
      <c r="L2478">
        <f t="shared" si="190"/>
        <v>2010</v>
      </c>
      <c r="M2478">
        <f t="shared" si="191"/>
        <v>5</v>
      </c>
      <c r="N2478">
        <f t="shared" si="192"/>
        <v>0</v>
      </c>
      <c r="O2478">
        <f t="shared" si="193"/>
        <v>0</v>
      </c>
      <c r="P2478">
        <f t="shared" si="194"/>
        <v>1</v>
      </c>
    </row>
    <row r="2479" spans="1:16" x14ac:dyDescent="0.3">
      <c r="A2479" t="s">
        <v>69</v>
      </c>
      <c r="B2479" s="38">
        <v>40324</v>
      </c>
      <c r="C2479" t="s">
        <v>30</v>
      </c>
      <c r="D2479" t="s">
        <v>160</v>
      </c>
      <c r="E2479" t="s">
        <v>161</v>
      </c>
      <c r="F2479">
        <v>333769</v>
      </c>
      <c r="G2479">
        <v>375222</v>
      </c>
      <c r="H2479" t="s">
        <v>148</v>
      </c>
      <c r="I2479" t="s">
        <v>149</v>
      </c>
      <c r="L2479">
        <f t="shared" si="190"/>
        <v>2010</v>
      </c>
      <c r="M2479">
        <f t="shared" si="191"/>
        <v>5</v>
      </c>
      <c r="N2479">
        <f t="shared" si="192"/>
        <v>0</v>
      </c>
      <c r="O2479">
        <f t="shared" si="193"/>
        <v>0</v>
      </c>
      <c r="P2479">
        <f t="shared" si="194"/>
        <v>1</v>
      </c>
    </row>
    <row r="2480" spans="1:16" x14ac:dyDescent="0.3">
      <c r="A2480" t="s">
        <v>69</v>
      </c>
      <c r="B2480" s="38">
        <v>40325</v>
      </c>
      <c r="C2480" t="s">
        <v>30</v>
      </c>
      <c r="D2480" t="s">
        <v>501</v>
      </c>
      <c r="E2480" t="s">
        <v>161</v>
      </c>
      <c r="F2480">
        <v>333397</v>
      </c>
      <c r="G2480">
        <v>374727</v>
      </c>
      <c r="H2480" t="s">
        <v>152</v>
      </c>
      <c r="I2480" t="s">
        <v>153</v>
      </c>
      <c r="L2480">
        <f t="shared" si="190"/>
        <v>2010</v>
      </c>
      <c r="M2480">
        <f t="shared" si="191"/>
        <v>5</v>
      </c>
      <c r="N2480">
        <f t="shared" si="192"/>
        <v>0</v>
      </c>
      <c r="O2480">
        <f t="shared" si="193"/>
        <v>0</v>
      </c>
      <c r="P2480">
        <f t="shared" si="194"/>
        <v>2</v>
      </c>
    </row>
    <row r="2481" spans="1:16" x14ac:dyDescent="0.3">
      <c r="A2481" t="s">
        <v>69</v>
      </c>
      <c r="B2481" s="38">
        <v>40326</v>
      </c>
      <c r="C2481" t="s">
        <v>30</v>
      </c>
      <c r="D2481" t="s">
        <v>224</v>
      </c>
      <c r="E2481" t="s">
        <v>147</v>
      </c>
      <c r="F2481">
        <v>333997</v>
      </c>
      <c r="G2481">
        <v>373957</v>
      </c>
      <c r="H2481" t="s">
        <v>148</v>
      </c>
      <c r="I2481" t="s">
        <v>149</v>
      </c>
      <c r="L2481">
        <f t="shared" si="190"/>
        <v>2010</v>
      </c>
      <c r="M2481">
        <f t="shared" si="191"/>
        <v>5</v>
      </c>
      <c r="N2481">
        <f t="shared" si="192"/>
        <v>0</v>
      </c>
      <c r="O2481">
        <f t="shared" si="193"/>
        <v>0</v>
      </c>
      <c r="P2481">
        <f t="shared" si="194"/>
        <v>1</v>
      </c>
    </row>
    <row r="2482" spans="1:16" x14ac:dyDescent="0.3">
      <c r="A2482" t="s">
        <v>39</v>
      </c>
      <c r="B2482" s="38">
        <v>40326</v>
      </c>
      <c r="C2482" t="s">
        <v>30</v>
      </c>
      <c r="D2482" t="s">
        <v>489</v>
      </c>
      <c r="E2482" t="s">
        <v>218</v>
      </c>
      <c r="F2482">
        <v>281047</v>
      </c>
      <c r="G2482">
        <v>378559</v>
      </c>
      <c r="H2482" t="s">
        <v>148</v>
      </c>
      <c r="I2482" t="s">
        <v>149</v>
      </c>
      <c r="L2482">
        <f t="shared" si="190"/>
        <v>2010</v>
      </c>
      <c r="M2482">
        <f t="shared" si="191"/>
        <v>5</v>
      </c>
      <c r="N2482">
        <f t="shared" si="192"/>
        <v>0</v>
      </c>
      <c r="O2482">
        <f t="shared" si="193"/>
        <v>0</v>
      </c>
      <c r="P2482">
        <f t="shared" si="194"/>
        <v>1</v>
      </c>
    </row>
    <row r="2483" spans="1:16" x14ac:dyDescent="0.3">
      <c r="A2483" t="s">
        <v>60</v>
      </c>
      <c r="B2483" s="38">
        <v>40326</v>
      </c>
      <c r="C2483" t="s">
        <v>30</v>
      </c>
      <c r="D2483" t="s">
        <v>265</v>
      </c>
      <c r="E2483" t="s">
        <v>195</v>
      </c>
      <c r="F2483">
        <v>350179</v>
      </c>
      <c r="G2483">
        <v>381243</v>
      </c>
      <c r="H2483" t="s">
        <v>148</v>
      </c>
      <c r="I2483" t="s">
        <v>149</v>
      </c>
      <c r="L2483">
        <f t="shared" si="190"/>
        <v>2010</v>
      </c>
      <c r="M2483">
        <f t="shared" si="191"/>
        <v>5</v>
      </c>
      <c r="N2483">
        <f t="shared" si="192"/>
        <v>0</v>
      </c>
      <c r="O2483">
        <f t="shared" si="193"/>
        <v>0</v>
      </c>
      <c r="P2483">
        <f t="shared" si="194"/>
        <v>1</v>
      </c>
    </row>
    <row r="2484" spans="1:16" x14ac:dyDescent="0.3">
      <c r="A2484" t="s">
        <v>69</v>
      </c>
      <c r="B2484" s="38">
        <v>40327</v>
      </c>
      <c r="C2484" t="s">
        <v>30</v>
      </c>
      <c r="D2484" t="s">
        <v>237</v>
      </c>
      <c r="E2484" t="s">
        <v>147</v>
      </c>
      <c r="F2484">
        <v>333962</v>
      </c>
      <c r="G2484">
        <v>374429</v>
      </c>
      <c r="H2484" t="s">
        <v>148</v>
      </c>
      <c r="I2484" t="s">
        <v>149</v>
      </c>
      <c r="L2484">
        <f t="shared" si="190"/>
        <v>2010</v>
      </c>
      <c r="M2484">
        <f t="shared" si="191"/>
        <v>5</v>
      </c>
      <c r="N2484">
        <f t="shared" si="192"/>
        <v>0</v>
      </c>
      <c r="O2484">
        <f t="shared" si="193"/>
        <v>0</v>
      </c>
      <c r="P2484">
        <f t="shared" si="194"/>
        <v>1</v>
      </c>
    </row>
    <row r="2485" spans="1:16" x14ac:dyDescent="0.3">
      <c r="A2485" t="s">
        <v>45</v>
      </c>
      <c r="B2485" s="38">
        <v>40327</v>
      </c>
      <c r="C2485" t="s">
        <v>30</v>
      </c>
      <c r="D2485" t="s">
        <v>734</v>
      </c>
      <c r="E2485" t="s">
        <v>193</v>
      </c>
      <c r="F2485">
        <v>244017</v>
      </c>
      <c r="G2485">
        <v>416027</v>
      </c>
      <c r="H2485" t="s">
        <v>148</v>
      </c>
      <c r="I2485" t="s">
        <v>149</v>
      </c>
      <c r="L2485">
        <f t="shared" si="190"/>
        <v>2010</v>
      </c>
      <c r="M2485">
        <f t="shared" si="191"/>
        <v>5</v>
      </c>
      <c r="N2485">
        <f t="shared" si="192"/>
        <v>0</v>
      </c>
      <c r="O2485">
        <f t="shared" si="193"/>
        <v>0</v>
      </c>
      <c r="P2485">
        <f t="shared" si="194"/>
        <v>1</v>
      </c>
    </row>
    <row r="2486" spans="1:16" x14ac:dyDescent="0.3">
      <c r="A2486" t="s">
        <v>2</v>
      </c>
      <c r="B2486" s="38">
        <v>40327</v>
      </c>
      <c r="C2486" t="s">
        <v>30</v>
      </c>
      <c r="D2486" t="s">
        <v>266</v>
      </c>
      <c r="E2486" t="s">
        <v>166</v>
      </c>
      <c r="F2486">
        <v>326208</v>
      </c>
      <c r="G2486">
        <v>364076</v>
      </c>
      <c r="H2486" t="s">
        <v>148</v>
      </c>
      <c r="I2486" t="s">
        <v>149</v>
      </c>
      <c r="L2486">
        <f t="shared" si="190"/>
        <v>2010</v>
      </c>
      <c r="M2486">
        <f t="shared" si="191"/>
        <v>5</v>
      </c>
      <c r="N2486">
        <f t="shared" si="192"/>
        <v>0</v>
      </c>
      <c r="O2486">
        <f t="shared" si="193"/>
        <v>0</v>
      </c>
      <c r="P2486">
        <f t="shared" si="194"/>
        <v>1</v>
      </c>
    </row>
    <row r="2487" spans="1:16" x14ac:dyDescent="0.3">
      <c r="A2487" t="s">
        <v>45</v>
      </c>
      <c r="B2487" s="38">
        <v>40328</v>
      </c>
      <c r="C2487" t="s">
        <v>30</v>
      </c>
      <c r="D2487" t="s">
        <v>414</v>
      </c>
      <c r="E2487" t="s">
        <v>193</v>
      </c>
      <c r="F2487">
        <v>243463</v>
      </c>
      <c r="G2487">
        <v>416644</v>
      </c>
      <c r="H2487" t="s">
        <v>144</v>
      </c>
      <c r="I2487" t="s">
        <v>145</v>
      </c>
      <c r="L2487">
        <f t="shared" si="190"/>
        <v>2010</v>
      </c>
      <c r="M2487">
        <f t="shared" si="191"/>
        <v>5</v>
      </c>
      <c r="N2487">
        <f t="shared" si="192"/>
        <v>0</v>
      </c>
      <c r="O2487">
        <f t="shared" si="193"/>
        <v>0</v>
      </c>
      <c r="P2487">
        <f t="shared" si="194"/>
        <v>3</v>
      </c>
    </row>
    <row r="2488" spans="1:16" x14ac:dyDescent="0.3">
      <c r="A2488" t="s">
        <v>69</v>
      </c>
      <c r="B2488" s="38">
        <v>40328</v>
      </c>
      <c r="C2488" t="s">
        <v>29</v>
      </c>
      <c r="D2488" t="s">
        <v>635</v>
      </c>
      <c r="E2488" t="s">
        <v>161</v>
      </c>
      <c r="F2488">
        <v>333620</v>
      </c>
      <c r="G2488">
        <v>374786</v>
      </c>
      <c r="H2488" t="s">
        <v>148</v>
      </c>
      <c r="I2488" t="s">
        <v>181</v>
      </c>
      <c r="L2488">
        <f t="shared" si="190"/>
        <v>2010</v>
      </c>
      <c r="M2488">
        <f t="shared" si="191"/>
        <v>5</v>
      </c>
      <c r="N2488">
        <f t="shared" si="192"/>
        <v>0</v>
      </c>
      <c r="O2488">
        <f t="shared" si="193"/>
        <v>1</v>
      </c>
      <c r="P2488">
        <f t="shared" si="194"/>
        <v>0</v>
      </c>
    </row>
    <row r="2489" spans="1:16" x14ac:dyDescent="0.3">
      <c r="A2489" t="s">
        <v>57</v>
      </c>
      <c r="B2489" s="38">
        <v>40329</v>
      </c>
      <c r="C2489" t="s">
        <v>30</v>
      </c>
      <c r="D2489" t="s">
        <v>556</v>
      </c>
      <c r="E2489" t="s">
        <v>256</v>
      </c>
      <c r="F2489">
        <v>223465</v>
      </c>
      <c r="G2489">
        <v>344386</v>
      </c>
      <c r="H2489" t="s">
        <v>148</v>
      </c>
      <c r="I2489" t="s">
        <v>149</v>
      </c>
      <c r="L2489">
        <f t="shared" si="190"/>
        <v>2010</v>
      </c>
      <c r="M2489">
        <f t="shared" si="191"/>
        <v>5</v>
      </c>
      <c r="N2489">
        <f t="shared" si="192"/>
        <v>0</v>
      </c>
      <c r="O2489">
        <f t="shared" si="193"/>
        <v>0</v>
      </c>
      <c r="P2489">
        <f t="shared" si="194"/>
        <v>1</v>
      </c>
    </row>
    <row r="2490" spans="1:16" x14ac:dyDescent="0.3">
      <c r="A2490" t="s">
        <v>69</v>
      </c>
      <c r="B2490" s="38">
        <v>40329</v>
      </c>
      <c r="C2490" t="s">
        <v>30</v>
      </c>
      <c r="D2490" t="s">
        <v>221</v>
      </c>
      <c r="E2490" t="s">
        <v>161</v>
      </c>
      <c r="F2490">
        <v>333992</v>
      </c>
      <c r="G2490">
        <v>375110</v>
      </c>
      <c r="H2490" t="s">
        <v>148</v>
      </c>
      <c r="I2490" t="s">
        <v>149</v>
      </c>
      <c r="L2490">
        <f t="shared" si="190"/>
        <v>2010</v>
      </c>
      <c r="M2490">
        <f t="shared" si="191"/>
        <v>5</v>
      </c>
      <c r="N2490">
        <f t="shared" si="192"/>
        <v>0</v>
      </c>
      <c r="O2490">
        <f t="shared" si="193"/>
        <v>0</v>
      </c>
      <c r="P2490">
        <f t="shared" si="194"/>
        <v>1</v>
      </c>
    </row>
    <row r="2491" spans="1:16" x14ac:dyDescent="0.3">
      <c r="A2491" t="s">
        <v>66</v>
      </c>
      <c r="B2491" s="38">
        <v>40329</v>
      </c>
      <c r="C2491" t="s">
        <v>30</v>
      </c>
      <c r="D2491" t="s">
        <v>310</v>
      </c>
      <c r="E2491" t="s">
        <v>311</v>
      </c>
      <c r="F2491">
        <v>267130</v>
      </c>
      <c r="G2491">
        <v>423064</v>
      </c>
      <c r="H2491" t="s">
        <v>148</v>
      </c>
      <c r="I2491" t="s">
        <v>149</v>
      </c>
      <c r="L2491">
        <f t="shared" si="190"/>
        <v>2010</v>
      </c>
      <c r="M2491">
        <f t="shared" si="191"/>
        <v>5</v>
      </c>
      <c r="N2491">
        <f t="shared" si="192"/>
        <v>0</v>
      </c>
      <c r="O2491">
        <f t="shared" si="193"/>
        <v>0</v>
      </c>
      <c r="P2491">
        <f t="shared" si="194"/>
        <v>1</v>
      </c>
    </row>
    <row r="2492" spans="1:16" x14ac:dyDescent="0.3">
      <c r="A2492" t="s">
        <v>69</v>
      </c>
      <c r="B2492" s="38">
        <v>40330</v>
      </c>
      <c r="C2492" t="s">
        <v>30</v>
      </c>
      <c r="D2492" t="s">
        <v>167</v>
      </c>
      <c r="E2492" t="s">
        <v>147</v>
      </c>
      <c r="F2492">
        <v>334646</v>
      </c>
      <c r="G2492">
        <v>373922</v>
      </c>
      <c r="H2492" t="s">
        <v>148</v>
      </c>
      <c r="I2492" t="s">
        <v>149</v>
      </c>
      <c r="L2492">
        <f t="shared" si="190"/>
        <v>2010</v>
      </c>
      <c r="M2492">
        <f t="shared" si="191"/>
        <v>6</v>
      </c>
      <c r="N2492">
        <f t="shared" si="192"/>
        <v>0</v>
      </c>
      <c r="O2492">
        <f t="shared" si="193"/>
        <v>0</v>
      </c>
      <c r="P2492">
        <f t="shared" si="194"/>
        <v>1</v>
      </c>
    </row>
    <row r="2493" spans="1:16" x14ac:dyDescent="0.3">
      <c r="A2493" t="s">
        <v>50</v>
      </c>
      <c r="B2493" s="38">
        <v>40330</v>
      </c>
      <c r="C2493" t="s">
        <v>29</v>
      </c>
      <c r="D2493" t="s">
        <v>304</v>
      </c>
      <c r="E2493" t="s">
        <v>157</v>
      </c>
      <c r="F2493">
        <v>285081</v>
      </c>
      <c r="G2493">
        <v>432475</v>
      </c>
      <c r="H2493" t="s">
        <v>148</v>
      </c>
      <c r="I2493" t="s">
        <v>181</v>
      </c>
      <c r="L2493">
        <f t="shared" si="190"/>
        <v>2010</v>
      </c>
      <c r="M2493">
        <f t="shared" si="191"/>
        <v>6</v>
      </c>
      <c r="N2493">
        <f t="shared" si="192"/>
        <v>0</v>
      </c>
      <c r="O2493">
        <f t="shared" si="193"/>
        <v>1</v>
      </c>
      <c r="P2493">
        <f t="shared" si="194"/>
        <v>0</v>
      </c>
    </row>
    <row r="2494" spans="1:16" x14ac:dyDescent="0.3">
      <c r="A2494" t="s">
        <v>74</v>
      </c>
      <c r="B2494" s="38">
        <v>40330</v>
      </c>
      <c r="C2494" t="s">
        <v>30</v>
      </c>
      <c r="D2494" t="s">
        <v>620</v>
      </c>
      <c r="E2494" t="s">
        <v>179</v>
      </c>
      <c r="F2494">
        <v>341173</v>
      </c>
      <c r="G2494">
        <v>387242</v>
      </c>
      <c r="H2494" t="s">
        <v>148</v>
      </c>
      <c r="I2494" t="s">
        <v>149</v>
      </c>
      <c r="L2494">
        <f t="shared" si="190"/>
        <v>2010</v>
      </c>
      <c r="M2494">
        <f t="shared" si="191"/>
        <v>6</v>
      </c>
      <c r="N2494">
        <f t="shared" si="192"/>
        <v>0</v>
      </c>
      <c r="O2494">
        <f t="shared" si="193"/>
        <v>0</v>
      </c>
      <c r="P2494">
        <f t="shared" si="194"/>
        <v>1</v>
      </c>
    </row>
    <row r="2495" spans="1:16" x14ac:dyDescent="0.3">
      <c r="A2495" t="s">
        <v>43</v>
      </c>
      <c r="B2495" s="38">
        <v>40332</v>
      </c>
      <c r="C2495" t="s">
        <v>30</v>
      </c>
      <c r="D2495" t="s">
        <v>197</v>
      </c>
      <c r="E2495" t="s">
        <v>183</v>
      </c>
      <c r="F2495">
        <v>308789</v>
      </c>
      <c r="G2495">
        <v>326809</v>
      </c>
      <c r="H2495" t="s">
        <v>148</v>
      </c>
      <c r="I2495" t="s">
        <v>149</v>
      </c>
      <c r="L2495">
        <f t="shared" si="190"/>
        <v>2010</v>
      </c>
      <c r="M2495">
        <f t="shared" si="191"/>
        <v>6</v>
      </c>
      <c r="N2495">
        <f t="shared" si="192"/>
        <v>0</v>
      </c>
      <c r="O2495">
        <f t="shared" si="193"/>
        <v>0</v>
      </c>
      <c r="P2495">
        <f t="shared" si="194"/>
        <v>1</v>
      </c>
    </row>
    <row r="2496" spans="1:16" x14ac:dyDescent="0.3">
      <c r="A2496" t="s">
        <v>45</v>
      </c>
      <c r="B2496" s="38">
        <v>40332</v>
      </c>
      <c r="C2496" t="s">
        <v>30</v>
      </c>
      <c r="D2496" t="s">
        <v>240</v>
      </c>
      <c r="E2496" t="s">
        <v>193</v>
      </c>
      <c r="F2496">
        <v>243585</v>
      </c>
      <c r="G2496">
        <v>418011</v>
      </c>
      <c r="H2496" t="s">
        <v>148</v>
      </c>
      <c r="I2496" t="s">
        <v>149</v>
      </c>
      <c r="L2496">
        <f t="shared" si="190"/>
        <v>2010</v>
      </c>
      <c r="M2496">
        <f t="shared" si="191"/>
        <v>6</v>
      </c>
      <c r="N2496">
        <f t="shared" si="192"/>
        <v>0</v>
      </c>
      <c r="O2496">
        <f t="shared" si="193"/>
        <v>0</v>
      </c>
      <c r="P2496">
        <f t="shared" si="194"/>
        <v>1</v>
      </c>
    </row>
    <row r="2497" spans="1:16" x14ac:dyDescent="0.3">
      <c r="A2497" t="s">
        <v>67</v>
      </c>
      <c r="B2497" s="38">
        <v>40333</v>
      </c>
      <c r="C2497" t="s">
        <v>30</v>
      </c>
      <c r="D2497" t="s">
        <v>231</v>
      </c>
      <c r="E2497" t="s">
        <v>279</v>
      </c>
      <c r="F2497">
        <v>349022</v>
      </c>
      <c r="G2497">
        <v>374070</v>
      </c>
      <c r="H2497" t="s">
        <v>148</v>
      </c>
      <c r="I2497" t="s">
        <v>149</v>
      </c>
      <c r="L2497">
        <f t="shared" si="190"/>
        <v>2010</v>
      </c>
      <c r="M2497">
        <f t="shared" si="191"/>
        <v>6</v>
      </c>
      <c r="N2497">
        <f t="shared" si="192"/>
        <v>0</v>
      </c>
      <c r="O2497">
        <f t="shared" si="193"/>
        <v>0</v>
      </c>
      <c r="P2497">
        <f t="shared" si="194"/>
        <v>1</v>
      </c>
    </row>
    <row r="2498" spans="1:16" x14ac:dyDescent="0.3">
      <c r="A2498" t="s">
        <v>60</v>
      </c>
      <c r="B2498" s="38">
        <v>40333</v>
      </c>
      <c r="C2498" t="s">
        <v>30</v>
      </c>
      <c r="D2498" t="s">
        <v>194</v>
      </c>
      <c r="E2498" t="s">
        <v>195</v>
      </c>
      <c r="F2498">
        <v>350588</v>
      </c>
      <c r="G2498">
        <v>381675</v>
      </c>
      <c r="H2498" t="s">
        <v>148</v>
      </c>
      <c r="I2498" t="s">
        <v>149</v>
      </c>
      <c r="L2498">
        <f t="shared" ref="L2498:L2561" si="195">YEAR(B2498)</f>
        <v>2010</v>
      </c>
      <c r="M2498">
        <f t="shared" ref="M2498:M2561" si="196">MONTH(B2498)</f>
        <v>6</v>
      </c>
      <c r="N2498">
        <f t="shared" ref="N2498:N2561" si="197">SUM((IF(OR(ISBLANK($I2498),ISERROR(SEARCH("killed",$I2498))),0,IF(SEARCH("killed",$I2498)=3,LEFT($I2498,1),IF(SEARCH("killed",$I2498)=4,LEFT($I2498,2),0)))),(IF(OR(ISBLANK($J2498),ISERROR(SEARCH("killed",$J2498))),0,IF(SEARCH("killed",$J2498)=3,LEFT($J2498,1),IF(SEARCH("killed",$J2498)=4,LEFT($J2498,2),0)))),(IF(OR(ISBLANK($K2498),ISERROR(SEARCH("killed",$K2498))),0,IF(SEARCH("killed",$K2498)=3,LEFT($K2498,1),IF(SEARCH("killed",$K2498)=4,LEFT($K2498,2),0)))))</f>
        <v>0</v>
      </c>
      <c r="O2498">
        <f t="shared" ref="O2498:O2561" si="198">SUM((IF(OR(ISBLANK($I2498),ISERROR(SEARCH("seriously",$I2498))),0,IF(SEARCH("seriously",$I2498)=3,LEFT($I2498,1),IF(SEARCH("seriously",$I2498)=4,LEFT($I2498,2),0)))),(IF(OR(ISBLANK($J2498),ISERROR(SEARCH("seriously",$J2498))),0,IF(SEARCH("seriously",$J2498)=3,LEFT($J2498,1),IF(SEARCH("seriously",$J2498)=4,LEFT($J2498,2),0)))),(IF(OR(ISBLANK($K2498),ISERROR(SEARCH("seriously",$K2498))),0,IF(SEARCH("seriously",$K2498)=3,LEFT($K2498,1),IF(SEARCH("seriously",$K2498)=4,LEFT($K2498,2),0)))))</f>
        <v>0</v>
      </c>
      <c r="P2498">
        <f t="shared" ref="P2498:P2561" si="199">SUM((IF(OR(ISBLANK($I2498),ISERROR(SEARCH("slightly",$I2498))),0,IF(SEARCH("slightly",$I2498)=3,LEFT($I2498,1),IF(SEARCH("slightly",$I2498)=4,LEFT($I2498,2),0)))),(IF(OR(ISBLANK($J2498),ISERROR(SEARCH("slightly",$J2498))),0,IF(SEARCH("slightly",$J2498)=3,LEFT($J2498,1),IF(SEARCH("slightly",$J2498)=4,LEFT($J2498,2),0)))),(IF(OR(ISBLANK($K2498),ISERROR(SEARCH("slightly",$K2498))),0,IF(SEARCH("slightly",$K2498)=3,LEFT($K2498,1),IF(SEARCH("slightly",$K2498)=4,LEFT($K2498,2),0)))))</f>
        <v>1</v>
      </c>
    </row>
    <row r="2499" spans="1:16" x14ac:dyDescent="0.3">
      <c r="A2499" t="s">
        <v>69</v>
      </c>
      <c r="B2499" s="38">
        <v>40333</v>
      </c>
      <c r="C2499" t="s">
        <v>29</v>
      </c>
      <c r="D2499" t="s">
        <v>221</v>
      </c>
      <c r="E2499" t="s">
        <v>147</v>
      </c>
      <c r="F2499">
        <v>333834</v>
      </c>
      <c r="G2499">
        <v>374805</v>
      </c>
      <c r="H2499" t="s">
        <v>148</v>
      </c>
      <c r="I2499" t="s">
        <v>181</v>
      </c>
      <c r="L2499">
        <f t="shared" si="195"/>
        <v>2010</v>
      </c>
      <c r="M2499">
        <f t="shared" si="196"/>
        <v>6</v>
      </c>
      <c r="N2499">
        <f t="shared" si="197"/>
        <v>0</v>
      </c>
      <c r="O2499">
        <f t="shared" si="198"/>
        <v>1</v>
      </c>
      <c r="P2499">
        <f t="shared" si="199"/>
        <v>0</v>
      </c>
    </row>
    <row r="2500" spans="1:16" x14ac:dyDescent="0.3">
      <c r="A2500" t="s">
        <v>69</v>
      </c>
      <c r="B2500" s="38">
        <v>40333</v>
      </c>
      <c r="C2500" t="s">
        <v>29</v>
      </c>
      <c r="D2500" t="s">
        <v>160</v>
      </c>
      <c r="E2500" t="s">
        <v>161</v>
      </c>
      <c r="F2500">
        <v>333314</v>
      </c>
      <c r="G2500">
        <v>374908</v>
      </c>
      <c r="H2500" t="s">
        <v>148</v>
      </c>
      <c r="I2500" t="s">
        <v>181</v>
      </c>
      <c r="L2500">
        <f t="shared" si="195"/>
        <v>2010</v>
      </c>
      <c r="M2500">
        <f t="shared" si="196"/>
        <v>6</v>
      </c>
      <c r="N2500">
        <f t="shared" si="197"/>
        <v>0</v>
      </c>
      <c r="O2500">
        <f t="shared" si="198"/>
        <v>1</v>
      </c>
      <c r="P2500">
        <f t="shared" si="199"/>
        <v>0</v>
      </c>
    </row>
    <row r="2501" spans="1:16" x14ac:dyDescent="0.3">
      <c r="A2501" t="s">
        <v>2</v>
      </c>
      <c r="B2501" s="38">
        <v>40333</v>
      </c>
      <c r="C2501" t="s">
        <v>30</v>
      </c>
      <c r="D2501" t="s">
        <v>390</v>
      </c>
      <c r="E2501" t="s">
        <v>166</v>
      </c>
      <c r="F2501">
        <v>327035</v>
      </c>
      <c r="G2501">
        <v>364186</v>
      </c>
      <c r="H2501" t="s">
        <v>148</v>
      </c>
      <c r="I2501" t="s">
        <v>149</v>
      </c>
      <c r="L2501">
        <f t="shared" si="195"/>
        <v>2010</v>
      </c>
      <c r="M2501">
        <f t="shared" si="196"/>
        <v>6</v>
      </c>
      <c r="N2501">
        <f t="shared" si="197"/>
        <v>0</v>
      </c>
      <c r="O2501">
        <f t="shared" si="198"/>
        <v>0</v>
      </c>
      <c r="P2501">
        <f t="shared" si="199"/>
        <v>1</v>
      </c>
    </row>
    <row r="2502" spans="1:16" x14ac:dyDescent="0.3">
      <c r="A2502" t="s">
        <v>69</v>
      </c>
      <c r="B2502" s="38">
        <v>40336</v>
      </c>
      <c r="C2502" t="s">
        <v>30</v>
      </c>
      <c r="D2502" t="s">
        <v>180</v>
      </c>
      <c r="E2502" t="s">
        <v>164</v>
      </c>
      <c r="F2502">
        <v>333430</v>
      </c>
      <c r="G2502">
        <v>374328</v>
      </c>
      <c r="H2502" t="s">
        <v>152</v>
      </c>
      <c r="I2502" t="s">
        <v>153</v>
      </c>
      <c r="L2502">
        <f t="shared" si="195"/>
        <v>2010</v>
      </c>
      <c r="M2502">
        <f t="shared" si="196"/>
        <v>6</v>
      </c>
      <c r="N2502">
        <f t="shared" si="197"/>
        <v>0</v>
      </c>
      <c r="O2502">
        <f t="shared" si="198"/>
        <v>0</v>
      </c>
      <c r="P2502">
        <f t="shared" si="199"/>
        <v>2</v>
      </c>
    </row>
    <row r="2503" spans="1:16" x14ac:dyDescent="0.3">
      <c r="A2503" t="s">
        <v>69</v>
      </c>
      <c r="B2503" s="38">
        <v>40337</v>
      </c>
      <c r="C2503" t="s">
        <v>30</v>
      </c>
      <c r="D2503" t="s">
        <v>191</v>
      </c>
      <c r="E2503" t="s">
        <v>159</v>
      </c>
      <c r="F2503">
        <v>334530</v>
      </c>
      <c r="G2503">
        <v>374660</v>
      </c>
      <c r="H2503" t="s">
        <v>148</v>
      </c>
      <c r="I2503" t="s">
        <v>149</v>
      </c>
      <c r="L2503">
        <f t="shared" si="195"/>
        <v>2010</v>
      </c>
      <c r="M2503">
        <f t="shared" si="196"/>
        <v>6</v>
      </c>
      <c r="N2503">
        <f t="shared" si="197"/>
        <v>0</v>
      </c>
      <c r="O2503">
        <f t="shared" si="198"/>
        <v>0</v>
      </c>
      <c r="P2503">
        <f t="shared" si="199"/>
        <v>1</v>
      </c>
    </row>
    <row r="2504" spans="1:16" x14ac:dyDescent="0.3">
      <c r="A2504" t="s">
        <v>52</v>
      </c>
      <c r="B2504" s="38">
        <v>40337</v>
      </c>
      <c r="C2504" t="s">
        <v>30</v>
      </c>
      <c r="D2504" t="s">
        <v>371</v>
      </c>
      <c r="E2504" t="s">
        <v>169</v>
      </c>
      <c r="F2504">
        <v>245240</v>
      </c>
      <c r="G2504">
        <v>373121</v>
      </c>
      <c r="H2504" t="s">
        <v>148</v>
      </c>
      <c r="I2504" t="s">
        <v>149</v>
      </c>
      <c r="L2504">
        <f t="shared" si="195"/>
        <v>2010</v>
      </c>
      <c r="M2504">
        <f t="shared" si="196"/>
        <v>6</v>
      </c>
      <c r="N2504">
        <f t="shared" si="197"/>
        <v>0</v>
      </c>
      <c r="O2504">
        <f t="shared" si="198"/>
        <v>0</v>
      </c>
      <c r="P2504">
        <f t="shared" si="199"/>
        <v>1</v>
      </c>
    </row>
    <row r="2505" spans="1:16" x14ac:dyDescent="0.3">
      <c r="A2505" t="s">
        <v>45</v>
      </c>
      <c r="B2505" s="38">
        <v>40337</v>
      </c>
      <c r="C2505" t="s">
        <v>30</v>
      </c>
      <c r="D2505" t="s">
        <v>459</v>
      </c>
      <c r="E2505" t="s">
        <v>193</v>
      </c>
      <c r="F2505">
        <v>243349</v>
      </c>
      <c r="G2505">
        <v>417092</v>
      </c>
      <c r="H2505" t="s">
        <v>148</v>
      </c>
      <c r="I2505" t="s">
        <v>149</v>
      </c>
      <c r="L2505">
        <f t="shared" si="195"/>
        <v>2010</v>
      </c>
      <c r="M2505">
        <f t="shared" si="196"/>
        <v>6</v>
      </c>
      <c r="N2505">
        <f t="shared" si="197"/>
        <v>0</v>
      </c>
      <c r="O2505">
        <f t="shared" si="198"/>
        <v>0</v>
      </c>
      <c r="P2505">
        <f t="shared" si="199"/>
        <v>1</v>
      </c>
    </row>
    <row r="2506" spans="1:16" x14ac:dyDescent="0.3">
      <c r="A2506" t="s">
        <v>48</v>
      </c>
      <c r="B2506" s="38">
        <v>40337</v>
      </c>
      <c r="C2506" t="s">
        <v>30</v>
      </c>
      <c r="D2506" t="s">
        <v>644</v>
      </c>
      <c r="E2506" t="s">
        <v>315</v>
      </c>
      <c r="F2506">
        <v>285315</v>
      </c>
      <c r="G2506">
        <v>400524</v>
      </c>
      <c r="H2506" t="s">
        <v>144</v>
      </c>
      <c r="I2506" t="s">
        <v>145</v>
      </c>
      <c r="L2506">
        <f t="shared" si="195"/>
        <v>2010</v>
      </c>
      <c r="M2506">
        <f t="shared" si="196"/>
        <v>6</v>
      </c>
      <c r="N2506">
        <f t="shared" si="197"/>
        <v>0</v>
      </c>
      <c r="O2506">
        <f t="shared" si="198"/>
        <v>0</v>
      </c>
      <c r="P2506">
        <f t="shared" si="199"/>
        <v>3</v>
      </c>
    </row>
    <row r="2507" spans="1:16" x14ac:dyDescent="0.3">
      <c r="A2507" t="s">
        <v>76</v>
      </c>
      <c r="B2507" s="38">
        <v>40337</v>
      </c>
      <c r="C2507" t="s">
        <v>30</v>
      </c>
      <c r="D2507" t="s">
        <v>175</v>
      </c>
      <c r="E2507" t="s">
        <v>176</v>
      </c>
      <c r="F2507">
        <v>314938</v>
      </c>
      <c r="G2507">
        <v>386678</v>
      </c>
      <c r="H2507" t="s">
        <v>148</v>
      </c>
      <c r="I2507" t="s">
        <v>149</v>
      </c>
      <c r="L2507">
        <f t="shared" si="195"/>
        <v>2010</v>
      </c>
      <c r="M2507">
        <f t="shared" si="196"/>
        <v>6</v>
      </c>
      <c r="N2507">
        <f t="shared" si="197"/>
        <v>0</v>
      </c>
      <c r="O2507">
        <f t="shared" si="198"/>
        <v>0</v>
      </c>
      <c r="P2507">
        <f t="shared" si="199"/>
        <v>1</v>
      </c>
    </row>
    <row r="2508" spans="1:16" x14ac:dyDescent="0.3">
      <c r="A2508" t="s">
        <v>69</v>
      </c>
      <c r="B2508" s="38">
        <v>40338</v>
      </c>
      <c r="C2508" t="s">
        <v>30</v>
      </c>
      <c r="D2508" t="s">
        <v>191</v>
      </c>
      <c r="E2508" t="s">
        <v>147</v>
      </c>
      <c r="F2508">
        <v>334261</v>
      </c>
      <c r="G2508">
        <v>374885</v>
      </c>
      <c r="H2508" t="s">
        <v>148</v>
      </c>
      <c r="I2508" t="s">
        <v>149</v>
      </c>
      <c r="L2508">
        <f t="shared" si="195"/>
        <v>2010</v>
      </c>
      <c r="M2508">
        <f t="shared" si="196"/>
        <v>6</v>
      </c>
      <c r="N2508">
        <f t="shared" si="197"/>
        <v>0</v>
      </c>
      <c r="O2508">
        <f t="shared" si="198"/>
        <v>0</v>
      </c>
      <c r="P2508">
        <f t="shared" si="199"/>
        <v>1</v>
      </c>
    </row>
    <row r="2509" spans="1:16" x14ac:dyDescent="0.3">
      <c r="A2509" t="s">
        <v>69</v>
      </c>
      <c r="B2509" s="38">
        <v>40339</v>
      </c>
      <c r="C2509" t="s">
        <v>30</v>
      </c>
      <c r="D2509" t="s">
        <v>380</v>
      </c>
      <c r="E2509" t="s">
        <v>161</v>
      </c>
      <c r="F2509">
        <v>333507</v>
      </c>
      <c r="G2509">
        <v>375088</v>
      </c>
      <c r="H2509" t="s">
        <v>148</v>
      </c>
      <c r="I2509" t="s">
        <v>149</v>
      </c>
      <c r="L2509">
        <f t="shared" si="195"/>
        <v>2010</v>
      </c>
      <c r="M2509">
        <f t="shared" si="196"/>
        <v>6</v>
      </c>
      <c r="N2509">
        <f t="shared" si="197"/>
        <v>0</v>
      </c>
      <c r="O2509">
        <f t="shared" si="198"/>
        <v>0</v>
      </c>
      <c r="P2509">
        <f t="shared" si="199"/>
        <v>1</v>
      </c>
    </row>
    <row r="2510" spans="1:16" x14ac:dyDescent="0.3">
      <c r="A2510" t="s">
        <v>45</v>
      </c>
      <c r="B2510" s="38">
        <v>40340</v>
      </c>
      <c r="C2510" t="s">
        <v>30</v>
      </c>
      <c r="D2510" t="s">
        <v>240</v>
      </c>
      <c r="E2510" t="s">
        <v>193</v>
      </c>
      <c r="F2510">
        <v>243601</v>
      </c>
      <c r="G2510">
        <v>418082</v>
      </c>
      <c r="H2510" t="s">
        <v>152</v>
      </c>
      <c r="I2510" t="s">
        <v>153</v>
      </c>
      <c r="L2510">
        <f t="shared" si="195"/>
        <v>2010</v>
      </c>
      <c r="M2510">
        <f t="shared" si="196"/>
        <v>6</v>
      </c>
      <c r="N2510">
        <f t="shared" si="197"/>
        <v>0</v>
      </c>
      <c r="O2510">
        <f t="shared" si="198"/>
        <v>0</v>
      </c>
      <c r="P2510">
        <f t="shared" si="199"/>
        <v>2</v>
      </c>
    </row>
    <row r="2511" spans="1:16" x14ac:dyDescent="0.3">
      <c r="A2511" t="s">
        <v>60</v>
      </c>
      <c r="B2511" s="38">
        <v>40340</v>
      </c>
      <c r="C2511" t="s">
        <v>30</v>
      </c>
      <c r="D2511" t="s">
        <v>265</v>
      </c>
      <c r="E2511" t="s">
        <v>195</v>
      </c>
      <c r="F2511">
        <v>350405</v>
      </c>
      <c r="G2511">
        <v>381506</v>
      </c>
      <c r="H2511" t="s">
        <v>148</v>
      </c>
      <c r="I2511" t="s">
        <v>149</v>
      </c>
      <c r="L2511">
        <f t="shared" si="195"/>
        <v>2010</v>
      </c>
      <c r="M2511">
        <f t="shared" si="196"/>
        <v>6</v>
      </c>
      <c r="N2511">
        <f t="shared" si="197"/>
        <v>0</v>
      </c>
      <c r="O2511">
        <f t="shared" si="198"/>
        <v>0</v>
      </c>
      <c r="P2511">
        <f t="shared" si="199"/>
        <v>1</v>
      </c>
    </row>
    <row r="2512" spans="1:16" x14ac:dyDescent="0.3">
      <c r="A2512" t="s">
        <v>53</v>
      </c>
      <c r="B2512" s="38">
        <v>40340</v>
      </c>
      <c r="C2512" t="s">
        <v>30</v>
      </c>
      <c r="D2512" t="s">
        <v>207</v>
      </c>
      <c r="E2512" t="s">
        <v>209</v>
      </c>
      <c r="F2512">
        <v>279482</v>
      </c>
      <c r="G2512">
        <v>362357</v>
      </c>
      <c r="H2512" t="s">
        <v>148</v>
      </c>
      <c r="I2512" t="s">
        <v>149</v>
      </c>
      <c r="L2512">
        <f t="shared" si="195"/>
        <v>2010</v>
      </c>
      <c r="M2512">
        <f t="shared" si="196"/>
        <v>6</v>
      </c>
      <c r="N2512">
        <f t="shared" si="197"/>
        <v>0</v>
      </c>
      <c r="O2512">
        <f t="shared" si="198"/>
        <v>0</v>
      </c>
      <c r="P2512">
        <f t="shared" si="199"/>
        <v>1</v>
      </c>
    </row>
    <row r="2513" spans="1:16" x14ac:dyDescent="0.3">
      <c r="A2513" t="s">
        <v>68</v>
      </c>
      <c r="B2513" s="38">
        <v>40340</v>
      </c>
      <c r="C2513" t="s">
        <v>30</v>
      </c>
      <c r="D2513" t="s">
        <v>735</v>
      </c>
      <c r="E2513" t="s">
        <v>292</v>
      </c>
      <c r="F2513">
        <v>294981</v>
      </c>
      <c r="G2513">
        <v>425596</v>
      </c>
      <c r="H2513" t="s">
        <v>148</v>
      </c>
      <c r="I2513" t="s">
        <v>149</v>
      </c>
      <c r="L2513">
        <f t="shared" si="195"/>
        <v>2010</v>
      </c>
      <c r="M2513">
        <f t="shared" si="196"/>
        <v>6</v>
      </c>
      <c r="N2513">
        <f t="shared" si="197"/>
        <v>0</v>
      </c>
      <c r="O2513">
        <f t="shared" si="198"/>
        <v>0</v>
      </c>
      <c r="P2513">
        <f t="shared" si="199"/>
        <v>1</v>
      </c>
    </row>
    <row r="2514" spans="1:16" x14ac:dyDescent="0.3">
      <c r="A2514" t="s">
        <v>69</v>
      </c>
      <c r="B2514" s="38">
        <v>40341</v>
      </c>
      <c r="C2514" t="s">
        <v>30</v>
      </c>
      <c r="D2514" t="s">
        <v>736</v>
      </c>
      <c r="E2514" t="s">
        <v>161</v>
      </c>
      <c r="F2514">
        <v>333415</v>
      </c>
      <c r="G2514">
        <v>374559</v>
      </c>
      <c r="H2514" t="s">
        <v>148</v>
      </c>
      <c r="I2514" t="s">
        <v>149</v>
      </c>
      <c r="L2514">
        <f t="shared" si="195"/>
        <v>2010</v>
      </c>
      <c r="M2514">
        <f t="shared" si="196"/>
        <v>6</v>
      </c>
      <c r="N2514">
        <f t="shared" si="197"/>
        <v>0</v>
      </c>
      <c r="O2514">
        <f t="shared" si="198"/>
        <v>0</v>
      </c>
      <c r="P2514">
        <f t="shared" si="199"/>
        <v>1</v>
      </c>
    </row>
    <row r="2515" spans="1:16" x14ac:dyDescent="0.3">
      <c r="A2515" t="s">
        <v>50</v>
      </c>
      <c r="B2515" s="38">
        <v>40341</v>
      </c>
      <c r="C2515" t="s">
        <v>30</v>
      </c>
      <c r="D2515" t="s">
        <v>737</v>
      </c>
      <c r="E2515" t="s">
        <v>157</v>
      </c>
      <c r="F2515">
        <v>284858</v>
      </c>
      <c r="G2515">
        <v>432082</v>
      </c>
      <c r="H2515" t="s">
        <v>148</v>
      </c>
      <c r="I2515" t="s">
        <v>149</v>
      </c>
      <c r="L2515">
        <f t="shared" si="195"/>
        <v>2010</v>
      </c>
      <c r="M2515">
        <f t="shared" si="196"/>
        <v>6</v>
      </c>
      <c r="N2515">
        <f t="shared" si="197"/>
        <v>0</v>
      </c>
      <c r="O2515">
        <f t="shared" si="198"/>
        <v>0</v>
      </c>
      <c r="P2515">
        <f t="shared" si="199"/>
        <v>1</v>
      </c>
    </row>
    <row r="2516" spans="1:16" x14ac:dyDescent="0.3">
      <c r="A2516" t="s">
        <v>36</v>
      </c>
      <c r="B2516" s="38">
        <v>40342</v>
      </c>
      <c r="C2516" t="s">
        <v>30</v>
      </c>
      <c r="D2516" t="s">
        <v>738</v>
      </c>
      <c r="E2516" t="s">
        <v>189</v>
      </c>
      <c r="F2516">
        <v>287601</v>
      </c>
      <c r="G2516">
        <v>344954</v>
      </c>
      <c r="H2516" t="s">
        <v>148</v>
      </c>
      <c r="I2516" t="s">
        <v>149</v>
      </c>
      <c r="L2516">
        <f t="shared" si="195"/>
        <v>2010</v>
      </c>
      <c r="M2516">
        <f t="shared" si="196"/>
        <v>6</v>
      </c>
      <c r="N2516">
        <f t="shared" si="197"/>
        <v>0</v>
      </c>
      <c r="O2516">
        <f t="shared" si="198"/>
        <v>0</v>
      </c>
      <c r="P2516">
        <f t="shared" si="199"/>
        <v>1</v>
      </c>
    </row>
    <row r="2517" spans="1:16" x14ac:dyDescent="0.3">
      <c r="A2517" t="s">
        <v>45</v>
      </c>
      <c r="B2517" s="38">
        <v>40342</v>
      </c>
      <c r="C2517" t="s">
        <v>30</v>
      </c>
      <c r="D2517" t="s">
        <v>386</v>
      </c>
      <c r="E2517" t="s">
        <v>193</v>
      </c>
      <c r="F2517">
        <v>244051</v>
      </c>
      <c r="G2517">
        <v>416729</v>
      </c>
      <c r="H2517" t="s">
        <v>144</v>
      </c>
      <c r="I2517" t="s">
        <v>145</v>
      </c>
      <c r="L2517">
        <f t="shared" si="195"/>
        <v>2010</v>
      </c>
      <c r="M2517">
        <f t="shared" si="196"/>
        <v>6</v>
      </c>
      <c r="N2517">
        <f t="shared" si="197"/>
        <v>0</v>
      </c>
      <c r="O2517">
        <f t="shared" si="198"/>
        <v>0</v>
      </c>
      <c r="P2517">
        <f t="shared" si="199"/>
        <v>3</v>
      </c>
    </row>
    <row r="2518" spans="1:16" x14ac:dyDescent="0.3">
      <c r="A2518" t="s">
        <v>76</v>
      </c>
      <c r="B2518" s="38">
        <v>40343</v>
      </c>
      <c r="C2518" t="s">
        <v>30</v>
      </c>
      <c r="D2518" t="s">
        <v>297</v>
      </c>
      <c r="E2518" t="s">
        <v>176</v>
      </c>
      <c r="F2518">
        <v>314703</v>
      </c>
      <c r="G2518">
        <v>387181</v>
      </c>
      <c r="H2518" t="s">
        <v>148</v>
      </c>
      <c r="I2518" t="s">
        <v>149</v>
      </c>
      <c r="L2518">
        <f t="shared" si="195"/>
        <v>2010</v>
      </c>
      <c r="M2518">
        <f t="shared" si="196"/>
        <v>6</v>
      </c>
      <c r="N2518">
        <f t="shared" si="197"/>
        <v>0</v>
      </c>
      <c r="O2518">
        <f t="shared" si="198"/>
        <v>0</v>
      </c>
      <c r="P2518">
        <f t="shared" si="199"/>
        <v>1</v>
      </c>
    </row>
    <row r="2519" spans="1:16" x14ac:dyDescent="0.3">
      <c r="A2519" t="s">
        <v>79</v>
      </c>
      <c r="B2519" s="38">
        <v>40345</v>
      </c>
      <c r="C2519" t="s">
        <v>29</v>
      </c>
      <c r="D2519" t="s">
        <v>237</v>
      </c>
      <c r="E2519" t="s">
        <v>173</v>
      </c>
      <c r="F2519">
        <v>301410</v>
      </c>
      <c r="G2519">
        <v>354124</v>
      </c>
      <c r="H2519" t="s">
        <v>148</v>
      </c>
      <c r="I2519" t="s">
        <v>181</v>
      </c>
      <c r="L2519">
        <f t="shared" si="195"/>
        <v>2010</v>
      </c>
      <c r="M2519">
        <f t="shared" si="196"/>
        <v>6</v>
      </c>
      <c r="N2519">
        <f t="shared" si="197"/>
        <v>0</v>
      </c>
      <c r="O2519">
        <f t="shared" si="198"/>
        <v>1</v>
      </c>
      <c r="P2519">
        <f t="shared" si="199"/>
        <v>0</v>
      </c>
    </row>
    <row r="2520" spans="1:16" x14ac:dyDescent="0.3">
      <c r="A2520" t="s">
        <v>69</v>
      </c>
      <c r="B2520" s="38">
        <v>40345</v>
      </c>
      <c r="C2520" t="s">
        <v>30</v>
      </c>
      <c r="D2520" t="s">
        <v>231</v>
      </c>
      <c r="E2520" t="s">
        <v>147</v>
      </c>
      <c r="F2520">
        <v>333908</v>
      </c>
      <c r="G2520">
        <v>374318</v>
      </c>
      <c r="H2520" t="s">
        <v>148</v>
      </c>
      <c r="I2520" t="s">
        <v>149</v>
      </c>
      <c r="L2520">
        <f t="shared" si="195"/>
        <v>2010</v>
      </c>
      <c r="M2520">
        <f t="shared" si="196"/>
        <v>6</v>
      </c>
      <c r="N2520">
        <f t="shared" si="197"/>
        <v>0</v>
      </c>
      <c r="O2520">
        <f t="shared" si="198"/>
        <v>0</v>
      </c>
      <c r="P2520">
        <f t="shared" si="199"/>
        <v>1</v>
      </c>
    </row>
    <row r="2521" spans="1:16" x14ac:dyDescent="0.3">
      <c r="A2521" t="s">
        <v>69</v>
      </c>
      <c r="B2521" s="38">
        <v>40346</v>
      </c>
      <c r="C2521" t="s">
        <v>30</v>
      </c>
      <c r="D2521" t="s">
        <v>280</v>
      </c>
      <c r="E2521" t="s">
        <v>147</v>
      </c>
      <c r="F2521">
        <v>334192</v>
      </c>
      <c r="G2521">
        <v>373726</v>
      </c>
      <c r="H2521" t="s">
        <v>148</v>
      </c>
      <c r="I2521" t="s">
        <v>149</v>
      </c>
      <c r="L2521">
        <f t="shared" si="195"/>
        <v>2010</v>
      </c>
      <c r="M2521">
        <f t="shared" si="196"/>
        <v>6</v>
      </c>
      <c r="N2521">
        <f t="shared" si="197"/>
        <v>0</v>
      </c>
      <c r="O2521">
        <f t="shared" si="198"/>
        <v>0</v>
      </c>
      <c r="P2521">
        <f t="shared" si="199"/>
        <v>1</v>
      </c>
    </row>
    <row r="2522" spans="1:16" x14ac:dyDescent="0.3">
      <c r="A2522" t="s">
        <v>46</v>
      </c>
      <c r="B2522" s="38">
        <v>40346</v>
      </c>
      <c r="C2522" t="s">
        <v>30</v>
      </c>
      <c r="D2522" t="s">
        <v>170</v>
      </c>
      <c r="E2522" t="s">
        <v>186</v>
      </c>
      <c r="F2522">
        <v>234384</v>
      </c>
      <c r="G2522">
        <v>397754</v>
      </c>
      <c r="H2522" t="s">
        <v>148</v>
      </c>
      <c r="I2522" t="s">
        <v>149</v>
      </c>
      <c r="L2522">
        <f t="shared" si="195"/>
        <v>2010</v>
      </c>
      <c r="M2522">
        <f t="shared" si="196"/>
        <v>6</v>
      </c>
      <c r="N2522">
        <f t="shared" si="197"/>
        <v>0</v>
      </c>
      <c r="O2522">
        <f t="shared" si="198"/>
        <v>0</v>
      </c>
      <c r="P2522">
        <f t="shared" si="199"/>
        <v>1</v>
      </c>
    </row>
    <row r="2523" spans="1:16" x14ac:dyDescent="0.3">
      <c r="A2523" t="s">
        <v>20</v>
      </c>
      <c r="B2523" s="38">
        <v>40346</v>
      </c>
      <c r="C2523" t="s">
        <v>30</v>
      </c>
      <c r="D2523" t="s">
        <v>739</v>
      </c>
      <c r="E2523" t="s">
        <v>155</v>
      </c>
      <c r="F2523">
        <v>310678</v>
      </c>
      <c r="G2523">
        <v>403272</v>
      </c>
      <c r="H2523" t="s">
        <v>148</v>
      </c>
      <c r="I2523" t="s">
        <v>149</v>
      </c>
      <c r="L2523">
        <f t="shared" si="195"/>
        <v>2010</v>
      </c>
      <c r="M2523">
        <f t="shared" si="196"/>
        <v>6</v>
      </c>
      <c r="N2523">
        <f t="shared" si="197"/>
        <v>0</v>
      </c>
      <c r="O2523">
        <f t="shared" si="198"/>
        <v>0</v>
      </c>
      <c r="P2523">
        <f t="shared" si="199"/>
        <v>1</v>
      </c>
    </row>
    <row r="2524" spans="1:16" x14ac:dyDescent="0.3">
      <c r="A2524" t="s">
        <v>50</v>
      </c>
      <c r="B2524" s="38">
        <v>40346</v>
      </c>
      <c r="C2524" t="s">
        <v>30</v>
      </c>
      <c r="D2524" t="s">
        <v>740</v>
      </c>
      <c r="E2524" t="s">
        <v>157</v>
      </c>
      <c r="F2524">
        <v>284825</v>
      </c>
      <c r="G2524">
        <v>432153</v>
      </c>
      <c r="H2524" t="s">
        <v>152</v>
      </c>
      <c r="I2524" t="s">
        <v>153</v>
      </c>
      <c r="L2524">
        <f t="shared" si="195"/>
        <v>2010</v>
      </c>
      <c r="M2524">
        <f t="shared" si="196"/>
        <v>6</v>
      </c>
      <c r="N2524">
        <f t="shared" si="197"/>
        <v>0</v>
      </c>
      <c r="O2524">
        <f t="shared" si="198"/>
        <v>0</v>
      </c>
      <c r="P2524">
        <f t="shared" si="199"/>
        <v>2</v>
      </c>
    </row>
    <row r="2525" spans="1:16" x14ac:dyDescent="0.3">
      <c r="A2525" t="s">
        <v>58</v>
      </c>
      <c r="B2525" s="38">
        <v>40346</v>
      </c>
      <c r="C2525" t="s">
        <v>30</v>
      </c>
      <c r="D2525" t="s">
        <v>511</v>
      </c>
      <c r="E2525" t="s">
        <v>209</v>
      </c>
      <c r="F2525">
        <v>284176</v>
      </c>
      <c r="G2525">
        <v>366509</v>
      </c>
      <c r="H2525" t="s">
        <v>148</v>
      </c>
      <c r="I2525" t="s">
        <v>149</v>
      </c>
      <c r="L2525">
        <f t="shared" si="195"/>
        <v>2010</v>
      </c>
      <c r="M2525">
        <f t="shared" si="196"/>
        <v>6</v>
      </c>
      <c r="N2525">
        <f t="shared" si="197"/>
        <v>0</v>
      </c>
      <c r="O2525">
        <f t="shared" si="198"/>
        <v>0</v>
      </c>
      <c r="P2525">
        <f t="shared" si="199"/>
        <v>1</v>
      </c>
    </row>
    <row r="2526" spans="1:16" x14ac:dyDescent="0.3">
      <c r="A2526" t="s">
        <v>60</v>
      </c>
      <c r="B2526" s="38">
        <v>40347</v>
      </c>
      <c r="C2526" t="s">
        <v>30</v>
      </c>
      <c r="D2526" t="s">
        <v>194</v>
      </c>
      <c r="E2526" t="s">
        <v>195</v>
      </c>
      <c r="F2526">
        <v>350628</v>
      </c>
      <c r="G2526">
        <v>381678</v>
      </c>
      <c r="H2526" t="s">
        <v>144</v>
      </c>
      <c r="I2526" t="s">
        <v>145</v>
      </c>
      <c r="L2526">
        <f t="shared" si="195"/>
        <v>2010</v>
      </c>
      <c r="M2526">
        <f t="shared" si="196"/>
        <v>6</v>
      </c>
      <c r="N2526">
        <f t="shared" si="197"/>
        <v>0</v>
      </c>
      <c r="O2526">
        <f t="shared" si="198"/>
        <v>0</v>
      </c>
      <c r="P2526">
        <f t="shared" si="199"/>
        <v>3</v>
      </c>
    </row>
    <row r="2527" spans="1:16" x14ac:dyDescent="0.3">
      <c r="A2527" t="s">
        <v>74</v>
      </c>
      <c r="B2527" s="38">
        <v>40347</v>
      </c>
      <c r="C2527" t="s">
        <v>30</v>
      </c>
      <c r="D2527" t="s">
        <v>198</v>
      </c>
      <c r="E2527" t="s">
        <v>179</v>
      </c>
      <c r="F2527">
        <v>341268</v>
      </c>
      <c r="G2527">
        <v>387371</v>
      </c>
      <c r="H2527" t="s">
        <v>152</v>
      </c>
      <c r="I2527" t="s">
        <v>153</v>
      </c>
      <c r="L2527">
        <f t="shared" si="195"/>
        <v>2010</v>
      </c>
      <c r="M2527">
        <f t="shared" si="196"/>
        <v>6</v>
      </c>
      <c r="N2527">
        <f t="shared" si="197"/>
        <v>0</v>
      </c>
      <c r="O2527">
        <f t="shared" si="198"/>
        <v>0</v>
      </c>
      <c r="P2527">
        <f t="shared" si="199"/>
        <v>2</v>
      </c>
    </row>
    <row r="2528" spans="1:16" x14ac:dyDescent="0.3">
      <c r="A2528" t="s">
        <v>52</v>
      </c>
      <c r="B2528" s="38">
        <v>40347</v>
      </c>
      <c r="C2528" t="s">
        <v>30</v>
      </c>
      <c r="D2528" t="s">
        <v>237</v>
      </c>
      <c r="E2528" t="s">
        <v>169</v>
      </c>
      <c r="F2528">
        <v>245158</v>
      </c>
      <c r="G2528">
        <v>372652</v>
      </c>
      <c r="H2528" t="s">
        <v>148</v>
      </c>
      <c r="I2528" t="s">
        <v>149</v>
      </c>
      <c r="L2528">
        <f t="shared" si="195"/>
        <v>2010</v>
      </c>
      <c r="M2528">
        <f t="shared" si="196"/>
        <v>6</v>
      </c>
      <c r="N2528">
        <f t="shared" si="197"/>
        <v>0</v>
      </c>
      <c r="O2528">
        <f t="shared" si="198"/>
        <v>0</v>
      </c>
      <c r="P2528">
        <f t="shared" si="199"/>
        <v>1</v>
      </c>
    </row>
    <row r="2529" spans="1:16" x14ac:dyDescent="0.3">
      <c r="A2529" t="s">
        <v>45</v>
      </c>
      <c r="B2529" s="38">
        <v>40348</v>
      </c>
      <c r="C2529" t="s">
        <v>30</v>
      </c>
      <c r="D2529" t="s">
        <v>220</v>
      </c>
      <c r="E2529" t="s">
        <v>193</v>
      </c>
      <c r="F2529">
        <v>243575</v>
      </c>
      <c r="G2529">
        <v>416214</v>
      </c>
      <c r="H2529" t="s">
        <v>152</v>
      </c>
      <c r="I2529" t="s">
        <v>153</v>
      </c>
      <c r="L2529">
        <f t="shared" si="195"/>
        <v>2010</v>
      </c>
      <c r="M2529">
        <f t="shared" si="196"/>
        <v>6</v>
      </c>
      <c r="N2529">
        <f t="shared" si="197"/>
        <v>0</v>
      </c>
      <c r="O2529">
        <f t="shared" si="198"/>
        <v>0</v>
      </c>
      <c r="P2529">
        <f t="shared" si="199"/>
        <v>2</v>
      </c>
    </row>
    <row r="2530" spans="1:16" x14ac:dyDescent="0.3">
      <c r="A2530" t="s">
        <v>2</v>
      </c>
      <c r="B2530" s="38">
        <v>40348</v>
      </c>
      <c r="C2530" t="s">
        <v>30</v>
      </c>
      <c r="D2530" t="s">
        <v>285</v>
      </c>
      <c r="E2530" t="s">
        <v>166</v>
      </c>
      <c r="F2530">
        <v>327025</v>
      </c>
      <c r="G2530">
        <v>364188</v>
      </c>
      <c r="H2530" t="s">
        <v>245</v>
      </c>
      <c r="I2530" t="s">
        <v>246</v>
      </c>
      <c r="L2530">
        <f t="shared" si="195"/>
        <v>2010</v>
      </c>
      <c r="M2530">
        <f t="shared" si="196"/>
        <v>6</v>
      </c>
      <c r="N2530">
        <f t="shared" si="197"/>
        <v>0</v>
      </c>
      <c r="O2530">
        <f t="shared" si="198"/>
        <v>0</v>
      </c>
      <c r="P2530">
        <f t="shared" si="199"/>
        <v>4</v>
      </c>
    </row>
    <row r="2531" spans="1:16" x14ac:dyDescent="0.3">
      <c r="A2531" t="s">
        <v>43</v>
      </c>
      <c r="B2531" s="38">
        <v>40348</v>
      </c>
      <c r="C2531" t="s">
        <v>30</v>
      </c>
      <c r="D2531" t="s">
        <v>361</v>
      </c>
      <c r="E2531" t="s">
        <v>183</v>
      </c>
      <c r="F2531">
        <v>308357</v>
      </c>
      <c r="G2531">
        <v>326216</v>
      </c>
      <c r="H2531" t="s">
        <v>144</v>
      </c>
      <c r="I2531" t="s">
        <v>145</v>
      </c>
      <c r="L2531">
        <f t="shared" si="195"/>
        <v>2010</v>
      </c>
      <c r="M2531">
        <f t="shared" si="196"/>
        <v>6</v>
      </c>
      <c r="N2531">
        <f t="shared" si="197"/>
        <v>0</v>
      </c>
      <c r="O2531">
        <f t="shared" si="198"/>
        <v>0</v>
      </c>
      <c r="P2531">
        <f t="shared" si="199"/>
        <v>3</v>
      </c>
    </row>
    <row r="2532" spans="1:16" x14ac:dyDescent="0.3">
      <c r="A2532" t="s">
        <v>79</v>
      </c>
      <c r="B2532" s="38">
        <v>40348</v>
      </c>
      <c r="C2532" t="s">
        <v>30</v>
      </c>
      <c r="D2532" t="s">
        <v>198</v>
      </c>
      <c r="E2532" t="s">
        <v>173</v>
      </c>
      <c r="F2532">
        <v>300809</v>
      </c>
      <c r="G2532">
        <v>353725</v>
      </c>
      <c r="H2532" t="s">
        <v>148</v>
      </c>
      <c r="I2532" t="s">
        <v>149</v>
      </c>
      <c r="L2532">
        <f t="shared" si="195"/>
        <v>2010</v>
      </c>
      <c r="M2532">
        <f t="shared" si="196"/>
        <v>6</v>
      </c>
      <c r="N2532">
        <f t="shared" si="197"/>
        <v>0</v>
      </c>
      <c r="O2532">
        <f t="shared" si="198"/>
        <v>0</v>
      </c>
      <c r="P2532">
        <f t="shared" si="199"/>
        <v>1</v>
      </c>
    </row>
    <row r="2533" spans="1:16" x14ac:dyDescent="0.3">
      <c r="A2533" t="s">
        <v>67</v>
      </c>
      <c r="B2533" s="38">
        <v>40348</v>
      </c>
      <c r="C2533" t="s">
        <v>30</v>
      </c>
      <c r="D2533" t="s">
        <v>525</v>
      </c>
      <c r="E2533" t="s">
        <v>279</v>
      </c>
      <c r="F2533">
        <v>348624</v>
      </c>
      <c r="G2533">
        <v>374230</v>
      </c>
      <c r="H2533" t="s">
        <v>148</v>
      </c>
      <c r="I2533" t="s">
        <v>149</v>
      </c>
      <c r="L2533">
        <f t="shared" si="195"/>
        <v>2010</v>
      </c>
      <c r="M2533">
        <f t="shared" si="196"/>
        <v>6</v>
      </c>
      <c r="N2533">
        <f t="shared" si="197"/>
        <v>0</v>
      </c>
      <c r="O2533">
        <f t="shared" si="198"/>
        <v>0</v>
      </c>
      <c r="P2533">
        <f t="shared" si="199"/>
        <v>1</v>
      </c>
    </row>
    <row r="2534" spans="1:16" x14ac:dyDescent="0.3">
      <c r="A2534" t="s">
        <v>39</v>
      </c>
      <c r="B2534" s="38">
        <v>40349</v>
      </c>
      <c r="C2534" t="s">
        <v>30</v>
      </c>
      <c r="D2534" t="s">
        <v>519</v>
      </c>
      <c r="E2534" t="s">
        <v>218</v>
      </c>
      <c r="F2534">
        <v>281188</v>
      </c>
      <c r="G2534">
        <v>378259</v>
      </c>
      <c r="H2534" t="s">
        <v>148</v>
      </c>
      <c r="I2534" t="s">
        <v>149</v>
      </c>
      <c r="L2534">
        <f t="shared" si="195"/>
        <v>2010</v>
      </c>
      <c r="M2534">
        <f t="shared" si="196"/>
        <v>6</v>
      </c>
      <c r="N2534">
        <f t="shared" si="197"/>
        <v>0</v>
      </c>
      <c r="O2534">
        <f t="shared" si="198"/>
        <v>0</v>
      </c>
      <c r="P2534">
        <f t="shared" si="199"/>
        <v>1</v>
      </c>
    </row>
    <row r="2535" spans="1:16" x14ac:dyDescent="0.3">
      <c r="A2535" t="s">
        <v>69</v>
      </c>
      <c r="B2535" s="38">
        <v>40349</v>
      </c>
      <c r="C2535" t="s">
        <v>30</v>
      </c>
      <c r="D2535" t="s">
        <v>221</v>
      </c>
      <c r="E2535" t="s">
        <v>161</v>
      </c>
      <c r="F2535">
        <v>333996</v>
      </c>
      <c r="G2535">
        <v>375113</v>
      </c>
      <c r="H2535" t="s">
        <v>152</v>
      </c>
      <c r="I2535" t="s">
        <v>153</v>
      </c>
      <c r="L2535">
        <f t="shared" si="195"/>
        <v>2010</v>
      </c>
      <c r="M2535">
        <f t="shared" si="196"/>
        <v>6</v>
      </c>
      <c r="N2535">
        <f t="shared" si="197"/>
        <v>0</v>
      </c>
      <c r="O2535">
        <f t="shared" si="198"/>
        <v>0</v>
      </c>
      <c r="P2535">
        <f t="shared" si="199"/>
        <v>2</v>
      </c>
    </row>
    <row r="2536" spans="1:16" x14ac:dyDescent="0.3">
      <c r="A2536" t="s">
        <v>71</v>
      </c>
      <c r="B2536" s="38">
        <v>40349</v>
      </c>
      <c r="C2536" t="s">
        <v>30</v>
      </c>
      <c r="D2536" t="s">
        <v>604</v>
      </c>
      <c r="E2536" t="s">
        <v>279</v>
      </c>
      <c r="F2536">
        <v>359178</v>
      </c>
      <c r="G2536">
        <v>379946</v>
      </c>
      <c r="H2536" t="s">
        <v>148</v>
      </c>
      <c r="I2536" t="s">
        <v>149</v>
      </c>
      <c r="L2536">
        <f t="shared" si="195"/>
        <v>2010</v>
      </c>
      <c r="M2536">
        <f t="shared" si="196"/>
        <v>6</v>
      </c>
      <c r="N2536">
        <f t="shared" si="197"/>
        <v>0</v>
      </c>
      <c r="O2536">
        <f t="shared" si="198"/>
        <v>0</v>
      </c>
      <c r="P2536">
        <f t="shared" si="199"/>
        <v>1</v>
      </c>
    </row>
    <row r="2537" spans="1:16" x14ac:dyDescent="0.3">
      <c r="A2537" t="s">
        <v>69</v>
      </c>
      <c r="B2537" s="38">
        <v>40349</v>
      </c>
      <c r="C2537" t="s">
        <v>30</v>
      </c>
      <c r="D2537" t="s">
        <v>174</v>
      </c>
      <c r="E2537" t="s">
        <v>147</v>
      </c>
      <c r="F2537">
        <v>334126</v>
      </c>
      <c r="G2537">
        <v>375037</v>
      </c>
      <c r="H2537" t="s">
        <v>148</v>
      </c>
      <c r="I2537" t="s">
        <v>149</v>
      </c>
      <c r="L2537">
        <f t="shared" si="195"/>
        <v>2010</v>
      </c>
      <c r="M2537">
        <f t="shared" si="196"/>
        <v>6</v>
      </c>
      <c r="N2537">
        <f t="shared" si="197"/>
        <v>0</v>
      </c>
      <c r="O2537">
        <f t="shared" si="198"/>
        <v>0</v>
      </c>
      <c r="P2537">
        <f t="shared" si="199"/>
        <v>1</v>
      </c>
    </row>
    <row r="2538" spans="1:16" x14ac:dyDescent="0.3">
      <c r="A2538" t="s">
        <v>2</v>
      </c>
      <c r="B2538" s="38">
        <v>40350</v>
      </c>
      <c r="C2538" t="s">
        <v>30</v>
      </c>
      <c r="D2538" t="s">
        <v>285</v>
      </c>
      <c r="E2538" t="s">
        <v>166</v>
      </c>
      <c r="F2538">
        <v>326549</v>
      </c>
      <c r="G2538">
        <v>363905</v>
      </c>
      <c r="H2538" t="s">
        <v>152</v>
      </c>
      <c r="I2538" t="s">
        <v>153</v>
      </c>
      <c r="L2538">
        <f t="shared" si="195"/>
        <v>2010</v>
      </c>
      <c r="M2538">
        <f t="shared" si="196"/>
        <v>6</v>
      </c>
      <c r="N2538">
        <f t="shared" si="197"/>
        <v>0</v>
      </c>
      <c r="O2538">
        <f t="shared" si="198"/>
        <v>0</v>
      </c>
      <c r="P2538">
        <f t="shared" si="199"/>
        <v>2</v>
      </c>
    </row>
    <row r="2539" spans="1:16" x14ac:dyDescent="0.3">
      <c r="A2539" t="s">
        <v>49</v>
      </c>
      <c r="B2539" s="38">
        <v>40350</v>
      </c>
      <c r="C2539" t="s">
        <v>30</v>
      </c>
      <c r="D2539" t="s">
        <v>741</v>
      </c>
      <c r="E2539" t="s">
        <v>184</v>
      </c>
      <c r="F2539">
        <v>312500</v>
      </c>
      <c r="G2539">
        <v>345848</v>
      </c>
      <c r="H2539" t="s">
        <v>148</v>
      </c>
      <c r="I2539" t="s">
        <v>149</v>
      </c>
      <c r="L2539">
        <f t="shared" si="195"/>
        <v>2010</v>
      </c>
      <c r="M2539">
        <f t="shared" si="196"/>
        <v>6</v>
      </c>
      <c r="N2539">
        <f t="shared" si="197"/>
        <v>0</v>
      </c>
      <c r="O2539">
        <f t="shared" si="198"/>
        <v>0</v>
      </c>
      <c r="P2539">
        <f t="shared" si="199"/>
        <v>1</v>
      </c>
    </row>
    <row r="2540" spans="1:16" x14ac:dyDescent="0.3">
      <c r="A2540" t="s">
        <v>69</v>
      </c>
      <c r="B2540" s="38">
        <v>40352</v>
      </c>
      <c r="C2540" t="s">
        <v>30</v>
      </c>
      <c r="D2540" t="s">
        <v>516</v>
      </c>
      <c r="E2540" t="s">
        <v>147</v>
      </c>
      <c r="F2540">
        <v>333736</v>
      </c>
      <c r="G2540">
        <v>374071</v>
      </c>
      <c r="H2540" t="s">
        <v>148</v>
      </c>
      <c r="I2540" t="s">
        <v>149</v>
      </c>
      <c r="L2540">
        <f t="shared" si="195"/>
        <v>2010</v>
      </c>
      <c r="M2540">
        <f t="shared" si="196"/>
        <v>6</v>
      </c>
      <c r="N2540">
        <f t="shared" si="197"/>
        <v>0</v>
      </c>
      <c r="O2540">
        <f t="shared" si="198"/>
        <v>0</v>
      </c>
      <c r="P2540">
        <f t="shared" si="199"/>
        <v>1</v>
      </c>
    </row>
    <row r="2541" spans="1:16" x14ac:dyDescent="0.3">
      <c r="A2541" t="s">
        <v>69</v>
      </c>
      <c r="B2541" s="38">
        <v>40352</v>
      </c>
      <c r="C2541" t="s">
        <v>30</v>
      </c>
      <c r="D2541" t="s">
        <v>346</v>
      </c>
      <c r="E2541" t="s">
        <v>147</v>
      </c>
      <c r="F2541">
        <v>333558</v>
      </c>
      <c r="G2541">
        <v>373916</v>
      </c>
      <c r="H2541" t="s">
        <v>148</v>
      </c>
      <c r="I2541" t="s">
        <v>149</v>
      </c>
      <c r="L2541">
        <f t="shared" si="195"/>
        <v>2010</v>
      </c>
      <c r="M2541">
        <f t="shared" si="196"/>
        <v>6</v>
      </c>
      <c r="N2541">
        <f t="shared" si="197"/>
        <v>0</v>
      </c>
      <c r="O2541">
        <f t="shared" si="198"/>
        <v>0</v>
      </c>
      <c r="P2541">
        <f t="shared" si="199"/>
        <v>1</v>
      </c>
    </row>
    <row r="2542" spans="1:16" x14ac:dyDescent="0.3">
      <c r="A2542" t="s">
        <v>43</v>
      </c>
      <c r="B2542" s="38">
        <v>40353</v>
      </c>
      <c r="C2542" t="s">
        <v>30</v>
      </c>
      <c r="D2542" t="s">
        <v>432</v>
      </c>
      <c r="E2542" t="s">
        <v>183</v>
      </c>
      <c r="F2542">
        <v>308399</v>
      </c>
      <c r="G2542">
        <v>326118</v>
      </c>
      <c r="H2542" t="s">
        <v>148</v>
      </c>
      <c r="I2542" t="s">
        <v>149</v>
      </c>
      <c r="L2542">
        <f t="shared" si="195"/>
        <v>2010</v>
      </c>
      <c r="M2542">
        <f t="shared" si="196"/>
        <v>6</v>
      </c>
      <c r="N2542">
        <f t="shared" si="197"/>
        <v>0</v>
      </c>
      <c r="O2542">
        <f t="shared" si="198"/>
        <v>0</v>
      </c>
      <c r="P2542">
        <f t="shared" si="199"/>
        <v>1</v>
      </c>
    </row>
    <row r="2543" spans="1:16" x14ac:dyDescent="0.3">
      <c r="A2543" t="s">
        <v>69</v>
      </c>
      <c r="B2543" s="38">
        <v>40353</v>
      </c>
      <c r="C2543" t="s">
        <v>30</v>
      </c>
      <c r="D2543" t="s">
        <v>742</v>
      </c>
      <c r="E2543" t="s">
        <v>147</v>
      </c>
      <c r="F2543">
        <v>333941</v>
      </c>
      <c r="G2543">
        <v>373745</v>
      </c>
      <c r="H2543" t="s">
        <v>148</v>
      </c>
      <c r="I2543" t="s">
        <v>149</v>
      </c>
      <c r="L2543">
        <f t="shared" si="195"/>
        <v>2010</v>
      </c>
      <c r="M2543">
        <f t="shared" si="196"/>
        <v>6</v>
      </c>
      <c r="N2543">
        <f t="shared" si="197"/>
        <v>0</v>
      </c>
      <c r="O2543">
        <f t="shared" si="198"/>
        <v>0</v>
      </c>
      <c r="P2543">
        <f t="shared" si="199"/>
        <v>1</v>
      </c>
    </row>
    <row r="2544" spans="1:16" x14ac:dyDescent="0.3">
      <c r="A2544" t="s">
        <v>70</v>
      </c>
      <c r="B2544" s="38">
        <v>40353</v>
      </c>
      <c r="C2544" t="s">
        <v>30</v>
      </c>
      <c r="D2544" t="s">
        <v>250</v>
      </c>
      <c r="E2544" t="s">
        <v>183</v>
      </c>
      <c r="F2544">
        <v>330482</v>
      </c>
      <c r="G2544">
        <v>314549</v>
      </c>
      <c r="H2544" t="s">
        <v>148</v>
      </c>
      <c r="I2544" t="s">
        <v>149</v>
      </c>
      <c r="L2544">
        <f t="shared" si="195"/>
        <v>2010</v>
      </c>
      <c r="M2544">
        <f t="shared" si="196"/>
        <v>6</v>
      </c>
      <c r="N2544">
        <f t="shared" si="197"/>
        <v>0</v>
      </c>
      <c r="O2544">
        <f t="shared" si="198"/>
        <v>0</v>
      </c>
      <c r="P2544">
        <f t="shared" si="199"/>
        <v>1</v>
      </c>
    </row>
    <row r="2545" spans="1:16" x14ac:dyDescent="0.3">
      <c r="A2545" t="s">
        <v>69</v>
      </c>
      <c r="B2545" s="38">
        <v>40354</v>
      </c>
      <c r="C2545" t="s">
        <v>30</v>
      </c>
      <c r="D2545" t="s">
        <v>743</v>
      </c>
      <c r="E2545" t="s">
        <v>147</v>
      </c>
      <c r="F2545">
        <v>334365</v>
      </c>
      <c r="G2545">
        <v>374930</v>
      </c>
      <c r="H2545" t="s">
        <v>152</v>
      </c>
      <c r="I2545" t="s">
        <v>153</v>
      </c>
      <c r="L2545">
        <f t="shared" si="195"/>
        <v>2010</v>
      </c>
      <c r="M2545">
        <f t="shared" si="196"/>
        <v>6</v>
      </c>
      <c r="N2545">
        <f t="shared" si="197"/>
        <v>0</v>
      </c>
      <c r="O2545">
        <f t="shared" si="198"/>
        <v>0</v>
      </c>
      <c r="P2545">
        <f t="shared" si="199"/>
        <v>2</v>
      </c>
    </row>
    <row r="2546" spans="1:16" x14ac:dyDescent="0.3">
      <c r="A2546" t="s">
        <v>43</v>
      </c>
      <c r="B2546" s="38">
        <v>40354</v>
      </c>
      <c r="C2546" t="s">
        <v>30</v>
      </c>
      <c r="D2546" t="s">
        <v>713</v>
      </c>
      <c r="E2546" t="s">
        <v>183</v>
      </c>
      <c r="F2546">
        <v>308315</v>
      </c>
      <c r="G2546">
        <v>326585</v>
      </c>
      <c r="H2546" t="s">
        <v>148</v>
      </c>
      <c r="I2546" t="s">
        <v>149</v>
      </c>
      <c r="L2546">
        <f t="shared" si="195"/>
        <v>2010</v>
      </c>
      <c r="M2546">
        <f t="shared" si="196"/>
        <v>6</v>
      </c>
      <c r="N2546">
        <f t="shared" si="197"/>
        <v>0</v>
      </c>
      <c r="O2546">
        <f t="shared" si="198"/>
        <v>0</v>
      </c>
      <c r="P2546">
        <f t="shared" si="199"/>
        <v>1</v>
      </c>
    </row>
    <row r="2547" spans="1:16" x14ac:dyDescent="0.3">
      <c r="A2547" t="s">
        <v>69</v>
      </c>
      <c r="B2547" s="38">
        <v>40355</v>
      </c>
      <c r="C2547" t="s">
        <v>30</v>
      </c>
      <c r="D2547" t="s">
        <v>221</v>
      </c>
      <c r="E2547" t="s">
        <v>161</v>
      </c>
      <c r="F2547">
        <v>334051</v>
      </c>
      <c r="G2547">
        <v>375225</v>
      </c>
      <c r="H2547" t="s">
        <v>148</v>
      </c>
      <c r="I2547" t="s">
        <v>149</v>
      </c>
      <c r="L2547">
        <f t="shared" si="195"/>
        <v>2010</v>
      </c>
      <c r="M2547">
        <f t="shared" si="196"/>
        <v>6</v>
      </c>
      <c r="N2547">
        <f t="shared" si="197"/>
        <v>0</v>
      </c>
      <c r="O2547">
        <f t="shared" si="198"/>
        <v>0</v>
      </c>
      <c r="P2547">
        <f t="shared" si="199"/>
        <v>1</v>
      </c>
    </row>
    <row r="2548" spans="1:16" x14ac:dyDescent="0.3">
      <c r="A2548" t="s">
        <v>69</v>
      </c>
      <c r="B2548" s="38">
        <v>40355</v>
      </c>
      <c r="C2548" t="s">
        <v>29</v>
      </c>
      <c r="D2548" t="s">
        <v>350</v>
      </c>
      <c r="E2548" t="s">
        <v>161</v>
      </c>
      <c r="F2548">
        <v>333713</v>
      </c>
      <c r="G2548">
        <v>375139</v>
      </c>
      <c r="H2548" t="s">
        <v>148</v>
      </c>
      <c r="I2548" t="s">
        <v>181</v>
      </c>
      <c r="L2548">
        <f t="shared" si="195"/>
        <v>2010</v>
      </c>
      <c r="M2548">
        <f t="shared" si="196"/>
        <v>6</v>
      </c>
      <c r="N2548">
        <f t="shared" si="197"/>
        <v>0</v>
      </c>
      <c r="O2548">
        <f t="shared" si="198"/>
        <v>1</v>
      </c>
      <c r="P2548">
        <f t="shared" si="199"/>
        <v>0</v>
      </c>
    </row>
    <row r="2549" spans="1:16" x14ac:dyDescent="0.3">
      <c r="A2549" t="s">
        <v>69</v>
      </c>
      <c r="B2549" s="38">
        <v>40355</v>
      </c>
      <c r="C2549" t="s">
        <v>30</v>
      </c>
      <c r="D2549" t="s">
        <v>251</v>
      </c>
      <c r="E2549" t="s">
        <v>147</v>
      </c>
      <c r="F2549">
        <v>333541</v>
      </c>
      <c r="G2549">
        <v>373863</v>
      </c>
      <c r="H2549" t="s">
        <v>148</v>
      </c>
      <c r="I2549" t="s">
        <v>149</v>
      </c>
      <c r="L2549">
        <f t="shared" si="195"/>
        <v>2010</v>
      </c>
      <c r="M2549">
        <f t="shared" si="196"/>
        <v>6</v>
      </c>
      <c r="N2549">
        <f t="shared" si="197"/>
        <v>0</v>
      </c>
      <c r="O2549">
        <f t="shared" si="198"/>
        <v>0</v>
      </c>
      <c r="P2549">
        <f t="shared" si="199"/>
        <v>1</v>
      </c>
    </row>
    <row r="2550" spans="1:16" x14ac:dyDescent="0.3">
      <c r="A2550" t="s">
        <v>54</v>
      </c>
      <c r="B2550" s="38">
        <v>40356</v>
      </c>
      <c r="C2550" t="s">
        <v>29</v>
      </c>
      <c r="D2550" t="s">
        <v>744</v>
      </c>
      <c r="E2550" t="s">
        <v>183</v>
      </c>
      <c r="F2550">
        <v>314275</v>
      </c>
      <c r="G2550">
        <v>318033</v>
      </c>
      <c r="H2550" t="s">
        <v>148</v>
      </c>
      <c r="I2550" t="s">
        <v>181</v>
      </c>
      <c r="L2550">
        <f t="shared" si="195"/>
        <v>2010</v>
      </c>
      <c r="M2550">
        <f t="shared" si="196"/>
        <v>6</v>
      </c>
      <c r="N2550">
        <f t="shared" si="197"/>
        <v>0</v>
      </c>
      <c r="O2550">
        <f t="shared" si="198"/>
        <v>1</v>
      </c>
      <c r="P2550">
        <f t="shared" si="199"/>
        <v>0</v>
      </c>
    </row>
    <row r="2551" spans="1:16" x14ac:dyDescent="0.3">
      <c r="A2551" t="s">
        <v>77</v>
      </c>
      <c r="B2551" s="38">
        <v>40356</v>
      </c>
      <c r="C2551" t="s">
        <v>30</v>
      </c>
      <c r="D2551" t="s">
        <v>250</v>
      </c>
      <c r="E2551" t="s">
        <v>184</v>
      </c>
      <c r="F2551">
        <v>319938</v>
      </c>
      <c r="G2551">
        <v>333692</v>
      </c>
      <c r="H2551" t="s">
        <v>245</v>
      </c>
      <c r="I2551" t="s">
        <v>246</v>
      </c>
      <c r="L2551">
        <f t="shared" si="195"/>
        <v>2010</v>
      </c>
      <c r="M2551">
        <f t="shared" si="196"/>
        <v>6</v>
      </c>
      <c r="N2551">
        <f t="shared" si="197"/>
        <v>0</v>
      </c>
      <c r="O2551">
        <f t="shared" si="198"/>
        <v>0</v>
      </c>
      <c r="P2551">
        <f t="shared" si="199"/>
        <v>4</v>
      </c>
    </row>
    <row r="2552" spans="1:16" x14ac:dyDescent="0.3">
      <c r="A2552" t="s">
        <v>62</v>
      </c>
      <c r="B2552" s="38">
        <v>40356</v>
      </c>
      <c r="C2552" t="s">
        <v>30</v>
      </c>
      <c r="D2552" t="s">
        <v>610</v>
      </c>
      <c r="E2552" t="s">
        <v>143</v>
      </c>
      <c r="F2552">
        <v>340202</v>
      </c>
      <c r="G2552">
        <v>402333</v>
      </c>
      <c r="H2552" t="s">
        <v>148</v>
      </c>
      <c r="I2552" t="s">
        <v>149</v>
      </c>
      <c r="L2552">
        <f t="shared" si="195"/>
        <v>2010</v>
      </c>
      <c r="M2552">
        <f t="shared" si="196"/>
        <v>6</v>
      </c>
      <c r="N2552">
        <f t="shared" si="197"/>
        <v>0</v>
      </c>
      <c r="O2552">
        <f t="shared" si="198"/>
        <v>0</v>
      </c>
      <c r="P2552">
        <f t="shared" si="199"/>
        <v>1</v>
      </c>
    </row>
    <row r="2553" spans="1:16" x14ac:dyDescent="0.3">
      <c r="A2553" t="s">
        <v>73</v>
      </c>
      <c r="B2553" s="38">
        <v>40357</v>
      </c>
      <c r="C2553" t="s">
        <v>30</v>
      </c>
      <c r="D2553" t="s">
        <v>239</v>
      </c>
      <c r="E2553" t="s">
        <v>184</v>
      </c>
      <c r="F2553">
        <v>306673</v>
      </c>
      <c r="G2553">
        <v>348337</v>
      </c>
      <c r="H2553" t="s">
        <v>148</v>
      </c>
      <c r="I2553" t="s">
        <v>149</v>
      </c>
      <c r="L2553">
        <f t="shared" si="195"/>
        <v>2010</v>
      </c>
      <c r="M2553">
        <f t="shared" si="196"/>
        <v>6</v>
      </c>
      <c r="N2553">
        <f t="shared" si="197"/>
        <v>0</v>
      </c>
      <c r="O2553">
        <f t="shared" si="198"/>
        <v>0</v>
      </c>
      <c r="P2553">
        <f t="shared" si="199"/>
        <v>1</v>
      </c>
    </row>
    <row r="2554" spans="1:16" x14ac:dyDescent="0.3">
      <c r="A2554" t="s">
        <v>77</v>
      </c>
      <c r="B2554" s="38">
        <v>40357</v>
      </c>
      <c r="C2554" t="s">
        <v>30</v>
      </c>
      <c r="D2554" t="s">
        <v>640</v>
      </c>
      <c r="E2554" t="s">
        <v>184</v>
      </c>
      <c r="F2554">
        <v>320125</v>
      </c>
      <c r="G2554">
        <v>333512</v>
      </c>
      <c r="H2554" t="s">
        <v>148</v>
      </c>
      <c r="I2554" t="s">
        <v>149</v>
      </c>
      <c r="L2554">
        <f t="shared" si="195"/>
        <v>2010</v>
      </c>
      <c r="M2554">
        <f t="shared" si="196"/>
        <v>6</v>
      </c>
      <c r="N2554">
        <f t="shared" si="197"/>
        <v>0</v>
      </c>
      <c r="O2554">
        <f t="shared" si="198"/>
        <v>0</v>
      </c>
      <c r="P2554">
        <f t="shared" si="199"/>
        <v>1</v>
      </c>
    </row>
    <row r="2555" spans="1:16" x14ac:dyDescent="0.3">
      <c r="A2555" t="s">
        <v>69</v>
      </c>
      <c r="B2555" s="38">
        <v>40357</v>
      </c>
      <c r="C2555" t="s">
        <v>30</v>
      </c>
      <c r="D2555" t="s">
        <v>210</v>
      </c>
      <c r="E2555" t="s">
        <v>147</v>
      </c>
      <c r="F2555">
        <v>333629</v>
      </c>
      <c r="G2555">
        <v>374292</v>
      </c>
      <c r="H2555" t="s">
        <v>148</v>
      </c>
      <c r="I2555" t="s">
        <v>149</v>
      </c>
      <c r="L2555">
        <f t="shared" si="195"/>
        <v>2010</v>
      </c>
      <c r="M2555">
        <f t="shared" si="196"/>
        <v>6</v>
      </c>
      <c r="N2555">
        <f t="shared" si="197"/>
        <v>0</v>
      </c>
      <c r="O2555">
        <f t="shared" si="198"/>
        <v>0</v>
      </c>
      <c r="P2555">
        <f t="shared" si="199"/>
        <v>1</v>
      </c>
    </row>
    <row r="2556" spans="1:16" x14ac:dyDescent="0.3">
      <c r="A2556" t="s">
        <v>52</v>
      </c>
      <c r="B2556" s="38">
        <v>40358</v>
      </c>
      <c r="C2556" t="s">
        <v>30</v>
      </c>
      <c r="D2556" t="s">
        <v>214</v>
      </c>
      <c r="E2556" t="s">
        <v>169</v>
      </c>
      <c r="F2556">
        <v>245272</v>
      </c>
      <c r="G2556">
        <v>372656</v>
      </c>
      <c r="H2556" t="s">
        <v>152</v>
      </c>
      <c r="I2556" t="s">
        <v>153</v>
      </c>
      <c r="L2556">
        <f t="shared" si="195"/>
        <v>2010</v>
      </c>
      <c r="M2556">
        <f t="shared" si="196"/>
        <v>6</v>
      </c>
      <c r="N2556">
        <f t="shared" si="197"/>
        <v>0</v>
      </c>
      <c r="O2556">
        <f t="shared" si="198"/>
        <v>0</v>
      </c>
      <c r="P2556">
        <f t="shared" si="199"/>
        <v>2</v>
      </c>
    </row>
    <row r="2557" spans="1:16" x14ac:dyDescent="0.3">
      <c r="A2557" t="s">
        <v>2</v>
      </c>
      <c r="B2557" s="38">
        <v>40358</v>
      </c>
      <c r="C2557" t="s">
        <v>30</v>
      </c>
      <c r="D2557" t="s">
        <v>745</v>
      </c>
      <c r="E2557" t="s">
        <v>166</v>
      </c>
      <c r="F2557">
        <v>327151</v>
      </c>
      <c r="G2557">
        <v>363895</v>
      </c>
      <c r="H2557" t="s">
        <v>148</v>
      </c>
      <c r="I2557" t="s">
        <v>149</v>
      </c>
      <c r="L2557">
        <f t="shared" si="195"/>
        <v>2010</v>
      </c>
      <c r="M2557">
        <f t="shared" si="196"/>
        <v>6</v>
      </c>
      <c r="N2557">
        <f t="shared" si="197"/>
        <v>0</v>
      </c>
      <c r="O2557">
        <f t="shared" si="198"/>
        <v>0</v>
      </c>
      <c r="P2557">
        <f t="shared" si="199"/>
        <v>1</v>
      </c>
    </row>
    <row r="2558" spans="1:16" x14ac:dyDescent="0.3">
      <c r="A2558" t="s">
        <v>69</v>
      </c>
      <c r="B2558" s="38">
        <v>40359</v>
      </c>
      <c r="C2558" t="s">
        <v>30</v>
      </c>
      <c r="D2558" t="s">
        <v>272</v>
      </c>
      <c r="E2558" t="s">
        <v>147</v>
      </c>
      <c r="F2558">
        <v>333418</v>
      </c>
      <c r="G2558">
        <v>373298</v>
      </c>
      <c r="H2558" t="s">
        <v>148</v>
      </c>
      <c r="I2558" t="s">
        <v>149</v>
      </c>
      <c r="L2558">
        <f t="shared" si="195"/>
        <v>2010</v>
      </c>
      <c r="M2558">
        <f t="shared" si="196"/>
        <v>6</v>
      </c>
      <c r="N2558">
        <f t="shared" si="197"/>
        <v>0</v>
      </c>
      <c r="O2558">
        <f t="shared" si="198"/>
        <v>0</v>
      </c>
      <c r="P2558">
        <f t="shared" si="199"/>
        <v>1</v>
      </c>
    </row>
    <row r="2559" spans="1:16" x14ac:dyDescent="0.3">
      <c r="A2559" t="s">
        <v>20</v>
      </c>
      <c r="B2559" s="38">
        <v>40361</v>
      </c>
      <c r="C2559" t="s">
        <v>29</v>
      </c>
      <c r="D2559" t="s">
        <v>216</v>
      </c>
      <c r="E2559" t="s">
        <v>155</v>
      </c>
      <c r="F2559">
        <v>310794</v>
      </c>
      <c r="G2559">
        <v>403218</v>
      </c>
      <c r="H2559" t="s">
        <v>148</v>
      </c>
      <c r="I2559" t="s">
        <v>181</v>
      </c>
      <c r="L2559">
        <f t="shared" si="195"/>
        <v>2010</v>
      </c>
      <c r="M2559">
        <f t="shared" si="196"/>
        <v>7</v>
      </c>
      <c r="N2559">
        <f t="shared" si="197"/>
        <v>0</v>
      </c>
      <c r="O2559">
        <f t="shared" si="198"/>
        <v>1</v>
      </c>
      <c r="P2559">
        <f t="shared" si="199"/>
        <v>0</v>
      </c>
    </row>
    <row r="2560" spans="1:16" x14ac:dyDescent="0.3">
      <c r="A2560" t="s">
        <v>69</v>
      </c>
      <c r="B2560" s="38">
        <v>40361</v>
      </c>
      <c r="C2560" t="s">
        <v>30</v>
      </c>
      <c r="D2560" t="s">
        <v>151</v>
      </c>
      <c r="E2560" t="s">
        <v>147</v>
      </c>
      <c r="F2560">
        <v>334161</v>
      </c>
      <c r="G2560">
        <v>373340</v>
      </c>
      <c r="H2560" t="s">
        <v>148</v>
      </c>
      <c r="I2560" t="s">
        <v>149</v>
      </c>
      <c r="L2560">
        <f t="shared" si="195"/>
        <v>2010</v>
      </c>
      <c r="M2560">
        <f t="shared" si="196"/>
        <v>7</v>
      </c>
      <c r="N2560">
        <f t="shared" si="197"/>
        <v>0</v>
      </c>
      <c r="O2560">
        <f t="shared" si="198"/>
        <v>0</v>
      </c>
      <c r="P2560">
        <f t="shared" si="199"/>
        <v>1</v>
      </c>
    </row>
    <row r="2561" spans="1:16" x14ac:dyDescent="0.3">
      <c r="A2561" t="s">
        <v>79</v>
      </c>
      <c r="B2561" s="38">
        <v>40361</v>
      </c>
      <c r="C2561" t="s">
        <v>30</v>
      </c>
      <c r="D2561" t="s">
        <v>198</v>
      </c>
      <c r="E2561" t="s">
        <v>173</v>
      </c>
      <c r="F2561">
        <v>300801</v>
      </c>
      <c r="G2561">
        <v>353744</v>
      </c>
      <c r="H2561" t="s">
        <v>148</v>
      </c>
      <c r="I2561" t="s">
        <v>149</v>
      </c>
      <c r="L2561">
        <f t="shared" si="195"/>
        <v>2010</v>
      </c>
      <c r="M2561">
        <f t="shared" si="196"/>
        <v>7</v>
      </c>
      <c r="N2561">
        <f t="shared" si="197"/>
        <v>0</v>
      </c>
      <c r="O2561">
        <f t="shared" si="198"/>
        <v>0</v>
      </c>
      <c r="P2561">
        <f t="shared" si="199"/>
        <v>1</v>
      </c>
    </row>
    <row r="2562" spans="1:16" x14ac:dyDescent="0.3">
      <c r="A2562" t="s">
        <v>45</v>
      </c>
      <c r="B2562" s="38">
        <v>40362</v>
      </c>
      <c r="C2562" t="s">
        <v>30</v>
      </c>
      <c r="D2562" t="s">
        <v>338</v>
      </c>
      <c r="E2562" t="s">
        <v>193</v>
      </c>
      <c r="F2562">
        <v>243987</v>
      </c>
      <c r="G2562">
        <v>416046</v>
      </c>
      <c r="H2562" t="s">
        <v>152</v>
      </c>
      <c r="I2562" t="s">
        <v>153</v>
      </c>
      <c r="L2562">
        <f t="shared" ref="L2562:L2625" si="200">YEAR(B2562)</f>
        <v>2010</v>
      </c>
      <c r="M2562">
        <f t="shared" ref="M2562:M2625" si="201">MONTH(B2562)</f>
        <v>7</v>
      </c>
      <c r="N2562">
        <f t="shared" ref="N2562:N2625" si="202">SUM((IF(OR(ISBLANK($I2562),ISERROR(SEARCH("killed",$I2562))),0,IF(SEARCH("killed",$I2562)=3,LEFT($I2562,1),IF(SEARCH("killed",$I2562)=4,LEFT($I2562,2),0)))),(IF(OR(ISBLANK($J2562),ISERROR(SEARCH("killed",$J2562))),0,IF(SEARCH("killed",$J2562)=3,LEFT($J2562,1),IF(SEARCH("killed",$J2562)=4,LEFT($J2562,2),0)))),(IF(OR(ISBLANK($K2562),ISERROR(SEARCH("killed",$K2562))),0,IF(SEARCH("killed",$K2562)=3,LEFT($K2562,1),IF(SEARCH("killed",$K2562)=4,LEFT($K2562,2),0)))))</f>
        <v>0</v>
      </c>
      <c r="O2562">
        <f t="shared" ref="O2562:O2625" si="203">SUM((IF(OR(ISBLANK($I2562),ISERROR(SEARCH("seriously",$I2562))),0,IF(SEARCH("seriously",$I2562)=3,LEFT($I2562,1),IF(SEARCH("seriously",$I2562)=4,LEFT($I2562,2),0)))),(IF(OR(ISBLANK($J2562),ISERROR(SEARCH("seriously",$J2562))),0,IF(SEARCH("seriously",$J2562)=3,LEFT($J2562,1),IF(SEARCH("seriously",$J2562)=4,LEFT($J2562,2),0)))),(IF(OR(ISBLANK($K2562),ISERROR(SEARCH("seriously",$K2562))),0,IF(SEARCH("seriously",$K2562)=3,LEFT($K2562,1),IF(SEARCH("seriously",$K2562)=4,LEFT($K2562,2),0)))))</f>
        <v>0</v>
      </c>
      <c r="P2562">
        <f t="shared" ref="P2562:P2625" si="204">SUM((IF(OR(ISBLANK($I2562),ISERROR(SEARCH("slightly",$I2562))),0,IF(SEARCH("slightly",$I2562)=3,LEFT($I2562,1),IF(SEARCH("slightly",$I2562)=4,LEFT($I2562,2),0)))),(IF(OR(ISBLANK($J2562),ISERROR(SEARCH("slightly",$J2562))),0,IF(SEARCH("slightly",$J2562)=3,LEFT($J2562,1),IF(SEARCH("slightly",$J2562)=4,LEFT($J2562,2),0)))),(IF(OR(ISBLANK($K2562),ISERROR(SEARCH("slightly",$K2562))),0,IF(SEARCH("slightly",$K2562)=3,LEFT($K2562,1),IF(SEARCH("slightly",$K2562)=4,LEFT($K2562,2),0)))))</f>
        <v>2</v>
      </c>
    </row>
    <row r="2563" spans="1:16" x14ac:dyDescent="0.3">
      <c r="A2563" t="s">
        <v>62</v>
      </c>
      <c r="B2563" s="38">
        <v>40364</v>
      </c>
      <c r="C2563" t="s">
        <v>30</v>
      </c>
      <c r="D2563" t="s">
        <v>231</v>
      </c>
      <c r="E2563" t="s">
        <v>143</v>
      </c>
      <c r="F2563">
        <v>339891</v>
      </c>
      <c r="G2563">
        <v>402497</v>
      </c>
      <c r="H2563" t="s">
        <v>148</v>
      </c>
      <c r="I2563" t="s">
        <v>149</v>
      </c>
      <c r="L2563">
        <f t="shared" si="200"/>
        <v>2010</v>
      </c>
      <c r="M2563">
        <f t="shared" si="201"/>
        <v>7</v>
      </c>
      <c r="N2563">
        <f t="shared" si="202"/>
        <v>0</v>
      </c>
      <c r="O2563">
        <f t="shared" si="203"/>
        <v>0</v>
      </c>
      <c r="P2563">
        <f t="shared" si="204"/>
        <v>1</v>
      </c>
    </row>
    <row r="2564" spans="1:16" x14ac:dyDescent="0.3">
      <c r="A2564" t="s">
        <v>69</v>
      </c>
      <c r="B2564" s="38">
        <v>40364</v>
      </c>
      <c r="C2564" t="s">
        <v>30</v>
      </c>
      <c r="D2564" t="s">
        <v>258</v>
      </c>
      <c r="E2564" t="s">
        <v>147</v>
      </c>
      <c r="F2564">
        <v>334375</v>
      </c>
      <c r="G2564">
        <v>374356</v>
      </c>
      <c r="H2564" t="s">
        <v>148</v>
      </c>
      <c r="I2564" t="s">
        <v>149</v>
      </c>
      <c r="L2564">
        <f t="shared" si="200"/>
        <v>2010</v>
      </c>
      <c r="M2564">
        <f t="shared" si="201"/>
        <v>7</v>
      </c>
      <c r="N2564">
        <f t="shared" si="202"/>
        <v>0</v>
      </c>
      <c r="O2564">
        <f t="shared" si="203"/>
        <v>0</v>
      </c>
      <c r="P2564">
        <f t="shared" si="204"/>
        <v>1</v>
      </c>
    </row>
    <row r="2565" spans="1:16" x14ac:dyDescent="0.3">
      <c r="A2565" t="s">
        <v>79</v>
      </c>
      <c r="B2565" s="38">
        <v>40365</v>
      </c>
      <c r="C2565" t="s">
        <v>30</v>
      </c>
      <c r="D2565" t="s">
        <v>317</v>
      </c>
      <c r="E2565" t="s">
        <v>173</v>
      </c>
      <c r="F2565">
        <v>301074</v>
      </c>
      <c r="G2565">
        <v>353798</v>
      </c>
      <c r="H2565" t="s">
        <v>148</v>
      </c>
      <c r="I2565" t="s">
        <v>149</v>
      </c>
      <c r="L2565">
        <f t="shared" si="200"/>
        <v>2010</v>
      </c>
      <c r="M2565">
        <f t="shared" si="201"/>
        <v>7</v>
      </c>
      <c r="N2565">
        <f t="shared" si="202"/>
        <v>0</v>
      </c>
      <c r="O2565">
        <f t="shared" si="203"/>
        <v>0</v>
      </c>
      <c r="P2565">
        <f t="shared" si="204"/>
        <v>1</v>
      </c>
    </row>
    <row r="2566" spans="1:16" x14ac:dyDescent="0.3">
      <c r="A2566" t="s">
        <v>45</v>
      </c>
      <c r="B2566" s="38">
        <v>40365</v>
      </c>
      <c r="C2566" t="s">
        <v>30</v>
      </c>
      <c r="D2566" t="s">
        <v>695</v>
      </c>
      <c r="E2566" t="s">
        <v>193</v>
      </c>
      <c r="F2566">
        <v>244057</v>
      </c>
      <c r="G2566">
        <v>416779</v>
      </c>
      <c r="H2566" t="s">
        <v>148</v>
      </c>
      <c r="I2566" t="s">
        <v>149</v>
      </c>
      <c r="L2566">
        <f t="shared" si="200"/>
        <v>2010</v>
      </c>
      <c r="M2566">
        <f t="shared" si="201"/>
        <v>7</v>
      </c>
      <c r="N2566">
        <f t="shared" si="202"/>
        <v>0</v>
      </c>
      <c r="O2566">
        <f t="shared" si="203"/>
        <v>0</v>
      </c>
      <c r="P2566">
        <f t="shared" si="204"/>
        <v>1</v>
      </c>
    </row>
    <row r="2567" spans="1:16" x14ac:dyDescent="0.3">
      <c r="A2567" t="s">
        <v>45</v>
      </c>
      <c r="B2567" s="38">
        <v>40365</v>
      </c>
      <c r="C2567" t="s">
        <v>30</v>
      </c>
      <c r="D2567" t="s">
        <v>177</v>
      </c>
      <c r="E2567" t="s">
        <v>193</v>
      </c>
      <c r="F2567">
        <v>243853</v>
      </c>
      <c r="G2567">
        <v>415973</v>
      </c>
      <c r="H2567" t="s">
        <v>152</v>
      </c>
      <c r="I2567" t="s">
        <v>153</v>
      </c>
      <c r="L2567">
        <f t="shared" si="200"/>
        <v>2010</v>
      </c>
      <c r="M2567">
        <f t="shared" si="201"/>
        <v>7</v>
      </c>
      <c r="N2567">
        <f t="shared" si="202"/>
        <v>0</v>
      </c>
      <c r="O2567">
        <f t="shared" si="203"/>
        <v>0</v>
      </c>
      <c r="P2567">
        <f t="shared" si="204"/>
        <v>2</v>
      </c>
    </row>
    <row r="2568" spans="1:16" x14ac:dyDescent="0.3">
      <c r="A2568" t="s">
        <v>42</v>
      </c>
      <c r="B2568" s="38">
        <v>40365</v>
      </c>
      <c r="C2568" t="s">
        <v>30</v>
      </c>
      <c r="D2568" t="s">
        <v>170</v>
      </c>
      <c r="E2568" t="s">
        <v>206</v>
      </c>
      <c r="F2568">
        <v>337730</v>
      </c>
      <c r="G2568">
        <v>331295</v>
      </c>
      <c r="H2568" t="s">
        <v>148</v>
      </c>
      <c r="I2568" t="s">
        <v>149</v>
      </c>
      <c r="L2568">
        <f t="shared" si="200"/>
        <v>2010</v>
      </c>
      <c r="M2568">
        <f t="shared" si="201"/>
        <v>7</v>
      </c>
      <c r="N2568">
        <f t="shared" si="202"/>
        <v>0</v>
      </c>
      <c r="O2568">
        <f t="shared" si="203"/>
        <v>0</v>
      </c>
      <c r="P2568">
        <f t="shared" si="204"/>
        <v>1</v>
      </c>
    </row>
    <row r="2569" spans="1:16" x14ac:dyDescent="0.3">
      <c r="A2569" t="s">
        <v>60</v>
      </c>
      <c r="B2569" s="38">
        <v>40366</v>
      </c>
      <c r="C2569" t="s">
        <v>30</v>
      </c>
      <c r="D2569" t="s">
        <v>476</v>
      </c>
      <c r="E2569" t="s">
        <v>195</v>
      </c>
      <c r="F2569">
        <v>350670</v>
      </c>
      <c r="G2569">
        <v>381982</v>
      </c>
      <c r="H2569" t="s">
        <v>148</v>
      </c>
      <c r="I2569" t="s">
        <v>149</v>
      </c>
      <c r="L2569">
        <f t="shared" si="200"/>
        <v>2010</v>
      </c>
      <c r="M2569">
        <f t="shared" si="201"/>
        <v>7</v>
      </c>
      <c r="N2569">
        <f t="shared" si="202"/>
        <v>0</v>
      </c>
      <c r="O2569">
        <f t="shared" si="203"/>
        <v>0</v>
      </c>
      <c r="P2569">
        <f t="shared" si="204"/>
        <v>1</v>
      </c>
    </row>
    <row r="2570" spans="1:16" x14ac:dyDescent="0.3">
      <c r="A2570" t="s">
        <v>20</v>
      </c>
      <c r="B2570" s="38">
        <v>40367</v>
      </c>
      <c r="C2570" t="s">
        <v>30</v>
      </c>
      <c r="D2570" t="s">
        <v>286</v>
      </c>
      <c r="E2570" t="s">
        <v>155</v>
      </c>
      <c r="F2570">
        <v>310389</v>
      </c>
      <c r="G2570">
        <v>403451</v>
      </c>
      <c r="H2570" t="s">
        <v>148</v>
      </c>
      <c r="I2570" t="s">
        <v>149</v>
      </c>
      <c r="L2570">
        <f t="shared" si="200"/>
        <v>2010</v>
      </c>
      <c r="M2570">
        <f t="shared" si="201"/>
        <v>7</v>
      </c>
      <c r="N2570">
        <f t="shared" si="202"/>
        <v>0</v>
      </c>
      <c r="O2570">
        <f t="shared" si="203"/>
        <v>0</v>
      </c>
      <c r="P2570">
        <f t="shared" si="204"/>
        <v>1</v>
      </c>
    </row>
    <row r="2571" spans="1:16" x14ac:dyDescent="0.3">
      <c r="A2571" t="s">
        <v>69</v>
      </c>
      <c r="B2571" s="38">
        <v>40367</v>
      </c>
      <c r="C2571" t="s">
        <v>30</v>
      </c>
      <c r="D2571" t="s">
        <v>299</v>
      </c>
      <c r="E2571" t="s">
        <v>159</v>
      </c>
      <c r="F2571">
        <v>334570</v>
      </c>
      <c r="G2571">
        <v>374386</v>
      </c>
      <c r="H2571" t="s">
        <v>148</v>
      </c>
      <c r="I2571" t="s">
        <v>149</v>
      </c>
      <c r="L2571">
        <f t="shared" si="200"/>
        <v>2010</v>
      </c>
      <c r="M2571">
        <f t="shared" si="201"/>
        <v>7</v>
      </c>
      <c r="N2571">
        <f t="shared" si="202"/>
        <v>0</v>
      </c>
      <c r="O2571">
        <f t="shared" si="203"/>
        <v>0</v>
      </c>
      <c r="P2571">
        <f t="shared" si="204"/>
        <v>1</v>
      </c>
    </row>
    <row r="2572" spans="1:16" x14ac:dyDescent="0.3">
      <c r="A2572" t="s">
        <v>52</v>
      </c>
      <c r="B2572" s="38">
        <v>40368</v>
      </c>
      <c r="C2572" t="s">
        <v>30</v>
      </c>
      <c r="D2572" t="s">
        <v>237</v>
      </c>
      <c r="E2572" t="s">
        <v>169</v>
      </c>
      <c r="F2572">
        <v>245154</v>
      </c>
      <c r="G2572">
        <v>372678</v>
      </c>
      <c r="H2572" t="s">
        <v>148</v>
      </c>
      <c r="I2572" t="s">
        <v>149</v>
      </c>
      <c r="L2572">
        <f t="shared" si="200"/>
        <v>2010</v>
      </c>
      <c r="M2572">
        <f t="shared" si="201"/>
        <v>7</v>
      </c>
      <c r="N2572">
        <f t="shared" si="202"/>
        <v>0</v>
      </c>
      <c r="O2572">
        <f t="shared" si="203"/>
        <v>0</v>
      </c>
      <c r="P2572">
        <f t="shared" si="204"/>
        <v>1</v>
      </c>
    </row>
    <row r="2573" spans="1:16" x14ac:dyDescent="0.3">
      <c r="A2573" t="s">
        <v>39</v>
      </c>
      <c r="B2573" s="38">
        <v>40368</v>
      </c>
      <c r="C2573" t="s">
        <v>30</v>
      </c>
      <c r="D2573" t="s">
        <v>217</v>
      </c>
      <c r="E2573" t="s">
        <v>218</v>
      </c>
      <c r="F2573">
        <v>281064</v>
      </c>
      <c r="G2573">
        <v>378243</v>
      </c>
      <c r="H2573" t="s">
        <v>148</v>
      </c>
      <c r="I2573" t="s">
        <v>149</v>
      </c>
      <c r="L2573">
        <f t="shared" si="200"/>
        <v>2010</v>
      </c>
      <c r="M2573">
        <f t="shared" si="201"/>
        <v>7</v>
      </c>
      <c r="N2573">
        <f t="shared" si="202"/>
        <v>0</v>
      </c>
      <c r="O2573">
        <f t="shared" si="203"/>
        <v>0</v>
      </c>
      <c r="P2573">
        <f t="shared" si="204"/>
        <v>1</v>
      </c>
    </row>
    <row r="2574" spans="1:16" x14ac:dyDescent="0.3">
      <c r="A2574" t="s">
        <v>63</v>
      </c>
      <c r="B2574" s="38">
        <v>40369</v>
      </c>
      <c r="C2574" t="s">
        <v>30</v>
      </c>
      <c r="D2574" t="s">
        <v>239</v>
      </c>
      <c r="E2574" t="s">
        <v>256</v>
      </c>
      <c r="F2574">
        <v>223806</v>
      </c>
      <c r="G2574">
        <v>358157</v>
      </c>
      <c r="H2574" t="s">
        <v>148</v>
      </c>
      <c r="I2574" t="s">
        <v>149</v>
      </c>
      <c r="L2574">
        <f t="shared" si="200"/>
        <v>2010</v>
      </c>
      <c r="M2574">
        <f t="shared" si="201"/>
        <v>7</v>
      </c>
      <c r="N2574">
        <f t="shared" si="202"/>
        <v>0</v>
      </c>
      <c r="O2574">
        <f t="shared" si="203"/>
        <v>0</v>
      </c>
      <c r="P2574">
        <f t="shared" si="204"/>
        <v>1</v>
      </c>
    </row>
    <row r="2575" spans="1:16" x14ac:dyDescent="0.3">
      <c r="A2575" t="s">
        <v>76</v>
      </c>
      <c r="B2575" s="38">
        <v>40369</v>
      </c>
      <c r="C2575" t="s">
        <v>30</v>
      </c>
      <c r="D2575" t="s">
        <v>244</v>
      </c>
      <c r="E2575" t="s">
        <v>176</v>
      </c>
      <c r="F2575">
        <v>314977</v>
      </c>
      <c r="G2575">
        <v>386736</v>
      </c>
      <c r="H2575" t="s">
        <v>148</v>
      </c>
      <c r="I2575" t="s">
        <v>149</v>
      </c>
      <c r="L2575">
        <f t="shared" si="200"/>
        <v>2010</v>
      </c>
      <c r="M2575">
        <f t="shared" si="201"/>
        <v>7</v>
      </c>
      <c r="N2575">
        <f t="shared" si="202"/>
        <v>0</v>
      </c>
      <c r="O2575">
        <f t="shared" si="203"/>
        <v>0</v>
      </c>
      <c r="P2575">
        <f t="shared" si="204"/>
        <v>1</v>
      </c>
    </row>
    <row r="2576" spans="1:16" x14ac:dyDescent="0.3">
      <c r="A2576" t="s">
        <v>69</v>
      </c>
      <c r="B2576" s="38">
        <v>40371</v>
      </c>
      <c r="C2576" t="s">
        <v>29</v>
      </c>
      <c r="D2576" t="s">
        <v>299</v>
      </c>
      <c r="E2576" t="s">
        <v>159</v>
      </c>
      <c r="F2576">
        <v>334640</v>
      </c>
      <c r="G2576">
        <v>374394</v>
      </c>
      <c r="H2576" t="s">
        <v>148</v>
      </c>
      <c r="I2576" t="s">
        <v>181</v>
      </c>
      <c r="L2576">
        <f t="shared" si="200"/>
        <v>2010</v>
      </c>
      <c r="M2576">
        <f t="shared" si="201"/>
        <v>7</v>
      </c>
      <c r="N2576">
        <f t="shared" si="202"/>
        <v>0</v>
      </c>
      <c r="O2576">
        <f t="shared" si="203"/>
        <v>1</v>
      </c>
      <c r="P2576">
        <f t="shared" si="204"/>
        <v>0</v>
      </c>
    </row>
    <row r="2577" spans="1:16" x14ac:dyDescent="0.3">
      <c r="A2577" t="s">
        <v>45</v>
      </c>
      <c r="B2577" s="38">
        <v>40371</v>
      </c>
      <c r="C2577" t="s">
        <v>30</v>
      </c>
      <c r="D2577" t="s">
        <v>391</v>
      </c>
      <c r="E2577" t="s">
        <v>193</v>
      </c>
      <c r="F2577">
        <v>243579</v>
      </c>
      <c r="G2577">
        <v>416215</v>
      </c>
      <c r="H2577" t="s">
        <v>144</v>
      </c>
      <c r="I2577" t="s">
        <v>145</v>
      </c>
      <c r="L2577">
        <f t="shared" si="200"/>
        <v>2010</v>
      </c>
      <c r="M2577">
        <f t="shared" si="201"/>
        <v>7</v>
      </c>
      <c r="N2577">
        <f t="shared" si="202"/>
        <v>0</v>
      </c>
      <c r="O2577">
        <f t="shared" si="203"/>
        <v>0</v>
      </c>
      <c r="P2577">
        <f t="shared" si="204"/>
        <v>3</v>
      </c>
    </row>
    <row r="2578" spans="1:16" x14ac:dyDescent="0.3">
      <c r="A2578" t="s">
        <v>45</v>
      </c>
      <c r="B2578" s="38">
        <v>40373</v>
      </c>
      <c r="C2578" t="s">
        <v>30</v>
      </c>
      <c r="D2578" t="s">
        <v>192</v>
      </c>
      <c r="E2578" t="s">
        <v>193</v>
      </c>
      <c r="F2578">
        <v>243302</v>
      </c>
      <c r="G2578">
        <v>417256</v>
      </c>
      <c r="H2578" t="s">
        <v>148</v>
      </c>
      <c r="I2578" t="s">
        <v>149</v>
      </c>
      <c r="L2578">
        <f t="shared" si="200"/>
        <v>2010</v>
      </c>
      <c r="M2578">
        <f t="shared" si="201"/>
        <v>7</v>
      </c>
      <c r="N2578">
        <f t="shared" si="202"/>
        <v>0</v>
      </c>
      <c r="O2578">
        <f t="shared" si="203"/>
        <v>0</v>
      </c>
      <c r="P2578">
        <f t="shared" si="204"/>
        <v>1</v>
      </c>
    </row>
    <row r="2579" spans="1:16" x14ac:dyDescent="0.3">
      <c r="A2579" t="s">
        <v>79</v>
      </c>
      <c r="B2579" s="38">
        <v>40373</v>
      </c>
      <c r="C2579" t="s">
        <v>30</v>
      </c>
      <c r="D2579" t="s">
        <v>210</v>
      </c>
      <c r="E2579" t="s">
        <v>173</v>
      </c>
      <c r="F2579">
        <v>301217</v>
      </c>
      <c r="G2579">
        <v>354056</v>
      </c>
      <c r="H2579" t="s">
        <v>148</v>
      </c>
      <c r="I2579" t="s">
        <v>149</v>
      </c>
      <c r="L2579">
        <f t="shared" si="200"/>
        <v>2010</v>
      </c>
      <c r="M2579">
        <f t="shared" si="201"/>
        <v>7</v>
      </c>
      <c r="N2579">
        <f t="shared" si="202"/>
        <v>0</v>
      </c>
      <c r="O2579">
        <f t="shared" si="203"/>
        <v>0</v>
      </c>
      <c r="P2579">
        <f t="shared" si="204"/>
        <v>1</v>
      </c>
    </row>
    <row r="2580" spans="1:16" x14ac:dyDescent="0.3">
      <c r="A2580" t="s">
        <v>45</v>
      </c>
      <c r="B2580" s="38">
        <v>40373</v>
      </c>
      <c r="C2580" t="s">
        <v>30</v>
      </c>
      <c r="D2580" t="s">
        <v>240</v>
      </c>
      <c r="E2580" t="s">
        <v>193</v>
      </c>
      <c r="F2580">
        <v>243427</v>
      </c>
      <c r="G2580">
        <v>417230</v>
      </c>
      <c r="H2580" t="s">
        <v>148</v>
      </c>
      <c r="I2580" t="s">
        <v>149</v>
      </c>
      <c r="L2580">
        <f t="shared" si="200"/>
        <v>2010</v>
      </c>
      <c r="M2580">
        <f t="shared" si="201"/>
        <v>7</v>
      </c>
      <c r="N2580">
        <f t="shared" si="202"/>
        <v>0</v>
      </c>
      <c r="O2580">
        <f t="shared" si="203"/>
        <v>0</v>
      </c>
      <c r="P2580">
        <f t="shared" si="204"/>
        <v>1</v>
      </c>
    </row>
    <row r="2581" spans="1:16" x14ac:dyDescent="0.3">
      <c r="A2581" t="s">
        <v>43</v>
      </c>
      <c r="B2581" s="38">
        <v>40374</v>
      </c>
      <c r="C2581" t="s">
        <v>29</v>
      </c>
      <c r="D2581" t="s">
        <v>361</v>
      </c>
      <c r="E2581" t="s">
        <v>183</v>
      </c>
      <c r="F2581">
        <v>308346</v>
      </c>
      <c r="G2581">
        <v>326215</v>
      </c>
      <c r="H2581" t="s">
        <v>148</v>
      </c>
      <c r="I2581" t="s">
        <v>181</v>
      </c>
      <c r="L2581">
        <f t="shared" si="200"/>
        <v>2010</v>
      </c>
      <c r="M2581">
        <f t="shared" si="201"/>
        <v>7</v>
      </c>
      <c r="N2581">
        <f t="shared" si="202"/>
        <v>0</v>
      </c>
      <c r="O2581">
        <f t="shared" si="203"/>
        <v>1</v>
      </c>
      <c r="P2581">
        <f t="shared" si="204"/>
        <v>0</v>
      </c>
    </row>
    <row r="2582" spans="1:16" x14ac:dyDescent="0.3">
      <c r="A2582" t="s">
        <v>52</v>
      </c>
      <c r="B2582" s="38">
        <v>40376</v>
      </c>
      <c r="C2582" t="s">
        <v>30</v>
      </c>
      <c r="D2582" t="s">
        <v>214</v>
      </c>
      <c r="E2582" t="s">
        <v>169</v>
      </c>
      <c r="F2582">
        <v>245237</v>
      </c>
      <c r="G2582">
        <v>372653</v>
      </c>
      <c r="H2582" t="s">
        <v>148</v>
      </c>
      <c r="I2582" t="s">
        <v>149</v>
      </c>
      <c r="L2582">
        <f t="shared" si="200"/>
        <v>2010</v>
      </c>
      <c r="M2582">
        <f t="shared" si="201"/>
        <v>7</v>
      </c>
      <c r="N2582">
        <f t="shared" si="202"/>
        <v>0</v>
      </c>
      <c r="O2582">
        <f t="shared" si="203"/>
        <v>0</v>
      </c>
      <c r="P2582">
        <f t="shared" si="204"/>
        <v>1</v>
      </c>
    </row>
    <row r="2583" spans="1:16" x14ac:dyDescent="0.3">
      <c r="A2583" t="s">
        <v>69</v>
      </c>
      <c r="B2583" s="38">
        <v>40377</v>
      </c>
      <c r="C2583" t="s">
        <v>30</v>
      </c>
      <c r="D2583" t="s">
        <v>501</v>
      </c>
      <c r="E2583" t="s">
        <v>161</v>
      </c>
      <c r="F2583">
        <v>333483</v>
      </c>
      <c r="G2583">
        <v>374719</v>
      </c>
      <c r="H2583" t="s">
        <v>148</v>
      </c>
      <c r="I2583" t="s">
        <v>149</v>
      </c>
      <c r="L2583">
        <f t="shared" si="200"/>
        <v>2010</v>
      </c>
      <c r="M2583">
        <f t="shared" si="201"/>
        <v>7</v>
      </c>
      <c r="N2583">
        <f t="shared" si="202"/>
        <v>0</v>
      </c>
      <c r="O2583">
        <f t="shared" si="203"/>
        <v>0</v>
      </c>
      <c r="P2583">
        <f t="shared" si="204"/>
        <v>1</v>
      </c>
    </row>
    <row r="2584" spans="1:16" x14ac:dyDescent="0.3">
      <c r="A2584" t="s">
        <v>80</v>
      </c>
      <c r="B2584" s="38">
        <v>40379</v>
      </c>
      <c r="C2584" t="s">
        <v>30</v>
      </c>
      <c r="D2584" t="s">
        <v>214</v>
      </c>
      <c r="E2584" t="s">
        <v>173</v>
      </c>
      <c r="F2584">
        <v>308292</v>
      </c>
      <c r="G2584">
        <v>358286</v>
      </c>
      <c r="H2584" t="s">
        <v>148</v>
      </c>
      <c r="I2584" t="s">
        <v>149</v>
      </c>
      <c r="L2584">
        <f t="shared" si="200"/>
        <v>2010</v>
      </c>
      <c r="M2584">
        <f t="shared" si="201"/>
        <v>7</v>
      </c>
      <c r="N2584">
        <f t="shared" si="202"/>
        <v>0</v>
      </c>
      <c r="O2584">
        <f t="shared" si="203"/>
        <v>0</v>
      </c>
      <c r="P2584">
        <f t="shared" si="204"/>
        <v>1</v>
      </c>
    </row>
    <row r="2585" spans="1:16" x14ac:dyDescent="0.3">
      <c r="A2585" t="s">
        <v>66</v>
      </c>
      <c r="B2585" s="38">
        <v>40379</v>
      </c>
      <c r="C2585" t="s">
        <v>30</v>
      </c>
      <c r="D2585" t="s">
        <v>438</v>
      </c>
      <c r="E2585" t="s">
        <v>311</v>
      </c>
      <c r="F2585">
        <v>267022</v>
      </c>
      <c r="G2585">
        <v>423012</v>
      </c>
      <c r="H2585" t="s">
        <v>148</v>
      </c>
      <c r="I2585" t="s">
        <v>149</v>
      </c>
      <c r="L2585">
        <f t="shared" si="200"/>
        <v>2010</v>
      </c>
      <c r="M2585">
        <f t="shared" si="201"/>
        <v>7</v>
      </c>
      <c r="N2585">
        <f t="shared" si="202"/>
        <v>0</v>
      </c>
      <c r="O2585">
        <f t="shared" si="203"/>
        <v>0</v>
      </c>
      <c r="P2585">
        <f t="shared" si="204"/>
        <v>1</v>
      </c>
    </row>
    <row r="2586" spans="1:16" x14ac:dyDescent="0.3">
      <c r="A2586" t="s">
        <v>41</v>
      </c>
      <c r="B2586" s="38">
        <v>40380</v>
      </c>
      <c r="C2586" t="s">
        <v>30</v>
      </c>
      <c r="D2586" t="s">
        <v>216</v>
      </c>
      <c r="E2586" t="s">
        <v>315</v>
      </c>
      <c r="F2586">
        <v>289953</v>
      </c>
      <c r="G2586">
        <v>390806</v>
      </c>
      <c r="H2586" t="s">
        <v>148</v>
      </c>
      <c r="I2586" t="s">
        <v>149</v>
      </c>
      <c r="L2586">
        <f t="shared" si="200"/>
        <v>2010</v>
      </c>
      <c r="M2586">
        <f t="shared" si="201"/>
        <v>7</v>
      </c>
      <c r="N2586">
        <f t="shared" si="202"/>
        <v>0</v>
      </c>
      <c r="O2586">
        <f t="shared" si="203"/>
        <v>0</v>
      </c>
      <c r="P2586">
        <f t="shared" si="204"/>
        <v>1</v>
      </c>
    </row>
    <row r="2587" spans="1:16" x14ac:dyDescent="0.3">
      <c r="A2587" t="s">
        <v>39</v>
      </c>
      <c r="B2587" s="38">
        <v>40380</v>
      </c>
      <c r="C2587" t="s">
        <v>29</v>
      </c>
      <c r="D2587" t="s">
        <v>489</v>
      </c>
      <c r="E2587" t="s">
        <v>218</v>
      </c>
      <c r="F2587">
        <v>281031</v>
      </c>
      <c r="G2587">
        <v>378580</v>
      </c>
      <c r="H2587" t="s">
        <v>148</v>
      </c>
      <c r="I2587" t="s">
        <v>181</v>
      </c>
      <c r="L2587">
        <f t="shared" si="200"/>
        <v>2010</v>
      </c>
      <c r="M2587">
        <f t="shared" si="201"/>
        <v>7</v>
      </c>
      <c r="N2587">
        <f t="shared" si="202"/>
        <v>0</v>
      </c>
      <c r="O2587">
        <f t="shared" si="203"/>
        <v>1</v>
      </c>
      <c r="P2587">
        <f t="shared" si="204"/>
        <v>0</v>
      </c>
    </row>
    <row r="2588" spans="1:16" x14ac:dyDescent="0.3">
      <c r="A2588" t="s">
        <v>69</v>
      </c>
      <c r="B2588" s="38">
        <v>40381</v>
      </c>
      <c r="C2588" t="s">
        <v>30</v>
      </c>
      <c r="D2588" t="s">
        <v>346</v>
      </c>
      <c r="E2588" t="s">
        <v>147</v>
      </c>
      <c r="F2588">
        <v>333635</v>
      </c>
      <c r="G2588">
        <v>373921</v>
      </c>
      <c r="H2588" t="s">
        <v>148</v>
      </c>
      <c r="I2588" t="s">
        <v>149</v>
      </c>
      <c r="L2588">
        <f t="shared" si="200"/>
        <v>2010</v>
      </c>
      <c r="M2588">
        <f t="shared" si="201"/>
        <v>7</v>
      </c>
      <c r="N2588">
        <f t="shared" si="202"/>
        <v>0</v>
      </c>
      <c r="O2588">
        <f t="shared" si="203"/>
        <v>0</v>
      </c>
      <c r="P2588">
        <f t="shared" si="204"/>
        <v>1</v>
      </c>
    </row>
    <row r="2589" spans="1:16" x14ac:dyDescent="0.3">
      <c r="A2589" t="s">
        <v>69</v>
      </c>
      <c r="B2589" s="38">
        <v>40382</v>
      </c>
      <c r="C2589" t="s">
        <v>30</v>
      </c>
      <c r="D2589" t="s">
        <v>225</v>
      </c>
      <c r="E2589" t="s">
        <v>147</v>
      </c>
      <c r="F2589">
        <v>333825</v>
      </c>
      <c r="G2589">
        <v>374304</v>
      </c>
      <c r="H2589" t="s">
        <v>148</v>
      </c>
      <c r="I2589" t="s">
        <v>149</v>
      </c>
      <c r="L2589">
        <f t="shared" si="200"/>
        <v>2010</v>
      </c>
      <c r="M2589">
        <f t="shared" si="201"/>
        <v>7</v>
      </c>
      <c r="N2589">
        <f t="shared" si="202"/>
        <v>0</v>
      </c>
      <c r="O2589">
        <f t="shared" si="203"/>
        <v>0</v>
      </c>
      <c r="P2589">
        <f t="shared" si="204"/>
        <v>1</v>
      </c>
    </row>
    <row r="2590" spans="1:16" x14ac:dyDescent="0.3">
      <c r="A2590" t="s">
        <v>60</v>
      </c>
      <c r="B2590" s="38">
        <v>40382</v>
      </c>
      <c r="C2590" t="s">
        <v>30</v>
      </c>
      <c r="D2590" t="s">
        <v>265</v>
      </c>
      <c r="E2590" t="s">
        <v>195</v>
      </c>
      <c r="F2590">
        <v>350187</v>
      </c>
      <c r="G2590">
        <v>381246</v>
      </c>
      <c r="H2590" t="s">
        <v>148</v>
      </c>
      <c r="I2590" t="s">
        <v>149</v>
      </c>
      <c r="L2590">
        <f t="shared" si="200"/>
        <v>2010</v>
      </c>
      <c r="M2590">
        <f t="shared" si="201"/>
        <v>7</v>
      </c>
      <c r="N2590">
        <f t="shared" si="202"/>
        <v>0</v>
      </c>
      <c r="O2590">
        <f t="shared" si="203"/>
        <v>0</v>
      </c>
      <c r="P2590">
        <f t="shared" si="204"/>
        <v>1</v>
      </c>
    </row>
    <row r="2591" spans="1:16" x14ac:dyDescent="0.3">
      <c r="A2591" t="s">
        <v>43</v>
      </c>
      <c r="B2591" s="38">
        <v>40383</v>
      </c>
      <c r="C2591" t="s">
        <v>30</v>
      </c>
      <c r="D2591" t="s">
        <v>361</v>
      </c>
      <c r="E2591" t="s">
        <v>183</v>
      </c>
      <c r="F2591">
        <v>308354</v>
      </c>
      <c r="G2591">
        <v>326216</v>
      </c>
      <c r="H2591" t="s">
        <v>148</v>
      </c>
      <c r="I2591" t="s">
        <v>149</v>
      </c>
      <c r="L2591">
        <f t="shared" si="200"/>
        <v>2010</v>
      </c>
      <c r="M2591">
        <f t="shared" si="201"/>
        <v>7</v>
      </c>
      <c r="N2591">
        <f t="shared" si="202"/>
        <v>0</v>
      </c>
      <c r="O2591">
        <f t="shared" si="203"/>
        <v>0</v>
      </c>
      <c r="P2591">
        <f t="shared" si="204"/>
        <v>1</v>
      </c>
    </row>
    <row r="2592" spans="1:16" x14ac:dyDescent="0.3">
      <c r="A2592" t="s">
        <v>66</v>
      </c>
      <c r="B2592" s="38">
        <v>40385</v>
      </c>
      <c r="C2592" t="s">
        <v>29</v>
      </c>
      <c r="D2592" t="s">
        <v>415</v>
      </c>
      <c r="E2592" t="s">
        <v>311</v>
      </c>
      <c r="F2592">
        <v>267242</v>
      </c>
      <c r="G2592">
        <v>423221</v>
      </c>
      <c r="H2592" t="s">
        <v>148</v>
      </c>
      <c r="I2592" t="s">
        <v>181</v>
      </c>
      <c r="L2592">
        <f t="shared" si="200"/>
        <v>2010</v>
      </c>
      <c r="M2592">
        <f t="shared" si="201"/>
        <v>7</v>
      </c>
      <c r="N2592">
        <f t="shared" si="202"/>
        <v>0</v>
      </c>
      <c r="O2592">
        <f t="shared" si="203"/>
        <v>1</v>
      </c>
      <c r="P2592">
        <f t="shared" si="204"/>
        <v>0</v>
      </c>
    </row>
    <row r="2593" spans="1:16" x14ac:dyDescent="0.3">
      <c r="A2593" t="s">
        <v>69</v>
      </c>
      <c r="B2593" s="38">
        <v>40386</v>
      </c>
      <c r="C2593" t="s">
        <v>30</v>
      </c>
      <c r="D2593" t="s">
        <v>191</v>
      </c>
      <c r="E2593" t="s">
        <v>147</v>
      </c>
      <c r="F2593">
        <v>334369</v>
      </c>
      <c r="G2593">
        <v>374776</v>
      </c>
      <c r="H2593" t="s">
        <v>148</v>
      </c>
      <c r="I2593" t="s">
        <v>149</v>
      </c>
      <c r="L2593">
        <f t="shared" si="200"/>
        <v>2010</v>
      </c>
      <c r="M2593">
        <f t="shared" si="201"/>
        <v>7</v>
      </c>
      <c r="N2593">
        <f t="shared" si="202"/>
        <v>0</v>
      </c>
      <c r="O2593">
        <f t="shared" si="203"/>
        <v>0</v>
      </c>
      <c r="P2593">
        <f t="shared" si="204"/>
        <v>1</v>
      </c>
    </row>
    <row r="2594" spans="1:16" x14ac:dyDescent="0.3">
      <c r="A2594" t="s">
        <v>69</v>
      </c>
      <c r="B2594" s="38">
        <v>40386</v>
      </c>
      <c r="C2594" t="s">
        <v>30</v>
      </c>
      <c r="D2594" t="s">
        <v>746</v>
      </c>
      <c r="E2594" t="s">
        <v>159</v>
      </c>
      <c r="F2594">
        <v>334577</v>
      </c>
      <c r="G2594">
        <v>374395</v>
      </c>
      <c r="H2594" t="s">
        <v>148</v>
      </c>
      <c r="I2594" t="s">
        <v>149</v>
      </c>
      <c r="L2594">
        <f t="shared" si="200"/>
        <v>2010</v>
      </c>
      <c r="M2594">
        <f t="shared" si="201"/>
        <v>7</v>
      </c>
      <c r="N2594">
        <f t="shared" si="202"/>
        <v>0</v>
      </c>
      <c r="O2594">
        <f t="shared" si="203"/>
        <v>0</v>
      </c>
      <c r="P2594">
        <f t="shared" si="204"/>
        <v>1</v>
      </c>
    </row>
    <row r="2595" spans="1:16" x14ac:dyDescent="0.3">
      <c r="A2595" t="s">
        <v>69</v>
      </c>
      <c r="B2595" s="38">
        <v>40386</v>
      </c>
      <c r="C2595" t="s">
        <v>30</v>
      </c>
      <c r="D2595" t="s">
        <v>223</v>
      </c>
      <c r="E2595" t="s">
        <v>159</v>
      </c>
      <c r="F2595">
        <v>334948</v>
      </c>
      <c r="G2595">
        <v>373952</v>
      </c>
      <c r="H2595" t="s">
        <v>148</v>
      </c>
      <c r="I2595" t="s">
        <v>149</v>
      </c>
      <c r="L2595">
        <f t="shared" si="200"/>
        <v>2010</v>
      </c>
      <c r="M2595">
        <f t="shared" si="201"/>
        <v>7</v>
      </c>
      <c r="N2595">
        <f t="shared" si="202"/>
        <v>0</v>
      </c>
      <c r="O2595">
        <f t="shared" si="203"/>
        <v>0</v>
      </c>
      <c r="P2595">
        <f t="shared" si="204"/>
        <v>1</v>
      </c>
    </row>
    <row r="2596" spans="1:16" x14ac:dyDescent="0.3">
      <c r="A2596" t="s">
        <v>69</v>
      </c>
      <c r="B2596" s="38">
        <v>40386</v>
      </c>
      <c r="C2596" t="s">
        <v>29</v>
      </c>
      <c r="D2596" t="s">
        <v>387</v>
      </c>
      <c r="E2596" t="s">
        <v>147</v>
      </c>
      <c r="F2596">
        <v>333574</v>
      </c>
      <c r="G2596">
        <v>373200</v>
      </c>
      <c r="H2596" t="s">
        <v>148</v>
      </c>
      <c r="I2596" t="s">
        <v>181</v>
      </c>
      <c r="L2596">
        <f t="shared" si="200"/>
        <v>2010</v>
      </c>
      <c r="M2596">
        <f t="shared" si="201"/>
        <v>7</v>
      </c>
      <c r="N2596">
        <f t="shared" si="202"/>
        <v>0</v>
      </c>
      <c r="O2596">
        <f t="shared" si="203"/>
        <v>1</v>
      </c>
      <c r="P2596">
        <f t="shared" si="204"/>
        <v>0</v>
      </c>
    </row>
    <row r="2597" spans="1:16" x14ac:dyDescent="0.3">
      <c r="A2597" t="s">
        <v>69</v>
      </c>
      <c r="B2597" s="38">
        <v>40386</v>
      </c>
      <c r="C2597" t="s">
        <v>30</v>
      </c>
      <c r="D2597" t="s">
        <v>464</v>
      </c>
      <c r="E2597" t="s">
        <v>147</v>
      </c>
      <c r="F2597">
        <v>334085</v>
      </c>
      <c r="G2597">
        <v>374945</v>
      </c>
      <c r="H2597" t="s">
        <v>148</v>
      </c>
      <c r="I2597" t="s">
        <v>149</v>
      </c>
      <c r="L2597">
        <f t="shared" si="200"/>
        <v>2010</v>
      </c>
      <c r="M2597">
        <f t="shared" si="201"/>
        <v>7</v>
      </c>
      <c r="N2597">
        <f t="shared" si="202"/>
        <v>0</v>
      </c>
      <c r="O2597">
        <f t="shared" si="203"/>
        <v>0</v>
      </c>
      <c r="P2597">
        <f t="shared" si="204"/>
        <v>1</v>
      </c>
    </row>
    <row r="2598" spans="1:16" x14ac:dyDescent="0.3">
      <c r="A2598" t="s">
        <v>41</v>
      </c>
      <c r="B2598" s="38">
        <v>40386</v>
      </c>
      <c r="C2598" t="s">
        <v>30</v>
      </c>
      <c r="D2598" t="s">
        <v>747</v>
      </c>
      <c r="E2598" t="s">
        <v>315</v>
      </c>
      <c r="F2598">
        <v>289451</v>
      </c>
      <c r="G2598">
        <v>390664</v>
      </c>
      <c r="H2598" t="s">
        <v>148</v>
      </c>
      <c r="I2598" t="s">
        <v>149</v>
      </c>
      <c r="L2598">
        <f t="shared" si="200"/>
        <v>2010</v>
      </c>
      <c r="M2598">
        <f t="shared" si="201"/>
        <v>7</v>
      </c>
      <c r="N2598">
        <f t="shared" si="202"/>
        <v>0</v>
      </c>
      <c r="O2598">
        <f t="shared" si="203"/>
        <v>0</v>
      </c>
      <c r="P2598">
        <f t="shared" si="204"/>
        <v>1</v>
      </c>
    </row>
    <row r="2599" spans="1:16" x14ac:dyDescent="0.3">
      <c r="A2599" t="s">
        <v>67</v>
      </c>
      <c r="B2599" s="38">
        <v>40387</v>
      </c>
      <c r="C2599" t="s">
        <v>30</v>
      </c>
      <c r="D2599" t="s">
        <v>231</v>
      </c>
      <c r="E2599" t="s">
        <v>279</v>
      </c>
      <c r="F2599">
        <v>348846</v>
      </c>
      <c r="G2599">
        <v>374098</v>
      </c>
      <c r="H2599" t="s">
        <v>148</v>
      </c>
      <c r="I2599" t="s">
        <v>149</v>
      </c>
      <c r="L2599">
        <f t="shared" si="200"/>
        <v>2010</v>
      </c>
      <c r="M2599">
        <f t="shared" si="201"/>
        <v>7</v>
      </c>
      <c r="N2599">
        <f t="shared" si="202"/>
        <v>0</v>
      </c>
      <c r="O2599">
        <f t="shared" si="203"/>
        <v>0</v>
      </c>
      <c r="P2599">
        <f t="shared" si="204"/>
        <v>1</v>
      </c>
    </row>
    <row r="2600" spans="1:16" x14ac:dyDescent="0.3">
      <c r="A2600" t="s">
        <v>69</v>
      </c>
      <c r="B2600" s="38">
        <v>40388</v>
      </c>
      <c r="C2600" t="s">
        <v>30</v>
      </c>
      <c r="D2600" t="s">
        <v>380</v>
      </c>
      <c r="E2600" t="s">
        <v>161</v>
      </c>
      <c r="F2600">
        <v>333641</v>
      </c>
      <c r="G2600">
        <v>374994</v>
      </c>
      <c r="H2600" t="s">
        <v>148</v>
      </c>
      <c r="I2600" t="s">
        <v>149</v>
      </c>
      <c r="L2600">
        <f t="shared" si="200"/>
        <v>2010</v>
      </c>
      <c r="M2600">
        <f t="shared" si="201"/>
        <v>7</v>
      </c>
      <c r="N2600">
        <f t="shared" si="202"/>
        <v>0</v>
      </c>
      <c r="O2600">
        <f t="shared" si="203"/>
        <v>0</v>
      </c>
      <c r="P2600">
        <f t="shared" si="204"/>
        <v>1</v>
      </c>
    </row>
    <row r="2601" spans="1:16" x14ac:dyDescent="0.3">
      <c r="A2601" t="s">
        <v>69</v>
      </c>
      <c r="B2601" s="38">
        <v>40389</v>
      </c>
      <c r="C2601" t="s">
        <v>30</v>
      </c>
      <c r="D2601" t="s">
        <v>305</v>
      </c>
      <c r="E2601" t="s">
        <v>147</v>
      </c>
      <c r="F2601">
        <v>334019</v>
      </c>
      <c r="G2601">
        <v>374105</v>
      </c>
      <c r="H2601" t="s">
        <v>148</v>
      </c>
      <c r="I2601" t="s">
        <v>149</v>
      </c>
      <c r="L2601">
        <f t="shared" si="200"/>
        <v>2010</v>
      </c>
      <c r="M2601">
        <f t="shared" si="201"/>
        <v>7</v>
      </c>
      <c r="N2601">
        <f t="shared" si="202"/>
        <v>0</v>
      </c>
      <c r="O2601">
        <f t="shared" si="203"/>
        <v>0</v>
      </c>
      <c r="P2601">
        <f t="shared" si="204"/>
        <v>1</v>
      </c>
    </row>
    <row r="2602" spans="1:16" x14ac:dyDescent="0.3">
      <c r="A2602" t="s">
        <v>66</v>
      </c>
      <c r="B2602" s="38">
        <v>40389</v>
      </c>
      <c r="C2602" t="s">
        <v>29</v>
      </c>
      <c r="D2602" t="s">
        <v>748</v>
      </c>
      <c r="E2602" t="s">
        <v>311</v>
      </c>
      <c r="F2602">
        <v>267307</v>
      </c>
      <c r="G2602">
        <v>423439</v>
      </c>
      <c r="H2602" t="s">
        <v>245</v>
      </c>
      <c r="I2602" t="s">
        <v>181</v>
      </c>
      <c r="J2602" t="s">
        <v>341</v>
      </c>
      <c r="L2602">
        <f t="shared" si="200"/>
        <v>2010</v>
      </c>
      <c r="M2602">
        <f t="shared" si="201"/>
        <v>7</v>
      </c>
      <c r="N2602">
        <f t="shared" si="202"/>
        <v>0</v>
      </c>
      <c r="O2602">
        <f t="shared" si="203"/>
        <v>1</v>
      </c>
      <c r="P2602">
        <f t="shared" si="204"/>
        <v>3</v>
      </c>
    </row>
    <row r="2603" spans="1:16" x14ac:dyDescent="0.3">
      <c r="A2603" t="s">
        <v>69</v>
      </c>
      <c r="B2603" s="38">
        <v>40393</v>
      </c>
      <c r="C2603" t="s">
        <v>30</v>
      </c>
      <c r="D2603" t="s">
        <v>448</v>
      </c>
      <c r="E2603" t="s">
        <v>147</v>
      </c>
      <c r="F2603">
        <v>334280</v>
      </c>
      <c r="G2603">
        <v>374348</v>
      </c>
      <c r="H2603" t="s">
        <v>148</v>
      </c>
      <c r="I2603" t="s">
        <v>149</v>
      </c>
      <c r="L2603">
        <f t="shared" si="200"/>
        <v>2010</v>
      </c>
      <c r="M2603">
        <f t="shared" si="201"/>
        <v>8</v>
      </c>
      <c r="N2603">
        <f t="shared" si="202"/>
        <v>0</v>
      </c>
      <c r="O2603">
        <f t="shared" si="203"/>
        <v>0</v>
      </c>
      <c r="P2603">
        <f t="shared" si="204"/>
        <v>1</v>
      </c>
    </row>
    <row r="2604" spans="1:16" x14ac:dyDescent="0.3">
      <c r="A2604" t="s">
        <v>57</v>
      </c>
      <c r="B2604" s="38">
        <v>40394</v>
      </c>
      <c r="C2604" t="s">
        <v>30</v>
      </c>
      <c r="D2604" t="s">
        <v>297</v>
      </c>
      <c r="E2604" t="s">
        <v>256</v>
      </c>
      <c r="F2604">
        <v>224116</v>
      </c>
      <c r="G2604">
        <v>343923</v>
      </c>
      <c r="H2604" t="s">
        <v>144</v>
      </c>
      <c r="I2604" t="s">
        <v>145</v>
      </c>
      <c r="L2604">
        <f t="shared" si="200"/>
        <v>2010</v>
      </c>
      <c r="M2604">
        <f t="shared" si="201"/>
        <v>8</v>
      </c>
      <c r="N2604">
        <f t="shared" si="202"/>
        <v>0</v>
      </c>
      <c r="O2604">
        <f t="shared" si="203"/>
        <v>0</v>
      </c>
      <c r="P2604">
        <f t="shared" si="204"/>
        <v>3</v>
      </c>
    </row>
    <row r="2605" spans="1:16" x14ac:dyDescent="0.3">
      <c r="A2605" t="s">
        <v>80</v>
      </c>
      <c r="B2605" s="38">
        <v>40394</v>
      </c>
      <c r="C2605" t="s">
        <v>30</v>
      </c>
      <c r="D2605" t="s">
        <v>749</v>
      </c>
      <c r="E2605" t="s">
        <v>173</v>
      </c>
      <c r="F2605">
        <v>308551</v>
      </c>
      <c r="G2605">
        <v>358040</v>
      </c>
      <c r="H2605" t="s">
        <v>148</v>
      </c>
      <c r="I2605" t="s">
        <v>149</v>
      </c>
      <c r="L2605">
        <f t="shared" si="200"/>
        <v>2010</v>
      </c>
      <c r="M2605">
        <f t="shared" si="201"/>
        <v>8</v>
      </c>
      <c r="N2605">
        <f t="shared" si="202"/>
        <v>0</v>
      </c>
      <c r="O2605">
        <f t="shared" si="203"/>
        <v>0</v>
      </c>
      <c r="P2605">
        <f t="shared" si="204"/>
        <v>1</v>
      </c>
    </row>
    <row r="2606" spans="1:16" x14ac:dyDescent="0.3">
      <c r="A2606" t="s">
        <v>43</v>
      </c>
      <c r="B2606" s="38">
        <v>40395</v>
      </c>
      <c r="C2606" t="s">
        <v>30</v>
      </c>
      <c r="D2606" t="s">
        <v>396</v>
      </c>
      <c r="E2606" t="s">
        <v>183</v>
      </c>
      <c r="F2606">
        <v>308698</v>
      </c>
      <c r="G2606">
        <v>326632</v>
      </c>
      <c r="H2606" t="s">
        <v>148</v>
      </c>
      <c r="I2606" t="s">
        <v>149</v>
      </c>
      <c r="L2606">
        <f t="shared" si="200"/>
        <v>2010</v>
      </c>
      <c r="M2606">
        <f t="shared" si="201"/>
        <v>8</v>
      </c>
      <c r="N2606">
        <f t="shared" si="202"/>
        <v>0</v>
      </c>
      <c r="O2606">
        <f t="shared" si="203"/>
        <v>0</v>
      </c>
      <c r="P2606">
        <f t="shared" si="204"/>
        <v>1</v>
      </c>
    </row>
    <row r="2607" spans="1:16" x14ac:dyDescent="0.3">
      <c r="A2607" t="s">
        <v>67</v>
      </c>
      <c r="B2607" s="38">
        <v>40395</v>
      </c>
      <c r="C2607" t="s">
        <v>30</v>
      </c>
      <c r="D2607" t="s">
        <v>525</v>
      </c>
      <c r="E2607" t="s">
        <v>279</v>
      </c>
      <c r="F2607">
        <v>348570</v>
      </c>
      <c r="G2607">
        <v>374238</v>
      </c>
      <c r="H2607" t="s">
        <v>148</v>
      </c>
      <c r="I2607" t="s">
        <v>149</v>
      </c>
      <c r="L2607">
        <f t="shared" si="200"/>
        <v>2010</v>
      </c>
      <c r="M2607">
        <f t="shared" si="201"/>
        <v>8</v>
      </c>
      <c r="N2607">
        <f t="shared" si="202"/>
        <v>0</v>
      </c>
      <c r="O2607">
        <f t="shared" si="203"/>
        <v>0</v>
      </c>
      <c r="P2607">
        <f t="shared" si="204"/>
        <v>1</v>
      </c>
    </row>
    <row r="2608" spans="1:16" x14ac:dyDescent="0.3">
      <c r="A2608" t="s">
        <v>69</v>
      </c>
      <c r="B2608" s="38">
        <v>40395</v>
      </c>
      <c r="C2608" t="s">
        <v>30</v>
      </c>
      <c r="D2608" t="s">
        <v>346</v>
      </c>
      <c r="E2608" t="s">
        <v>147</v>
      </c>
      <c r="F2608">
        <v>333555</v>
      </c>
      <c r="G2608">
        <v>373912</v>
      </c>
      <c r="H2608" t="s">
        <v>152</v>
      </c>
      <c r="I2608" t="s">
        <v>153</v>
      </c>
      <c r="L2608">
        <f t="shared" si="200"/>
        <v>2010</v>
      </c>
      <c r="M2608">
        <f t="shared" si="201"/>
        <v>8</v>
      </c>
      <c r="N2608">
        <f t="shared" si="202"/>
        <v>0</v>
      </c>
      <c r="O2608">
        <f t="shared" si="203"/>
        <v>0</v>
      </c>
      <c r="P2608">
        <f t="shared" si="204"/>
        <v>2</v>
      </c>
    </row>
    <row r="2609" spans="1:16" x14ac:dyDescent="0.3">
      <c r="A2609" t="s">
        <v>69</v>
      </c>
      <c r="B2609" s="38">
        <v>40395</v>
      </c>
      <c r="C2609" t="s">
        <v>30</v>
      </c>
      <c r="D2609" t="s">
        <v>158</v>
      </c>
      <c r="E2609" t="s">
        <v>159</v>
      </c>
      <c r="F2609">
        <v>334748</v>
      </c>
      <c r="G2609">
        <v>374490</v>
      </c>
      <c r="H2609" t="s">
        <v>152</v>
      </c>
      <c r="I2609" t="s">
        <v>153</v>
      </c>
      <c r="L2609">
        <f t="shared" si="200"/>
        <v>2010</v>
      </c>
      <c r="M2609">
        <f t="shared" si="201"/>
        <v>8</v>
      </c>
      <c r="N2609">
        <f t="shared" si="202"/>
        <v>0</v>
      </c>
      <c r="O2609">
        <f t="shared" si="203"/>
        <v>0</v>
      </c>
      <c r="P2609">
        <f t="shared" si="204"/>
        <v>2</v>
      </c>
    </row>
    <row r="2610" spans="1:16" x14ac:dyDescent="0.3">
      <c r="A2610" t="s">
        <v>69</v>
      </c>
      <c r="B2610" s="38">
        <v>40396</v>
      </c>
      <c r="C2610" t="s">
        <v>30</v>
      </c>
      <c r="D2610" t="s">
        <v>366</v>
      </c>
      <c r="E2610" t="s">
        <v>147</v>
      </c>
      <c r="F2610">
        <v>334085</v>
      </c>
      <c r="G2610">
        <v>375208</v>
      </c>
      <c r="H2610" t="s">
        <v>148</v>
      </c>
      <c r="I2610" t="s">
        <v>149</v>
      </c>
      <c r="L2610">
        <f t="shared" si="200"/>
        <v>2010</v>
      </c>
      <c r="M2610">
        <f t="shared" si="201"/>
        <v>8</v>
      </c>
      <c r="N2610">
        <f t="shared" si="202"/>
        <v>0</v>
      </c>
      <c r="O2610">
        <f t="shared" si="203"/>
        <v>0</v>
      </c>
      <c r="P2610">
        <f t="shared" si="204"/>
        <v>1</v>
      </c>
    </row>
    <row r="2611" spans="1:16" x14ac:dyDescent="0.3">
      <c r="A2611" t="s">
        <v>69</v>
      </c>
      <c r="B2611" s="38">
        <v>40397</v>
      </c>
      <c r="C2611" t="s">
        <v>30</v>
      </c>
      <c r="D2611" t="s">
        <v>174</v>
      </c>
      <c r="E2611" t="s">
        <v>147</v>
      </c>
      <c r="F2611">
        <v>334177</v>
      </c>
      <c r="G2611">
        <v>375129</v>
      </c>
      <c r="H2611" t="s">
        <v>148</v>
      </c>
      <c r="I2611" t="s">
        <v>149</v>
      </c>
      <c r="L2611">
        <f t="shared" si="200"/>
        <v>2010</v>
      </c>
      <c r="M2611">
        <f t="shared" si="201"/>
        <v>8</v>
      </c>
      <c r="N2611">
        <f t="shared" si="202"/>
        <v>0</v>
      </c>
      <c r="O2611">
        <f t="shared" si="203"/>
        <v>0</v>
      </c>
      <c r="P2611">
        <f t="shared" si="204"/>
        <v>1</v>
      </c>
    </row>
    <row r="2612" spans="1:16" x14ac:dyDescent="0.3">
      <c r="A2612" t="s">
        <v>69</v>
      </c>
      <c r="B2612" s="38">
        <v>40397</v>
      </c>
      <c r="C2612" t="s">
        <v>30</v>
      </c>
      <c r="D2612" t="s">
        <v>167</v>
      </c>
      <c r="E2612" t="s">
        <v>147</v>
      </c>
      <c r="F2612">
        <v>334433</v>
      </c>
      <c r="G2612">
        <v>373901</v>
      </c>
      <c r="H2612" t="s">
        <v>148</v>
      </c>
      <c r="I2612" t="s">
        <v>149</v>
      </c>
      <c r="L2612">
        <f t="shared" si="200"/>
        <v>2010</v>
      </c>
      <c r="M2612">
        <f t="shared" si="201"/>
        <v>8</v>
      </c>
      <c r="N2612">
        <f t="shared" si="202"/>
        <v>0</v>
      </c>
      <c r="O2612">
        <f t="shared" si="203"/>
        <v>0</v>
      </c>
      <c r="P2612">
        <f t="shared" si="204"/>
        <v>1</v>
      </c>
    </row>
    <row r="2613" spans="1:16" x14ac:dyDescent="0.3">
      <c r="A2613" t="s">
        <v>69</v>
      </c>
      <c r="B2613" s="38">
        <v>40398</v>
      </c>
      <c r="C2613" t="s">
        <v>30</v>
      </c>
      <c r="D2613" t="s">
        <v>441</v>
      </c>
      <c r="E2613" t="s">
        <v>147</v>
      </c>
      <c r="F2613">
        <v>333806</v>
      </c>
      <c r="G2613">
        <v>374767</v>
      </c>
      <c r="H2613" t="s">
        <v>144</v>
      </c>
      <c r="I2613" t="s">
        <v>145</v>
      </c>
      <c r="L2613">
        <f t="shared" si="200"/>
        <v>2010</v>
      </c>
      <c r="M2613">
        <f t="shared" si="201"/>
        <v>8</v>
      </c>
      <c r="N2613">
        <f t="shared" si="202"/>
        <v>0</v>
      </c>
      <c r="O2613">
        <f t="shared" si="203"/>
        <v>0</v>
      </c>
      <c r="P2613">
        <f t="shared" si="204"/>
        <v>3</v>
      </c>
    </row>
    <row r="2614" spans="1:16" x14ac:dyDescent="0.3">
      <c r="A2614" t="s">
        <v>61</v>
      </c>
      <c r="B2614" s="38">
        <v>40400</v>
      </c>
      <c r="C2614" t="s">
        <v>30</v>
      </c>
      <c r="D2614" t="s">
        <v>539</v>
      </c>
      <c r="E2614" t="s">
        <v>206</v>
      </c>
      <c r="F2614">
        <v>336815</v>
      </c>
      <c r="G2614">
        <v>352520</v>
      </c>
      <c r="H2614" t="s">
        <v>152</v>
      </c>
      <c r="I2614" t="s">
        <v>153</v>
      </c>
      <c r="L2614">
        <f t="shared" si="200"/>
        <v>2010</v>
      </c>
      <c r="M2614">
        <f t="shared" si="201"/>
        <v>8</v>
      </c>
      <c r="N2614">
        <f t="shared" si="202"/>
        <v>0</v>
      </c>
      <c r="O2614">
        <f t="shared" si="203"/>
        <v>0</v>
      </c>
      <c r="P2614">
        <f t="shared" si="204"/>
        <v>2</v>
      </c>
    </row>
    <row r="2615" spans="1:16" x14ac:dyDescent="0.3">
      <c r="A2615" t="s">
        <v>69</v>
      </c>
      <c r="B2615" s="38">
        <v>40401</v>
      </c>
      <c r="C2615" t="s">
        <v>30</v>
      </c>
      <c r="D2615" t="s">
        <v>167</v>
      </c>
      <c r="E2615" t="s">
        <v>147</v>
      </c>
      <c r="F2615">
        <v>334415</v>
      </c>
      <c r="G2615">
        <v>373905</v>
      </c>
      <c r="H2615" t="s">
        <v>245</v>
      </c>
      <c r="I2615" t="s">
        <v>246</v>
      </c>
      <c r="L2615">
        <f t="shared" si="200"/>
        <v>2010</v>
      </c>
      <c r="M2615">
        <f t="shared" si="201"/>
        <v>8</v>
      </c>
      <c r="N2615">
        <f t="shared" si="202"/>
        <v>0</v>
      </c>
      <c r="O2615">
        <f t="shared" si="203"/>
        <v>0</v>
      </c>
      <c r="P2615">
        <f t="shared" si="204"/>
        <v>4</v>
      </c>
    </row>
    <row r="2616" spans="1:16" x14ac:dyDescent="0.3">
      <c r="A2616" t="s">
        <v>69</v>
      </c>
      <c r="B2616" s="38">
        <v>40401</v>
      </c>
      <c r="C2616" t="s">
        <v>30</v>
      </c>
      <c r="D2616" t="s">
        <v>333</v>
      </c>
      <c r="E2616" t="s">
        <v>161</v>
      </c>
      <c r="F2616">
        <v>333900</v>
      </c>
      <c r="G2616">
        <v>374963</v>
      </c>
      <c r="H2616" t="s">
        <v>148</v>
      </c>
      <c r="I2616" t="s">
        <v>149</v>
      </c>
      <c r="L2616">
        <f t="shared" si="200"/>
        <v>2010</v>
      </c>
      <c r="M2616">
        <f t="shared" si="201"/>
        <v>8</v>
      </c>
      <c r="N2616">
        <f t="shared" si="202"/>
        <v>0</v>
      </c>
      <c r="O2616">
        <f t="shared" si="203"/>
        <v>0</v>
      </c>
      <c r="P2616">
        <f t="shared" si="204"/>
        <v>1</v>
      </c>
    </row>
    <row r="2617" spans="1:16" x14ac:dyDescent="0.3">
      <c r="A2617" t="s">
        <v>45</v>
      </c>
      <c r="B2617" s="38">
        <v>40402</v>
      </c>
      <c r="C2617" t="s">
        <v>30</v>
      </c>
      <c r="D2617" t="s">
        <v>750</v>
      </c>
      <c r="E2617" t="s">
        <v>193</v>
      </c>
      <c r="F2617">
        <v>243039</v>
      </c>
      <c r="G2617">
        <v>417202</v>
      </c>
      <c r="H2617" t="s">
        <v>148</v>
      </c>
      <c r="I2617" t="s">
        <v>149</v>
      </c>
      <c r="L2617">
        <f t="shared" si="200"/>
        <v>2010</v>
      </c>
      <c r="M2617">
        <f t="shared" si="201"/>
        <v>8</v>
      </c>
      <c r="N2617">
        <f t="shared" si="202"/>
        <v>0</v>
      </c>
      <c r="O2617">
        <f t="shared" si="203"/>
        <v>0</v>
      </c>
      <c r="P2617">
        <f t="shared" si="204"/>
        <v>1</v>
      </c>
    </row>
    <row r="2618" spans="1:16" x14ac:dyDescent="0.3">
      <c r="A2618" t="s">
        <v>63</v>
      </c>
      <c r="B2618" s="38">
        <v>40402</v>
      </c>
      <c r="C2618" t="s">
        <v>30</v>
      </c>
      <c r="D2618" t="s">
        <v>751</v>
      </c>
      <c r="E2618" t="s">
        <v>256</v>
      </c>
      <c r="F2618">
        <v>223864</v>
      </c>
      <c r="G2618">
        <v>358372</v>
      </c>
      <c r="H2618" t="s">
        <v>148</v>
      </c>
      <c r="I2618" t="s">
        <v>149</v>
      </c>
      <c r="L2618">
        <f t="shared" si="200"/>
        <v>2010</v>
      </c>
      <c r="M2618">
        <f t="shared" si="201"/>
        <v>8</v>
      </c>
      <c r="N2618">
        <f t="shared" si="202"/>
        <v>0</v>
      </c>
      <c r="O2618">
        <f t="shared" si="203"/>
        <v>0</v>
      </c>
      <c r="P2618">
        <f t="shared" si="204"/>
        <v>1</v>
      </c>
    </row>
    <row r="2619" spans="1:16" x14ac:dyDescent="0.3">
      <c r="A2619" t="s">
        <v>69</v>
      </c>
      <c r="B2619" s="38">
        <v>40403</v>
      </c>
      <c r="C2619" t="s">
        <v>30</v>
      </c>
      <c r="D2619" t="s">
        <v>258</v>
      </c>
      <c r="E2619" t="s">
        <v>147</v>
      </c>
      <c r="F2619">
        <v>334371</v>
      </c>
      <c r="G2619">
        <v>374352</v>
      </c>
      <c r="H2619" t="s">
        <v>152</v>
      </c>
      <c r="I2619" t="s">
        <v>153</v>
      </c>
      <c r="L2619">
        <f t="shared" si="200"/>
        <v>2010</v>
      </c>
      <c r="M2619">
        <f t="shared" si="201"/>
        <v>8</v>
      </c>
      <c r="N2619">
        <f t="shared" si="202"/>
        <v>0</v>
      </c>
      <c r="O2619">
        <f t="shared" si="203"/>
        <v>0</v>
      </c>
      <c r="P2619">
        <f t="shared" si="204"/>
        <v>2</v>
      </c>
    </row>
    <row r="2620" spans="1:16" x14ac:dyDescent="0.3">
      <c r="A2620" t="s">
        <v>57</v>
      </c>
      <c r="B2620" s="38">
        <v>40403</v>
      </c>
      <c r="C2620" t="s">
        <v>30</v>
      </c>
      <c r="D2620" t="s">
        <v>624</v>
      </c>
      <c r="E2620" t="s">
        <v>256</v>
      </c>
      <c r="F2620">
        <v>223991</v>
      </c>
      <c r="G2620">
        <v>343956</v>
      </c>
      <c r="H2620" t="s">
        <v>148</v>
      </c>
      <c r="I2620" t="s">
        <v>149</v>
      </c>
      <c r="L2620">
        <f t="shared" si="200"/>
        <v>2010</v>
      </c>
      <c r="M2620">
        <f t="shared" si="201"/>
        <v>8</v>
      </c>
      <c r="N2620">
        <f t="shared" si="202"/>
        <v>0</v>
      </c>
      <c r="O2620">
        <f t="shared" si="203"/>
        <v>0</v>
      </c>
      <c r="P2620">
        <f t="shared" si="204"/>
        <v>1</v>
      </c>
    </row>
    <row r="2621" spans="1:16" x14ac:dyDescent="0.3">
      <c r="A2621" t="s">
        <v>36</v>
      </c>
      <c r="B2621" s="38">
        <v>40403</v>
      </c>
      <c r="C2621" t="s">
        <v>30</v>
      </c>
      <c r="D2621" t="s">
        <v>205</v>
      </c>
      <c r="E2621" t="s">
        <v>189</v>
      </c>
      <c r="F2621">
        <v>287246</v>
      </c>
      <c r="G2621">
        <v>344775</v>
      </c>
      <c r="H2621" t="s">
        <v>148</v>
      </c>
      <c r="I2621" t="s">
        <v>149</v>
      </c>
      <c r="L2621">
        <f t="shared" si="200"/>
        <v>2010</v>
      </c>
      <c r="M2621">
        <f t="shared" si="201"/>
        <v>8</v>
      </c>
      <c r="N2621">
        <f t="shared" si="202"/>
        <v>0</v>
      </c>
      <c r="O2621">
        <f t="shared" si="203"/>
        <v>0</v>
      </c>
      <c r="P2621">
        <f t="shared" si="204"/>
        <v>1</v>
      </c>
    </row>
    <row r="2622" spans="1:16" x14ac:dyDescent="0.3">
      <c r="A2622" t="s">
        <v>76</v>
      </c>
      <c r="B2622" s="38">
        <v>40404</v>
      </c>
      <c r="C2622" t="s">
        <v>30</v>
      </c>
      <c r="D2622" t="s">
        <v>297</v>
      </c>
      <c r="E2622" t="s">
        <v>176</v>
      </c>
      <c r="F2622">
        <v>314703</v>
      </c>
      <c r="G2622">
        <v>386966</v>
      </c>
      <c r="H2622" t="s">
        <v>148</v>
      </c>
      <c r="I2622" t="s">
        <v>149</v>
      </c>
      <c r="L2622">
        <f t="shared" si="200"/>
        <v>2010</v>
      </c>
      <c r="M2622">
        <f t="shared" si="201"/>
        <v>8</v>
      </c>
      <c r="N2622">
        <f t="shared" si="202"/>
        <v>0</v>
      </c>
      <c r="O2622">
        <f t="shared" si="203"/>
        <v>0</v>
      </c>
      <c r="P2622">
        <f t="shared" si="204"/>
        <v>1</v>
      </c>
    </row>
    <row r="2623" spans="1:16" x14ac:dyDescent="0.3">
      <c r="A2623" t="s">
        <v>45</v>
      </c>
      <c r="B2623" s="38">
        <v>40405</v>
      </c>
      <c r="C2623" t="s">
        <v>30</v>
      </c>
      <c r="D2623" t="s">
        <v>546</v>
      </c>
      <c r="E2623" t="s">
        <v>193</v>
      </c>
      <c r="F2623">
        <v>243575</v>
      </c>
      <c r="G2623">
        <v>417000</v>
      </c>
      <c r="H2623" t="s">
        <v>148</v>
      </c>
      <c r="I2623" t="s">
        <v>149</v>
      </c>
      <c r="L2623">
        <f t="shared" si="200"/>
        <v>2010</v>
      </c>
      <c r="M2623">
        <f t="shared" si="201"/>
        <v>8</v>
      </c>
      <c r="N2623">
        <f t="shared" si="202"/>
        <v>0</v>
      </c>
      <c r="O2623">
        <f t="shared" si="203"/>
        <v>0</v>
      </c>
      <c r="P2623">
        <f t="shared" si="204"/>
        <v>1</v>
      </c>
    </row>
    <row r="2624" spans="1:16" x14ac:dyDescent="0.3">
      <c r="A2624" t="s">
        <v>79</v>
      </c>
      <c r="B2624" s="38">
        <v>40405</v>
      </c>
      <c r="C2624" t="s">
        <v>30</v>
      </c>
      <c r="D2624" t="s">
        <v>314</v>
      </c>
      <c r="E2624" t="s">
        <v>173</v>
      </c>
      <c r="F2624">
        <v>301273</v>
      </c>
      <c r="G2624">
        <v>353808</v>
      </c>
      <c r="H2624" t="s">
        <v>152</v>
      </c>
      <c r="I2624" t="s">
        <v>153</v>
      </c>
      <c r="L2624">
        <f t="shared" si="200"/>
        <v>2010</v>
      </c>
      <c r="M2624">
        <f t="shared" si="201"/>
        <v>8</v>
      </c>
      <c r="N2624">
        <f t="shared" si="202"/>
        <v>0</v>
      </c>
      <c r="O2624">
        <f t="shared" si="203"/>
        <v>0</v>
      </c>
      <c r="P2624">
        <f t="shared" si="204"/>
        <v>2</v>
      </c>
    </row>
    <row r="2625" spans="1:16" x14ac:dyDescent="0.3">
      <c r="A2625" t="s">
        <v>20</v>
      </c>
      <c r="B2625" s="38">
        <v>40406</v>
      </c>
      <c r="C2625" t="s">
        <v>30</v>
      </c>
      <c r="D2625" t="s">
        <v>491</v>
      </c>
      <c r="E2625" t="s">
        <v>155</v>
      </c>
      <c r="F2625">
        <v>310554</v>
      </c>
      <c r="G2625">
        <v>403277</v>
      </c>
      <c r="H2625" t="s">
        <v>148</v>
      </c>
      <c r="I2625" t="s">
        <v>149</v>
      </c>
      <c r="L2625">
        <f t="shared" si="200"/>
        <v>2010</v>
      </c>
      <c r="M2625">
        <f t="shared" si="201"/>
        <v>8</v>
      </c>
      <c r="N2625">
        <f t="shared" si="202"/>
        <v>0</v>
      </c>
      <c r="O2625">
        <f t="shared" si="203"/>
        <v>0</v>
      </c>
      <c r="P2625">
        <f t="shared" si="204"/>
        <v>1</v>
      </c>
    </row>
    <row r="2626" spans="1:16" x14ac:dyDescent="0.3">
      <c r="A2626" t="s">
        <v>49</v>
      </c>
      <c r="B2626" s="38">
        <v>40406</v>
      </c>
      <c r="C2626" t="s">
        <v>30</v>
      </c>
      <c r="D2626" t="s">
        <v>250</v>
      </c>
      <c r="E2626" t="s">
        <v>184</v>
      </c>
      <c r="F2626">
        <v>312422</v>
      </c>
      <c r="G2626">
        <v>345521</v>
      </c>
      <c r="H2626" t="s">
        <v>148</v>
      </c>
      <c r="I2626" t="s">
        <v>149</v>
      </c>
      <c r="L2626">
        <f t="shared" ref="L2626:L2689" si="205">YEAR(B2626)</f>
        <v>2010</v>
      </c>
      <c r="M2626">
        <f t="shared" ref="M2626:M2689" si="206">MONTH(B2626)</f>
        <v>8</v>
      </c>
      <c r="N2626">
        <f t="shared" ref="N2626:N2689" si="207">SUM((IF(OR(ISBLANK($I2626),ISERROR(SEARCH("killed",$I2626))),0,IF(SEARCH("killed",$I2626)=3,LEFT($I2626,1),IF(SEARCH("killed",$I2626)=4,LEFT($I2626,2),0)))),(IF(OR(ISBLANK($J2626),ISERROR(SEARCH("killed",$J2626))),0,IF(SEARCH("killed",$J2626)=3,LEFT($J2626,1),IF(SEARCH("killed",$J2626)=4,LEFT($J2626,2),0)))),(IF(OR(ISBLANK($K2626),ISERROR(SEARCH("killed",$K2626))),0,IF(SEARCH("killed",$K2626)=3,LEFT($K2626,1),IF(SEARCH("killed",$K2626)=4,LEFT($K2626,2),0)))))</f>
        <v>0</v>
      </c>
      <c r="O2626">
        <f t="shared" ref="O2626:O2689" si="208">SUM((IF(OR(ISBLANK($I2626),ISERROR(SEARCH("seriously",$I2626))),0,IF(SEARCH("seriously",$I2626)=3,LEFT($I2626,1),IF(SEARCH("seriously",$I2626)=4,LEFT($I2626,2),0)))),(IF(OR(ISBLANK($J2626),ISERROR(SEARCH("seriously",$J2626))),0,IF(SEARCH("seriously",$J2626)=3,LEFT($J2626,1),IF(SEARCH("seriously",$J2626)=4,LEFT($J2626,2),0)))),(IF(OR(ISBLANK($K2626),ISERROR(SEARCH("seriously",$K2626))),0,IF(SEARCH("seriously",$K2626)=3,LEFT($K2626,1),IF(SEARCH("seriously",$K2626)=4,LEFT($K2626,2),0)))))</f>
        <v>0</v>
      </c>
      <c r="P2626">
        <f t="shared" ref="P2626:P2689" si="209">SUM((IF(OR(ISBLANK($I2626),ISERROR(SEARCH("slightly",$I2626))),0,IF(SEARCH("slightly",$I2626)=3,LEFT($I2626,1),IF(SEARCH("slightly",$I2626)=4,LEFT($I2626,2),0)))),(IF(OR(ISBLANK($J2626),ISERROR(SEARCH("slightly",$J2626))),0,IF(SEARCH("slightly",$J2626)=3,LEFT($J2626,1),IF(SEARCH("slightly",$J2626)=4,LEFT($J2626,2),0)))),(IF(OR(ISBLANK($K2626),ISERROR(SEARCH("slightly",$K2626))),0,IF(SEARCH("slightly",$K2626)=3,LEFT($K2626,1),IF(SEARCH("slightly",$K2626)=4,LEFT($K2626,2),0)))))</f>
        <v>1</v>
      </c>
    </row>
    <row r="2627" spans="1:16" x14ac:dyDescent="0.3">
      <c r="A2627" t="s">
        <v>67</v>
      </c>
      <c r="B2627" s="38">
        <v>40407</v>
      </c>
      <c r="C2627" t="s">
        <v>30</v>
      </c>
      <c r="D2627" t="s">
        <v>278</v>
      </c>
      <c r="E2627" t="s">
        <v>279</v>
      </c>
      <c r="F2627">
        <v>349181</v>
      </c>
      <c r="G2627">
        <v>374126</v>
      </c>
      <c r="H2627" t="s">
        <v>148</v>
      </c>
      <c r="I2627" t="s">
        <v>149</v>
      </c>
      <c r="L2627">
        <f t="shared" si="205"/>
        <v>2010</v>
      </c>
      <c r="M2627">
        <f t="shared" si="206"/>
        <v>8</v>
      </c>
      <c r="N2627">
        <f t="shared" si="207"/>
        <v>0</v>
      </c>
      <c r="O2627">
        <f t="shared" si="208"/>
        <v>0</v>
      </c>
      <c r="P2627">
        <f t="shared" si="209"/>
        <v>1</v>
      </c>
    </row>
    <row r="2628" spans="1:16" x14ac:dyDescent="0.3">
      <c r="A2628" t="s">
        <v>69</v>
      </c>
      <c r="B2628" s="38">
        <v>40407</v>
      </c>
      <c r="C2628" t="s">
        <v>30</v>
      </c>
      <c r="D2628" t="s">
        <v>752</v>
      </c>
      <c r="E2628" t="s">
        <v>147</v>
      </c>
      <c r="F2628">
        <v>333396</v>
      </c>
      <c r="G2628">
        <v>373135</v>
      </c>
      <c r="H2628" t="s">
        <v>148</v>
      </c>
      <c r="I2628" t="s">
        <v>149</v>
      </c>
      <c r="L2628">
        <f t="shared" si="205"/>
        <v>2010</v>
      </c>
      <c r="M2628">
        <f t="shared" si="206"/>
        <v>8</v>
      </c>
      <c r="N2628">
        <f t="shared" si="207"/>
        <v>0</v>
      </c>
      <c r="O2628">
        <f t="shared" si="208"/>
        <v>0</v>
      </c>
      <c r="P2628">
        <f t="shared" si="209"/>
        <v>1</v>
      </c>
    </row>
    <row r="2629" spans="1:16" x14ac:dyDescent="0.3">
      <c r="A2629" t="s">
        <v>69</v>
      </c>
      <c r="B2629" s="38">
        <v>40407</v>
      </c>
      <c r="C2629" t="s">
        <v>30</v>
      </c>
      <c r="D2629" t="s">
        <v>219</v>
      </c>
      <c r="E2629" t="s">
        <v>147</v>
      </c>
      <c r="F2629">
        <v>334162</v>
      </c>
      <c r="G2629">
        <v>374534</v>
      </c>
      <c r="H2629" t="s">
        <v>148</v>
      </c>
      <c r="I2629" t="s">
        <v>149</v>
      </c>
      <c r="L2629">
        <f t="shared" si="205"/>
        <v>2010</v>
      </c>
      <c r="M2629">
        <f t="shared" si="206"/>
        <v>8</v>
      </c>
      <c r="N2629">
        <f t="shared" si="207"/>
        <v>0</v>
      </c>
      <c r="O2629">
        <f t="shared" si="208"/>
        <v>0</v>
      </c>
      <c r="P2629">
        <f t="shared" si="209"/>
        <v>1</v>
      </c>
    </row>
    <row r="2630" spans="1:16" x14ac:dyDescent="0.3">
      <c r="A2630" t="s">
        <v>45</v>
      </c>
      <c r="B2630" s="38">
        <v>40408</v>
      </c>
      <c r="C2630" t="s">
        <v>30</v>
      </c>
      <c r="D2630" t="s">
        <v>393</v>
      </c>
      <c r="E2630" t="s">
        <v>193</v>
      </c>
      <c r="F2630">
        <v>243116</v>
      </c>
      <c r="G2630">
        <v>417290</v>
      </c>
      <c r="H2630" t="s">
        <v>148</v>
      </c>
      <c r="I2630" t="s">
        <v>149</v>
      </c>
      <c r="L2630">
        <f t="shared" si="205"/>
        <v>2010</v>
      </c>
      <c r="M2630">
        <f t="shared" si="206"/>
        <v>8</v>
      </c>
      <c r="N2630">
        <f t="shared" si="207"/>
        <v>0</v>
      </c>
      <c r="O2630">
        <f t="shared" si="208"/>
        <v>0</v>
      </c>
      <c r="P2630">
        <f t="shared" si="209"/>
        <v>1</v>
      </c>
    </row>
    <row r="2631" spans="1:16" x14ac:dyDescent="0.3">
      <c r="A2631" t="s">
        <v>62</v>
      </c>
      <c r="B2631" s="38">
        <v>40408</v>
      </c>
      <c r="C2631" t="s">
        <v>30</v>
      </c>
      <c r="D2631" t="s">
        <v>400</v>
      </c>
      <c r="E2631" t="s">
        <v>143</v>
      </c>
      <c r="F2631">
        <v>340072</v>
      </c>
      <c r="G2631">
        <v>402523</v>
      </c>
      <c r="H2631" t="s">
        <v>148</v>
      </c>
      <c r="I2631" t="s">
        <v>149</v>
      </c>
      <c r="L2631">
        <f t="shared" si="205"/>
        <v>2010</v>
      </c>
      <c r="M2631">
        <f t="shared" si="206"/>
        <v>8</v>
      </c>
      <c r="N2631">
        <f t="shared" si="207"/>
        <v>0</v>
      </c>
      <c r="O2631">
        <f t="shared" si="208"/>
        <v>0</v>
      </c>
      <c r="P2631">
        <f t="shared" si="209"/>
        <v>1</v>
      </c>
    </row>
    <row r="2632" spans="1:16" x14ac:dyDescent="0.3">
      <c r="A2632" t="s">
        <v>50</v>
      </c>
      <c r="B2632" s="38">
        <v>40408</v>
      </c>
      <c r="C2632" t="s">
        <v>30</v>
      </c>
      <c r="D2632" t="s">
        <v>336</v>
      </c>
      <c r="E2632" t="s">
        <v>157</v>
      </c>
      <c r="F2632">
        <v>285222</v>
      </c>
      <c r="G2632">
        <v>432623</v>
      </c>
      <c r="H2632" t="s">
        <v>148</v>
      </c>
      <c r="I2632" t="s">
        <v>149</v>
      </c>
      <c r="L2632">
        <f t="shared" si="205"/>
        <v>2010</v>
      </c>
      <c r="M2632">
        <f t="shared" si="206"/>
        <v>8</v>
      </c>
      <c r="N2632">
        <f t="shared" si="207"/>
        <v>0</v>
      </c>
      <c r="O2632">
        <f t="shared" si="208"/>
        <v>0</v>
      </c>
      <c r="P2632">
        <f t="shared" si="209"/>
        <v>1</v>
      </c>
    </row>
    <row r="2633" spans="1:16" x14ac:dyDescent="0.3">
      <c r="A2633" t="s">
        <v>69</v>
      </c>
      <c r="B2633" s="38">
        <v>40409</v>
      </c>
      <c r="C2633" t="s">
        <v>30</v>
      </c>
      <c r="D2633" t="s">
        <v>495</v>
      </c>
      <c r="E2633" t="s">
        <v>147</v>
      </c>
      <c r="F2633">
        <v>334054</v>
      </c>
      <c r="G2633">
        <v>374526</v>
      </c>
      <c r="H2633" t="s">
        <v>148</v>
      </c>
      <c r="I2633" t="s">
        <v>149</v>
      </c>
      <c r="L2633">
        <f t="shared" si="205"/>
        <v>2010</v>
      </c>
      <c r="M2633">
        <f t="shared" si="206"/>
        <v>8</v>
      </c>
      <c r="N2633">
        <f t="shared" si="207"/>
        <v>0</v>
      </c>
      <c r="O2633">
        <f t="shared" si="208"/>
        <v>0</v>
      </c>
      <c r="P2633">
        <f t="shared" si="209"/>
        <v>1</v>
      </c>
    </row>
    <row r="2634" spans="1:16" x14ac:dyDescent="0.3">
      <c r="A2634" t="s">
        <v>60</v>
      </c>
      <c r="B2634" s="38">
        <v>40409</v>
      </c>
      <c r="C2634" t="s">
        <v>29</v>
      </c>
      <c r="D2634" t="s">
        <v>265</v>
      </c>
      <c r="E2634" t="s">
        <v>195</v>
      </c>
      <c r="F2634">
        <v>350397</v>
      </c>
      <c r="G2634">
        <v>381487</v>
      </c>
      <c r="H2634" t="s">
        <v>148</v>
      </c>
      <c r="I2634" t="s">
        <v>181</v>
      </c>
      <c r="L2634">
        <f t="shared" si="205"/>
        <v>2010</v>
      </c>
      <c r="M2634">
        <f t="shared" si="206"/>
        <v>8</v>
      </c>
      <c r="N2634">
        <f t="shared" si="207"/>
        <v>0</v>
      </c>
      <c r="O2634">
        <f t="shared" si="208"/>
        <v>1</v>
      </c>
      <c r="P2634">
        <f t="shared" si="209"/>
        <v>0</v>
      </c>
    </row>
    <row r="2635" spans="1:16" x14ac:dyDescent="0.3">
      <c r="A2635" t="s">
        <v>69</v>
      </c>
      <c r="B2635" s="38">
        <v>40409</v>
      </c>
      <c r="C2635" t="s">
        <v>30</v>
      </c>
      <c r="D2635" t="s">
        <v>453</v>
      </c>
      <c r="E2635" t="s">
        <v>147</v>
      </c>
      <c r="F2635">
        <v>334067</v>
      </c>
      <c r="G2635">
        <v>373308</v>
      </c>
      <c r="H2635" t="s">
        <v>148</v>
      </c>
      <c r="I2635" t="s">
        <v>149</v>
      </c>
      <c r="L2635">
        <f t="shared" si="205"/>
        <v>2010</v>
      </c>
      <c r="M2635">
        <f t="shared" si="206"/>
        <v>8</v>
      </c>
      <c r="N2635">
        <f t="shared" si="207"/>
        <v>0</v>
      </c>
      <c r="O2635">
        <f t="shared" si="208"/>
        <v>0</v>
      </c>
      <c r="P2635">
        <f t="shared" si="209"/>
        <v>1</v>
      </c>
    </row>
    <row r="2636" spans="1:16" x14ac:dyDescent="0.3">
      <c r="A2636" t="s">
        <v>45</v>
      </c>
      <c r="B2636" s="38">
        <v>40410</v>
      </c>
      <c r="C2636" t="s">
        <v>30</v>
      </c>
      <c r="D2636" t="s">
        <v>240</v>
      </c>
      <c r="E2636" t="s">
        <v>193</v>
      </c>
      <c r="F2636">
        <v>243445</v>
      </c>
      <c r="G2636">
        <v>417082</v>
      </c>
      <c r="H2636" t="s">
        <v>148</v>
      </c>
      <c r="I2636" t="s">
        <v>149</v>
      </c>
      <c r="L2636">
        <f t="shared" si="205"/>
        <v>2010</v>
      </c>
      <c r="M2636">
        <f t="shared" si="206"/>
        <v>8</v>
      </c>
      <c r="N2636">
        <f t="shared" si="207"/>
        <v>0</v>
      </c>
      <c r="O2636">
        <f t="shared" si="208"/>
        <v>0</v>
      </c>
      <c r="P2636">
        <f t="shared" si="209"/>
        <v>1</v>
      </c>
    </row>
    <row r="2637" spans="1:16" x14ac:dyDescent="0.3">
      <c r="A2637" t="s">
        <v>69</v>
      </c>
      <c r="B2637" s="38">
        <v>40410</v>
      </c>
      <c r="C2637" t="s">
        <v>30</v>
      </c>
      <c r="D2637" t="s">
        <v>160</v>
      </c>
      <c r="E2637" t="s">
        <v>161</v>
      </c>
      <c r="F2637">
        <v>333976</v>
      </c>
      <c r="G2637">
        <v>375129</v>
      </c>
      <c r="H2637" t="s">
        <v>148</v>
      </c>
      <c r="I2637" t="s">
        <v>149</v>
      </c>
      <c r="L2637">
        <f t="shared" si="205"/>
        <v>2010</v>
      </c>
      <c r="M2637">
        <f t="shared" si="206"/>
        <v>8</v>
      </c>
      <c r="N2637">
        <f t="shared" si="207"/>
        <v>0</v>
      </c>
      <c r="O2637">
        <f t="shared" si="208"/>
        <v>0</v>
      </c>
      <c r="P2637">
        <f t="shared" si="209"/>
        <v>1</v>
      </c>
    </row>
    <row r="2638" spans="1:16" x14ac:dyDescent="0.3">
      <c r="A2638" t="s">
        <v>45</v>
      </c>
      <c r="B2638" s="38">
        <v>40411</v>
      </c>
      <c r="C2638" t="s">
        <v>30</v>
      </c>
      <c r="D2638" t="s">
        <v>240</v>
      </c>
      <c r="E2638" t="s">
        <v>193</v>
      </c>
      <c r="F2638">
        <v>243436</v>
      </c>
      <c r="G2638">
        <v>417124</v>
      </c>
      <c r="H2638" t="s">
        <v>152</v>
      </c>
      <c r="I2638" t="s">
        <v>153</v>
      </c>
      <c r="L2638">
        <f t="shared" si="205"/>
        <v>2010</v>
      </c>
      <c r="M2638">
        <f t="shared" si="206"/>
        <v>8</v>
      </c>
      <c r="N2638">
        <f t="shared" si="207"/>
        <v>0</v>
      </c>
      <c r="O2638">
        <f t="shared" si="208"/>
        <v>0</v>
      </c>
      <c r="P2638">
        <f t="shared" si="209"/>
        <v>2</v>
      </c>
    </row>
    <row r="2639" spans="1:16" x14ac:dyDescent="0.3">
      <c r="A2639" t="s">
        <v>74</v>
      </c>
      <c r="B2639" s="38">
        <v>40412</v>
      </c>
      <c r="C2639" t="s">
        <v>30</v>
      </c>
      <c r="D2639" t="s">
        <v>620</v>
      </c>
      <c r="E2639" t="s">
        <v>179</v>
      </c>
      <c r="F2639">
        <v>341063</v>
      </c>
      <c r="G2639">
        <v>387201</v>
      </c>
      <c r="H2639" t="s">
        <v>148</v>
      </c>
      <c r="I2639" t="s">
        <v>149</v>
      </c>
      <c r="L2639">
        <f t="shared" si="205"/>
        <v>2010</v>
      </c>
      <c r="M2639">
        <f t="shared" si="206"/>
        <v>8</v>
      </c>
      <c r="N2639">
        <f t="shared" si="207"/>
        <v>0</v>
      </c>
      <c r="O2639">
        <f t="shared" si="208"/>
        <v>0</v>
      </c>
      <c r="P2639">
        <f t="shared" si="209"/>
        <v>1</v>
      </c>
    </row>
    <row r="2640" spans="1:16" x14ac:dyDescent="0.3">
      <c r="A2640" t="s">
        <v>80</v>
      </c>
      <c r="B2640" s="38">
        <v>40413</v>
      </c>
      <c r="C2640" t="s">
        <v>30</v>
      </c>
      <c r="D2640" t="s">
        <v>231</v>
      </c>
      <c r="E2640" t="s">
        <v>173</v>
      </c>
      <c r="F2640">
        <v>308389</v>
      </c>
      <c r="G2640">
        <v>358222</v>
      </c>
      <c r="H2640" t="s">
        <v>148</v>
      </c>
      <c r="I2640" t="s">
        <v>149</v>
      </c>
      <c r="L2640">
        <f t="shared" si="205"/>
        <v>2010</v>
      </c>
      <c r="M2640">
        <f t="shared" si="206"/>
        <v>8</v>
      </c>
      <c r="N2640">
        <f t="shared" si="207"/>
        <v>0</v>
      </c>
      <c r="O2640">
        <f t="shared" si="208"/>
        <v>0</v>
      </c>
      <c r="P2640">
        <f t="shared" si="209"/>
        <v>1</v>
      </c>
    </row>
    <row r="2641" spans="1:16" x14ac:dyDescent="0.3">
      <c r="A2641" t="s">
        <v>69</v>
      </c>
      <c r="B2641" s="38">
        <v>40414</v>
      </c>
      <c r="C2641" t="s">
        <v>29</v>
      </c>
      <c r="D2641" t="s">
        <v>215</v>
      </c>
      <c r="E2641" t="s">
        <v>147</v>
      </c>
      <c r="F2641">
        <v>333941</v>
      </c>
      <c r="G2641">
        <v>373578</v>
      </c>
      <c r="H2641" t="s">
        <v>148</v>
      </c>
      <c r="I2641" t="s">
        <v>181</v>
      </c>
      <c r="L2641">
        <f t="shared" si="205"/>
        <v>2010</v>
      </c>
      <c r="M2641">
        <f t="shared" si="206"/>
        <v>8</v>
      </c>
      <c r="N2641">
        <f t="shared" si="207"/>
        <v>0</v>
      </c>
      <c r="O2641">
        <f t="shared" si="208"/>
        <v>1</v>
      </c>
      <c r="P2641">
        <f t="shared" si="209"/>
        <v>0</v>
      </c>
    </row>
    <row r="2642" spans="1:16" x14ac:dyDescent="0.3">
      <c r="A2642" t="s">
        <v>45</v>
      </c>
      <c r="B2642" s="38">
        <v>40414</v>
      </c>
      <c r="C2642" t="s">
        <v>30</v>
      </c>
      <c r="D2642" t="s">
        <v>753</v>
      </c>
      <c r="E2642" t="s">
        <v>193</v>
      </c>
      <c r="F2642">
        <v>242997</v>
      </c>
      <c r="G2642">
        <v>417459</v>
      </c>
      <c r="H2642" t="s">
        <v>148</v>
      </c>
      <c r="I2642" t="s">
        <v>149</v>
      </c>
      <c r="L2642">
        <f t="shared" si="205"/>
        <v>2010</v>
      </c>
      <c r="M2642">
        <f t="shared" si="206"/>
        <v>8</v>
      </c>
      <c r="N2642">
        <f t="shared" si="207"/>
        <v>0</v>
      </c>
      <c r="O2642">
        <f t="shared" si="208"/>
        <v>0</v>
      </c>
      <c r="P2642">
        <f t="shared" si="209"/>
        <v>1</v>
      </c>
    </row>
    <row r="2643" spans="1:16" x14ac:dyDescent="0.3">
      <c r="A2643" t="s">
        <v>52</v>
      </c>
      <c r="B2643" s="38">
        <v>40414</v>
      </c>
      <c r="C2643" t="s">
        <v>30</v>
      </c>
      <c r="D2643" t="s">
        <v>243</v>
      </c>
      <c r="E2643" t="s">
        <v>169</v>
      </c>
      <c r="F2643">
        <v>244634</v>
      </c>
      <c r="G2643">
        <v>372219</v>
      </c>
      <c r="H2643" t="s">
        <v>148</v>
      </c>
      <c r="I2643" t="s">
        <v>149</v>
      </c>
      <c r="L2643">
        <f t="shared" si="205"/>
        <v>2010</v>
      </c>
      <c r="M2643">
        <f t="shared" si="206"/>
        <v>8</v>
      </c>
      <c r="N2643">
        <f t="shared" si="207"/>
        <v>0</v>
      </c>
      <c r="O2643">
        <f t="shared" si="208"/>
        <v>0</v>
      </c>
      <c r="P2643">
        <f t="shared" si="209"/>
        <v>1</v>
      </c>
    </row>
    <row r="2644" spans="1:16" x14ac:dyDescent="0.3">
      <c r="A2644" t="s">
        <v>20</v>
      </c>
      <c r="B2644" s="38">
        <v>40414</v>
      </c>
      <c r="C2644" t="s">
        <v>30</v>
      </c>
      <c r="D2644" t="s">
        <v>754</v>
      </c>
      <c r="E2644" t="s">
        <v>155</v>
      </c>
      <c r="F2644">
        <v>310794</v>
      </c>
      <c r="G2644">
        <v>403663</v>
      </c>
      <c r="H2644" t="s">
        <v>148</v>
      </c>
      <c r="I2644" t="s">
        <v>149</v>
      </c>
      <c r="L2644">
        <f t="shared" si="205"/>
        <v>2010</v>
      </c>
      <c r="M2644">
        <f t="shared" si="206"/>
        <v>8</v>
      </c>
      <c r="N2644">
        <f t="shared" si="207"/>
        <v>0</v>
      </c>
      <c r="O2644">
        <f t="shared" si="208"/>
        <v>0</v>
      </c>
      <c r="P2644">
        <f t="shared" si="209"/>
        <v>1</v>
      </c>
    </row>
    <row r="2645" spans="1:16" x14ac:dyDescent="0.3">
      <c r="A2645" t="s">
        <v>69</v>
      </c>
      <c r="B2645" s="38">
        <v>40415</v>
      </c>
      <c r="C2645" t="s">
        <v>30</v>
      </c>
      <c r="D2645" t="s">
        <v>387</v>
      </c>
      <c r="E2645" t="s">
        <v>147</v>
      </c>
      <c r="F2645">
        <v>333575</v>
      </c>
      <c r="G2645">
        <v>373198</v>
      </c>
      <c r="H2645" t="s">
        <v>148</v>
      </c>
      <c r="I2645" t="s">
        <v>149</v>
      </c>
      <c r="L2645">
        <f t="shared" si="205"/>
        <v>2010</v>
      </c>
      <c r="M2645">
        <f t="shared" si="206"/>
        <v>8</v>
      </c>
      <c r="N2645">
        <f t="shared" si="207"/>
        <v>0</v>
      </c>
      <c r="O2645">
        <f t="shared" si="208"/>
        <v>0</v>
      </c>
      <c r="P2645">
        <f t="shared" si="209"/>
        <v>1</v>
      </c>
    </row>
    <row r="2646" spans="1:16" x14ac:dyDescent="0.3">
      <c r="A2646" t="s">
        <v>69</v>
      </c>
      <c r="B2646" s="38">
        <v>40415</v>
      </c>
      <c r="C2646" t="s">
        <v>30</v>
      </c>
      <c r="D2646" t="s">
        <v>204</v>
      </c>
      <c r="E2646" t="s">
        <v>147</v>
      </c>
      <c r="F2646">
        <v>333652</v>
      </c>
      <c r="G2646">
        <v>373104</v>
      </c>
      <c r="H2646" t="s">
        <v>148</v>
      </c>
      <c r="I2646" t="s">
        <v>149</v>
      </c>
      <c r="L2646">
        <f t="shared" si="205"/>
        <v>2010</v>
      </c>
      <c r="M2646">
        <f t="shared" si="206"/>
        <v>8</v>
      </c>
      <c r="N2646">
        <f t="shared" si="207"/>
        <v>0</v>
      </c>
      <c r="O2646">
        <f t="shared" si="208"/>
        <v>0</v>
      </c>
      <c r="P2646">
        <f t="shared" si="209"/>
        <v>1</v>
      </c>
    </row>
    <row r="2647" spans="1:16" x14ac:dyDescent="0.3">
      <c r="A2647" t="s">
        <v>55</v>
      </c>
      <c r="B2647" s="38">
        <v>40415</v>
      </c>
      <c r="C2647" t="s">
        <v>30</v>
      </c>
      <c r="D2647" t="s">
        <v>448</v>
      </c>
      <c r="E2647" t="s">
        <v>319</v>
      </c>
      <c r="F2647">
        <v>311619</v>
      </c>
      <c r="G2647">
        <v>440871</v>
      </c>
      <c r="H2647" t="s">
        <v>152</v>
      </c>
      <c r="I2647" t="s">
        <v>153</v>
      </c>
      <c r="L2647">
        <f t="shared" si="205"/>
        <v>2010</v>
      </c>
      <c r="M2647">
        <f t="shared" si="206"/>
        <v>8</v>
      </c>
      <c r="N2647">
        <f t="shared" si="207"/>
        <v>0</v>
      </c>
      <c r="O2647">
        <f t="shared" si="208"/>
        <v>0</v>
      </c>
      <c r="P2647">
        <f t="shared" si="209"/>
        <v>2</v>
      </c>
    </row>
    <row r="2648" spans="1:16" x14ac:dyDescent="0.3">
      <c r="A2648" t="s">
        <v>60</v>
      </c>
      <c r="B2648" s="38">
        <v>40415</v>
      </c>
      <c r="C2648" t="s">
        <v>30</v>
      </c>
      <c r="D2648" t="s">
        <v>265</v>
      </c>
      <c r="E2648" t="s">
        <v>195</v>
      </c>
      <c r="F2648">
        <v>350410</v>
      </c>
      <c r="G2648">
        <v>381495</v>
      </c>
      <c r="H2648" t="s">
        <v>148</v>
      </c>
      <c r="I2648" t="s">
        <v>149</v>
      </c>
      <c r="L2648">
        <f t="shared" si="205"/>
        <v>2010</v>
      </c>
      <c r="M2648">
        <f t="shared" si="206"/>
        <v>8</v>
      </c>
      <c r="N2648">
        <f t="shared" si="207"/>
        <v>0</v>
      </c>
      <c r="O2648">
        <f t="shared" si="208"/>
        <v>0</v>
      </c>
      <c r="P2648">
        <f t="shared" si="209"/>
        <v>1</v>
      </c>
    </row>
    <row r="2649" spans="1:16" x14ac:dyDescent="0.3">
      <c r="A2649" t="s">
        <v>76</v>
      </c>
      <c r="B2649" s="38">
        <v>40416</v>
      </c>
      <c r="C2649" t="s">
        <v>30</v>
      </c>
      <c r="D2649" t="s">
        <v>244</v>
      </c>
      <c r="E2649" t="s">
        <v>176</v>
      </c>
      <c r="F2649">
        <v>315071</v>
      </c>
      <c r="G2649">
        <v>386587</v>
      </c>
      <c r="H2649" t="s">
        <v>148</v>
      </c>
      <c r="I2649" t="s">
        <v>149</v>
      </c>
      <c r="L2649">
        <f t="shared" si="205"/>
        <v>2010</v>
      </c>
      <c r="M2649">
        <f t="shared" si="206"/>
        <v>8</v>
      </c>
      <c r="N2649">
        <f t="shared" si="207"/>
        <v>0</v>
      </c>
      <c r="O2649">
        <f t="shared" si="208"/>
        <v>0</v>
      </c>
      <c r="P2649">
        <f t="shared" si="209"/>
        <v>1</v>
      </c>
    </row>
    <row r="2650" spans="1:16" x14ac:dyDescent="0.3">
      <c r="A2650" t="s">
        <v>69</v>
      </c>
      <c r="B2650" s="38">
        <v>40416</v>
      </c>
      <c r="C2650" t="s">
        <v>30</v>
      </c>
      <c r="D2650" t="s">
        <v>174</v>
      </c>
      <c r="E2650" t="s">
        <v>147</v>
      </c>
      <c r="F2650">
        <v>334055</v>
      </c>
      <c r="G2650">
        <v>374887</v>
      </c>
      <c r="H2650" t="s">
        <v>152</v>
      </c>
      <c r="I2650" t="s">
        <v>153</v>
      </c>
      <c r="L2650">
        <f t="shared" si="205"/>
        <v>2010</v>
      </c>
      <c r="M2650">
        <f t="shared" si="206"/>
        <v>8</v>
      </c>
      <c r="N2650">
        <f t="shared" si="207"/>
        <v>0</v>
      </c>
      <c r="O2650">
        <f t="shared" si="208"/>
        <v>0</v>
      </c>
      <c r="P2650">
        <f t="shared" si="209"/>
        <v>2</v>
      </c>
    </row>
    <row r="2651" spans="1:16" x14ac:dyDescent="0.3">
      <c r="A2651" t="s">
        <v>46</v>
      </c>
      <c r="B2651" s="38">
        <v>40416</v>
      </c>
      <c r="C2651" t="s">
        <v>30</v>
      </c>
      <c r="D2651" t="s">
        <v>237</v>
      </c>
      <c r="E2651" t="s">
        <v>186</v>
      </c>
      <c r="F2651">
        <v>234584</v>
      </c>
      <c r="G2651">
        <v>397630</v>
      </c>
      <c r="H2651" t="s">
        <v>148</v>
      </c>
      <c r="I2651" t="s">
        <v>149</v>
      </c>
      <c r="L2651">
        <f t="shared" si="205"/>
        <v>2010</v>
      </c>
      <c r="M2651">
        <f t="shared" si="206"/>
        <v>8</v>
      </c>
      <c r="N2651">
        <f t="shared" si="207"/>
        <v>0</v>
      </c>
      <c r="O2651">
        <f t="shared" si="208"/>
        <v>0</v>
      </c>
      <c r="P2651">
        <f t="shared" si="209"/>
        <v>1</v>
      </c>
    </row>
    <row r="2652" spans="1:16" x14ac:dyDescent="0.3">
      <c r="A2652" t="s">
        <v>67</v>
      </c>
      <c r="B2652" s="38">
        <v>40416</v>
      </c>
      <c r="C2652" t="s">
        <v>30</v>
      </c>
      <c r="D2652" t="s">
        <v>755</v>
      </c>
      <c r="E2652" t="s">
        <v>279</v>
      </c>
      <c r="F2652">
        <v>348937</v>
      </c>
      <c r="G2652">
        <v>373966</v>
      </c>
      <c r="H2652" t="s">
        <v>152</v>
      </c>
      <c r="I2652" t="s">
        <v>153</v>
      </c>
      <c r="L2652">
        <f t="shared" si="205"/>
        <v>2010</v>
      </c>
      <c r="M2652">
        <f t="shared" si="206"/>
        <v>8</v>
      </c>
      <c r="N2652">
        <f t="shared" si="207"/>
        <v>0</v>
      </c>
      <c r="O2652">
        <f t="shared" si="208"/>
        <v>0</v>
      </c>
      <c r="P2652">
        <f t="shared" si="209"/>
        <v>2</v>
      </c>
    </row>
    <row r="2653" spans="1:16" x14ac:dyDescent="0.3">
      <c r="A2653" t="s">
        <v>69</v>
      </c>
      <c r="B2653" s="38">
        <v>40417</v>
      </c>
      <c r="C2653" t="s">
        <v>30</v>
      </c>
      <c r="D2653" t="s">
        <v>299</v>
      </c>
      <c r="E2653" t="s">
        <v>159</v>
      </c>
      <c r="F2653">
        <v>334975</v>
      </c>
      <c r="G2653">
        <v>374420</v>
      </c>
      <c r="H2653" t="s">
        <v>148</v>
      </c>
      <c r="I2653" t="s">
        <v>149</v>
      </c>
      <c r="L2653">
        <f t="shared" si="205"/>
        <v>2010</v>
      </c>
      <c r="M2653">
        <f t="shared" si="206"/>
        <v>8</v>
      </c>
      <c r="N2653">
        <f t="shared" si="207"/>
        <v>0</v>
      </c>
      <c r="O2653">
        <f t="shared" si="208"/>
        <v>0</v>
      </c>
      <c r="P2653">
        <f t="shared" si="209"/>
        <v>1</v>
      </c>
    </row>
    <row r="2654" spans="1:16" x14ac:dyDescent="0.3">
      <c r="A2654" t="s">
        <v>60</v>
      </c>
      <c r="B2654" s="38">
        <v>40417</v>
      </c>
      <c r="C2654" t="s">
        <v>30</v>
      </c>
      <c r="D2654" t="s">
        <v>231</v>
      </c>
      <c r="E2654" t="s">
        <v>195</v>
      </c>
      <c r="F2654">
        <v>350901</v>
      </c>
      <c r="G2654">
        <v>381980</v>
      </c>
      <c r="H2654" t="s">
        <v>148</v>
      </c>
      <c r="I2654" t="s">
        <v>149</v>
      </c>
      <c r="L2654">
        <f t="shared" si="205"/>
        <v>2010</v>
      </c>
      <c r="M2654">
        <f t="shared" si="206"/>
        <v>8</v>
      </c>
      <c r="N2654">
        <f t="shared" si="207"/>
        <v>0</v>
      </c>
      <c r="O2654">
        <f t="shared" si="208"/>
        <v>0</v>
      </c>
      <c r="P2654">
        <f t="shared" si="209"/>
        <v>1</v>
      </c>
    </row>
    <row r="2655" spans="1:16" x14ac:dyDescent="0.3">
      <c r="A2655" t="s">
        <v>52</v>
      </c>
      <c r="B2655" s="38">
        <v>40418</v>
      </c>
      <c r="C2655" t="s">
        <v>30</v>
      </c>
      <c r="D2655" t="s">
        <v>371</v>
      </c>
      <c r="E2655" t="s">
        <v>169</v>
      </c>
      <c r="F2655">
        <v>245186</v>
      </c>
      <c r="G2655">
        <v>372896</v>
      </c>
      <c r="H2655" t="s">
        <v>148</v>
      </c>
      <c r="I2655" t="s">
        <v>149</v>
      </c>
      <c r="L2655">
        <f t="shared" si="205"/>
        <v>2010</v>
      </c>
      <c r="M2655">
        <f t="shared" si="206"/>
        <v>8</v>
      </c>
      <c r="N2655">
        <f t="shared" si="207"/>
        <v>0</v>
      </c>
      <c r="O2655">
        <f t="shared" si="208"/>
        <v>0</v>
      </c>
      <c r="P2655">
        <f t="shared" si="209"/>
        <v>1</v>
      </c>
    </row>
    <row r="2656" spans="1:16" x14ac:dyDescent="0.3">
      <c r="A2656" t="s">
        <v>67</v>
      </c>
      <c r="B2656" s="38">
        <v>40418</v>
      </c>
      <c r="C2656" t="s">
        <v>30</v>
      </c>
      <c r="D2656" t="s">
        <v>278</v>
      </c>
      <c r="E2656" t="s">
        <v>279</v>
      </c>
      <c r="F2656">
        <v>349236</v>
      </c>
      <c r="G2656">
        <v>374129</v>
      </c>
      <c r="H2656" t="s">
        <v>148</v>
      </c>
      <c r="I2656" t="s">
        <v>149</v>
      </c>
      <c r="L2656">
        <f t="shared" si="205"/>
        <v>2010</v>
      </c>
      <c r="M2656">
        <f t="shared" si="206"/>
        <v>8</v>
      </c>
      <c r="N2656">
        <f t="shared" si="207"/>
        <v>0</v>
      </c>
      <c r="O2656">
        <f t="shared" si="208"/>
        <v>0</v>
      </c>
      <c r="P2656">
        <f t="shared" si="209"/>
        <v>1</v>
      </c>
    </row>
    <row r="2657" spans="1:16" x14ac:dyDescent="0.3">
      <c r="A2657" t="s">
        <v>81</v>
      </c>
      <c r="B2657" s="38">
        <v>40418</v>
      </c>
      <c r="C2657" t="s">
        <v>30</v>
      </c>
      <c r="D2657" t="s">
        <v>229</v>
      </c>
      <c r="E2657" t="s">
        <v>173</v>
      </c>
      <c r="F2657">
        <v>304581</v>
      </c>
      <c r="G2657">
        <v>356638</v>
      </c>
      <c r="H2657" t="s">
        <v>152</v>
      </c>
      <c r="I2657" t="s">
        <v>153</v>
      </c>
      <c r="L2657">
        <f t="shared" si="205"/>
        <v>2010</v>
      </c>
      <c r="M2657">
        <f t="shared" si="206"/>
        <v>8</v>
      </c>
      <c r="N2657">
        <f t="shared" si="207"/>
        <v>0</v>
      </c>
      <c r="O2657">
        <f t="shared" si="208"/>
        <v>0</v>
      </c>
      <c r="P2657">
        <f t="shared" si="209"/>
        <v>2</v>
      </c>
    </row>
    <row r="2658" spans="1:16" x14ac:dyDescent="0.3">
      <c r="A2658" t="s">
        <v>80</v>
      </c>
      <c r="B2658" s="38">
        <v>40418</v>
      </c>
      <c r="C2658" t="s">
        <v>30</v>
      </c>
      <c r="D2658" t="s">
        <v>290</v>
      </c>
      <c r="E2658" t="s">
        <v>173</v>
      </c>
      <c r="F2658">
        <v>308020</v>
      </c>
      <c r="G2658">
        <v>358574</v>
      </c>
      <c r="H2658" t="s">
        <v>148</v>
      </c>
      <c r="I2658" t="s">
        <v>149</v>
      </c>
      <c r="L2658">
        <f t="shared" si="205"/>
        <v>2010</v>
      </c>
      <c r="M2658">
        <f t="shared" si="206"/>
        <v>8</v>
      </c>
      <c r="N2658">
        <f t="shared" si="207"/>
        <v>0</v>
      </c>
      <c r="O2658">
        <f t="shared" si="208"/>
        <v>0</v>
      </c>
      <c r="P2658">
        <f t="shared" si="209"/>
        <v>1</v>
      </c>
    </row>
    <row r="2659" spans="1:16" x14ac:dyDescent="0.3">
      <c r="A2659" t="s">
        <v>46</v>
      </c>
      <c r="B2659" s="38">
        <v>40418</v>
      </c>
      <c r="C2659" t="s">
        <v>29</v>
      </c>
      <c r="D2659" t="s">
        <v>225</v>
      </c>
      <c r="E2659" t="s">
        <v>186</v>
      </c>
      <c r="F2659">
        <v>234552</v>
      </c>
      <c r="G2659">
        <v>397744</v>
      </c>
      <c r="H2659" t="s">
        <v>148</v>
      </c>
      <c r="I2659" t="s">
        <v>181</v>
      </c>
      <c r="L2659">
        <f t="shared" si="205"/>
        <v>2010</v>
      </c>
      <c r="M2659">
        <f t="shared" si="206"/>
        <v>8</v>
      </c>
      <c r="N2659">
        <f t="shared" si="207"/>
        <v>0</v>
      </c>
      <c r="O2659">
        <f t="shared" si="208"/>
        <v>1</v>
      </c>
      <c r="P2659">
        <f t="shared" si="209"/>
        <v>0</v>
      </c>
    </row>
    <row r="2660" spans="1:16" x14ac:dyDescent="0.3">
      <c r="A2660" t="s">
        <v>45</v>
      </c>
      <c r="B2660" s="38">
        <v>40419</v>
      </c>
      <c r="C2660" t="s">
        <v>30</v>
      </c>
      <c r="D2660" t="s">
        <v>358</v>
      </c>
      <c r="E2660" t="s">
        <v>193</v>
      </c>
      <c r="F2660">
        <v>243489</v>
      </c>
      <c r="G2660">
        <v>417402</v>
      </c>
      <c r="H2660" t="s">
        <v>144</v>
      </c>
      <c r="I2660" t="s">
        <v>145</v>
      </c>
      <c r="L2660">
        <f t="shared" si="205"/>
        <v>2010</v>
      </c>
      <c r="M2660">
        <f t="shared" si="206"/>
        <v>8</v>
      </c>
      <c r="N2660">
        <f t="shared" si="207"/>
        <v>0</v>
      </c>
      <c r="O2660">
        <f t="shared" si="208"/>
        <v>0</v>
      </c>
      <c r="P2660">
        <f t="shared" si="209"/>
        <v>3</v>
      </c>
    </row>
    <row r="2661" spans="1:16" x14ac:dyDescent="0.3">
      <c r="A2661" t="s">
        <v>60</v>
      </c>
      <c r="B2661" s="38">
        <v>40420</v>
      </c>
      <c r="C2661" t="s">
        <v>30</v>
      </c>
      <c r="D2661" t="s">
        <v>231</v>
      </c>
      <c r="E2661" t="s">
        <v>195</v>
      </c>
      <c r="F2661">
        <v>350628</v>
      </c>
      <c r="G2661">
        <v>381995</v>
      </c>
      <c r="H2661" t="s">
        <v>148</v>
      </c>
      <c r="I2661" t="s">
        <v>149</v>
      </c>
      <c r="L2661">
        <f t="shared" si="205"/>
        <v>2010</v>
      </c>
      <c r="M2661">
        <f t="shared" si="206"/>
        <v>8</v>
      </c>
      <c r="N2661">
        <f t="shared" si="207"/>
        <v>0</v>
      </c>
      <c r="O2661">
        <f t="shared" si="208"/>
        <v>0</v>
      </c>
      <c r="P2661">
        <f t="shared" si="209"/>
        <v>1</v>
      </c>
    </row>
    <row r="2662" spans="1:16" x14ac:dyDescent="0.3">
      <c r="A2662" t="s">
        <v>45</v>
      </c>
      <c r="B2662" s="38">
        <v>40420</v>
      </c>
      <c r="C2662" t="s">
        <v>30</v>
      </c>
      <c r="D2662" t="s">
        <v>582</v>
      </c>
      <c r="E2662" t="s">
        <v>193</v>
      </c>
      <c r="F2662">
        <v>244176</v>
      </c>
      <c r="G2662">
        <v>416789</v>
      </c>
      <c r="H2662" t="s">
        <v>144</v>
      </c>
      <c r="I2662" t="s">
        <v>145</v>
      </c>
      <c r="L2662">
        <f t="shared" si="205"/>
        <v>2010</v>
      </c>
      <c r="M2662">
        <f t="shared" si="206"/>
        <v>8</v>
      </c>
      <c r="N2662">
        <f t="shared" si="207"/>
        <v>0</v>
      </c>
      <c r="O2662">
        <f t="shared" si="208"/>
        <v>0</v>
      </c>
      <c r="P2662">
        <f t="shared" si="209"/>
        <v>3</v>
      </c>
    </row>
    <row r="2663" spans="1:16" x14ac:dyDescent="0.3">
      <c r="A2663" t="s">
        <v>60</v>
      </c>
      <c r="B2663" s="38">
        <v>40420</v>
      </c>
      <c r="C2663" t="s">
        <v>30</v>
      </c>
      <c r="D2663" t="s">
        <v>170</v>
      </c>
      <c r="E2663" t="s">
        <v>195</v>
      </c>
      <c r="F2663">
        <v>350487</v>
      </c>
      <c r="G2663">
        <v>381616</v>
      </c>
      <c r="H2663" t="s">
        <v>152</v>
      </c>
      <c r="I2663" t="s">
        <v>153</v>
      </c>
      <c r="L2663">
        <f t="shared" si="205"/>
        <v>2010</v>
      </c>
      <c r="M2663">
        <f t="shared" si="206"/>
        <v>8</v>
      </c>
      <c r="N2663">
        <f t="shared" si="207"/>
        <v>0</v>
      </c>
      <c r="O2663">
        <f t="shared" si="208"/>
        <v>0</v>
      </c>
      <c r="P2663">
        <f t="shared" si="209"/>
        <v>2</v>
      </c>
    </row>
    <row r="2664" spans="1:16" x14ac:dyDescent="0.3">
      <c r="A2664" t="s">
        <v>45</v>
      </c>
      <c r="B2664" s="38">
        <v>40421</v>
      </c>
      <c r="C2664" t="s">
        <v>30</v>
      </c>
      <c r="D2664" t="s">
        <v>353</v>
      </c>
      <c r="E2664" t="s">
        <v>193</v>
      </c>
      <c r="F2664">
        <v>244485</v>
      </c>
      <c r="G2664">
        <v>416506</v>
      </c>
      <c r="H2664" t="s">
        <v>148</v>
      </c>
      <c r="I2664" t="s">
        <v>149</v>
      </c>
      <c r="L2664">
        <f t="shared" si="205"/>
        <v>2010</v>
      </c>
      <c r="M2664">
        <f t="shared" si="206"/>
        <v>8</v>
      </c>
      <c r="N2664">
        <f t="shared" si="207"/>
        <v>0</v>
      </c>
      <c r="O2664">
        <f t="shared" si="208"/>
        <v>0</v>
      </c>
      <c r="P2664">
        <f t="shared" si="209"/>
        <v>1</v>
      </c>
    </row>
    <row r="2665" spans="1:16" x14ac:dyDescent="0.3">
      <c r="A2665" t="s">
        <v>53</v>
      </c>
      <c r="B2665" s="38">
        <v>40422</v>
      </c>
      <c r="C2665" t="s">
        <v>30</v>
      </c>
      <c r="D2665" t="s">
        <v>208</v>
      </c>
      <c r="E2665" t="s">
        <v>209</v>
      </c>
      <c r="F2665">
        <v>279936</v>
      </c>
      <c r="G2665">
        <v>362932</v>
      </c>
      <c r="H2665" t="s">
        <v>148</v>
      </c>
      <c r="I2665" t="s">
        <v>149</v>
      </c>
      <c r="L2665">
        <f t="shared" si="205"/>
        <v>2010</v>
      </c>
      <c r="M2665">
        <f t="shared" si="206"/>
        <v>9</v>
      </c>
      <c r="N2665">
        <f t="shared" si="207"/>
        <v>0</v>
      </c>
      <c r="O2665">
        <f t="shared" si="208"/>
        <v>0</v>
      </c>
      <c r="P2665">
        <f t="shared" si="209"/>
        <v>1</v>
      </c>
    </row>
    <row r="2666" spans="1:16" x14ac:dyDescent="0.3">
      <c r="A2666" t="s">
        <v>45</v>
      </c>
      <c r="B2666" s="38">
        <v>40422</v>
      </c>
      <c r="C2666" t="s">
        <v>30</v>
      </c>
      <c r="D2666" t="s">
        <v>273</v>
      </c>
      <c r="E2666" t="s">
        <v>193</v>
      </c>
      <c r="F2666">
        <v>243578</v>
      </c>
      <c r="G2666">
        <v>416526</v>
      </c>
      <c r="H2666" t="s">
        <v>148</v>
      </c>
      <c r="I2666" t="s">
        <v>149</v>
      </c>
      <c r="L2666">
        <f t="shared" si="205"/>
        <v>2010</v>
      </c>
      <c r="M2666">
        <f t="shared" si="206"/>
        <v>9</v>
      </c>
      <c r="N2666">
        <f t="shared" si="207"/>
        <v>0</v>
      </c>
      <c r="O2666">
        <f t="shared" si="208"/>
        <v>0</v>
      </c>
      <c r="P2666">
        <f t="shared" si="209"/>
        <v>1</v>
      </c>
    </row>
    <row r="2667" spans="1:16" x14ac:dyDescent="0.3">
      <c r="A2667" t="s">
        <v>65</v>
      </c>
      <c r="B2667" s="38">
        <v>40422</v>
      </c>
      <c r="C2667" t="s">
        <v>30</v>
      </c>
      <c r="D2667" t="s">
        <v>231</v>
      </c>
      <c r="E2667" t="s">
        <v>195</v>
      </c>
      <c r="F2667">
        <v>339788</v>
      </c>
      <c r="G2667">
        <v>379144</v>
      </c>
      <c r="H2667" t="s">
        <v>148</v>
      </c>
      <c r="I2667" t="s">
        <v>149</v>
      </c>
      <c r="L2667">
        <f t="shared" si="205"/>
        <v>2010</v>
      </c>
      <c r="M2667">
        <f t="shared" si="206"/>
        <v>9</v>
      </c>
      <c r="N2667">
        <f t="shared" si="207"/>
        <v>0</v>
      </c>
      <c r="O2667">
        <f t="shared" si="208"/>
        <v>0</v>
      </c>
      <c r="P2667">
        <f t="shared" si="209"/>
        <v>1</v>
      </c>
    </row>
    <row r="2668" spans="1:16" x14ac:dyDescent="0.3">
      <c r="A2668" t="s">
        <v>52</v>
      </c>
      <c r="B2668" s="38">
        <v>40422</v>
      </c>
      <c r="C2668" t="s">
        <v>30</v>
      </c>
      <c r="D2668" t="s">
        <v>168</v>
      </c>
      <c r="E2668" t="s">
        <v>169</v>
      </c>
      <c r="F2668">
        <v>245161</v>
      </c>
      <c r="G2668">
        <v>372891</v>
      </c>
      <c r="H2668" t="s">
        <v>148</v>
      </c>
      <c r="I2668" t="s">
        <v>149</v>
      </c>
      <c r="L2668">
        <f t="shared" si="205"/>
        <v>2010</v>
      </c>
      <c r="M2668">
        <f t="shared" si="206"/>
        <v>9</v>
      </c>
      <c r="N2668">
        <f t="shared" si="207"/>
        <v>0</v>
      </c>
      <c r="O2668">
        <f t="shared" si="208"/>
        <v>0</v>
      </c>
      <c r="P2668">
        <f t="shared" si="209"/>
        <v>1</v>
      </c>
    </row>
    <row r="2669" spans="1:16" x14ac:dyDescent="0.3">
      <c r="A2669" t="s">
        <v>80</v>
      </c>
      <c r="B2669" s="38">
        <v>40423</v>
      </c>
      <c r="C2669" t="s">
        <v>30</v>
      </c>
      <c r="D2669" t="s">
        <v>214</v>
      </c>
      <c r="E2669" t="s">
        <v>173</v>
      </c>
      <c r="F2669">
        <v>308258</v>
      </c>
      <c r="G2669">
        <v>358311</v>
      </c>
      <c r="H2669" t="s">
        <v>148</v>
      </c>
      <c r="I2669" t="s">
        <v>149</v>
      </c>
      <c r="L2669">
        <f t="shared" si="205"/>
        <v>2010</v>
      </c>
      <c r="M2669">
        <f t="shared" si="206"/>
        <v>9</v>
      </c>
      <c r="N2669">
        <f t="shared" si="207"/>
        <v>0</v>
      </c>
      <c r="O2669">
        <f t="shared" si="208"/>
        <v>0</v>
      </c>
      <c r="P2669">
        <f t="shared" si="209"/>
        <v>1</v>
      </c>
    </row>
    <row r="2670" spans="1:16" x14ac:dyDescent="0.3">
      <c r="A2670" t="s">
        <v>57</v>
      </c>
      <c r="B2670" s="38">
        <v>40424</v>
      </c>
      <c r="C2670" t="s">
        <v>30</v>
      </c>
      <c r="D2670" t="s">
        <v>739</v>
      </c>
      <c r="E2670" t="s">
        <v>256</v>
      </c>
      <c r="F2670">
        <v>223626</v>
      </c>
      <c r="G2670">
        <v>343923</v>
      </c>
      <c r="H2670" t="s">
        <v>148</v>
      </c>
      <c r="I2670" t="s">
        <v>149</v>
      </c>
      <c r="L2670">
        <f t="shared" si="205"/>
        <v>2010</v>
      </c>
      <c r="M2670">
        <f t="shared" si="206"/>
        <v>9</v>
      </c>
      <c r="N2670">
        <f t="shared" si="207"/>
        <v>0</v>
      </c>
      <c r="O2670">
        <f t="shared" si="208"/>
        <v>0</v>
      </c>
      <c r="P2670">
        <f t="shared" si="209"/>
        <v>1</v>
      </c>
    </row>
    <row r="2671" spans="1:16" x14ac:dyDescent="0.3">
      <c r="A2671" t="s">
        <v>69</v>
      </c>
      <c r="B2671" s="38">
        <v>40425</v>
      </c>
      <c r="C2671" t="s">
        <v>30</v>
      </c>
      <c r="D2671" t="s">
        <v>174</v>
      </c>
      <c r="E2671" t="s">
        <v>147</v>
      </c>
      <c r="F2671">
        <v>334176</v>
      </c>
      <c r="G2671">
        <v>375141</v>
      </c>
      <c r="H2671" t="s">
        <v>200</v>
      </c>
      <c r="I2671" t="s">
        <v>201</v>
      </c>
      <c r="L2671">
        <f t="shared" si="205"/>
        <v>2010</v>
      </c>
      <c r="M2671">
        <f t="shared" si="206"/>
        <v>9</v>
      </c>
      <c r="N2671">
        <f t="shared" si="207"/>
        <v>0</v>
      </c>
      <c r="O2671">
        <f t="shared" si="208"/>
        <v>0</v>
      </c>
      <c r="P2671">
        <f t="shared" si="209"/>
        <v>6</v>
      </c>
    </row>
    <row r="2672" spans="1:16" x14ac:dyDescent="0.3">
      <c r="A2672" t="s">
        <v>69</v>
      </c>
      <c r="B2672" s="38">
        <v>40425</v>
      </c>
      <c r="C2672" t="s">
        <v>30</v>
      </c>
      <c r="D2672" t="s">
        <v>495</v>
      </c>
      <c r="E2672" t="s">
        <v>147</v>
      </c>
      <c r="F2672">
        <v>333943</v>
      </c>
      <c r="G2672">
        <v>374463</v>
      </c>
      <c r="H2672" t="s">
        <v>152</v>
      </c>
      <c r="I2672" t="s">
        <v>153</v>
      </c>
      <c r="L2672">
        <f t="shared" si="205"/>
        <v>2010</v>
      </c>
      <c r="M2672">
        <f t="shared" si="206"/>
        <v>9</v>
      </c>
      <c r="N2672">
        <f t="shared" si="207"/>
        <v>0</v>
      </c>
      <c r="O2672">
        <f t="shared" si="208"/>
        <v>0</v>
      </c>
      <c r="P2672">
        <f t="shared" si="209"/>
        <v>2</v>
      </c>
    </row>
    <row r="2673" spans="1:16" x14ac:dyDescent="0.3">
      <c r="A2673" t="s">
        <v>69</v>
      </c>
      <c r="B2673" s="38">
        <v>40425</v>
      </c>
      <c r="C2673" t="s">
        <v>30</v>
      </c>
      <c r="D2673" t="s">
        <v>294</v>
      </c>
      <c r="E2673" t="s">
        <v>147</v>
      </c>
      <c r="F2673">
        <v>333891</v>
      </c>
      <c r="G2673">
        <v>374093</v>
      </c>
      <c r="H2673" t="s">
        <v>148</v>
      </c>
      <c r="I2673" t="s">
        <v>149</v>
      </c>
      <c r="L2673">
        <f t="shared" si="205"/>
        <v>2010</v>
      </c>
      <c r="M2673">
        <f t="shared" si="206"/>
        <v>9</v>
      </c>
      <c r="N2673">
        <f t="shared" si="207"/>
        <v>0</v>
      </c>
      <c r="O2673">
        <f t="shared" si="208"/>
        <v>0</v>
      </c>
      <c r="P2673">
        <f t="shared" si="209"/>
        <v>1</v>
      </c>
    </row>
    <row r="2674" spans="1:16" x14ac:dyDescent="0.3">
      <c r="A2674" t="s">
        <v>74</v>
      </c>
      <c r="B2674" s="38">
        <v>40425</v>
      </c>
      <c r="C2674" t="s">
        <v>30</v>
      </c>
      <c r="D2674" t="s">
        <v>620</v>
      </c>
      <c r="E2674" t="s">
        <v>179</v>
      </c>
      <c r="F2674">
        <v>341341</v>
      </c>
      <c r="G2674">
        <v>387300</v>
      </c>
      <c r="H2674" t="s">
        <v>152</v>
      </c>
      <c r="I2674" t="s">
        <v>153</v>
      </c>
      <c r="L2674">
        <f t="shared" si="205"/>
        <v>2010</v>
      </c>
      <c r="M2674">
        <f t="shared" si="206"/>
        <v>9</v>
      </c>
      <c r="N2674">
        <f t="shared" si="207"/>
        <v>0</v>
      </c>
      <c r="O2674">
        <f t="shared" si="208"/>
        <v>0</v>
      </c>
      <c r="P2674">
        <f t="shared" si="209"/>
        <v>2</v>
      </c>
    </row>
    <row r="2675" spans="1:16" x14ac:dyDescent="0.3">
      <c r="A2675" t="s">
        <v>69</v>
      </c>
      <c r="B2675" s="38">
        <v>40426</v>
      </c>
      <c r="C2675" t="s">
        <v>30</v>
      </c>
      <c r="D2675" t="s">
        <v>158</v>
      </c>
      <c r="E2675" t="s">
        <v>159</v>
      </c>
      <c r="F2675">
        <v>334750</v>
      </c>
      <c r="G2675">
        <v>374486</v>
      </c>
      <c r="H2675" t="s">
        <v>148</v>
      </c>
      <c r="I2675" t="s">
        <v>149</v>
      </c>
      <c r="L2675">
        <f t="shared" si="205"/>
        <v>2010</v>
      </c>
      <c r="M2675">
        <f t="shared" si="206"/>
        <v>9</v>
      </c>
      <c r="N2675">
        <f t="shared" si="207"/>
        <v>0</v>
      </c>
      <c r="O2675">
        <f t="shared" si="208"/>
        <v>0</v>
      </c>
      <c r="P2675">
        <f t="shared" si="209"/>
        <v>1</v>
      </c>
    </row>
    <row r="2676" spans="1:16" x14ac:dyDescent="0.3">
      <c r="A2676" t="s">
        <v>65</v>
      </c>
      <c r="B2676" s="38">
        <v>40426</v>
      </c>
      <c r="C2676" t="s">
        <v>29</v>
      </c>
      <c r="D2676" t="s">
        <v>435</v>
      </c>
      <c r="E2676" t="s">
        <v>195</v>
      </c>
      <c r="F2676">
        <v>339948</v>
      </c>
      <c r="G2676">
        <v>379181</v>
      </c>
      <c r="H2676" t="s">
        <v>148</v>
      </c>
      <c r="I2676" t="s">
        <v>181</v>
      </c>
      <c r="L2676">
        <f t="shared" si="205"/>
        <v>2010</v>
      </c>
      <c r="M2676">
        <f t="shared" si="206"/>
        <v>9</v>
      </c>
      <c r="N2676">
        <f t="shared" si="207"/>
        <v>0</v>
      </c>
      <c r="O2676">
        <f t="shared" si="208"/>
        <v>1</v>
      </c>
      <c r="P2676">
        <f t="shared" si="209"/>
        <v>0</v>
      </c>
    </row>
    <row r="2677" spans="1:16" x14ac:dyDescent="0.3">
      <c r="A2677" t="s">
        <v>69</v>
      </c>
      <c r="B2677" s="38">
        <v>40427</v>
      </c>
      <c r="C2677" t="s">
        <v>30</v>
      </c>
      <c r="D2677" t="s">
        <v>163</v>
      </c>
      <c r="E2677" t="s">
        <v>147</v>
      </c>
      <c r="F2677">
        <v>333470</v>
      </c>
      <c r="G2677">
        <v>374522</v>
      </c>
      <c r="H2677" t="s">
        <v>144</v>
      </c>
      <c r="I2677" t="s">
        <v>145</v>
      </c>
      <c r="L2677">
        <f t="shared" si="205"/>
        <v>2010</v>
      </c>
      <c r="M2677">
        <f t="shared" si="206"/>
        <v>9</v>
      </c>
      <c r="N2677">
        <f t="shared" si="207"/>
        <v>0</v>
      </c>
      <c r="O2677">
        <f t="shared" si="208"/>
        <v>0</v>
      </c>
      <c r="P2677">
        <f t="shared" si="209"/>
        <v>3</v>
      </c>
    </row>
    <row r="2678" spans="1:16" x14ac:dyDescent="0.3">
      <c r="A2678" t="s">
        <v>67</v>
      </c>
      <c r="B2678" s="38">
        <v>40427</v>
      </c>
      <c r="C2678" t="s">
        <v>30</v>
      </c>
      <c r="D2678" t="s">
        <v>525</v>
      </c>
      <c r="E2678" t="s">
        <v>279</v>
      </c>
      <c r="F2678">
        <v>349052</v>
      </c>
      <c r="G2678">
        <v>374153</v>
      </c>
      <c r="H2678" t="s">
        <v>148</v>
      </c>
      <c r="I2678" t="s">
        <v>149</v>
      </c>
      <c r="L2678">
        <f t="shared" si="205"/>
        <v>2010</v>
      </c>
      <c r="M2678">
        <f t="shared" si="206"/>
        <v>9</v>
      </c>
      <c r="N2678">
        <f t="shared" si="207"/>
        <v>0</v>
      </c>
      <c r="O2678">
        <f t="shared" si="208"/>
        <v>0</v>
      </c>
      <c r="P2678">
        <f t="shared" si="209"/>
        <v>1</v>
      </c>
    </row>
    <row r="2679" spans="1:16" x14ac:dyDescent="0.3">
      <c r="A2679" t="s">
        <v>69</v>
      </c>
      <c r="B2679" s="38">
        <v>40427</v>
      </c>
      <c r="C2679" t="s">
        <v>30</v>
      </c>
      <c r="D2679" t="s">
        <v>202</v>
      </c>
      <c r="E2679" t="s">
        <v>159</v>
      </c>
      <c r="F2679">
        <v>334741</v>
      </c>
      <c r="G2679">
        <v>374539</v>
      </c>
      <c r="H2679" t="s">
        <v>148</v>
      </c>
      <c r="I2679" t="s">
        <v>149</v>
      </c>
      <c r="L2679">
        <f t="shared" si="205"/>
        <v>2010</v>
      </c>
      <c r="M2679">
        <f t="shared" si="206"/>
        <v>9</v>
      </c>
      <c r="N2679">
        <f t="shared" si="207"/>
        <v>0</v>
      </c>
      <c r="O2679">
        <f t="shared" si="208"/>
        <v>0</v>
      </c>
      <c r="P2679">
        <f t="shared" si="209"/>
        <v>1</v>
      </c>
    </row>
    <row r="2680" spans="1:16" x14ac:dyDescent="0.3">
      <c r="A2680" t="s">
        <v>51</v>
      </c>
      <c r="B2680" s="38">
        <v>40428</v>
      </c>
      <c r="C2680" t="s">
        <v>30</v>
      </c>
      <c r="D2680" t="s">
        <v>214</v>
      </c>
      <c r="E2680" t="s">
        <v>206</v>
      </c>
      <c r="F2680">
        <v>348411</v>
      </c>
      <c r="G2680">
        <v>344199</v>
      </c>
      <c r="H2680" t="s">
        <v>148</v>
      </c>
      <c r="I2680" t="s">
        <v>149</v>
      </c>
      <c r="L2680">
        <f t="shared" si="205"/>
        <v>2010</v>
      </c>
      <c r="M2680">
        <f t="shared" si="206"/>
        <v>9</v>
      </c>
      <c r="N2680">
        <f t="shared" si="207"/>
        <v>0</v>
      </c>
      <c r="O2680">
        <f t="shared" si="208"/>
        <v>0</v>
      </c>
      <c r="P2680">
        <f t="shared" si="209"/>
        <v>1</v>
      </c>
    </row>
    <row r="2681" spans="1:16" x14ac:dyDescent="0.3">
      <c r="A2681" t="s">
        <v>45</v>
      </c>
      <c r="B2681" s="38">
        <v>40428</v>
      </c>
      <c r="C2681" t="s">
        <v>30</v>
      </c>
      <c r="D2681" t="s">
        <v>358</v>
      </c>
      <c r="E2681" t="s">
        <v>193</v>
      </c>
      <c r="F2681">
        <v>243522</v>
      </c>
      <c r="G2681">
        <v>417232</v>
      </c>
      <c r="H2681" t="s">
        <v>148</v>
      </c>
      <c r="I2681" t="s">
        <v>149</v>
      </c>
      <c r="L2681">
        <f t="shared" si="205"/>
        <v>2010</v>
      </c>
      <c r="M2681">
        <f t="shared" si="206"/>
        <v>9</v>
      </c>
      <c r="N2681">
        <f t="shared" si="207"/>
        <v>0</v>
      </c>
      <c r="O2681">
        <f t="shared" si="208"/>
        <v>0</v>
      </c>
      <c r="P2681">
        <f t="shared" si="209"/>
        <v>1</v>
      </c>
    </row>
    <row r="2682" spans="1:16" x14ac:dyDescent="0.3">
      <c r="A2682" t="s">
        <v>69</v>
      </c>
      <c r="B2682" s="38">
        <v>40428</v>
      </c>
      <c r="C2682" t="s">
        <v>29</v>
      </c>
      <c r="D2682" t="s">
        <v>346</v>
      </c>
      <c r="E2682" t="s">
        <v>147</v>
      </c>
      <c r="F2682">
        <v>333639</v>
      </c>
      <c r="G2682">
        <v>373922</v>
      </c>
      <c r="H2682" t="s">
        <v>148</v>
      </c>
      <c r="I2682" t="s">
        <v>181</v>
      </c>
      <c r="L2682">
        <f t="shared" si="205"/>
        <v>2010</v>
      </c>
      <c r="M2682">
        <f t="shared" si="206"/>
        <v>9</v>
      </c>
      <c r="N2682">
        <f t="shared" si="207"/>
        <v>0</v>
      </c>
      <c r="O2682">
        <f t="shared" si="208"/>
        <v>1</v>
      </c>
      <c r="P2682">
        <f t="shared" si="209"/>
        <v>0</v>
      </c>
    </row>
    <row r="2683" spans="1:16" x14ac:dyDescent="0.3">
      <c r="A2683" t="s">
        <v>45</v>
      </c>
      <c r="B2683" s="38">
        <v>40428</v>
      </c>
      <c r="C2683" t="s">
        <v>30</v>
      </c>
      <c r="D2683" t="s">
        <v>470</v>
      </c>
      <c r="E2683" t="s">
        <v>193</v>
      </c>
      <c r="F2683">
        <v>243162</v>
      </c>
      <c r="G2683">
        <v>417161</v>
      </c>
      <c r="H2683" t="s">
        <v>148</v>
      </c>
      <c r="I2683" t="s">
        <v>149</v>
      </c>
      <c r="L2683">
        <f t="shared" si="205"/>
        <v>2010</v>
      </c>
      <c r="M2683">
        <f t="shared" si="206"/>
        <v>9</v>
      </c>
      <c r="N2683">
        <f t="shared" si="207"/>
        <v>0</v>
      </c>
      <c r="O2683">
        <f t="shared" si="208"/>
        <v>0</v>
      </c>
      <c r="P2683">
        <f t="shared" si="209"/>
        <v>1</v>
      </c>
    </row>
    <row r="2684" spans="1:16" x14ac:dyDescent="0.3">
      <c r="A2684" t="s">
        <v>69</v>
      </c>
      <c r="B2684" s="38">
        <v>40428</v>
      </c>
      <c r="C2684" t="s">
        <v>30</v>
      </c>
      <c r="D2684" t="s">
        <v>552</v>
      </c>
      <c r="E2684" t="s">
        <v>147</v>
      </c>
      <c r="F2684">
        <v>333802</v>
      </c>
      <c r="G2684">
        <v>374762</v>
      </c>
      <c r="H2684" t="s">
        <v>148</v>
      </c>
      <c r="I2684" t="s">
        <v>149</v>
      </c>
      <c r="L2684">
        <f t="shared" si="205"/>
        <v>2010</v>
      </c>
      <c r="M2684">
        <f t="shared" si="206"/>
        <v>9</v>
      </c>
      <c r="N2684">
        <f t="shared" si="207"/>
        <v>0</v>
      </c>
      <c r="O2684">
        <f t="shared" si="208"/>
        <v>0</v>
      </c>
      <c r="P2684">
        <f t="shared" si="209"/>
        <v>1</v>
      </c>
    </row>
    <row r="2685" spans="1:16" x14ac:dyDescent="0.3">
      <c r="A2685" t="s">
        <v>45</v>
      </c>
      <c r="B2685" s="38">
        <v>40429</v>
      </c>
      <c r="C2685" t="s">
        <v>30</v>
      </c>
      <c r="D2685" t="s">
        <v>514</v>
      </c>
      <c r="E2685" t="s">
        <v>193</v>
      </c>
      <c r="F2685">
        <v>243066</v>
      </c>
      <c r="G2685">
        <v>417042</v>
      </c>
      <c r="H2685" t="s">
        <v>234</v>
      </c>
      <c r="I2685" t="s">
        <v>313</v>
      </c>
      <c r="L2685">
        <f t="shared" si="205"/>
        <v>2010</v>
      </c>
      <c r="M2685">
        <f t="shared" si="206"/>
        <v>9</v>
      </c>
      <c r="N2685">
        <f t="shared" si="207"/>
        <v>0</v>
      </c>
      <c r="O2685">
        <f t="shared" si="208"/>
        <v>0</v>
      </c>
      <c r="P2685">
        <f t="shared" si="209"/>
        <v>5</v>
      </c>
    </row>
    <row r="2686" spans="1:16" x14ac:dyDescent="0.3">
      <c r="A2686" t="s">
        <v>69</v>
      </c>
      <c r="B2686" s="38">
        <v>40430</v>
      </c>
      <c r="C2686" t="s">
        <v>30</v>
      </c>
      <c r="D2686" t="s">
        <v>280</v>
      </c>
      <c r="E2686" t="s">
        <v>147</v>
      </c>
      <c r="F2686">
        <v>334239</v>
      </c>
      <c r="G2686">
        <v>373977</v>
      </c>
      <c r="H2686" t="s">
        <v>152</v>
      </c>
      <c r="I2686" t="s">
        <v>153</v>
      </c>
      <c r="L2686">
        <f t="shared" si="205"/>
        <v>2010</v>
      </c>
      <c r="M2686">
        <f t="shared" si="206"/>
        <v>9</v>
      </c>
      <c r="N2686">
        <f t="shared" si="207"/>
        <v>0</v>
      </c>
      <c r="O2686">
        <f t="shared" si="208"/>
        <v>0</v>
      </c>
      <c r="P2686">
        <f t="shared" si="209"/>
        <v>2</v>
      </c>
    </row>
    <row r="2687" spans="1:16" x14ac:dyDescent="0.3">
      <c r="A2687" t="s">
        <v>69</v>
      </c>
      <c r="B2687" s="38">
        <v>40431</v>
      </c>
      <c r="C2687" t="s">
        <v>30</v>
      </c>
      <c r="D2687" t="s">
        <v>160</v>
      </c>
      <c r="E2687" t="s">
        <v>164</v>
      </c>
      <c r="F2687">
        <v>333112</v>
      </c>
      <c r="G2687">
        <v>374043</v>
      </c>
      <c r="H2687" t="s">
        <v>148</v>
      </c>
      <c r="I2687" t="s">
        <v>149</v>
      </c>
      <c r="L2687">
        <f t="shared" si="205"/>
        <v>2010</v>
      </c>
      <c r="M2687">
        <f t="shared" si="206"/>
        <v>9</v>
      </c>
      <c r="N2687">
        <f t="shared" si="207"/>
        <v>0</v>
      </c>
      <c r="O2687">
        <f t="shared" si="208"/>
        <v>0</v>
      </c>
      <c r="P2687">
        <f t="shared" si="209"/>
        <v>1</v>
      </c>
    </row>
    <row r="2688" spans="1:16" x14ac:dyDescent="0.3">
      <c r="A2688" t="s">
        <v>69</v>
      </c>
      <c r="B2688" s="38">
        <v>40432</v>
      </c>
      <c r="C2688" t="s">
        <v>30</v>
      </c>
      <c r="D2688" t="s">
        <v>210</v>
      </c>
      <c r="E2688" t="s">
        <v>147</v>
      </c>
      <c r="F2688">
        <v>333456</v>
      </c>
      <c r="G2688">
        <v>374310</v>
      </c>
      <c r="H2688" t="s">
        <v>148</v>
      </c>
      <c r="I2688" t="s">
        <v>149</v>
      </c>
      <c r="L2688">
        <f t="shared" si="205"/>
        <v>2010</v>
      </c>
      <c r="M2688">
        <f t="shared" si="206"/>
        <v>9</v>
      </c>
      <c r="N2688">
        <f t="shared" si="207"/>
        <v>0</v>
      </c>
      <c r="O2688">
        <f t="shared" si="208"/>
        <v>0</v>
      </c>
      <c r="P2688">
        <f t="shared" si="209"/>
        <v>1</v>
      </c>
    </row>
    <row r="2689" spans="1:16" x14ac:dyDescent="0.3">
      <c r="A2689" t="s">
        <v>62</v>
      </c>
      <c r="B2689" s="38">
        <v>40433</v>
      </c>
      <c r="C2689" t="s">
        <v>29</v>
      </c>
      <c r="D2689" t="s">
        <v>610</v>
      </c>
      <c r="E2689" t="s">
        <v>143</v>
      </c>
      <c r="F2689">
        <v>340260</v>
      </c>
      <c r="G2689">
        <v>402267</v>
      </c>
      <c r="H2689" t="s">
        <v>144</v>
      </c>
      <c r="I2689" t="s">
        <v>181</v>
      </c>
      <c r="J2689" t="s">
        <v>222</v>
      </c>
      <c r="L2689">
        <f t="shared" si="205"/>
        <v>2010</v>
      </c>
      <c r="M2689">
        <f t="shared" si="206"/>
        <v>9</v>
      </c>
      <c r="N2689">
        <f t="shared" si="207"/>
        <v>0</v>
      </c>
      <c r="O2689">
        <f t="shared" si="208"/>
        <v>1</v>
      </c>
      <c r="P2689">
        <f t="shared" si="209"/>
        <v>2</v>
      </c>
    </row>
    <row r="2690" spans="1:16" x14ac:dyDescent="0.3">
      <c r="A2690" t="s">
        <v>36</v>
      </c>
      <c r="B2690" s="38">
        <v>40433</v>
      </c>
      <c r="C2690" t="s">
        <v>30</v>
      </c>
      <c r="D2690" t="s">
        <v>756</v>
      </c>
      <c r="E2690" t="s">
        <v>189</v>
      </c>
      <c r="F2690">
        <v>287699</v>
      </c>
      <c r="G2690">
        <v>345363</v>
      </c>
      <c r="H2690" t="s">
        <v>148</v>
      </c>
      <c r="I2690" t="s">
        <v>149</v>
      </c>
      <c r="L2690">
        <f t="shared" ref="L2690:L2753" si="210">YEAR(B2690)</f>
        <v>2010</v>
      </c>
      <c r="M2690">
        <f t="shared" ref="M2690:M2753" si="211">MONTH(B2690)</f>
        <v>9</v>
      </c>
      <c r="N2690">
        <f t="shared" ref="N2690:N2753" si="212">SUM((IF(OR(ISBLANK($I2690),ISERROR(SEARCH("killed",$I2690))),0,IF(SEARCH("killed",$I2690)=3,LEFT($I2690,1),IF(SEARCH("killed",$I2690)=4,LEFT($I2690,2),0)))),(IF(OR(ISBLANK($J2690),ISERROR(SEARCH("killed",$J2690))),0,IF(SEARCH("killed",$J2690)=3,LEFT($J2690,1),IF(SEARCH("killed",$J2690)=4,LEFT($J2690,2),0)))),(IF(OR(ISBLANK($K2690),ISERROR(SEARCH("killed",$K2690))),0,IF(SEARCH("killed",$K2690)=3,LEFT($K2690,1),IF(SEARCH("killed",$K2690)=4,LEFT($K2690,2),0)))))</f>
        <v>0</v>
      </c>
      <c r="O2690">
        <f t="shared" ref="O2690:O2753" si="213">SUM((IF(OR(ISBLANK($I2690),ISERROR(SEARCH("seriously",$I2690))),0,IF(SEARCH("seriously",$I2690)=3,LEFT($I2690,1),IF(SEARCH("seriously",$I2690)=4,LEFT($I2690,2),0)))),(IF(OR(ISBLANK($J2690),ISERROR(SEARCH("seriously",$J2690))),0,IF(SEARCH("seriously",$J2690)=3,LEFT($J2690,1),IF(SEARCH("seriously",$J2690)=4,LEFT($J2690,2),0)))),(IF(OR(ISBLANK($K2690),ISERROR(SEARCH("seriously",$K2690))),0,IF(SEARCH("seriously",$K2690)=3,LEFT($K2690,1),IF(SEARCH("seriously",$K2690)=4,LEFT($K2690,2),0)))))</f>
        <v>0</v>
      </c>
      <c r="P2690">
        <f t="shared" ref="P2690:P2753" si="214">SUM((IF(OR(ISBLANK($I2690),ISERROR(SEARCH("slightly",$I2690))),0,IF(SEARCH("slightly",$I2690)=3,LEFT($I2690,1),IF(SEARCH("slightly",$I2690)=4,LEFT($I2690,2),0)))),(IF(OR(ISBLANK($J2690),ISERROR(SEARCH("slightly",$J2690))),0,IF(SEARCH("slightly",$J2690)=3,LEFT($J2690,1),IF(SEARCH("slightly",$J2690)=4,LEFT($J2690,2),0)))),(IF(OR(ISBLANK($K2690),ISERROR(SEARCH("slightly",$K2690))),0,IF(SEARCH("slightly",$K2690)=3,LEFT($K2690,1),IF(SEARCH("slightly",$K2690)=4,LEFT($K2690,2),0)))))</f>
        <v>1</v>
      </c>
    </row>
    <row r="2691" spans="1:16" x14ac:dyDescent="0.3">
      <c r="A2691" t="s">
        <v>41</v>
      </c>
      <c r="B2691" s="38">
        <v>40434</v>
      </c>
      <c r="C2691" t="s">
        <v>29</v>
      </c>
      <c r="D2691" t="s">
        <v>647</v>
      </c>
      <c r="E2691" t="s">
        <v>315</v>
      </c>
      <c r="F2691">
        <v>289708</v>
      </c>
      <c r="G2691">
        <v>390711</v>
      </c>
      <c r="H2691" t="s">
        <v>148</v>
      </c>
      <c r="I2691" t="s">
        <v>181</v>
      </c>
      <c r="L2691">
        <f t="shared" si="210"/>
        <v>2010</v>
      </c>
      <c r="M2691">
        <f t="shared" si="211"/>
        <v>9</v>
      </c>
      <c r="N2691">
        <f t="shared" si="212"/>
        <v>0</v>
      </c>
      <c r="O2691">
        <f t="shared" si="213"/>
        <v>1</v>
      </c>
      <c r="P2691">
        <f t="shared" si="214"/>
        <v>0</v>
      </c>
    </row>
    <row r="2692" spans="1:16" x14ac:dyDescent="0.3">
      <c r="A2692" t="s">
        <v>62</v>
      </c>
      <c r="B2692" s="38">
        <v>40435</v>
      </c>
      <c r="C2692" t="s">
        <v>30</v>
      </c>
      <c r="D2692" t="s">
        <v>379</v>
      </c>
      <c r="E2692" t="s">
        <v>143</v>
      </c>
      <c r="F2692">
        <v>340501</v>
      </c>
      <c r="G2692">
        <v>402634</v>
      </c>
      <c r="H2692" t="s">
        <v>144</v>
      </c>
      <c r="I2692" t="s">
        <v>145</v>
      </c>
      <c r="L2692">
        <f t="shared" si="210"/>
        <v>2010</v>
      </c>
      <c r="M2692">
        <f t="shared" si="211"/>
        <v>9</v>
      </c>
      <c r="N2692">
        <f t="shared" si="212"/>
        <v>0</v>
      </c>
      <c r="O2692">
        <f t="shared" si="213"/>
        <v>0</v>
      </c>
      <c r="P2692">
        <f t="shared" si="214"/>
        <v>3</v>
      </c>
    </row>
    <row r="2693" spans="1:16" x14ac:dyDescent="0.3">
      <c r="A2693" t="s">
        <v>57</v>
      </c>
      <c r="B2693" s="38">
        <v>40436</v>
      </c>
      <c r="C2693" t="s">
        <v>30</v>
      </c>
      <c r="D2693" t="s">
        <v>434</v>
      </c>
      <c r="E2693" t="s">
        <v>256</v>
      </c>
      <c r="F2693">
        <v>224070</v>
      </c>
      <c r="G2693">
        <v>344053</v>
      </c>
      <c r="H2693" t="s">
        <v>144</v>
      </c>
      <c r="I2693" t="s">
        <v>145</v>
      </c>
      <c r="L2693">
        <f t="shared" si="210"/>
        <v>2010</v>
      </c>
      <c r="M2693">
        <f t="shared" si="211"/>
        <v>9</v>
      </c>
      <c r="N2693">
        <f t="shared" si="212"/>
        <v>0</v>
      </c>
      <c r="O2693">
        <f t="shared" si="213"/>
        <v>0</v>
      </c>
      <c r="P2693">
        <f t="shared" si="214"/>
        <v>3</v>
      </c>
    </row>
    <row r="2694" spans="1:16" x14ac:dyDescent="0.3">
      <c r="A2694" t="s">
        <v>69</v>
      </c>
      <c r="B2694" s="38">
        <v>40436</v>
      </c>
      <c r="C2694" t="s">
        <v>29</v>
      </c>
      <c r="D2694" t="s">
        <v>757</v>
      </c>
      <c r="E2694" t="s">
        <v>147</v>
      </c>
      <c r="F2694">
        <v>334356</v>
      </c>
      <c r="G2694">
        <v>374439</v>
      </c>
      <c r="H2694" t="s">
        <v>148</v>
      </c>
      <c r="I2694" t="s">
        <v>181</v>
      </c>
      <c r="L2694">
        <f t="shared" si="210"/>
        <v>2010</v>
      </c>
      <c r="M2694">
        <f t="shared" si="211"/>
        <v>9</v>
      </c>
      <c r="N2694">
        <f t="shared" si="212"/>
        <v>0</v>
      </c>
      <c r="O2694">
        <f t="shared" si="213"/>
        <v>1</v>
      </c>
      <c r="P2694">
        <f t="shared" si="214"/>
        <v>0</v>
      </c>
    </row>
    <row r="2695" spans="1:16" x14ac:dyDescent="0.3">
      <c r="A2695" t="s">
        <v>69</v>
      </c>
      <c r="B2695" s="38">
        <v>40436</v>
      </c>
      <c r="C2695" t="s">
        <v>30</v>
      </c>
      <c r="D2695" t="s">
        <v>552</v>
      </c>
      <c r="E2695" t="s">
        <v>147</v>
      </c>
      <c r="F2695">
        <v>333797</v>
      </c>
      <c r="G2695">
        <v>374351</v>
      </c>
      <c r="H2695" t="s">
        <v>148</v>
      </c>
      <c r="I2695" t="s">
        <v>149</v>
      </c>
      <c r="L2695">
        <f t="shared" si="210"/>
        <v>2010</v>
      </c>
      <c r="M2695">
        <f t="shared" si="211"/>
        <v>9</v>
      </c>
      <c r="N2695">
        <f t="shared" si="212"/>
        <v>0</v>
      </c>
      <c r="O2695">
        <f t="shared" si="213"/>
        <v>0</v>
      </c>
      <c r="P2695">
        <f t="shared" si="214"/>
        <v>1</v>
      </c>
    </row>
    <row r="2696" spans="1:16" x14ac:dyDescent="0.3">
      <c r="A2696" t="s">
        <v>69</v>
      </c>
      <c r="B2696" s="38">
        <v>40436</v>
      </c>
      <c r="C2696" t="s">
        <v>30</v>
      </c>
      <c r="D2696" t="s">
        <v>191</v>
      </c>
      <c r="E2696" t="s">
        <v>147</v>
      </c>
      <c r="F2696">
        <v>334235</v>
      </c>
      <c r="G2696">
        <v>374929</v>
      </c>
      <c r="H2696" t="s">
        <v>148</v>
      </c>
      <c r="I2696" t="s">
        <v>149</v>
      </c>
      <c r="L2696">
        <f t="shared" si="210"/>
        <v>2010</v>
      </c>
      <c r="M2696">
        <f t="shared" si="211"/>
        <v>9</v>
      </c>
      <c r="N2696">
        <f t="shared" si="212"/>
        <v>0</v>
      </c>
      <c r="O2696">
        <f t="shared" si="213"/>
        <v>0</v>
      </c>
      <c r="P2696">
        <f t="shared" si="214"/>
        <v>1</v>
      </c>
    </row>
    <row r="2697" spans="1:16" x14ac:dyDescent="0.3">
      <c r="A2697" t="s">
        <v>69</v>
      </c>
      <c r="B2697" s="38">
        <v>40437</v>
      </c>
      <c r="C2697" t="s">
        <v>30</v>
      </c>
      <c r="D2697" t="s">
        <v>158</v>
      </c>
      <c r="E2697" t="s">
        <v>159</v>
      </c>
      <c r="F2697">
        <v>334596</v>
      </c>
      <c r="G2697">
        <v>374478</v>
      </c>
      <c r="H2697" t="s">
        <v>144</v>
      </c>
      <c r="I2697" t="s">
        <v>145</v>
      </c>
      <c r="L2697">
        <f t="shared" si="210"/>
        <v>2010</v>
      </c>
      <c r="M2697">
        <f t="shared" si="211"/>
        <v>9</v>
      </c>
      <c r="N2697">
        <f t="shared" si="212"/>
        <v>0</v>
      </c>
      <c r="O2697">
        <f t="shared" si="213"/>
        <v>0</v>
      </c>
      <c r="P2697">
        <f t="shared" si="214"/>
        <v>3</v>
      </c>
    </row>
    <row r="2698" spans="1:16" x14ac:dyDescent="0.3">
      <c r="A2698" t="s">
        <v>60</v>
      </c>
      <c r="B2698" s="38">
        <v>40438</v>
      </c>
      <c r="C2698" t="s">
        <v>30</v>
      </c>
      <c r="D2698" t="s">
        <v>170</v>
      </c>
      <c r="E2698" t="s">
        <v>195</v>
      </c>
      <c r="F2698">
        <v>350428</v>
      </c>
      <c r="G2698">
        <v>381503</v>
      </c>
      <c r="H2698" t="s">
        <v>148</v>
      </c>
      <c r="I2698" t="s">
        <v>149</v>
      </c>
      <c r="L2698">
        <f t="shared" si="210"/>
        <v>2010</v>
      </c>
      <c r="M2698">
        <f t="shared" si="211"/>
        <v>9</v>
      </c>
      <c r="N2698">
        <f t="shared" si="212"/>
        <v>0</v>
      </c>
      <c r="O2698">
        <f t="shared" si="213"/>
        <v>0</v>
      </c>
      <c r="P2698">
        <f t="shared" si="214"/>
        <v>1</v>
      </c>
    </row>
    <row r="2699" spans="1:16" x14ac:dyDescent="0.3">
      <c r="A2699" t="s">
        <v>69</v>
      </c>
      <c r="B2699" s="38">
        <v>40438</v>
      </c>
      <c r="C2699" t="s">
        <v>28</v>
      </c>
      <c r="D2699" t="s">
        <v>249</v>
      </c>
      <c r="E2699" t="s">
        <v>147</v>
      </c>
      <c r="F2699">
        <v>334376</v>
      </c>
      <c r="G2699">
        <v>374168</v>
      </c>
      <c r="H2699" t="s">
        <v>148</v>
      </c>
      <c r="I2699" t="s">
        <v>528</v>
      </c>
      <c r="L2699">
        <f t="shared" si="210"/>
        <v>2010</v>
      </c>
      <c r="M2699">
        <f t="shared" si="211"/>
        <v>9</v>
      </c>
      <c r="N2699">
        <f t="shared" si="212"/>
        <v>1</v>
      </c>
      <c r="O2699">
        <f t="shared" si="213"/>
        <v>0</v>
      </c>
      <c r="P2699">
        <f t="shared" si="214"/>
        <v>0</v>
      </c>
    </row>
    <row r="2700" spans="1:16" x14ac:dyDescent="0.3">
      <c r="A2700" t="s">
        <v>45</v>
      </c>
      <c r="B2700" s="38">
        <v>40439</v>
      </c>
      <c r="C2700" t="s">
        <v>30</v>
      </c>
      <c r="D2700" t="s">
        <v>478</v>
      </c>
      <c r="E2700" t="s">
        <v>193</v>
      </c>
      <c r="F2700">
        <v>243730</v>
      </c>
      <c r="G2700">
        <v>416731</v>
      </c>
      <c r="H2700" t="s">
        <v>152</v>
      </c>
      <c r="I2700" t="s">
        <v>153</v>
      </c>
      <c r="L2700">
        <f t="shared" si="210"/>
        <v>2010</v>
      </c>
      <c r="M2700">
        <f t="shared" si="211"/>
        <v>9</v>
      </c>
      <c r="N2700">
        <f t="shared" si="212"/>
        <v>0</v>
      </c>
      <c r="O2700">
        <f t="shared" si="213"/>
        <v>0</v>
      </c>
      <c r="P2700">
        <f t="shared" si="214"/>
        <v>2</v>
      </c>
    </row>
    <row r="2701" spans="1:16" x14ac:dyDescent="0.3">
      <c r="A2701" t="s">
        <v>60</v>
      </c>
      <c r="B2701" s="38">
        <v>40439</v>
      </c>
      <c r="C2701" t="s">
        <v>30</v>
      </c>
      <c r="D2701" t="s">
        <v>590</v>
      </c>
      <c r="E2701" t="s">
        <v>195</v>
      </c>
      <c r="F2701">
        <v>350300</v>
      </c>
      <c r="G2701">
        <v>381540</v>
      </c>
      <c r="H2701" t="s">
        <v>152</v>
      </c>
      <c r="I2701" t="s">
        <v>153</v>
      </c>
      <c r="L2701">
        <f t="shared" si="210"/>
        <v>2010</v>
      </c>
      <c r="M2701">
        <f t="shared" si="211"/>
        <v>9</v>
      </c>
      <c r="N2701">
        <f t="shared" si="212"/>
        <v>0</v>
      </c>
      <c r="O2701">
        <f t="shared" si="213"/>
        <v>0</v>
      </c>
      <c r="P2701">
        <f t="shared" si="214"/>
        <v>2</v>
      </c>
    </row>
    <row r="2702" spans="1:16" x14ac:dyDescent="0.3">
      <c r="A2702" t="s">
        <v>69</v>
      </c>
      <c r="B2702" s="38">
        <v>40439</v>
      </c>
      <c r="C2702" t="s">
        <v>30</v>
      </c>
      <c r="D2702" t="s">
        <v>305</v>
      </c>
      <c r="E2702" t="s">
        <v>147</v>
      </c>
      <c r="F2702">
        <v>333973</v>
      </c>
      <c r="G2702">
        <v>374102</v>
      </c>
      <c r="H2702" t="s">
        <v>245</v>
      </c>
      <c r="I2702" t="s">
        <v>246</v>
      </c>
      <c r="L2702">
        <f t="shared" si="210"/>
        <v>2010</v>
      </c>
      <c r="M2702">
        <f t="shared" si="211"/>
        <v>9</v>
      </c>
      <c r="N2702">
        <f t="shared" si="212"/>
        <v>0</v>
      </c>
      <c r="O2702">
        <f t="shared" si="213"/>
        <v>0</v>
      </c>
      <c r="P2702">
        <f t="shared" si="214"/>
        <v>4</v>
      </c>
    </row>
    <row r="2703" spans="1:16" x14ac:dyDescent="0.3">
      <c r="A2703" t="s">
        <v>60</v>
      </c>
      <c r="B2703" s="38">
        <v>40440</v>
      </c>
      <c r="C2703" t="s">
        <v>30</v>
      </c>
      <c r="D2703" t="s">
        <v>194</v>
      </c>
      <c r="E2703" t="s">
        <v>195</v>
      </c>
      <c r="F2703">
        <v>350586</v>
      </c>
      <c r="G2703">
        <v>381674</v>
      </c>
      <c r="H2703" t="s">
        <v>152</v>
      </c>
      <c r="I2703" t="s">
        <v>153</v>
      </c>
      <c r="L2703">
        <f t="shared" si="210"/>
        <v>2010</v>
      </c>
      <c r="M2703">
        <f t="shared" si="211"/>
        <v>9</v>
      </c>
      <c r="N2703">
        <f t="shared" si="212"/>
        <v>0</v>
      </c>
      <c r="O2703">
        <f t="shared" si="213"/>
        <v>0</v>
      </c>
      <c r="P2703">
        <f t="shared" si="214"/>
        <v>2</v>
      </c>
    </row>
    <row r="2704" spans="1:16" x14ac:dyDescent="0.3">
      <c r="A2704" t="s">
        <v>77</v>
      </c>
      <c r="B2704" s="38">
        <v>40440</v>
      </c>
      <c r="C2704" t="s">
        <v>30</v>
      </c>
      <c r="D2704" t="s">
        <v>250</v>
      </c>
      <c r="E2704" t="s">
        <v>184</v>
      </c>
      <c r="F2704">
        <v>319937</v>
      </c>
      <c r="G2704">
        <v>333690</v>
      </c>
      <c r="H2704" t="s">
        <v>148</v>
      </c>
      <c r="I2704" t="s">
        <v>149</v>
      </c>
      <c r="L2704">
        <f t="shared" si="210"/>
        <v>2010</v>
      </c>
      <c r="M2704">
        <f t="shared" si="211"/>
        <v>9</v>
      </c>
      <c r="N2704">
        <f t="shared" si="212"/>
        <v>0</v>
      </c>
      <c r="O2704">
        <f t="shared" si="213"/>
        <v>0</v>
      </c>
      <c r="P2704">
        <f t="shared" si="214"/>
        <v>1</v>
      </c>
    </row>
    <row r="2705" spans="1:16" x14ac:dyDescent="0.3">
      <c r="A2705" t="s">
        <v>80</v>
      </c>
      <c r="B2705" s="38">
        <v>40440</v>
      </c>
      <c r="C2705" t="s">
        <v>30</v>
      </c>
      <c r="D2705" t="s">
        <v>207</v>
      </c>
      <c r="E2705" t="s">
        <v>173</v>
      </c>
      <c r="F2705">
        <v>307930</v>
      </c>
      <c r="G2705">
        <v>358688</v>
      </c>
      <c r="H2705" t="s">
        <v>148</v>
      </c>
      <c r="I2705" t="s">
        <v>149</v>
      </c>
      <c r="L2705">
        <f t="shared" si="210"/>
        <v>2010</v>
      </c>
      <c r="M2705">
        <f t="shared" si="211"/>
        <v>9</v>
      </c>
      <c r="N2705">
        <f t="shared" si="212"/>
        <v>0</v>
      </c>
      <c r="O2705">
        <f t="shared" si="213"/>
        <v>0</v>
      </c>
      <c r="P2705">
        <f t="shared" si="214"/>
        <v>1</v>
      </c>
    </row>
    <row r="2706" spans="1:16" x14ac:dyDescent="0.3">
      <c r="A2706" t="s">
        <v>69</v>
      </c>
      <c r="B2706" s="38">
        <v>40440</v>
      </c>
      <c r="C2706" t="s">
        <v>30</v>
      </c>
      <c r="D2706" t="s">
        <v>251</v>
      </c>
      <c r="E2706" t="s">
        <v>147</v>
      </c>
      <c r="F2706">
        <v>333572</v>
      </c>
      <c r="G2706">
        <v>373611</v>
      </c>
      <c r="H2706" t="s">
        <v>148</v>
      </c>
      <c r="I2706" t="s">
        <v>149</v>
      </c>
      <c r="L2706">
        <f t="shared" si="210"/>
        <v>2010</v>
      </c>
      <c r="M2706">
        <f t="shared" si="211"/>
        <v>9</v>
      </c>
      <c r="N2706">
        <f t="shared" si="212"/>
        <v>0</v>
      </c>
      <c r="O2706">
        <f t="shared" si="213"/>
        <v>0</v>
      </c>
      <c r="P2706">
        <f t="shared" si="214"/>
        <v>1</v>
      </c>
    </row>
    <row r="2707" spans="1:16" x14ac:dyDescent="0.3">
      <c r="A2707" t="s">
        <v>52</v>
      </c>
      <c r="B2707" s="38">
        <v>40441</v>
      </c>
      <c r="C2707" t="s">
        <v>30</v>
      </c>
      <c r="D2707" t="s">
        <v>187</v>
      </c>
      <c r="E2707" t="s">
        <v>169</v>
      </c>
      <c r="F2707">
        <v>245062</v>
      </c>
      <c r="G2707">
        <v>372528</v>
      </c>
      <c r="H2707" t="s">
        <v>148</v>
      </c>
      <c r="I2707" t="s">
        <v>149</v>
      </c>
      <c r="L2707">
        <f t="shared" si="210"/>
        <v>2010</v>
      </c>
      <c r="M2707">
        <f t="shared" si="211"/>
        <v>9</v>
      </c>
      <c r="N2707">
        <f t="shared" si="212"/>
        <v>0</v>
      </c>
      <c r="O2707">
        <f t="shared" si="213"/>
        <v>0</v>
      </c>
      <c r="P2707">
        <f t="shared" si="214"/>
        <v>1</v>
      </c>
    </row>
    <row r="2708" spans="1:16" x14ac:dyDescent="0.3">
      <c r="A2708" t="s">
        <v>2</v>
      </c>
      <c r="B2708" s="38">
        <v>40442</v>
      </c>
      <c r="C2708" t="s">
        <v>30</v>
      </c>
      <c r="D2708" t="s">
        <v>268</v>
      </c>
      <c r="E2708" t="s">
        <v>166</v>
      </c>
      <c r="F2708">
        <v>326573</v>
      </c>
      <c r="G2708">
        <v>364186</v>
      </c>
      <c r="H2708" t="s">
        <v>148</v>
      </c>
      <c r="I2708" t="s">
        <v>149</v>
      </c>
      <c r="L2708">
        <f t="shared" si="210"/>
        <v>2010</v>
      </c>
      <c r="M2708">
        <f t="shared" si="211"/>
        <v>9</v>
      </c>
      <c r="N2708">
        <f t="shared" si="212"/>
        <v>0</v>
      </c>
      <c r="O2708">
        <f t="shared" si="213"/>
        <v>0</v>
      </c>
      <c r="P2708">
        <f t="shared" si="214"/>
        <v>1</v>
      </c>
    </row>
    <row r="2709" spans="1:16" x14ac:dyDescent="0.3">
      <c r="A2709" t="s">
        <v>20</v>
      </c>
      <c r="B2709" s="38">
        <v>40442</v>
      </c>
      <c r="C2709" t="s">
        <v>30</v>
      </c>
      <c r="D2709" t="s">
        <v>286</v>
      </c>
      <c r="E2709" t="s">
        <v>155</v>
      </c>
      <c r="F2709">
        <v>310392</v>
      </c>
      <c r="G2709">
        <v>403430</v>
      </c>
      <c r="H2709" t="s">
        <v>148</v>
      </c>
      <c r="I2709" t="s">
        <v>149</v>
      </c>
      <c r="L2709">
        <f t="shared" si="210"/>
        <v>2010</v>
      </c>
      <c r="M2709">
        <f t="shared" si="211"/>
        <v>9</v>
      </c>
      <c r="N2709">
        <f t="shared" si="212"/>
        <v>0</v>
      </c>
      <c r="O2709">
        <f t="shared" si="213"/>
        <v>0</v>
      </c>
      <c r="P2709">
        <f t="shared" si="214"/>
        <v>1</v>
      </c>
    </row>
    <row r="2710" spans="1:16" x14ac:dyDescent="0.3">
      <c r="A2710" t="s">
        <v>49</v>
      </c>
      <c r="B2710" s="38">
        <v>40444</v>
      </c>
      <c r="C2710" t="s">
        <v>30</v>
      </c>
      <c r="D2710" t="s">
        <v>608</v>
      </c>
      <c r="E2710" t="s">
        <v>184</v>
      </c>
      <c r="F2710">
        <v>312506</v>
      </c>
      <c r="G2710">
        <v>346149</v>
      </c>
      <c r="H2710" t="s">
        <v>148</v>
      </c>
      <c r="I2710" t="s">
        <v>149</v>
      </c>
      <c r="L2710">
        <f t="shared" si="210"/>
        <v>2010</v>
      </c>
      <c r="M2710">
        <f t="shared" si="211"/>
        <v>9</v>
      </c>
      <c r="N2710">
        <f t="shared" si="212"/>
        <v>0</v>
      </c>
      <c r="O2710">
        <f t="shared" si="213"/>
        <v>0</v>
      </c>
      <c r="P2710">
        <f t="shared" si="214"/>
        <v>1</v>
      </c>
    </row>
    <row r="2711" spans="1:16" x14ac:dyDescent="0.3">
      <c r="A2711" t="s">
        <v>45</v>
      </c>
      <c r="B2711" s="38">
        <v>40444</v>
      </c>
      <c r="C2711" t="s">
        <v>30</v>
      </c>
      <c r="D2711" t="s">
        <v>397</v>
      </c>
      <c r="E2711" t="s">
        <v>193</v>
      </c>
      <c r="F2711">
        <v>243299</v>
      </c>
      <c r="G2711">
        <v>417333</v>
      </c>
      <c r="H2711" t="s">
        <v>148</v>
      </c>
      <c r="I2711" t="s">
        <v>149</v>
      </c>
      <c r="L2711">
        <f t="shared" si="210"/>
        <v>2010</v>
      </c>
      <c r="M2711">
        <f t="shared" si="211"/>
        <v>9</v>
      </c>
      <c r="N2711">
        <f t="shared" si="212"/>
        <v>0</v>
      </c>
      <c r="O2711">
        <f t="shared" si="213"/>
        <v>0</v>
      </c>
      <c r="P2711">
        <f t="shared" si="214"/>
        <v>1</v>
      </c>
    </row>
    <row r="2712" spans="1:16" x14ac:dyDescent="0.3">
      <c r="A2712" t="s">
        <v>39</v>
      </c>
      <c r="B2712" s="38">
        <v>40445</v>
      </c>
      <c r="C2712" t="s">
        <v>30</v>
      </c>
      <c r="D2712" t="s">
        <v>519</v>
      </c>
      <c r="E2712" t="s">
        <v>218</v>
      </c>
      <c r="F2712">
        <v>281088</v>
      </c>
      <c r="G2712">
        <v>378251</v>
      </c>
      <c r="H2712" t="s">
        <v>148</v>
      </c>
      <c r="I2712" t="s">
        <v>149</v>
      </c>
      <c r="L2712">
        <f t="shared" si="210"/>
        <v>2010</v>
      </c>
      <c r="M2712">
        <f t="shared" si="211"/>
        <v>9</v>
      </c>
      <c r="N2712">
        <f t="shared" si="212"/>
        <v>0</v>
      </c>
      <c r="O2712">
        <f t="shared" si="213"/>
        <v>0</v>
      </c>
      <c r="P2712">
        <f t="shared" si="214"/>
        <v>1</v>
      </c>
    </row>
    <row r="2713" spans="1:16" x14ac:dyDescent="0.3">
      <c r="A2713" t="s">
        <v>51</v>
      </c>
      <c r="B2713" s="38">
        <v>40445</v>
      </c>
      <c r="C2713" t="s">
        <v>30</v>
      </c>
      <c r="D2713" t="s">
        <v>214</v>
      </c>
      <c r="E2713" t="s">
        <v>206</v>
      </c>
      <c r="F2713">
        <v>348547</v>
      </c>
      <c r="G2713">
        <v>344470</v>
      </c>
      <c r="H2713" t="s">
        <v>148</v>
      </c>
      <c r="I2713" t="s">
        <v>149</v>
      </c>
      <c r="L2713">
        <f t="shared" si="210"/>
        <v>2010</v>
      </c>
      <c r="M2713">
        <f t="shared" si="211"/>
        <v>9</v>
      </c>
      <c r="N2713">
        <f t="shared" si="212"/>
        <v>0</v>
      </c>
      <c r="O2713">
        <f t="shared" si="213"/>
        <v>0</v>
      </c>
      <c r="P2713">
        <f t="shared" si="214"/>
        <v>1</v>
      </c>
    </row>
    <row r="2714" spans="1:16" x14ac:dyDescent="0.3">
      <c r="A2714" t="s">
        <v>52</v>
      </c>
      <c r="B2714" s="38">
        <v>40446</v>
      </c>
      <c r="C2714" t="s">
        <v>29</v>
      </c>
      <c r="D2714" t="s">
        <v>424</v>
      </c>
      <c r="E2714" t="s">
        <v>169</v>
      </c>
      <c r="F2714">
        <v>245730</v>
      </c>
      <c r="G2714">
        <v>372759</v>
      </c>
      <c r="H2714" t="s">
        <v>148</v>
      </c>
      <c r="I2714" t="s">
        <v>181</v>
      </c>
      <c r="L2714">
        <f t="shared" si="210"/>
        <v>2010</v>
      </c>
      <c r="M2714">
        <f t="shared" si="211"/>
        <v>9</v>
      </c>
      <c r="N2714">
        <f t="shared" si="212"/>
        <v>0</v>
      </c>
      <c r="O2714">
        <f t="shared" si="213"/>
        <v>1</v>
      </c>
      <c r="P2714">
        <f t="shared" si="214"/>
        <v>0</v>
      </c>
    </row>
    <row r="2715" spans="1:16" x14ac:dyDescent="0.3">
      <c r="A2715" t="s">
        <v>72</v>
      </c>
      <c r="B2715" s="38">
        <v>40446</v>
      </c>
      <c r="C2715" t="s">
        <v>30</v>
      </c>
      <c r="D2715" t="s">
        <v>216</v>
      </c>
      <c r="E2715" t="s">
        <v>184</v>
      </c>
      <c r="F2715">
        <v>320081</v>
      </c>
      <c r="G2715">
        <v>353377</v>
      </c>
      <c r="H2715" t="s">
        <v>148</v>
      </c>
      <c r="I2715" t="s">
        <v>149</v>
      </c>
      <c r="L2715">
        <f t="shared" si="210"/>
        <v>2010</v>
      </c>
      <c r="M2715">
        <f t="shared" si="211"/>
        <v>9</v>
      </c>
      <c r="N2715">
        <f t="shared" si="212"/>
        <v>0</v>
      </c>
      <c r="O2715">
        <f t="shared" si="213"/>
        <v>0</v>
      </c>
      <c r="P2715">
        <f t="shared" si="214"/>
        <v>1</v>
      </c>
    </row>
    <row r="2716" spans="1:16" x14ac:dyDescent="0.3">
      <c r="A2716" t="s">
        <v>69</v>
      </c>
      <c r="B2716" s="38">
        <v>40446</v>
      </c>
      <c r="C2716" t="s">
        <v>30</v>
      </c>
      <c r="D2716" t="s">
        <v>387</v>
      </c>
      <c r="E2716" t="s">
        <v>147</v>
      </c>
      <c r="F2716">
        <v>333555</v>
      </c>
      <c r="G2716">
        <v>373153</v>
      </c>
      <c r="H2716" t="s">
        <v>148</v>
      </c>
      <c r="I2716" t="s">
        <v>149</v>
      </c>
      <c r="L2716">
        <f t="shared" si="210"/>
        <v>2010</v>
      </c>
      <c r="M2716">
        <f t="shared" si="211"/>
        <v>9</v>
      </c>
      <c r="N2716">
        <f t="shared" si="212"/>
        <v>0</v>
      </c>
      <c r="O2716">
        <f t="shared" si="213"/>
        <v>0</v>
      </c>
      <c r="P2716">
        <f t="shared" si="214"/>
        <v>1</v>
      </c>
    </row>
    <row r="2717" spans="1:16" x14ac:dyDescent="0.3">
      <c r="A2717" t="s">
        <v>45</v>
      </c>
      <c r="B2717" s="38">
        <v>40449</v>
      </c>
      <c r="C2717" t="s">
        <v>30</v>
      </c>
      <c r="D2717" t="s">
        <v>758</v>
      </c>
      <c r="E2717" t="s">
        <v>193</v>
      </c>
      <c r="F2717">
        <v>243729</v>
      </c>
      <c r="G2717">
        <v>418386</v>
      </c>
      <c r="H2717" t="s">
        <v>148</v>
      </c>
      <c r="I2717" t="s">
        <v>149</v>
      </c>
      <c r="L2717">
        <f t="shared" si="210"/>
        <v>2010</v>
      </c>
      <c r="M2717">
        <f t="shared" si="211"/>
        <v>9</v>
      </c>
      <c r="N2717">
        <f t="shared" si="212"/>
        <v>0</v>
      </c>
      <c r="O2717">
        <f t="shared" si="213"/>
        <v>0</v>
      </c>
      <c r="P2717">
        <f t="shared" si="214"/>
        <v>1</v>
      </c>
    </row>
    <row r="2718" spans="1:16" x14ac:dyDescent="0.3">
      <c r="A2718" t="s">
        <v>50</v>
      </c>
      <c r="B2718" s="38">
        <v>40449</v>
      </c>
      <c r="C2718" t="s">
        <v>30</v>
      </c>
      <c r="D2718" t="s">
        <v>336</v>
      </c>
      <c r="E2718" t="s">
        <v>157</v>
      </c>
      <c r="F2718">
        <v>285272</v>
      </c>
      <c r="G2718">
        <v>432675</v>
      </c>
      <c r="H2718" t="s">
        <v>152</v>
      </c>
      <c r="I2718" t="s">
        <v>153</v>
      </c>
      <c r="L2718">
        <f t="shared" si="210"/>
        <v>2010</v>
      </c>
      <c r="M2718">
        <f t="shared" si="211"/>
        <v>9</v>
      </c>
      <c r="N2718">
        <f t="shared" si="212"/>
        <v>0</v>
      </c>
      <c r="O2718">
        <f t="shared" si="213"/>
        <v>0</v>
      </c>
      <c r="P2718">
        <f t="shared" si="214"/>
        <v>2</v>
      </c>
    </row>
    <row r="2719" spans="1:16" x14ac:dyDescent="0.3">
      <c r="A2719" t="s">
        <v>69</v>
      </c>
      <c r="B2719" s="38">
        <v>40449</v>
      </c>
      <c r="C2719" t="s">
        <v>30</v>
      </c>
      <c r="D2719" t="s">
        <v>322</v>
      </c>
      <c r="E2719" t="s">
        <v>161</v>
      </c>
      <c r="F2719">
        <v>333343</v>
      </c>
      <c r="G2719">
        <v>374923</v>
      </c>
      <c r="H2719" t="s">
        <v>152</v>
      </c>
      <c r="I2719" t="s">
        <v>153</v>
      </c>
      <c r="L2719">
        <f t="shared" si="210"/>
        <v>2010</v>
      </c>
      <c r="M2719">
        <f t="shared" si="211"/>
        <v>9</v>
      </c>
      <c r="N2719">
        <f t="shared" si="212"/>
        <v>0</v>
      </c>
      <c r="O2719">
        <f t="shared" si="213"/>
        <v>0</v>
      </c>
      <c r="P2719">
        <f t="shared" si="214"/>
        <v>2</v>
      </c>
    </row>
    <row r="2720" spans="1:16" x14ac:dyDescent="0.3">
      <c r="A2720" t="s">
        <v>69</v>
      </c>
      <c r="B2720" s="38">
        <v>40449</v>
      </c>
      <c r="C2720" t="s">
        <v>30</v>
      </c>
      <c r="D2720" t="s">
        <v>387</v>
      </c>
      <c r="E2720" t="s">
        <v>147</v>
      </c>
      <c r="F2720">
        <v>333539</v>
      </c>
      <c r="G2720">
        <v>373118</v>
      </c>
      <c r="H2720" t="s">
        <v>148</v>
      </c>
      <c r="I2720" t="s">
        <v>149</v>
      </c>
      <c r="L2720">
        <f t="shared" si="210"/>
        <v>2010</v>
      </c>
      <c r="M2720">
        <f t="shared" si="211"/>
        <v>9</v>
      </c>
      <c r="N2720">
        <f t="shared" si="212"/>
        <v>0</v>
      </c>
      <c r="O2720">
        <f t="shared" si="213"/>
        <v>0</v>
      </c>
      <c r="P2720">
        <f t="shared" si="214"/>
        <v>1</v>
      </c>
    </row>
    <row r="2721" spans="1:16" x14ac:dyDescent="0.3">
      <c r="A2721" t="s">
        <v>45</v>
      </c>
      <c r="B2721" s="38">
        <v>40450</v>
      </c>
      <c r="C2721" t="s">
        <v>30</v>
      </c>
      <c r="D2721" t="s">
        <v>240</v>
      </c>
      <c r="E2721" t="s">
        <v>193</v>
      </c>
      <c r="F2721">
        <v>243619</v>
      </c>
      <c r="G2721">
        <v>418121</v>
      </c>
      <c r="H2721" t="s">
        <v>152</v>
      </c>
      <c r="I2721" t="s">
        <v>153</v>
      </c>
      <c r="L2721">
        <f t="shared" si="210"/>
        <v>2010</v>
      </c>
      <c r="M2721">
        <f t="shared" si="211"/>
        <v>9</v>
      </c>
      <c r="N2721">
        <f t="shared" si="212"/>
        <v>0</v>
      </c>
      <c r="O2721">
        <f t="shared" si="213"/>
        <v>0</v>
      </c>
      <c r="P2721">
        <f t="shared" si="214"/>
        <v>2</v>
      </c>
    </row>
    <row r="2722" spans="1:16" x14ac:dyDescent="0.3">
      <c r="A2722" t="s">
        <v>69</v>
      </c>
      <c r="B2722" s="38">
        <v>40450</v>
      </c>
      <c r="C2722" t="s">
        <v>30</v>
      </c>
      <c r="D2722" t="s">
        <v>224</v>
      </c>
      <c r="E2722" t="s">
        <v>147</v>
      </c>
      <c r="F2722">
        <v>333931</v>
      </c>
      <c r="G2722">
        <v>373953</v>
      </c>
      <c r="H2722" t="s">
        <v>152</v>
      </c>
      <c r="I2722" t="s">
        <v>153</v>
      </c>
      <c r="L2722">
        <f t="shared" si="210"/>
        <v>2010</v>
      </c>
      <c r="M2722">
        <f t="shared" si="211"/>
        <v>9</v>
      </c>
      <c r="N2722">
        <f t="shared" si="212"/>
        <v>0</v>
      </c>
      <c r="O2722">
        <f t="shared" si="213"/>
        <v>0</v>
      </c>
      <c r="P2722">
        <f t="shared" si="214"/>
        <v>2</v>
      </c>
    </row>
    <row r="2723" spans="1:16" x14ac:dyDescent="0.3">
      <c r="A2723" t="s">
        <v>52</v>
      </c>
      <c r="B2723" s="38">
        <v>40451</v>
      </c>
      <c r="C2723" t="s">
        <v>30</v>
      </c>
      <c r="D2723" t="s">
        <v>759</v>
      </c>
      <c r="E2723" t="s">
        <v>169</v>
      </c>
      <c r="F2723">
        <v>244805</v>
      </c>
      <c r="G2723">
        <v>372523</v>
      </c>
      <c r="H2723" t="s">
        <v>148</v>
      </c>
      <c r="I2723" t="s">
        <v>149</v>
      </c>
      <c r="L2723">
        <f t="shared" si="210"/>
        <v>2010</v>
      </c>
      <c r="M2723">
        <f t="shared" si="211"/>
        <v>9</v>
      </c>
      <c r="N2723">
        <f t="shared" si="212"/>
        <v>0</v>
      </c>
      <c r="O2723">
        <f t="shared" si="213"/>
        <v>0</v>
      </c>
      <c r="P2723">
        <f t="shared" si="214"/>
        <v>1</v>
      </c>
    </row>
    <row r="2724" spans="1:16" x14ac:dyDescent="0.3">
      <c r="A2724" t="s">
        <v>47</v>
      </c>
      <c r="B2724" s="38">
        <v>40451</v>
      </c>
      <c r="C2724" t="s">
        <v>30</v>
      </c>
      <c r="D2724" t="s">
        <v>760</v>
      </c>
      <c r="E2724" t="s">
        <v>171</v>
      </c>
      <c r="F2724">
        <v>328688</v>
      </c>
      <c r="G2724">
        <v>391235</v>
      </c>
      <c r="H2724" t="s">
        <v>152</v>
      </c>
      <c r="I2724" t="s">
        <v>153</v>
      </c>
      <c r="L2724">
        <f t="shared" si="210"/>
        <v>2010</v>
      </c>
      <c r="M2724">
        <f t="shared" si="211"/>
        <v>9</v>
      </c>
      <c r="N2724">
        <f t="shared" si="212"/>
        <v>0</v>
      </c>
      <c r="O2724">
        <f t="shared" si="213"/>
        <v>0</v>
      </c>
      <c r="P2724">
        <f t="shared" si="214"/>
        <v>2</v>
      </c>
    </row>
    <row r="2725" spans="1:16" x14ac:dyDescent="0.3">
      <c r="A2725" t="s">
        <v>80</v>
      </c>
      <c r="B2725" s="38">
        <v>40452</v>
      </c>
      <c r="C2725" t="s">
        <v>30</v>
      </c>
      <c r="D2725" t="s">
        <v>290</v>
      </c>
      <c r="E2725" t="s">
        <v>173</v>
      </c>
      <c r="F2725">
        <v>308063</v>
      </c>
      <c r="G2725">
        <v>358450</v>
      </c>
      <c r="H2725" t="s">
        <v>148</v>
      </c>
      <c r="I2725" t="s">
        <v>149</v>
      </c>
      <c r="L2725">
        <f t="shared" si="210"/>
        <v>2010</v>
      </c>
      <c r="M2725">
        <f t="shared" si="211"/>
        <v>10</v>
      </c>
      <c r="N2725">
        <f t="shared" si="212"/>
        <v>0</v>
      </c>
      <c r="O2725">
        <f t="shared" si="213"/>
        <v>0</v>
      </c>
      <c r="P2725">
        <f t="shared" si="214"/>
        <v>1</v>
      </c>
    </row>
    <row r="2726" spans="1:16" x14ac:dyDescent="0.3">
      <c r="A2726" t="s">
        <v>69</v>
      </c>
      <c r="B2726" s="38">
        <v>40453</v>
      </c>
      <c r="C2726" t="s">
        <v>30</v>
      </c>
      <c r="D2726" t="s">
        <v>261</v>
      </c>
      <c r="E2726" t="s">
        <v>147</v>
      </c>
      <c r="F2726">
        <v>333609</v>
      </c>
      <c r="G2726">
        <v>373222</v>
      </c>
      <c r="H2726" t="s">
        <v>148</v>
      </c>
      <c r="I2726" t="s">
        <v>149</v>
      </c>
      <c r="L2726">
        <f t="shared" si="210"/>
        <v>2010</v>
      </c>
      <c r="M2726">
        <f t="shared" si="211"/>
        <v>10</v>
      </c>
      <c r="N2726">
        <f t="shared" si="212"/>
        <v>0</v>
      </c>
      <c r="O2726">
        <f t="shared" si="213"/>
        <v>0</v>
      </c>
      <c r="P2726">
        <f t="shared" si="214"/>
        <v>1</v>
      </c>
    </row>
    <row r="2727" spans="1:16" x14ac:dyDescent="0.3">
      <c r="A2727" t="s">
        <v>69</v>
      </c>
      <c r="B2727" s="38">
        <v>40454</v>
      </c>
      <c r="C2727" t="s">
        <v>30</v>
      </c>
      <c r="D2727" t="s">
        <v>473</v>
      </c>
      <c r="E2727" t="s">
        <v>147</v>
      </c>
      <c r="F2727">
        <v>334358</v>
      </c>
      <c r="G2727">
        <v>374360</v>
      </c>
      <c r="H2727" t="s">
        <v>148</v>
      </c>
      <c r="I2727" t="s">
        <v>149</v>
      </c>
      <c r="L2727">
        <f t="shared" si="210"/>
        <v>2010</v>
      </c>
      <c r="M2727">
        <f t="shared" si="211"/>
        <v>10</v>
      </c>
      <c r="N2727">
        <f t="shared" si="212"/>
        <v>0</v>
      </c>
      <c r="O2727">
        <f t="shared" si="213"/>
        <v>0</v>
      </c>
      <c r="P2727">
        <f t="shared" si="214"/>
        <v>1</v>
      </c>
    </row>
    <row r="2728" spans="1:16" x14ac:dyDescent="0.3">
      <c r="A2728" t="s">
        <v>76</v>
      </c>
      <c r="B2728" s="38">
        <v>40455</v>
      </c>
      <c r="C2728" t="s">
        <v>30</v>
      </c>
      <c r="D2728" t="s">
        <v>454</v>
      </c>
      <c r="E2728" t="s">
        <v>176</v>
      </c>
      <c r="F2728">
        <v>315171</v>
      </c>
      <c r="G2728">
        <v>386535</v>
      </c>
      <c r="H2728" t="s">
        <v>148</v>
      </c>
      <c r="I2728" t="s">
        <v>149</v>
      </c>
      <c r="L2728">
        <f t="shared" si="210"/>
        <v>2010</v>
      </c>
      <c r="M2728">
        <f t="shared" si="211"/>
        <v>10</v>
      </c>
      <c r="N2728">
        <f t="shared" si="212"/>
        <v>0</v>
      </c>
      <c r="O2728">
        <f t="shared" si="213"/>
        <v>0</v>
      </c>
      <c r="P2728">
        <f t="shared" si="214"/>
        <v>1</v>
      </c>
    </row>
    <row r="2729" spans="1:16" x14ac:dyDescent="0.3">
      <c r="A2729" t="s">
        <v>69</v>
      </c>
      <c r="B2729" s="38">
        <v>40455</v>
      </c>
      <c r="C2729" t="s">
        <v>30</v>
      </c>
      <c r="D2729" t="s">
        <v>308</v>
      </c>
      <c r="E2729" t="s">
        <v>147</v>
      </c>
      <c r="F2729">
        <v>333455</v>
      </c>
      <c r="G2729">
        <v>373182</v>
      </c>
      <c r="H2729" t="s">
        <v>148</v>
      </c>
      <c r="I2729" t="s">
        <v>149</v>
      </c>
      <c r="L2729">
        <f t="shared" si="210"/>
        <v>2010</v>
      </c>
      <c r="M2729">
        <f t="shared" si="211"/>
        <v>10</v>
      </c>
      <c r="N2729">
        <f t="shared" si="212"/>
        <v>0</v>
      </c>
      <c r="O2729">
        <f t="shared" si="213"/>
        <v>0</v>
      </c>
      <c r="P2729">
        <f t="shared" si="214"/>
        <v>1</v>
      </c>
    </row>
    <row r="2730" spans="1:16" x14ac:dyDescent="0.3">
      <c r="A2730" t="s">
        <v>50</v>
      </c>
      <c r="B2730" s="38">
        <v>40458</v>
      </c>
      <c r="C2730" t="s">
        <v>30</v>
      </c>
      <c r="D2730" t="s">
        <v>336</v>
      </c>
      <c r="E2730" t="s">
        <v>157</v>
      </c>
      <c r="F2730">
        <v>285296</v>
      </c>
      <c r="G2730">
        <v>432716</v>
      </c>
      <c r="H2730" t="s">
        <v>148</v>
      </c>
      <c r="I2730" t="s">
        <v>149</v>
      </c>
      <c r="L2730">
        <f t="shared" si="210"/>
        <v>2010</v>
      </c>
      <c r="M2730">
        <f t="shared" si="211"/>
        <v>10</v>
      </c>
      <c r="N2730">
        <f t="shared" si="212"/>
        <v>0</v>
      </c>
      <c r="O2730">
        <f t="shared" si="213"/>
        <v>0</v>
      </c>
      <c r="P2730">
        <f t="shared" si="214"/>
        <v>1</v>
      </c>
    </row>
    <row r="2731" spans="1:16" x14ac:dyDescent="0.3">
      <c r="A2731" t="s">
        <v>43</v>
      </c>
      <c r="B2731" s="38">
        <v>40458</v>
      </c>
      <c r="C2731" t="s">
        <v>30</v>
      </c>
      <c r="D2731" t="s">
        <v>761</v>
      </c>
      <c r="E2731" t="s">
        <v>183</v>
      </c>
      <c r="F2731">
        <v>308500</v>
      </c>
      <c r="G2731">
        <v>325816</v>
      </c>
      <c r="H2731" t="s">
        <v>148</v>
      </c>
      <c r="I2731" t="s">
        <v>149</v>
      </c>
      <c r="L2731">
        <f t="shared" si="210"/>
        <v>2010</v>
      </c>
      <c r="M2731">
        <f t="shared" si="211"/>
        <v>10</v>
      </c>
      <c r="N2731">
        <f t="shared" si="212"/>
        <v>0</v>
      </c>
      <c r="O2731">
        <f t="shared" si="213"/>
        <v>0</v>
      </c>
      <c r="P2731">
        <f t="shared" si="214"/>
        <v>1</v>
      </c>
    </row>
    <row r="2732" spans="1:16" x14ac:dyDescent="0.3">
      <c r="A2732" t="s">
        <v>43</v>
      </c>
      <c r="B2732" s="38">
        <v>40459</v>
      </c>
      <c r="C2732" t="s">
        <v>30</v>
      </c>
      <c r="D2732" t="s">
        <v>197</v>
      </c>
      <c r="E2732" t="s">
        <v>183</v>
      </c>
      <c r="F2732">
        <v>308711</v>
      </c>
      <c r="G2732">
        <v>326668</v>
      </c>
      <c r="H2732" t="s">
        <v>148</v>
      </c>
      <c r="I2732" t="s">
        <v>149</v>
      </c>
      <c r="L2732">
        <f t="shared" si="210"/>
        <v>2010</v>
      </c>
      <c r="M2732">
        <f t="shared" si="211"/>
        <v>10</v>
      </c>
      <c r="N2732">
        <f t="shared" si="212"/>
        <v>0</v>
      </c>
      <c r="O2732">
        <f t="shared" si="213"/>
        <v>0</v>
      </c>
      <c r="P2732">
        <f t="shared" si="214"/>
        <v>1</v>
      </c>
    </row>
    <row r="2733" spans="1:16" x14ac:dyDescent="0.3">
      <c r="A2733" t="s">
        <v>69</v>
      </c>
      <c r="B2733" s="38">
        <v>40459</v>
      </c>
      <c r="C2733" t="s">
        <v>30</v>
      </c>
      <c r="D2733" t="s">
        <v>163</v>
      </c>
      <c r="E2733" t="s">
        <v>161</v>
      </c>
      <c r="F2733">
        <v>333470</v>
      </c>
      <c r="G2733">
        <v>374705</v>
      </c>
      <c r="H2733" t="s">
        <v>148</v>
      </c>
      <c r="I2733" t="s">
        <v>149</v>
      </c>
      <c r="L2733">
        <f t="shared" si="210"/>
        <v>2010</v>
      </c>
      <c r="M2733">
        <f t="shared" si="211"/>
        <v>10</v>
      </c>
      <c r="N2733">
        <f t="shared" si="212"/>
        <v>0</v>
      </c>
      <c r="O2733">
        <f t="shared" si="213"/>
        <v>0</v>
      </c>
      <c r="P2733">
        <f t="shared" si="214"/>
        <v>1</v>
      </c>
    </row>
    <row r="2734" spans="1:16" x14ac:dyDescent="0.3">
      <c r="A2734" t="s">
        <v>51</v>
      </c>
      <c r="B2734" s="38">
        <v>40459</v>
      </c>
      <c r="C2734" t="s">
        <v>30</v>
      </c>
      <c r="D2734" t="s">
        <v>262</v>
      </c>
      <c r="E2734" t="s">
        <v>206</v>
      </c>
      <c r="F2734">
        <v>348609</v>
      </c>
      <c r="G2734">
        <v>344365</v>
      </c>
      <c r="H2734" t="s">
        <v>148</v>
      </c>
      <c r="I2734" t="s">
        <v>149</v>
      </c>
      <c r="L2734">
        <f t="shared" si="210"/>
        <v>2010</v>
      </c>
      <c r="M2734">
        <f t="shared" si="211"/>
        <v>10</v>
      </c>
      <c r="N2734">
        <f t="shared" si="212"/>
        <v>0</v>
      </c>
      <c r="O2734">
        <f t="shared" si="213"/>
        <v>0</v>
      </c>
      <c r="P2734">
        <f t="shared" si="214"/>
        <v>1</v>
      </c>
    </row>
    <row r="2735" spans="1:16" x14ac:dyDescent="0.3">
      <c r="A2735" t="s">
        <v>69</v>
      </c>
      <c r="B2735" s="38">
        <v>40460</v>
      </c>
      <c r="C2735" t="s">
        <v>30</v>
      </c>
      <c r="D2735" t="s">
        <v>210</v>
      </c>
      <c r="E2735" t="s">
        <v>147</v>
      </c>
      <c r="F2735">
        <v>333454</v>
      </c>
      <c r="G2735">
        <v>374314</v>
      </c>
      <c r="H2735" t="s">
        <v>148</v>
      </c>
      <c r="I2735" t="s">
        <v>149</v>
      </c>
      <c r="L2735">
        <f t="shared" si="210"/>
        <v>2010</v>
      </c>
      <c r="M2735">
        <f t="shared" si="211"/>
        <v>10</v>
      </c>
      <c r="N2735">
        <f t="shared" si="212"/>
        <v>0</v>
      </c>
      <c r="O2735">
        <f t="shared" si="213"/>
        <v>0</v>
      </c>
      <c r="P2735">
        <f t="shared" si="214"/>
        <v>1</v>
      </c>
    </row>
    <row r="2736" spans="1:16" x14ac:dyDescent="0.3">
      <c r="A2736" t="s">
        <v>62</v>
      </c>
      <c r="B2736" s="38">
        <v>40460</v>
      </c>
      <c r="C2736" t="s">
        <v>30</v>
      </c>
      <c r="D2736" t="s">
        <v>610</v>
      </c>
      <c r="E2736" t="s">
        <v>143</v>
      </c>
      <c r="F2736">
        <v>340253</v>
      </c>
      <c r="G2736">
        <v>402275</v>
      </c>
      <c r="H2736" t="s">
        <v>245</v>
      </c>
      <c r="I2736" t="s">
        <v>246</v>
      </c>
      <c r="L2736">
        <f t="shared" si="210"/>
        <v>2010</v>
      </c>
      <c r="M2736">
        <f t="shared" si="211"/>
        <v>10</v>
      </c>
      <c r="N2736">
        <f t="shared" si="212"/>
        <v>0</v>
      </c>
      <c r="O2736">
        <f t="shared" si="213"/>
        <v>0</v>
      </c>
      <c r="P2736">
        <f t="shared" si="214"/>
        <v>4</v>
      </c>
    </row>
    <row r="2737" spans="1:16" x14ac:dyDescent="0.3">
      <c r="A2737" t="s">
        <v>62</v>
      </c>
      <c r="B2737" s="38">
        <v>40460</v>
      </c>
      <c r="C2737" t="s">
        <v>30</v>
      </c>
      <c r="D2737" t="s">
        <v>610</v>
      </c>
      <c r="E2737" t="s">
        <v>143</v>
      </c>
      <c r="F2737">
        <v>340263</v>
      </c>
      <c r="G2737">
        <v>402266</v>
      </c>
      <c r="H2737" t="s">
        <v>245</v>
      </c>
      <c r="I2737" t="s">
        <v>246</v>
      </c>
      <c r="L2737">
        <f t="shared" si="210"/>
        <v>2010</v>
      </c>
      <c r="M2737">
        <f t="shared" si="211"/>
        <v>10</v>
      </c>
      <c r="N2737">
        <f t="shared" si="212"/>
        <v>0</v>
      </c>
      <c r="O2737">
        <f t="shared" si="213"/>
        <v>0</v>
      </c>
      <c r="P2737">
        <f t="shared" si="214"/>
        <v>4</v>
      </c>
    </row>
    <row r="2738" spans="1:16" x14ac:dyDescent="0.3">
      <c r="A2738" t="s">
        <v>60</v>
      </c>
      <c r="B2738" s="38">
        <v>40460</v>
      </c>
      <c r="C2738" t="s">
        <v>30</v>
      </c>
      <c r="D2738" t="s">
        <v>170</v>
      </c>
      <c r="E2738" t="s">
        <v>195</v>
      </c>
      <c r="F2738">
        <v>350495</v>
      </c>
      <c r="G2738">
        <v>381626</v>
      </c>
      <c r="H2738" t="s">
        <v>148</v>
      </c>
      <c r="I2738" t="s">
        <v>149</v>
      </c>
      <c r="L2738">
        <f t="shared" si="210"/>
        <v>2010</v>
      </c>
      <c r="M2738">
        <f t="shared" si="211"/>
        <v>10</v>
      </c>
      <c r="N2738">
        <f t="shared" si="212"/>
        <v>0</v>
      </c>
      <c r="O2738">
        <f t="shared" si="213"/>
        <v>0</v>
      </c>
      <c r="P2738">
        <f t="shared" si="214"/>
        <v>1</v>
      </c>
    </row>
    <row r="2739" spans="1:16" x14ac:dyDescent="0.3">
      <c r="A2739" t="s">
        <v>42</v>
      </c>
      <c r="B2739" s="38">
        <v>40461</v>
      </c>
      <c r="C2739" t="s">
        <v>30</v>
      </c>
      <c r="D2739" t="s">
        <v>170</v>
      </c>
      <c r="E2739" t="s">
        <v>206</v>
      </c>
      <c r="F2739">
        <v>337766</v>
      </c>
      <c r="G2739">
        <v>331433</v>
      </c>
      <c r="H2739" t="s">
        <v>148</v>
      </c>
      <c r="I2739" t="s">
        <v>149</v>
      </c>
      <c r="L2739">
        <f t="shared" si="210"/>
        <v>2010</v>
      </c>
      <c r="M2739">
        <f t="shared" si="211"/>
        <v>10</v>
      </c>
      <c r="N2739">
        <f t="shared" si="212"/>
        <v>0</v>
      </c>
      <c r="O2739">
        <f t="shared" si="213"/>
        <v>0</v>
      </c>
      <c r="P2739">
        <f t="shared" si="214"/>
        <v>1</v>
      </c>
    </row>
    <row r="2740" spans="1:16" x14ac:dyDescent="0.3">
      <c r="A2740" t="s">
        <v>57</v>
      </c>
      <c r="B2740" s="38">
        <v>40461</v>
      </c>
      <c r="C2740" t="s">
        <v>29</v>
      </c>
      <c r="D2740" t="s">
        <v>632</v>
      </c>
      <c r="E2740" t="s">
        <v>256</v>
      </c>
      <c r="F2740">
        <v>223595</v>
      </c>
      <c r="G2740">
        <v>344010</v>
      </c>
      <c r="H2740" t="s">
        <v>148</v>
      </c>
      <c r="I2740" t="s">
        <v>181</v>
      </c>
      <c r="L2740">
        <f t="shared" si="210"/>
        <v>2010</v>
      </c>
      <c r="M2740">
        <f t="shared" si="211"/>
        <v>10</v>
      </c>
      <c r="N2740">
        <f t="shared" si="212"/>
        <v>0</v>
      </c>
      <c r="O2740">
        <f t="shared" si="213"/>
        <v>1</v>
      </c>
      <c r="P2740">
        <f t="shared" si="214"/>
        <v>0</v>
      </c>
    </row>
    <row r="2741" spans="1:16" x14ac:dyDescent="0.3">
      <c r="A2741" t="s">
        <v>52</v>
      </c>
      <c r="B2741" s="38">
        <v>40462</v>
      </c>
      <c r="C2741" t="s">
        <v>30</v>
      </c>
      <c r="D2741" t="s">
        <v>371</v>
      </c>
      <c r="E2741" t="s">
        <v>169</v>
      </c>
      <c r="F2741">
        <v>245171</v>
      </c>
      <c r="G2741">
        <v>372829</v>
      </c>
      <c r="H2741" t="s">
        <v>144</v>
      </c>
      <c r="I2741" t="s">
        <v>145</v>
      </c>
      <c r="L2741">
        <f t="shared" si="210"/>
        <v>2010</v>
      </c>
      <c r="M2741">
        <f t="shared" si="211"/>
        <v>10</v>
      </c>
      <c r="N2741">
        <f t="shared" si="212"/>
        <v>0</v>
      </c>
      <c r="O2741">
        <f t="shared" si="213"/>
        <v>0</v>
      </c>
      <c r="P2741">
        <f t="shared" si="214"/>
        <v>3</v>
      </c>
    </row>
    <row r="2742" spans="1:16" x14ac:dyDescent="0.3">
      <c r="A2742" t="s">
        <v>67</v>
      </c>
      <c r="B2742" s="38">
        <v>40462</v>
      </c>
      <c r="C2742" t="s">
        <v>30</v>
      </c>
      <c r="D2742" t="s">
        <v>309</v>
      </c>
      <c r="E2742" t="s">
        <v>279</v>
      </c>
      <c r="F2742">
        <v>348972</v>
      </c>
      <c r="G2742">
        <v>373914</v>
      </c>
      <c r="H2742" t="s">
        <v>152</v>
      </c>
      <c r="I2742" t="s">
        <v>153</v>
      </c>
      <c r="L2742">
        <f t="shared" si="210"/>
        <v>2010</v>
      </c>
      <c r="M2742">
        <f t="shared" si="211"/>
        <v>10</v>
      </c>
      <c r="N2742">
        <f t="shared" si="212"/>
        <v>0</v>
      </c>
      <c r="O2742">
        <f t="shared" si="213"/>
        <v>0</v>
      </c>
      <c r="P2742">
        <f t="shared" si="214"/>
        <v>2</v>
      </c>
    </row>
    <row r="2743" spans="1:16" x14ac:dyDescent="0.3">
      <c r="A2743" t="s">
        <v>69</v>
      </c>
      <c r="B2743" s="38">
        <v>40463</v>
      </c>
      <c r="C2743" t="s">
        <v>30</v>
      </c>
      <c r="D2743" t="s">
        <v>552</v>
      </c>
      <c r="E2743" t="s">
        <v>147</v>
      </c>
      <c r="F2743">
        <v>333796</v>
      </c>
      <c r="G2743">
        <v>374351</v>
      </c>
      <c r="H2743" t="s">
        <v>152</v>
      </c>
      <c r="I2743" t="s">
        <v>153</v>
      </c>
      <c r="L2743">
        <f t="shared" si="210"/>
        <v>2010</v>
      </c>
      <c r="M2743">
        <f t="shared" si="211"/>
        <v>10</v>
      </c>
      <c r="N2743">
        <f t="shared" si="212"/>
        <v>0</v>
      </c>
      <c r="O2743">
        <f t="shared" si="213"/>
        <v>0</v>
      </c>
      <c r="P2743">
        <f t="shared" si="214"/>
        <v>2</v>
      </c>
    </row>
    <row r="2744" spans="1:16" x14ac:dyDescent="0.3">
      <c r="A2744" t="s">
        <v>69</v>
      </c>
      <c r="B2744" s="38">
        <v>40464</v>
      </c>
      <c r="C2744" t="s">
        <v>30</v>
      </c>
      <c r="D2744" t="s">
        <v>501</v>
      </c>
      <c r="E2744" t="s">
        <v>161</v>
      </c>
      <c r="F2744">
        <v>333305</v>
      </c>
      <c r="G2744">
        <v>374733</v>
      </c>
      <c r="H2744" t="s">
        <v>148</v>
      </c>
      <c r="I2744" t="s">
        <v>149</v>
      </c>
      <c r="L2744">
        <f t="shared" si="210"/>
        <v>2010</v>
      </c>
      <c r="M2744">
        <f t="shared" si="211"/>
        <v>10</v>
      </c>
      <c r="N2744">
        <f t="shared" si="212"/>
        <v>0</v>
      </c>
      <c r="O2744">
        <f t="shared" si="213"/>
        <v>0</v>
      </c>
      <c r="P2744">
        <f t="shared" si="214"/>
        <v>1</v>
      </c>
    </row>
    <row r="2745" spans="1:16" x14ac:dyDescent="0.3">
      <c r="A2745" t="s">
        <v>57</v>
      </c>
      <c r="B2745" s="38">
        <v>40464</v>
      </c>
      <c r="C2745" t="s">
        <v>30</v>
      </c>
      <c r="D2745" t="s">
        <v>374</v>
      </c>
      <c r="E2745" t="s">
        <v>256</v>
      </c>
      <c r="F2745">
        <v>223997</v>
      </c>
      <c r="G2745">
        <v>343970</v>
      </c>
      <c r="H2745" t="s">
        <v>148</v>
      </c>
      <c r="I2745" t="s">
        <v>149</v>
      </c>
      <c r="L2745">
        <f t="shared" si="210"/>
        <v>2010</v>
      </c>
      <c r="M2745">
        <f t="shared" si="211"/>
        <v>10</v>
      </c>
      <c r="N2745">
        <f t="shared" si="212"/>
        <v>0</v>
      </c>
      <c r="O2745">
        <f t="shared" si="213"/>
        <v>0</v>
      </c>
      <c r="P2745">
        <f t="shared" si="214"/>
        <v>1</v>
      </c>
    </row>
    <row r="2746" spans="1:16" x14ac:dyDescent="0.3">
      <c r="A2746" t="s">
        <v>69</v>
      </c>
      <c r="B2746" s="38">
        <v>40465</v>
      </c>
      <c r="C2746" t="s">
        <v>30</v>
      </c>
      <c r="D2746" t="s">
        <v>160</v>
      </c>
      <c r="E2746" t="s">
        <v>164</v>
      </c>
      <c r="F2746">
        <v>333146</v>
      </c>
      <c r="G2746">
        <v>374185</v>
      </c>
      <c r="H2746" t="s">
        <v>148</v>
      </c>
      <c r="I2746" t="s">
        <v>149</v>
      </c>
      <c r="L2746">
        <f t="shared" si="210"/>
        <v>2010</v>
      </c>
      <c r="M2746">
        <f t="shared" si="211"/>
        <v>10</v>
      </c>
      <c r="N2746">
        <f t="shared" si="212"/>
        <v>0</v>
      </c>
      <c r="O2746">
        <f t="shared" si="213"/>
        <v>0</v>
      </c>
      <c r="P2746">
        <f t="shared" si="214"/>
        <v>1</v>
      </c>
    </row>
    <row r="2747" spans="1:16" x14ac:dyDescent="0.3">
      <c r="A2747" t="s">
        <v>43</v>
      </c>
      <c r="B2747" s="38">
        <v>40465</v>
      </c>
      <c r="C2747" t="s">
        <v>30</v>
      </c>
      <c r="D2747" t="s">
        <v>362</v>
      </c>
      <c r="E2747" t="s">
        <v>183</v>
      </c>
      <c r="F2747">
        <v>308595</v>
      </c>
      <c r="G2747">
        <v>326772</v>
      </c>
      <c r="H2747" t="s">
        <v>148</v>
      </c>
      <c r="I2747" t="s">
        <v>149</v>
      </c>
      <c r="L2747">
        <f t="shared" si="210"/>
        <v>2010</v>
      </c>
      <c r="M2747">
        <f t="shared" si="211"/>
        <v>10</v>
      </c>
      <c r="N2747">
        <f t="shared" si="212"/>
        <v>0</v>
      </c>
      <c r="O2747">
        <f t="shared" si="213"/>
        <v>0</v>
      </c>
      <c r="P2747">
        <f t="shared" si="214"/>
        <v>1</v>
      </c>
    </row>
    <row r="2748" spans="1:16" x14ac:dyDescent="0.3">
      <c r="A2748" t="s">
        <v>69</v>
      </c>
      <c r="B2748" s="38">
        <v>40466</v>
      </c>
      <c r="C2748" t="s">
        <v>30</v>
      </c>
      <c r="D2748" t="s">
        <v>762</v>
      </c>
      <c r="E2748" t="s">
        <v>147</v>
      </c>
      <c r="F2748">
        <v>334237</v>
      </c>
      <c r="G2748">
        <v>373704</v>
      </c>
      <c r="H2748" t="s">
        <v>152</v>
      </c>
      <c r="I2748" t="s">
        <v>153</v>
      </c>
      <c r="L2748">
        <f t="shared" si="210"/>
        <v>2010</v>
      </c>
      <c r="M2748">
        <f t="shared" si="211"/>
        <v>10</v>
      </c>
      <c r="N2748">
        <f t="shared" si="212"/>
        <v>0</v>
      </c>
      <c r="O2748">
        <f t="shared" si="213"/>
        <v>0</v>
      </c>
      <c r="P2748">
        <f t="shared" si="214"/>
        <v>2</v>
      </c>
    </row>
    <row r="2749" spans="1:16" x14ac:dyDescent="0.3">
      <c r="A2749" t="s">
        <v>81</v>
      </c>
      <c r="B2749" s="38">
        <v>40466</v>
      </c>
      <c r="C2749" t="s">
        <v>30</v>
      </c>
      <c r="D2749" t="s">
        <v>172</v>
      </c>
      <c r="E2749" t="s">
        <v>173</v>
      </c>
      <c r="F2749">
        <v>304652</v>
      </c>
      <c r="G2749">
        <v>356660</v>
      </c>
      <c r="H2749" t="s">
        <v>152</v>
      </c>
      <c r="I2749" t="s">
        <v>153</v>
      </c>
      <c r="L2749">
        <f t="shared" si="210"/>
        <v>2010</v>
      </c>
      <c r="M2749">
        <f t="shared" si="211"/>
        <v>10</v>
      </c>
      <c r="N2749">
        <f t="shared" si="212"/>
        <v>0</v>
      </c>
      <c r="O2749">
        <f t="shared" si="213"/>
        <v>0</v>
      </c>
      <c r="P2749">
        <f t="shared" si="214"/>
        <v>2</v>
      </c>
    </row>
    <row r="2750" spans="1:16" x14ac:dyDescent="0.3">
      <c r="A2750" t="s">
        <v>70</v>
      </c>
      <c r="B2750" s="38">
        <v>40466</v>
      </c>
      <c r="C2750" t="s">
        <v>30</v>
      </c>
      <c r="D2750" t="s">
        <v>347</v>
      </c>
      <c r="E2750" t="s">
        <v>183</v>
      </c>
      <c r="F2750">
        <v>330539</v>
      </c>
      <c r="G2750">
        <v>314477</v>
      </c>
      <c r="H2750" t="s">
        <v>148</v>
      </c>
      <c r="I2750" t="s">
        <v>149</v>
      </c>
      <c r="L2750">
        <f t="shared" si="210"/>
        <v>2010</v>
      </c>
      <c r="M2750">
        <f t="shared" si="211"/>
        <v>10</v>
      </c>
      <c r="N2750">
        <f t="shared" si="212"/>
        <v>0</v>
      </c>
      <c r="O2750">
        <f t="shared" si="213"/>
        <v>0</v>
      </c>
      <c r="P2750">
        <f t="shared" si="214"/>
        <v>1</v>
      </c>
    </row>
    <row r="2751" spans="1:16" x14ac:dyDescent="0.3">
      <c r="A2751" t="s">
        <v>69</v>
      </c>
      <c r="B2751" s="38">
        <v>40467</v>
      </c>
      <c r="C2751" t="s">
        <v>30</v>
      </c>
      <c r="D2751" t="s">
        <v>158</v>
      </c>
      <c r="E2751" t="s">
        <v>159</v>
      </c>
      <c r="F2751">
        <v>334764</v>
      </c>
      <c r="G2751">
        <v>374484</v>
      </c>
      <c r="H2751" t="s">
        <v>152</v>
      </c>
      <c r="I2751" t="s">
        <v>153</v>
      </c>
      <c r="L2751">
        <f t="shared" si="210"/>
        <v>2010</v>
      </c>
      <c r="M2751">
        <f t="shared" si="211"/>
        <v>10</v>
      </c>
      <c r="N2751">
        <f t="shared" si="212"/>
        <v>0</v>
      </c>
      <c r="O2751">
        <f t="shared" si="213"/>
        <v>0</v>
      </c>
      <c r="P2751">
        <f t="shared" si="214"/>
        <v>2</v>
      </c>
    </row>
    <row r="2752" spans="1:16" x14ac:dyDescent="0.3">
      <c r="A2752" t="s">
        <v>43</v>
      </c>
      <c r="B2752" s="38">
        <v>40470</v>
      </c>
      <c r="C2752" t="s">
        <v>30</v>
      </c>
      <c r="D2752" t="s">
        <v>207</v>
      </c>
      <c r="E2752" t="s">
        <v>183</v>
      </c>
      <c r="F2752">
        <v>308477</v>
      </c>
      <c r="G2752">
        <v>325936</v>
      </c>
      <c r="H2752" t="s">
        <v>148</v>
      </c>
      <c r="I2752" t="s">
        <v>149</v>
      </c>
      <c r="L2752">
        <f t="shared" si="210"/>
        <v>2010</v>
      </c>
      <c r="M2752">
        <f t="shared" si="211"/>
        <v>10</v>
      </c>
      <c r="N2752">
        <f t="shared" si="212"/>
        <v>0</v>
      </c>
      <c r="O2752">
        <f t="shared" si="213"/>
        <v>0</v>
      </c>
      <c r="P2752">
        <f t="shared" si="214"/>
        <v>1</v>
      </c>
    </row>
    <row r="2753" spans="1:16" x14ac:dyDescent="0.3">
      <c r="A2753" t="s">
        <v>49</v>
      </c>
      <c r="B2753" s="38">
        <v>40470</v>
      </c>
      <c r="C2753" t="s">
        <v>30</v>
      </c>
      <c r="D2753" t="s">
        <v>471</v>
      </c>
      <c r="E2753" t="s">
        <v>184</v>
      </c>
      <c r="F2753">
        <v>312402</v>
      </c>
      <c r="G2753">
        <v>345544</v>
      </c>
      <c r="H2753" t="s">
        <v>245</v>
      </c>
      <c r="I2753" t="s">
        <v>246</v>
      </c>
      <c r="L2753">
        <f t="shared" si="210"/>
        <v>2010</v>
      </c>
      <c r="M2753">
        <f t="shared" si="211"/>
        <v>10</v>
      </c>
      <c r="N2753">
        <f t="shared" si="212"/>
        <v>0</v>
      </c>
      <c r="O2753">
        <f t="shared" si="213"/>
        <v>0</v>
      </c>
      <c r="P2753">
        <f t="shared" si="214"/>
        <v>4</v>
      </c>
    </row>
    <row r="2754" spans="1:16" x14ac:dyDescent="0.3">
      <c r="A2754" t="s">
        <v>52</v>
      </c>
      <c r="B2754" s="38">
        <v>40471</v>
      </c>
      <c r="C2754" t="s">
        <v>30</v>
      </c>
      <c r="D2754" t="s">
        <v>626</v>
      </c>
      <c r="E2754" t="s">
        <v>169</v>
      </c>
      <c r="F2754">
        <v>245376</v>
      </c>
      <c r="G2754">
        <v>372720</v>
      </c>
      <c r="H2754" t="s">
        <v>148</v>
      </c>
      <c r="I2754" t="s">
        <v>149</v>
      </c>
      <c r="L2754">
        <f t="shared" ref="L2754:L2817" si="215">YEAR(B2754)</f>
        <v>2010</v>
      </c>
      <c r="M2754">
        <f t="shared" ref="M2754:M2817" si="216">MONTH(B2754)</f>
        <v>10</v>
      </c>
      <c r="N2754">
        <f t="shared" ref="N2754:N2817" si="217">SUM((IF(OR(ISBLANK($I2754),ISERROR(SEARCH("killed",$I2754))),0,IF(SEARCH("killed",$I2754)=3,LEFT($I2754,1),IF(SEARCH("killed",$I2754)=4,LEFT($I2754,2),0)))),(IF(OR(ISBLANK($J2754),ISERROR(SEARCH("killed",$J2754))),0,IF(SEARCH("killed",$J2754)=3,LEFT($J2754,1),IF(SEARCH("killed",$J2754)=4,LEFT($J2754,2),0)))),(IF(OR(ISBLANK($K2754),ISERROR(SEARCH("killed",$K2754))),0,IF(SEARCH("killed",$K2754)=3,LEFT($K2754,1),IF(SEARCH("killed",$K2754)=4,LEFT($K2754,2),0)))))</f>
        <v>0</v>
      </c>
      <c r="O2754">
        <f t="shared" ref="O2754:O2817" si="218">SUM((IF(OR(ISBLANK($I2754),ISERROR(SEARCH("seriously",$I2754))),0,IF(SEARCH("seriously",$I2754)=3,LEFT($I2754,1),IF(SEARCH("seriously",$I2754)=4,LEFT($I2754,2),0)))),(IF(OR(ISBLANK($J2754),ISERROR(SEARCH("seriously",$J2754))),0,IF(SEARCH("seriously",$J2754)=3,LEFT($J2754,1),IF(SEARCH("seriously",$J2754)=4,LEFT($J2754,2),0)))),(IF(OR(ISBLANK($K2754),ISERROR(SEARCH("seriously",$K2754))),0,IF(SEARCH("seriously",$K2754)=3,LEFT($K2754,1),IF(SEARCH("seriously",$K2754)=4,LEFT($K2754,2),0)))))</f>
        <v>0</v>
      </c>
      <c r="P2754">
        <f t="shared" ref="P2754:P2817" si="219">SUM((IF(OR(ISBLANK($I2754),ISERROR(SEARCH("slightly",$I2754))),0,IF(SEARCH("slightly",$I2754)=3,LEFT($I2754,1),IF(SEARCH("slightly",$I2754)=4,LEFT($I2754,2),0)))),(IF(OR(ISBLANK($J2754),ISERROR(SEARCH("slightly",$J2754))),0,IF(SEARCH("slightly",$J2754)=3,LEFT($J2754,1),IF(SEARCH("slightly",$J2754)=4,LEFT($J2754,2),0)))),(IF(OR(ISBLANK($K2754),ISERROR(SEARCH("slightly",$K2754))),0,IF(SEARCH("slightly",$K2754)=3,LEFT($K2754,1),IF(SEARCH("slightly",$K2754)=4,LEFT($K2754,2),0)))))</f>
        <v>1</v>
      </c>
    </row>
    <row r="2755" spans="1:16" x14ac:dyDescent="0.3">
      <c r="A2755" t="s">
        <v>45</v>
      </c>
      <c r="B2755" s="38">
        <v>40472</v>
      </c>
      <c r="C2755" t="s">
        <v>30</v>
      </c>
      <c r="D2755" t="s">
        <v>220</v>
      </c>
      <c r="E2755" t="s">
        <v>193</v>
      </c>
      <c r="F2755">
        <v>243768</v>
      </c>
      <c r="G2755">
        <v>416739</v>
      </c>
      <c r="H2755" t="s">
        <v>144</v>
      </c>
      <c r="I2755" t="s">
        <v>145</v>
      </c>
      <c r="L2755">
        <f t="shared" si="215"/>
        <v>2010</v>
      </c>
      <c r="M2755">
        <f t="shared" si="216"/>
        <v>10</v>
      </c>
      <c r="N2755">
        <f t="shared" si="217"/>
        <v>0</v>
      </c>
      <c r="O2755">
        <f t="shared" si="218"/>
        <v>0</v>
      </c>
      <c r="P2755">
        <f t="shared" si="219"/>
        <v>3</v>
      </c>
    </row>
    <row r="2756" spans="1:16" x14ac:dyDescent="0.3">
      <c r="A2756" t="s">
        <v>45</v>
      </c>
      <c r="B2756" s="38">
        <v>40472</v>
      </c>
      <c r="C2756" t="s">
        <v>30</v>
      </c>
      <c r="D2756" t="s">
        <v>763</v>
      </c>
      <c r="E2756" t="s">
        <v>193</v>
      </c>
      <c r="F2756">
        <v>243560</v>
      </c>
      <c r="G2756">
        <v>416563</v>
      </c>
      <c r="H2756" t="s">
        <v>152</v>
      </c>
      <c r="I2756" t="s">
        <v>153</v>
      </c>
      <c r="L2756">
        <f t="shared" si="215"/>
        <v>2010</v>
      </c>
      <c r="M2756">
        <f t="shared" si="216"/>
        <v>10</v>
      </c>
      <c r="N2756">
        <f t="shared" si="217"/>
        <v>0</v>
      </c>
      <c r="O2756">
        <f t="shared" si="218"/>
        <v>0</v>
      </c>
      <c r="P2756">
        <f t="shared" si="219"/>
        <v>2</v>
      </c>
    </row>
    <row r="2757" spans="1:16" x14ac:dyDescent="0.3">
      <c r="A2757" t="s">
        <v>20</v>
      </c>
      <c r="B2757" s="38">
        <v>40473</v>
      </c>
      <c r="C2757" t="s">
        <v>30</v>
      </c>
      <c r="D2757" t="s">
        <v>146</v>
      </c>
      <c r="E2757" t="s">
        <v>155</v>
      </c>
      <c r="F2757">
        <v>310667</v>
      </c>
      <c r="G2757">
        <v>402640</v>
      </c>
      <c r="H2757" t="s">
        <v>148</v>
      </c>
      <c r="I2757" t="s">
        <v>149</v>
      </c>
      <c r="L2757">
        <f t="shared" si="215"/>
        <v>2010</v>
      </c>
      <c r="M2757">
        <f t="shared" si="216"/>
        <v>10</v>
      </c>
      <c r="N2757">
        <f t="shared" si="217"/>
        <v>0</v>
      </c>
      <c r="O2757">
        <f t="shared" si="218"/>
        <v>0</v>
      </c>
      <c r="P2757">
        <f t="shared" si="219"/>
        <v>1</v>
      </c>
    </row>
    <row r="2758" spans="1:16" x14ac:dyDescent="0.3">
      <c r="A2758" t="s">
        <v>69</v>
      </c>
      <c r="B2758" s="38">
        <v>40474</v>
      </c>
      <c r="C2758" t="s">
        <v>30</v>
      </c>
      <c r="D2758" t="s">
        <v>764</v>
      </c>
      <c r="E2758" t="s">
        <v>147</v>
      </c>
      <c r="F2758">
        <v>334147</v>
      </c>
      <c r="G2758">
        <v>374342</v>
      </c>
      <c r="H2758" t="s">
        <v>148</v>
      </c>
      <c r="I2758" t="s">
        <v>149</v>
      </c>
      <c r="L2758">
        <f t="shared" si="215"/>
        <v>2010</v>
      </c>
      <c r="M2758">
        <f t="shared" si="216"/>
        <v>10</v>
      </c>
      <c r="N2758">
        <f t="shared" si="217"/>
        <v>0</v>
      </c>
      <c r="O2758">
        <f t="shared" si="218"/>
        <v>0</v>
      </c>
      <c r="P2758">
        <f t="shared" si="219"/>
        <v>1</v>
      </c>
    </row>
    <row r="2759" spans="1:16" x14ac:dyDescent="0.3">
      <c r="A2759" t="s">
        <v>69</v>
      </c>
      <c r="B2759" s="38">
        <v>40475</v>
      </c>
      <c r="C2759" t="s">
        <v>30</v>
      </c>
      <c r="D2759" t="s">
        <v>329</v>
      </c>
      <c r="E2759" t="s">
        <v>147</v>
      </c>
      <c r="F2759">
        <v>334151</v>
      </c>
      <c r="G2759">
        <v>374597</v>
      </c>
      <c r="H2759" t="s">
        <v>148</v>
      </c>
      <c r="I2759" t="s">
        <v>149</v>
      </c>
      <c r="L2759">
        <f t="shared" si="215"/>
        <v>2010</v>
      </c>
      <c r="M2759">
        <f t="shared" si="216"/>
        <v>10</v>
      </c>
      <c r="N2759">
        <f t="shared" si="217"/>
        <v>0</v>
      </c>
      <c r="O2759">
        <f t="shared" si="218"/>
        <v>0</v>
      </c>
      <c r="P2759">
        <f t="shared" si="219"/>
        <v>1</v>
      </c>
    </row>
    <row r="2760" spans="1:16" x14ac:dyDescent="0.3">
      <c r="A2760" t="s">
        <v>79</v>
      </c>
      <c r="B2760" s="38">
        <v>40475</v>
      </c>
      <c r="C2760" t="s">
        <v>30</v>
      </c>
      <c r="D2760" t="s">
        <v>314</v>
      </c>
      <c r="E2760" t="s">
        <v>173</v>
      </c>
      <c r="F2760">
        <v>301330</v>
      </c>
      <c r="G2760">
        <v>353686</v>
      </c>
      <c r="H2760" t="s">
        <v>144</v>
      </c>
      <c r="I2760" t="s">
        <v>145</v>
      </c>
      <c r="L2760">
        <f t="shared" si="215"/>
        <v>2010</v>
      </c>
      <c r="M2760">
        <f t="shared" si="216"/>
        <v>10</v>
      </c>
      <c r="N2760">
        <f t="shared" si="217"/>
        <v>0</v>
      </c>
      <c r="O2760">
        <f t="shared" si="218"/>
        <v>0</v>
      </c>
      <c r="P2760">
        <f t="shared" si="219"/>
        <v>3</v>
      </c>
    </row>
    <row r="2761" spans="1:16" x14ac:dyDescent="0.3">
      <c r="A2761" t="s">
        <v>43</v>
      </c>
      <c r="B2761" s="38">
        <v>40477</v>
      </c>
      <c r="C2761" t="s">
        <v>30</v>
      </c>
      <c r="D2761" t="s">
        <v>432</v>
      </c>
      <c r="E2761" t="s">
        <v>183</v>
      </c>
      <c r="F2761">
        <v>308468</v>
      </c>
      <c r="G2761">
        <v>325939</v>
      </c>
      <c r="H2761" t="s">
        <v>148</v>
      </c>
      <c r="I2761" t="s">
        <v>149</v>
      </c>
      <c r="L2761">
        <f t="shared" si="215"/>
        <v>2010</v>
      </c>
      <c r="M2761">
        <f t="shared" si="216"/>
        <v>10</v>
      </c>
      <c r="N2761">
        <f t="shared" si="217"/>
        <v>0</v>
      </c>
      <c r="O2761">
        <f t="shared" si="218"/>
        <v>0</v>
      </c>
      <c r="P2761">
        <f t="shared" si="219"/>
        <v>1</v>
      </c>
    </row>
    <row r="2762" spans="1:16" x14ac:dyDescent="0.3">
      <c r="A2762" t="s">
        <v>69</v>
      </c>
      <c r="B2762" s="38">
        <v>40477</v>
      </c>
      <c r="C2762" t="s">
        <v>30</v>
      </c>
      <c r="D2762" t="s">
        <v>366</v>
      </c>
      <c r="E2762" t="s">
        <v>147</v>
      </c>
      <c r="F2762">
        <v>334153</v>
      </c>
      <c r="G2762">
        <v>375169</v>
      </c>
      <c r="H2762" t="s">
        <v>148</v>
      </c>
      <c r="I2762" t="s">
        <v>149</v>
      </c>
      <c r="L2762">
        <f t="shared" si="215"/>
        <v>2010</v>
      </c>
      <c r="M2762">
        <f t="shared" si="216"/>
        <v>10</v>
      </c>
      <c r="N2762">
        <f t="shared" si="217"/>
        <v>0</v>
      </c>
      <c r="O2762">
        <f t="shared" si="218"/>
        <v>0</v>
      </c>
      <c r="P2762">
        <f t="shared" si="219"/>
        <v>1</v>
      </c>
    </row>
    <row r="2763" spans="1:16" x14ac:dyDescent="0.3">
      <c r="A2763" t="s">
        <v>69</v>
      </c>
      <c r="B2763" s="38">
        <v>40478</v>
      </c>
      <c r="C2763" t="s">
        <v>30</v>
      </c>
      <c r="D2763" t="s">
        <v>163</v>
      </c>
      <c r="E2763" t="s">
        <v>161</v>
      </c>
      <c r="F2763">
        <v>333485</v>
      </c>
      <c r="G2763">
        <v>374702</v>
      </c>
      <c r="H2763" t="s">
        <v>148</v>
      </c>
      <c r="I2763" t="s">
        <v>149</v>
      </c>
      <c r="L2763">
        <f t="shared" si="215"/>
        <v>2010</v>
      </c>
      <c r="M2763">
        <f t="shared" si="216"/>
        <v>10</v>
      </c>
      <c r="N2763">
        <f t="shared" si="217"/>
        <v>0</v>
      </c>
      <c r="O2763">
        <f t="shared" si="218"/>
        <v>0</v>
      </c>
      <c r="P2763">
        <f t="shared" si="219"/>
        <v>1</v>
      </c>
    </row>
    <row r="2764" spans="1:16" x14ac:dyDescent="0.3">
      <c r="A2764" t="s">
        <v>43</v>
      </c>
      <c r="B2764" s="38">
        <v>40479</v>
      </c>
      <c r="C2764" t="s">
        <v>30</v>
      </c>
      <c r="D2764" t="s">
        <v>182</v>
      </c>
      <c r="E2764" t="s">
        <v>183</v>
      </c>
      <c r="F2764">
        <v>308422</v>
      </c>
      <c r="G2764">
        <v>326571</v>
      </c>
      <c r="H2764" t="s">
        <v>152</v>
      </c>
      <c r="I2764" t="s">
        <v>153</v>
      </c>
      <c r="L2764">
        <f t="shared" si="215"/>
        <v>2010</v>
      </c>
      <c r="M2764">
        <f t="shared" si="216"/>
        <v>10</v>
      </c>
      <c r="N2764">
        <f t="shared" si="217"/>
        <v>0</v>
      </c>
      <c r="O2764">
        <f t="shared" si="218"/>
        <v>0</v>
      </c>
      <c r="P2764">
        <f t="shared" si="219"/>
        <v>2</v>
      </c>
    </row>
    <row r="2765" spans="1:16" x14ac:dyDescent="0.3">
      <c r="A2765" t="s">
        <v>69</v>
      </c>
      <c r="B2765" s="38">
        <v>40479</v>
      </c>
      <c r="C2765" t="s">
        <v>30</v>
      </c>
      <c r="D2765" t="s">
        <v>280</v>
      </c>
      <c r="E2765" t="s">
        <v>147</v>
      </c>
      <c r="F2765">
        <v>334217</v>
      </c>
      <c r="G2765">
        <v>373810</v>
      </c>
      <c r="H2765" t="s">
        <v>323</v>
      </c>
      <c r="I2765" t="s">
        <v>324</v>
      </c>
      <c r="L2765">
        <f t="shared" si="215"/>
        <v>2010</v>
      </c>
      <c r="M2765">
        <f t="shared" si="216"/>
        <v>10</v>
      </c>
      <c r="N2765">
        <f t="shared" si="217"/>
        <v>0</v>
      </c>
      <c r="O2765">
        <f t="shared" si="218"/>
        <v>0</v>
      </c>
      <c r="P2765">
        <f t="shared" si="219"/>
        <v>7</v>
      </c>
    </row>
    <row r="2766" spans="1:16" x14ac:dyDescent="0.3">
      <c r="A2766" t="s">
        <v>60</v>
      </c>
      <c r="B2766" s="38">
        <v>40480</v>
      </c>
      <c r="C2766" t="s">
        <v>30</v>
      </c>
      <c r="D2766" t="s">
        <v>210</v>
      </c>
      <c r="E2766" t="s">
        <v>195</v>
      </c>
      <c r="F2766">
        <v>350676</v>
      </c>
      <c r="G2766">
        <v>381553</v>
      </c>
      <c r="H2766" t="s">
        <v>148</v>
      </c>
      <c r="I2766" t="s">
        <v>149</v>
      </c>
      <c r="L2766">
        <f t="shared" si="215"/>
        <v>2010</v>
      </c>
      <c r="M2766">
        <f t="shared" si="216"/>
        <v>10</v>
      </c>
      <c r="N2766">
        <f t="shared" si="217"/>
        <v>0</v>
      </c>
      <c r="O2766">
        <f t="shared" si="218"/>
        <v>0</v>
      </c>
      <c r="P2766">
        <f t="shared" si="219"/>
        <v>1</v>
      </c>
    </row>
    <row r="2767" spans="1:16" x14ac:dyDescent="0.3">
      <c r="A2767" t="s">
        <v>69</v>
      </c>
      <c r="B2767" s="38">
        <v>40480</v>
      </c>
      <c r="C2767" t="s">
        <v>29</v>
      </c>
      <c r="D2767" t="s">
        <v>346</v>
      </c>
      <c r="E2767" t="s">
        <v>147</v>
      </c>
      <c r="F2767">
        <v>333681</v>
      </c>
      <c r="G2767">
        <v>373929</v>
      </c>
      <c r="H2767" t="s">
        <v>148</v>
      </c>
      <c r="I2767" t="s">
        <v>181</v>
      </c>
      <c r="L2767">
        <f t="shared" si="215"/>
        <v>2010</v>
      </c>
      <c r="M2767">
        <f t="shared" si="216"/>
        <v>10</v>
      </c>
      <c r="N2767">
        <f t="shared" si="217"/>
        <v>0</v>
      </c>
      <c r="O2767">
        <f t="shared" si="218"/>
        <v>1</v>
      </c>
      <c r="P2767">
        <f t="shared" si="219"/>
        <v>0</v>
      </c>
    </row>
    <row r="2768" spans="1:16" x14ac:dyDescent="0.3">
      <c r="A2768" t="s">
        <v>43</v>
      </c>
      <c r="B2768" s="38">
        <v>40480</v>
      </c>
      <c r="C2768" t="s">
        <v>30</v>
      </c>
      <c r="D2768" t="s">
        <v>182</v>
      </c>
      <c r="E2768" t="s">
        <v>183</v>
      </c>
      <c r="F2768">
        <v>308073</v>
      </c>
      <c r="G2768">
        <v>326648</v>
      </c>
      <c r="H2768" t="s">
        <v>148</v>
      </c>
      <c r="I2768" t="s">
        <v>149</v>
      </c>
      <c r="L2768">
        <f t="shared" si="215"/>
        <v>2010</v>
      </c>
      <c r="M2768">
        <f t="shared" si="216"/>
        <v>10</v>
      </c>
      <c r="N2768">
        <f t="shared" si="217"/>
        <v>0</v>
      </c>
      <c r="O2768">
        <f t="shared" si="218"/>
        <v>0</v>
      </c>
      <c r="P2768">
        <f t="shared" si="219"/>
        <v>1</v>
      </c>
    </row>
    <row r="2769" spans="1:16" x14ac:dyDescent="0.3">
      <c r="A2769" t="s">
        <v>2</v>
      </c>
      <c r="B2769" s="38">
        <v>40480</v>
      </c>
      <c r="C2769" t="s">
        <v>30</v>
      </c>
      <c r="D2769" t="s">
        <v>354</v>
      </c>
      <c r="E2769" t="s">
        <v>166</v>
      </c>
      <c r="F2769">
        <v>326647</v>
      </c>
      <c r="G2769">
        <v>364534</v>
      </c>
      <c r="H2769" t="s">
        <v>152</v>
      </c>
      <c r="I2769" t="s">
        <v>153</v>
      </c>
      <c r="L2769">
        <f t="shared" si="215"/>
        <v>2010</v>
      </c>
      <c r="M2769">
        <f t="shared" si="216"/>
        <v>10</v>
      </c>
      <c r="N2769">
        <f t="shared" si="217"/>
        <v>0</v>
      </c>
      <c r="O2769">
        <f t="shared" si="218"/>
        <v>0</v>
      </c>
      <c r="P2769">
        <f t="shared" si="219"/>
        <v>2</v>
      </c>
    </row>
    <row r="2770" spans="1:16" x14ac:dyDescent="0.3">
      <c r="A2770" t="s">
        <v>69</v>
      </c>
      <c r="B2770" s="38">
        <v>40480</v>
      </c>
      <c r="C2770" t="s">
        <v>30</v>
      </c>
      <c r="D2770" t="s">
        <v>158</v>
      </c>
      <c r="E2770" t="s">
        <v>159</v>
      </c>
      <c r="F2770">
        <v>334752</v>
      </c>
      <c r="G2770">
        <v>374486</v>
      </c>
      <c r="H2770" t="s">
        <v>148</v>
      </c>
      <c r="I2770" t="s">
        <v>149</v>
      </c>
      <c r="L2770">
        <f t="shared" si="215"/>
        <v>2010</v>
      </c>
      <c r="M2770">
        <f t="shared" si="216"/>
        <v>10</v>
      </c>
      <c r="N2770">
        <f t="shared" si="217"/>
        <v>0</v>
      </c>
      <c r="O2770">
        <f t="shared" si="218"/>
        <v>0</v>
      </c>
      <c r="P2770">
        <f t="shared" si="219"/>
        <v>1</v>
      </c>
    </row>
    <row r="2771" spans="1:16" x14ac:dyDescent="0.3">
      <c r="A2771" t="s">
        <v>2</v>
      </c>
      <c r="B2771" s="38">
        <v>40481</v>
      </c>
      <c r="C2771" t="s">
        <v>30</v>
      </c>
      <c r="D2771" t="s">
        <v>765</v>
      </c>
      <c r="E2771" t="s">
        <v>166</v>
      </c>
      <c r="F2771">
        <v>326443</v>
      </c>
      <c r="G2771">
        <v>364305</v>
      </c>
      <c r="H2771" t="s">
        <v>148</v>
      </c>
      <c r="I2771" t="s">
        <v>149</v>
      </c>
      <c r="L2771">
        <f t="shared" si="215"/>
        <v>2010</v>
      </c>
      <c r="M2771">
        <f t="shared" si="216"/>
        <v>10</v>
      </c>
      <c r="N2771">
        <f t="shared" si="217"/>
        <v>0</v>
      </c>
      <c r="O2771">
        <f t="shared" si="218"/>
        <v>0</v>
      </c>
      <c r="P2771">
        <f t="shared" si="219"/>
        <v>1</v>
      </c>
    </row>
    <row r="2772" spans="1:16" x14ac:dyDescent="0.3">
      <c r="A2772" t="s">
        <v>20</v>
      </c>
      <c r="B2772" s="38">
        <v>40481</v>
      </c>
      <c r="C2772" t="s">
        <v>30</v>
      </c>
      <c r="D2772" t="s">
        <v>766</v>
      </c>
      <c r="E2772" t="s">
        <v>155</v>
      </c>
      <c r="F2772">
        <v>310937</v>
      </c>
      <c r="G2772">
        <v>403634</v>
      </c>
      <c r="H2772" t="s">
        <v>148</v>
      </c>
      <c r="I2772" t="s">
        <v>149</v>
      </c>
      <c r="L2772">
        <f t="shared" si="215"/>
        <v>2010</v>
      </c>
      <c r="M2772">
        <f t="shared" si="216"/>
        <v>10</v>
      </c>
      <c r="N2772">
        <f t="shared" si="217"/>
        <v>0</v>
      </c>
      <c r="O2772">
        <f t="shared" si="218"/>
        <v>0</v>
      </c>
      <c r="P2772">
        <f t="shared" si="219"/>
        <v>1</v>
      </c>
    </row>
    <row r="2773" spans="1:16" x14ac:dyDescent="0.3">
      <c r="A2773" t="s">
        <v>69</v>
      </c>
      <c r="B2773" s="38">
        <v>40481</v>
      </c>
      <c r="C2773" t="s">
        <v>29</v>
      </c>
      <c r="D2773" t="s">
        <v>196</v>
      </c>
      <c r="E2773" t="s">
        <v>147</v>
      </c>
      <c r="F2773">
        <v>333469</v>
      </c>
      <c r="G2773">
        <v>374522</v>
      </c>
      <c r="H2773" t="s">
        <v>148</v>
      </c>
      <c r="I2773" t="s">
        <v>181</v>
      </c>
      <c r="L2773">
        <f t="shared" si="215"/>
        <v>2010</v>
      </c>
      <c r="M2773">
        <f t="shared" si="216"/>
        <v>10</v>
      </c>
      <c r="N2773">
        <f t="shared" si="217"/>
        <v>0</v>
      </c>
      <c r="O2773">
        <f t="shared" si="218"/>
        <v>1</v>
      </c>
      <c r="P2773">
        <f t="shared" si="219"/>
        <v>0</v>
      </c>
    </row>
    <row r="2774" spans="1:16" x14ac:dyDescent="0.3">
      <c r="A2774" t="s">
        <v>60</v>
      </c>
      <c r="B2774" s="38">
        <v>40482</v>
      </c>
      <c r="C2774" t="s">
        <v>30</v>
      </c>
      <c r="D2774" t="s">
        <v>231</v>
      </c>
      <c r="E2774" t="s">
        <v>195</v>
      </c>
      <c r="F2774">
        <v>350594</v>
      </c>
      <c r="G2774">
        <v>381995</v>
      </c>
      <c r="H2774" t="s">
        <v>148</v>
      </c>
      <c r="I2774" t="s">
        <v>149</v>
      </c>
      <c r="L2774">
        <f t="shared" si="215"/>
        <v>2010</v>
      </c>
      <c r="M2774">
        <f t="shared" si="216"/>
        <v>10</v>
      </c>
      <c r="N2774">
        <f t="shared" si="217"/>
        <v>0</v>
      </c>
      <c r="O2774">
        <f t="shared" si="218"/>
        <v>0</v>
      </c>
      <c r="P2774">
        <f t="shared" si="219"/>
        <v>1</v>
      </c>
    </row>
    <row r="2775" spans="1:16" x14ac:dyDescent="0.3">
      <c r="A2775" t="s">
        <v>67</v>
      </c>
      <c r="B2775" s="38">
        <v>40483</v>
      </c>
      <c r="C2775" t="s">
        <v>30</v>
      </c>
      <c r="D2775" t="s">
        <v>239</v>
      </c>
      <c r="E2775" t="s">
        <v>279</v>
      </c>
      <c r="F2775">
        <v>348846</v>
      </c>
      <c r="G2775">
        <v>374102</v>
      </c>
      <c r="H2775" t="s">
        <v>148</v>
      </c>
      <c r="I2775" t="s">
        <v>149</v>
      </c>
      <c r="L2775">
        <f t="shared" si="215"/>
        <v>2010</v>
      </c>
      <c r="M2775">
        <f t="shared" si="216"/>
        <v>11</v>
      </c>
      <c r="N2775">
        <f t="shared" si="217"/>
        <v>0</v>
      </c>
      <c r="O2775">
        <f t="shared" si="218"/>
        <v>0</v>
      </c>
      <c r="P2775">
        <f t="shared" si="219"/>
        <v>1</v>
      </c>
    </row>
    <row r="2776" spans="1:16" x14ac:dyDescent="0.3">
      <c r="A2776" t="s">
        <v>69</v>
      </c>
      <c r="B2776" s="38">
        <v>40484</v>
      </c>
      <c r="C2776" t="s">
        <v>29</v>
      </c>
      <c r="D2776" t="s">
        <v>163</v>
      </c>
      <c r="E2776" t="s">
        <v>164</v>
      </c>
      <c r="F2776">
        <v>333439</v>
      </c>
      <c r="G2776">
        <v>374376</v>
      </c>
      <c r="H2776" t="s">
        <v>148</v>
      </c>
      <c r="I2776" t="s">
        <v>181</v>
      </c>
      <c r="L2776">
        <f t="shared" si="215"/>
        <v>2010</v>
      </c>
      <c r="M2776">
        <f t="shared" si="216"/>
        <v>11</v>
      </c>
      <c r="N2776">
        <f t="shared" si="217"/>
        <v>0</v>
      </c>
      <c r="O2776">
        <f t="shared" si="218"/>
        <v>1</v>
      </c>
      <c r="P2776">
        <f t="shared" si="219"/>
        <v>0</v>
      </c>
    </row>
    <row r="2777" spans="1:16" x14ac:dyDescent="0.3">
      <c r="A2777" t="s">
        <v>62</v>
      </c>
      <c r="B2777" s="38">
        <v>40485</v>
      </c>
      <c r="C2777" t="s">
        <v>30</v>
      </c>
      <c r="D2777" t="s">
        <v>253</v>
      </c>
      <c r="E2777" t="s">
        <v>143</v>
      </c>
      <c r="F2777">
        <v>340100</v>
      </c>
      <c r="G2777">
        <v>402577</v>
      </c>
      <c r="H2777" t="s">
        <v>152</v>
      </c>
      <c r="I2777" t="s">
        <v>153</v>
      </c>
      <c r="L2777">
        <f t="shared" si="215"/>
        <v>2010</v>
      </c>
      <c r="M2777">
        <f t="shared" si="216"/>
        <v>11</v>
      </c>
      <c r="N2777">
        <f t="shared" si="217"/>
        <v>0</v>
      </c>
      <c r="O2777">
        <f t="shared" si="218"/>
        <v>0</v>
      </c>
      <c r="P2777">
        <f t="shared" si="219"/>
        <v>2</v>
      </c>
    </row>
    <row r="2778" spans="1:16" x14ac:dyDescent="0.3">
      <c r="A2778" t="s">
        <v>69</v>
      </c>
      <c r="B2778" s="38">
        <v>40486</v>
      </c>
      <c r="C2778" t="s">
        <v>30</v>
      </c>
      <c r="D2778" t="s">
        <v>219</v>
      </c>
      <c r="E2778" t="s">
        <v>147</v>
      </c>
      <c r="F2778">
        <v>334191</v>
      </c>
      <c r="G2778">
        <v>374413</v>
      </c>
      <c r="H2778" t="s">
        <v>152</v>
      </c>
      <c r="I2778" t="s">
        <v>153</v>
      </c>
      <c r="L2778">
        <f t="shared" si="215"/>
        <v>2010</v>
      </c>
      <c r="M2778">
        <f t="shared" si="216"/>
        <v>11</v>
      </c>
      <c r="N2778">
        <f t="shared" si="217"/>
        <v>0</v>
      </c>
      <c r="O2778">
        <f t="shared" si="218"/>
        <v>0</v>
      </c>
      <c r="P2778">
        <f t="shared" si="219"/>
        <v>2</v>
      </c>
    </row>
    <row r="2779" spans="1:16" x14ac:dyDescent="0.3">
      <c r="A2779" t="s">
        <v>48</v>
      </c>
      <c r="B2779" s="38">
        <v>40486</v>
      </c>
      <c r="C2779" t="s">
        <v>29</v>
      </c>
      <c r="D2779" t="s">
        <v>644</v>
      </c>
      <c r="E2779" t="s">
        <v>315</v>
      </c>
      <c r="F2779">
        <v>285285</v>
      </c>
      <c r="G2779">
        <v>400450</v>
      </c>
      <c r="H2779" t="s">
        <v>148</v>
      </c>
      <c r="I2779" t="s">
        <v>181</v>
      </c>
      <c r="L2779">
        <f t="shared" si="215"/>
        <v>2010</v>
      </c>
      <c r="M2779">
        <f t="shared" si="216"/>
        <v>11</v>
      </c>
      <c r="N2779">
        <f t="shared" si="217"/>
        <v>0</v>
      </c>
      <c r="O2779">
        <f t="shared" si="218"/>
        <v>1</v>
      </c>
      <c r="P2779">
        <f t="shared" si="219"/>
        <v>0</v>
      </c>
    </row>
    <row r="2780" spans="1:16" x14ac:dyDescent="0.3">
      <c r="A2780" t="s">
        <v>60</v>
      </c>
      <c r="B2780" s="38">
        <v>40486</v>
      </c>
      <c r="C2780" t="s">
        <v>30</v>
      </c>
      <c r="D2780" t="s">
        <v>569</v>
      </c>
      <c r="E2780" t="s">
        <v>195</v>
      </c>
      <c r="F2780">
        <v>350776</v>
      </c>
      <c r="G2780">
        <v>381557</v>
      </c>
      <c r="H2780" t="s">
        <v>148</v>
      </c>
      <c r="I2780" t="s">
        <v>149</v>
      </c>
      <c r="L2780">
        <f t="shared" si="215"/>
        <v>2010</v>
      </c>
      <c r="M2780">
        <f t="shared" si="216"/>
        <v>11</v>
      </c>
      <c r="N2780">
        <f t="shared" si="217"/>
        <v>0</v>
      </c>
      <c r="O2780">
        <f t="shared" si="218"/>
        <v>0</v>
      </c>
      <c r="P2780">
        <f t="shared" si="219"/>
        <v>1</v>
      </c>
    </row>
    <row r="2781" spans="1:16" x14ac:dyDescent="0.3">
      <c r="A2781" t="s">
        <v>2</v>
      </c>
      <c r="B2781" s="38">
        <v>40486</v>
      </c>
      <c r="C2781" t="s">
        <v>30</v>
      </c>
      <c r="D2781" t="s">
        <v>492</v>
      </c>
      <c r="E2781" t="s">
        <v>166</v>
      </c>
      <c r="F2781">
        <v>327208</v>
      </c>
      <c r="G2781">
        <v>364713</v>
      </c>
      <c r="H2781" t="s">
        <v>148</v>
      </c>
      <c r="I2781" t="s">
        <v>149</v>
      </c>
      <c r="L2781">
        <f t="shared" si="215"/>
        <v>2010</v>
      </c>
      <c r="M2781">
        <f t="shared" si="216"/>
        <v>11</v>
      </c>
      <c r="N2781">
        <f t="shared" si="217"/>
        <v>0</v>
      </c>
      <c r="O2781">
        <f t="shared" si="218"/>
        <v>0</v>
      </c>
      <c r="P2781">
        <f t="shared" si="219"/>
        <v>1</v>
      </c>
    </row>
    <row r="2782" spans="1:16" x14ac:dyDescent="0.3">
      <c r="A2782" t="s">
        <v>69</v>
      </c>
      <c r="B2782" s="38">
        <v>40486</v>
      </c>
      <c r="C2782" t="s">
        <v>30</v>
      </c>
      <c r="D2782" t="s">
        <v>174</v>
      </c>
      <c r="E2782" t="s">
        <v>147</v>
      </c>
      <c r="F2782">
        <v>334075</v>
      </c>
      <c r="G2782">
        <v>374937</v>
      </c>
      <c r="H2782" t="s">
        <v>152</v>
      </c>
      <c r="I2782" t="s">
        <v>153</v>
      </c>
      <c r="L2782">
        <f t="shared" si="215"/>
        <v>2010</v>
      </c>
      <c r="M2782">
        <f t="shared" si="216"/>
        <v>11</v>
      </c>
      <c r="N2782">
        <f t="shared" si="217"/>
        <v>0</v>
      </c>
      <c r="O2782">
        <f t="shared" si="218"/>
        <v>0</v>
      </c>
      <c r="P2782">
        <f t="shared" si="219"/>
        <v>2</v>
      </c>
    </row>
    <row r="2783" spans="1:16" x14ac:dyDescent="0.3">
      <c r="A2783" t="s">
        <v>60</v>
      </c>
      <c r="B2783" s="38">
        <v>40486</v>
      </c>
      <c r="C2783" t="s">
        <v>30</v>
      </c>
      <c r="D2783" t="s">
        <v>265</v>
      </c>
      <c r="E2783" t="s">
        <v>195</v>
      </c>
      <c r="F2783">
        <v>350148</v>
      </c>
      <c r="G2783">
        <v>381227</v>
      </c>
      <c r="H2783" t="s">
        <v>148</v>
      </c>
      <c r="I2783" t="s">
        <v>149</v>
      </c>
      <c r="L2783">
        <f t="shared" si="215"/>
        <v>2010</v>
      </c>
      <c r="M2783">
        <f t="shared" si="216"/>
        <v>11</v>
      </c>
      <c r="N2783">
        <f t="shared" si="217"/>
        <v>0</v>
      </c>
      <c r="O2783">
        <f t="shared" si="218"/>
        <v>0</v>
      </c>
      <c r="P2783">
        <f t="shared" si="219"/>
        <v>1</v>
      </c>
    </row>
    <row r="2784" spans="1:16" x14ac:dyDescent="0.3">
      <c r="A2784" t="s">
        <v>36</v>
      </c>
      <c r="B2784" s="38">
        <v>40487</v>
      </c>
      <c r="C2784" t="s">
        <v>30</v>
      </c>
      <c r="D2784" t="s">
        <v>683</v>
      </c>
      <c r="E2784" t="s">
        <v>189</v>
      </c>
      <c r="F2784">
        <v>287731</v>
      </c>
      <c r="G2784">
        <v>345297</v>
      </c>
      <c r="H2784" t="s">
        <v>148</v>
      </c>
      <c r="I2784" t="s">
        <v>149</v>
      </c>
      <c r="L2784">
        <f t="shared" si="215"/>
        <v>2010</v>
      </c>
      <c r="M2784">
        <f t="shared" si="216"/>
        <v>11</v>
      </c>
      <c r="N2784">
        <f t="shared" si="217"/>
        <v>0</v>
      </c>
      <c r="O2784">
        <f t="shared" si="218"/>
        <v>0</v>
      </c>
      <c r="P2784">
        <f t="shared" si="219"/>
        <v>1</v>
      </c>
    </row>
    <row r="2785" spans="1:16" x14ac:dyDescent="0.3">
      <c r="A2785" t="s">
        <v>69</v>
      </c>
      <c r="B2785" s="38">
        <v>40487</v>
      </c>
      <c r="C2785" t="s">
        <v>30</v>
      </c>
      <c r="D2785" t="s">
        <v>251</v>
      </c>
      <c r="E2785" t="s">
        <v>147</v>
      </c>
      <c r="F2785">
        <v>333564</v>
      </c>
      <c r="G2785">
        <v>373727</v>
      </c>
      <c r="H2785" t="s">
        <v>323</v>
      </c>
      <c r="I2785" t="s">
        <v>324</v>
      </c>
      <c r="L2785">
        <f t="shared" si="215"/>
        <v>2010</v>
      </c>
      <c r="M2785">
        <f t="shared" si="216"/>
        <v>11</v>
      </c>
      <c r="N2785">
        <f t="shared" si="217"/>
        <v>0</v>
      </c>
      <c r="O2785">
        <f t="shared" si="218"/>
        <v>0</v>
      </c>
      <c r="P2785">
        <f t="shared" si="219"/>
        <v>7</v>
      </c>
    </row>
    <row r="2786" spans="1:16" x14ac:dyDescent="0.3">
      <c r="A2786" t="s">
        <v>69</v>
      </c>
      <c r="B2786" s="38">
        <v>40487</v>
      </c>
      <c r="C2786" t="s">
        <v>30</v>
      </c>
      <c r="D2786" t="s">
        <v>333</v>
      </c>
      <c r="E2786" t="s">
        <v>161</v>
      </c>
      <c r="F2786">
        <v>333901</v>
      </c>
      <c r="G2786">
        <v>374963</v>
      </c>
      <c r="H2786" t="s">
        <v>148</v>
      </c>
      <c r="I2786" t="s">
        <v>149</v>
      </c>
      <c r="L2786">
        <f t="shared" si="215"/>
        <v>2010</v>
      </c>
      <c r="M2786">
        <f t="shared" si="216"/>
        <v>11</v>
      </c>
      <c r="N2786">
        <f t="shared" si="217"/>
        <v>0</v>
      </c>
      <c r="O2786">
        <f t="shared" si="218"/>
        <v>0</v>
      </c>
      <c r="P2786">
        <f t="shared" si="219"/>
        <v>1</v>
      </c>
    </row>
    <row r="2787" spans="1:16" x14ac:dyDescent="0.3">
      <c r="A2787" t="s">
        <v>52</v>
      </c>
      <c r="B2787" s="38">
        <v>40487</v>
      </c>
      <c r="C2787" t="s">
        <v>30</v>
      </c>
      <c r="D2787" t="s">
        <v>231</v>
      </c>
      <c r="E2787" t="s">
        <v>169</v>
      </c>
      <c r="F2787">
        <v>245237</v>
      </c>
      <c r="G2787">
        <v>372652</v>
      </c>
      <c r="H2787" t="s">
        <v>234</v>
      </c>
      <c r="I2787" t="s">
        <v>313</v>
      </c>
      <c r="L2787">
        <f t="shared" si="215"/>
        <v>2010</v>
      </c>
      <c r="M2787">
        <f t="shared" si="216"/>
        <v>11</v>
      </c>
      <c r="N2787">
        <f t="shared" si="217"/>
        <v>0</v>
      </c>
      <c r="O2787">
        <f t="shared" si="218"/>
        <v>0</v>
      </c>
      <c r="P2787">
        <f t="shared" si="219"/>
        <v>5</v>
      </c>
    </row>
    <row r="2788" spans="1:16" x14ac:dyDescent="0.3">
      <c r="A2788" t="s">
        <v>69</v>
      </c>
      <c r="B2788" s="38">
        <v>40488</v>
      </c>
      <c r="C2788" t="s">
        <v>30</v>
      </c>
      <c r="D2788" t="s">
        <v>297</v>
      </c>
      <c r="E2788" t="s">
        <v>147</v>
      </c>
      <c r="F2788">
        <v>333729</v>
      </c>
      <c r="G2788">
        <v>373567</v>
      </c>
      <c r="H2788" t="s">
        <v>152</v>
      </c>
      <c r="I2788" t="s">
        <v>153</v>
      </c>
      <c r="L2788">
        <f t="shared" si="215"/>
        <v>2010</v>
      </c>
      <c r="M2788">
        <f t="shared" si="216"/>
        <v>11</v>
      </c>
      <c r="N2788">
        <f t="shared" si="217"/>
        <v>0</v>
      </c>
      <c r="O2788">
        <f t="shared" si="218"/>
        <v>0</v>
      </c>
      <c r="P2788">
        <f t="shared" si="219"/>
        <v>2</v>
      </c>
    </row>
    <row r="2789" spans="1:16" x14ac:dyDescent="0.3">
      <c r="A2789" t="s">
        <v>69</v>
      </c>
      <c r="B2789" s="38">
        <v>40488</v>
      </c>
      <c r="C2789" t="s">
        <v>30</v>
      </c>
      <c r="D2789" t="s">
        <v>552</v>
      </c>
      <c r="E2789" t="s">
        <v>147</v>
      </c>
      <c r="F2789">
        <v>333752</v>
      </c>
      <c r="G2789">
        <v>374679</v>
      </c>
      <c r="H2789" t="s">
        <v>148</v>
      </c>
      <c r="I2789" t="s">
        <v>149</v>
      </c>
      <c r="L2789">
        <f t="shared" si="215"/>
        <v>2010</v>
      </c>
      <c r="M2789">
        <f t="shared" si="216"/>
        <v>11</v>
      </c>
      <c r="N2789">
        <f t="shared" si="217"/>
        <v>0</v>
      </c>
      <c r="O2789">
        <f t="shared" si="218"/>
        <v>0</v>
      </c>
      <c r="P2789">
        <f t="shared" si="219"/>
        <v>1</v>
      </c>
    </row>
    <row r="2790" spans="1:16" x14ac:dyDescent="0.3">
      <c r="A2790" t="s">
        <v>45</v>
      </c>
      <c r="B2790" s="38">
        <v>40488</v>
      </c>
      <c r="C2790" t="s">
        <v>30</v>
      </c>
      <c r="D2790" t="s">
        <v>358</v>
      </c>
      <c r="E2790" t="s">
        <v>193</v>
      </c>
      <c r="F2790">
        <v>243470</v>
      </c>
      <c r="G2790">
        <v>417531</v>
      </c>
      <c r="H2790" t="s">
        <v>152</v>
      </c>
      <c r="I2790" t="s">
        <v>153</v>
      </c>
      <c r="L2790">
        <f t="shared" si="215"/>
        <v>2010</v>
      </c>
      <c r="M2790">
        <f t="shared" si="216"/>
        <v>11</v>
      </c>
      <c r="N2790">
        <f t="shared" si="217"/>
        <v>0</v>
      </c>
      <c r="O2790">
        <f t="shared" si="218"/>
        <v>0</v>
      </c>
      <c r="P2790">
        <f t="shared" si="219"/>
        <v>2</v>
      </c>
    </row>
    <row r="2791" spans="1:16" x14ac:dyDescent="0.3">
      <c r="A2791" t="s">
        <v>69</v>
      </c>
      <c r="B2791" s="38">
        <v>40488</v>
      </c>
      <c r="C2791" t="s">
        <v>30</v>
      </c>
      <c r="D2791" t="s">
        <v>355</v>
      </c>
      <c r="E2791" t="s">
        <v>161</v>
      </c>
      <c r="F2791">
        <v>333640</v>
      </c>
      <c r="G2791">
        <v>374985</v>
      </c>
      <c r="H2791" t="s">
        <v>152</v>
      </c>
      <c r="I2791" t="s">
        <v>153</v>
      </c>
      <c r="L2791">
        <f t="shared" si="215"/>
        <v>2010</v>
      </c>
      <c r="M2791">
        <f t="shared" si="216"/>
        <v>11</v>
      </c>
      <c r="N2791">
        <f t="shared" si="217"/>
        <v>0</v>
      </c>
      <c r="O2791">
        <f t="shared" si="218"/>
        <v>0</v>
      </c>
      <c r="P2791">
        <f t="shared" si="219"/>
        <v>2</v>
      </c>
    </row>
    <row r="2792" spans="1:16" x14ac:dyDescent="0.3">
      <c r="A2792" t="s">
        <v>69</v>
      </c>
      <c r="B2792" s="38">
        <v>40488</v>
      </c>
      <c r="C2792" t="s">
        <v>30</v>
      </c>
      <c r="D2792" t="s">
        <v>373</v>
      </c>
      <c r="E2792" t="s">
        <v>161</v>
      </c>
      <c r="F2792">
        <v>333515</v>
      </c>
      <c r="G2792">
        <v>374689</v>
      </c>
      <c r="H2792" t="s">
        <v>148</v>
      </c>
      <c r="I2792" t="s">
        <v>149</v>
      </c>
      <c r="L2792">
        <f t="shared" si="215"/>
        <v>2010</v>
      </c>
      <c r="M2792">
        <f t="shared" si="216"/>
        <v>11</v>
      </c>
      <c r="N2792">
        <f t="shared" si="217"/>
        <v>0</v>
      </c>
      <c r="O2792">
        <f t="shared" si="218"/>
        <v>0</v>
      </c>
      <c r="P2792">
        <f t="shared" si="219"/>
        <v>1</v>
      </c>
    </row>
    <row r="2793" spans="1:16" x14ac:dyDescent="0.3">
      <c r="A2793" t="s">
        <v>72</v>
      </c>
      <c r="B2793" s="38">
        <v>40489</v>
      </c>
      <c r="C2793" t="s">
        <v>30</v>
      </c>
      <c r="D2793" t="s">
        <v>767</v>
      </c>
      <c r="E2793" t="s">
        <v>184</v>
      </c>
      <c r="F2793">
        <v>320217</v>
      </c>
      <c r="G2793">
        <v>353194</v>
      </c>
      <c r="H2793" t="s">
        <v>148</v>
      </c>
      <c r="I2793" t="s">
        <v>149</v>
      </c>
      <c r="L2793">
        <f t="shared" si="215"/>
        <v>2010</v>
      </c>
      <c r="M2793">
        <f t="shared" si="216"/>
        <v>11</v>
      </c>
      <c r="N2793">
        <f t="shared" si="217"/>
        <v>0</v>
      </c>
      <c r="O2793">
        <f t="shared" si="218"/>
        <v>0</v>
      </c>
      <c r="P2793">
        <f t="shared" si="219"/>
        <v>1</v>
      </c>
    </row>
    <row r="2794" spans="1:16" x14ac:dyDescent="0.3">
      <c r="A2794" t="s">
        <v>41</v>
      </c>
      <c r="B2794" s="38">
        <v>40489</v>
      </c>
      <c r="C2794" t="s">
        <v>29</v>
      </c>
      <c r="D2794" t="s">
        <v>747</v>
      </c>
      <c r="E2794" t="s">
        <v>315</v>
      </c>
      <c r="F2794">
        <v>289449</v>
      </c>
      <c r="G2794">
        <v>390665</v>
      </c>
      <c r="H2794" t="s">
        <v>148</v>
      </c>
      <c r="I2794" t="s">
        <v>181</v>
      </c>
      <c r="L2794">
        <f t="shared" si="215"/>
        <v>2010</v>
      </c>
      <c r="M2794">
        <f t="shared" si="216"/>
        <v>11</v>
      </c>
      <c r="N2794">
        <f t="shared" si="217"/>
        <v>0</v>
      </c>
      <c r="O2794">
        <f t="shared" si="218"/>
        <v>1</v>
      </c>
      <c r="P2794">
        <f t="shared" si="219"/>
        <v>0</v>
      </c>
    </row>
    <row r="2795" spans="1:16" x14ac:dyDescent="0.3">
      <c r="A2795" t="s">
        <v>69</v>
      </c>
      <c r="B2795" s="38">
        <v>40489</v>
      </c>
      <c r="C2795" t="s">
        <v>30</v>
      </c>
      <c r="D2795" t="s">
        <v>308</v>
      </c>
      <c r="E2795" t="s">
        <v>147</v>
      </c>
      <c r="F2795">
        <v>333445</v>
      </c>
      <c r="G2795">
        <v>373180</v>
      </c>
      <c r="H2795" t="s">
        <v>152</v>
      </c>
      <c r="I2795" t="s">
        <v>153</v>
      </c>
      <c r="L2795">
        <f t="shared" si="215"/>
        <v>2010</v>
      </c>
      <c r="M2795">
        <f t="shared" si="216"/>
        <v>11</v>
      </c>
      <c r="N2795">
        <f t="shared" si="217"/>
        <v>0</v>
      </c>
      <c r="O2795">
        <f t="shared" si="218"/>
        <v>0</v>
      </c>
      <c r="P2795">
        <f t="shared" si="219"/>
        <v>2</v>
      </c>
    </row>
    <row r="2796" spans="1:16" x14ac:dyDescent="0.3">
      <c r="A2796" t="s">
        <v>69</v>
      </c>
      <c r="B2796" s="38">
        <v>40490</v>
      </c>
      <c r="C2796" t="s">
        <v>30</v>
      </c>
      <c r="D2796" t="s">
        <v>327</v>
      </c>
      <c r="E2796" t="s">
        <v>147</v>
      </c>
      <c r="F2796">
        <v>333520</v>
      </c>
      <c r="G2796">
        <v>374110</v>
      </c>
      <c r="H2796" t="s">
        <v>148</v>
      </c>
      <c r="I2796" t="s">
        <v>149</v>
      </c>
      <c r="L2796">
        <f t="shared" si="215"/>
        <v>2010</v>
      </c>
      <c r="M2796">
        <f t="shared" si="216"/>
        <v>11</v>
      </c>
      <c r="N2796">
        <f t="shared" si="217"/>
        <v>0</v>
      </c>
      <c r="O2796">
        <f t="shared" si="218"/>
        <v>0</v>
      </c>
      <c r="P2796">
        <f t="shared" si="219"/>
        <v>1</v>
      </c>
    </row>
    <row r="2797" spans="1:16" x14ac:dyDescent="0.3">
      <c r="A2797" t="s">
        <v>2</v>
      </c>
      <c r="B2797" s="38">
        <v>40490</v>
      </c>
      <c r="C2797" t="s">
        <v>30</v>
      </c>
      <c r="D2797" t="s">
        <v>285</v>
      </c>
      <c r="E2797" t="s">
        <v>166</v>
      </c>
      <c r="F2797">
        <v>326515</v>
      </c>
      <c r="G2797">
        <v>363892</v>
      </c>
      <c r="H2797" t="s">
        <v>148</v>
      </c>
      <c r="I2797" t="s">
        <v>149</v>
      </c>
      <c r="L2797">
        <f t="shared" si="215"/>
        <v>2010</v>
      </c>
      <c r="M2797">
        <f t="shared" si="216"/>
        <v>11</v>
      </c>
      <c r="N2797">
        <f t="shared" si="217"/>
        <v>0</v>
      </c>
      <c r="O2797">
        <f t="shared" si="218"/>
        <v>0</v>
      </c>
      <c r="P2797">
        <f t="shared" si="219"/>
        <v>1</v>
      </c>
    </row>
    <row r="2798" spans="1:16" x14ac:dyDescent="0.3">
      <c r="A2798" t="s">
        <v>69</v>
      </c>
      <c r="B2798" s="38">
        <v>40491</v>
      </c>
      <c r="C2798" t="s">
        <v>30</v>
      </c>
      <c r="D2798" t="s">
        <v>237</v>
      </c>
      <c r="E2798" t="s">
        <v>147</v>
      </c>
      <c r="F2798">
        <v>333954</v>
      </c>
      <c r="G2798">
        <v>374426</v>
      </c>
      <c r="H2798" t="s">
        <v>148</v>
      </c>
      <c r="I2798" t="s">
        <v>149</v>
      </c>
      <c r="L2798">
        <f t="shared" si="215"/>
        <v>2010</v>
      </c>
      <c r="M2798">
        <f t="shared" si="216"/>
        <v>11</v>
      </c>
      <c r="N2798">
        <f t="shared" si="217"/>
        <v>0</v>
      </c>
      <c r="O2798">
        <f t="shared" si="218"/>
        <v>0</v>
      </c>
      <c r="P2798">
        <f t="shared" si="219"/>
        <v>1</v>
      </c>
    </row>
    <row r="2799" spans="1:16" x14ac:dyDescent="0.3">
      <c r="A2799" t="s">
        <v>2</v>
      </c>
      <c r="B2799" s="38">
        <v>40492</v>
      </c>
      <c r="C2799" t="s">
        <v>30</v>
      </c>
      <c r="D2799" t="s">
        <v>266</v>
      </c>
      <c r="E2799" t="s">
        <v>166</v>
      </c>
      <c r="F2799">
        <v>326308</v>
      </c>
      <c r="G2799">
        <v>363937</v>
      </c>
      <c r="H2799" t="s">
        <v>148</v>
      </c>
      <c r="I2799" t="s">
        <v>149</v>
      </c>
      <c r="L2799">
        <f t="shared" si="215"/>
        <v>2010</v>
      </c>
      <c r="M2799">
        <f t="shared" si="216"/>
        <v>11</v>
      </c>
      <c r="N2799">
        <f t="shared" si="217"/>
        <v>0</v>
      </c>
      <c r="O2799">
        <f t="shared" si="218"/>
        <v>0</v>
      </c>
      <c r="P2799">
        <f t="shared" si="219"/>
        <v>1</v>
      </c>
    </row>
    <row r="2800" spans="1:16" x14ac:dyDescent="0.3">
      <c r="A2800" t="s">
        <v>52</v>
      </c>
      <c r="B2800" s="38">
        <v>40493</v>
      </c>
      <c r="C2800" t="s">
        <v>30</v>
      </c>
      <c r="D2800" t="s">
        <v>371</v>
      </c>
      <c r="E2800" t="s">
        <v>169</v>
      </c>
      <c r="F2800">
        <v>245208</v>
      </c>
      <c r="G2800">
        <v>372973</v>
      </c>
      <c r="H2800" t="s">
        <v>148</v>
      </c>
      <c r="I2800" t="s">
        <v>149</v>
      </c>
      <c r="L2800">
        <f t="shared" si="215"/>
        <v>2010</v>
      </c>
      <c r="M2800">
        <f t="shared" si="216"/>
        <v>11</v>
      </c>
      <c r="N2800">
        <f t="shared" si="217"/>
        <v>0</v>
      </c>
      <c r="O2800">
        <f t="shared" si="218"/>
        <v>0</v>
      </c>
      <c r="P2800">
        <f t="shared" si="219"/>
        <v>1</v>
      </c>
    </row>
    <row r="2801" spans="1:16" x14ac:dyDescent="0.3">
      <c r="A2801" t="s">
        <v>69</v>
      </c>
      <c r="B2801" s="38">
        <v>40493</v>
      </c>
      <c r="C2801" t="s">
        <v>30</v>
      </c>
      <c r="D2801" t="s">
        <v>237</v>
      </c>
      <c r="E2801" t="s">
        <v>147</v>
      </c>
      <c r="F2801">
        <v>333973</v>
      </c>
      <c r="G2801">
        <v>374416</v>
      </c>
      <c r="H2801" t="s">
        <v>148</v>
      </c>
      <c r="I2801" t="s">
        <v>149</v>
      </c>
      <c r="L2801">
        <f t="shared" si="215"/>
        <v>2010</v>
      </c>
      <c r="M2801">
        <f t="shared" si="216"/>
        <v>11</v>
      </c>
      <c r="N2801">
        <f t="shared" si="217"/>
        <v>0</v>
      </c>
      <c r="O2801">
        <f t="shared" si="218"/>
        <v>0</v>
      </c>
      <c r="P2801">
        <f t="shared" si="219"/>
        <v>1</v>
      </c>
    </row>
    <row r="2802" spans="1:16" x14ac:dyDescent="0.3">
      <c r="A2802" t="s">
        <v>69</v>
      </c>
      <c r="B2802" s="38">
        <v>40493</v>
      </c>
      <c r="C2802" t="s">
        <v>30</v>
      </c>
      <c r="D2802" t="s">
        <v>350</v>
      </c>
      <c r="E2802" t="s">
        <v>161</v>
      </c>
      <c r="F2802">
        <v>333686</v>
      </c>
      <c r="G2802">
        <v>375063</v>
      </c>
      <c r="H2802" t="s">
        <v>148</v>
      </c>
      <c r="I2802" t="s">
        <v>149</v>
      </c>
      <c r="L2802">
        <f t="shared" si="215"/>
        <v>2010</v>
      </c>
      <c r="M2802">
        <f t="shared" si="216"/>
        <v>11</v>
      </c>
      <c r="N2802">
        <f t="shared" si="217"/>
        <v>0</v>
      </c>
      <c r="O2802">
        <f t="shared" si="218"/>
        <v>0</v>
      </c>
      <c r="P2802">
        <f t="shared" si="219"/>
        <v>1</v>
      </c>
    </row>
    <row r="2803" spans="1:16" x14ac:dyDescent="0.3">
      <c r="A2803" t="s">
        <v>69</v>
      </c>
      <c r="B2803" s="38">
        <v>40493</v>
      </c>
      <c r="C2803" t="s">
        <v>30</v>
      </c>
      <c r="D2803" t="s">
        <v>513</v>
      </c>
      <c r="E2803" t="s">
        <v>147</v>
      </c>
      <c r="F2803">
        <v>334063</v>
      </c>
      <c r="G2803">
        <v>374058</v>
      </c>
      <c r="H2803" t="s">
        <v>148</v>
      </c>
      <c r="I2803" t="s">
        <v>149</v>
      </c>
      <c r="L2803">
        <f t="shared" si="215"/>
        <v>2010</v>
      </c>
      <c r="M2803">
        <f t="shared" si="216"/>
        <v>11</v>
      </c>
      <c r="N2803">
        <f t="shared" si="217"/>
        <v>0</v>
      </c>
      <c r="O2803">
        <f t="shared" si="218"/>
        <v>0</v>
      </c>
      <c r="P2803">
        <f t="shared" si="219"/>
        <v>1</v>
      </c>
    </row>
    <row r="2804" spans="1:16" x14ac:dyDescent="0.3">
      <c r="A2804" t="s">
        <v>69</v>
      </c>
      <c r="B2804" s="38">
        <v>40493</v>
      </c>
      <c r="C2804" t="s">
        <v>30</v>
      </c>
      <c r="D2804" t="s">
        <v>768</v>
      </c>
      <c r="E2804" t="s">
        <v>147</v>
      </c>
      <c r="F2804">
        <v>333706</v>
      </c>
      <c r="G2804">
        <v>373484</v>
      </c>
      <c r="H2804" t="s">
        <v>148</v>
      </c>
      <c r="I2804" t="s">
        <v>149</v>
      </c>
      <c r="L2804">
        <f t="shared" si="215"/>
        <v>2010</v>
      </c>
      <c r="M2804">
        <f t="shared" si="216"/>
        <v>11</v>
      </c>
      <c r="N2804">
        <f t="shared" si="217"/>
        <v>0</v>
      </c>
      <c r="O2804">
        <f t="shared" si="218"/>
        <v>0</v>
      </c>
      <c r="P2804">
        <f t="shared" si="219"/>
        <v>1</v>
      </c>
    </row>
    <row r="2805" spans="1:16" x14ac:dyDescent="0.3">
      <c r="A2805" t="s">
        <v>62</v>
      </c>
      <c r="B2805" s="38">
        <v>40494</v>
      </c>
      <c r="C2805" t="s">
        <v>30</v>
      </c>
      <c r="D2805" t="s">
        <v>208</v>
      </c>
      <c r="E2805" t="s">
        <v>143</v>
      </c>
      <c r="F2805">
        <v>340473</v>
      </c>
      <c r="G2805">
        <v>402572</v>
      </c>
      <c r="H2805" t="s">
        <v>152</v>
      </c>
      <c r="I2805" t="s">
        <v>153</v>
      </c>
      <c r="L2805">
        <f t="shared" si="215"/>
        <v>2010</v>
      </c>
      <c r="M2805">
        <f t="shared" si="216"/>
        <v>11</v>
      </c>
      <c r="N2805">
        <f t="shared" si="217"/>
        <v>0</v>
      </c>
      <c r="O2805">
        <f t="shared" si="218"/>
        <v>0</v>
      </c>
      <c r="P2805">
        <f t="shared" si="219"/>
        <v>2</v>
      </c>
    </row>
    <row r="2806" spans="1:16" x14ac:dyDescent="0.3">
      <c r="A2806" t="s">
        <v>79</v>
      </c>
      <c r="B2806" s="38">
        <v>40494</v>
      </c>
      <c r="C2806" t="s">
        <v>30</v>
      </c>
      <c r="D2806" t="s">
        <v>769</v>
      </c>
      <c r="E2806" t="s">
        <v>173</v>
      </c>
      <c r="F2806">
        <v>301069</v>
      </c>
      <c r="G2806">
        <v>353829</v>
      </c>
      <c r="H2806" t="s">
        <v>148</v>
      </c>
      <c r="I2806" t="s">
        <v>149</v>
      </c>
      <c r="L2806">
        <f t="shared" si="215"/>
        <v>2010</v>
      </c>
      <c r="M2806">
        <f t="shared" si="216"/>
        <v>11</v>
      </c>
      <c r="N2806">
        <f t="shared" si="217"/>
        <v>0</v>
      </c>
      <c r="O2806">
        <f t="shared" si="218"/>
        <v>0</v>
      </c>
      <c r="P2806">
        <f t="shared" si="219"/>
        <v>1</v>
      </c>
    </row>
    <row r="2807" spans="1:16" x14ac:dyDescent="0.3">
      <c r="A2807" t="s">
        <v>59</v>
      </c>
      <c r="B2807" s="38">
        <v>40496</v>
      </c>
      <c r="C2807" t="s">
        <v>30</v>
      </c>
      <c r="D2807" t="s">
        <v>770</v>
      </c>
      <c r="E2807" t="s">
        <v>157</v>
      </c>
      <c r="F2807">
        <v>281711</v>
      </c>
      <c r="G2807">
        <v>438014</v>
      </c>
      <c r="H2807" t="s">
        <v>148</v>
      </c>
      <c r="I2807" t="s">
        <v>149</v>
      </c>
      <c r="L2807">
        <f t="shared" si="215"/>
        <v>2010</v>
      </c>
      <c r="M2807">
        <f t="shared" si="216"/>
        <v>11</v>
      </c>
      <c r="N2807">
        <f t="shared" si="217"/>
        <v>0</v>
      </c>
      <c r="O2807">
        <f t="shared" si="218"/>
        <v>0</v>
      </c>
      <c r="P2807">
        <f t="shared" si="219"/>
        <v>1</v>
      </c>
    </row>
    <row r="2808" spans="1:16" x14ac:dyDescent="0.3">
      <c r="A2808" t="s">
        <v>2</v>
      </c>
      <c r="B2808" s="38">
        <v>40496</v>
      </c>
      <c r="C2808" t="s">
        <v>30</v>
      </c>
      <c r="D2808" t="s">
        <v>175</v>
      </c>
      <c r="E2808" t="s">
        <v>166</v>
      </c>
      <c r="F2808">
        <v>326702</v>
      </c>
      <c r="G2808">
        <v>364542</v>
      </c>
      <c r="H2808" t="s">
        <v>148</v>
      </c>
      <c r="I2808" t="s">
        <v>149</v>
      </c>
      <c r="L2808">
        <f t="shared" si="215"/>
        <v>2010</v>
      </c>
      <c r="M2808">
        <f t="shared" si="216"/>
        <v>11</v>
      </c>
      <c r="N2808">
        <f t="shared" si="217"/>
        <v>0</v>
      </c>
      <c r="O2808">
        <f t="shared" si="218"/>
        <v>0</v>
      </c>
      <c r="P2808">
        <f t="shared" si="219"/>
        <v>1</v>
      </c>
    </row>
    <row r="2809" spans="1:16" x14ac:dyDescent="0.3">
      <c r="A2809" t="s">
        <v>69</v>
      </c>
      <c r="B2809" s="38">
        <v>40496</v>
      </c>
      <c r="C2809" t="s">
        <v>30</v>
      </c>
      <c r="D2809" t="s">
        <v>333</v>
      </c>
      <c r="E2809" t="s">
        <v>161</v>
      </c>
      <c r="F2809">
        <v>333892</v>
      </c>
      <c r="G2809">
        <v>374958</v>
      </c>
      <c r="H2809" t="s">
        <v>152</v>
      </c>
      <c r="I2809" t="s">
        <v>153</v>
      </c>
      <c r="L2809">
        <f t="shared" si="215"/>
        <v>2010</v>
      </c>
      <c r="M2809">
        <f t="shared" si="216"/>
        <v>11</v>
      </c>
      <c r="N2809">
        <f t="shared" si="217"/>
        <v>0</v>
      </c>
      <c r="O2809">
        <f t="shared" si="218"/>
        <v>0</v>
      </c>
      <c r="P2809">
        <f t="shared" si="219"/>
        <v>2</v>
      </c>
    </row>
    <row r="2810" spans="1:16" x14ac:dyDescent="0.3">
      <c r="A2810" t="s">
        <v>75</v>
      </c>
      <c r="B2810" s="38">
        <v>40496</v>
      </c>
      <c r="C2810" t="s">
        <v>30</v>
      </c>
      <c r="D2810" t="s">
        <v>760</v>
      </c>
      <c r="E2810" t="s">
        <v>279</v>
      </c>
      <c r="F2810">
        <v>345914</v>
      </c>
      <c r="G2810">
        <v>369238</v>
      </c>
      <c r="H2810" t="s">
        <v>152</v>
      </c>
      <c r="I2810" t="s">
        <v>153</v>
      </c>
      <c r="L2810">
        <f t="shared" si="215"/>
        <v>2010</v>
      </c>
      <c r="M2810">
        <f t="shared" si="216"/>
        <v>11</v>
      </c>
      <c r="N2810">
        <f t="shared" si="217"/>
        <v>0</v>
      </c>
      <c r="O2810">
        <f t="shared" si="218"/>
        <v>0</v>
      </c>
      <c r="P2810">
        <f t="shared" si="219"/>
        <v>2</v>
      </c>
    </row>
    <row r="2811" spans="1:16" x14ac:dyDescent="0.3">
      <c r="A2811" t="s">
        <v>69</v>
      </c>
      <c r="B2811" s="38">
        <v>40496</v>
      </c>
      <c r="C2811" t="s">
        <v>30</v>
      </c>
      <c r="D2811" t="s">
        <v>219</v>
      </c>
      <c r="E2811" t="s">
        <v>147</v>
      </c>
      <c r="F2811">
        <v>334176</v>
      </c>
      <c r="G2811">
        <v>374475</v>
      </c>
      <c r="H2811" t="s">
        <v>245</v>
      </c>
      <c r="I2811" t="s">
        <v>246</v>
      </c>
      <c r="L2811">
        <f t="shared" si="215"/>
        <v>2010</v>
      </c>
      <c r="M2811">
        <f t="shared" si="216"/>
        <v>11</v>
      </c>
      <c r="N2811">
        <f t="shared" si="217"/>
        <v>0</v>
      </c>
      <c r="O2811">
        <f t="shared" si="218"/>
        <v>0</v>
      </c>
      <c r="P2811">
        <f t="shared" si="219"/>
        <v>4</v>
      </c>
    </row>
    <row r="2812" spans="1:16" x14ac:dyDescent="0.3">
      <c r="A2812" t="s">
        <v>52</v>
      </c>
      <c r="B2812" s="38">
        <v>40498</v>
      </c>
      <c r="C2812" t="s">
        <v>30</v>
      </c>
      <c r="D2812" t="s">
        <v>243</v>
      </c>
      <c r="E2812" t="s">
        <v>169</v>
      </c>
      <c r="F2812">
        <v>244668</v>
      </c>
      <c r="G2812">
        <v>372290</v>
      </c>
      <c r="H2812" t="s">
        <v>148</v>
      </c>
      <c r="I2812" t="s">
        <v>149</v>
      </c>
      <c r="L2812">
        <f t="shared" si="215"/>
        <v>2010</v>
      </c>
      <c r="M2812">
        <f t="shared" si="216"/>
        <v>11</v>
      </c>
      <c r="N2812">
        <f t="shared" si="217"/>
        <v>0</v>
      </c>
      <c r="O2812">
        <f t="shared" si="218"/>
        <v>0</v>
      </c>
      <c r="P2812">
        <f t="shared" si="219"/>
        <v>1</v>
      </c>
    </row>
    <row r="2813" spans="1:16" x14ac:dyDescent="0.3">
      <c r="A2813" t="s">
        <v>69</v>
      </c>
      <c r="B2813" s="38">
        <v>40499</v>
      </c>
      <c r="C2813" t="s">
        <v>30</v>
      </c>
      <c r="D2813" t="s">
        <v>527</v>
      </c>
      <c r="E2813" t="s">
        <v>164</v>
      </c>
      <c r="F2813">
        <v>333336</v>
      </c>
      <c r="G2813">
        <v>373894</v>
      </c>
      <c r="H2813" t="s">
        <v>152</v>
      </c>
      <c r="I2813" t="s">
        <v>153</v>
      </c>
      <c r="L2813">
        <f t="shared" si="215"/>
        <v>2010</v>
      </c>
      <c r="M2813">
        <f t="shared" si="216"/>
        <v>11</v>
      </c>
      <c r="N2813">
        <f t="shared" si="217"/>
        <v>0</v>
      </c>
      <c r="O2813">
        <f t="shared" si="218"/>
        <v>0</v>
      </c>
      <c r="P2813">
        <f t="shared" si="219"/>
        <v>2</v>
      </c>
    </row>
    <row r="2814" spans="1:16" x14ac:dyDescent="0.3">
      <c r="A2814" t="s">
        <v>69</v>
      </c>
      <c r="B2814" s="38">
        <v>40499</v>
      </c>
      <c r="C2814" t="s">
        <v>30</v>
      </c>
      <c r="D2814" t="s">
        <v>329</v>
      </c>
      <c r="E2814" t="s">
        <v>147</v>
      </c>
      <c r="F2814">
        <v>334152</v>
      </c>
      <c r="G2814">
        <v>374600</v>
      </c>
      <c r="H2814" t="s">
        <v>234</v>
      </c>
      <c r="I2814" t="s">
        <v>313</v>
      </c>
      <c r="L2814">
        <f t="shared" si="215"/>
        <v>2010</v>
      </c>
      <c r="M2814">
        <f t="shared" si="216"/>
        <v>11</v>
      </c>
      <c r="N2814">
        <f t="shared" si="217"/>
        <v>0</v>
      </c>
      <c r="O2814">
        <f t="shared" si="218"/>
        <v>0</v>
      </c>
      <c r="P2814">
        <f t="shared" si="219"/>
        <v>5</v>
      </c>
    </row>
    <row r="2815" spans="1:16" x14ac:dyDescent="0.3">
      <c r="A2815" t="s">
        <v>69</v>
      </c>
      <c r="B2815" s="38">
        <v>40500</v>
      </c>
      <c r="C2815" t="s">
        <v>30</v>
      </c>
      <c r="D2815" t="s">
        <v>163</v>
      </c>
      <c r="E2815" t="s">
        <v>161</v>
      </c>
      <c r="F2815">
        <v>333494</v>
      </c>
      <c r="G2815">
        <v>374679</v>
      </c>
      <c r="H2815" t="s">
        <v>148</v>
      </c>
      <c r="I2815" t="s">
        <v>149</v>
      </c>
      <c r="L2815">
        <f t="shared" si="215"/>
        <v>2010</v>
      </c>
      <c r="M2815">
        <f t="shared" si="216"/>
        <v>11</v>
      </c>
      <c r="N2815">
        <f t="shared" si="217"/>
        <v>0</v>
      </c>
      <c r="O2815">
        <f t="shared" si="218"/>
        <v>0</v>
      </c>
      <c r="P2815">
        <f t="shared" si="219"/>
        <v>1</v>
      </c>
    </row>
    <row r="2816" spans="1:16" x14ac:dyDescent="0.3">
      <c r="A2816" t="s">
        <v>43</v>
      </c>
      <c r="B2816" s="38">
        <v>40501</v>
      </c>
      <c r="C2816" t="s">
        <v>30</v>
      </c>
      <c r="D2816" t="s">
        <v>361</v>
      </c>
      <c r="E2816" t="s">
        <v>183</v>
      </c>
      <c r="F2816">
        <v>308365</v>
      </c>
      <c r="G2816">
        <v>326220</v>
      </c>
      <c r="H2816" t="s">
        <v>152</v>
      </c>
      <c r="I2816" t="s">
        <v>153</v>
      </c>
      <c r="L2816">
        <f t="shared" si="215"/>
        <v>2010</v>
      </c>
      <c r="M2816">
        <f t="shared" si="216"/>
        <v>11</v>
      </c>
      <c r="N2816">
        <f t="shared" si="217"/>
        <v>0</v>
      </c>
      <c r="O2816">
        <f t="shared" si="218"/>
        <v>0</v>
      </c>
      <c r="P2816">
        <f t="shared" si="219"/>
        <v>2</v>
      </c>
    </row>
    <row r="2817" spans="1:16" x14ac:dyDescent="0.3">
      <c r="A2817" t="s">
        <v>76</v>
      </c>
      <c r="B2817" s="38">
        <v>40501</v>
      </c>
      <c r="C2817" t="s">
        <v>30</v>
      </c>
      <c r="D2817" t="s">
        <v>297</v>
      </c>
      <c r="E2817" t="s">
        <v>176</v>
      </c>
      <c r="F2817">
        <v>314697</v>
      </c>
      <c r="G2817">
        <v>387092</v>
      </c>
      <c r="H2817" t="s">
        <v>148</v>
      </c>
      <c r="I2817" t="s">
        <v>149</v>
      </c>
      <c r="L2817">
        <f t="shared" si="215"/>
        <v>2010</v>
      </c>
      <c r="M2817">
        <f t="shared" si="216"/>
        <v>11</v>
      </c>
      <c r="N2817">
        <f t="shared" si="217"/>
        <v>0</v>
      </c>
      <c r="O2817">
        <f t="shared" si="218"/>
        <v>0</v>
      </c>
      <c r="P2817">
        <f t="shared" si="219"/>
        <v>1</v>
      </c>
    </row>
    <row r="2818" spans="1:16" x14ac:dyDescent="0.3">
      <c r="A2818" t="s">
        <v>45</v>
      </c>
      <c r="B2818" s="38">
        <v>40501</v>
      </c>
      <c r="C2818" t="s">
        <v>29</v>
      </c>
      <c r="D2818" t="s">
        <v>376</v>
      </c>
      <c r="E2818" t="s">
        <v>193</v>
      </c>
      <c r="F2818">
        <v>243534</v>
      </c>
      <c r="G2818">
        <v>416781</v>
      </c>
      <c r="H2818" t="s">
        <v>148</v>
      </c>
      <c r="I2818" t="s">
        <v>181</v>
      </c>
      <c r="L2818">
        <f t="shared" ref="L2818:L2881" si="220">YEAR(B2818)</f>
        <v>2010</v>
      </c>
      <c r="M2818">
        <f t="shared" ref="M2818:M2881" si="221">MONTH(B2818)</f>
        <v>11</v>
      </c>
      <c r="N2818">
        <f t="shared" ref="N2818:N2881" si="222">SUM((IF(OR(ISBLANK($I2818),ISERROR(SEARCH("killed",$I2818))),0,IF(SEARCH("killed",$I2818)=3,LEFT($I2818,1),IF(SEARCH("killed",$I2818)=4,LEFT($I2818,2),0)))),(IF(OR(ISBLANK($J2818),ISERROR(SEARCH("killed",$J2818))),0,IF(SEARCH("killed",$J2818)=3,LEFT($J2818,1),IF(SEARCH("killed",$J2818)=4,LEFT($J2818,2),0)))),(IF(OR(ISBLANK($K2818),ISERROR(SEARCH("killed",$K2818))),0,IF(SEARCH("killed",$K2818)=3,LEFT($K2818,1),IF(SEARCH("killed",$K2818)=4,LEFT($K2818,2),0)))))</f>
        <v>0</v>
      </c>
      <c r="O2818">
        <f t="shared" ref="O2818:O2881" si="223">SUM((IF(OR(ISBLANK($I2818),ISERROR(SEARCH("seriously",$I2818))),0,IF(SEARCH("seriously",$I2818)=3,LEFT($I2818,1),IF(SEARCH("seriously",$I2818)=4,LEFT($I2818,2),0)))),(IF(OR(ISBLANK($J2818),ISERROR(SEARCH("seriously",$J2818))),0,IF(SEARCH("seriously",$J2818)=3,LEFT($J2818,1),IF(SEARCH("seriously",$J2818)=4,LEFT($J2818,2),0)))),(IF(OR(ISBLANK($K2818),ISERROR(SEARCH("seriously",$K2818))),0,IF(SEARCH("seriously",$K2818)=3,LEFT($K2818,1),IF(SEARCH("seriously",$K2818)=4,LEFT($K2818,2),0)))))</f>
        <v>1</v>
      </c>
      <c r="P2818">
        <f t="shared" ref="P2818:P2881" si="224">SUM((IF(OR(ISBLANK($I2818),ISERROR(SEARCH("slightly",$I2818))),0,IF(SEARCH("slightly",$I2818)=3,LEFT($I2818,1),IF(SEARCH("slightly",$I2818)=4,LEFT($I2818,2),0)))),(IF(OR(ISBLANK($J2818),ISERROR(SEARCH("slightly",$J2818))),0,IF(SEARCH("slightly",$J2818)=3,LEFT($J2818,1),IF(SEARCH("slightly",$J2818)=4,LEFT($J2818,2),0)))),(IF(OR(ISBLANK($K2818),ISERROR(SEARCH("slightly",$K2818))),0,IF(SEARCH("slightly",$K2818)=3,LEFT($K2818,1),IF(SEARCH("slightly",$K2818)=4,LEFT($K2818,2),0)))))</f>
        <v>0</v>
      </c>
    </row>
    <row r="2819" spans="1:16" x14ac:dyDescent="0.3">
      <c r="A2819" t="s">
        <v>69</v>
      </c>
      <c r="B2819" s="38">
        <v>40501</v>
      </c>
      <c r="C2819" t="s">
        <v>30</v>
      </c>
      <c r="D2819" t="s">
        <v>160</v>
      </c>
      <c r="E2819" t="s">
        <v>164</v>
      </c>
      <c r="F2819">
        <v>332920</v>
      </c>
      <c r="G2819">
        <v>373563</v>
      </c>
      <c r="H2819" t="s">
        <v>152</v>
      </c>
      <c r="I2819" t="s">
        <v>153</v>
      </c>
      <c r="L2819">
        <f t="shared" si="220"/>
        <v>2010</v>
      </c>
      <c r="M2819">
        <f t="shared" si="221"/>
        <v>11</v>
      </c>
      <c r="N2819">
        <f t="shared" si="222"/>
        <v>0</v>
      </c>
      <c r="O2819">
        <f t="shared" si="223"/>
        <v>0</v>
      </c>
      <c r="P2819">
        <f t="shared" si="224"/>
        <v>2</v>
      </c>
    </row>
    <row r="2820" spans="1:16" x14ac:dyDescent="0.3">
      <c r="A2820" t="s">
        <v>49</v>
      </c>
      <c r="B2820" s="38">
        <v>40501</v>
      </c>
      <c r="C2820" t="s">
        <v>30</v>
      </c>
      <c r="D2820" t="s">
        <v>471</v>
      </c>
      <c r="E2820" t="s">
        <v>184</v>
      </c>
      <c r="F2820">
        <v>312398</v>
      </c>
      <c r="G2820">
        <v>345537</v>
      </c>
      <c r="H2820" t="s">
        <v>148</v>
      </c>
      <c r="I2820" t="s">
        <v>149</v>
      </c>
      <c r="L2820">
        <f t="shared" si="220"/>
        <v>2010</v>
      </c>
      <c r="M2820">
        <f t="shared" si="221"/>
        <v>11</v>
      </c>
      <c r="N2820">
        <f t="shared" si="222"/>
        <v>0</v>
      </c>
      <c r="O2820">
        <f t="shared" si="223"/>
        <v>0</v>
      </c>
      <c r="P2820">
        <f t="shared" si="224"/>
        <v>1</v>
      </c>
    </row>
    <row r="2821" spans="1:16" x14ac:dyDescent="0.3">
      <c r="A2821" t="s">
        <v>69</v>
      </c>
      <c r="B2821" s="38">
        <v>40502</v>
      </c>
      <c r="C2821" t="s">
        <v>30</v>
      </c>
      <c r="D2821" t="s">
        <v>160</v>
      </c>
      <c r="E2821" t="s">
        <v>161</v>
      </c>
      <c r="F2821">
        <v>333494</v>
      </c>
      <c r="G2821">
        <v>375146</v>
      </c>
      <c r="H2821" t="s">
        <v>148</v>
      </c>
      <c r="I2821" t="s">
        <v>149</v>
      </c>
      <c r="L2821">
        <f t="shared" si="220"/>
        <v>2010</v>
      </c>
      <c r="M2821">
        <f t="shared" si="221"/>
        <v>11</v>
      </c>
      <c r="N2821">
        <f t="shared" si="222"/>
        <v>0</v>
      </c>
      <c r="O2821">
        <f t="shared" si="223"/>
        <v>0</v>
      </c>
      <c r="P2821">
        <f t="shared" si="224"/>
        <v>1</v>
      </c>
    </row>
    <row r="2822" spans="1:16" x14ac:dyDescent="0.3">
      <c r="A2822" t="s">
        <v>69</v>
      </c>
      <c r="B2822" s="38">
        <v>40502</v>
      </c>
      <c r="C2822" t="s">
        <v>30</v>
      </c>
      <c r="D2822" t="s">
        <v>363</v>
      </c>
      <c r="E2822" t="s">
        <v>147</v>
      </c>
      <c r="F2822">
        <v>333748</v>
      </c>
      <c r="G2822">
        <v>374082</v>
      </c>
      <c r="H2822" t="s">
        <v>148</v>
      </c>
      <c r="I2822" t="s">
        <v>149</v>
      </c>
      <c r="L2822">
        <f t="shared" si="220"/>
        <v>2010</v>
      </c>
      <c r="M2822">
        <f t="shared" si="221"/>
        <v>11</v>
      </c>
      <c r="N2822">
        <f t="shared" si="222"/>
        <v>0</v>
      </c>
      <c r="O2822">
        <f t="shared" si="223"/>
        <v>0</v>
      </c>
      <c r="P2822">
        <f t="shared" si="224"/>
        <v>1</v>
      </c>
    </row>
    <row r="2823" spans="1:16" x14ac:dyDescent="0.3">
      <c r="A2823" t="s">
        <v>69</v>
      </c>
      <c r="B2823" s="38">
        <v>40503</v>
      </c>
      <c r="C2823" t="s">
        <v>30</v>
      </c>
      <c r="D2823" t="s">
        <v>221</v>
      </c>
      <c r="E2823" t="s">
        <v>161</v>
      </c>
      <c r="F2823">
        <v>334047</v>
      </c>
      <c r="G2823">
        <v>375210</v>
      </c>
      <c r="H2823" t="s">
        <v>144</v>
      </c>
      <c r="I2823" t="s">
        <v>145</v>
      </c>
      <c r="L2823">
        <f t="shared" si="220"/>
        <v>2010</v>
      </c>
      <c r="M2823">
        <f t="shared" si="221"/>
        <v>11</v>
      </c>
      <c r="N2823">
        <f t="shared" si="222"/>
        <v>0</v>
      </c>
      <c r="O2823">
        <f t="shared" si="223"/>
        <v>0</v>
      </c>
      <c r="P2823">
        <f t="shared" si="224"/>
        <v>3</v>
      </c>
    </row>
    <row r="2824" spans="1:16" x14ac:dyDescent="0.3">
      <c r="A2824" t="s">
        <v>41</v>
      </c>
      <c r="B2824" s="38">
        <v>40503</v>
      </c>
      <c r="C2824" t="s">
        <v>30</v>
      </c>
      <c r="D2824" t="s">
        <v>647</v>
      </c>
      <c r="E2824" t="s">
        <v>315</v>
      </c>
      <c r="F2824">
        <v>289681</v>
      </c>
      <c r="G2824">
        <v>390632</v>
      </c>
      <c r="H2824" t="s">
        <v>148</v>
      </c>
      <c r="I2824" t="s">
        <v>149</v>
      </c>
      <c r="L2824">
        <f t="shared" si="220"/>
        <v>2010</v>
      </c>
      <c r="M2824">
        <f t="shared" si="221"/>
        <v>11</v>
      </c>
      <c r="N2824">
        <f t="shared" si="222"/>
        <v>0</v>
      </c>
      <c r="O2824">
        <f t="shared" si="223"/>
        <v>0</v>
      </c>
      <c r="P2824">
        <f t="shared" si="224"/>
        <v>1</v>
      </c>
    </row>
    <row r="2825" spans="1:16" x14ac:dyDescent="0.3">
      <c r="A2825" t="s">
        <v>65</v>
      </c>
      <c r="B2825" s="38">
        <v>40504</v>
      </c>
      <c r="C2825" t="s">
        <v>30</v>
      </c>
      <c r="D2825" t="s">
        <v>231</v>
      </c>
      <c r="E2825" t="s">
        <v>195</v>
      </c>
      <c r="F2825">
        <v>339745</v>
      </c>
      <c r="G2825">
        <v>379083</v>
      </c>
      <c r="H2825" t="s">
        <v>152</v>
      </c>
      <c r="I2825" t="s">
        <v>153</v>
      </c>
      <c r="L2825">
        <f t="shared" si="220"/>
        <v>2010</v>
      </c>
      <c r="M2825">
        <f t="shared" si="221"/>
        <v>11</v>
      </c>
      <c r="N2825">
        <f t="shared" si="222"/>
        <v>0</v>
      </c>
      <c r="O2825">
        <f t="shared" si="223"/>
        <v>0</v>
      </c>
      <c r="P2825">
        <f t="shared" si="224"/>
        <v>2</v>
      </c>
    </row>
    <row r="2826" spans="1:16" x14ac:dyDescent="0.3">
      <c r="A2826" t="s">
        <v>69</v>
      </c>
      <c r="B2826" s="38">
        <v>40504</v>
      </c>
      <c r="C2826" t="s">
        <v>29</v>
      </c>
      <c r="D2826" t="s">
        <v>280</v>
      </c>
      <c r="E2826" t="s">
        <v>147</v>
      </c>
      <c r="F2826">
        <v>334232</v>
      </c>
      <c r="G2826">
        <v>373857</v>
      </c>
      <c r="H2826" t="s">
        <v>148</v>
      </c>
      <c r="I2826" t="s">
        <v>181</v>
      </c>
      <c r="L2826">
        <f t="shared" si="220"/>
        <v>2010</v>
      </c>
      <c r="M2826">
        <f t="shared" si="221"/>
        <v>11</v>
      </c>
      <c r="N2826">
        <f t="shared" si="222"/>
        <v>0</v>
      </c>
      <c r="O2826">
        <f t="shared" si="223"/>
        <v>1</v>
      </c>
      <c r="P2826">
        <f t="shared" si="224"/>
        <v>0</v>
      </c>
    </row>
    <row r="2827" spans="1:16" x14ac:dyDescent="0.3">
      <c r="A2827" t="s">
        <v>45</v>
      </c>
      <c r="B2827" s="38">
        <v>40504</v>
      </c>
      <c r="C2827" t="s">
        <v>30</v>
      </c>
      <c r="D2827" t="s">
        <v>240</v>
      </c>
      <c r="E2827" t="s">
        <v>193</v>
      </c>
      <c r="F2827">
        <v>243680</v>
      </c>
      <c r="G2827">
        <v>418229</v>
      </c>
      <c r="H2827" t="s">
        <v>148</v>
      </c>
      <c r="I2827" t="s">
        <v>149</v>
      </c>
      <c r="L2827">
        <f t="shared" si="220"/>
        <v>2010</v>
      </c>
      <c r="M2827">
        <f t="shared" si="221"/>
        <v>11</v>
      </c>
      <c r="N2827">
        <f t="shared" si="222"/>
        <v>0</v>
      </c>
      <c r="O2827">
        <f t="shared" si="223"/>
        <v>0</v>
      </c>
      <c r="P2827">
        <f t="shared" si="224"/>
        <v>1</v>
      </c>
    </row>
    <row r="2828" spans="1:16" x14ac:dyDescent="0.3">
      <c r="A2828" t="s">
        <v>69</v>
      </c>
      <c r="B2828" s="38">
        <v>40505</v>
      </c>
      <c r="C2828" t="s">
        <v>30</v>
      </c>
      <c r="D2828" t="s">
        <v>219</v>
      </c>
      <c r="E2828" t="s">
        <v>147</v>
      </c>
      <c r="F2828">
        <v>334173</v>
      </c>
      <c r="G2828">
        <v>374492</v>
      </c>
      <c r="H2828" t="s">
        <v>144</v>
      </c>
      <c r="I2828" t="s">
        <v>145</v>
      </c>
      <c r="L2828">
        <f t="shared" si="220"/>
        <v>2010</v>
      </c>
      <c r="M2828">
        <f t="shared" si="221"/>
        <v>11</v>
      </c>
      <c r="N2828">
        <f t="shared" si="222"/>
        <v>0</v>
      </c>
      <c r="O2828">
        <f t="shared" si="223"/>
        <v>0</v>
      </c>
      <c r="P2828">
        <f t="shared" si="224"/>
        <v>3</v>
      </c>
    </row>
    <row r="2829" spans="1:16" x14ac:dyDescent="0.3">
      <c r="A2829" t="s">
        <v>45</v>
      </c>
      <c r="B2829" s="38">
        <v>40505</v>
      </c>
      <c r="C2829" t="s">
        <v>30</v>
      </c>
      <c r="D2829" t="s">
        <v>612</v>
      </c>
      <c r="E2829" t="s">
        <v>193</v>
      </c>
      <c r="F2829">
        <v>243579</v>
      </c>
      <c r="G2829">
        <v>416210</v>
      </c>
      <c r="H2829" t="s">
        <v>148</v>
      </c>
      <c r="I2829" t="s">
        <v>149</v>
      </c>
      <c r="L2829">
        <f t="shared" si="220"/>
        <v>2010</v>
      </c>
      <c r="M2829">
        <f t="shared" si="221"/>
        <v>11</v>
      </c>
      <c r="N2829">
        <f t="shared" si="222"/>
        <v>0</v>
      </c>
      <c r="O2829">
        <f t="shared" si="223"/>
        <v>0</v>
      </c>
      <c r="P2829">
        <f t="shared" si="224"/>
        <v>1</v>
      </c>
    </row>
    <row r="2830" spans="1:16" x14ac:dyDescent="0.3">
      <c r="A2830" t="s">
        <v>70</v>
      </c>
      <c r="B2830" s="38">
        <v>40505</v>
      </c>
      <c r="C2830" t="s">
        <v>30</v>
      </c>
      <c r="D2830" t="s">
        <v>237</v>
      </c>
      <c r="E2830" t="s">
        <v>183</v>
      </c>
      <c r="F2830">
        <v>330562</v>
      </c>
      <c r="G2830">
        <v>314486</v>
      </c>
      <c r="H2830" t="s">
        <v>245</v>
      </c>
      <c r="I2830" t="s">
        <v>246</v>
      </c>
      <c r="L2830">
        <f t="shared" si="220"/>
        <v>2010</v>
      </c>
      <c r="M2830">
        <f t="shared" si="221"/>
        <v>11</v>
      </c>
      <c r="N2830">
        <f t="shared" si="222"/>
        <v>0</v>
      </c>
      <c r="O2830">
        <f t="shared" si="223"/>
        <v>0</v>
      </c>
      <c r="P2830">
        <f t="shared" si="224"/>
        <v>4</v>
      </c>
    </row>
    <row r="2831" spans="1:16" x14ac:dyDescent="0.3">
      <c r="A2831" t="s">
        <v>79</v>
      </c>
      <c r="B2831" s="38">
        <v>40505</v>
      </c>
      <c r="C2831" t="s">
        <v>30</v>
      </c>
      <c r="D2831" t="s">
        <v>314</v>
      </c>
      <c r="E2831" t="s">
        <v>173</v>
      </c>
      <c r="F2831">
        <v>301284</v>
      </c>
      <c r="G2831">
        <v>353780</v>
      </c>
      <c r="H2831" t="s">
        <v>148</v>
      </c>
      <c r="I2831" t="s">
        <v>149</v>
      </c>
      <c r="L2831">
        <f t="shared" si="220"/>
        <v>2010</v>
      </c>
      <c r="M2831">
        <f t="shared" si="221"/>
        <v>11</v>
      </c>
      <c r="N2831">
        <f t="shared" si="222"/>
        <v>0</v>
      </c>
      <c r="O2831">
        <f t="shared" si="223"/>
        <v>0</v>
      </c>
      <c r="P2831">
        <f t="shared" si="224"/>
        <v>1</v>
      </c>
    </row>
    <row r="2832" spans="1:16" x14ac:dyDescent="0.3">
      <c r="A2832" t="s">
        <v>62</v>
      </c>
      <c r="B2832" s="38">
        <v>40506</v>
      </c>
      <c r="C2832" t="s">
        <v>30</v>
      </c>
      <c r="D2832" t="s">
        <v>170</v>
      </c>
      <c r="E2832" t="s">
        <v>143</v>
      </c>
      <c r="F2832">
        <v>340294</v>
      </c>
      <c r="G2832">
        <v>402612</v>
      </c>
      <c r="H2832" t="s">
        <v>148</v>
      </c>
      <c r="I2832" t="s">
        <v>149</v>
      </c>
      <c r="L2832">
        <f t="shared" si="220"/>
        <v>2010</v>
      </c>
      <c r="M2832">
        <f t="shared" si="221"/>
        <v>11</v>
      </c>
      <c r="N2832">
        <f t="shared" si="222"/>
        <v>0</v>
      </c>
      <c r="O2832">
        <f t="shared" si="223"/>
        <v>0</v>
      </c>
      <c r="P2832">
        <f t="shared" si="224"/>
        <v>1</v>
      </c>
    </row>
    <row r="2833" spans="1:16" x14ac:dyDescent="0.3">
      <c r="A2833" t="s">
        <v>60</v>
      </c>
      <c r="B2833" s="38">
        <v>40506</v>
      </c>
      <c r="C2833" t="s">
        <v>30</v>
      </c>
      <c r="D2833" t="s">
        <v>170</v>
      </c>
      <c r="E2833" t="s">
        <v>195</v>
      </c>
      <c r="F2833">
        <v>350430</v>
      </c>
      <c r="G2833">
        <v>381510</v>
      </c>
      <c r="H2833" t="s">
        <v>148</v>
      </c>
      <c r="I2833" t="s">
        <v>149</v>
      </c>
      <c r="L2833">
        <f t="shared" si="220"/>
        <v>2010</v>
      </c>
      <c r="M2833">
        <f t="shared" si="221"/>
        <v>11</v>
      </c>
      <c r="N2833">
        <f t="shared" si="222"/>
        <v>0</v>
      </c>
      <c r="O2833">
        <f t="shared" si="223"/>
        <v>0</v>
      </c>
      <c r="P2833">
        <f t="shared" si="224"/>
        <v>1</v>
      </c>
    </row>
    <row r="2834" spans="1:16" x14ac:dyDescent="0.3">
      <c r="A2834" t="s">
        <v>69</v>
      </c>
      <c r="B2834" s="38">
        <v>40507</v>
      </c>
      <c r="C2834" t="s">
        <v>30</v>
      </c>
      <c r="D2834" t="s">
        <v>160</v>
      </c>
      <c r="E2834" t="s">
        <v>164</v>
      </c>
      <c r="F2834">
        <v>332929</v>
      </c>
      <c r="G2834">
        <v>373583</v>
      </c>
      <c r="H2834" t="s">
        <v>148</v>
      </c>
      <c r="I2834" t="s">
        <v>149</v>
      </c>
      <c r="L2834">
        <f t="shared" si="220"/>
        <v>2010</v>
      </c>
      <c r="M2834">
        <f t="shared" si="221"/>
        <v>11</v>
      </c>
      <c r="N2834">
        <f t="shared" si="222"/>
        <v>0</v>
      </c>
      <c r="O2834">
        <f t="shared" si="223"/>
        <v>0</v>
      </c>
      <c r="P2834">
        <f t="shared" si="224"/>
        <v>1</v>
      </c>
    </row>
    <row r="2835" spans="1:16" x14ac:dyDescent="0.3">
      <c r="A2835" t="s">
        <v>69</v>
      </c>
      <c r="B2835" s="38">
        <v>40507</v>
      </c>
      <c r="C2835" t="s">
        <v>30</v>
      </c>
      <c r="D2835" t="s">
        <v>163</v>
      </c>
      <c r="E2835" t="s">
        <v>147</v>
      </c>
      <c r="F2835">
        <v>333469</v>
      </c>
      <c r="G2835">
        <v>374523</v>
      </c>
      <c r="H2835" t="s">
        <v>148</v>
      </c>
      <c r="I2835" t="s">
        <v>149</v>
      </c>
      <c r="L2835">
        <f t="shared" si="220"/>
        <v>2010</v>
      </c>
      <c r="M2835">
        <f t="shared" si="221"/>
        <v>11</v>
      </c>
      <c r="N2835">
        <f t="shared" si="222"/>
        <v>0</v>
      </c>
      <c r="O2835">
        <f t="shared" si="223"/>
        <v>0</v>
      </c>
      <c r="P2835">
        <f t="shared" si="224"/>
        <v>1</v>
      </c>
    </row>
    <row r="2836" spans="1:16" x14ac:dyDescent="0.3">
      <c r="A2836" t="s">
        <v>69</v>
      </c>
      <c r="B2836" s="38">
        <v>40507</v>
      </c>
      <c r="C2836" t="s">
        <v>30</v>
      </c>
      <c r="D2836" t="s">
        <v>167</v>
      </c>
      <c r="E2836" t="s">
        <v>147</v>
      </c>
      <c r="F2836">
        <v>334680</v>
      </c>
      <c r="G2836">
        <v>373926</v>
      </c>
      <c r="H2836" t="s">
        <v>152</v>
      </c>
      <c r="I2836" t="s">
        <v>153</v>
      </c>
      <c r="L2836">
        <f t="shared" si="220"/>
        <v>2010</v>
      </c>
      <c r="M2836">
        <f t="shared" si="221"/>
        <v>11</v>
      </c>
      <c r="N2836">
        <f t="shared" si="222"/>
        <v>0</v>
      </c>
      <c r="O2836">
        <f t="shared" si="223"/>
        <v>0</v>
      </c>
      <c r="P2836">
        <f t="shared" si="224"/>
        <v>2</v>
      </c>
    </row>
    <row r="2837" spans="1:16" x14ac:dyDescent="0.3">
      <c r="A2837" t="s">
        <v>60</v>
      </c>
      <c r="B2837" s="38">
        <v>40507</v>
      </c>
      <c r="C2837" t="s">
        <v>30</v>
      </c>
      <c r="D2837" t="s">
        <v>237</v>
      </c>
      <c r="E2837" t="s">
        <v>195</v>
      </c>
      <c r="F2837">
        <v>350549</v>
      </c>
      <c r="G2837">
        <v>382005</v>
      </c>
      <c r="H2837" t="s">
        <v>148</v>
      </c>
      <c r="I2837" t="s">
        <v>149</v>
      </c>
      <c r="L2837">
        <f t="shared" si="220"/>
        <v>2010</v>
      </c>
      <c r="M2837">
        <f t="shared" si="221"/>
        <v>11</v>
      </c>
      <c r="N2837">
        <f t="shared" si="222"/>
        <v>0</v>
      </c>
      <c r="O2837">
        <f t="shared" si="223"/>
        <v>0</v>
      </c>
      <c r="P2837">
        <f t="shared" si="224"/>
        <v>1</v>
      </c>
    </row>
    <row r="2838" spans="1:16" x14ac:dyDescent="0.3">
      <c r="A2838" t="s">
        <v>43</v>
      </c>
      <c r="B2838" s="38">
        <v>40507</v>
      </c>
      <c r="C2838" t="s">
        <v>30</v>
      </c>
      <c r="D2838" t="s">
        <v>375</v>
      </c>
      <c r="E2838" t="s">
        <v>183</v>
      </c>
      <c r="F2838">
        <v>308588</v>
      </c>
      <c r="G2838">
        <v>326480</v>
      </c>
      <c r="H2838" t="s">
        <v>152</v>
      </c>
      <c r="I2838" t="s">
        <v>153</v>
      </c>
      <c r="L2838">
        <f t="shared" si="220"/>
        <v>2010</v>
      </c>
      <c r="M2838">
        <f t="shared" si="221"/>
        <v>11</v>
      </c>
      <c r="N2838">
        <f t="shared" si="222"/>
        <v>0</v>
      </c>
      <c r="O2838">
        <f t="shared" si="223"/>
        <v>0</v>
      </c>
      <c r="P2838">
        <f t="shared" si="224"/>
        <v>2</v>
      </c>
    </row>
    <row r="2839" spans="1:16" x14ac:dyDescent="0.3">
      <c r="A2839" t="s">
        <v>57</v>
      </c>
      <c r="B2839" s="38">
        <v>40508</v>
      </c>
      <c r="C2839" t="s">
        <v>30</v>
      </c>
      <c r="D2839" t="s">
        <v>412</v>
      </c>
      <c r="E2839" t="s">
        <v>256</v>
      </c>
      <c r="F2839">
        <v>223418</v>
      </c>
      <c r="G2839">
        <v>344055</v>
      </c>
      <c r="H2839" t="s">
        <v>148</v>
      </c>
      <c r="I2839" t="s">
        <v>149</v>
      </c>
      <c r="L2839">
        <f t="shared" si="220"/>
        <v>2010</v>
      </c>
      <c r="M2839">
        <f t="shared" si="221"/>
        <v>11</v>
      </c>
      <c r="N2839">
        <f t="shared" si="222"/>
        <v>0</v>
      </c>
      <c r="O2839">
        <f t="shared" si="223"/>
        <v>0</v>
      </c>
      <c r="P2839">
        <f t="shared" si="224"/>
        <v>1</v>
      </c>
    </row>
    <row r="2840" spans="1:16" x14ac:dyDescent="0.3">
      <c r="A2840" t="s">
        <v>69</v>
      </c>
      <c r="B2840" s="38">
        <v>40511</v>
      </c>
      <c r="C2840" t="s">
        <v>30</v>
      </c>
      <c r="D2840" t="s">
        <v>160</v>
      </c>
      <c r="E2840" t="s">
        <v>161</v>
      </c>
      <c r="F2840">
        <v>333282</v>
      </c>
      <c r="G2840">
        <v>374729</v>
      </c>
      <c r="H2840" t="s">
        <v>148</v>
      </c>
      <c r="I2840" t="s">
        <v>149</v>
      </c>
      <c r="L2840">
        <f t="shared" si="220"/>
        <v>2010</v>
      </c>
      <c r="M2840">
        <f t="shared" si="221"/>
        <v>11</v>
      </c>
      <c r="N2840">
        <f t="shared" si="222"/>
        <v>0</v>
      </c>
      <c r="O2840">
        <f t="shared" si="223"/>
        <v>0</v>
      </c>
      <c r="P2840">
        <f t="shared" si="224"/>
        <v>1</v>
      </c>
    </row>
    <row r="2841" spans="1:16" x14ac:dyDescent="0.3">
      <c r="A2841" t="s">
        <v>50</v>
      </c>
      <c r="B2841" s="38">
        <v>40512</v>
      </c>
      <c r="C2841" t="s">
        <v>30</v>
      </c>
      <c r="D2841" t="s">
        <v>336</v>
      </c>
      <c r="E2841" t="s">
        <v>157</v>
      </c>
      <c r="F2841">
        <v>285284</v>
      </c>
      <c r="G2841">
        <v>432705</v>
      </c>
      <c r="H2841" t="s">
        <v>148</v>
      </c>
      <c r="I2841" t="s">
        <v>149</v>
      </c>
      <c r="L2841">
        <f t="shared" si="220"/>
        <v>2010</v>
      </c>
      <c r="M2841">
        <f t="shared" si="221"/>
        <v>11</v>
      </c>
      <c r="N2841">
        <f t="shared" si="222"/>
        <v>0</v>
      </c>
      <c r="O2841">
        <f t="shared" si="223"/>
        <v>0</v>
      </c>
      <c r="P2841">
        <f t="shared" si="224"/>
        <v>1</v>
      </c>
    </row>
    <row r="2842" spans="1:16" x14ac:dyDescent="0.3">
      <c r="A2842" t="s">
        <v>69</v>
      </c>
      <c r="B2842" s="38">
        <v>40512</v>
      </c>
      <c r="C2842" t="s">
        <v>30</v>
      </c>
      <c r="D2842" t="s">
        <v>191</v>
      </c>
      <c r="E2842" t="s">
        <v>147</v>
      </c>
      <c r="F2842">
        <v>334295</v>
      </c>
      <c r="G2842">
        <v>374837</v>
      </c>
      <c r="H2842" t="s">
        <v>148</v>
      </c>
      <c r="I2842" t="s">
        <v>149</v>
      </c>
      <c r="L2842">
        <f t="shared" si="220"/>
        <v>2010</v>
      </c>
      <c r="M2842">
        <f t="shared" si="221"/>
        <v>11</v>
      </c>
      <c r="N2842">
        <f t="shared" si="222"/>
        <v>0</v>
      </c>
      <c r="O2842">
        <f t="shared" si="223"/>
        <v>0</v>
      </c>
      <c r="P2842">
        <f t="shared" si="224"/>
        <v>1</v>
      </c>
    </row>
    <row r="2843" spans="1:16" x14ac:dyDescent="0.3">
      <c r="A2843" t="s">
        <v>69</v>
      </c>
      <c r="B2843" s="38">
        <v>40512</v>
      </c>
      <c r="C2843" t="s">
        <v>30</v>
      </c>
      <c r="D2843" t="s">
        <v>191</v>
      </c>
      <c r="E2843" t="s">
        <v>159</v>
      </c>
      <c r="F2843">
        <v>334521</v>
      </c>
      <c r="G2843">
        <v>374666</v>
      </c>
      <c r="H2843" t="s">
        <v>152</v>
      </c>
      <c r="I2843" t="s">
        <v>153</v>
      </c>
      <c r="L2843">
        <f t="shared" si="220"/>
        <v>2010</v>
      </c>
      <c r="M2843">
        <f t="shared" si="221"/>
        <v>11</v>
      </c>
      <c r="N2843">
        <f t="shared" si="222"/>
        <v>0</v>
      </c>
      <c r="O2843">
        <f t="shared" si="223"/>
        <v>0</v>
      </c>
      <c r="P2843">
        <f t="shared" si="224"/>
        <v>2</v>
      </c>
    </row>
    <row r="2844" spans="1:16" x14ac:dyDescent="0.3">
      <c r="A2844" t="s">
        <v>53</v>
      </c>
      <c r="B2844" s="38">
        <v>40513</v>
      </c>
      <c r="C2844" t="s">
        <v>30</v>
      </c>
      <c r="D2844" t="s">
        <v>208</v>
      </c>
      <c r="E2844" t="s">
        <v>209</v>
      </c>
      <c r="F2844">
        <v>280138</v>
      </c>
      <c r="G2844">
        <v>362795</v>
      </c>
      <c r="H2844" t="s">
        <v>148</v>
      </c>
      <c r="I2844" t="s">
        <v>149</v>
      </c>
      <c r="L2844">
        <f t="shared" si="220"/>
        <v>2010</v>
      </c>
      <c r="M2844">
        <f t="shared" si="221"/>
        <v>12</v>
      </c>
      <c r="N2844">
        <f t="shared" si="222"/>
        <v>0</v>
      </c>
      <c r="O2844">
        <f t="shared" si="223"/>
        <v>0</v>
      </c>
      <c r="P2844">
        <f t="shared" si="224"/>
        <v>1</v>
      </c>
    </row>
    <row r="2845" spans="1:16" x14ac:dyDescent="0.3">
      <c r="A2845" t="s">
        <v>69</v>
      </c>
      <c r="B2845" s="38">
        <v>40513</v>
      </c>
      <c r="C2845" t="s">
        <v>30</v>
      </c>
      <c r="D2845" t="s">
        <v>251</v>
      </c>
      <c r="E2845" t="s">
        <v>147</v>
      </c>
      <c r="F2845">
        <v>333583</v>
      </c>
      <c r="G2845">
        <v>373519</v>
      </c>
      <c r="H2845" t="s">
        <v>148</v>
      </c>
      <c r="I2845" t="s">
        <v>149</v>
      </c>
      <c r="L2845">
        <f t="shared" si="220"/>
        <v>2010</v>
      </c>
      <c r="M2845">
        <f t="shared" si="221"/>
        <v>12</v>
      </c>
      <c r="N2845">
        <f t="shared" si="222"/>
        <v>0</v>
      </c>
      <c r="O2845">
        <f t="shared" si="223"/>
        <v>0</v>
      </c>
      <c r="P2845">
        <f t="shared" si="224"/>
        <v>1</v>
      </c>
    </row>
    <row r="2846" spans="1:16" x14ac:dyDescent="0.3">
      <c r="A2846" t="s">
        <v>69</v>
      </c>
      <c r="B2846" s="38">
        <v>40514</v>
      </c>
      <c r="C2846" t="s">
        <v>30</v>
      </c>
      <c r="D2846" t="s">
        <v>387</v>
      </c>
      <c r="E2846" t="s">
        <v>147</v>
      </c>
      <c r="F2846">
        <v>333585</v>
      </c>
      <c r="G2846">
        <v>373202</v>
      </c>
      <c r="H2846" t="s">
        <v>148</v>
      </c>
      <c r="I2846" t="s">
        <v>149</v>
      </c>
      <c r="L2846">
        <f t="shared" si="220"/>
        <v>2010</v>
      </c>
      <c r="M2846">
        <f t="shared" si="221"/>
        <v>12</v>
      </c>
      <c r="N2846">
        <f t="shared" si="222"/>
        <v>0</v>
      </c>
      <c r="O2846">
        <f t="shared" si="223"/>
        <v>0</v>
      </c>
      <c r="P2846">
        <f t="shared" si="224"/>
        <v>1</v>
      </c>
    </row>
    <row r="2847" spans="1:16" x14ac:dyDescent="0.3">
      <c r="A2847" t="s">
        <v>69</v>
      </c>
      <c r="B2847" s="38">
        <v>40515</v>
      </c>
      <c r="C2847" t="s">
        <v>30</v>
      </c>
      <c r="D2847" t="s">
        <v>355</v>
      </c>
      <c r="E2847" t="s">
        <v>161</v>
      </c>
      <c r="F2847">
        <v>333498</v>
      </c>
      <c r="G2847">
        <v>374705</v>
      </c>
      <c r="H2847" t="s">
        <v>148</v>
      </c>
      <c r="I2847" t="s">
        <v>149</v>
      </c>
      <c r="L2847">
        <f t="shared" si="220"/>
        <v>2010</v>
      </c>
      <c r="M2847">
        <f t="shared" si="221"/>
        <v>12</v>
      </c>
      <c r="N2847">
        <f t="shared" si="222"/>
        <v>0</v>
      </c>
      <c r="O2847">
        <f t="shared" si="223"/>
        <v>0</v>
      </c>
      <c r="P2847">
        <f t="shared" si="224"/>
        <v>1</v>
      </c>
    </row>
    <row r="2848" spans="1:16" x14ac:dyDescent="0.3">
      <c r="A2848" t="s">
        <v>69</v>
      </c>
      <c r="B2848" s="38">
        <v>40515</v>
      </c>
      <c r="C2848" t="s">
        <v>30</v>
      </c>
      <c r="D2848" t="s">
        <v>163</v>
      </c>
      <c r="E2848" t="s">
        <v>161</v>
      </c>
      <c r="F2848">
        <v>333458</v>
      </c>
      <c r="G2848">
        <v>374527</v>
      </c>
      <c r="H2848" t="s">
        <v>148</v>
      </c>
      <c r="I2848" t="s">
        <v>149</v>
      </c>
      <c r="L2848">
        <f t="shared" si="220"/>
        <v>2010</v>
      </c>
      <c r="M2848">
        <f t="shared" si="221"/>
        <v>12</v>
      </c>
      <c r="N2848">
        <f t="shared" si="222"/>
        <v>0</v>
      </c>
      <c r="O2848">
        <f t="shared" si="223"/>
        <v>0</v>
      </c>
      <c r="P2848">
        <f t="shared" si="224"/>
        <v>1</v>
      </c>
    </row>
    <row r="2849" spans="1:16" x14ac:dyDescent="0.3">
      <c r="A2849" t="s">
        <v>69</v>
      </c>
      <c r="B2849" s="38">
        <v>40517</v>
      </c>
      <c r="C2849" t="s">
        <v>30</v>
      </c>
      <c r="D2849" t="s">
        <v>221</v>
      </c>
      <c r="E2849" t="s">
        <v>147</v>
      </c>
      <c r="F2849">
        <v>334000</v>
      </c>
      <c r="G2849">
        <v>375109</v>
      </c>
      <c r="H2849" t="s">
        <v>152</v>
      </c>
      <c r="I2849" t="s">
        <v>153</v>
      </c>
      <c r="L2849">
        <f t="shared" si="220"/>
        <v>2010</v>
      </c>
      <c r="M2849">
        <f t="shared" si="221"/>
        <v>12</v>
      </c>
      <c r="N2849">
        <f t="shared" si="222"/>
        <v>0</v>
      </c>
      <c r="O2849">
        <f t="shared" si="223"/>
        <v>0</v>
      </c>
      <c r="P2849">
        <f t="shared" si="224"/>
        <v>2</v>
      </c>
    </row>
    <row r="2850" spans="1:16" x14ac:dyDescent="0.3">
      <c r="A2850" t="s">
        <v>69</v>
      </c>
      <c r="B2850" s="38">
        <v>40518</v>
      </c>
      <c r="C2850" t="s">
        <v>30</v>
      </c>
      <c r="D2850" t="s">
        <v>160</v>
      </c>
      <c r="E2850" t="s">
        <v>161</v>
      </c>
      <c r="F2850">
        <v>333769</v>
      </c>
      <c r="G2850">
        <v>375232</v>
      </c>
      <c r="H2850" t="s">
        <v>148</v>
      </c>
      <c r="I2850" t="s">
        <v>149</v>
      </c>
      <c r="L2850">
        <f t="shared" si="220"/>
        <v>2010</v>
      </c>
      <c r="M2850">
        <f t="shared" si="221"/>
        <v>12</v>
      </c>
      <c r="N2850">
        <f t="shared" si="222"/>
        <v>0</v>
      </c>
      <c r="O2850">
        <f t="shared" si="223"/>
        <v>0</v>
      </c>
      <c r="P2850">
        <f t="shared" si="224"/>
        <v>1</v>
      </c>
    </row>
    <row r="2851" spans="1:16" x14ac:dyDescent="0.3">
      <c r="A2851" t="s">
        <v>45</v>
      </c>
      <c r="B2851" s="38">
        <v>40518</v>
      </c>
      <c r="C2851" t="s">
        <v>30</v>
      </c>
      <c r="D2851" t="s">
        <v>353</v>
      </c>
      <c r="E2851" t="s">
        <v>193</v>
      </c>
      <c r="F2851">
        <v>244708</v>
      </c>
      <c r="G2851">
        <v>416428</v>
      </c>
      <c r="H2851" t="s">
        <v>144</v>
      </c>
      <c r="I2851" t="s">
        <v>145</v>
      </c>
      <c r="L2851">
        <f t="shared" si="220"/>
        <v>2010</v>
      </c>
      <c r="M2851">
        <f t="shared" si="221"/>
        <v>12</v>
      </c>
      <c r="N2851">
        <f t="shared" si="222"/>
        <v>0</v>
      </c>
      <c r="O2851">
        <f t="shared" si="223"/>
        <v>0</v>
      </c>
      <c r="P2851">
        <f t="shared" si="224"/>
        <v>3</v>
      </c>
    </row>
    <row r="2852" spans="1:16" x14ac:dyDescent="0.3">
      <c r="A2852" t="s">
        <v>69</v>
      </c>
      <c r="B2852" s="38">
        <v>40519</v>
      </c>
      <c r="C2852" t="s">
        <v>30</v>
      </c>
      <c r="D2852" t="s">
        <v>174</v>
      </c>
      <c r="E2852" t="s">
        <v>147</v>
      </c>
      <c r="F2852">
        <v>334179</v>
      </c>
      <c r="G2852">
        <v>375151</v>
      </c>
      <c r="H2852" t="s">
        <v>148</v>
      </c>
      <c r="I2852" t="s">
        <v>149</v>
      </c>
      <c r="L2852">
        <f t="shared" si="220"/>
        <v>2010</v>
      </c>
      <c r="M2852">
        <f t="shared" si="221"/>
        <v>12</v>
      </c>
      <c r="N2852">
        <f t="shared" si="222"/>
        <v>0</v>
      </c>
      <c r="O2852">
        <f t="shared" si="223"/>
        <v>0</v>
      </c>
      <c r="P2852">
        <f t="shared" si="224"/>
        <v>1</v>
      </c>
    </row>
    <row r="2853" spans="1:16" x14ac:dyDescent="0.3">
      <c r="A2853" t="s">
        <v>43</v>
      </c>
      <c r="B2853" s="38">
        <v>40519</v>
      </c>
      <c r="C2853" t="s">
        <v>30</v>
      </c>
      <c r="D2853" t="s">
        <v>185</v>
      </c>
      <c r="E2853" t="s">
        <v>183</v>
      </c>
      <c r="F2853">
        <v>308071</v>
      </c>
      <c r="G2853">
        <v>326640</v>
      </c>
      <c r="H2853" t="s">
        <v>152</v>
      </c>
      <c r="I2853" t="s">
        <v>153</v>
      </c>
      <c r="L2853">
        <f t="shared" si="220"/>
        <v>2010</v>
      </c>
      <c r="M2853">
        <f t="shared" si="221"/>
        <v>12</v>
      </c>
      <c r="N2853">
        <f t="shared" si="222"/>
        <v>0</v>
      </c>
      <c r="O2853">
        <f t="shared" si="223"/>
        <v>0</v>
      </c>
      <c r="P2853">
        <f t="shared" si="224"/>
        <v>2</v>
      </c>
    </row>
    <row r="2854" spans="1:16" x14ac:dyDescent="0.3">
      <c r="A2854" t="s">
        <v>2</v>
      </c>
      <c r="B2854" s="38">
        <v>40519</v>
      </c>
      <c r="C2854" t="s">
        <v>30</v>
      </c>
      <c r="D2854" t="s">
        <v>641</v>
      </c>
      <c r="E2854" t="s">
        <v>166</v>
      </c>
      <c r="F2854">
        <v>326341</v>
      </c>
      <c r="G2854">
        <v>364222</v>
      </c>
      <c r="H2854" t="s">
        <v>152</v>
      </c>
      <c r="I2854" t="s">
        <v>153</v>
      </c>
      <c r="L2854">
        <f t="shared" si="220"/>
        <v>2010</v>
      </c>
      <c r="M2854">
        <f t="shared" si="221"/>
        <v>12</v>
      </c>
      <c r="N2854">
        <f t="shared" si="222"/>
        <v>0</v>
      </c>
      <c r="O2854">
        <f t="shared" si="223"/>
        <v>0</v>
      </c>
      <c r="P2854">
        <f t="shared" si="224"/>
        <v>2</v>
      </c>
    </row>
    <row r="2855" spans="1:16" x14ac:dyDescent="0.3">
      <c r="A2855" t="s">
        <v>76</v>
      </c>
      <c r="B2855" s="38">
        <v>40520</v>
      </c>
      <c r="C2855" t="s">
        <v>30</v>
      </c>
      <c r="D2855" t="s">
        <v>297</v>
      </c>
      <c r="E2855" t="s">
        <v>176</v>
      </c>
      <c r="F2855">
        <v>314705</v>
      </c>
      <c r="G2855">
        <v>386978</v>
      </c>
      <c r="H2855" t="s">
        <v>148</v>
      </c>
      <c r="I2855" t="s">
        <v>149</v>
      </c>
      <c r="L2855">
        <f t="shared" si="220"/>
        <v>2010</v>
      </c>
      <c r="M2855">
        <f t="shared" si="221"/>
        <v>12</v>
      </c>
      <c r="N2855">
        <f t="shared" si="222"/>
        <v>0</v>
      </c>
      <c r="O2855">
        <f t="shared" si="223"/>
        <v>0</v>
      </c>
      <c r="P2855">
        <f t="shared" si="224"/>
        <v>1</v>
      </c>
    </row>
    <row r="2856" spans="1:16" x14ac:dyDescent="0.3">
      <c r="A2856" t="s">
        <v>69</v>
      </c>
      <c r="B2856" s="38">
        <v>40520</v>
      </c>
      <c r="C2856" t="s">
        <v>30</v>
      </c>
      <c r="D2856" t="s">
        <v>251</v>
      </c>
      <c r="E2856" t="s">
        <v>147</v>
      </c>
      <c r="F2856">
        <v>333562</v>
      </c>
      <c r="G2856">
        <v>373758</v>
      </c>
      <c r="H2856" t="s">
        <v>148</v>
      </c>
      <c r="I2856" t="s">
        <v>149</v>
      </c>
      <c r="L2856">
        <f t="shared" si="220"/>
        <v>2010</v>
      </c>
      <c r="M2856">
        <f t="shared" si="221"/>
        <v>12</v>
      </c>
      <c r="N2856">
        <f t="shared" si="222"/>
        <v>0</v>
      </c>
      <c r="O2856">
        <f t="shared" si="223"/>
        <v>0</v>
      </c>
      <c r="P2856">
        <f t="shared" si="224"/>
        <v>1</v>
      </c>
    </row>
    <row r="2857" spans="1:16" x14ac:dyDescent="0.3">
      <c r="A2857" t="s">
        <v>57</v>
      </c>
      <c r="B2857" s="38">
        <v>40521</v>
      </c>
      <c r="C2857" t="s">
        <v>30</v>
      </c>
      <c r="D2857" t="s">
        <v>146</v>
      </c>
      <c r="E2857" t="s">
        <v>256</v>
      </c>
      <c r="F2857">
        <v>223247</v>
      </c>
      <c r="G2857">
        <v>344444</v>
      </c>
      <c r="H2857" t="s">
        <v>148</v>
      </c>
      <c r="I2857" t="s">
        <v>149</v>
      </c>
      <c r="L2857">
        <f t="shared" si="220"/>
        <v>2010</v>
      </c>
      <c r="M2857">
        <f t="shared" si="221"/>
        <v>12</v>
      </c>
      <c r="N2857">
        <f t="shared" si="222"/>
        <v>0</v>
      </c>
      <c r="O2857">
        <f t="shared" si="223"/>
        <v>0</v>
      </c>
      <c r="P2857">
        <f t="shared" si="224"/>
        <v>1</v>
      </c>
    </row>
    <row r="2858" spans="1:16" x14ac:dyDescent="0.3">
      <c r="A2858" t="s">
        <v>69</v>
      </c>
      <c r="B2858" s="38">
        <v>40522</v>
      </c>
      <c r="C2858" t="s">
        <v>30</v>
      </c>
      <c r="D2858" t="s">
        <v>346</v>
      </c>
      <c r="E2858" t="s">
        <v>147</v>
      </c>
      <c r="F2858">
        <v>333591</v>
      </c>
      <c r="G2858">
        <v>373914</v>
      </c>
      <c r="H2858" t="s">
        <v>148</v>
      </c>
      <c r="I2858" t="s">
        <v>149</v>
      </c>
      <c r="L2858">
        <f t="shared" si="220"/>
        <v>2010</v>
      </c>
      <c r="M2858">
        <f t="shared" si="221"/>
        <v>12</v>
      </c>
      <c r="N2858">
        <f t="shared" si="222"/>
        <v>0</v>
      </c>
      <c r="O2858">
        <f t="shared" si="223"/>
        <v>0</v>
      </c>
      <c r="P2858">
        <f t="shared" si="224"/>
        <v>1</v>
      </c>
    </row>
    <row r="2859" spans="1:16" x14ac:dyDescent="0.3">
      <c r="A2859" t="s">
        <v>39</v>
      </c>
      <c r="B2859" s="38">
        <v>40522</v>
      </c>
      <c r="C2859" t="s">
        <v>30</v>
      </c>
      <c r="D2859" t="s">
        <v>217</v>
      </c>
      <c r="E2859" t="s">
        <v>218</v>
      </c>
      <c r="F2859">
        <v>281068</v>
      </c>
      <c r="G2859">
        <v>378234</v>
      </c>
      <c r="H2859" t="s">
        <v>148</v>
      </c>
      <c r="I2859" t="s">
        <v>149</v>
      </c>
      <c r="L2859">
        <f t="shared" si="220"/>
        <v>2010</v>
      </c>
      <c r="M2859">
        <f t="shared" si="221"/>
        <v>12</v>
      </c>
      <c r="N2859">
        <f t="shared" si="222"/>
        <v>0</v>
      </c>
      <c r="O2859">
        <f t="shared" si="223"/>
        <v>0</v>
      </c>
      <c r="P2859">
        <f t="shared" si="224"/>
        <v>1</v>
      </c>
    </row>
    <row r="2860" spans="1:16" x14ac:dyDescent="0.3">
      <c r="A2860" t="s">
        <v>37</v>
      </c>
      <c r="B2860" s="38">
        <v>40522</v>
      </c>
      <c r="C2860" t="s">
        <v>30</v>
      </c>
      <c r="D2860" t="s">
        <v>170</v>
      </c>
      <c r="E2860" t="s">
        <v>256</v>
      </c>
      <c r="F2860">
        <v>236432</v>
      </c>
      <c r="G2860">
        <v>333715</v>
      </c>
      <c r="H2860" t="s">
        <v>148</v>
      </c>
      <c r="I2860" t="s">
        <v>149</v>
      </c>
      <c r="L2860">
        <f t="shared" si="220"/>
        <v>2010</v>
      </c>
      <c r="M2860">
        <f t="shared" si="221"/>
        <v>12</v>
      </c>
      <c r="N2860">
        <f t="shared" si="222"/>
        <v>0</v>
      </c>
      <c r="O2860">
        <f t="shared" si="223"/>
        <v>0</v>
      </c>
      <c r="P2860">
        <f t="shared" si="224"/>
        <v>1</v>
      </c>
    </row>
    <row r="2861" spans="1:16" x14ac:dyDescent="0.3">
      <c r="A2861" t="s">
        <v>57</v>
      </c>
      <c r="B2861" s="38">
        <v>40522</v>
      </c>
      <c r="C2861" t="s">
        <v>30</v>
      </c>
      <c r="D2861" t="s">
        <v>146</v>
      </c>
      <c r="E2861" t="s">
        <v>256</v>
      </c>
      <c r="F2861">
        <v>223458</v>
      </c>
      <c r="G2861">
        <v>344394</v>
      </c>
      <c r="H2861" t="s">
        <v>148</v>
      </c>
      <c r="I2861" t="s">
        <v>149</v>
      </c>
      <c r="L2861">
        <f t="shared" si="220"/>
        <v>2010</v>
      </c>
      <c r="M2861">
        <f t="shared" si="221"/>
        <v>12</v>
      </c>
      <c r="N2861">
        <f t="shared" si="222"/>
        <v>0</v>
      </c>
      <c r="O2861">
        <f t="shared" si="223"/>
        <v>0</v>
      </c>
      <c r="P2861">
        <f t="shared" si="224"/>
        <v>1</v>
      </c>
    </row>
    <row r="2862" spans="1:16" x14ac:dyDescent="0.3">
      <c r="A2862" t="s">
        <v>2</v>
      </c>
      <c r="B2862" s="38">
        <v>40523</v>
      </c>
      <c r="C2862" t="s">
        <v>30</v>
      </c>
      <c r="D2862" t="s">
        <v>771</v>
      </c>
      <c r="E2862" t="s">
        <v>166</v>
      </c>
      <c r="F2862">
        <v>326187</v>
      </c>
      <c r="G2862">
        <v>364096</v>
      </c>
      <c r="H2862" t="s">
        <v>148</v>
      </c>
      <c r="I2862" t="s">
        <v>149</v>
      </c>
      <c r="L2862">
        <f t="shared" si="220"/>
        <v>2010</v>
      </c>
      <c r="M2862">
        <f t="shared" si="221"/>
        <v>12</v>
      </c>
      <c r="N2862">
        <f t="shared" si="222"/>
        <v>0</v>
      </c>
      <c r="O2862">
        <f t="shared" si="223"/>
        <v>0</v>
      </c>
      <c r="P2862">
        <f t="shared" si="224"/>
        <v>1</v>
      </c>
    </row>
    <row r="2863" spans="1:16" x14ac:dyDescent="0.3">
      <c r="A2863" t="s">
        <v>69</v>
      </c>
      <c r="B2863" s="38">
        <v>40524</v>
      </c>
      <c r="C2863" t="s">
        <v>30</v>
      </c>
      <c r="D2863" t="s">
        <v>283</v>
      </c>
      <c r="E2863" t="s">
        <v>147</v>
      </c>
      <c r="F2863">
        <v>333780</v>
      </c>
      <c r="G2863">
        <v>373654</v>
      </c>
      <c r="H2863" t="s">
        <v>148</v>
      </c>
      <c r="I2863" t="s">
        <v>149</v>
      </c>
      <c r="L2863">
        <f t="shared" si="220"/>
        <v>2010</v>
      </c>
      <c r="M2863">
        <f t="shared" si="221"/>
        <v>12</v>
      </c>
      <c r="N2863">
        <f t="shared" si="222"/>
        <v>0</v>
      </c>
      <c r="O2863">
        <f t="shared" si="223"/>
        <v>0</v>
      </c>
      <c r="P2863">
        <f t="shared" si="224"/>
        <v>1</v>
      </c>
    </row>
    <row r="2864" spans="1:16" x14ac:dyDescent="0.3">
      <c r="A2864" t="s">
        <v>36</v>
      </c>
      <c r="B2864" s="38">
        <v>40525</v>
      </c>
      <c r="C2864" t="s">
        <v>30</v>
      </c>
      <c r="D2864" t="s">
        <v>772</v>
      </c>
      <c r="E2864" t="s">
        <v>189</v>
      </c>
      <c r="F2864">
        <v>287352</v>
      </c>
      <c r="G2864">
        <v>344827</v>
      </c>
      <c r="H2864" t="s">
        <v>148</v>
      </c>
      <c r="I2864" t="s">
        <v>149</v>
      </c>
      <c r="L2864">
        <f t="shared" si="220"/>
        <v>2010</v>
      </c>
      <c r="M2864">
        <f t="shared" si="221"/>
        <v>12</v>
      </c>
      <c r="N2864">
        <f t="shared" si="222"/>
        <v>0</v>
      </c>
      <c r="O2864">
        <f t="shared" si="223"/>
        <v>0</v>
      </c>
      <c r="P2864">
        <f t="shared" si="224"/>
        <v>1</v>
      </c>
    </row>
    <row r="2865" spans="1:16" x14ac:dyDescent="0.3">
      <c r="A2865" t="s">
        <v>45</v>
      </c>
      <c r="B2865" s="38">
        <v>40527</v>
      </c>
      <c r="C2865" t="s">
        <v>30</v>
      </c>
      <c r="D2865" t="s">
        <v>470</v>
      </c>
      <c r="E2865" t="s">
        <v>193</v>
      </c>
      <c r="F2865">
        <v>243161</v>
      </c>
      <c r="G2865">
        <v>417161</v>
      </c>
      <c r="H2865" t="s">
        <v>148</v>
      </c>
      <c r="I2865" t="s">
        <v>149</v>
      </c>
      <c r="L2865">
        <f t="shared" si="220"/>
        <v>2010</v>
      </c>
      <c r="M2865">
        <f t="shared" si="221"/>
        <v>12</v>
      </c>
      <c r="N2865">
        <f t="shared" si="222"/>
        <v>0</v>
      </c>
      <c r="O2865">
        <f t="shared" si="223"/>
        <v>0</v>
      </c>
      <c r="P2865">
        <f t="shared" si="224"/>
        <v>1</v>
      </c>
    </row>
    <row r="2866" spans="1:16" x14ac:dyDescent="0.3">
      <c r="A2866" t="s">
        <v>69</v>
      </c>
      <c r="B2866" s="38">
        <v>40527</v>
      </c>
      <c r="C2866" t="s">
        <v>30</v>
      </c>
      <c r="D2866" t="s">
        <v>439</v>
      </c>
      <c r="E2866" t="s">
        <v>164</v>
      </c>
      <c r="F2866">
        <v>333334</v>
      </c>
      <c r="G2866">
        <v>373890</v>
      </c>
      <c r="H2866" t="s">
        <v>152</v>
      </c>
      <c r="I2866" t="s">
        <v>153</v>
      </c>
      <c r="L2866">
        <f t="shared" si="220"/>
        <v>2010</v>
      </c>
      <c r="M2866">
        <f t="shared" si="221"/>
        <v>12</v>
      </c>
      <c r="N2866">
        <f t="shared" si="222"/>
        <v>0</v>
      </c>
      <c r="O2866">
        <f t="shared" si="223"/>
        <v>0</v>
      </c>
      <c r="P2866">
        <f t="shared" si="224"/>
        <v>2</v>
      </c>
    </row>
    <row r="2867" spans="1:16" x14ac:dyDescent="0.3">
      <c r="A2867" t="s">
        <v>36</v>
      </c>
      <c r="B2867" s="38">
        <v>40528</v>
      </c>
      <c r="C2867" t="s">
        <v>30</v>
      </c>
      <c r="D2867" t="s">
        <v>683</v>
      </c>
      <c r="E2867" t="s">
        <v>189</v>
      </c>
      <c r="F2867">
        <v>287892</v>
      </c>
      <c r="G2867">
        <v>345124</v>
      </c>
      <c r="H2867" t="s">
        <v>148</v>
      </c>
      <c r="I2867" t="s">
        <v>149</v>
      </c>
      <c r="L2867">
        <f t="shared" si="220"/>
        <v>2010</v>
      </c>
      <c r="M2867">
        <f t="shared" si="221"/>
        <v>12</v>
      </c>
      <c r="N2867">
        <f t="shared" si="222"/>
        <v>0</v>
      </c>
      <c r="O2867">
        <f t="shared" si="223"/>
        <v>0</v>
      </c>
      <c r="P2867">
        <f t="shared" si="224"/>
        <v>1</v>
      </c>
    </row>
    <row r="2868" spans="1:16" x14ac:dyDescent="0.3">
      <c r="A2868" t="s">
        <v>52</v>
      </c>
      <c r="B2868" s="38">
        <v>40528</v>
      </c>
      <c r="C2868" t="s">
        <v>30</v>
      </c>
      <c r="D2868" t="s">
        <v>480</v>
      </c>
      <c r="E2868" t="s">
        <v>169</v>
      </c>
      <c r="F2868">
        <v>245092</v>
      </c>
      <c r="G2868">
        <v>372341</v>
      </c>
      <c r="H2868" t="s">
        <v>148</v>
      </c>
      <c r="I2868" t="s">
        <v>149</v>
      </c>
      <c r="L2868">
        <f t="shared" si="220"/>
        <v>2010</v>
      </c>
      <c r="M2868">
        <f t="shared" si="221"/>
        <v>12</v>
      </c>
      <c r="N2868">
        <f t="shared" si="222"/>
        <v>0</v>
      </c>
      <c r="O2868">
        <f t="shared" si="223"/>
        <v>0</v>
      </c>
      <c r="P2868">
        <f t="shared" si="224"/>
        <v>1</v>
      </c>
    </row>
    <row r="2869" spans="1:16" x14ac:dyDescent="0.3">
      <c r="A2869" t="s">
        <v>45</v>
      </c>
      <c r="B2869" s="38">
        <v>40528</v>
      </c>
      <c r="C2869" t="s">
        <v>30</v>
      </c>
      <c r="D2869" t="s">
        <v>192</v>
      </c>
      <c r="E2869" t="s">
        <v>193</v>
      </c>
      <c r="F2869">
        <v>243302</v>
      </c>
      <c r="G2869">
        <v>417256</v>
      </c>
      <c r="H2869" t="s">
        <v>148</v>
      </c>
      <c r="I2869" t="s">
        <v>149</v>
      </c>
      <c r="L2869">
        <f t="shared" si="220"/>
        <v>2010</v>
      </c>
      <c r="M2869">
        <f t="shared" si="221"/>
        <v>12</v>
      </c>
      <c r="N2869">
        <f t="shared" si="222"/>
        <v>0</v>
      </c>
      <c r="O2869">
        <f t="shared" si="223"/>
        <v>0</v>
      </c>
      <c r="P2869">
        <f t="shared" si="224"/>
        <v>1</v>
      </c>
    </row>
    <row r="2870" spans="1:16" x14ac:dyDescent="0.3">
      <c r="A2870" t="s">
        <v>50</v>
      </c>
      <c r="B2870" s="38">
        <v>40529</v>
      </c>
      <c r="C2870" t="s">
        <v>30</v>
      </c>
      <c r="D2870" t="s">
        <v>335</v>
      </c>
      <c r="E2870" t="s">
        <v>157</v>
      </c>
      <c r="F2870">
        <v>284414</v>
      </c>
      <c r="G2870">
        <v>432444</v>
      </c>
      <c r="H2870" t="s">
        <v>152</v>
      </c>
      <c r="I2870" t="s">
        <v>153</v>
      </c>
      <c r="L2870">
        <f t="shared" si="220"/>
        <v>2010</v>
      </c>
      <c r="M2870">
        <f t="shared" si="221"/>
        <v>12</v>
      </c>
      <c r="N2870">
        <f t="shared" si="222"/>
        <v>0</v>
      </c>
      <c r="O2870">
        <f t="shared" si="223"/>
        <v>0</v>
      </c>
      <c r="P2870">
        <f t="shared" si="224"/>
        <v>2</v>
      </c>
    </row>
    <row r="2871" spans="1:16" x14ac:dyDescent="0.3">
      <c r="A2871" t="s">
        <v>69</v>
      </c>
      <c r="B2871" s="38">
        <v>40529</v>
      </c>
      <c r="C2871" t="s">
        <v>30</v>
      </c>
      <c r="D2871" t="s">
        <v>387</v>
      </c>
      <c r="E2871" t="s">
        <v>147</v>
      </c>
      <c r="F2871">
        <v>333528</v>
      </c>
      <c r="G2871">
        <v>373080</v>
      </c>
      <c r="H2871" t="s">
        <v>152</v>
      </c>
      <c r="I2871" t="s">
        <v>153</v>
      </c>
      <c r="L2871">
        <f t="shared" si="220"/>
        <v>2010</v>
      </c>
      <c r="M2871">
        <f t="shared" si="221"/>
        <v>12</v>
      </c>
      <c r="N2871">
        <f t="shared" si="222"/>
        <v>0</v>
      </c>
      <c r="O2871">
        <f t="shared" si="223"/>
        <v>0</v>
      </c>
      <c r="P2871">
        <f t="shared" si="224"/>
        <v>2</v>
      </c>
    </row>
    <row r="2872" spans="1:16" x14ac:dyDescent="0.3">
      <c r="A2872" t="s">
        <v>45</v>
      </c>
      <c r="B2872" s="38">
        <v>40529</v>
      </c>
      <c r="C2872" t="s">
        <v>30</v>
      </c>
      <c r="D2872" t="s">
        <v>361</v>
      </c>
      <c r="E2872" t="s">
        <v>193</v>
      </c>
      <c r="F2872">
        <v>243079</v>
      </c>
      <c r="G2872">
        <v>417062</v>
      </c>
      <c r="H2872" t="s">
        <v>148</v>
      </c>
      <c r="I2872" t="s">
        <v>149</v>
      </c>
      <c r="L2872">
        <f t="shared" si="220"/>
        <v>2010</v>
      </c>
      <c r="M2872">
        <f t="shared" si="221"/>
        <v>12</v>
      </c>
      <c r="N2872">
        <f t="shared" si="222"/>
        <v>0</v>
      </c>
      <c r="O2872">
        <f t="shared" si="223"/>
        <v>0</v>
      </c>
      <c r="P2872">
        <f t="shared" si="224"/>
        <v>1</v>
      </c>
    </row>
    <row r="2873" spans="1:16" x14ac:dyDescent="0.3">
      <c r="A2873" t="s">
        <v>69</v>
      </c>
      <c r="B2873" s="38">
        <v>40532</v>
      </c>
      <c r="C2873" t="s">
        <v>30</v>
      </c>
      <c r="D2873" t="s">
        <v>191</v>
      </c>
      <c r="E2873" t="s">
        <v>147</v>
      </c>
      <c r="F2873">
        <v>334137</v>
      </c>
      <c r="G2873">
        <v>375032</v>
      </c>
      <c r="H2873" t="s">
        <v>148</v>
      </c>
      <c r="I2873" t="s">
        <v>149</v>
      </c>
      <c r="L2873">
        <f t="shared" si="220"/>
        <v>2010</v>
      </c>
      <c r="M2873">
        <f t="shared" si="221"/>
        <v>12</v>
      </c>
      <c r="N2873">
        <f t="shared" si="222"/>
        <v>0</v>
      </c>
      <c r="O2873">
        <f t="shared" si="223"/>
        <v>0</v>
      </c>
      <c r="P2873">
        <f t="shared" si="224"/>
        <v>1</v>
      </c>
    </row>
    <row r="2874" spans="1:16" x14ac:dyDescent="0.3">
      <c r="A2874" t="s">
        <v>52</v>
      </c>
      <c r="B2874" s="38">
        <v>40532</v>
      </c>
      <c r="C2874" t="s">
        <v>30</v>
      </c>
      <c r="D2874" t="s">
        <v>168</v>
      </c>
      <c r="E2874" t="s">
        <v>169</v>
      </c>
      <c r="F2874">
        <v>245168</v>
      </c>
      <c r="G2874">
        <v>372890</v>
      </c>
      <c r="H2874" t="s">
        <v>148</v>
      </c>
      <c r="I2874" t="s">
        <v>149</v>
      </c>
      <c r="L2874">
        <f t="shared" si="220"/>
        <v>2010</v>
      </c>
      <c r="M2874">
        <f t="shared" si="221"/>
        <v>12</v>
      </c>
      <c r="N2874">
        <f t="shared" si="222"/>
        <v>0</v>
      </c>
      <c r="O2874">
        <f t="shared" si="223"/>
        <v>0</v>
      </c>
      <c r="P2874">
        <f t="shared" si="224"/>
        <v>1</v>
      </c>
    </row>
    <row r="2875" spans="1:16" x14ac:dyDescent="0.3">
      <c r="A2875" t="s">
        <v>69</v>
      </c>
      <c r="B2875" s="38">
        <v>40532</v>
      </c>
      <c r="C2875" t="s">
        <v>30</v>
      </c>
      <c r="D2875" t="s">
        <v>583</v>
      </c>
      <c r="E2875" t="s">
        <v>147</v>
      </c>
      <c r="F2875">
        <v>333750</v>
      </c>
      <c r="G2875">
        <v>373830</v>
      </c>
      <c r="H2875" t="s">
        <v>148</v>
      </c>
      <c r="I2875" t="s">
        <v>149</v>
      </c>
      <c r="L2875">
        <f t="shared" si="220"/>
        <v>2010</v>
      </c>
      <c r="M2875">
        <f t="shared" si="221"/>
        <v>12</v>
      </c>
      <c r="N2875">
        <f t="shared" si="222"/>
        <v>0</v>
      </c>
      <c r="O2875">
        <f t="shared" si="223"/>
        <v>0</v>
      </c>
      <c r="P2875">
        <f t="shared" si="224"/>
        <v>1</v>
      </c>
    </row>
    <row r="2876" spans="1:16" x14ac:dyDescent="0.3">
      <c r="A2876" t="s">
        <v>69</v>
      </c>
      <c r="B2876" s="38">
        <v>40532</v>
      </c>
      <c r="C2876" t="s">
        <v>30</v>
      </c>
      <c r="D2876" t="s">
        <v>221</v>
      </c>
      <c r="E2876" t="s">
        <v>161</v>
      </c>
      <c r="F2876">
        <v>334040</v>
      </c>
      <c r="G2876">
        <v>375197</v>
      </c>
      <c r="H2876" t="s">
        <v>148</v>
      </c>
      <c r="I2876" t="s">
        <v>149</v>
      </c>
      <c r="L2876">
        <f t="shared" si="220"/>
        <v>2010</v>
      </c>
      <c r="M2876">
        <f t="shared" si="221"/>
        <v>12</v>
      </c>
      <c r="N2876">
        <f t="shared" si="222"/>
        <v>0</v>
      </c>
      <c r="O2876">
        <f t="shared" si="223"/>
        <v>0</v>
      </c>
      <c r="P2876">
        <f t="shared" si="224"/>
        <v>1</v>
      </c>
    </row>
    <row r="2877" spans="1:16" x14ac:dyDescent="0.3">
      <c r="A2877" t="s">
        <v>79</v>
      </c>
      <c r="B2877" s="38">
        <v>40533</v>
      </c>
      <c r="C2877" t="s">
        <v>29</v>
      </c>
      <c r="D2877" t="s">
        <v>231</v>
      </c>
      <c r="E2877" t="s">
        <v>173</v>
      </c>
      <c r="F2877">
        <v>301121</v>
      </c>
      <c r="G2877">
        <v>353834</v>
      </c>
      <c r="H2877" t="s">
        <v>148</v>
      </c>
      <c r="I2877" t="s">
        <v>181</v>
      </c>
      <c r="L2877">
        <f t="shared" si="220"/>
        <v>2010</v>
      </c>
      <c r="M2877">
        <f t="shared" si="221"/>
        <v>12</v>
      </c>
      <c r="N2877">
        <f t="shared" si="222"/>
        <v>0</v>
      </c>
      <c r="O2877">
        <f t="shared" si="223"/>
        <v>1</v>
      </c>
      <c r="P2877">
        <f t="shared" si="224"/>
        <v>0</v>
      </c>
    </row>
    <row r="2878" spans="1:16" x14ac:dyDescent="0.3">
      <c r="A2878" t="s">
        <v>69</v>
      </c>
      <c r="B2878" s="38">
        <v>40533</v>
      </c>
      <c r="C2878" t="s">
        <v>30</v>
      </c>
      <c r="D2878" t="s">
        <v>454</v>
      </c>
      <c r="E2878" t="s">
        <v>147</v>
      </c>
      <c r="F2878">
        <v>333728</v>
      </c>
      <c r="G2878">
        <v>374245</v>
      </c>
      <c r="H2878" t="s">
        <v>148</v>
      </c>
      <c r="I2878" t="s">
        <v>149</v>
      </c>
      <c r="L2878">
        <f t="shared" si="220"/>
        <v>2010</v>
      </c>
      <c r="M2878">
        <f t="shared" si="221"/>
        <v>12</v>
      </c>
      <c r="N2878">
        <f t="shared" si="222"/>
        <v>0</v>
      </c>
      <c r="O2878">
        <f t="shared" si="223"/>
        <v>0</v>
      </c>
      <c r="P2878">
        <f t="shared" si="224"/>
        <v>1</v>
      </c>
    </row>
    <row r="2879" spans="1:16" x14ac:dyDescent="0.3">
      <c r="A2879" t="s">
        <v>43</v>
      </c>
      <c r="B2879" s="38">
        <v>40533</v>
      </c>
      <c r="C2879" t="s">
        <v>30</v>
      </c>
      <c r="D2879" t="s">
        <v>465</v>
      </c>
      <c r="E2879" t="s">
        <v>183</v>
      </c>
      <c r="F2879">
        <v>308470</v>
      </c>
      <c r="G2879">
        <v>326572</v>
      </c>
      <c r="H2879" t="s">
        <v>148</v>
      </c>
      <c r="I2879" t="s">
        <v>149</v>
      </c>
      <c r="L2879">
        <f t="shared" si="220"/>
        <v>2010</v>
      </c>
      <c r="M2879">
        <f t="shared" si="221"/>
        <v>12</v>
      </c>
      <c r="N2879">
        <f t="shared" si="222"/>
        <v>0</v>
      </c>
      <c r="O2879">
        <f t="shared" si="223"/>
        <v>0</v>
      </c>
      <c r="P2879">
        <f t="shared" si="224"/>
        <v>1</v>
      </c>
    </row>
    <row r="2880" spans="1:16" x14ac:dyDescent="0.3">
      <c r="A2880" t="s">
        <v>69</v>
      </c>
      <c r="B2880" s="38">
        <v>40534</v>
      </c>
      <c r="C2880" t="s">
        <v>29</v>
      </c>
      <c r="D2880" t="s">
        <v>516</v>
      </c>
      <c r="E2880" t="s">
        <v>147</v>
      </c>
      <c r="F2880">
        <v>333741</v>
      </c>
      <c r="G2880">
        <v>373965</v>
      </c>
      <c r="H2880" t="s">
        <v>148</v>
      </c>
      <c r="I2880" t="s">
        <v>181</v>
      </c>
      <c r="L2880">
        <f t="shared" si="220"/>
        <v>2010</v>
      </c>
      <c r="M2880">
        <f t="shared" si="221"/>
        <v>12</v>
      </c>
      <c r="N2880">
        <f t="shared" si="222"/>
        <v>0</v>
      </c>
      <c r="O2880">
        <f t="shared" si="223"/>
        <v>1</v>
      </c>
      <c r="P2880">
        <f t="shared" si="224"/>
        <v>0</v>
      </c>
    </row>
    <row r="2881" spans="1:16" x14ac:dyDescent="0.3">
      <c r="A2881" t="s">
        <v>20</v>
      </c>
      <c r="B2881" s="38">
        <v>40536</v>
      </c>
      <c r="C2881" t="s">
        <v>30</v>
      </c>
      <c r="D2881" t="s">
        <v>773</v>
      </c>
      <c r="E2881" t="s">
        <v>155</v>
      </c>
      <c r="F2881">
        <v>310846</v>
      </c>
      <c r="G2881">
        <v>403013</v>
      </c>
      <c r="H2881" t="s">
        <v>245</v>
      </c>
      <c r="I2881" t="s">
        <v>246</v>
      </c>
      <c r="L2881">
        <f t="shared" si="220"/>
        <v>2010</v>
      </c>
      <c r="M2881">
        <f t="shared" si="221"/>
        <v>12</v>
      </c>
      <c r="N2881">
        <f t="shared" si="222"/>
        <v>0</v>
      </c>
      <c r="O2881">
        <f t="shared" si="223"/>
        <v>0</v>
      </c>
      <c r="P2881">
        <f t="shared" si="224"/>
        <v>4</v>
      </c>
    </row>
    <row r="2882" spans="1:16" x14ac:dyDescent="0.3">
      <c r="A2882" t="s">
        <v>69</v>
      </c>
      <c r="B2882" s="38">
        <v>40538</v>
      </c>
      <c r="C2882" t="s">
        <v>30</v>
      </c>
      <c r="D2882" t="s">
        <v>283</v>
      </c>
      <c r="E2882" t="s">
        <v>147</v>
      </c>
      <c r="F2882">
        <v>333757</v>
      </c>
      <c r="G2882">
        <v>373831</v>
      </c>
      <c r="H2882" t="s">
        <v>148</v>
      </c>
      <c r="I2882" t="s">
        <v>149</v>
      </c>
      <c r="L2882">
        <f t="shared" ref="L2882:L2945" si="225">YEAR(B2882)</f>
        <v>2010</v>
      </c>
      <c r="M2882">
        <f t="shared" ref="M2882:M2945" si="226">MONTH(B2882)</f>
        <v>12</v>
      </c>
      <c r="N2882">
        <f t="shared" ref="N2882:N2945" si="227">SUM((IF(OR(ISBLANK($I2882),ISERROR(SEARCH("killed",$I2882))),0,IF(SEARCH("killed",$I2882)=3,LEFT($I2882,1),IF(SEARCH("killed",$I2882)=4,LEFT($I2882,2),0)))),(IF(OR(ISBLANK($J2882),ISERROR(SEARCH("killed",$J2882))),0,IF(SEARCH("killed",$J2882)=3,LEFT($J2882,1),IF(SEARCH("killed",$J2882)=4,LEFT($J2882,2),0)))),(IF(OR(ISBLANK($K2882),ISERROR(SEARCH("killed",$K2882))),0,IF(SEARCH("killed",$K2882)=3,LEFT($K2882,1),IF(SEARCH("killed",$K2882)=4,LEFT($K2882,2),0)))))</f>
        <v>0</v>
      </c>
      <c r="O2882">
        <f t="shared" ref="O2882:O2945" si="228">SUM((IF(OR(ISBLANK($I2882),ISERROR(SEARCH("seriously",$I2882))),0,IF(SEARCH("seriously",$I2882)=3,LEFT($I2882,1),IF(SEARCH("seriously",$I2882)=4,LEFT($I2882,2),0)))),(IF(OR(ISBLANK($J2882),ISERROR(SEARCH("seriously",$J2882))),0,IF(SEARCH("seriously",$J2882)=3,LEFT($J2882,1),IF(SEARCH("seriously",$J2882)=4,LEFT($J2882,2),0)))),(IF(OR(ISBLANK($K2882),ISERROR(SEARCH("seriously",$K2882))),0,IF(SEARCH("seriously",$K2882)=3,LEFT($K2882,1),IF(SEARCH("seriously",$K2882)=4,LEFT($K2882,2),0)))))</f>
        <v>0</v>
      </c>
      <c r="P2882">
        <f t="shared" ref="P2882:P2945" si="229">SUM((IF(OR(ISBLANK($I2882),ISERROR(SEARCH("slightly",$I2882))),0,IF(SEARCH("slightly",$I2882)=3,LEFT($I2882,1),IF(SEARCH("slightly",$I2882)=4,LEFT($I2882,2),0)))),(IF(OR(ISBLANK($J2882),ISERROR(SEARCH("slightly",$J2882))),0,IF(SEARCH("slightly",$J2882)=3,LEFT($J2882,1),IF(SEARCH("slightly",$J2882)=4,LEFT($J2882,2),0)))),(IF(OR(ISBLANK($K2882),ISERROR(SEARCH("slightly",$K2882))),0,IF(SEARCH("slightly",$K2882)=3,LEFT($K2882,1),IF(SEARCH("slightly",$K2882)=4,LEFT($K2882,2),0)))))</f>
        <v>1</v>
      </c>
    </row>
    <row r="2883" spans="1:16" x14ac:dyDescent="0.3">
      <c r="A2883" t="s">
        <v>69</v>
      </c>
      <c r="B2883" s="38">
        <v>40539</v>
      </c>
      <c r="C2883" t="s">
        <v>30</v>
      </c>
      <c r="D2883" t="s">
        <v>251</v>
      </c>
      <c r="E2883" t="s">
        <v>147</v>
      </c>
      <c r="F2883">
        <v>333539</v>
      </c>
      <c r="G2883">
        <v>373915</v>
      </c>
      <c r="H2883" t="s">
        <v>234</v>
      </c>
      <c r="I2883" t="s">
        <v>313</v>
      </c>
      <c r="L2883">
        <f t="shared" si="225"/>
        <v>2010</v>
      </c>
      <c r="M2883">
        <f t="shared" si="226"/>
        <v>12</v>
      </c>
      <c r="N2883">
        <f t="shared" si="227"/>
        <v>0</v>
      </c>
      <c r="O2883">
        <f t="shared" si="228"/>
        <v>0</v>
      </c>
      <c r="P2883">
        <f t="shared" si="229"/>
        <v>5</v>
      </c>
    </row>
    <row r="2884" spans="1:16" x14ac:dyDescent="0.3">
      <c r="A2884" t="s">
        <v>43</v>
      </c>
      <c r="B2884" s="38">
        <v>40539</v>
      </c>
      <c r="C2884" t="s">
        <v>30</v>
      </c>
      <c r="D2884" t="s">
        <v>237</v>
      </c>
      <c r="E2884" t="s">
        <v>183</v>
      </c>
      <c r="F2884">
        <v>308468</v>
      </c>
      <c r="G2884">
        <v>325940</v>
      </c>
      <c r="H2884" t="s">
        <v>152</v>
      </c>
      <c r="I2884" t="s">
        <v>153</v>
      </c>
      <c r="L2884">
        <f t="shared" si="225"/>
        <v>2010</v>
      </c>
      <c r="M2884">
        <f t="shared" si="226"/>
        <v>12</v>
      </c>
      <c r="N2884">
        <f t="shared" si="227"/>
        <v>0</v>
      </c>
      <c r="O2884">
        <f t="shared" si="228"/>
        <v>0</v>
      </c>
      <c r="P2884">
        <f t="shared" si="229"/>
        <v>2</v>
      </c>
    </row>
    <row r="2885" spans="1:16" x14ac:dyDescent="0.3">
      <c r="A2885" t="s">
        <v>20</v>
      </c>
      <c r="B2885" s="38">
        <v>40540</v>
      </c>
      <c r="C2885" t="s">
        <v>30</v>
      </c>
      <c r="D2885" t="s">
        <v>154</v>
      </c>
      <c r="E2885" t="s">
        <v>155</v>
      </c>
      <c r="F2885">
        <v>310734</v>
      </c>
      <c r="G2885">
        <v>403718</v>
      </c>
      <c r="H2885" t="s">
        <v>148</v>
      </c>
      <c r="I2885" t="s">
        <v>149</v>
      </c>
      <c r="L2885">
        <f t="shared" si="225"/>
        <v>2010</v>
      </c>
      <c r="M2885">
        <f t="shared" si="226"/>
        <v>12</v>
      </c>
      <c r="N2885">
        <f t="shared" si="227"/>
        <v>0</v>
      </c>
      <c r="O2885">
        <f t="shared" si="228"/>
        <v>0</v>
      </c>
      <c r="P2885">
        <f t="shared" si="229"/>
        <v>1</v>
      </c>
    </row>
    <row r="2886" spans="1:16" x14ac:dyDescent="0.3">
      <c r="A2886" t="s">
        <v>81</v>
      </c>
      <c r="B2886" s="38">
        <v>40542</v>
      </c>
      <c r="C2886" t="s">
        <v>30</v>
      </c>
      <c r="D2886" t="s">
        <v>229</v>
      </c>
      <c r="E2886" t="s">
        <v>173</v>
      </c>
      <c r="F2886">
        <v>304367</v>
      </c>
      <c r="G2886">
        <v>356798</v>
      </c>
      <c r="H2886" t="s">
        <v>148</v>
      </c>
      <c r="I2886" t="s">
        <v>149</v>
      </c>
      <c r="L2886">
        <f t="shared" si="225"/>
        <v>2010</v>
      </c>
      <c r="M2886">
        <f t="shared" si="226"/>
        <v>12</v>
      </c>
      <c r="N2886">
        <f t="shared" si="227"/>
        <v>0</v>
      </c>
      <c r="O2886">
        <f t="shared" si="228"/>
        <v>0</v>
      </c>
      <c r="P2886">
        <f t="shared" si="229"/>
        <v>1</v>
      </c>
    </row>
    <row r="2887" spans="1:16" x14ac:dyDescent="0.3">
      <c r="A2887" t="s">
        <v>78</v>
      </c>
      <c r="B2887" s="38">
        <v>40543</v>
      </c>
      <c r="C2887" t="s">
        <v>29</v>
      </c>
      <c r="D2887" t="s">
        <v>339</v>
      </c>
      <c r="E2887" t="s">
        <v>340</v>
      </c>
      <c r="F2887">
        <v>336739</v>
      </c>
      <c r="G2887">
        <v>364966</v>
      </c>
      <c r="H2887" t="s">
        <v>144</v>
      </c>
      <c r="I2887" t="s">
        <v>181</v>
      </c>
      <c r="J2887" t="s">
        <v>222</v>
      </c>
      <c r="L2887">
        <f t="shared" si="225"/>
        <v>2010</v>
      </c>
      <c r="M2887">
        <f t="shared" si="226"/>
        <v>12</v>
      </c>
      <c r="N2887">
        <f t="shared" si="227"/>
        <v>0</v>
      </c>
      <c r="O2887">
        <f t="shared" si="228"/>
        <v>1</v>
      </c>
      <c r="P2887">
        <f t="shared" si="229"/>
        <v>2</v>
      </c>
    </row>
    <row r="2888" spans="1:16" x14ac:dyDescent="0.3">
      <c r="A2888" t="s">
        <v>74</v>
      </c>
      <c r="B2888" s="38">
        <v>39814</v>
      </c>
      <c r="C2888" t="s">
        <v>30</v>
      </c>
      <c r="D2888" t="s">
        <v>560</v>
      </c>
      <c r="E2888" t="s">
        <v>179</v>
      </c>
      <c r="F2888">
        <v>341331</v>
      </c>
      <c r="G2888">
        <v>387698</v>
      </c>
      <c r="H2888" t="s">
        <v>148</v>
      </c>
      <c r="I2888" t="s">
        <v>149</v>
      </c>
      <c r="L2888">
        <f t="shared" si="225"/>
        <v>2009</v>
      </c>
      <c r="M2888">
        <f t="shared" si="226"/>
        <v>1</v>
      </c>
      <c r="N2888">
        <f t="shared" si="227"/>
        <v>0</v>
      </c>
      <c r="O2888">
        <f t="shared" si="228"/>
        <v>0</v>
      </c>
      <c r="P2888">
        <f t="shared" si="229"/>
        <v>1</v>
      </c>
    </row>
    <row r="2889" spans="1:16" x14ac:dyDescent="0.3">
      <c r="A2889" t="s">
        <v>69</v>
      </c>
      <c r="B2889" s="38">
        <v>39814</v>
      </c>
      <c r="C2889" t="s">
        <v>30</v>
      </c>
      <c r="D2889" t="s">
        <v>158</v>
      </c>
      <c r="E2889" t="s">
        <v>159</v>
      </c>
      <c r="F2889">
        <v>334781</v>
      </c>
      <c r="G2889">
        <v>374486</v>
      </c>
      <c r="H2889" t="s">
        <v>152</v>
      </c>
      <c r="I2889" t="s">
        <v>153</v>
      </c>
      <c r="L2889">
        <f t="shared" si="225"/>
        <v>2009</v>
      </c>
      <c r="M2889">
        <f t="shared" si="226"/>
        <v>1</v>
      </c>
      <c r="N2889">
        <f t="shared" si="227"/>
        <v>0</v>
      </c>
      <c r="O2889">
        <f t="shared" si="228"/>
        <v>0</v>
      </c>
      <c r="P2889">
        <f t="shared" si="229"/>
        <v>2</v>
      </c>
    </row>
    <row r="2890" spans="1:16" x14ac:dyDescent="0.3">
      <c r="A2890" t="s">
        <v>45</v>
      </c>
      <c r="B2890" s="38">
        <v>39815</v>
      </c>
      <c r="C2890" t="s">
        <v>30</v>
      </c>
      <c r="D2890" t="s">
        <v>207</v>
      </c>
      <c r="E2890" t="s">
        <v>193</v>
      </c>
      <c r="F2890">
        <v>243196</v>
      </c>
      <c r="G2890">
        <v>417017</v>
      </c>
      <c r="H2890" t="s">
        <v>148</v>
      </c>
      <c r="I2890" t="s">
        <v>149</v>
      </c>
      <c r="L2890">
        <f t="shared" si="225"/>
        <v>2009</v>
      </c>
      <c r="M2890">
        <f t="shared" si="226"/>
        <v>1</v>
      </c>
      <c r="N2890">
        <f t="shared" si="227"/>
        <v>0</v>
      </c>
      <c r="O2890">
        <f t="shared" si="228"/>
        <v>0</v>
      </c>
      <c r="P2890">
        <f t="shared" si="229"/>
        <v>1</v>
      </c>
    </row>
    <row r="2891" spans="1:16" x14ac:dyDescent="0.3">
      <c r="A2891" t="s">
        <v>79</v>
      </c>
      <c r="B2891" s="38">
        <v>39815</v>
      </c>
      <c r="C2891" t="s">
        <v>30</v>
      </c>
      <c r="D2891" t="s">
        <v>563</v>
      </c>
      <c r="E2891" t="s">
        <v>173</v>
      </c>
      <c r="F2891">
        <v>300962</v>
      </c>
      <c r="G2891">
        <v>353711</v>
      </c>
      <c r="H2891" t="s">
        <v>148</v>
      </c>
      <c r="I2891" t="s">
        <v>149</v>
      </c>
      <c r="L2891">
        <f t="shared" si="225"/>
        <v>2009</v>
      </c>
      <c r="M2891">
        <f t="shared" si="226"/>
        <v>1</v>
      </c>
      <c r="N2891">
        <f t="shared" si="227"/>
        <v>0</v>
      </c>
      <c r="O2891">
        <f t="shared" si="228"/>
        <v>0</v>
      </c>
      <c r="P2891">
        <f t="shared" si="229"/>
        <v>1</v>
      </c>
    </row>
    <row r="2892" spans="1:16" x14ac:dyDescent="0.3">
      <c r="A2892" t="s">
        <v>69</v>
      </c>
      <c r="B2892" s="38">
        <v>39815</v>
      </c>
      <c r="C2892" t="s">
        <v>30</v>
      </c>
      <c r="D2892" t="s">
        <v>774</v>
      </c>
      <c r="E2892" t="s">
        <v>147</v>
      </c>
      <c r="F2892">
        <v>334130</v>
      </c>
      <c r="G2892">
        <v>375188</v>
      </c>
      <c r="H2892" t="s">
        <v>148</v>
      </c>
      <c r="I2892" t="s">
        <v>149</v>
      </c>
      <c r="L2892">
        <f t="shared" si="225"/>
        <v>2009</v>
      </c>
      <c r="M2892">
        <f t="shared" si="226"/>
        <v>1</v>
      </c>
      <c r="N2892">
        <f t="shared" si="227"/>
        <v>0</v>
      </c>
      <c r="O2892">
        <f t="shared" si="228"/>
        <v>0</v>
      </c>
      <c r="P2892">
        <f t="shared" si="229"/>
        <v>1</v>
      </c>
    </row>
    <row r="2893" spans="1:16" x14ac:dyDescent="0.3">
      <c r="A2893" t="s">
        <v>41</v>
      </c>
      <c r="B2893" s="38">
        <v>39816</v>
      </c>
      <c r="C2893" t="s">
        <v>30</v>
      </c>
      <c r="D2893" t="s">
        <v>775</v>
      </c>
      <c r="E2893" t="s">
        <v>315</v>
      </c>
      <c r="F2893">
        <v>289954</v>
      </c>
      <c r="G2893">
        <v>390805</v>
      </c>
      <c r="H2893" t="s">
        <v>148</v>
      </c>
      <c r="I2893" t="s">
        <v>149</v>
      </c>
      <c r="L2893">
        <f t="shared" si="225"/>
        <v>2009</v>
      </c>
      <c r="M2893">
        <f t="shared" si="226"/>
        <v>1</v>
      </c>
      <c r="N2893">
        <f t="shared" si="227"/>
        <v>0</v>
      </c>
      <c r="O2893">
        <f t="shared" si="228"/>
        <v>0</v>
      </c>
      <c r="P2893">
        <f t="shared" si="229"/>
        <v>1</v>
      </c>
    </row>
    <row r="2894" spans="1:16" x14ac:dyDescent="0.3">
      <c r="A2894" t="s">
        <v>61</v>
      </c>
      <c r="B2894" s="38">
        <v>39816</v>
      </c>
      <c r="C2894" t="s">
        <v>29</v>
      </c>
      <c r="D2894" t="s">
        <v>231</v>
      </c>
      <c r="E2894" t="s">
        <v>206</v>
      </c>
      <c r="F2894">
        <v>336592</v>
      </c>
      <c r="G2894">
        <v>352380</v>
      </c>
      <c r="H2894" t="s">
        <v>148</v>
      </c>
      <c r="I2894" t="s">
        <v>181</v>
      </c>
      <c r="L2894">
        <f t="shared" si="225"/>
        <v>2009</v>
      </c>
      <c r="M2894">
        <f t="shared" si="226"/>
        <v>1</v>
      </c>
      <c r="N2894">
        <f t="shared" si="227"/>
        <v>0</v>
      </c>
      <c r="O2894">
        <f t="shared" si="228"/>
        <v>1</v>
      </c>
      <c r="P2894">
        <f t="shared" si="229"/>
        <v>0</v>
      </c>
    </row>
    <row r="2895" spans="1:16" x14ac:dyDescent="0.3">
      <c r="A2895" t="s">
        <v>58</v>
      </c>
      <c r="B2895" s="38">
        <v>39817</v>
      </c>
      <c r="C2895" t="s">
        <v>30</v>
      </c>
      <c r="D2895" t="s">
        <v>170</v>
      </c>
      <c r="E2895" t="s">
        <v>209</v>
      </c>
      <c r="F2895">
        <v>284159</v>
      </c>
      <c r="G2895">
        <v>366510</v>
      </c>
      <c r="H2895" t="s">
        <v>148</v>
      </c>
      <c r="I2895" t="s">
        <v>149</v>
      </c>
      <c r="L2895">
        <f t="shared" si="225"/>
        <v>2009</v>
      </c>
      <c r="M2895">
        <f t="shared" si="226"/>
        <v>1</v>
      </c>
      <c r="N2895">
        <f t="shared" si="227"/>
        <v>0</v>
      </c>
      <c r="O2895">
        <f t="shared" si="228"/>
        <v>0</v>
      </c>
      <c r="P2895">
        <f t="shared" si="229"/>
        <v>1</v>
      </c>
    </row>
    <row r="2896" spans="1:16" x14ac:dyDescent="0.3">
      <c r="A2896" t="s">
        <v>50</v>
      </c>
      <c r="B2896" s="38">
        <v>39818</v>
      </c>
      <c r="C2896" t="s">
        <v>30</v>
      </c>
      <c r="D2896" t="s">
        <v>304</v>
      </c>
      <c r="E2896" t="s">
        <v>157</v>
      </c>
      <c r="F2896">
        <v>285078</v>
      </c>
      <c r="G2896">
        <v>432479</v>
      </c>
      <c r="H2896" t="s">
        <v>152</v>
      </c>
      <c r="I2896" t="s">
        <v>153</v>
      </c>
      <c r="L2896">
        <f t="shared" si="225"/>
        <v>2009</v>
      </c>
      <c r="M2896">
        <f t="shared" si="226"/>
        <v>1</v>
      </c>
      <c r="N2896">
        <f t="shared" si="227"/>
        <v>0</v>
      </c>
      <c r="O2896">
        <f t="shared" si="228"/>
        <v>0</v>
      </c>
      <c r="P2896">
        <f t="shared" si="229"/>
        <v>2</v>
      </c>
    </row>
    <row r="2897" spans="1:16" x14ac:dyDescent="0.3">
      <c r="A2897" t="s">
        <v>39</v>
      </c>
      <c r="B2897" s="38">
        <v>39818</v>
      </c>
      <c r="C2897" t="s">
        <v>30</v>
      </c>
      <c r="D2897" t="s">
        <v>217</v>
      </c>
      <c r="E2897" t="s">
        <v>218</v>
      </c>
      <c r="F2897">
        <v>281056</v>
      </c>
      <c r="G2897">
        <v>378237</v>
      </c>
      <c r="H2897" t="s">
        <v>148</v>
      </c>
      <c r="I2897" t="s">
        <v>149</v>
      </c>
      <c r="L2897">
        <f t="shared" si="225"/>
        <v>2009</v>
      </c>
      <c r="M2897">
        <f t="shared" si="226"/>
        <v>1</v>
      </c>
      <c r="N2897">
        <f t="shared" si="227"/>
        <v>0</v>
      </c>
      <c r="O2897">
        <f t="shared" si="228"/>
        <v>0</v>
      </c>
      <c r="P2897">
        <f t="shared" si="229"/>
        <v>1</v>
      </c>
    </row>
    <row r="2898" spans="1:16" x14ac:dyDescent="0.3">
      <c r="A2898" t="s">
        <v>67</v>
      </c>
      <c r="B2898" s="38">
        <v>39819</v>
      </c>
      <c r="C2898" t="s">
        <v>30</v>
      </c>
      <c r="D2898" t="s">
        <v>373</v>
      </c>
      <c r="E2898" t="s">
        <v>279</v>
      </c>
      <c r="F2898">
        <v>348982</v>
      </c>
      <c r="G2898">
        <v>374223</v>
      </c>
      <c r="H2898" t="s">
        <v>148</v>
      </c>
      <c r="I2898" t="s">
        <v>149</v>
      </c>
      <c r="L2898">
        <f t="shared" si="225"/>
        <v>2009</v>
      </c>
      <c r="M2898">
        <f t="shared" si="226"/>
        <v>1</v>
      </c>
      <c r="N2898">
        <f t="shared" si="227"/>
        <v>0</v>
      </c>
      <c r="O2898">
        <f t="shared" si="228"/>
        <v>0</v>
      </c>
      <c r="P2898">
        <f t="shared" si="229"/>
        <v>1</v>
      </c>
    </row>
    <row r="2899" spans="1:16" x14ac:dyDescent="0.3">
      <c r="A2899" t="s">
        <v>69</v>
      </c>
      <c r="B2899" s="38">
        <v>39820</v>
      </c>
      <c r="C2899" t="s">
        <v>30</v>
      </c>
      <c r="D2899" t="s">
        <v>506</v>
      </c>
      <c r="E2899" t="s">
        <v>147</v>
      </c>
      <c r="F2899">
        <v>333658</v>
      </c>
      <c r="G2899">
        <v>373122</v>
      </c>
      <c r="H2899" t="s">
        <v>148</v>
      </c>
      <c r="I2899" t="s">
        <v>149</v>
      </c>
      <c r="L2899">
        <f t="shared" si="225"/>
        <v>2009</v>
      </c>
      <c r="M2899">
        <f t="shared" si="226"/>
        <v>1</v>
      </c>
      <c r="N2899">
        <f t="shared" si="227"/>
        <v>0</v>
      </c>
      <c r="O2899">
        <f t="shared" si="228"/>
        <v>0</v>
      </c>
      <c r="P2899">
        <f t="shared" si="229"/>
        <v>1</v>
      </c>
    </row>
    <row r="2900" spans="1:16" x14ac:dyDescent="0.3">
      <c r="A2900" t="s">
        <v>60</v>
      </c>
      <c r="B2900" s="38">
        <v>39821</v>
      </c>
      <c r="C2900" t="s">
        <v>30</v>
      </c>
      <c r="D2900" t="s">
        <v>170</v>
      </c>
      <c r="E2900" t="s">
        <v>195</v>
      </c>
      <c r="F2900">
        <v>350526</v>
      </c>
      <c r="G2900">
        <v>381902</v>
      </c>
      <c r="H2900" t="s">
        <v>148</v>
      </c>
      <c r="I2900" t="s">
        <v>149</v>
      </c>
      <c r="L2900">
        <f t="shared" si="225"/>
        <v>2009</v>
      </c>
      <c r="M2900">
        <f t="shared" si="226"/>
        <v>1</v>
      </c>
      <c r="N2900">
        <f t="shared" si="227"/>
        <v>0</v>
      </c>
      <c r="O2900">
        <f t="shared" si="228"/>
        <v>0</v>
      </c>
      <c r="P2900">
        <f t="shared" si="229"/>
        <v>1</v>
      </c>
    </row>
    <row r="2901" spans="1:16" x14ac:dyDescent="0.3">
      <c r="A2901" t="s">
        <v>69</v>
      </c>
      <c r="B2901" s="38">
        <v>39821</v>
      </c>
      <c r="C2901" t="s">
        <v>30</v>
      </c>
      <c r="D2901" t="s">
        <v>473</v>
      </c>
      <c r="E2901" t="s">
        <v>147</v>
      </c>
      <c r="F2901">
        <v>334323</v>
      </c>
      <c r="G2901">
        <v>374534</v>
      </c>
      <c r="H2901" t="s">
        <v>148</v>
      </c>
      <c r="I2901" t="s">
        <v>149</v>
      </c>
      <c r="L2901">
        <f t="shared" si="225"/>
        <v>2009</v>
      </c>
      <c r="M2901">
        <f t="shared" si="226"/>
        <v>1</v>
      </c>
      <c r="N2901">
        <f t="shared" si="227"/>
        <v>0</v>
      </c>
      <c r="O2901">
        <f t="shared" si="228"/>
        <v>0</v>
      </c>
      <c r="P2901">
        <f t="shared" si="229"/>
        <v>1</v>
      </c>
    </row>
    <row r="2902" spans="1:16" x14ac:dyDescent="0.3">
      <c r="A2902" t="s">
        <v>69</v>
      </c>
      <c r="B2902" s="38">
        <v>39822</v>
      </c>
      <c r="C2902" t="s">
        <v>30</v>
      </c>
      <c r="D2902" t="s">
        <v>249</v>
      </c>
      <c r="E2902" t="s">
        <v>147</v>
      </c>
      <c r="F2902">
        <v>334375</v>
      </c>
      <c r="G2902">
        <v>374172</v>
      </c>
      <c r="H2902" t="s">
        <v>152</v>
      </c>
      <c r="I2902" t="s">
        <v>153</v>
      </c>
      <c r="L2902">
        <f t="shared" si="225"/>
        <v>2009</v>
      </c>
      <c r="M2902">
        <f t="shared" si="226"/>
        <v>1</v>
      </c>
      <c r="N2902">
        <f t="shared" si="227"/>
        <v>0</v>
      </c>
      <c r="O2902">
        <f t="shared" si="228"/>
        <v>0</v>
      </c>
      <c r="P2902">
        <f t="shared" si="229"/>
        <v>2</v>
      </c>
    </row>
    <row r="2903" spans="1:16" x14ac:dyDescent="0.3">
      <c r="A2903" t="s">
        <v>20</v>
      </c>
      <c r="B2903" s="38">
        <v>39822</v>
      </c>
      <c r="C2903" t="s">
        <v>30</v>
      </c>
      <c r="D2903" t="s">
        <v>458</v>
      </c>
      <c r="E2903" t="s">
        <v>155</v>
      </c>
      <c r="F2903">
        <v>310984</v>
      </c>
      <c r="G2903">
        <v>403756</v>
      </c>
      <c r="H2903" t="s">
        <v>148</v>
      </c>
      <c r="I2903" t="s">
        <v>149</v>
      </c>
      <c r="L2903">
        <f t="shared" si="225"/>
        <v>2009</v>
      </c>
      <c r="M2903">
        <f t="shared" si="226"/>
        <v>1</v>
      </c>
      <c r="N2903">
        <f t="shared" si="227"/>
        <v>0</v>
      </c>
      <c r="O2903">
        <f t="shared" si="228"/>
        <v>0</v>
      </c>
      <c r="P2903">
        <f t="shared" si="229"/>
        <v>1</v>
      </c>
    </row>
    <row r="2904" spans="1:16" x14ac:dyDescent="0.3">
      <c r="A2904" t="s">
        <v>20</v>
      </c>
      <c r="B2904" s="38">
        <v>39822</v>
      </c>
      <c r="C2904" t="s">
        <v>30</v>
      </c>
      <c r="D2904" t="s">
        <v>776</v>
      </c>
      <c r="E2904" t="s">
        <v>155</v>
      </c>
      <c r="F2904">
        <v>310807</v>
      </c>
      <c r="G2904">
        <v>403537</v>
      </c>
      <c r="H2904" t="s">
        <v>148</v>
      </c>
      <c r="I2904" t="s">
        <v>149</v>
      </c>
      <c r="L2904">
        <f t="shared" si="225"/>
        <v>2009</v>
      </c>
      <c r="M2904">
        <f t="shared" si="226"/>
        <v>1</v>
      </c>
      <c r="N2904">
        <f t="shared" si="227"/>
        <v>0</v>
      </c>
      <c r="O2904">
        <f t="shared" si="228"/>
        <v>0</v>
      </c>
      <c r="P2904">
        <f t="shared" si="229"/>
        <v>1</v>
      </c>
    </row>
    <row r="2905" spans="1:16" x14ac:dyDescent="0.3">
      <c r="A2905" t="s">
        <v>46</v>
      </c>
      <c r="B2905" s="38">
        <v>39823</v>
      </c>
      <c r="C2905" t="s">
        <v>30</v>
      </c>
      <c r="D2905" t="s">
        <v>289</v>
      </c>
      <c r="E2905" t="s">
        <v>186</v>
      </c>
      <c r="F2905">
        <v>234553</v>
      </c>
      <c r="G2905">
        <v>397824</v>
      </c>
      <c r="H2905" t="s">
        <v>148</v>
      </c>
      <c r="I2905" t="s">
        <v>149</v>
      </c>
      <c r="L2905">
        <f t="shared" si="225"/>
        <v>2009</v>
      </c>
      <c r="M2905">
        <f t="shared" si="226"/>
        <v>1</v>
      </c>
      <c r="N2905">
        <f t="shared" si="227"/>
        <v>0</v>
      </c>
      <c r="O2905">
        <f t="shared" si="228"/>
        <v>0</v>
      </c>
      <c r="P2905">
        <f t="shared" si="229"/>
        <v>1</v>
      </c>
    </row>
    <row r="2906" spans="1:16" x14ac:dyDescent="0.3">
      <c r="A2906" t="s">
        <v>69</v>
      </c>
      <c r="B2906" s="38">
        <v>39823</v>
      </c>
      <c r="C2906" t="s">
        <v>30</v>
      </c>
      <c r="D2906" t="s">
        <v>327</v>
      </c>
      <c r="E2906" t="s">
        <v>147</v>
      </c>
      <c r="F2906">
        <v>333522</v>
      </c>
      <c r="G2906">
        <v>374090</v>
      </c>
      <c r="H2906" t="s">
        <v>148</v>
      </c>
      <c r="I2906" t="s">
        <v>149</v>
      </c>
      <c r="L2906">
        <f t="shared" si="225"/>
        <v>2009</v>
      </c>
      <c r="M2906">
        <f t="shared" si="226"/>
        <v>1</v>
      </c>
      <c r="N2906">
        <f t="shared" si="227"/>
        <v>0</v>
      </c>
      <c r="O2906">
        <f t="shared" si="228"/>
        <v>0</v>
      </c>
      <c r="P2906">
        <f t="shared" si="229"/>
        <v>1</v>
      </c>
    </row>
    <row r="2907" spans="1:16" x14ac:dyDescent="0.3">
      <c r="A2907" t="s">
        <v>52</v>
      </c>
      <c r="B2907" s="38">
        <v>39823</v>
      </c>
      <c r="C2907" t="s">
        <v>29</v>
      </c>
      <c r="D2907" t="s">
        <v>297</v>
      </c>
      <c r="E2907" t="s">
        <v>169</v>
      </c>
      <c r="F2907">
        <v>245469</v>
      </c>
      <c r="G2907">
        <v>372505</v>
      </c>
      <c r="H2907" t="s">
        <v>148</v>
      </c>
      <c r="I2907" t="s">
        <v>181</v>
      </c>
      <c r="L2907">
        <f t="shared" si="225"/>
        <v>2009</v>
      </c>
      <c r="M2907">
        <f t="shared" si="226"/>
        <v>1</v>
      </c>
      <c r="N2907">
        <f t="shared" si="227"/>
        <v>0</v>
      </c>
      <c r="O2907">
        <f t="shared" si="228"/>
        <v>1</v>
      </c>
      <c r="P2907">
        <f t="shared" si="229"/>
        <v>0</v>
      </c>
    </row>
    <row r="2908" spans="1:16" x14ac:dyDescent="0.3">
      <c r="A2908" t="s">
        <v>69</v>
      </c>
      <c r="B2908" s="38">
        <v>39824</v>
      </c>
      <c r="C2908" t="s">
        <v>30</v>
      </c>
      <c r="D2908" t="s">
        <v>777</v>
      </c>
      <c r="E2908" t="s">
        <v>147</v>
      </c>
      <c r="F2908">
        <v>334115</v>
      </c>
      <c r="G2908">
        <v>374680</v>
      </c>
      <c r="H2908" t="s">
        <v>148</v>
      </c>
      <c r="I2908" t="s">
        <v>149</v>
      </c>
      <c r="L2908">
        <f t="shared" si="225"/>
        <v>2009</v>
      </c>
      <c r="M2908">
        <f t="shared" si="226"/>
        <v>1</v>
      </c>
      <c r="N2908">
        <f t="shared" si="227"/>
        <v>0</v>
      </c>
      <c r="O2908">
        <f t="shared" si="228"/>
        <v>0</v>
      </c>
      <c r="P2908">
        <f t="shared" si="229"/>
        <v>1</v>
      </c>
    </row>
    <row r="2909" spans="1:16" x14ac:dyDescent="0.3">
      <c r="A2909" t="s">
        <v>69</v>
      </c>
      <c r="B2909" s="38">
        <v>39824</v>
      </c>
      <c r="C2909" t="s">
        <v>30</v>
      </c>
      <c r="D2909" t="s">
        <v>215</v>
      </c>
      <c r="E2909" t="s">
        <v>147</v>
      </c>
      <c r="F2909">
        <v>334066</v>
      </c>
      <c r="G2909">
        <v>373542</v>
      </c>
      <c r="H2909" t="s">
        <v>148</v>
      </c>
      <c r="I2909" t="s">
        <v>149</v>
      </c>
      <c r="L2909">
        <f t="shared" si="225"/>
        <v>2009</v>
      </c>
      <c r="M2909">
        <f t="shared" si="226"/>
        <v>1</v>
      </c>
      <c r="N2909">
        <f t="shared" si="227"/>
        <v>0</v>
      </c>
      <c r="O2909">
        <f t="shared" si="228"/>
        <v>0</v>
      </c>
      <c r="P2909">
        <f t="shared" si="229"/>
        <v>1</v>
      </c>
    </row>
    <row r="2910" spans="1:16" x14ac:dyDescent="0.3">
      <c r="A2910" t="s">
        <v>80</v>
      </c>
      <c r="B2910" s="38">
        <v>39825</v>
      </c>
      <c r="C2910" t="s">
        <v>30</v>
      </c>
      <c r="D2910" t="s">
        <v>214</v>
      </c>
      <c r="E2910" t="s">
        <v>173</v>
      </c>
      <c r="F2910">
        <v>308122</v>
      </c>
      <c r="G2910">
        <v>358417</v>
      </c>
      <c r="H2910" t="s">
        <v>152</v>
      </c>
      <c r="I2910" t="s">
        <v>153</v>
      </c>
      <c r="L2910">
        <f t="shared" si="225"/>
        <v>2009</v>
      </c>
      <c r="M2910">
        <f t="shared" si="226"/>
        <v>1</v>
      </c>
      <c r="N2910">
        <f t="shared" si="227"/>
        <v>0</v>
      </c>
      <c r="O2910">
        <f t="shared" si="228"/>
        <v>0</v>
      </c>
      <c r="P2910">
        <f t="shared" si="229"/>
        <v>2</v>
      </c>
    </row>
    <row r="2911" spans="1:16" x14ac:dyDescent="0.3">
      <c r="A2911" t="s">
        <v>69</v>
      </c>
      <c r="B2911" s="38">
        <v>39825</v>
      </c>
      <c r="C2911" t="s">
        <v>30</v>
      </c>
      <c r="D2911" t="s">
        <v>163</v>
      </c>
      <c r="E2911" t="s">
        <v>147</v>
      </c>
      <c r="F2911">
        <v>333468</v>
      </c>
      <c r="G2911">
        <v>374524</v>
      </c>
      <c r="H2911" t="s">
        <v>148</v>
      </c>
      <c r="I2911" t="s">
        <v>149</v>
      </c>
      <c r="L2911">
        <f t="shared" si="225"/>
        <v>2009</v>
      </c>
      <c r="M2911">
        <f t="shared" si="226"/>
        <v>1</v>
      </c>
      <c r="N2911">
        <f t="shared" si="227"/>
        <v>0</v>
      </c>
      <c r="O2911">
        <f t="shared" si="228"/>
        <v>0</v>
      </c>
      <c r="P2911">
        <f t="shared" si="229"/>
        <v>1</v>
      </c>
    </row>
    <row r="2912" spans="1:16" x14ac:dyDescent="0.3">
      <c r="A2912" t="s">
        <v>69</v>
      </c>
      <c r="B2912" s="38">
        <v>39825</v>
      </c>
      <c r="C2912" t="s">
        <v>29</v>
      </c>
      <c r="D2912" t="s">
        <v>167</v>
      </c>
      <c r="E2912" t="s">
        <v>147</v>
      </c>
      <c r="F2912">
        <v>334610</v>
      </c>
      <c r="G2912">
        <v>373920</v>
      </c>
      <c r="H2912" t="s">
        <v>148</v>
      </c>
      <c r="I2912" t="s">
        <v>181</v>
      </c>
      <c r="L2912">
        <f t="shared" si="225"/>
        <v>2009</v>
      </c>
      <c r="M2912">
        <f t="shared" si="226"/>
        <v>1</v>
      </c>
      <c r="N2912">
        <f t="shared" si="227"/>
        <v>0</v>
      </c>
      <c r="O2912">
        <f t="shared" si="228"/>
        <v>1</v>
      </c>
      <c r="P2912">
        <f t="shared" si="229"/>
        <v>0</v>
      </c>
    </row>
    <row r="2913" spans="1:16" x14ac:dyDescent="0.3">
      <c r="A2913" t="s">
        <v>68</v>
      </c>
      <c r="B2913" s="38">
        <v>39825</v>
      </c>
      <c r="C2913" t="s">
        <v>30</v>
      </c>
      <c r="D2913" t="s">
        <v>698</v>
      </c>
      <c r="E2913" t="s">
        <v>292</v>
      </c>
      <c r="F2913">
        <v>294787</v>
      </c>
      <c r="G2913">
        <v>425974</v>
      </c>
      <c r="H2913" t="s">
        <v>148</v>
      </c>
      <c r="I2913" t="s">
        <v>149</v>
      </c>
      <c r="L2913">
        <f t="shared" si="225"/>
        <v>2009</v>
      </c>
      <c r="M2913">
        <f t="shared" si="226"/>
        <v>1</v>
      </c>
      <c r="N2913">
        <f t="shared" si="227"/>
        <v>0</v>
      </c>
      <c r="O2913">
        <f t="shared" si="228"/>
        <v>0</v>
      </c>
      <c r="P2913">
        <f t="shared" si="229"/>
        <v>1</v>
      </c>
    </row>
    <row r="2914" spans="1:16" x14ac:dyDescent="0.3">
      <c r="A2914" t="s">
        <v>69</v>
      </c>
      <c r="B2914" s="38">
        <v>39827</v>
      </c>
      <c r="C2914" t="s">
        <v>30</v>
      </c>
      <c r="D2914" t="s">
        <v>221</v>
      </c>
      <c r="E2914" t="s">
        <v>147</v>
      </c>
      <c r="F2914">
        <v>333868</v>
      </c>
      <c r="G2914">
        <v>374866</v>
      </c>
      <c r="H2914" t="s">
        <v>148</v>
      </c>
      <c r="I2914" t="s">
        <v>149</v>
      </c>
      <c r="L2914">
        <f t="shared" si="225"/>
        <v>2009</v>
      </c>
      <c r="M2914">
        <f t="shared" si="226"/>
        <v>1</v>
      </c>
      <c r="N2914">
        <f t="shared" si="227"/>
        <v>0</v>
      </c>
      <c r="O2914">
        <f t="shared" si="228"/>
        <v>0</v>
      </c>
      <c r="P2914">
        <f t="shared" si="229"/>
        <v>1</v>
      </c>
    </row>
    <row r="2915" spans="1:16" x14ac:dyDescent="0.3">
      <c r="A2915" t="s">
        <v>69</v>
      </c>
      <c r="B2915" s="38">
        <v>39827</v>
      </c>
      <c r="C2915" t="s">
        <v>29</v>
      </c>
      <c r="D2915" t="s">
        <v>190</v>
      </c>
      <c r="E2915" t="s">
        <v>159</v>
      </c>
      <c r="F2915">
        <v>334719</v>
      </c>
      <c r="G2915">
        <v>374762</v>
      </c>
      <c r="H2915" t="s">
        <v>148</v>
      </c>
      <c r="I2915" t="s">
        <v>181</v>
      </c>
      <c r="L2915">
        <f t="shared" si="225"/>
        <v>2009</v>
      </c>
      <c r="M2915">
        <f t="shared" si="226"/>
        <v>1</v>
      </c>
      <c r="N2915">
        <f t="shared" si="227"/>
        <v>0</v>
      </c>
      <c r="O2915">
        <f t="shared" si="228"/>
        <v>1</v>
      </c>
      <c r="P2915">
        <f t="shared" si="229"/>
        <v>0</v>
      </c>
    </row>
    <row r="2916" spans="1:16" x14ac:dyDescent="0.3">
      <c r="A2916" t="s">
        <v>60</v>
      </c>
      <c r="B2916" s="38">
        <v>39828</v>
      </c>
      <c r="C2916" t="s">
        <v>30</v>
      </c>
      <c r="D2916" t="s">
        <v>265</v>
      </c>
      <c r="E2916" t="s">
        <v>195</v>
      </c>
      <c r="F2916">
        <v>350147</v>
      </c>
      <c r="G2916">
        <v>381229</v>
      </c>
      <c r="H2916" t="s">
        <v>148</v>
      </c>
      <c r="I2916" t="s">
        <v>149</v>
      </c>
      <c r="L2916">
        <f t="shared" si="225"/>
        <v>2009</v>
      </c>
      <c r="M2916">
        <f t="shared" si="226"/>
        <v>1</v>
      </c>
      <c r="N2916">
        <f t="shared" si="227"/>
        <v>0</v>
      </c>
      <c r="O2916">
        <f t="shared" si="228"/>
        <v>0</v>
      </c>
      <c r="P2916">
        <f t="shared" si="229"/>
        <v>1</v>
      </c>
    </row>
    <row r="2917" spans="1:16" x14ac:dyDescent="0.3">
      <c r="A2917" t="s">
        <v>49</v>
      </c>
      <c r="B2917" s="38">
        <v>39828</v>
      </c>
      <c r="C2917" t="s">
        <v>30</v>
      </c>
      <c r="D2917" t="s">
        <v>237</v>
      </c>
      <c r="E2917" t="s">
        <v>184</v>
      </c>
      <c r="F2917">
        <v>312634</v>
      </c>
      <c r="G2917">
        <v>346080</v>
      </c>
      <c r="H2917" t="s">
        <v>148</v>
      </c>
      <c r="I2917" t="s">
        <v>149</v>
      </c>
      <c r="L2917">
        <f t="shared" si="225"/>
        <v>2009</v>
      </c>
      <c r="M2917">
        <f t="shared" si="226"/>
        <v>1</v>
      </c>
      <c r="N2917">
        <f t="shared" si="227"/>
        <v>0</v>
      </c>
      <c r="O2917">
        <f t="shared" si="228"/>
        <v>0</v>
      </c>
      <c r="P2917">
        <f t="shared" si="229"/>
        <v>1</v>
      </c>
    </row>
    <row r="2918" spans="1:16" x14ac:dyDescent="0.3">
      <c r="A2918" t="s">
        <v>57</v>
      </c>
      <c r="B2918" s="38">
        <v>39828</v>
      </c>
      <c r="C2918" t="s">
        <v>30</v>
      </c>
      <c r="D2918" t="s">
        <v>778</v>
      </c>
      <c r="E2918" t="s">
        <v>256</v>
      </c>
      <c r="F2918">
        <v>224086</v>
      </c>
      <c r="G2918">
        <v>344078</v>
      </c>
      <c r="H2918" t="s">
        <v>148</v>
      </c>
      <c r="I2918" t="s">
        <v>149</v>
      </c>
      <c r="L2918">
        <f t="shared" si="225"/>
        <v>2009</v>
      </c>
      <c r="M2918">
        <f t="shared" si="226"/>
        <v>1</v>
      </c>
      <c r="N2918">
        <f t="shared" si="227"/>
        <v>0</v>
      </c>
      <c r="O2918">
        <f t="shared" si="228"/>
        <v>0</v>
      </c>
      <c r="P2918">
        <f t="shared" si="229"/>
        <v>1</v>
      </c>
    </row>
    <row r="2919" spans="1:16" x14ac:dyDescent="0.3">
      <c r="A2919" t="s">
        <v>69</v>
      </c>
      <c r="B2919" s="38">
        <v>39829</v>
      </c>
      <c r="C2919" t="s">
        <v>30</v>
      </c>
      <c r="D2919" t="s">
        <v>283</v>
      </c>
      <c r="E2919" t="s">
        <v>147</v>
      </c>
      <c r="F2919">
        <v>333747</v>
      </c>
      <c r="G2919">
        <v>373612</v>
      </c>
      <c r="H2919" t="s">
        <v>148</v>
      </c>
      <c r="I2919" t="s">
        <v>149</v>
      </c>
      <c r="L2919">
        <f t="shared" si="225"/>
        <v>2009</v>
      </c>
      <c r="M2919">
        <f t="shared" si="226"/>
        <v>1</v>
      </c>
      <c r="N2919">
        <f t="shared" si="227"/>
        <v>0</v>
      </c>
      <c r="O2919">
        <f t="shared" si="228"/>
        <v>0</v>
      </c>
      <c r="P2919">
        <f t="shared" si="229"/>
        <v>1</v>
      </c>
    </row>
    <row r="2920" spans="1:16" x14ac:dyDescent="0.3">
      <c r="A2920" t="s">
        <v>69</v>
      </c>
      <c r="B2920" s="38">
        <v>39829</v>
      </c>
      <c r="C2920" t="s">
        <v>30</v>
      </c>
      <c r="D2920" t="s">
        <v>283</v>
      </c>
      <c r="E2920" t="s">
        <v>147</v>
      </c>
      <c r="F2920">
        <v>333761</v>
      </c>
      <c r="G2920">
        <v>373809</v>
      </c>
      <c r="H2920" t="s">
        <v>148</v>
      </c>
      <c r="I2920" t="s">
        <v>149</v>
      </c>
      <c r="L2920">
        <f t="shared" si="225"/>
        <v>2009</v>
      </c>
      <c r="M2920">
        <f t="shared" si="226"/>
        <v>1</v>
      </c>
      <c r="N2920">
        <f t="shared" si="227"/>
        <v>0</v>
      </c>
      <c r="O2920">
        <f t="shared" si="228"/>
        <v>0</v>
      </c>
      <c r="P2920">
        <f t="shared" si="229"/>
        <v>1</v>
      </c>
    </row>
    <row r="2921" spans="1:16" x14ac:dyDescent="0.3">
      <c r="A2921" t="s">
        <v>43</v>
      </c>
      <c r="B2921" s="38">
        <v>39829</v>
      </c>
      <c r="C2921" t="s">
        <v>30</v>
      </c>
      <c r="D2921" t="s">
        <v>779</v>
      </c>
      <c r="E2921" t="s">
        <v>183</v>
      </c>
      <c r="F2921">
        <v>308473</v>
      </c>
      <c r="G2921">
        <v>326561</v>
      </c>
      <c r="H2921" t="s">
        <v>148</v>
      </c>
      <c r="I2921" t="s">
        <v>149</v>
      </c>
      <c r="L2921">
        <f t="shared" si="225"/>
        <v>2009</v>
      </c>
      <c r="M2921">
        <f t="shared" si="226"/>
        <v>1</v>
      </c>
      <c r="N2921">
        <f t="shared" si="227"/>
        <v>0</v>
      </c>
      <c r="O2921">
        <f t="shared" si="228"/>
        <v>0</v>
      </c>
      <c r="P2921">
        <f t="shared" si="229"/>
        <v>1</v>
      </c>
    </row>
    <row r="2922" spans="1:16" x14ac:dyDescent="0.3">
      <c r="A2922" t="s">
        <v>69</v>
      </c>
      <c r="B2922" s="38">
        <v>39830</v>
      </c>
      <c r="C2922" t="s">
        <v>30</v>
      </c>
      <c r="D2922" t="s">
        <v>158</v>
      </c>
      <c r="E2922" t="s">
        <v>159</v>
      </c>
      <c r="F2922">
        <v>334761</v>
      </c>
      <c r="G2922">
        <v>374488</v>
      </c>
      <c r="H2922" t="s">
        <v>152</v>
      </c>
      <c r="I2922" t="s">
        <v>153</v>
      </c>
      <c r="L2922">
        <f t="shared" si="225"/>
        <v>2009</v>
      </c>
      <c r="M2922">
        <f t="shared" si="226"/>
        <v>1</v>
      </c>
      <c r="N2922">
        <f t="shared" si="227"/>
        <v>0</v>
      </c>
      <c r="O2922">
        <f t="shared" si="228"/>
        <v>0</v>
      </c>
      <c r="P2922">
        <f t="shared" si="229"/>
        <v>2</v>
      </c>
    </row>
    <row r="2923" spans="1:16" x14ac:dyDescent="0.3">
      <c r="A2923" t="s">
        <v>50</v>
      </c>
      <c r="B2923" s="38">
        <v>39830</v>
      </c>
      <c r="C2923" t="s">
        <v>30</v>
      </c>
      <c r="D2923" t="s">
        <v>237</v>
      </c>
      <c r="E2923" t="s">
        <v>157</v>
      </c>
      <c r="F2923">
        <v>284656</v>
      </c>
      <c r="G2923">
        <v>432395</v>
      </c>
      <c r="H2923" t="s">
        <v>148</v>
      </c>
      <c r="I2923" t="s">
        <v>149</v>
      </c>
      <c r="L2923">
        <f t="shared" si="225"/>
        <v>2009</v>
      </c>
      <c r="M2923">
        <f t="shared" si="226"/>
        <v>1</v>
      </c>
      <c r="N2923">
        <f t="shared" si="227"/>
        <v>0</v>
      </c>
      <c r="O2923">
        <f t="shared" si="228"/>
        <v>0</v>
      </c>
      <c r="P2923">
        <f t="shared" si="229"/>
        <v>1</v>
      </c>
    </row>
    <row r="2924" spans="1:16" x14ac:dyDescent="0.3">
      <c r="A2924" t="s">
        <v>74</v>
      </c>
      <c r="B2924" s="38">
        <v>39830</v>
      </c>
      <c r="C2924" t="s">
        <v>29</v>
      </c>
      <c r="D2924" t="s">
        <v>270</v>
      </c>
      <c r="E2924" t="s">
        <v>179</v>
      </c>
      <c r="F2924">
        <v>341557</v>
      </c>
      <c r="G2924">
        <v>387475</v>
      </c>
      <c r="H2924" t="s">
        <v>148</v>
      </c>
      <c r="I2924" t="s">
        <v>181</v>
      </c>
      <c r="L2924">
        <f t="shared" si="225"/>
        <v>2009</v>
      </c>
      <c r="M2924">
        <f t="shared" si="226"/>
        <v>1</v>
      </c>
      <c r="N2924">
        <f t="shared" si="227"/>
        <v>0</v>
      </c>
      <c r="O2924">
        <f t="shared" si="228"/>
        <v>1</v>
      </c>
      <c r="P2924">
        <f t="shared" si="229"/>
        <v>0</v>
      </c>
    </row>
    <row r="2925" spans="1:16" x14ac:dyDescent="0.3">
      <c r="A2925" t="s">
        <v>69</v>
      </c>
      <c r="B2925" s="38">
        <v>39831</v>
      </c>
      <c r="C2925" t="s">
        <v>30</v>
      </c>
      <c r="D2925" t="s">
        <v>174</v>
      </c>
      <c r="E2925" t="s">
        <v>147</v>
      </c>
      <c r="F2925">
        <v>334182</v>
      </c>
      <c r="G2925">
        <v>375128</v>
      </c>
      <c r="H2925" t="s">
        <v>152</v>
      </c>
      <c r="I2925" t="s">
        <v>153</v>
      </c>
      <c r="L2925">
        <f t="shared" si="225"/>
        <v>2009</v>
      </c>
      <c r="M2925">
        <f t="shared" si="226"/>
        <v>1</v>
      </c>
      <c r="N2925">
        <f t="shared" si="227"/>
        <v>0</v>
      </c>
      <c r="O2925">
        <f t="shared" si="228"/>
        <v>0</v>
      </c>
      <c r="P2925">
        <f t="shared" si="229"/>
        <v>2</v>
      </c>
    </row>
    <row r="2926" spans="1:16" x14ac:dyDescent="0.3">
      <c r="A2926" t="s">
        <v>69</v>
      </c>
      <c r="B2926" s="38">
        <v>39832</v>
      </c>
      <c r="C2926" t="s">
        <v>30</v>
      </c>
      <c r="D2926" t="s">
        <v>219</v>
      </c>
      <c r="E2926" t="s">
        <v>147</v>
      </c>
      <c r="F2926">
        <v>334234</v>
      </c>
      <c r="G2926">
        <v>374053</v>
      </c>
      <c r="H2926" t="s">
        <v>148</v>
      </c>
      <c r="I2926" t="s">
        <v>149</v>
      </c>
      <c r="L2926">
        <f t="shared" si="225"/>
        <v>2009</v>
      </c>
      <c r="M2926">
        <f t="shared" si="226"/>
        <v>1</v>
      </c>
      <c r="N2926">
        <f t="shared" si="227"/>
        <v>0</v>
      </c>
      <c r="O2926">
        <f t="shared" si="228"/>
        <v>0</v>
      </c>
      <c r="P2926">
        <f t="shared" si="229"/>
        <v>1</v>
      </c>
    </row>
    <row r="2927" spans="1:16" x14ac:dyDescent="0.3">
      <c r="A2927" t="s">
        <v>43</v>
      </c>
      <c r="B2927" s="38">
        <v>39832</v>
      </c>
      <c r="C2927" t="s">
        <v>30</v>
      </c>
      <c r="D2927" t="s">
        <v>465</v>
      </c>
      <c r="E2927" t="s">
        <v>183</v>
      </c>
      <c r="F2927">
        <v>308359</v>
      </c>
      <c r="G2927">
        <v>326219</v>
      </c>
      <c r="H2927" t="s">
        <v>152</v>
      </c>
      <c r="I2927" t="s">
        <v>153</v>
      </c>
      <c r="L2927">
        <f t="shared" si="225"/>
        <v>2009</v>
      </c>
      <c r="M2927">
        <f t="shared" si="226"/>
        <v>1</v>
      </c>
      <c r="N2927">
        <f t="shared" si="227"/>
        <v>0</v>
      </c>
      <c r="O2927">
        <f t="shared" si="228"/>
        <v>0</v>
      </c>
      <c r="P2927">
        <f t="shared" si="229"/>
        <v>2</v>
      </c>
    </row>
    <row r="2928" spans="1:16" x14ac:dyDescent="0.3">
      <c r="A2928" t="s">
        <v>80</v>
      </c>
      <c r="B2928" s="38">
        <v>39834</v>
      </c>
      <c r="C2928" t="s">
        <v>29</v>
      </c>
      <c r="D2928" t="s">
        <v>290</v>
      </c>
      <c r="E2928" t="s">
        <v>173</v>
      </c>
      <c r="F2928">
        <v>308088</v>
      </c>
      <c r="G2928">
        <v>358450</v>
      </c>
      <c r="H2928" t="s">
        <v>148</v>
      </c>
      <c r="I2928" t="s">
        <v>181</v>
      </c>
      <c r="L2928">
        <f t="shared" si="225"/>
        <v>2009</v>
      </c>
      <c r="M2928">
        <f t="shared" si="226"/>
        <v>1</v>
      </c>
      <c r="N2928">
        <f t="shared" si="227"/>
        <v>0</v>
      </c>
      <c r="O2928">
        <f t="shared" si="228"/>
        <v>1</v>
      </c>
      <c r="P2928">
        <f t="shared" si="229"/>
        <v>0</v>
      </c>
    </row>
    <row r="2929" spans="1:16" x14ac:dyDescent="0.3">
      <c r="A2929" t="s">
        <v>69</v>
      </c>
      <c r="B2929" s="38">
        <v>39835</v>
      </c>
      <c r="C2929" t="s">
        <v>30</v>
      </c>
      <c r="D2929" t="s">
        <v>191</v>
      </c>
      <c r="E2929" t="s">
        <v>147</v>
      </c>
      <c r="F2929">
        <v>334286</v>
      </c>
      <c r="G2929">
        <v>374846</v>
      </c>
      <c r="H2929" t="s">
        <v>152</v>
      </c>
      <c r="I2929" t="s">
        <v>153</v>
      </c>
      <c r="L2929">
        <f t="shared" si="225"/>
        <v>2009</v>
      </c>
      <c r="M2929">
        <f t="shared" si="226"/>
        <v>1</v>
      </c>
      <c r="N2929">
        <f t="shared" si="227"/>
        <v>0</v>
      </c>
      <c r="O2929">
        <f t="shared" si="228"/>
        <v>0</v>
      </c>
      <c r="P2929">
        <f t="shared" si="229"/>
        <v>2</v>
      </c>
    </row>
    <row r="2930" spans="1:16" x14ac:dyDescent="0.3">
      <c r="A2930" t="s">
        <v>70</v>
      </c>
      <c r="B2930" s="38">
        <v>39836</v>
      </c>
      <c r="C2930" t="s">
        <v>30</v>
      </c>
      <c r="D2930" t="s">
        <v>347</v>
      </c>
      <c r="E2930" t="s">
        <v>183</v>
      </c>
      <c r="F2930">
        <v>330518</v>
      </c>
      <c r="G2930">
        <v>314448</v>
      </c>
      <c r="H2930" t="s">
        <v>148</v>
      </c>
      <c r="I2930" t="s">
        <v>149</v>
      </c>
      <c r="L2930">
        <f t="shared" si="225"/>
        <v>2009</v>
      </c>
      <c r="M2930">
        <f t="shared" si="226"/>
        <v>1</v>
      </c>
      <c r="N2930">
        <f t="shared" si="227"/>
        <v>0</v>
      </c>
      <c r="O2930">
        <f t="shared" si="228"/>
        <v>0</v>
      </c>
      <c r="P2930">
        <f t="shared" si="229"/>
        <v>1</v>
      </c>
    </row>
    <row r="2931" spans="1:16" x14ac:dyDescent="0.3">
      <c r="A2931" t="s">
        <v>80</v>
      </c>
      <c r="B2931" s="38">
        <v>39837</v>
      </c>
      <c r="C2931" t="s">
        <v>30</v>
      </c>
      <c r="D2931" t="s">
        <v>231</v>
      </c>
      <c r="E2931" t="s">
        <v>173</v>
      </c>
      <c r="F2931">
        <v>308322</v>
      </c>
      <c r="G2931">
        <v>358261</v>
      </c>
      <c r="H2931" t="s">
        <v>148</v>
      </c>
      <c r="I2931" t="s">
        <v>149</v>
      </c>
      <c r="L2931">
        <f t="shared" si="225"/>
        <v>2009</v>
      </c>
      <c r="M2931">
        <f t="shared" si="226"/>
        <v>1</v>
      </c>
      <c r="N2931">
        <f t="shared" si="227"/>
        <v>0</v>
      </c>
      <c r="O2931">
        <f t="shared" si="228"/>
        <v>0</v>
      </c>
      <c r="P2931">
        <f t="shared" si="229"/>
        <v>1</v>
      </c>
    </row>
    <row r="2932" spans="1:16" x14ac:dyDescent="0.3">
      <c r="A2932" t="s">
        <v>69</v>
      </c>
      <c r="B2932" s="38">
        <v>39837</v>
      </c>
      <c r="C2932" t="s">
        <v>30</v>
      </c>
      <c r="D2932" t="s">
        <v>231</v>
      </c>
      <c r="E2932" t="s">
        <v>147</v>
      </c>
      <c r="F2932">
        <v>333979</v>
      </c>
      <c r="G2932">
        <v>374364</v>
      </c>
      <c r="H2932" t="s">
        <v>152</v>
      </c>
      <c r="I2932" t="s">
        <v>153</v>
      </c>
      <c r="L2932">
        <f t="shared" si="225"/>
        <v>2009</v>
      </c>
      <c r="M2932">
        <f t="shared" si="226"/>
        <v>1</v>
      </c>
      <c r="N2932">
        <f t="shared" si="227"/>
        <v>0</v>
      </c>
      <c r="O2932">
        <f t="shared" si="228"/>
        <v>0</v>
      </c>
      <c r="P2932">
        <f t="shared" si="229"/>
        <v>2</v>
      </c>
    </row>
    <row r="2933" spans="1:16" x14ac:dyDescent="0.3">
      <c r="A2933" t="s">
        <v>69</v>
      </c>
      <c r="B2933" s="38">
        <v>39839</v>
      </c>
      <c r="C2933" t="s">
        <v>30</v>
      </c>
      <c r="D2933" t="s">
        <v>160</v>
      </c>
      <c r="E2933" t="s">
        <v>161</v>
      </c>
      <c r="F2933">
        <v>333475</v>
      </c>
      <c r="G2933">
        <v>375103</v>
      </c>
      <c r="H2933" t="s">
        <v>144</v>
      </c>
      <c r="I2933" t="s">
        <v>145</v>
      </c>
      <c r="L2933">
        <f t="shared" si="225"/>
        <v>2009</v>
      </c>
      <c r="M2933">
        <f t="shared" si="226"/>
        <v>1</v>
      </c>
      <c r="N2933">
        <f t="shared" si="227"/>
        <v>0</v>
      </c>
      <c r="O2933">
        <f t="shared" si="228"/>
        <v>0</v>
      </c>
      <c r="P2933">
        <f t="shared" si="229"/>
        <v>3</v>
      </c>
    </row>
    <row r="2934" spans="1:16" x14ac:dyDescent="0.3">
      <c r="A2934" t="s">
        <v>69</v>
      </c>
      <c r="B2934" s="38">
        <v>39839</v>
      </c>
      <c r="C2934" t="s">
        <v>30</v>
      </c>
      <c r="D2934" t="s">
        <v>223</v>
      </c>
      <c r="E2934" t="s">
        <v>159</v>
      </c>
      <c r="F2934">
        <v>334646</v>
      </c>
      <c r="G2934">
        <v>373929</v>
      </c>
      <c r="H2934" t="s">
        <v>148</v>
      </c>
      <c r="I2934" t="s">
        <v>149</v>
      </c>
      <c r="L2934">
        <f t="shared" si="225"/>
        <v>2009</v>
      </c>
      <c r="M2934">
        <f t="shared" si="226"/>
        <v>1</v>
      </c>
      <c r="N2934">
        <f t="shared" si="227"/>
        <v>0</v>
      </c>
      <c r="O2934">
        <f t="shared" si="228"/>
        <v>0</v>
      </c>
      <c r="P2934">
        <f t="shared" si="229"/>
        <v>1</v>
      </c>
    </row>
    <row r="2935" spans="1:16" x14ac:dyDescent="0.3">
      <c r="A2935" t="s">
        <v>69</v>
      </c>
      <c r="B2935" s="38">
        <v>39839</v>
      </c>
      <c r="C2935" t="s">
        <v>30</v>
      </c>
      <c r="D2935" t="s">
        <v>163</v>
      </c>
      <c r="E2935" t="s">
        <v>147</v>
      </c>
      <c r="F2935">
        <v>333464</v>
      </c>
      <c r="G2935">
        <v>374409</v>
      </c>
      <c r="H2935" t="s">
        <v>148</v>
      </c>
      <c r="I2935" t="s">
        <v>149</v>
      </c>
      <c r="L2935">
        <f t="shared" si="225"/>
        <v>2009</v>
      </c>
      <c r="M2935">
        <f t="shared" si="226"/>
        <v>1</v>
      </c>
      <c r="N2935">
        <f t="shared" si="227"/>
        <v>0</v>
      </c>
      <c r="O2935">
        <f t="shared" si="228"/>
        <v>0</v>
      </c>
      <c r="P2935">
        <f t="shared" si="229"/>
        <v>1</v>
      </c>
    </row>
    <row r="2936" spans="1:16" x14ac:dyDescent="0.3">
      <c r="A2936" t="s">
        <v>69</v>
      </c>
      <c r="B2936" s="38">
        <v>39840</v>
      </c>
      <c r="C2936" t="s">
        <v>30</v>
      </c>
      <c r="D2936" t="s">
        <v>305</v>
      </c>
      <c r="E2936" t="s">
        <v>147</v>
      </c>
      <c r="F2936">
        <v>333941</v>
      </c>
      <c r="G2936">
        <v>374100</v>
      </c>
      <c r="H2936" t="s">
        <v>148</v>
      </c>
      <c r="I2936" t="s">
        <v>149</v>
      </c>
      <c r="L2936">
        <f t="shared" si="225"/>
        <v>2009</v>
      </c>
      <c r="M2936">
        <f t="shared" si="226"/>
        <v>1</v>
      </c>
      <c r="N2936">
        <f t="shared" si="227"/>
        <v>0</v>
      </c>
      <c r="O2936">
        <f t="shared" si="228"/>
        <v>0</v>
      </c>
      <c r="P2936">
        <f t="shared" si="229"/>
        <v>1</v>
      </c>
    </row>
    <row r="2937" spans="1:16" x14ac:dyDescent="0.3">
      <c r="A2937" t="s">
        <v>57</v>
      </c>
      <c r="B2937" s="38">
        <v>39840</v>
      </c>
      <c r="C2937" t="s">
        <v>30</v>
      </c>
      <c r="D2937" t="s">
        <v>778</v>
      </c>
      <c r="E2937" t="s">
        <v>256</v>
      </c>
      <c r="F2937">
        <v>224090</v>
      </c>
      <c r="G2937">
        <v>344091</v>
      </c>
      <c r="H2937" t="s">
        <v>148</v>
      </c>
      <c r="I2937" t="s">
        <v>149</v>
      </c>
      <c r="L2937">
        <f t="shared" si="225"/>
        <v>2009</v>
      </c>
      <c r="M2937">
        <f t="shared" si="226"/>
        <v>1</v>
      </c>
      <c r="N2937">
        <f t="shared" si="227"/>
        <v>0</v>
      </c>
      <c r="O2937">
        <f t="shared" si="228"/>
        <v>0</v>
      </c>
      <c r="P2937">
        <f t="shared" si="229"/>
        <v>1</v>
      </c>
    </row>
    <row r="2938" spans="1:16" x14ac:dyDescent="0.3">
      <c r="A2938" t="s">
        <v>2</v>
      </c>
      <c r="B2938" s="38">
        <v>39840</v>
      </c>
      <c r="C2938" t="s">
        <v>30</v>
      </c>
      <c r="D2938" t="s">
        <v>301</v>
      </c>
      <c r="E2938" t="s">
        <v>166</v>
      </c>
      <c r="F2938">
        <v>326562</v>
      </c>
      <c r="G2938">
        <v>364134</v>
      </c>
      <c r="H2938" t="s">
        <v>148</v>
      </c>
      <c r="I2938" t="s">
        <v>149</v>
      </c>
      <c r="L2938">
        <f t="shared" si="225"/>
        <v>2009</v>
      </c>
      <c r="M2938">
        <f t="shared" si="226"/>
        <v>1</v>
      </c>
      <c r="N2938">
        <f t="shared" si="227"/>
        <v>0</v>
      </c>
      <c r="O2938">
        <f t="shared" si="228"/>
        <v>0</v>
      </c>
      <c r="P2938">
        <f t="shared" si="229"/>
        <v>1</v>
      </c>
    </row>
    <row r="2939" spans="1:16" x14ac:dyDescent="0.3">
      <c r="A2939" t="s">
        <v>50</v>
      </c>
      <c r="B2939" s="38">
        <v>39840</v>
      </c>
      <c r="C2939" t="s">
        <v>30</v>
      </c>
      <c r="D2939" t="s">
        <v>208</v>
      </c>
      <c r="E2939" t="s">
        <v>157</v>
      </c>
      <c r="F2939">
        <v>284733</v>
      </c>
      <c r="G2939">
        <v>432546</v>
      </c>
      <c r="H2939" t="s">
        <v>152</v>
      </c>
      <c r="I2939" t="s">
        <v>153</v>
      </c>
      <c r="L2939">
        <f t="shared" si="225"/>
        <v>2009</v>
      </c>
      <c r="M2939">
        <f t="shared" si="226"/>
        <v>1</v>
      </c>
      <c r="N2939">
        <f t="shared" si="227"/>
        <v>0</v>
      </c>
      <c r="O2939">
        <f t="shared" si="228"/>
        <v>0</v>
      </c>
      <c r="P2939">
        <f t="shared" si="229"/>
        <v>2</v>
      </c>
    </row>
    <row r="2940" spans="1:16" x14ac:dyDescent="0.3">
      <c r="A2940" t="s">
        <v>2</v>
      </c>
      <c r="B2940" s="38">
        <v>39841</v>
      </c>
      <c r="C2940" t="s">
        <v>30</v>
      </c>
      <c r="D2940" t="s">
        <v>301</v>
      </c>
      <c r="E2940" t="s">
        <v>166</v>
      </c>
      <c r="F2940">
        <v>326633</v>
      </c>
      <c r="G2940">
        <v>364159</v>
      </c>
      <c r="H2940" t="s">
        <v>148</v>
      </c>
      <c r="I2940" t="s">
        <v>149</v>
      </c>
      <c r="L2940">
        <f t="shared" si="225"/>
        <v>2009</v>
      </c>
      <c r="M2940">
        <f t="shared" si="226"/>
        <v>1</v>
      </c>
      <c r="N2940">
        <f t="shared" si="227"/>
        <v>0</v>
      </c>
      <c r="O2940">
        <f t="shared" si="228"/>
        <v>0</v>
      </c>
      <c r="P2940">
        <f t="shared" si="229"/>
        <v>1</v>
      </c>
    </row>
    <row r="2941" spans="1:16" x14ac:dyDescent="0.3">
      <c r="A2941" t="s">
        <v>57</v>
      </c>
      <c r="B2941" s="38">
        <v>39842</v>
      </c>
      <c r="C2941" t="s">
        <v>30</v>
      </c>
      <c r="D2941" t="s">
        <v>556</v>
      </c>
      <c r="E2941" t="s">
        <v>256</v>
      </c>
      <c r="F2941">
        <v>223467</v>
      </c>
      <c r="G2941">
        <v>344387</v>
      </c>
      <c r="H2941" t="s">
        <v>148</v>
      </c>
      <c r="I2941" t="s">
        <v>149</v>
      </c>
      <c r="L2941">
        <f t="shared" si="225"/>
        <v>2009</v>
      </c>
      <c r="M2941">
        <f t="shared" si="226"/>
        <v>1</v>
      </c>
      <c r="N2941">
        <f t="shared" si="227"/>
        <v>0</v>
      </c>
      <c r="O2941">
        <f t="shared" si="228"/>
        <v>0</v>
      </c>
      <c r="P2941">
        <f t="shared" si="229"/>
        <v>1</v>
      </c>
    </row>
    <row r="2942" spans="1:16" x14ac:dyDescent="0.3">
      <c r="A2942" t="s">
        <v>45</v>
      </c>
      <c r="B2942" s="38">
        <v>39843</v>
      </c>
      <c r="C2942" t="s">
        <v>30</v>
      </c>
      <c r="D2942" t="s">
        <v>233</v>
      </c>
      <c r="E2942" t="s">
        <v>193</v>
      </c>
      <c r="F2942">
        <v>244216</v>
      </c>
      <c r="G2942">
        <v>416813</v>
      </c>
      <c r="H2942" t="s">
        <v>152</v>
      </c>
      <c r="I2942" t="s">
        <v>153</v>
      </c>
      <c r="L2942">
        <f t="shared" si="225"/>
        <v>2009</v>
      </c>
      <c r="M2942">
        <f t="shared" si="226"/>
        <v>1</v>
      </c>
      <c r="N2942">
        <f t="shared" si="227"/>
        <v>0</v>
      </c>
      <c r="O2942">
        <f t="shared" si="228"/>
        <v>0</v>
      </c>
      <c r="P2942">
        <f t="shared" si="229"/>
        <v>2</v>
      </c>
    </row>
    <row r="2943" spans="1:16" x14ac:dyDescent="0.3">
      <c r="A2943" t="s">
        <v>74</v>
      </c>
      <c r="B2943" s="38">
        <v>39843</v>
      </c>
      <c r="C2943" t="s">
        <v>30</v>
      </c>
      <c r="D2943" t="s">
        <v>542</v>
      </c>
      <c r="E2943" t="s">
        <v>179</v>
      </c>
      <c r="F2943">
        <v>340917</v>
      </c>
      <c r="G2943">
        <v>387161</v>
      </c>
      <c r="H2943" t="s">
        <v>148</v>
      </c>
      <c r="I2943" t="s">
        <v>149</v>
      </c>
      <c r="L2943">
        <f t="shared" si="225"/>
        <v>2009</v>
      </c>
      <c r="M2943">
        <f t="shared" si="226"/>
        <v>1</v>
      </c>
      <c r="N2943">
        <f t="shared" si="227"/>
        <v>0</v>
      </c>
      <c r="O2943">
        <f t="shared" si="228"/>
        <v>0</v>
      </c>
      <c r="P2943">
        <f t="shared" si="229"/>
        <v>1</v>
      </c>
    </row>
    <row r="2944" spans="1:16" x14ac:dyDescent="0.3">
      <c r="A2944" t="s">
        <v>61</v>
      </c>
      <c r="B2944" s="38">
        <v>39843</v>
      </c>
      <c r="C2944" t="s">
        <v>30</v>
      </c>
      <c r="D2944" t="s">
        <v>231</v>
      </c>
      <c r="E2944" t="s">
        <v>206</v>
      </c>
      <c r="F2944">
        <v>336591</v>
      </c>
      <c r="G2944">
        <v>352285</v>
      </c>
      <c r="H2944" t="s">
        <v>148</v>
      </c>
      <c r="I2944" t="s">
        <v>149</v>
      </c>
      <c r="L2944">
        <f t="shared" si="225"/>
        <v>2009</v>
      </c>
      <c r="M2944">
        <f t="shared" si="226"/>
        <v>1</v>
      </c>
      <c r="N2944">
        <f t="shared" si="227"/>
        <v>0</v>
      </c>
      <c r="O2944">
        <f t="shared" si="228"/>
        <v>0</v>
      </c>
      <c r="P2944">
        <f t="shared" si="229"/>
        <v>1</v>
      </c>
    </row>
    <row r="2945" spans="1:16" x14ac:dyDescent="0.3">
      <c r="A2945" t="s">
        <v>69</v>
      </c>
      <c r="B2945" s="38">
        <v>39843</v>
      </c>
      <c r="C2945" t="s">
        <v>30</v>
      </c>
      <c r="D2945" t="s">
        <v>160</v>
      </c>
      <c r="E2945" t="s">
        <v>161</v>
      </c>
      <c r="F2945">
        <v>334045</v>
      </c>
      <c r="G2945">
        <v>375223</v>
      </c>
      <c r="H2945" t="s">
        <v>152</v>
      </c>
      <c r="I2945" t="s">
        <v>153</v>
      </c>
      <c r="L2945">
        <f t="shared" si="225"/>
        <v>2009</v>
      </c>
      <c r="M2945">
        <f t="shared" si="226"/>
        <v>1</v>
      </c>
      <c r="N2945">
        <f t="shared" si="227"/>
        <v>0</v>
      </c>
      <c r="O2945">
        <f t="shared" si="228"/>
        <v>0</v>
      </c>
      <c r="P2945">
        <f t="shared" si="229"/>
        <v>2</v>
      </c>
    </row>
    <row r="2946" spans="1:16" x14ac:dyDescent="0.3">
      <c r="A2946" t="s">
        <v>45</v>
      </c>
      <c r="B2946" s="38">
        <v>39843</v>
      </c>
      <c r="C2946" t="s">
        <v>30</v>
      </c>
      <c r="D2946" t="s">
        <v>780</v>
      </c>
      <c r="E2946" t="s">
        <v>193</v>
      </c>
      <c r="F2946">
        <v>244198</v>
      </c>
      <c r="G2946">
        <v>416695</v>
      </c>
      <c r="H2946" t="s">
        <v>148</v>
      </c>
      <c r="I2946" t="s">
        <v>149</v>
      </c>
      <c r="L2946">
        <f t="shared" ref="L2946:L3009" si="230">YEAR(B2946)</f>
        <v>2009</v>
      </c>
      <c r="M2946">
        <f t="shared" ref="M2946:M3009" si="231">MONTH(B2946)</f>
        <v>1</v>
      </c>
      <c r="N2946">
        <f t="shared" ref="N2946:N3009" si="232">SUM((IF(OR(ISBLANK($I2946),ISERROR(SEARCH("killed",$I2946))),0,IF(SEARCH("killed",$I2946)=3,LEFT($I2946,1),IF(SEARCH("killed",$I2946)=4,LEFT($I2946,2),0)))),(IF(OR(ISBLANK($J2946),ISERROR(SEARCH("killed",$J2946))),0,IF(SEARCH("killed",$J2946)=3,LEFT($J2946,1),IF(SEARCH("killed",$J2946)=4,LEFT($J2946,2),0)))),(IF(OR(ISBLANK($K2946),ISERROR(SEARCH("killed",$K2946))),0,IF(SEARCH("killed",$K2946)=3,LEFT($K2946,1),IF(SEARCH("killed",$K2946)=4,LEFT($K2946,2),0)))))</f>
        <v>0</v>
      </c>
      <c r="O2946">
        <f t="shared" ref="O2946:O3009" si="233">SUM((IF(OR(ISBLANK($I2946),ISERROR(SEARCH("seriously",$I2946))),0,IF(SEARCH("seriously",$I2946)=3,LEFT($I2946,1),IF(SEARCH("seriously",$I2946)=4,LEFT($I2946,2),0)))),(IF(OR(ISBLANK($J2946),ISERROR(SEARCH("seriously",$J2946))),0,IF(SEARCH("seriously",$J2946)=3,LEFT($J2946,1),IF(SEARCH("seriously",$J2946)=4,LEFT($J2946,2),0)))),(IF(OR(ISBLANK($K2946),ISERROR(SEARCH("seriously",$K2946))),0,IF(SEARCH("seriously",$K2946)=3,LEFT($K2946,1),IF(SEARCH("seriously",$K2946)=4,LEFT($K2946,2),0)))))</f>
        <v>0</v>
      </c>
      <c r="P2946">
        <f t="shared" ref="P2946:P3009" si="234">SUM((IF(OR(ISBLANK($I2946),ISERROR(SEARCH("slightly",$I2946))),0,IF(SEARCH("slightly",$I2946)=3,LEFT($I2946,1),IF(SEARCH("slightly",$I2946)=4,LEFT($I2946,2),0)))),(IF(OR(ISBLANK($J2946),ISERROR(SEARCH("slightly",$J2946))),0,IF(SEARCH("slightly",$J2946)=3,LEFT($J2946,1),IF(SEARCH("slightly",$J2946)=4,LEFT($J2946,2),0)))),(IF(OR(ISBLANK($K2946),ISERROR(SEARCH("slightly",$K2946))),0,IF(SEARCH("slightly",$K2946)=3,LEFT($K2946,1),IF(SEARCH("slightly",$K2946)=4,LEFT($K2946,2),0)))))</f>
        <v>1</v>
      </c>
    </row>
    <row r="2947" spans="1:16" x14ac:dyDescent="0.3">
      <c r="A2947" t="s">
        <v>69</v>
      </c>
      <c r="B2947" s="38">
        <v>39843</v>
      </c>
      <c r="C2947" t="s">
        <v>30</v>
      </c>
      <c r="D2947" t="s">
        <v>221</v>
      </c>
      <c r="E2947" t="s">
        <v>161</v>
      </c>
      <c r="F2947">
        <v>334055</v>
      </c>
      <c r="G2947">
        <v>375225</v>
      </c>
      <c r="H2947" t="s">
        <v>144</v>
      </c>
      <c r="I2947" t="s">
        <v>145</v>
      </c>
      <c r="L2947">
        <f t="shared" si="230"/>
        <v>2009</v>
      </c>
      <c r="M2947">
        <f t="shared" si="231"/>
        <v>1</v>
      </c>
      <c r="N2947">
        <f t="shared" si="232"/>
        <v>0</v>
      </c>
      <c r="O2947">
        <f t="shared" si="233"/>
        <v>0</v>
      </c>
      <c r="P2947">
        <f t="shared" si="234"/>
        <v>3</v>
      </c>
    </row>
    <row r="2948" spans="1:16" x14ac:dyDescent="0.3">
      <c r="A2948" t="s">
        <v>69</v>
      </c>
      <c r="B2948" s="38">
        <v>39843</v>
      </c>
      <c r="C2948" t="s">
        <v>30</v>
      </c>
      <c r="D2948" t="s">
        <v>221</v>
      </c>
      <c r="E2948" t="s">
        <v>161</v>
      </c>
      <c r="F2948">
        <v>333994</v>
      </c>
      <c r="G2948">
        <v>375118</v>
      </c>
      <c r="H2948" t="s">
        <v>148</v>
      </c>
      <c r="I2948" t="s">
        <v>149</v>
      </c>
      <c r="L2948">
        <f t="shared" si="230"/>
        <v>2009</v>
      </c>
      <c r="M2948">
        <f t="shared" si="231"/>
        <v>1</v>
      </c>
      <c r="N2948">
        <f t="shared" si="232"/>
        <v>0</v>
      </c>
      <c r="O2948">
        <f t="shared" si="233"/>
        <v>0</v>
      </c>
      <c r="P2948">
        <f t="shared" si="234"/>
        <v>1</v>
      </c>
    </row>
    <row r="2949" spans="1:16" x14ac:dyDescent="0.3">
      <c r="A2949" t="s">
        <v>36</v>
      </c>
      <c r="B2949" s="38">
        <v>39845</v>
      </c>
      <c r="C2949" t="s">
        <v>30</v>
      </c>
      <c r="D2949" t="s">
        <v>444</v>
      </c>
      <c r="E2949" t="s">
        <v>189</v>
      </c>
      <c r="F2949">
        <v>287449</v>
      </c>
      <c r="G2949">
        <v>345659</v>
      </c>
      <c r="H2949" t="s">
        <v>148</v>
      </c>
      <c r="I2949" t="s">
        <v>149</v>
      </c>
      <c r="L2949">
        <f t="shared" si="230"/>
        <v>2009</v>
      </c>
      <c r="M2949">
        <f t="shared" si="231"/>
        <v>2</v>
      </c>
      <c r="N2949">
        <f t="shared" si="232"/>
        <v>0</v>
      </c>
      <c r="O2949">
        <f t="shared" si="233"/>
        <v>0</v>
      </c>
      <c r="P2949">
        <f t="shared" si="234"/>
        <v>1</v>
      </c>
    </row>
    <row r="2950" spans="1:16" x14ac:dyDescent="0.3">
      <c r="A2950" t="s">
        <v>53</v>
      </c>
      <c r="B2950" s="38">
        <v>39845</v>
      </c>
      <c r="C2950" t="s">
        <v>29</v>
      </c>
      <c r="D2950" t="s">
        <v>328</v>
      </c>
      <c r="E2950" t="s">
        <v>209</v>
      </c>
      <c r="F2950">
        <v>279941</v>
      </c>
      <c r="G2950">
        <v>362355</v>
      </c>
      <c r="H2950" t="s">
        <v>148</v>
      </c>
      <c r="I2950" t="s">
        <v>181</v>
      </c>
      <c r="L2950">
        <f t="shared" si="230"/>
        <v>2009</v>
      </c>
      <c r="M2950">
        <f t="shared" si="231"/>
        <v>2</v>
      </c>
      <c r="N2950">
        <f t="shared" si="232"/>
        <v>0</v>
      </c>
      <c r="O2950">
        <f t="shared" si="233"/>
        <v>1</v>
      </c>
      <c r="P2950">
        <f t="shared" si="234"/>
        <v>0</v>
      </c>
    </row>
    <row r="2951" spans="1:16" x14ac:dyDescent="0.3">
      <c r="A2951" t="s">
        <v>69</v>
      </c>
      <c r="B2951" s="38">
        <v>39847</v>
      </c>
      <c r="C2951" t="s">
        <v>30</v>
      </c>
      <c r="D2951" t="s">
        <v>163</v>
      </c>
      <c r="E2951" t="s">
        <v>147</v>
      </c>
      <c r="F2951">
        <v>333451</v>
      </c>
      <c r="G2951">
        <v>374413</v>
      </c>
      <c r="H2951" t="s">
        <v>148</v>
      </c>
      <c r="I2951" t="s">
        <v>149</v>
      </c>
      <c r="L2951">
        <f t="shared" si="230"/>
        <v>2009</v>
      </c>
      <c r="M2951">
        <f t="shared" si="231"/>
        <v>2</v>
      </c>
      <c r="N2951">
        <f t="shared" si="232"/>
        <v>0</v>
      </c>
      <c r="O2951">
        <f t="shared" si="233"/>
        <v>0</v>
      </c>
      <c r="P2951">
        <f t="shared" si="234"/>
        <v>1</v>
      </c>
    </row>
    <row r="2952" spans="1:16" x14ac:dyDescent="0.3">
      <c r="A2952" t="s">
        <v>51</v>
      </c>
      <c r="B2952" s="38">
        <v>39847</v>
      </c>
      <c r="C2952" t="s">
        <v>30</v>
      </c>
      <c r="D2952" t="s">
        <v>429</v>
      </c>
      <c r="E2952" t="s">
        <v>206</v>
      </c>
      <c r="F2952">
        <v>348344</v>
      </c>
      <c r="G2952">
        <v>344026</v>
      </c>
      <c r="H2952" t="s">
        <v>144</v>
      </c>
      <c r="I2952" t="s">
        <v>145</v>
      </c>
      <c r="L2952">
        <f t="shared" si="230"/>
        <v>2009</v>
      </c>
      <c r="M2952">
        <f t="shared" si="231"/>
        <v>2</v>
      </c>
      <c r="N2952">
        <f t="shared" si="232"/>
        <v>0</v>
      </c>
      <c r="O2952">
        <f t="shared" si="233"/>
        <v>0</v>
      </c>
      <c r="P2952">
        <f t="shared" si="234"/>
        <v>3</v>
      </c>
    </row>
    <row r="2953" spans="1:16" x14ac:dyDescent="0.3">
      <c r="A2953" t="s">
        <v>69</v>
      </c>
      <c r="B2953" s="38">
        <v>39847</v>
      </c>
      <c r="C2953" t="s">
        <v>30</v>
      </c>
      <c r="D2953" t="s">
        <v>160</v>
      </c>
      <c r="E2953" t="s">
        <v>161</v>
      </c>
      <c r="F2953">
        <v>334045</v>
      </c>
      <c r="G2953">
        <v>375224</v>
      </c>
      <c r="H2953" t="s">
        <v>148</v>
      </c>
      <c r="I2953" t="s">
        <v>149</v>
      </c>
      <c r="L2953">
        <f t="shared" si="230"/>
        <v>2009</v>
      </c>
      <c r="M2953">
        <f t="shared" si="231"/>
        <v>2</v>
      </c>
      <c r="N2953">
        <f t="shared" si="232"/>
        <v>0</v>
      </c>
      <c r="O2953">
        <f t="shared" si="233"/>
        <v>0</v>
      </c>
      <c r="P2953">
        <f t="shared" si="234"/>
        <v>1</v>
      </c>
    </row>
    <row r="2954" spans="1:16" x14ac:dyDescent="0.3">
      <c r="A2954" t="s">
        <v>69</v>
      </c>
      <c r="B2954" s="38">
        <v>39848</v>
      </c>
      <c r="C2954" t="s">
        <v>30</v>
      </c>
      <c r="D2954" t="s">
        <v>251</v>
      </c>
      <c r="E2954" t="s">
        <v>147</v>
      </c>
      <c r="F2954">
        <v>333537</v>
      </c>
      <c r="G2954">
        <v>373903</v>
      </c>
      <c r="H2954" t="s">
        <v>148</v>
      </c>
      <c r="I2954" t="s">
        <v>149</v>
      </c>
      <c r="L2954">
        <f t="shared" si="230"/>
        <v>2009</v>
      </c>
      <c r="M2954">
        <f t="shared" si="231"/>
        <v>2</v>
      </c>
      <c r="N2954">
        <f t="shared" si="232"/>
        <v>0</v>
      </c>
      <c r="O2954">
        <f t="shared" si="233"/>
        <v>0</v>
      </c>
      <c r="P2954">
        <f t="shared" si="234"/>
        <v>1</v>
      </c>
    </row>
    <row r="2955" spans="1:16" x14ac:dyDescent="0.3">
      <c r="A2955" t="s">
        <v>70</v>
      </c>
      <c r="B2955" s="38">
        <v>39849</v>
      </c>
      <c r="C2955" t="s">
        <v>30</v>
      </c>
      <c r="D2955" t="s">
        <v>250</v>
      </c>
      <c r="E2955" t="s">
        <v>183</v>
      </c>
      <c r="F2955">
        <v>330479</v>
      </c>
      <c r="G2955">
        <v>314549</v>
      </c>
      <c r="H2955" t="s">
        <v>148</v>
      </c>
      <c r="I2955" t="s">
        <v>149</v>
      </c>
      <c r="L2955">
        <f t="shared" si="230"/>
        <v>2009</v>
      </c>
      <c r="M2955">
        <f t="shared" si="231"/>
        <v>2</v>
      </c>
      <c r="N2955">
        <f t="shared" si="232"/>
        <v>0</v>
      </c>
      <c r="O2955">
        <f t="shared" si="233"/>
        <v>0</v>
      </c>
      <c r="P2955">
        <f t="shared" si="234"/>
        <v>1</v>
      </c>
    </row>
    <row r="2956" spans="1:16" x14ac:dyDescent="0.3">
      <c r="A2956" t="s">
        <v>69</v>
      </c>
      <c r="B2956" s="38">
        <v>39849</v>
      </c>
      <c r="C2956" t="s">
        <v>30</v>
      </c>
      <c r="D2956" t="s">
        <v>221</v>
      </c>
      <c r="E2956" t="s">
        <v>161</v>
      </c>
      <c r="F2956">
        <v>334085</v>
      </c>
      <c r="G2956">
        <v>375209</v>
      </c>
      <c r="H2956" t="s">
        <v>152</v>
      </c>
      <c r="I2956" t="s">
        <v>153</v>
      </c>
      <c r="L2956">
        <f t="shared" si="230"/>
        <v>2009</v>
      </c>
      <c r="M2956">
        <f t="shared" si="231"/>
        <v>2</v>
      </c>
      <c r="N2956">
        <f t="shared" si="232"/>
        <v>0</v>
      </c>
      <c r="O2956">
        <f t="shared" si="233"/>
        <v>0</v>
      </c>
      <c r="P2956">
        <f t="shared" si="234"/>
        <v>2</v>
      </c>
    </row>
    <row r="2957" spans="1:16" x14ac:dyDescent="0.3">
      <c r="A2957" t="s">
        <v>79</v>
      </c>
      <c r="B2957" s="38">
        <v>39849</v>
      </c>
      <c r="C2957" t="s">
        <v>29</v>
      </c>
      <c r="D2957" t="s">
        <v>214</v>
      </c>
      <c r="E2957" t="s">
        <v>173</v>
      </c>
      <c r="F2957">
        <v>300946</v>
      </c>
      <c r="G2957">
        <v>353695</v>
      </c>
      <c r="H2957" t="s">
        <v>148</v>
      </c>
      <c r="I2957" t="s">
        <v>181</v>
      </c>
      <c r="L2957">
        <f t="shared" si="230"/>
        <v>2009</v>
      </c>
      <c r="M2957">
        <f t="shared" si="231"/>
        <v>2</v>
      </c>
      <c r="N2957">
        <f t="shared" si="232"/>
        <v>0</v>
      </c>
      <c r="O2957">
        <f t="shared" si="233"/>
        <v>1</v>
      </c>
      <c r="P2957">
        <f t="shared" si="234"/>
        <v>0</v>
      </c>
    </row>
    <row r="2958" spans="1:16" x14ac:dyDescent="0.3">
      <c r="A2958" t="s">
        <v>46</v>
      </c>
      <c r="B2958" s="38">
        <v>39850</v>
      </c>
      <c r="C2958" t="s">
        <v>30</v>
      </c>
      <c r="D2958" t="s">
        <v>586</v>
      </c>
      <c r="E2958" t="s">
        <v>186</v>
      </c>
      <c r="F2958">
        <v>234497</v>
      </c>
      <c r="G2958">
        <v>397854</v>
      </c>
      <c r="H2958" t="s">
        <v>148</v>
      </c>
      <c r="I2958" t="s">
        <v>149</v>
      </c>
      <c r="L2958">
        <f t="shared" si="230"/>
        <v>2009</v>
      </c>
      <c r="M2958">
        <f t="shared" si="231"/>
        <v>2</v>
      </c>
      <c r="N2958">
        <f t="shared" si="232"/>
        <v>0</v>
      </c>
      <c r="O2958">
        <f t="shared" si="233"/>
        <v>0</v>
      </c>
      <c r="P2958">
        <f t="shared" si="234"/>
        <v>1</v>
      </c>
    </row>
    <row r="2959" spans="1:16" x14ac:dyDescent="0.3">
      <c r="A2959" t="s">
        <v>43</v>
      </c>
      <c r="B2959" s="38">
        <v>39850</v>
      </c>
      <c r="C2959" t="s">
        <v>30</v>
      </c>
      <c r="D2959" t="s">
        <v>781</v>
      </c>
      <c r="E2959" t="s">
        <v>183</v>
      </c>
      <c r="F2959">
        <v>308461</v>
      </c>
      <c r="G2959">
        <v>326235</v>
      </c>
      <c r="H2959" t="s">
        <v>148</v>
      </c>
      <c r="I2959" t="s">
        <v>149</v>
      </c>
      <c r="L2959">
        <f t="shared" si="230"/>
        <v>2009</v>
      </c>
      <c r="M2959">
        <f t="shared" si="231"/>
        <v>2</v>
      </c>
      <c r="N2959">
        <f t="shared" si="232"/>
        <v>0</v>
      </c>
      <c r="O2959">
        <f t="shared" si="233"/>
        <v>0</v>
      </c>
      <c r="P2959">
        <f t="shared" si="234"/>
        <v>1</v>
      </c>
    </row>
    <row r="2960" spans="1:16" x14ac:dyDescent="0.3">
      <c r="A2960" t="s">
        <v>69</v>
      </c>
      <c r="B2960" s="38">
        <v>39851</v>
      </c>
      <c r="C2960" t="s">
        <v>30</v>
      </c>
      <c r="D2960" t="s">
        <v>283</v>
      </c>
      <c r="E2960" t="s">
        <v>147</v>
      </c>
      <c r="F2960">
        <v>333740</v>
      </c>
      <c r="G2960">
        <v>373934</v>
      </c>
      <c r="H2960" t="s">
        <v>148</v>
      </c>
      <c r="I2960" t="s">
        <v>149</v>
      </c>
      <c r="L2960">
        <f t="shared" si="230"/>
        <v>2009</v>
      </c>
      <c r="M2960">
        <f t="shared" si="231"/>
        <v>2</v>
      </c>
      <c r="N2960">
        <f t="shared" si="232"/>
        <v>0</v>
      </c>
      <c r="O2960">
        <f t="shared" si="233"/>
        <v>0</v>
      </c>
      <c r="P2960">
        <f t="shared" si="234"/>
        <v>1</v>
      </c>
    </row>
    <row r="2961" spans="1:16" x14ac:dyDescent="0.3">
      <c r="A2961" t="s">
        <v>20</v>
      </c>
      <c r="B2961" s="38">
        <v>39851</v>
      </c>
      <c r="C2961" t="s">
        <v>30</v>
      </c>
      <c r="D2961" t="s">
        <v>232</v>
      </c>
      <c r="E2961" t="s">
        <v>155</v>
      </c>
      <c r="F2961">
        <v>310612</v>
      </c>
      <c r="G2961">
        <v>403216</v>
      </c>
      <c r="H2961" t="s">
        <v>152</v>
      </c>
      <c r="I2961" t="s">
        <v>153</v>
      </c>
      <c r="L2961">
        <f t="shared" si="230"/>
        <v>2009</v>
      </c>
      <c r="M2961">
        <f t="shared" si="231"/>
        <v>2</v>
      </c>
      <c r="N2961">
        <f t="shared" si="232"/>
        <v>0</v>
      </c>
      <c r="O2961">
        <f t="shared" si="233"/>
        <v>0</v>
      </c>
      <c r="P2961">
        <f t="shared" si="234"/>
        <v>2</v>
      </c>
    </row>
    <row r="2962" spans="1:16" x14ac:dyDescent="0.3">
      <c r="A2962" t="s">
        <v>50</v>
      </c>
      <c r="B2962" s="38">
        <v>39851</v>
      </c>
      <c r="C2962" t="s">
        <v>30</v>
      </c>
      <c r="D2962" t="s">
        <v>208</v>
      </c>
      <c r="E2962" t="s">
        <v>157</v>
      </c>
      <c r="F2962">
        <v>285209</v>
      </c>
      <c r="G2962">
        <v>432617</v>
      </c>
      <c r="H2962" t="s">
        <v>148</v>
      </c>
      <c r="I2962" t="s">
        <v>149</v>
      </c>
      <c r="L2962">
        <f t="shared" si="230"/>
        <v>2009</v>
      </c>
      <c r="M2962">
        <f t="shared" si="231"/>
        <v>2</v>
      </c>
      <c r="N2962">
        <f t="shared" si="232"/>
        <v>0</v>
      </c>
      <c r="O2962">
        <f t="shared" si="233"/>
        <v>0</v>
      </c>
      <c r="P2962">
        <f t="shared" si="234"/>
        <v>1</v>
      </c>
    </row>
    <row r="2963" spans="1:16" x14ac:dyDescent="0.3">
      <c r="A2963" t="s">
        <v>43</v>
      </c>
      <c r="B2963" s="38">
        <v>39852</v>
      </c>
      <c r="C2963" t="s">
        <v>30</v>
      </c>
      <c r="D2963" t="s">
        <v>361</v>
      </c>
      <c r="E2963" t="s">
        <v>183</v>
      </c>
      <c r="F2963">
        <v>308355</v>
      </c>
      <c r="G2963">
        <v>326217</v>
      </c>
      <c r="H2963" t="s">
        <v>152</v>
      </c>
      <c r="I2963" t="s">
        <v>153</v>
      </c>
      <c r="L2963">
        <f t="shared" si="230"/>
        <v>2009</v>
      </c>
      <c r="M2963">
        <f t="shared" si="231"/>
        <v>2</v>
      </c>
      <c r="N2963">
        <f t="shared" si="232"/>
        <v>0</v>
      </c>
      <c r="O2963">
        <f t="shared" si="233"/>
        <v>0</v>
      </c>
      <c r="P2963">
        <f t="shared" si="234"/>
        <v>2</v>
      </c>
    </row>
    <row r="2964" spans="1:16" x14ac:dyDescent="0.3">
      <c r="A2964" t="s">
        <v>48</v>
      </c>
      <c r="B2964" s="38">
        <v>39853</v>
      </c>
      <c r="C2964" t="s">
        <v>30</v>
      </c>
      <c r="D2964" t="s">
        <v>170</v>
      </c>
      <c r="E2964" t="s">
        <v>315</v>
      </c>
      <c r="F2964">
        <v>285296</v>
      </c>
      <c r="G2964">
        <v>400431</v>
      </c>
      <c r="H2964" t="s">
        <v>152</v>
      </c>
      <c r="I2964" t="s">
        <v>153</v>
      </c>
      <c r="L2964">
        <f t="shared" si="230"/>
        <v>2009</v>
      </c>
      <c r="M2964">
        <f t="shared" si="231"/>
        <v>2</v>
      </c>
      <c r="N2964">
        <f t="shared" si="232"/>
        <v>0</v>
      </c>
      <c r="O2964">
        <f t="shared" si="233"/>
        <v>0</v>
      </c>
      <c r="P2964">
        <f t="shared" si="234"/>
        <v>2</v>
      </c>
    </row>
    <row r="2965" spans="1:16" x14ac:dyDescent="0.3">
      <c r="A2965" t="s">
        <v>49</v>
      </c>
      <c r="B2965" s="38">
        <v>39853</v>
      </c>
      <c r="C2965" t="s">
        <v>30</v>
      </c>
      <c r="D2965" t="s">
        <v>250</v>
      </c>
      <c r="E2965" t="s">
        <v>184</v>
      </c>
      <c r="F2965">
        <v>312530</v>
      </c>
      <c r="G2965">
        <v>345837</v>
      </c>
      <c r="H2965" t="s">
        <v>148</v>
      </c>
      <c r="I2965" t="s">
        <v>149</v>
      </c>
      <c r="L2965">
        <f t="shared" si="230"/>
        <v>2009</v>
      </c>
      <c r="M2965">
        <f t="shared" si="231"/>
        <v>2</v>
      </c>
      <c r="N2965">
        <f t="shared" si="232"/>
        <v>0</v>
      </c>
      <c r="O2965">
        <f t="shared" si="233"/>
        <v>0</v>
      </c>
      <c r="P2965">
        <f t="shared" si="234"/>
        <v>1</v>
      </c>
    </row>
    <row r="2966" spans="1:16" x14ac:dyDescent="0.3">
      <c r="A2966" t="s">
        <v>52</v>
      </c>
      <c r="B2966" s="38">
        <v>39854</v>
      </c>
      <c r="C2966" t="s">
        <v>30</v>
      </c>
      <c r="D2966" t="s">
        <v>304</v>
      </c>
      <c r="E2966" t="s">
        <v>169</v>
      </c>
      <c r="F2966">
        <v>244788</v>
      </c>
      <c r="G2966">
        <v>372808</v>
      </c>
      <c r="H2966" t="s">
        <v>148</v>
      </c>
      <c r="I2966" t="s">
        <v>149</v>
      </c>
      <c r="L2966">
        <f t="shared" si="230"/>
        <v>2009</v>
      </c>
      <c r="M2966">
        <f t="shared" si="231"/>
        <v>2</v>
      </c>
      <c r="N2966">
        <f t="shared" si="232"/>
        <v>0</v>
      </c>
      <c r="O2966">
        <f t="shared" si="233"/>
        <v>0</v>
      </c>
      <c r="P2966">
        <f t="shared" si="234"/>
        <v>1</v>
      </c>
    </row>
    <row r="2967" spans="1:16" x14ac:dyDescent="0.3">
      <c r="A2967" t="s">
        <v>69</v>
      </c>
      <c r="B2967" s="38">
        <v>39854</v>
      </c>
      <c r="C2967" t="s">
        <v>30</v>
      </c>
      <c r="D2967" t="s">
        <v>221</v>
      </c>
      <c r="E2967" t="s">
        <v>161</v>
      </c>
      <c r="F2967">
        <v>333987</v>
      </c>
      <c r="G2967">
        <v>375096</v>
      </c>
      <c r="H2967" t="s">
        <v>148</v>
      </c>
      <c r="I2967" t="s">
        <v>149</v>
      </c>
      <c r="L2967">
        <f t="shared" si="230"/>
        <v>2009</v>
      </c>
      <c r="M2967">
        <f t="shared" si="231"/>
        <v>2</v>
      </c>
      <c r="N2967">
        <f t="shared" si="232"/>
        <v>0</v>
      </c>
      <c r="O2967">
        <f t="shared" si="233"/>
        <v>0</v>
      </c>
      <c r="P2967">
        <f t="shared" si="234"/>
        <v>1</v>
      </c>
    </row>
    <row r="2968" spans="1:16" x14ac:dyDescent="0.3">
      <c r="A2968" t="s">
        <v>2</v>
      </c>
      <c r="B2968" s="38">
        <v>39855</v>
      </c>
      <c r="C2968" t="s">
        <v>29</v>
      </c>
      <c r="D2968" t="s">
        <v>390</v>
      </c>
      <c r="E2968" t="s">
        <v>166</v>
      </c>
      <c r="F2968">
        <v>327189</v>
      </c>
      <c r="G2968">
        <v>364126</v>
      </c>
      <c r="H2968" t="s">
        <v>152</v>
      </c>
      <c r="I2968" t="s">
        <v>247</v>
      </c>
      <c r="L2968">
        <f t="shared" si="230"/>
        <v>2009</v>
      </c>
      <c r="M2968">
        <f t="shared" si="231"/>
        <v>2</v>
      </c>
      <c r="N2968">
        <f t="shared" si="232"/>
        <v>0</v>
      </c>
      <c r="O2968">
        <f t="shared" si="233"/>
        <v>2</v>
      </c>
      <c r="P2968">
        <f t="shared" si="234"/>
        <v>0</v>
      </c>
    </row>
    <row r="2969" spans="1:16" x14ac:dyDescent="0.3">
      <c r="A2969" t="s">
        <v>69</v>
      </c>
      <c r="B2969" s="38">
        <v>39856</v>
      </c>
      <c r="C2969" t="s">
        <v>30</v>
      </c>
      <c r="D2969" t="s">
        <v>272</v>
      </c>
      <c r="E2969" t="s">
        <v>147</v>
      </c>
      <c r="F2969">
        <v>333470</v>
      </c>
      <c r="G2969">
        <v>373116</v>
      </c>
      <c r="H2969" t="s">
        <v>152</v>
      </c>
      <c r="I2969" t="s">
        <v>153</v>
      </c>
      <c r="L2969">
        <f t="shared" si="230"/>
        <v>2009</v>
      </c>
      <c r="M2969">
        <f t="shared" si="231"/>
        <v>2</v>
      </c>
      <c r="N2969">
        <f t="shared" si="232"/>
        <v>0</v>
      </c>
      <c r="O2969">
        <f t="shared" si="233"/>
        <v>0</v>
      </c>
      <c r="P2969">
        <f t="shared" si="234"/>
        <v>2</v>
      </c>
    </row>
    <row r="2970" spans="1:16" x14ac:dyDescent="0.3">
      <c r="A2970" t="s">
        <v>42</v>
      </c>
      <c r="B2970" s="38">
        <v>39856</v>
      </c>
      <c r="C2970" t="s">
        <v>30</v>
      </c>
      <c r="D2970" t="s">
        <v>588</v>
      </c>
      <c r="E2970" t="s">
        <v>206</v>
      </c>
      <c r="F2970">
        <v>337587</v>
      </c>
      <c r="G2970">
        <v>330809</v>
      </c>
      <c r="H2970" t="s">
        <v>144</v>
      </c>
      <c r="I2970" t="s">
        <v>145</v>
      </c>
      <c r="L2970">
        <f t="shared" si="230"/>
        <v>2009</v>
      </c>
      <c r="M2970">
        <f t="shared" si="231"/>
        <v>2</v>
      </c>
      <c r="N2970">
        <f t="shared" si="232"/>
        <v>0</v>
      </c>
      <c r="O2970">
        <f t="shared" si="233"/>
        <v>0</v>
      </c>
      <c r="P2970">
        <f t="shared" si="234"/>
        <v>3</v>
      </c>
    </row>
    <row r="2971" spans="1:16" x14ac:dyDescent="0.3">
      <c r="A2971" t="s">
        <v>61</v>
      </c>
      <c r="B2971" s="38">
        <v>39857</v>
      </c>
      <c r="C2971" t="s">
        <v>30</v>
      </c>
      <c r="D2971" t="s">
        <v>170</v>
      </c>
      <c r="E2971" t="s">
        <v>206</v>
      </c>
      <c r="F2971">
        <v>336671</v>
      </c>
      <c r="G2971">
        <v>352553</v>
      </c>
      <c r="H2971" t="s">
        <v>148</v>
      </c>
      <c r="I2971" t="s">
        <v>149</v>
      </c>
      <c r="L2971">
        <f t="shared" si="230"/>
        <v>2009</v>
      </c>
      <c r="M2971">
        <f t="shared" si="231"/>
        <v>2</v>
      </c>
      <c r="N2971">
        <f t="shared" si="232"/>
        <v>0</v>
      </c>
      <c r="O2971">
        <f t="shared" si="233"/>
        <v>0</v>
      </c>
      <c r="P2971">
        <f t="shared" si="234"/>
        <v>1</v>
      </c>
    </row>
    <row r="2972" spans="1:16" x14ac:dyDescent="0.3">
      <c r="A2972" t="s">
        <v>79</v>
      </c>
      <c r="B2972" s="38">
        <v>39857</v>
      </c>
      <c r="C2972" t="s">
        <v>30</v>
      </c>
      <c r="D2972" t="s">
        <v>314</v>
      </c>
      <c r="E2972" t="s">
        <v>173</v>
      </c>
      <c r="F2972">
        <v>301268</v>
      </c>
      <c r="G2972">
        <v>353348</v>
      </c>
      <c r="H2972" t="s">
        <v>152</v>
      </c>
      <c r="I2972" t="s">
        <v>153</v>
      </c>
      <c r="L2972">
        <f t="shared" si="230"/>
        <v>2009</v>
      </c>
      <c r="M2972">
        <f t="shared" si="231"/>
        <v>2</v>
      </c>
      <c r="N2972">
        <f t="shared" si="232"/>
        <v>0</v>
      </c>
      <c r="O2972">
        <f t="shared" si="233"/>
        <v>0</v>
      </c>
      <c r="P2972">
        <f t="shared" si="234"/>
        <v>2</v>
      </c>
    </row>
    <row r="2973" spans="1:16" x14ac:dyDescent="0.3">
      <c r="A2973" t="s">
        <v>2</v>
      </c>
      <c r="B2973" s="38">
        <v>39857</v>
      </c>
      <c r="C2973" t="s">
        <v>30</v>
      </c>
      <c r="D2973" t="s">
        <v>285</v>
      </c>
      <c r="E2973" t="s">
        <v>166</v>
      </c>
      <c r="F2973">
        <v>326764</v>
      </c>
      <c r="G2973">
        <v>364045</v>
      </c>
      <c r="H2973" t="s">
        <v>148</v>
      </c>
      <c r="I2973" t="s">
        <v>149</v>
      </c>
      <c r="L2973">
        <f t="shared" si="230"/>
        <v>2009</v>
      </c>
      <c r="M2973">
        <f t="shared" si="231"/>
        <v>2</v>
      </c>
      <c r="N2973">
        <f t="shared" si="232"/>
        <v>0</v>
      </c>
      <c r="O2973">
        <f t="shared" si="233"/>
        <v>0</v>
      </c>
      <c r="P2973">
        <f t="shared" si="234"/>
        <v>1</v>
      </c>
    </row>
    <row r="2974" spans="1:16" x14ac:dyDescent="0.3">
      <c r="A2974" t="s">
        <v>2</v>
      </c>
      <c r="B2974" s="38">
        <v>39857</v>
      </c>
      <c r="C2974" t="s">
        <v>30</v>
      </c>
      <c r="D2974" t="s">
        <v>281</v>
      </c>
      <c r="E2974" t="s">
        <v>166</v>
      </c>
      <c r="F2974">
        <v>326501</v>
      </c>
      <c r="G2974">
        <v>363883</v>
      </c>
      <c r="H2974" t="s">
        <v>144</v>
      </c>
      <c r="I2974" t="s">
        <v>145</v>
      </c>
      <c r="L2974">
        <f t="shared" si="230"/>
        <v>2009</v>
      </c>
      <c r="M2974">
        <f t="shared" si="231"/>
        <v>2</v>
      </c>
      <c r="N2974">
        <f t="shared" si="232"/>
        <v>0</v>
      </c>
      <c r="O2974">
        <f t="shared" si="233"/>
        <v>0</v>
      </c>
      <c r="P2974">
        <f t="shared" si="234"/>
        <v>3</v>
      </c>
    </row>
    <row r="2975" spans="1:16" x14ac:dyDescent="0.3">
      <c r="A2975" t="s">
        <v>36</v>
      </c>
      <c r="B2975" s="38">
        <v>39857</v>
      </c>
      <c r="C2975" t="s">
        <v>30</v>
      </c>
      <c r="D2975" t="s">
        <v>175</v>
      </c>
      <c r="E2975" t="s">
        <v>189</v>
      </c>
      <c r="F2975">
        <v>287297</v>
      </c>
      <c r="G2975">
        <v>346109</v>
      </c>
      <c r="H2975" t="s">
        <v>148</v>
      </c>
      <c r="I2975" t="s">
        <v>149</v>
      </c>
      <c r="L2975">
        <f t="shared" si="230"/>
        <v>2009</v>
      </c>
      <c r="M2975">
        <f t="shared" si="231"/>
        <v>2</v>
      </c>
      <c r="N2975">
        <f t="shared" si="232"/>
        <v>0</v>
      </c>
      <c r="O2975">
        <f t="shared" si="233"/>
        <v>0</v>
      </c>
      <c r="P2975">
        <f t="shared" si="234"/>
        <v>1</v>
      </c>
    </row>
    <row r="2976" spans="1:16" x14ac:dyDescent="0.3">
      <c r="A2976" t="s">
        <v>66</v>
      </c>
      <c r="B2976" s="38">
        <v>39857</v>
      </c>
      <c r="C2976" t="s">
        <v>30</v>
      </c>
      <c r="D2976" t="s">
        <v>782</v>
      </c>
      <c r="E2976" t="s">
        <v>311</v>
      </c>
      <c r="F2976">
        <v>266948</v>
      </c>
      <c r="G2976">
        <v>422924</v>
      </c>
      <c r="H2976" t="s">
        <v>148</v>
      </c>
      <c r="I2976" t="s">
        <v>149</v>
      </c>
      <c r="L2976">
        <f t="shared" si="230"/>
        <v>2009</v>
      </c>
      <c r="M2976">
        <f t="shared" si="231"/>
        <v>2</v>
      </c>
      <c r="N2976">
        <f t="shared" si="232"/>
        <v>0</v>
      </c>
      <c r="O2976">
        <f t="shared" si="233"/>
        <v>0</v>
      </c>
      <c r="P2976">
        <f t="shared" si="234"/>
        <v>1</v>
      </c>
    </row>
    <row r="2977" spans="1:16" x14ac:dyDescent="0.3">
      <c r="A2977" t="s">
        <v>37</v>
      </c>
      <c r="B2977" s="38">
        <v>39858</v>
      </c>
      <c r="C2977" t="s">
        <v>30</v>
      </c>
      <c r="D2977" t="s">
        <v>170</v>
      </c>
      <c r="E2977" t="s">
        <v>256</v>
      </c>
      <c r="F2977">
        <v>236218</v>
      </c>
      <c r="G2977">
        <v>334076</v>
      </c>
      <c r="H2977" t="s">
        <v>148</v>
      </c>
      <c r="I2977" t="s">
        <v>149</v>
      </c>
      <c r="L2977">
        <f t="shared" si="230"/>
        <v>2009</v>
      </c>
      <c r="M2977">
        <f t="shared" si="231"/>
        <v>2</v>
      </c>
      <c r="N2977">
        <f t="shared" si="232"/>
        <v>0</v>
      </c>
      <c r="O2977">
        <f t="shared" si="233"/>
        <v>0</v>
      </c>
      <c r="P2977">
        <f t="shared" si="234"/>
        <v>1</v>
      </c>
    </row>
    <row r="2978" spans="1:16" x14ac:dyDescent="0.3">
      <c r="A2978" t="s">
        <v>69</v>
      </c>
      <c r="B2978" s="38">
        <v>39859</v>
      </c>
      <c r="C2978" t="s">
        <v>30</v>
      </c>
      <c r="D2978" t="s">
        <v>160</v>
      </c>
      <c r="E2978" t="s">
        <v>164</v>
      </c>
      <c r="F2978">
        <v>333153</v>
      </c>
      <c r="G2978">
        <v>374187</v>
      </c>
      <c r="H2978" t="s">
        <v>152</v>
      </c>
      <c r="I2978" t="s">
        <v>153</v>
      </c>
      <c r="L2978">
        <f t="shared" si="230"/>
        <v>2009</v>
      </c>
      <c r="M2978">
        <f t="shared" si="231"/>
        <v>2</v>
      </c>
      <c r="N2978">
        <f t="shared" si="232"/>
        <v>0</v>
      </c>
      <c r="O2978">
        <f t="shared" si="233"/>
        <v>0</v>
      </c>
      <c r="P2978">
        <f t="shared" si="234"/>
        <v>2</v>
      </c>
    </row>
    <row r="2979" spans="1:16" x14ac:dyDescent="0.3">
      <c r="A2979" t="s">
        <v>45</v>
      </c>
      <c r="B2979" s="38">
        <v>39860</v>
      </c>
      <c r="C2979" t="s">
        <v>30</v>
      </c>
      <c r="D2979" t="s">
        <v>499</v>
      </c>
      <c r="E2979" t="s">
        <v>193</v>
      </c>
      <c r="F2979">
        <v>243203</v>
      </c>
      <c r="G2979">
        <v>416778</v>
      </c>
      <c r="H2979" t="s">
        <v>152</v>
      </c>
      <c r="I2979" t="s">
        <v>153</v>
      </c>
      <c r="L2979">
        <f t="shared" si="230"/>
        <v>2009</v>
      </c>
      <c r="M2979">
        <f t="shared" si="231"/>
        <v>2</v>
      </c>
      <c r="N2979">
        <f t="shared" si="232"/>
        <v>0</v>
      </c>
      <c r="O2979">
        <f t="shared" si="233"/>
        <v>0</v>
      </c>
      <c r="P2979">
        <f t="shared" si="234"/>
        <v>2</v>
      </c>
    </row>
    <row r="2980" spans="1:16" x14ac:dyDescent="0.3">
      <c r="A2980" t="s">
        <v>2</v>
      </c>
      <c r="B2980" s="38">
        <v>39860</v>
      </c>
      <c r="C2980" t="s">
        <v>30</v>
      </c>
      <c r="D2980" t="s">
        <v>232</v>
      </c>
      <c r="E2980" t="s">
        <v>166</v>
      </c>
      <c r="F2980">
        <v>326940</v>
      </c>
      <c r="G2980">
        <v>364165</v>
      </c>
      <c r="H2980" t="s">
        <v>148</v>
      </c>
      <c r="I2980" t="s">
        <v>149</v>
      </c>
      <c r="L2980">
        <f t="shared" si="230"/>
        <v>2009</v>
      </c>
      <c r="M2980">
        <f t="shared" si="231"/>
        <v>2</v>
      </c>
      <c r="N2980">
        <f t="shared" si="232"/>
        <v>0</v>
      </c>
      <c r="O2980">
        <f t="shared" si="233"/>
        <v>0</v>
      </c>
      <c r="P2980">
        <f t="shared" si="234"/>
        <v>1</v>
      </c>
    </row>
    <row r="2981" spans="1:16" x14ac:dyDescent="0.3">
      <c r="A2981" t="s">
        <v>79</v>
      </c>
      <c r="B2981" s="38">
        <v>39860</v>
      </c>
      <c r="C2981" t="s">
        <v>30</v>
      </c>
      <c r="D2981" t="s">
        <v>237</v>
      </c>
      <c r="E2981" t="s">
        <v>173</v>
      </c>
      <c r="F2981">
        <v>301250</v>
      </c>
      <c r="G2981">
        <v>353973</v>
      </c>
      <c r="H2981" t="s">
        <v>148</v>
      </c>
      <c r="I2981" t="s">
        <v>149</v>
      </c>
      <c r="L2981">
        <f t="shared" si="230"/>
        <v>2009</v>
      </c>
      <c r="M2981">
        <f t="shared" si="231"/>
        <v>2</v>
      </c>
      <c r="N2981">
        <f t="shared" si="232"/>
        <v>0</v>
      </c>
      <c r="O2981">
        <f t="shared" si="233"/>
        <v>0</v>
      </c>
      <c r="P2981">
        <f t="shared" si="234"/>
        <v>1</v>
      </c>
    </row>
    <row r="2982" spans="1:16" x14ac:dyDescent="0.3">
      <c r="A2982" t="s">
        <v>69</v>
      </c>
      <c r="B2982" s="38">
        <v>39861</v>
      </c>
      <c r="C2982" t="s">
        <v>30</v>
      </c>
      <c r="D2982" t="s">
        <v>251</v>
      </c>
      <c r="E2982" t="s">
        <v>147</v>
      </c>
      <c r="F2982">
        <v>333553</v>
      </c>
      <c r="G2982">
        <v>373808</v>
      </c>
      <c r="H2982" t="s">
        <v>148</v>
      </c>
      <c r="I2982" t="s">
        <v>149</v>
      </c>
      <c r="L2982">
        <f t="shared" si="230"/>
        <v>2009</v>
      </c>
      <c r="M2982">
        <f t="shared" si="231"/>
        <v>2</v>
      </c>
      <c r="N2982">
        <f t="shared" si="232"/>
        <v>0</v>
      </c>
      <c r="O2982">
        <f t="shared" si="233"/>
        <v>0</v>
      </c>
      <c r="P2982">
        <f t="shared" si="234"/>
        <v>1</v>
      </c>
    </row>
    <row r="2983" spans="1:16" x14ac:dyDescent="0.3">
      <c r="A2983" t="s">
        <v>57</v>
      </c>
      <c r="B2983" s="38">
        <v>39861</v>
      </c>
      <c r="C2983" t="s">
        <v>30</v>
      </c>
      <c r="D2983" t="s">
        <v>783</v>
      </c>
      <c r="E2983" t="s">
        <v>256</v>
      </c>
      <c r="F2983">
        <v>223479</v>
      </c>
      <c r="G2983">
        <v>344050</v>
      </c>
      <c r="H2983" t="s">
        <v>148</v>
      </c>
      <c r="I2983" t="s">
        <v>149</v>
      </c>
      <c r="L2983">
        <f t="shared" si="230"/>
        <v>2009</v>
      </c>
      <c r="M2983">
        <f t="shared" si="231"/>
        <v>2</v>
      </c>
      <c r="N2983">
        <f t="shared" si="232"/>
        <v>0</v>
      </c>
      <c r="O2983">
        <f t="shared" si="233"/>
        <v>0</v>
      </c>
      <c r="P2983">
        <f t="shared" si="234"/>
        <v>1</v>
      </c>
    </row>
    <row r="2984" spans="1:16" x14ac:dyDescent="0.3">
      <c r="A2984" t="s">
        <v>52</v>
      </c>
      <c r="B2984" s="38">
        <v>39862</v>
      </c>
      <c r="C2984" t="s">
        <v>30</v>
      </c>
      <c r="D2984" t="s">
        <v>214</v>
      </c>
      <c r="E2984" t="s">
        <v>169</v>
      </c>
      <c r="F2984">
        <v>245252</v>
      </c>
      <c r="G2984">
        <v>372657</v>
      </c>
      <c r="H2984" t="s">
        <v>148</v>
      </c>
      <c r="I2984" t="s">
        <v>149</v>
      </c>
      <c r="L2984">
        <f t="shared" si="230"/>
        <v>2009</v>
      </c>
      <c r="M2984">
        <f t="shared" si="231"/>
        <v>2</v>
      </c>
      <c r="N2984">
        <f t="shared" si="232"/>
        <v>0</v>
      </c>
      <c r="O2984">
        <f t="shared" si="233"/>
        <v>0</v>
      </c>
      <c r="P2984">
        <f t="shared" si="234"/>
        <v>1</v>
      </c>
    </row>
    <row r="2985" spans="1:16" x14ac:dyDescent="0.3">
      <c r="A2985" t="s">
        <v>69</v>
      </c>
      <c r="B2985" s="38">
        <v>39862</v>
      </c>
      <c r="C2985" t="s">
        <v>30</v>
      </c>
      <c r="D2985" t="s">
        <v>204</v>
      </c>
      <c r="E2985" t="s">
        <v>147</v>
      </c>
      <c r="F2985">
        <v>333626</v>
      </c>
      <c r="G2985">
        <v>373215</v>
      </c>
      <c r="H2985" t="s">
        <v>144</v>
      </c>
      <c r="I2985" t="s">
        <v>145</v>
      </c>
      <c r="L2985">
        <f t="shared" si="230"/>
        <v>2009</v>
      </c>
      <c r="M2985">
        <f t="shared" si="231"/>
        <v>2</v>
      </c>
      <c r="N2985">
        <f t="shared" si="232"/>
        <v>0</v>
      </c>
      <c r="O2985">
        <f t="shared" si="233"/>
        <v>0</v>
      </c>
      <c r="P2985">
        <f t="shared" si="234"/>
        <v>3</v>
      </c>
    </row>
    <row r="2986" spans="1:16" x14ac:dyDescent="0.3">
      <c r="A2986" t="s">
        <v>43</v>
      </c>
      <c r="B2986" s="38">
        <v>39863</v>
      </c>
      <c r="C2986" t="s">
        <v>30</v>
      </c>
      <c r="D2986" t="s">
        <v>349</v>
      </c>
      <c r="E2986" t="s">
        <v>183</v>
      </c>
      <c r="F2986">
        <v>308736</v>
      </c>
      <c r="G2986">
        <v>325851</v>
      </c>
      <c r="H2986" t="s">
        <v>148</v>
      </c>
      <c r="I2986" t="s">
        <v>149</v>
      </c>
      <c r="L2986">
        <f t="shared" si="230"/>
        <v>2009</v>
      </c>
      <c r="M2986">
        <f t="shared" si="231"/>
        <v>2</v>
      </c>
      <c r="N2986">
        <f t="shared" si="232"/>
        <v>0</v>
      </c>
      <c r="O2986">
        <f t="shared" si="233"/>
        <v>0</v>
      </c>
      <c r="P2986">
        <f t="shared" si="234"/>
        <v>1</v>
      </c>
    </row>
    <row r="2987" spans="1:16" x14ac:dyDescent="0.3">
      <c r="A2987" t="s">
        <v>58</v>
      </c>
      <c r="B2987" s="38">
        <v>39863</v>
      </c>
      <c r="C2987" t="s">
        <v>30</v>
      </c>
      <c r="D2987" t="s">
        <v>170</v>
      </c>
      <c r="E2987" t="s">
        <v>209</v>
      </c>
      <c r="F2987">
        <v>284061</v>
      </c>
      <c r="G2987">
        <v>366565</v>
      </c>
      <c r="H2987" t="s">
        <v>148</v>
      </c>
      <c r="I2987" t="s">
        <v>149</v>
      </c>
      <c r="L2987">
        <f t="shared" si="230"/>
        <v>2009</v>
      </c>
      <c r="M2987">
        <f t="shared" si="231"/>
        <v>2</v>
      </c>
      <c r="N2987">
        <f t="shared" si="232"/>
        <v>0</v>
      </c>
      <c r="O2987">
        <f t="shared" si="233"/>
        <v>0</v>
      </c>
      <c r="P2987">
        <f t="shared" si="234"/>
        <v>1</v>
      </c>
    </row>
    <row r="2988" spans="1:16" x14ac:dyDescent="0.3">
      <c r="A2988" t="s">
        <v>67</v>
      </c>
      <c r="B2988" s="38">
        <v>39864</v>
      </c>
      <c r="C2988" t="s">
        <v>30</v>
      </c>
      <c r="D2988" t="s">
        <v>210</v>
      </c>
      <c r="E2988" t="s">
        <v>279</v>
      </c>
      <c r="F2988">
        <v>349223</v>
      </c>
      <c r="G2988">
        <v>373964</v>
      </c>
      <c r="H2988" t="s">
        <v>144</v>
      </c>
      <c r="I2988" t="s">
        <v>145</v>
      </c>
      <c r="L2988">
        <f t="shared" si="230"/>
        <v>2009</v>
      </c>
      <c r="M2988">
        <f t="shared" si="231"/>
        <v>2</v>
      </c>
      <c r="N2988">
        <f t="shared" si="232"/>
        <v>0</v>
      </c>
      <c r="O2988">
        <f t="shared" si="233"/>
        <v>0</v>
      </c>
      <c r="P2988">
        <f t="shared" si="234"/>
        <v>3</v>
      </c>
    </row>
    <row r="2989" spans="1:16" x14ac:dyDescent="0.3">
      <c r="A2989" t="s">
        <v>40</v>
      </c>
      <c r="B2989" s="38">
        <v>39865</v>
      </c>
      <c r="C2989" t="s">
        <v>29</v>
      </c>
      <c r="D2989" t="s">
        <v>715</v>
      </c>
      <c r="E2989" t="s">
        <v>186</v>
      </c>
      <c r="F2989">
        <v>226299</v>
      </c>
      <c r="G2989">
        <v>384524</v>
      </c>
      <c r="H2989" t="s">
        <v>148</v>
      </c>
      <c r="I2989" t="s">
        <v>181</v>
      </c>
      <c r="L2989">
        <f t="shared" si="230"/>
        <v>2009</v>
      </c>
      <c r="M2989">
        <f t="shared" si="231"/>
        <v>2</v>
      </c>
      <c r="N2989">
        <f t="shared" si="232"/>
        <v>0</v>
      </c>
      <c r="O2989">
        <f t="shared" si="233"/>
        <v>1</v>
      </c>
      <c r="P2989">
        <f t="shared" si="234"/>
        <v>0</v>
      </c>
    </row>
    <row r="2990" spans="1:16" x14ac:dyDescent="0.3">
      <c r="A2990" t="s">
        <v>20</v>
      </c>
      <c r="B2990" s="38">
        <v>39865</v>
      </c>
      <c r="C2990" t="s">
        <v>30</v>
      </c>
      <c r="D2990" t="s">
        <v>286</v>
      </c>
      <c r="E2990" t="s">
        <v>155</v>
      </c>
      <c r="F2990">
        <v>310556</v>
      </c>
      <c r="G2990">
        <v>403206</v>
      </c>
      <c r="H2990" t="s">
        <v>144</v>
      </c>
      <c r="I2990" t="s">
        <v>145</v>
      </c>
      <c r="L2990">
        <f t="shared" si="230"/>
        <v>2009</v>
      </c>
      <c r="M2990">
        <f t="shared" si="231"/>
        <v>2</v>
      </c>
      <c r="N2990">
        <f t="shared" si="232"/>
        <v>0</v>
      </c>
      <c r="O2990">
        <f t="shared" si="233"/>
        <v>0</v>
      </c>
      <c r="P2990">
        <f t="shared" si="234"/>
        <v>3</v>
      </c>
    </row>
    <row r="2991" spans="1:16" x14ac:dyDescent="0.3">
      <c r="A2991" t="s">
        <v>65</v>
      </c>
      <c r="B2991" s="38">
        <v>39865</v>
      </c>
      <c r="C2991" t="s">
        <v>29</v>
      </c>
      <c r="D2991" t="s">
        <v>784</v>
      </c>
      <c r="E2991" t="s">
        <v>195</v>
      </c>
      <c r="F2991">
        <v>339700</v>
      </c>
      <c r="G2991">
        <v>379105</v>
      </c>
      <c r="H2991" t="s">
        <v>148</v>
      </c>
      <c r="I2991" t="s">
        <v>181</v>
      </c>
      <c r="L2991">
        <f t="shared" si="230"/>
        <v>2009</v>
      </c>
      <c r="M2991">
        <f t="shared" si="231"/>
        <v>2</v>
      </c>
      <c r="N2991">
        <f t="shared" si="232"/>
        <v>0</v>
      </c>
      <c r="O2991">
        <f t="shared" si="233"/>
        <v>1</v>
      </c>
      <c r="P2991">
        <f t="shared" si="234"/>
        <v>0</v>
      </c>
    </row>
    <row r="2992" spans="1:16" x14ac:dyDescent="0.3">
      <c r="A2992" t="s">
        <v>45</v>
      </c>
      <c r="B2992" s="38">
        <v>39866</v>
      </c>
      <c r="C2992" t="s">
        <v>30</v>
      </c>
      <c r="D2992" t="s">
        <v>614</v>
      </c>
      <c r="E2992" t="s">
        <v>193</v>
      </c>
      <c r="F2992">
        <v>242759</v>
      </c>
      <c r="G2992">
        <v>417265</v>
      </c>
      <c r="H2992" t="s">
        <v>234</v>
      </c>
      <c r="I2992" t="s">
        <v>313</v>
      </c>
      <c r="L2992">
        <f t="shared" si="230"/>
        <v>2009</v>
      </c>
      <c r="M2992">
        <f t="shared" si="231"/>
        <v>2</v>
      </c>
      <c r="N2992">
        <f t="shared" si="232"/>
        <v>0</v>
      </c>
      <c r="O2992">
        <f t="shared" si="233"/>
        <v>0</v>
      </c>
      <c r="P2992">
        <f t="shared" si="234"/>
        <v>5</v>
      </c>
    </row>
    <row r="2993" spans="1:16" x14ac:dyDescent="0.3">
      <c r="A2993" t="s">
        <v>53</v>
      </c>
      <c r="B2993" s="38">
        <v>39866</v>
      </c>
      <c r="C2993" t="s">
        <v>30</v>
      </c>
      <c r="D2993" t="s">
        <v>205</v>
      </c>
      <c r="E2993" t="s">
        <v>209</v>
      </c>
      <c r="F2993">
        <v>279685</v>
      </c>
      <c r="G2993">
        <v>362449</v>
      </c>
      <c r="H2993" t="s">
        <v>148</v>
      </c>
      <c r="I2993" t="s">
        <v>149</v>
      </c>
      <c r="L2993">
        <f t="shared" si="230"/>
        <v>2009</v>
      </c>
      <c r="M2993">
        <f t="shared" si="231"/>
        <v>2</v>
      </c>
      <c r="N2993">
        <f t="shared" si="232"/>
        <v>0</v>
      </c>
      <c r="O2993">
        <f t="shared" si="233"/>
        <v>0</v>
      </c>
      <c r="P2993">
        <f t="shared" si="234"/>
        <v>1</v>
      </c>
    </row>
    <row r="2994" spans="1:16" x14ac:dyDescent="0.3">
      <c r="A2994" t="s">
        <v>52</v>
      </c>
      <c r="B2994" s="38">
        <v>39866</v>
      </c>
      <c r="C2994" t="s">
        <v>30</v>
      </c>
      <c r="D2994" t="s">
        <v>785</v>
      </c>
      <c r="E2994" t="s">
        <v>169</v>
      </c>
      <c r="F2994">
        <v>244871</v>
      </c>
      <c r="G2994">
        <v>372866</v>
      </c>
      <c r="H2994" t="s">
        <v>148</v>
      </c>
      <c r="I2994" t="s">
        <v>149</v>
      </c>
      <c r="L2994">
        <f t="shared" si="230"/>
        <v>2009</v>
      </c>
      <c r="M2994">
        <f t="shared" si="231"/>
        <v>2</v>
      </c>
      <c r="N2994">
        <f t="shared" si="232"/>
        <v>0</v>
      </c>
      <c r="O2994">
        <f t="shared" si="233"/>
        <v>0</v>
      </c>
      <c r="P2994">
        <f t="shared" si="234"/>
        <v>1</v>
      </c>
    </row>
    <row r="2995" spans="1:16" x14ac:dyDescent="0.3">
      <c r="A2995" t="s">
        <v>43</v>
      </c>
      <c r="B2995" s="38">
        <v>39866</v>
      </c>
      <c r="C2995" t="s">
        <v>30</v>
      </c>
      <c r="D2995" t="s">
        <v>182</v>
      </c>
      <c r="E2995" t="s">
        <v>183</v>
      </c>
      <c r="F2995">
        <v>308408</v>
      </c>
      <c r="G2995">
        <v>326577</v>
      </c>
      <c r="H2995" t="s">
        <v>148</v>
      </c>
      <c r="I2995" t="s">
        <v>149</v>
      </c>
      <c r="L2995">
        <f t="shared" si="230"/>
        <v>2009</v>
      </c>
      <c r="M2995">
        <f t="shared" si="231"/>
        <v>2</v>
      </c>
      <c r="N2995">
        <f t="shared" si="232"/>
        <v>0</v>
      </c>
      <c r="O2995">
        <f t="shared" si="233"/>
        <v>0</v>
      </c>
      <c r="P2995">
        <f t="shared" si="234"/>
        <v>1</v>
      </c>
    </row>
    <row r="2996" spans="1:16" x14ac:dyDescent="0.3">
      <c r="A2996" t="s">
        <v>36</v>
      </c>
      <c r="B2996" s="38">
        <v>39866</v>
      </c>
      <c r="C2996" t="s">
        <v>30</v>
      </c>
      <c r="D2996" t="s">
        <v>444</v>
      </c>
      <c r="E2996" t="s">
        <v>189</v>
      </c>
      <c r="F2996">
        <v>287453</v>
      </c>
      <c r="G2996">
        <v>345541</v>
      </c>
      <c r="H2996" t="s">
        <v>148</v>
      </c>
      <c r="I2996" t="s">
        <v>149</v>
      </c>
      <c r="L2996">
        <f t="shared" si="230"/>
        <v>2009</v>
      </c>
      <c r="M2996">
        <f t="shared" si="231"/>
        <v>2</v>
      </c>
      <c r="N2996">
        <f t="shared" si="232"/>
        <v>0</v>
      </c>
      <c r="O2996">
        <f t="shared" si="233"/>
        <v>0</v>
      </c>
      <c r="P2996">
        <f t="shared" si="234"/>
        <v>1</v>
      </c>
    </row>
    <row r="2997" spans="1:16" x14ac:dyDescent="0.3">
      <c r="A2997" t="s">
        <v>79</v>
      </c>
      <c r="B2997" s="38">
        <v>39866</v>
      </c>
      <c r="C2997" t="s">
        <v>30</v>
      </c>
      <c r="D2997" t="s">
        <v>198</v>
      </c>
      <c r="E2997" t="s">
        <v>173</v>
      </c>
      <c r="F2997">
        <v>301053</v>
      </c>
      <c r="G2997">
        <v>353800</v>
      </c>
      <c r="H2997" t="s">
        <v>148</v>
      </c>
      <c r="I2997" t="s">
        <v>149</v>
      </c>
      <c r="L2997">
        <f t="shared" si="230"/>
        <v>2009</v>
      </c>
      <c r="M2997">
        <f t="shared" si="231"/>
        <v>2</v>
      </c>
      <c r="N2997">
        <f t="shared" si="232"/>
        <v>0</v>
      </c>
      <c r="O2997">
        <f t="shared" si="233"/>
        <v>0</v>
      </c>
      <c r="P2997">
        <f t="shared" si="234"/>
        <v>1</v>
      </c>
    </row>
    <row r="2998" spans="1:16" x14ac:dyDescent="0.3">
      <c r="A2998" t="s">
        <v>69</v>
      </c>
      <c r="B2998" s="38">
        <v>39867</v>
      </c>
      <c r="C2998" t="s">
        <v>30</v>
      </c>
      <c r="D2998" t="s">
        <v>516</v>
      </c>
      <c r="E2998" t="s">
        <v>147</v>
      </c>
      <c r="F2998">
        <v>333735</v>
      </c>
      <c r="G2998">
        <v>374068</v>
      </c>
      <c r="H2998" t="s">
        <v>148</v>
      </c>
      <c r="I2998" t="s">
        <v>149</v>
      </c>
      <c r="L2998">
        <f t="shared" si="230"/>
        <v>2009</v>
      </c>
      <c r="M2998">
        <f t="shared" si="231"/>
        <v>2</v>
      </c>
      <c r="N2998">
        <f t="shared" si="232"/>
        <v>0</v>
      </c>
      <c r="O2998">
        <f t="shared" si="233"/>
        <v>0</v>
      </c>
      <c r="P2998">
        <f t="shared" si="234"/>
        <v>1</v>
      </c>
    </row>
    <row r="2999" spans="1:16" x14ac:dyDescent="0.3">
      <c r="A2999" t="s">
        <v>54</v>
      </c>
      <c r="B2999" s="38">
        <v>39867</v>
      </c>
      <c r="C2999" t="s">
        <v>30</v>
      </c>
      <c r="D2999" t="s">
        <v>267</v>
      </c>
      <c r="E2999" t="s">
        <v>183</v>
      </c>
      <c r="F2999">
        <v>314653</v>
      </c>
      <c r="G2999">
        <v>318075</v>
      </c>
      <c r="H2999" t="s">
        <v>152</v>
      </c>
      <c r="I2999" t="s">
        <v>153</v>
      </c>
      <c r="L2999">
        <f t="shared" si="230"/>
        <v>2009</v>
      </c>
      <c r="M2999">
        <f t="shared" si="231"/>
        <v>2</v>
      </c>
      <c r="N2999">
        <f t="shared" si="232"/>
        <v>0</v>
      </c>
      <c r="O2999">
        <f t="shared" si="233"/>
        <v>0</v>
      </c>
      <c r="P2999">
        <f t="shared" si="234"/>
        <v>2</v>
      </c>
    </row>
    <row r="3000" spans="1:16" x14ac:dyDescent="0.3">
      <c r="A3000" t="s">
        <v>69</v>
      </c>
      <c r="B3000" s="38">
        <v>39867</v>
      </c>
      <c r="C3000" t="s">
        <v>30</v>
      </c>
      <c r="D3000" t="s">
        <v>774</v>
      </c>
      <c r="E3000" t="s">
        <v>147</v>
      </c>
      <c r="F3000">
        <v>334088</v>
      </c>
      <c r="G3000">
        <v>375208</v>
      </c>
      <c r="H3000" t="s">
        <v>152</v>
      </c>
      <c r="I3000" t="s">
        <v>153</v>
      </c>
      <c r="L3000">
        <f t="shared" si="230"/>
        <v>2009</v>
      </c>
      <c r="M3000">
        <f t="shared" si="231"/>
        <v>2</v>
      </c>
      <c r="N3000">
        <f t="shared" si="232"/>
        <v>0</v>
      </c>
      <c r="O3000">
        <f t="shared" si="233"/>
        <v>0</v>
      </c>
      <c r="P3000">
        <f t="shared" si="234"/>
        <v>2</v>
      </c>
    </row>
    <row r="3001" spans="1:16" x14ac:dyDescent="0.3">
      <c r="A3001" t="s">
        <v>43</v>
      </c>
      <c r="B3001" s="38">
        <v>39868</v>
      </c>
      <c r="C3001" t="s">
        <v>30</v>
      </c>
      <c r="D3001" t="s">
        <v>362</v>
      </c>
      <c r="E3001" t="s">
        <v>183</v>
      </c>
      <c r="F3001">
        <v>308596</v>
      </c>
      <c r="G3001">
        <v>326771</v>
      </c>
      <c r="H3001" t="s">
        <v>148</v>
      </c>
      <c r="I3001" t="s">
        <v>149</v>
      </c>
      <c r="L3001">
        <f t="shared" si="230"/>
        <v>2009</v>
      </c>
      <c r="M3001">
        <f t="shared" si="231"/>
        <v>2</v>
      </c>
      <c r="N3001">
        <f t="shared" si="232"/>
        <v>0</v>
      </c>
      <c r="O3001">
        <f t="shared" si="233"/>
        <v>0</v>
      </c>
      <c r="P3001">
        <f t="shared" si="234"/>
        <v>1</v>
      </c>
    </row>
    <row r="3002" spans="1:16" x14ac:dyDescent="0.3">
      <c r="A3002" t="s">
        <v>2</v>
      </c>
      <c r="B3002" s="38">
        <v>39868</v>
      </c>
      <c r="C3002" t="s">
        <v>30</v>
      </c>
      <c r="D3002" t="s">
        <v>281</v>
      </c>
      <c r="E3002" t="s">
        <v>166</v>
      </c>
      <c r="F3002">
        <v>326524</v>
      </c>
      <c r="G3002">
        <v>363897</v>
      </c>
      <c r="H3002" t="s">
        <v>148</v>
      </c>
      <c r="I3002" t="s">
        <v>149</v>
      </c>
      <c r="L3002">
        <f t="shared" si="230"/>
        <v>2009</v>
      </c>
      <c r="M3002">
        <f t="shared" si="231"/>
        <v>2</v>
      </c>
      <c r="N3002">
        <f t="shared" si="232"/>
        <v>0</v>
      </c>
      <c r="O3002">
        <f t="shared" si="233"/>
        <v>0</v>
      </c>
      <c r="P3002">
        <f t="shared" si="234"/>
        <v>1</v>
      </c>
    </row>
    <row r="3003" spans="1:16" x14ac:dyDescent="0.3">
      <c r="A3003" t="s">
        <v>47</v>
      </c>
      <c r="B3003" s="38">
        <v>39870</v>
      </c>
      <c r="C3003" t="s">
        <v>30</v>
      </c>
      <c r="D3003" t="s">
        <v>786</v>
      </c>
      <c r="E3003" t="s">
        <v>171</v>
      </c>
      <c r="F3003">
        <v>328803</v>
      </c>
      <c r="G3003">
        <v>391190</v>
      </c>
      <c r="H3003" t="s">
        <v>148</v>
      </c>
      <c r="I3003" t="s">
        <v>149</v>
      </c>
      <c r="L3003">
        <f t="shared" si="230"/>
        <v>2009</v>
      </c>
      <c r="M3003">
        <f t="shared" si="231"/>
        <v>2</v>
      </c>
      <c r="N3003">
        <f t="shared" si="232"/>
        <v>0</v>
      </c>
      <c r="O3003">
        <f t="shared" si="233"/>
        <v>0</v>
      </c>
      <c r="P3003">
        <f t="shared" si="234"/>
        <v>1</v>
      </c>
    </row>
    <row r="3004" spans="1:16" x14ac:dyDescent="0.3">
      <c r="A3004" t="s">
        <v>69</v>
      </c>
      <c r="B3004" s="38">
        <v>39870</v>
      </c>
      <c r="C3004" t="s">
        <v>30</v>
      </c>
      <c r="D3004" t="s">
        <v>191</v>
      </c>
      <c r="E3004" t="s">
        <v>147</v>
      </c>
      <c r="F3004">
        <v>334240</v>
      </c>
      <c r="G3004">
        <v>374908</v>
      </c>
      <c r="H3004" t="s">
        <v>148</v>
      </c>
      <c r="I3004" t="s">
        <v>149</v>
      </c>
      <c r="L3004">
        <f t="shared" si="230"/>
        <v>2009</v>
      </c>
      <c r="M3004">
        <f t="shared" si="231"/>
        <v>2</v>
      </c>
      <c r="N3004">
        <f t="shared" si="232"/>
        <v>0</v>
      </c>
      <c r="O3004">
        <f t="shared" si="233"/>
        <v>0</v>
      </c>
      <c r="P3004">
        <f t="shared" si="234"/>
        <v>1</v>
      </c>
    </row>
    <row r="3005" spans="1:16" x14ac:dyDescent="0.3">
      <c r="A3005" t="s">
        <v>69</v>
      </c>
      <c r="B3005" s="38">
        <v>39871</v>
      </c>
      <c r="C3005" t="s">
        <v>30</v>
      </c>
      <c r="D3005" t="s">
        <v>158</v>
      </c>
      <c r="E3005" t="s">
        <v>159</v>
      </c>
      <c r="F3005">
        <v>334763</v>
      </c>
      <c r="G3005">
        <v>374485</v>
      </c>
      <c r="H3005" t="s">
        <v>148</v>
      </c>
      <c r="I3005" t="s">
        <v>149</v>
      </c>
      <c r="L3005">
        <f t="shared" si="230"/>
        <v>2009</v>
      </c>
      <c r="M3005">
        <f t="shared" si="231"/>
        <v>2</v>
      </c>
      <c r="N3005">
        <f t="shared" si="232"/>
        <v>0</v>
      </c>
      <c r="O3005">
        <f t="shared" si="233"/>
        <v>0</v>
      </c>
      <c r="P3005">
        <f t="shared" si="234"/>
        <v>1</v>
      </c>
    </row>
    <row r="3006" spans="1:16" x14ac:dyDescent="0.3">
      <c r="A3006" t="s">
        <v>45</v>
      </c>
      <c r="B3006" s="38">
        <v>39871</v>
      </c>
      <c r="C3006" t="s">
        <v>30</v>
      </c>
      <c r="D3006" t="s">
        <v>389</v>
      </c>
      <c r="E3006" t="s">
        <v>193</v>
      </c>
      <c r="F3006">
        <v>243469</v>
      </c>
      <c r="G3006">
        <v>416924</v>
      </c>
      <c r="H3006" t="s">
        <v>152</v>
      </c>
      <c r="I3006" t="s">
        <v>153</v>
      </c>
      <c r="L3006">
        <f t="shared" si="230"/>
        <v>2009</v>
      </c>
      <c r="M3006">
        <f t="shared" si="231"/>
        <v>2</v>
      </c>
      <c r="N3006">
        <f t="shared" si="232"/>
        <v>0</v>
      </c>
      <c r="O3006">
        <f t="shared" si="233"/>
        <v>0</v>
      </c>
      <c r="P3006">
        <f t="shared" si="234"/>
        <v>2</v>
      </c>
    </row>
    <row r="3007" spans="1:16" x14ac:dyDescent="0.3">
      <c r="A3007" t="s">
        <v>69</v>
      </c>
      <c r="B3007" s="38">
        <v>39871</v>
      </c>
      <c r="C3007" t="s">
        <v>30</v>
      </c>
      <c r="D3007" t="s">
        <v>160</v>
      </c>
      <c r="E3007" t="s">
        <v>161</v>
      </c>
      <c r="F3007">
        <v>334040</v>
      </c>
      <c r="G3007">
        <v>375211</v>
      </c>
      <c r="H3007" t="s">
        <v>148</v>
      </c>
      <c r="I3007" t="s">
        <v>149</v>
      </c>
      <c r="L3007">
        <f t="shared" si="230"/>
        <v>2009</v>
      </c>
      <c r="M3007">
        <f t="shared" si="231"/>
        <v>2</v>
      </c>
      <c r="N3007">
        <f t="shared" si="232"/>
        <v>0</v>
      </c>
      <c r="O3007">
        <f t="shared" si="233"/>
        <v>0</v>
      </c>
      <c r="P3007">
        <f t="shared" si="234"/>
        <v>1</v>
      </c>
    </row>
    <row r="3008" spans="1:16" x14ac:dyDescent="0.3">
      <c r="A3008" t="s">
        <v>61</v>
      </c>
      <c r="B3008" s="38">
        <v>39872</v>
      </c>
      <c r="C3008" t="s">
        <v>30</v>
      </c>
      <c r="D3008" t="s">
        <v>231</v>
      </c>
      <c r="E3008" t="s">
        <v>206</v>
      </c>
      <c r="F3008">
        <v>336590</v>
      </c>
      <c r="G3008">
        <v>352287</v>
      </c>
      <c r="H3008" t="s">
        <v>148</v>
      </c>
      <c r="I3008" t="s">
        <v>149</v>
      </c>
      <c r="L3008">
        <f t="shared" si="230"/>
        <v>2009</v>
      </c>
      <c r="M3008">
        <f t="shared" si="231"/>
        <v>2</v>
      </c>
      <c r="N3008">
        <f t="shared" si="232"/>
        <v>0</v>
      </c>
      <c r="O3008">
        <f t="shared" si="233"/>
        <v>0</v>
      </c>
      <c r="P3008">
        <f t="shared" si="234"/>
        <v>1</v>
      </c>
    </row>
    <row r="3009" spans="1:16" x14ac:dyDescent="0.3">
      <c r="A3009" t="s">
        <v>60</v>
      </c>
      <c r="B3009" s="38">
        <v>39873</v>
      </c>
      <c r="C3009" t="s">
        <v>30</v>
      </c>
      <c r="D3009" t="s">
        <v>265</v>
      </c>
      <c r="E3009" t="s">
        <v>195</v>
      </c>
      <c r="F3009">
        <v>350181</v>
      </c>
      <c r="G3009">
        <v>381242</v>
      </c>
      <c r="H3009" t="s">
        <v>148</v>
      </c>
      <c r="I3009" t="s">
        <v>149</v>
      </c>
      <c r="L3009">
        <f t="shared" si="230"/>
        <v>2009</v>
      </c>
      <c r="M3009">
        <f t="shared" si="231"/>
        <v>3</v>
      </c>
      <c r="N3009">
        <f t="shared" si="232"/>
        <v>0</v>
      </c>
      <c r="O3009">
        <f t="shared" si="233"/>
        <v>0</v>
      </c>
      <c r="P3009">
        <f t="shared" si="234"/>
        <v>1</v>
      </c>
    </row>
    <row r="3010" spans="1:16" x14ac:dyDescent="0.3">
      <c r="A3010" t="s">
        <v>62</v>
      </c>
      <c r="B3010" s="38">
        <v>39873</v>
      </c>
      <c r="C3010" t="s">
        <v>30</v>
      </c>
      <c r="D3010" t="s">
        <v>208</v>
      </c>
      <c r="E3010" t="s">
        <v>143</v>
      </c>
      <c r="F3010">
        <v>340316</v>
      </c>
      <c r="G3010">
        <v>402474</v>
      </c>
      <c r="H3010" t="s">
        <v>148</v>
      </c>
      <c r="I3010" t="s">
        <v>149</v>
      </c>
      <c r="L3010">
        <f t="shared" ref="L3010:L3073" si="235">YEAR(B3010)</f>
        <v>2009</v>
      </c>
      <c r="M3010">
        <f t="shared" ref="M3010:M3073" si="236">MONTH(B3010)</f>
        <v>3</v>
      </c>
      <c r="N3010">
        <f t="shared" ref="N3010:N3073" si="237">SUM((IF(OR(ISBLANK($I3010),ISERROR(SEARCH("killed",$I3010))),0,IF(SEARCH("killed",$I3010)=3,LEFT($I3010,1),IF(SEARCH("killed",$I3010)=4,LEFT($I3010,2),0)))),(IF(OR(ISBLANK($J3010),ISERROR(SEARCH("killed",$J3010))),0,IF(SEARCH("killed",$J3010)=3,LEFT($J3010,1),IF(SEARCH("killed",$J3010)=4,LEFT($J3010,2),0)))),(IF(OR(ISBLANK($K3010),ISERROR(SEARCH("killed",$K3010))),0,IF(SEARCH("killed",$K3010)=3,LEFT($K3010,1),IF(SEARCH("killed",$K3010)=4,LEFT($K3010,2),0)))))</f>
        <v>0</v>
      </c>
      <c r="O3010">
        <f t="shared" ref="O3010:O3073" si="238">SUM((IF(OR(ISBLANK($I3010),ISERROR(SEARCH("seriously",$I3010))),0,IF(SEARCH("seriously",$I3010)=3,LEFT($I3010,1),IF(SEARCH("seriously",$I3010)=4,LEFT($I3010,2),0)))),(IF(OR(ISBLANK($J3010),ISERROR(SEARCH("seriously",$J3010))),0,IF(SEARCH("seriously",$J3010)=3,LEFT($J3010,1),IF(SEARCH("seriously",$J3010)=4,LEFT($J3010,2),0)))),(IF(OR(ISBLANK($K3010),ISERROR(SEARCH("seriously",$K3010))),0,IF(SEARCH("seriously",$K3010)=3,LEFT($K3010,1),IF(SEARCH("seriously",$K3010)=4,LEFT($K3010,2),0)))))</f>
        <v>0</v>
      </c>
      <c r="P3010">
        <f t="shared" ref="P3010:P3073" si="239">SUM((IF(OR(ISBLANK($I3010),ISERROR(SEARCH("slightly",$I3010))),0,IF(SEARCH("slightly",$I3010)=3,LEFT($I3010,1),IF(SEARCH("slightly",$I3010)=4,LEFT($I3010,2),0)))),(IF(OR(ISBLANK($J3010),ISERROR(SEARCH("slightly",$J3010))),0,IF(SEARCH("slightly",$J3010)=3,LEFT($J3010,1),IF(SEARCH("slightly",$J3010)=4,LEFT($J3010,2),0)))),(IF(OR(ISBLANK($K3010),ISERROR(SEARCH("slightly",$K3010))),0,IF(SEARCH("slightly",$K3010)=3,LEFT($K3010,1),IF(SEARCH("slightly",$K3010)=4,LEFT($K3010,2),0)))))</f>
        <v>1</v>
      </c>
    </row>
    <row r="3011" spans="1:16" x14ac:dyDescent="0.3">
      <c r="A3011" t="s">
        <v>45</v>
      </c>
      <c r="B3011" s="38">
        <v>39874</v>
      </c>
      <c r="C3011" t="s">
        <v>30</v>
      </c>
      <c r="D3011" t="s">
        <v>389</v>
      </c>
      <c r="E3011" t="s">
        <v>193</v>
      </c>
      <c r="F3011">
        <v>243452</v>
      </c>
      <c r="G3011">
        <v>417014</v>
      </c>
      <c r="H3011" t="s">
        <v>148</v>
      </c>
      <c r="I3011" t="s">
        <v>149</v>
      </c>
      <c r="L3011">
        <f t="shared" si="235"/>
        <v>2009</v>
      </c>
      <c r="M3011">
        <f t="shared" si="236"/>
        <v>3</v>
      </c>
      <c r="N3011">
        <f t="shared" si="237"/>
        <v>0</v>
      </c>
      <c r="O3011">
        <f t="shared" si="238"/>
        <v>0</v>
      </c>
      <c r="P3011">
        <f t="shared" si="239"/>
        <v>1</v>
      </c>
    </row>
    <row r="3012" spans="1:16" x14ac:dyDescent="0.3">
      <c r="A3012" t="s">
        <v>2</v>
      </c>
      <c r="B3012" s="38">
        <v>39875</v>
      </c>
      <c r="C3012" t="s">
        <v>30</v>
      </c>
      <c r="D3012" t="s">
        <v>232</v>
      </c>
      <c r="E3012" t="s">
        <v>166</v>
      </c>
      <c r="F3012">
        <v>326815</v>
      </c>
      <c r="G3012">
        <v>364166</v>
      </c>
      <c r="H3012" t="s">
        <v>148</v>
      </c>
      <c r="I3012" t="s">
        <v>149</v>
      </c>
      <c r="L3012">
        <f t="shared" si="235"/>
        <v>2009</v>
      </c>
      <c r="M3012">
        <f t="shared" si="236"/>
        <v>3</v>
      </c>
      <c r="N3012">
        <f t="shared" si="237"/>
        <v>0</v>
      </c>
      <c r="O3012">
        <f t="shared" si="238"/>
        <v>0</v>
      </c>
      <c r="P3012">
        <f t="shared" si="239"/>
        <v>1</v>
      </c>
    </row>
    <row r="3013" spans="1:16" x14ac:dyDescent="0.3">
      <c r="A3013" t="s">
        <v>67</v>
      </c>
      <c r="B3013" s="38">
        <v>39876</v>
      </c>
      <c r="C3013" t="s">
        <v>30</v>
      </c>
      <c r="D3013" t="s">
        <v>231</v>
      </c>
      <c r="E3013" t="s">
        <v>279</v>
      </c>
      <c r="F3013">
        <v>349070</v>
      </c>
      <c r="G3013">
        <v>374055</v>
      </c>
      <c r="H3013" t="s">
        <v>152</v>
      </c>
      <c r="I3013" t="s">
        <v>153</v>
      </c>
      <c r="L3013">
        <f t="shared" si="235"/>
        <v>2009</v>
      </c>
      <c r="M3013">
        <f t="shared" si="236"/>
        <v>3</v>
      </c>
      <c r="N3013">
        <f t="shared" si="237"/>
        <v>0</v>
      </c>
      <c r="O3013">
        <f t="shared" si="238"/>
        <v>0</v>
      </c>
      <c r="P3013">
        <f t="shared" si="239"/>
        <v>2</v>
      </c>
    </row>
    <row r="3014" spans="1:16" x14ac:dyDescent="0.3">
      <c r="A3014" t="s">
        <v>47</v>
      </c>
      <c r="B3014" s="38">
        <v>39877</v>
      </c>
      <c r="C3014" t="s">
        <v>30</v>
      </c>
      <c r="D3014" t="s">
        <v>760</v>
      </c>
      <c r="E3014" t="s">
        <v>171</v>
      </c>
      <c r="F3014">
        <v>328718</v>
      </c>
      <c r="G3014">
        <v>391200</v>
      </c>
      <c r="H3014" t="s">
        <v>148</v>
      </c>
      <c r="I3014" t="s">
        <v>149</v>
      </c>
      <c r="L3014">
        <f t="shared" si="235"/>
        <v>2009</v>
      </c>
      <c r="M3014">
        <f t="shared" si="236"/>
        <v>3</v>
      </c>
      <c r="N3014">
        <f t="shared" si="237"/>
        <v>0</v>
      </c>
      <c r="O3014">
        <f t="shared" si="238"/>
        <v>0</v>
      </c>
      <c r="P3014">
        <f t="shared" si="239"/>
        <v>1</v>
      </c>
    </row>
    <row r="3015" spans="1:16" x14ac:dyDescent="0.3">
      <c r="A3015" t="s">
        <v>53</v>
      </c>
      <c r="B3015" s="38">
        <v>39877</v>
      </c>
      <c r="C3015" t="s">
        <v>30</v>
      </c>
      <c r="D3015" t="s">
        <v>154</v>
      </c>
      <c r="E3015" t="s">
        <v>209</v>
      </c>
      <c r="F3015">
        <v>279712</v>
      </c>
      <c r="G3015">
        <v>362665</v>
      </c>
      <c r="H3015" t="s">
        <v>148</v>
      </c>
      <c r="I3015" t="s">
        <v>149</v>
      </c>
      <c r="L3015">
        <f t="shared" si="235"/>
        <v>2009</v>
      </c>
      <c r="M3015">
        <f t="shared" si="236"/>
        <v>3</v>
      </c>
      <c r="N3015">
        <f t="shared" si="237"/>
        <v>0</v>
      </c>
      <c r="O3015">
        <f t="shared" si="238"/>
        <v>0</v>
      </c>
      <c r="P3015">
        <f t="shared" si="239"/>
        <v>1</v>
      </c>
    </row>
    <row r="3016" spans="1:16" x14ac:dyDescent="0.3">
      <c r="A3016" t="s">
        <v>67</v>
      </c>
      <c r="B3016" s="38">
        <v>39878</v>
      </c>
      <c r="C3016" t="s">
        <v>30</v>
      </c>
      <c r="D3016" t="s">
        <v>278</v>
      </c>
      <c r="E3016" t="s">
        <v>279</v>
      </c>
      <c r="F3016">
        <v>349409</v>
      </c>
      <c r="G3016">
        <v>374130</v>
      </c>
      <c r="H3016" t="s">
        <v>148</v>
      </c>
      <c r="I3016" t="s">
        <v>149</v>
      </c>
      <c r="L3016">
        <f t="shared" si="235"/>
        <v>2009</v>
      </c>
      <c r="M3016">
        <f t="shared" si="236"/>
        <v>3</v>
      </c>
      <c r="N3016">
        <f t="shared" si="237"/>
        <v>0</v>
      </c>
      <c r="O3016">
        <f t="shared" si="238"/>
        <v>0</v>
      </c>
      <c r="P3016">
        <f t="shared" si="239"/>
        <v>1</v>
      </c>
    </row>
    <row r="3017" spans="1:16" x14ac:dyDescent="0.3">
      <c r="A3017" t="s">
        <v>69</v>
      </c>
      <c r="B3017" s="38">
        <v>39878</v>
      </c>
      <c r="C3017" t="s">
        <v>30</v>
      </c>
      <c r="D3017" t="s">
        <v>251</v>
      </c>
      <c r="E3017" t="s">
        <v>147</v>
      </c>
      <c r="F3017">
        <v>333537</v>
      </c>
      <c r="G3017">
        <v>373903</v>
      </c>
      <c r="H3017" t="s">
        <v>148</v>
      </c>
      <c r="I3017" t="s">
        <v>149</v>
      </c>
      <c r="L3017">
        <f t="shared" si="235"/>
        <v>2009</v>
      </c>
      <c r="M3017">
        <f t="shared" si="236"/>
        <v>3</v>
      </c>
      <c r="N3017">
        <f t="shared" si="237"/>
        <v>0</v>
      </c>
      <c r="O3017">
        <f t="shared" si="238"/>
        <v>0</v>
      </c>
      <c r="P3017">
        <f t="shared" si="239"/>
        <v>1</v>
      </c>
    </row>
    <row r="3018" spans="1:16" x14ac:dyDescent="0.3">
      <c r="A3018" t="s">
        <v>62</v>
      </c>
      <c r="B3018" s="38">
        <v>39878</v>
      </c>
      <c r="C3018" t="s">
        <v>30</v>
      </c>
      <c r="D3018" t="s">
        <v>379</v>
      </c>
      <c r="E3018" t="s">
        <v>143</v>
      </c>
      <c r="F3018">
        <v>340503</v>
      </c>
      <c r="G3018">
        <v>402634</v>
      </c>
      <c r="H3018" t="s">
        <v>148</v>
      </c>
      <c r="I3018" t="s">
        <v>149</v>
      </c>
      <c r="L3018">
        <f t="shared" si="235"/>
        <v>2009</v>
      </c>
      <c r="M3018">
        <f t="shared" si="236"/>
        <v>3</v>
      </c>
      <c r="N3018">
        <f t="shared" si="237"/>
        <v>0</v>
      </c>
      <c r="O3018">
        <f t="shared" si="238"/>
        <v>0</v>
      </c>
      <c r="P3018">
        <f t="shared" si="239"/>
        <v>1</v>
      </c>
    </row>
    <row r="3019" spans="1:16" x14ac:dyDescent="0.3">
      <c r="A3019" t="s">
        <v>45</v>
      </c>
      <c r="B3019" s="38">
        <v>39879</v>
      </c>
      <c r="C3019" t="s">
        <v>30</v>
      </c>
      <c r="D3019" t="s">
        <v>207</v>
      </c>
      <c r="E3019" t="s">
        <v>193</v>
      </c>
      <c r="F3019">
        <v>243329</v>
      </c>
      <c r="G3019">
        <v>416960</v>
      </c>
      <c r="H3019" t="s">
        <v>144</v>
      </c>
      <c r="I3019" t="s">
        <v>145</v>
      </c>
      <c r="L3019">
        <f t="shared" si="235"/>
        <v>2009</v>
      </c>
      <c r="M3019">
        <f t="shared" si="236"/>
        <v>3</v>
      </c>
      <c r="N3019">
        <f t="shared" si="237"/>
        <v>0</v>
      </c>
      <c r="O3019">
        <f t="shared" si="238"/>
        <v>0</v>
      </c>
      <c r="P3019">
        <f t="shared" si="239"/>
        <v>3</v>
      </c>
    </row>
    <row r="3020" spans="1:16" x14ac:dyDescent="0.3">
      <c r="A3020" t="s">
        <v>68</v>
      </c>
      <c r="B3020" s="38">
        <v>39879</v>
      </c>
      <c r="C3020" t="s">
        <v>30</v>
      </c>
      <c r="D3020" t="s">
        <v>170</v>
      </c>
      <c r="E3020" t="s">
        <v>292</v>
      </c>
      <c r="F3020">
        <v>294857</v>
      </c>
      <c r="G3020">
        <v>425602</v>
      </c>
      <c r="H3020" t="s">
        <v>148</v>
      </c>
      <c r="I3020" t="s">
        <v>149</v>
      </c>
      <c r="L3020">
        <f t="shared" si="235"/>
        <v>2009</v>
      </c>
      <c r="M3020">
        <f t="shared" si="236"/>
        <v>3</v>
      </c>
      <c r="N3020">
        <f t="shared" si="237"/>
        <v>0</v>
      </c>
      <c r="O3020">
        <f t="shared" si="238"/>
        <v>0</v>
      </c>
      <c r="P3020">
        <f t="shared" si="239"/>
        <v>1</v>
      </c>
    </row>
    <row r="3021" spans="1:16" x14ac:dyDescent="0.3">
      <c r="A3021" t="s">
        <v>69</v>
      </c>
      <c r="B3021" s="38">
        <v>39880</v>
      </c>
      <c r="C3021" t="s">
        <v>30</v>
      </c>
      <c r="D3021" t="s">
        <v>258</v>
      </c>
      <c r="E3021" t="s">
        <v>159</v>
      </c>
      <c r="F3021">
        <v>334571</v>
      </c>
      <c r="G3021">
        <v>374386</v>
      </c>
      <c r="H3021" t="s">
        <v>144</v>
      </c>
      <c r="I3021" t="s">
        <v>145</v>
      </c>
      <c r="L3021">
        <f t="shared" si="235"/>
        <v>2009</v>
      </c>
      <c r="M3021">
        <f t="shared" si="236"/>
        <v>3</v>
      </c>
      <c r="N3021">
        <f t="shared" si="237"/>
        <v>0</v>
      </c>
      <c r="O3021">
        <f t="shared" si="238"/>
        <v>0</v>
      </c>
      <c r="P3021">
        <f t="shared" si="239"/>
        <v>3</v>
      </c>
    </row>
    <row r="3022" spans="1:16" x14ac:dyDescent="0.3">
      <c r="A3022" t="s">
        <v>2</v>
      </c>
      <c r="B3022" s="38">
        <v>39881</v>
      </c>
      <c r="C3022" t="s">
        <v>30</v>
      </c>
      <c r="D3022" t="s">
        <v>503</v>
      </c>
      <c r="E3022" t="s">
        <v>166</v>
      </c>
      <c r="F3022">
        <v>326745</v>
      </c>
      <c r="G3022">
        <v>364467</v>
      </c>
      <c r="H3022" t="s">
        <v>148</v>
      </c>
      <c r="I3022" t="s">
        <v>149</v>
      </c>
      <c r="L3022">
        <f t="shared" si="235"/>
        <v>2009</v>
      </c>
      <c r="M3022">
        <f t="shared" si="236"/>
        <v>3</v>
      </c>
      <c r="N3022">
        <f t="shared" si="237"/>
        <v>0</v>
      </c>
      <c r="O3022">
        <f t="shared" si="238"/>
        <v>0</v>
      </c>
      <c r="P3022">
        <f t="shared" si="239"/>
        <v>1</v>
      </c>
    </row>
    <row r="3023" spans="1:16" x14ac:dyDescent="0.3">
      <c r="A3023" t="s">
        <v>49</v>
      </c>
      <c r="B3023" s="38">
        <v>39881</v>
      </c>
      <c r="C3023" t="s">
        <v>30</v>
      </c>
      <c r="D3023" t="s">
        <v>356</v>
      </c>
      <c r="E3023" t="s">
        <v>184</v>
      </c>
      <c r="F3023">
        <v>312700</v>
      </c>
      <c r="G3023">
        <v>346110</v>
      </c>
      <c r="H3023" t="s">
        <v>152</v>
      </c>
      <c r="I3023" t="s">
        <v>153</v>
      </c>
      <c r="L3023">
        <f t="shared" si="235"/>
        <v>2009</v>
      </c>
      <c r="M3023">
        <f t="shared" si="236"/>
        <v>3</v>
      </c>
      <c r="N3023">
        <f t="shared" si="237"/>
        <v>0</v>
      </c>
      <c r="O3023">
        <f t="shared" si="238"/>
        <v>0</v>
      </c>
      <c r="P3023">
        <f t="shared" si="239"/>
        <v>2</v>
      </c>
    </row>
    <row r="3024" spans="1:16" x14ac:dyDescent="0.3">
      <c r="A3024" t="s">
        <v>37</v>
      </c>
      <c r="B3024" s="38">
        <v>39882</v>
      </c>
      <c r="C3024" t="s">
        <v>28</v>
      </c>
      <c r="D3024" t="s">
        <v>170</v>
      </c>
      <c r="E3024" t="s">
        <v>256</v>
      </c>
      <c r="F3024">
        <v>236404</v>
      </c>
      <c r="G3024">
        <v>333805</v>
      </c>
      <c r="H3024" t="s">
        <v>148</v>
      </c>
      <c r="I3024" t="s">
        <v>528</v>
      </c>
      <c r="L3024">
        <f t="shared" si="235"/>
        <v>2009</v>
      </c>
      <c r="M3024">
        <f t="shared" si="236"/>
        <v>3</v>
      </c>
      <c r="N3024">
        <f t="shared" si="237"/>
        <v>1</v>
      </c>
      <c r="O3024">
        <f t="shared" si="238"/>
        <v>0</v>
      </c>
      <c r="P3024">
        <f t="shared" si="239"/>
        <v>0</v>
      </c>
    </row>
    <row r="3025" spans="1:16" x14ac:dyDescent="0.3">
      <c r="A3025" t="s">
        <v>66</v>
      </c>
      <c r="B3025" s="38">
        <v>39883</v>
      </c>
      <c r="C3025" t="s">
        <v>30</v>
      </c>
      <c r="D3025" t="s">
        <v>438</v>
      </c>
      <c r="E3025" t="s">
        <v>311</v>
      </c>
      <c r="F3025">
        <v>267045</v>
      </c>
      <c r="G3025">
        <v>423020</v>
      </c>
      <c r="H3025" t="s">
        <v>148</v>
      </c>
      <c r="I3025" t="s">
        <v>149</v>
      </c>
      <c r="L3025">
        <f t="shared" si="235"/>
        <v>2009</v>
      </c>
      <c r="M3025">
        <f t="shared" si="236"/>
        <v>3</v>
      </c>
      <c r="N3025">
        <f t="shared" si="237"/>
        <v>0</v>
      </c>
      <c r="O3025">
        <f t="shared" si="238"/>
        <v>0</v>
      </c>
      <c r="P3025">
        <f t="shared" si="239"/>
        <v>1</v>
      </c>
    </row>
    <row r="3026" spans="1:16" x14ac:dyDescent="0.3">
      <c r="A3026" t="s">
        <v>53</v>
      </c>
      <c r="B3026" s="38">
        <v>39883</v>
      </c>
      <c r="C3026" t="s">
        <v>30</v>
      </c>
      <c r="D3026" t="s">
        <v>208</v>
      </c>
      <c r="E3026" t="s">
        <v>209</v>
      </c>
      <c r="F3026">
        <v>280085</v>
      </c>
      <c r="G3026">
        <v>362941</v>
      </c>
      <c r="H3026" t="s">
        <v>148</v>
      </c>
      <c r="I3026" t="s">
        <v>149</v>
      </c>
      <c r="L3026">
        <f t="shared" si="235"/>
        <v>2009</v>
      </c>
      <c r="M3026">
        <f t="shared" si="236"/>
        <v>3</v>
      </c>
      <c r="N3026">
        <f t="shared" si="237"/>
        <v>0</v>
      </c>
      <c r="O3026">
        <f t="shared" si="238"/>
        <v>0</v>
      </c>
      <c r="P3026">
        <f t="shared" si="239"/>
        <v>1</v>
      </c>
    </row>
    <row r="3027" spans="1:16" x14ac:dyDescent="0.3">
      <c r="A3027" t="s">
        <v>65</v>
      </c>
      <c r="B3027" s="38">
        <v>39883</v>
      </c>
      <c r="C3027" t="s">
        <v>29</v>
      </c>
      <c r="D3027" t="s">
        <v>787</v>
      </c>
      <c r="E3027" t="s">
        <v>195</v>
      </c>
      <c r="F3027">
        <v>339764</v>
      </c>
      <c r="G3027">
        <v>379092</v>
      </c>
      <c r="H3027" t="s">
        <v>148</v>
      </c>
      <c r="I3027" t="s">
        <v>181</v>
      </c>
      <c r="L3027">
        <f t="shared" si="235"/>
        <v>2009</v>
      </c>
      <c r="M3027">
        <f t="shared" si="236"/>
        <v>3</v>
      </c>
      <c r="N3027">
        <f t="shared" si="237"/>
        <v>0</v>
      </c>
      <c r="O3027">
        <f t="shared" si="238"/>
        <v>1</v>
      </c>
      <c r="P3027">
        <f t="shared" si="239"/>
        <v>0</v>
      </c>
    </row>
    <row r="3028" spans="1:16" x14ac:dyDescent="0.3">
      <c r="A3028" t="s">
        <v>76</v>
      </c>
      <c r="B3028" s="38">
        <v>39884</v>
      </c>
      <c r="C3028" t="s">
        <v>30</v>
      </c>
      <c r="D3028" t="s">
        <v>231</v>
      </c>
      <c r="E3028" t="s">
        <v>176</v>
      </c>
      <c r="F3028">
        <v>314842</v>
      </c>
      <c r="G3028">
        <v>386613</v>
      </c>
      <c r="H3028" t="s">
        <v>148</v>
      </c>
      <c r="I3028" t="s">
        <v>149</v>
      </c>
      <c r="L3028">
        <f t="shared" si="235"/>
        <v>2009</v>
      </c>
      <c r="M3028">
        <f t="shared" si="236"/>
        <v>3</v>
      </c>
      <c r="N3028">
        <f t="shared" si="237"/>
        <v>0</v>
      </c>
      <c r="O3028">
        <f t="shared" si="238"/>
        <v>0</v>
      </c>
      <c r="P3028">
        <f t="shared" si="239"/>
        <v>1</v>
      </c>
    </row>
    <row r="3029" spans="1:16" x14ac:dyDescent="0.3">
      <c r="A3029" t="s">
        <v>45</v>
      </c>
      <c r="B3029" s="38">
        <v>39886</v>
      </c>
      <c r="C3029" t="s">
        <v>30</v>
      </c>
      <c r="D3029" t="s">
        <v>714</v>
      </c>
      <c r="E3029" t="s">
        <v>193</v>
      </c>
      <c r="F3029">
        <v>243168</v>
      </c>
      <c r="G3029">
        <v>416272</v>
      </c>
      <c r="H3029" t="s">
        <v>148</v>
      </c>
      <c r="I3029" t="s">
        <v>149</v>
      </c>
      <c r="L3029">
        <f t="shared" si="235"/>
        <v>2009</v>
      </c>
      <c r="M3029">
        <f t="shared" si="236"/>
        <v>3</v>
      </c>
      <c r="N3029">
        <f t="shared" si="237"/>
        <v>0</v>
      </c>
      <c r="O3029">
        <f t="shared" si="238"/>
        <v>0</v>
      </c>
      <c r="P3029">
        <f t="shared" si="239"/>
        <v>1</v>
      </c>
    </row>
    <row r="3030" spans="1:16" x14ac:dyDescent="0.3">
      <c r="A3030" t="s">
        <v>36</v>
      </c>
      <c r="B3030" s="38">
        <v>39886</v>
      </c>
      <c r="C3030" t="s">
        <v>30</v>
      </c>
      <c r="D3030" t="s">
        <v>431</v>
      </c>
      <c r="E3030" t="s">
        <v>189</v>
      </c>
      <c r="F3030">
        <v>287848</v>
      </c>
      <c r="G3030">
        <v>345050</v>
      </c>
      <c r="H3030" t="s">
        <v>148</v>
      </c>
      <c r="I3030" t="s">
        <v>149</v>
      </c>
      <c r="L3030">
        <f t="shared" si="235"/>
        <v>2009</v>
      </c>
      <c r="M3030">
        <f t="shared" si="236"/>
        <v>3</v>
      </c>
      <c r="N3030">
        <f t="shared" si="237"/>
        <v>0</v>
      </c>
      <c r="O3030">
        <f t="shared" si="238"/>
        <v>0</v>
      </c>
      <c r="P3030">
        <f t="shared" si="239"/>
        <v>1</v>
      </c>
    </row>
    <row r="3031" spans="1:16" x14ac:dyDescent="0.3">
      <c r="A3031" t="s">
        <v>69</v>
      </c>
      <c r="B3031" s="38">
        <v>39888</v>
      </c>
      <c r="C3031" t="s">
        <v>30</v>
      </c>
      <c r="D3031" t="s">
        <v>788</v>
      </c>
      <c r="E3031" t="s">
        <v>147</v>
      </c>
      <c r="F3031">
        <v>333679</v>
      </c>
      <c r="G3031">
        <v>373313</v>
      </c>
      <c r="H3031" t="s">
        <v>148</v>
      </c>
      <c r="I3031" t="s">
        <v>149</v>
      </c>
      <c r="L3031">
        <f t="shared" si="235"/>
        <v>2009</v>
      </c>
      <c r="M3031">
        <f t="shared" si="236"/>
        <v>3</v>
      </c>
      <c r="N3031">
        <f t="shared" si="237"/>
        <v>0</v>
      </c>
      <c r="O3031">
        <f t="shared" si="238"/>
        <v>0</v>
      </c>
      <c r="P3031">
        <f t="shared" si="239"/>
        <v>1</v>
      </c>
    </row>
    <row r="3032" spans="1:16" x14ac:dyDescent="0.3">
      <c r="A3032" t="s">
        <v>2</v>
      </c>
      <c r="B3032" s="38">
        <v>39888</v>
      </c>
      <c r="C3032" t="s">
        <v>30</v>
      </c>
      <c r="D3032" t="s">
        <v>285</v>
      </c>
      <c r="E3032" t="s">
        <v>166</v>
      </c>
      <c r="F3032">
        <v>326536</v>
      </c>
      <c r="G3032">
        <v>363899</v>
      </c>
      <c r="H3032" t="s">
        <v>152</v>
      </c>
      <c r="I3032" t="s">
        <v>153</v>
      </c>
      <c r="L3032">
        <f t="shared" si="235"/>
        <v>2009</v>
      </c>
      <c r="M3032">
        <f t="shared" si="236"/>
        <v>3</v>
      </c>
      <c r="N3032">
        <f t="shared" si="237"/>
        <v>0</v>
      </c>
      <c r="O3032">
        <f t="shared" si="238"/>
        <v>0</v>
      </c>
      <c r="P3032">
        <f t="shared" si="239"/>
        <v>2</v>
      </c>
    </row>
    <row r="3033" spans="1:16" x14ac:dyDescent="0.3">
      <c r="A3033" t="s">
        <v>79</v>
      </c>
      <c r="B3033" s="38">
        <v>39891</v>
      </c>
      <c r="C3033" t="s">
        <v>30</v>
      </c>
      <c r="D3033" t="s">
        <v>789</v>
      </c>
      <c r="E3033" t="s">
        <v>173</v>
      </c>
      <c r="F3033">
        <v>300832</v>
      </c>
      <c r="G3033">
        <v>353731</v>
      </c>
      <c r="H3033" t="s">
        <v>148</v>
      </c>
      <c r="I3033" t="s">
        <v>149</v>
      </c>
      <c r="L3033">
        <f t="shared" si="235"/>
        <v>2009</v>
      </c>
      <c r="M3033">
        <f t="shared" si="236"/>
        <v>3</v>
      </c>
      <c r="N3033">
        <f t="shared" si="237"/>
        <v>0</v>
      </c>
      <c r="O3033">
        <f t="shared" si="238"/>
        <v>0</v>
      </c>
      <c r="P3033">
        <f t="shared" si="239"/>
        <v>1</v>
      </c>
    </row>
    <row r="3034" spans="1:16" x14ac:dyDescent="0.3">
      <c r="A3034" t="s">
        <v>69</v>
      </c>
      <c r="B3034" s="38">
        <v>39891</v>
      </c>
      <c r="C3034" t="s">
        <v>30</v>
      </c>
      <c r="D3034" t="s">
        <v>305</v>
      </c>
      <c r="E3034" t="s">
        <v>147</v>
      </c>
      <c r="F3034">
        <v>334057</v>
      </c>
      <c r="G3034">
        <v>374107</v>
      </c>
      <c r="H3034" t="s">
        <v>148</v>
      </c>
      <c r="I3034" t="s">
        <v>149</v>
      </c>
      <c r="L3034">
        <f t="shared" si="235"/>
        <v>2009</v>
      </c>
      <c r="M3034">
        <f t="shared" si="236"/>
        <v>3</v>
      </c>
      <c r="N3034">
        <f t="shared" si="237"/>
        <v>0</v>
      </c>
      <c r="O3034">
        <f t="shared" si="238"/>
        <v>0</v>
      </c>
      <c r="P3034">
        <f t="shared" si="239"/>
        <v>1</v>
      </c>
    </row>
    <row r="3035" spans="1:16" x14ac:dyDescent="0.3">
      <c r="A3035" t="s">
        <v>79</v>
      </c>
      <c r="B3035" s="38">
        <v>39892</v>
      </c>
      <c r="C3035" t="s">
        <v>30</v>
      </c>
      <c r="D3035" t="s">
        <v>790</v>
      </c>
      <c r="E3035" t="s">
        <v>173</v>
      </c>
      <c r="F3035">
        <v>300887</v>
      </c>
      <c r="G3035">
        <v>353664</v>
      </c>
      <c r="H3035" t="s">
        <v>148</v>
      </c>
      <c r="I3035" t="s">
        <v>149</v>
      </c>
      <c r="L3035">
        <f t="shared" si="235"/>
        <v>2009</v>
      </c>
      <c r="M3035">
        <f t="shared" si="236"/>
        <v>3</v>
      </c>
      <c r="N3035">
        <f t="shared" si="237"/>
        <v>0</v>
      </c>
      <c r="O3035">
        <f t="shared" si="238"/>
        <v>0</v>
      </c>
      <c r="P3035">
        <f t="shared" si="239"/>
        <v>1</v>
      </c>
    </row>
    <row r="3036" spans="1:16" x14ac:dyDescent="0.3">
      <c r="A3036" t="s">
        <v>45</v>
      </c>
      <c r="B3036" s="38">
        <v>39892</v>
      </c>
      <c r="C3036" t="s">
        <v>30</v>
      </c>
      <c r="D3036" t="s">
        <v>368</v>
      </c>
      <c r="E3036" t="s">
        <v>193</v>
      </c>
      <c r="F3036">
        <v>244459</v>
      </c>
      <c r="G3036">
        <v>416563</v>
      </c>
      <c r="H3036" t="s">
        <v>148</v>
      </c>
      <c r="I3036" t="s">
        <v>149</v>
      </c>
      <c r="L3036">
        <f t="shared" si="235"/>
        <v>2009</v>
      </c>
      <c r="M3036">
        <f t="shared" si="236"/>
        <v>3</v>
      </c>
      <c r="N3036">
        <f t="shared" si="237"/>
        <v>0</v>
      </c>
      <c r="O3036">
        <f t="shared" si="238"/>
        <v>0</v>
      </c>
      <c r="P3036">
        <f t="shared" si="239"/>
        <v>1</v>
      </c>
    </row>
    <row r="3037" spans="1:16" x14ac:dyDescent="0.3">
      <c r="A3037" t="s">
        <v>69</v>
      </c>
      <c r="B3037" s="38">
        <v>39893</v>
      </c>
      <c r="C3037" t="s">
        <v>30</v>
      </c>
      <c r="D3037" t="s">
        <v>232</v>
      </c>
      <c r="E3037" t="s">
        <v>147</v>
      </c>
      <c r="F3037">
        <v>333840</v>
      </c>
      <c r="G3037">
        <v>373915</v>
      </c>
      <c r="H3037" t="s">
        <v>148</v>
      </c>
      <c r="I3037" t="s">
        <v>149</v>
      </c>
      <c r="L3037">
        <f t="shared" si="235"/>
        <v>2009</v>
      </c>
      <c r="M3037">
        <f t="shared" si="236"/>
        <v>3</v>
      </c>
      <c r="N3037">
        <f t="shared" si="237"/>
        <v>0</v>
      </c>
      <c r="O3037">
        <f t="shared" si="238"/>
        <v>0</v>
      </c>
      <c r="P3037">
        <f t="shared" si="239"/>
        <v>1</v>
      </c>
    </row>
    <row r="3038" spans="1:16" x14ac:dyDescent="0.3">
      <c r="A3038" t="s">
        <v>45</v>
      </c>
      <c r="B3038" s="38">
        <v>39893</v>
      </c>
      <c r="C3038" t="s">
        <v>30</v>
      </c>
      <c r="D3038" t="s">
        <v>240</v>
      </c>
      <c r="E3038" t="s">
        <v>193</v>
      </c>
      <c r="F3038">
        <v>243675</v>
      </c>
      <c r="G3038">
        <v>418235</v>
      </c>
      <c r="H3038" t="s">
        <v>148</v>
      </c>
      <c r="I3038" t="s">
        <v>149</v>
      </c>
      <c r="L3038">
        <f t="shared" si="235"/>
        <v>2009</v>
      </c>
      <c r="M3038">
        <f t="shared" si="236"/>
        <v>3</v>
      </c>
      <c r="N3038">
        <f t="shared" si="237"/>
        <v>0</v>
      </c>
      <c r="O3038">
        <f t="shared" si="238"/>
        <v>0</v>
      </c>
      <c r="P3038">
        <f t="shared" si="239"/>
        <v>1</v>
      </c>
    </row>
    <row r="3039" spans="1:16" x14ac:dyDescent="0.3">
      <c r="A3039" t="s">
        <v>57</v>
      </c>
      <c r="B3039" s="38">
        <v>39894</v>
      </c>
      <c r="C3039" t="s">
        <v>30</v>
      </c>
      <c r="D3039" t="s">
        <v>624</v>
      </c>
      <c r="E3039" t="s">
        <v>256</v>
      </c>
      <c r="F3039">
        <v>223961</v>
      </c>
      <c r="G3039">
        <v>343931</v>
      </c>
      <c r="H3039" t="s">
        <v>148</v>
      </c>
      <c r="I3039" t="s">
        <v>149</v>
      </c>
      <c r="L3039">
        <f t="shared" si="235"/>
        <v>2009</v>
      </c>
      <c r="M3039">
        <f t="shared" si="236"/>
        <v>3</v>
      </c>
      <c r="N3039">
        <f t="shared" si="237"/>
        <v>0</v>
      </c>
      <c r="O3039">
        <f t="shared" si="238"/>
        <v>0</v>
      </c>
      <c r="P3039">
        <f t="shared" si="239"/>
        <v>1</v>
      </c>
    </row>
    <row r="3040" spans="1:16" x14ac:dyDescent="0.3">
      <c r="A3040" t="s">
        <v>69</v>
      </c>
      <c r="B3040" s="38">
        <v>39895</v>
      </c>
      <c r="C3040" t="s">
        <v>30</v>
      </c>
      <c r="D3040" t="s">
        <v>777</v>
      </c>
      <c r="E3040" t="s">
        <v>147</v>
      </c>
      <c r="F3040">
        <v>334068</v>
      </c>
      <c r="G3040">
        <v>374812</v>
      </c>
      <c r="H3040" t="s">
        <v>148</v>
      </c>
      <c r="I3040" t="s">
        <v>149</v>
      </c>
      <c r="L3040">
        <f t="shared" si="235"/>
        <v>2009</v>
      </c>
      <c r="M3040">
        <f t="shared" si="236"/>
        <v>3</v>
      </c>
      <c r="N3040">
        <f t="shared" si="237"/>
        <v>0</v>
      </c>
      <c r="O3040">
        <f t="shared" si="238"/>
        <v>0</v>
      </c>
      <c r="P3040">
        <f t="shared" si="239"/>
        <v>1</v>
      </c>
    </row>
    <row r="3041" spans="1:16" x14ac:dyDescent="0.3">
      <c r="A3041" t="s">
        <v>43</v>
      </c>
      <c r="B3041" s="38">
        <v>39895</v>
      </c>
      <c r="C3041" t="s">
        <v>30</v>
      </c>
      <c r="D3041" t="s">
        <v>182</v>
      </c>
      <c r="E3041" t="s">
        <v>183</v>
      </c>
      <c r="F3041">
        <v>308329</v>
      </c>
      <c r="G3041">
        <v>326593</v>
      </c>
      <c r="H3041" t="s">
        <v>148</v>
      </c>
      <c r="I3041" t="s">
        <v>149</v>
      </c>
      <c r="L3041">
        <f t="shared" si="235"/>
        <v>2009</v>
      </c>
      <c r="M3041">
        <f t="shared" si="236"/>
        <v>3</v>
      </c>
      <c r="N3041">
        <f t="shared" si="237"/>
        <v>0</v>
      </c>
      <c r="O3041">
        <f t="shared" si="238"/>
        <v>0</v>
      </c>
      <c r="P3041">
        <f t="shared" si="239"/>
        <v>1</v>
      </c>
    </row>
    <row r="3042" spans="1:16" x14ac:dyDescent="0.3">
      <c r="A3042" t="s">
        <v>43</v>
      </c>
      <c r="B3042" s="38">
        <v>39896</v>
      </c>
      <c r="C3042" t="s">
        <v>30</v>
      </c>
      <c r="D3042" t="s">
        <v>608</v>
      </c>
      <c r="E3042" t="s">
        <v>183</v>
      </c>
      <c r="F3042">
        <v>308814</v>
      </c>
      <c r="G3042">
        <v>326856</v>
      </c>
      <c r="H3042" t="s">
        <v>148</v>
      </c>
      <c r="I3042" t="s">
        <v>149</v>
      </c>
      <c r="L3042">
        <f t="shared" si="235"/>
        <v>2009</v>
      </c>
      <c r="M3042">
        <f t="shared" si="236"/>
        <v>3</v>
      </c>
      <c r="N3042">
        <f t="shared" si="237"/>
        <v>0</v>
      </c>
      <c r="O3042">
        <f t="shared" si="238"/>
        <v>0</v>
      </c>
      <c r="P3042">
        <f t="shared" si="239"/>
        <v>1</v>
      </c>
    </row>
    <row r="3043" spans="1:16" x14ac:dyDescent="0.3">
      <c r="A3043" t="s">
        <v>66</v>
      </c>
      <c r="B3043" s="38">
        <v>39897</v>
      </c>
      <c r="C3043" t="s">
        <v>30</v>
      </c>
      <c r="D3043" t="s">
        <v>170</v>
      </c>
      <c r="E3043" t="s">
        <v>311</v>
      </c>
      <c r="F3043">
        <v>267122</v>
      </c>
      <c r="G3043">
        <v>423299</v>
      </c>
      <c r="H3043" t="s">
        <v>148</v>
      </c>
      <c r="I3043" t="s">
        <v>149</v>
      </c>
      <c r="L3043">
        <f t="shared" si="235"/>
        <v>2009</v>
      </c>
      <c r="M3043">
        <f t="shared" si="236"/>
        <v>3</v>
      </c>
      <c r="N3043">
        <f t="shared" si="237"/>
        <v>0</v>
      </c>
      <c r="O3043">
        <f t="shared" si="238"/>
        <v>0</v>
      </c>
      <c r="P3043">
        <f t="shared" si="239"/>
        <v>1</v>
      </c>
    </row>
    <row r="3044" spans="1:16" x14ac:dyDescent="0.3">
      <c r="A3044" t="s">
        <v>54</v>
      </c>
      <c r="B3044" s="38">
        <v>39897</v>
      </c>
      <c r="C3044" t="s">
        <v>30</v>
      </c>
      <c r="D3044" t="s">
        <v>586</v>
      </c>
      <c r="E3044" t="s">
        <v>183</v>
      </c>
      <c r="F3044">
        <v>314270</v>
      </c>
      <c r="G3044">
        <v>318269</v>
      </c>
      <c r="H3044" t="s">
        <v>148</v>
      </c>
      <c r="I3044" t="s">
        <v>149</v>
      </c>
      <c r="L3044">
        <f t="shared" si="235"/>
        <v>2009</v>
      </c>
      <c r="M3044">
        <f t="shared" si="236"/>
        <v>3</v>
      </c>
      <c r="N3044">
        <f t="shared" si="237"/>
        <v>0</v>
      </c>
      <c r="O3044">
        <f t="shared" si="238"/>
        <v>0</v>
      </c>
      <c r="P3044">
        <f t="shared" si="239"/>
        <v>1</v>
      </c>
    </row>
    <row r="3045" spans="1:16" x14ac:dyDescent="0.3">
      <c r="A3045" t="s">
        <v>60</v>
      </c>
      <c r="B3045" s="38">
        <v>39897</v>
      </c>
      <c r="C3045" t="s">
        <v>29</v>
      </c>
      <c r="D3045" t="s">
        <v>170</v>
      </c>
      <c r="E3045" t="s">
        <v>195</v>
      </c>
      <c r="F3045">
        <v>350474</v>
      </c>
      <c r="G3045">
        <v>381581</v>
      </c>
      <c r="H3045" t="s">
        <v>148</v>
      </c>
      <c r="I3045" t="s">
        <v>181</v>
      </c>
      <c r="L3045">
        <f t="shared" si="235"/>
        <v>2009</v>
      </c>
      <c r="M3045">
        <f t="shared" si="236"/>
        <v>3</v>
      </c>
      <c r="N3045">
        <f t="shared" si="237"/>
        <v>0</v>
      </c>
      <c r="O3045">
        <f t="shared" si="238"/>
        <v>1</v>
      </c>
      <c r="P3045">
        <f t="shared" si="239"/>
        <v>0</v>
      </c>
    </row>
    <row r="3046" spans="1:16" x14ac:dyDescent="0.3">
      <c r="A3046" t="s">
        <v>36</v>
      </c>
      <c r="B3046" s="38">
        <v>39898</v>
      </c>
      <c r="C3046" t="s">
        <v>30</v>
      </c>
      <c r="D3046" t="s">
        <v>317</v>
      </c>
      <c r="E3046" t="s">
        <v>189</v>
      </c>
      <c r="F3046">
        <v>287623</v>
      </c>
      <c r="G3046">
        <v>345124</v>
      </c>
      <c r="H3046" t="s">
        <v>148</v>
      </c>
      <c r="I3046" t="s">
        <v>149</v>
      </c>
      <c r="L3046">
        <f t="shared" si="235"/>
        <v>2009</v>
      </c>
      <c r="M3046">
        <f t="shared" si="236"/>
        <v>3</v>
      </c>
      <c r="N3046">
        <f t="shared" si="237"/>
        <v>0</v>
      </c>
      <c r="O3046">
        <f t="shared" si="238"/>
        <v>0</v>
      </c>
      <c r="P3046">
        <f t="shared" si="239"/>
        <v>1</v>
      </c>
    </row>
    <row r="3047" spans="1:16" x14ac:dyDescent="0.3">
      <c r="A3047" t="s">
        <v>74</v>
      </c>
      <c r="B3047" s="38">
        <v>39898</v>
      </c>
      <c r="C3047" t="s">
        <v>30</v>
      </c>
      <c r="D3047" t="s">
        <v>325</v>
      </c>
      <c r="E3047" t="s">
        <v>179</v>
      </c>
      <c r="F3047">
        <v>341058</v>
      </c>
      <c r="G3047">
        <v>387205</v>
      </c>
      <c r="H3047" t="s">
        <v>148</v>
      </c>
      <c r="I3047" t="s">
        <v>149</v>
      </c>
      <c r="L3047">
        <f t="shared" si="235"/>
        <v>2009</v>
      </c>
      <c r="M3047">
        <f t="shared" si="236"/>
        <v>3</v>
      </c>
      <c r="N3047">
        <f t="shared" si="237"/>
        <v>0</v>
      </c>
      <c r="O3047">
        <f t="shared" si="238"/>
        <v>0</v>
      </c>
      <c r="P3047">
        <f t="shared" si="239"/>
        <v>1</v>
      </c>
    </row>
    <row r="3048" spans="1:16" x14ac:dyDescent="0.3">
      <c r="A3048" t="s">
        <v>69</v>
      </c>
      <c r="B3048" s="38">
        <v>39900</v>
      </c>
      <c r="C3048" t="s">
        <v>29</v>
      </c>
      <c r="D3048" t="s">
        <v>160</v>
      </c>
      <c r="E3048" t="s">
        <v>161</v>
      </c>
      <c r="F3048">
        <v>333478</v>
      </c>
      <c r="G3048">
        <v>375104</v>
      </c>
      <c r="H3048" t="s">
        <v>148</v>
      </c>
      <c r="I3048" t="s">
        <v>181</v>
      </c>
      <c r="L3048">
        <f t="shared" si="235"/>
        <v>2009</v>
      </c>
      <c r="M3048">
        <f t="shared" si="236"/>
        <v>3</v>
      </c>
      <c r="N3048">
        <f t="shared" si="237"/>
        <v>0</v>
      </c>
      <c r="O3048">
        <f t="shared" si="238"/>
        <v>1</v>
      </c>
      <c r="P3048">
        <f t="shared" si="239"/>
        <v>0</v>
      </c>
    </row>
    <row r="3049" spans="1:16" x14ac:dyDescent="0.3">
      <c r="A3049" t="s">
        <v>51</v>
      </c>
      <c r="B3049" s="38">
        <v>39900</v>
      </c>
      <c r="C3049" t="s">
        <v>30</v>
      </c>
      <c r="D3049" t="s">
        <v>214</v>
      </c>
      <c r="E3049" t="s">
        <v>206</v>
      </c>
      <c r="F3049">
        <v>348548</v>
      </c>
      <c r="G3049">
        <v>344473</v>
      </c>
      <c r="H3049" t="s">
        <v>148</v>
      </c>
      <c r="I3049" t="s">
        <v>149</v>
      </c>
      <c r="L3049">
        <f t="shared" si="235"/>
        <v>2009</v>
      </c>
      <c r="M3049">
        <f t="shared" si="236"/>
        <v>3</v>
      </c>
      <c r="N3049">
        <f t="shared" si="237"/>
        <v>0</v>
      </c>
      <c r="O3049">
        <f t="shared" si="238"/>
        <v>0</v>
      </c>
      <c r="P3049">
        <f t="shared" si="239"/>
        <v>1</v>
      </c>
    </row>
    <row r="3050" spans="1:16" x14ac:dyDescent="0.3">
      <c r="A3050" t="s">
        <v>61</v>
      </c>
      <c r="B3050" s="38">
        <v>39900</v>
      </c>
      <c r="C3050" t="s">
        <v>30</v>
      </c>
      <c r="D3050" t="s">
        <v>231</v>
      </c>
      <c r="E3050" t="s">
        <v>206</v>
      </c>
      <c r="F3050">
        <v>336589</v>
      </c>
      <c r="G3050">
        <v>352292</v>
      </c>
      <c r="H3050" t="s">
        <v>148</v>
      </c>
      <c r="I3050" t="s">
        <v>149</v>
      </c>
      <c r="L3050">
        <f t="shared" si="235"/>
        <v>2009</v>
      </c>
      <c r="M3050">
        <f t="shared" si="236"/>
        <v>3</v>
      </c>
      <c r="N3050">
        <f t="shared" si="237"/>
        <v>0</v>
      </c>
      <c r="O3050">
        <f t="shared" si="238"/>
        <v>0</v>
      </c>
      <c r="P3050">
        <f t="shared" si="239"/>
        <v>1</v>
      </c>
    </row>
    <row r="3051" spans="1:16" x14ac:dyDescent="0.3">
      <c r="A3051" t="s">
        <v>45</v>
      </c>
      <c r="B3051" s="38">
        <v>39901</v>
      </c>
      <c r="C3051" t="s">
        <v>30</v>
      </c>
      <c r="D3051" t="s">
        <v>240</v>
      </c>
      <c r="E3051" t="s">
        <v>193</v>
      </c>
      <c r="F3051">
        <v>243877</v>
      </c>
      <c r="G3051">
        <v>418626</v>
      </c>
      <c r="H3051" t="s">
        <v>148</v>
      </c>
      <c r="I3051" t="s">
        <v>149</v>
      </c>
      <c r="L3051">
        <f t="shared" si="235"/>
        <v>2009</v>
      </c>
      <c r="M3051">
        <f t="shared" si="236"/>
        <v>3</v>
      </c>
      <c r="N3051">
        <f t="shared" si="237"/>
        <v>0</v>
      </c>
      <c r="O3051">
        <f t="shared" si="238"/>
        <v>0</v>
      </c>
      <c r="P3051">
        <f t="shared" si="239"/>
        <v>1</v>
      </c>
    </row>
    <row r="3052" spans="1:16" x14ac:dyDescent="0.3">
      <c r="A3052" t="s">
        <v>74</v>
      </c>
      <c r="B3052" s="38">
        <v>39902</v>
      </c>
      <c r="C3052" t="s">
        <v>30</v>
      </c>
      <c r="D3052" t="s">
        <v>270</v>
      </c>
      <c r="E3052" t="s">
        <v>179</v>
      </c>
      <c r="F3052">
        <v>341062</v>
      </c>
      <c r="G3052">
        <v>387201</v>
      </c>
      <c r="H3052" t="s">
        <v>148</v>
      </c>
      <c r="I3052" t="s">
        <v>149</v>
      </c>
      <c r="L3052">
        <f t="shared" si="235"/>
        <v>2009</v>
      </c>
      <c r="M3052">
        <f t="shared" si="236"/>
        <v>3</v>
      </c>
      <c r="N3052">
        <f t="shared" si="237"/>
        <v>0</v>
      </c>
      <c r="O3052">
        <f t="shared" si="238"/>
        <v>0</v>
      </c>
      <c r="P3052">
        <f t="shared" si="239"/>
        <v>1</v>
      </c>
    </row>
    <row r="3053" spans="1:16" x14ac:dyDescent="0.3">
      <c r="A3053" t="s">
        <v>36</v>
      </c>
      <c r="B3053" s="38">
        <v>39903</v>
      </c>
      <c r="C3053" t="s">
        <v>30</v>
      </c>
      <c r="D3053" t="s">
        <v>567</v>
      </c>
      <c r="E3053" t="s">
        <v>189</v>
      </c>
      <c r="F3053">
        <v>287310</v>
      </c>
      <c r="G3053">
        <v>346020</v>
      </c>
      <c r="H3053" t="s">
        <v>152</v>
      </c>
      <c r="I3053" t="s">
        <v>153</v>
      </c>
      <c r="L3053">
        <f t="shared" si="235"/>
        <v>2009</v>
      </c>
      <c r="M3053">
        <f t="shared" si="236"/>
        <v>3</v>
      </c>
      <c r="N3053">
        <f t="shared" si="237"/>
        <v>0</v>
      </c>
      <c r="O3053">
        <f t="shared" si="238"/>
        <v>0</v>
      </c>
      <c r="P3053">
        <f t="shared" si="239"/>
        <v>2</v>
      </c>
    </row>
    <row r="3054" spans="1:16" x14ac:dyDescent="0.3">
      <c r="A3054" t="s">
        <v>71</v>
      </c>
      <c r="B3054" s="38">
        <v>39903</v>
      </c>
      <c r="C3054" t="s">
        <v>30</v>
      </c>
      <c r="D3054" t="s">
        <v>231</v>
      </c>
      <c r="E3054" t="s">
        <v>279</v>
      </c>
      <c r="F3054">
        <v>359137</v>
      </c>
      <c r="G3054">
        <v>379819</v>
      </c>
      <c r="H3054" t="s">
        <v>152</v>
      </c>
      <c r="I3054" t="s">
        <v>153</v>
      </c>
      <c r="L3054">
        <f t="shared" si="235"/>
        <v>2009</v>
      </c>
      <c r="M3054">
        <f t="shared" si="236"/>
        <v>3</v>
      </c>
      <c r="N3054">
        <f t="shared" si="237"/>
        <v>0</v>
      </c>
      <c r="O3054">
        <f t="shared" si="238"/>
        <v>0</v>
      </c>
      <c r="P3054">
        <f t="shared" si="239"/>
        <v>2</v>
      </c>
    </row>
    <row r="3055" spans="1:16" x14ac:dyDescent="0.3">
      <c r="A3055" t="s">
        <v>60</v>
      </c>
      <c r="B3055" s="38">
        <v>39904</v>
      </c>
      <c r="C3055" t="s">
        <v>30</v>
      </c>
      <c r="D3055" t="s">
        <v>170</v>
      </c>
      <c r="E3055" t="s">
        <v>195</v>
      </c>
      <c r="F3055">
        <v>350529</v>
      </c>
      <c r="G3055">
        <v>381724</v>
      </c>
      <c r="H3055" t="s">
        <v>148</v>
      </c>
      <c r="I3055" t="s">
        <v>149</v>
      </c>
      <c r="L3055">
        <f t="shared" si="235"/>
        <v>2009</v>
      </c>
      <c r="M3055">
        <f t="shared" si="236"/>
        <v>4</v>
      </c>
      <c r="N3055">
        <f t="shared" si="237"/>
        <v>0</v>
      </c>
      <c r="O3055">
        <f t="shared" si="238"/>
        <v>0</v>
      </c>
      <c r="P3055">
        <f t="shared" si="239"/>
        <v>1</v>
      </c>
    </row>
    <row r="3056" spans="1:16" x14ac:dyDescent="0.3">
      <c r="A3056" t="s">
        <v>69</v>
      </c>
      <c r="B3056" s="38">
        <v>39904</v>
      </c>
      <c r="C3056" t="s">
        <v>29</v>
      </c>
      <c r="D3056" t="s">
        <v>303</v>
      </c>
      <c r="E3056" t="s">
        <v>147</v>
      </c>
      <c r="F3056">
        <v>334172</v>
      </c>
      <c r="G3056">
        <v>374763</v>
      </c>
      <c r="H3056" t="s">
        <v>144</v>
      </c>
      <c r="I3056" t="s">
        <v>181</v>
      </c>
      <c r="J3056" t="s">
        <v>222</v>
      </c>
      <c r="L3056">
        <f t="shared" si="235"/>
        <v>2009</v>
      </c>
      <c r="M3056">
        <f t="shared" si="236"/>
        <v>4</v>
      </c>
      <c r="N3056">
        <f t="shared" si="237"/>
        <v>0</v>
      </c>
      <c r="O3056">
        <f t="shared" si="238"/>
        <v>1</v>
      </c>
      <c r="P3056">
        <f t="shared" si="239"/>
        <v>2</v>
      </c>
    </row>
    <row r="3057" spans="1:16" x14ac:dyDescent="0.3">
      <c r="A3057" t="s">
        <v>69</v>
      </c>
      <c r="B3057" s="38">
        <v>39904</v>
      </c>
      <c r="C3057" t="s">
        <v>30</v>
      </c>
      <c r="D3057" t="s">
        <v>167</v>
      </c>
      <c r="E3057" t="s">
        <v>147</v>
      </c>
      <c r="F3057">
        <v>334538</v>
      </c>
      <c r="G3057">
        <v>373911</v>
      </c>
      <c r="H3057" t="s">
        <v>152</v>
      </c>
      <c r="I3057" t="s">
        <v>153</v>
      </c>
      <c r="L3057">
        <f t="shared" si="235"/>
        <v>2009</v>
      </c>
      <c r="M3057">
        <f t="shared" si="236"/>
        <v>4</v>
      </c>
      <c r="N3057">
        <f t="shared" si="237"/>
        <v>0</v>
      </c>
      <c r="O3057">
        <f t="shared" si="238"/>
        <v>0</v>
      </c>
      <c r="P3057">
        <f t="shared" si="239"/>
        <v>2</v>
      </c>
    </row>
    <row r="3058" spans="1:16" x14ac:dyDescent="0.3">
      <c r="A3058" t="s">
        <v>60</v>
      </c>
      <c r="B3058" s="38">
        <v>39905</v>
      </c>
      <c r="C3058" t="s">
        <v>30</v>
      </c>
      <c r="D3058" t="s">
        <v>170</v>
      </c>
      <c r="E3058" t="s">
        <v>195</v>
      </c>
      <c r="F3058">
        <v>350524</v>
      </c>
      <c r="G3058">
        <v>381709</v>
      </c>
      <c r="H3058" t="s">
        <v>148</v>
      </c>
      <c r="I3058" t="s">
        <v>149</v>
      </c>
      <c r="L3058">
        <f t="shared" si="235"/>
        <v>2009</v>
      </c>
      <c r="M3058">
        <f t="shared" si="236"/>
        <v>4</v>
      </c>
      <c r="N3058">
        <f t="shared" si="237"/>
        <v>0</v>
      </c>
      <c r="O3058">
        <f t="shared" si="238"/>
        <v>0</v>
      </c>
      <c r="P3058">
        <f t="shared" si="239"/>
        <v>1</v>
      </c>
    </row>
    <row r="3059" spans="1:16" x14ac:dyDescent="0.3">
      <c r="A3059" t="s">
        <v>62</v>
      </c>
      <c r="B3059" s="38">
        <v>39905</v>
      </c>
      <c r="C3059" t="s">
        <v>30</v>
      </c>
      <c r="D3059" t="s">
        <v>791</v>
      </c>
      <c r="E3059" t="s">
        <v>143</v>
      </c>
      <c r="F3059">
        <v>340262</v>
      </c>
      <c r="G3059">
        <v>402265</v>
      </c>
      <c r="H3059" t="s">
        <v>148</v>
      </c>
      <c r="I3059" t="s">
        <v>149</v>
      </c>
      <c r="L3059">
        <f t="shared" si="235"/>
        <v>2009</v>
      </c>
      <c r="M3059">
        <f t="shared" si="236"/>
        <v>4</v>
      </c>
      <c r="N3059">
        <f t="shared" si="237"/>
        <v>0</v>
      </c>
      <c r="O3059">
        <f t="shared" si="238"/>
        <v>0</v>
      </c>
      <c r="P3059">
        <f t="shared" si="239"/>
        <v>1</v>
      </c>
    </row>
    <row r="3060" spans="1:16" x14ac:dyDescent="0.3">
      <c r="A3060" t="s">
        <v>69</v>
      </c>
      <c r="B3060" s="38">
        <v>39905</v>
      </c>
      <c r="C3060" t="s">
        <v>30</v>
      </c>
      <c r="D3060" t="s">
        <v>231</v>
      </c>
      <c r="E3060" t="s">
        <v>147</v>
      </c>
      <c r="F3060">
        <v>333947</v>
      </c>
      <c r="G3060">
        <v>374356</v>
      </c>
      <c r="H3060" t="s">
        <v>148</v>
      </c>
      <c r="I3060" t="s">
        <v>149</v>
      </c>
      <c r="L3060">
        <f t="shared" si="235"/>
        <v>2009</v>
      </c>
      <c r="M3060">
        <f t="shared" si="236"/>
        <v>4</v>
      </c>
      <c r="N3060">
        <f t="shared" si="237"/>
        <v>0</v>
      </c>
      <c r="O3060">
        <f t="shared" si="238"/>
        <v>0</v>
      </c>
      <c r="P3060">
        <f t="shared" si="239"/>
        <v>1</v>
      </c>
    </row>
    <row r="3061" spans="1:16" x14ac:dyDescent="0.3">
      <c r="A3061" t="s">
        <v>35</v>
      </c>
      <c r="B3061" s="38">
        <v>39906</v>
      </c>
      <c r="C3061" t="s">
        <v>30</v>
      </c>
      <c r="D3061" t="s">
        <v>373</v>
      </c>
      <c r="E3061" t="s">
        <v>183</v>
      </c>
      <c r="F3061">
        <v>291071</v>
      </c>
      <c r="G3061">
        <v>315170</v>
      </c>
      <c r="H3061" t="s">
        <v>148</v>
      </c>
      <c r="I3061" t="s">
        <v>149</v>
      </c>
      <c r="L3061">
        <f t="shared" si="235"/>
        <v>2009</v>
      </c>
      <c r="M3061">
        <f t="shared" si="236"/>
        <v>4</v>
      </c>
      <c r="N3061">
        <f t="shared" si="237"/>
        <v>0</v>
      </c>
      <c r="O3061">
        <f t="shared" si="238"/>
        <v>0</v>
      </c>
      <c r="P3061">
        <f t="shared" si="239"/>
        <v>1</v>
      </c>
    </row>
    <row r="3062" spans="1:16" x14ac:dyDescent="0.3">
      <c r="A3062" t="s">
        <v>69</v>
      </c>
      <c r="B3062" s="38">
        <v>39906</v>
      </c>
      <c r="C3062" t="s">
        <v>29</v>
      </c>
      <c r="D3062" t="s">
        <v>249</v>
      </c>
      <c r="E3062" t="s">
        <v>147</v>
      </c>
      <c r="F3062">
        <v>334369</v>
      </c>
      <c r="G3062">
        <v>374263</v>
      </c>
      <c r="H3062" t="s">
        <v>148</v>
      </c>
      <c r="I3062" t="s">
        <v>181</v>
      </c>
      <c r="L3062">
        <f t="shared" si="235"/>
        <v>2009</v>
      </c>
      <c r="M3062">
        <f t="shared" si="236"/>
        <v>4</v>
      </c>
      <c r="N3062">
        <f t="shared" si="237"/>
        <v>0</v>
      </c>
      <c r="O3062">
        <f t="shared" si="238"/>
        <v>1</v>
      </c>
      <c r="P3062">
        <f t="shared" si="239"/>
        <v>0</v>
      </c>
    </row>
    <row r="3063" spans="1:16" x14ac:dyDescent="0.3">
      <c r="A3063" t="s">
        <v>76</v>
      </c>
      <c r="B3063" s="38">
        <v>39906</v>
      </c>
      <c r="C3063" t="s">
        <v>30</v>
      </c>
      <c r="D3063" t="s">
        <v>244</v>
      </c>
      <c r="E3063" t="s">
        <v>176</v>
      </c>
      <c r="F3063">
        <v>314764</v>
      </c>
      <c r="G3063">
        <v>386847</v>
      </c>
      <c r="H3063" t="s">
        <v>148</v>
      </c>
      <c r="I3063" t="s">
        <v>149</v>
      </c>
      <c r="L3063">
        <f t="shared" si="235"/>
        <v>2009</v>
      </c>
      <c r="M3063">
        <f t="shared" si="236"/>
        <v>4</v>
      </c>
      <c r="N3063">
        <f t="shared" si="237"/>
        <v>0</v>
      </c>
      <c r="O3063">
        <f t="shared" si="238"/>
        <v>0</v>
      </c>
      <c r="P3063">
        <f t="shared" si="239"/>
        <v>1</v>
      </c>
    </row>
    <row r="3064" spans="1:16" x14ac:dyDescent="0.3">
      <c r="A3064" t="s">
        <v>45</v>
      </c>
      <c r="B3064" s="38">
        <v>39906</v>
      </c>
      <c r="C3064" t="s">
        <v>30</v>
      </c>
      <c r="D3064" t="s">
        <v>386</v>
      </c>
      <c r="E3064" t="s">
        <v>193</v>
      </c>
      <c r="F3064">
        <v>244053</v>
      </c>
      <c r="G3064">
        <v>416719</v>
      </c>
      <c r="H3064" t="s">
        <v>148</v>
      </c>
      <c r="I3064" t="s">
        <v>149</v>
      </c>
      <c r="L3064">
        <f t="shared" si="235"/>
        <v>2009</v>
      </c>
      <c r="M3064">
        <f t="shared" si="236"/>
        <v>4</v>
      </c>
      <c r="N3064">
        <f t="shared" si="237"/>
        <v>0</v>
      </c>
      <c r="O3064">
        <f t="shared" si="238"/>
        <v>0</v>
      </c>
      <c r="P3064">
        <f t="shared" si="239"/>
        <v>1</v>
      </c>
    </row>
    <row r="3065" spans="1:16" x14ac:dyDescent="0.3">
      <c r="A3065" t="s">
        <v>69</v>
      </c>
      <c r="B3065" s="38">
        <v>39906</v>
      </c>
      <c r="C3065" t="s">
        <v>30</v>
      </c>
      <c r="D3065" t="s">
        <v>355</v>
      </c>
      <c r="E3065" t="s">
        <v>161</v>
      </c>
      <c r="F3065">
        <v>333505</v>
      </c>
      <c r="G3065">
        <v>374720</v>
      </c>
      <c r="H3065" t="s">
        <v>152</v>
      </c>
      <c r="I3065" t="s">
        <v>153</v>
      </c>
      <c r="L3065">
        <f t="shared" si="235"/>
        <v>2009</v>
      </c>
      <c r="M3065">
        <f t="shared" si="236"/>
        <v>4</v>
      </c>
      <c r="N3065">
        <f t="shared" si="237"/>
        <v>0</v>
      </c>
      <c r="O3065">
        <f t="shared" si="238"/>
        <v>0</v>
      </c>
      <c r="P3065">
        <f t="shared" si="239"/>
        <v>2</v>
      </c>
    </row>
    <row r="3066" spans="1:16" x14ac:dyDescent="0.3">
      <c r="A3066" t="s">
        <v>45</v>
      </c>
      <c r="B3066" s="38">
        <v>39907</v>
      </c>
      <c r="C3066" t="s">
        <v>29</v>
      </c>
      <c r="D3066" t="s">
        <v>792</v>
      </c>
      <c r="E3066" t="s">
        <v>193</v>
      </c>
      <c r="F3066">
        <v>244048</v>
      </c>
      <c r="G3066">
        <v>416748</v>
      </c>
      <c r="H3066" t="s">
        <v>148</v>
      </c>
      <c r="I3066" t="s">
        <v>181</v>
      </c>
      <c r="L3066">
        <f t="shared" si="235"/>
        <v>2009</v>
      </c>
      <c r="M3066">
        <f t="shared" si="236"/>
        <v>4</v>
      </c>
      <c r="N3066">
        <f t="shared" si="237"/>
        <v>0</v>
      </c>
      <c r="O3066">
        <f t="shared" si="238"/>
        <v>1</v>
      </c>
      <c r="P3066">
        <f t="shared" si="239"/>
        <v>0</v>
      </c>
    </row>
    <row r="3067" spans="1:16" x14ac:dyDescent="0.3">
      <c r="A3067" t="s">
        <v>69</v>
      </c>
      <c r="B3067" s="38">
        <v>39907</v>
      </c>
      <c r="C3067" t="s">
        <v>30</v>
      </c>
      <c r="D3067" t="s">
        <v>294</v>
      </c>
      <c r="E3067" t="s">
        <v>147</v>
      </c>
      <c r="F3067">
        <v>333807</v>
      </c>
      <c r="G3067">
        <v>374254</v>
      </c>
      <c r="H3067" t="s">
        <v>148</v>
      </c>
      <c r="I3067" t="s">
        <v>149</v>
      </c>
      <c r="L3067">
        <f t="shared" si="235"/>
        <v>2009</v>
      </c>
      <c r="M3067">
        <f t="shared" si="236"/>
        <v>4</v>
      </c>
      <c r="N3067">
        <f t="shared" si="237"/>
        <v>0</v>
      </c>
      <c r="O3067">
        <f t="shared" si="238"/>
        <v>0</v>
      </c>
      <c r="P3067">
        <f t="shared" si="239"/>
        <v>1</v>
      </c>
    </row>
    <row r="3068" spans="1:16" x14ac:dyDescent="0.3">
      <c r="A3068" t="s">
        <v>69</v>
      </c>
      <c r="B3068" s="38">
        <v>39908</v>
      </c>
      <c r="C3068" t="s">
        <v>30</v>
      </c>
      <c r="D3068" t="s">
        <v>174</v>
      </c>
      <c r="E3068" t="s">
        <v>147</v>
      </c>
      <c r="F3068">
        <v>334181</v>
      </c>
      <c r="G3068">
        <v>375127</v>
      </c>
      <c r="H3068" t="s">
        <v>152</v>
      </c>
      <c r="I3068" t="s">
        <v>153</v>
      </c>
      <c r="L3068">
        <f t="shared" si="235"/>
        <v>2009</v>
      </c>
      <c r="M3068">
        <f t="shared" si="236"/>
        <v>4</v>
      </c>
      <c r="N3068">
        <f t="shared" si="237"/>
        <v>0</v>
      </c>
      <c r="O3068">
        <f t="shared" si="238"/>
        <v>0</v>
      </c>
      <c r="P3068">
        <f t="shared" si="239"/>
        <v>2</v>
      </c>
    </row>
    <row r="3069" spans="1:16" x14ac:dyDescent="0.3">
      <c r="A3069" t="s">
        <v>45</v>
      </c>
      <c r="B3069" s="38">
        <v>39908</v>
      </c>
      <c r="C3069" t="s">
        <v>30</v>
      </c>
      <c r="D3069" t="s">
        <v>466</v>
      </c>
      <c r="E3069" t="s">
        <v>193</v>
      </c>
      <c r="F3069">
        <v>244082</v>
      </c>
      <c r="G3069">
        <v>416327</v>
      </c>
      <c r="H3069" t="s">
        <v>152</v>
      </c>
      <c r="I3069" t="s">
        <v>153</v>
      </c>
      <c r="L3069">
        <f t="shared" si="235"/>
        <v>2009</v>
      </c>
      <c r="M3069">
        <f t="shared" si="236"/>
        <v>4</v>
      </c>
      <c r="N3069">
        <f t="shared" si="237"/>
        <v>0</v>
      </c>
      <c r="O3069">
        <f t="shared" si="238"/>
        <v>0</v>
      </c>
      <c r="P3069">
        <f t="shared" si="239"/>
        <v>2</v>
      </c>
    </row>
    <row r="3070" spans="1:16" x14ac:dyDescent="0.3">
      <c r="A3070" t="s">
        <v>69</v>
      </c>
      <c r="B3070" s="38">
        <v>39909</v>
      </c>
      <c r="C3070" t="s">
        <v>30</v>
      </c>
      <c r="D3070" t="s">
        <v>724</v>
      </c>
      <c r="E3070" t="s">
        <v>147</v>
      </c>
      <c r="F3070">
        <v>334235</v>
      </c>
      <c r="G3070">
        <v>374712</v>
      </c>
      <c r="H3070" t="s">
        <v>234</v>
      </c>
      <c r="I3070" t="s">
        <v>313</v>
      </c>
      <c r="L3070">
        <f t="shared" si="235"/>
        <v>2009</v>
      </c>
      <c r="M3070">
        <f t="shared" si="236"/>
        <v>4</v>
      </c>
      <c r="N3070">
        <f t="shared" si="237"/>
        <v>0</v>
      </c>
      <c r="O3070">
        <f t="shared" si="238"/>
        <v>0</v>
      </c>
      <c r="P3070">
        <f t="shared" si="239"/>
        <v>5</v>
      </c>
    </row>
    <row r="3071" spans="1:16" x14ac:dyDescent="0.3">
      <c r="A3071" t="s">
        <v>45</v>
      </c>
      <c r="B3071" s="38">
        <v>39911</v>
      </c>
      <c r="C3071" t="s">
        <v>30</v>
      </c>
      <c r="D3071" t="s">
        <v>240</v>
      </c>
      <c r="E3071" t="s">
        <v>193</v>
      </c>
      <c r="F3071">
        <v>243561</v>
      </c>
      <c r="G3071">
        <v>417952</v>
      </c>
      <c r="H3071" t="s">
        <v>144</v>
      </c>
      <c r="I3071" t="s">
        <v>145</v>
      </c>
      <c r="L3071">
        <f t="shared" si="235"/>
        <v>2009</v>
      </c>
      <c r="M3071">
        <f t="shared" si="236"/>
        <v>4</v>
      </c>
      <c r="N3071">
        <f t="shared" si="237"/>
        <v>0</v>
      </c>
      <c r="O3071">
        <f t="shared" si="238"/>
        <v>0</v>
      </c>
      <c r="P3071">
        <f t="shared" si="239"/>
        <v>3</v>
      </c>
    </row>
    <row r="3072" spans="1:16" x14ac:dyDescent="0.3">
      <c r="A3072" t="s">
        <v>69</v>
      </c>
      <c r="B3072" s="38">
        <v>39911</v>
      </c>
      <c r="C3072" t="s">
        <v>30</v>
      </c>
      <c r="D3072" t="s">
        <v>793</v>
      </c>
      <c r="E3072" t="s">
        <v>161</v>
      </c>
      <c r="F3072">
        <v>333460</v>
      </c>
      <c r="G3072">
        <v>375128</v>
      </c>
      <c r="H3072" t="s">
        <v>148</v>
      </c>
      <c r="I3072" t="s">
        <v>149</v>
      </c>
      <c r="L3072">
        <f t="shared" si="235"/>
        <v>2009</v>
      </c>
      <c r="M3072">
        <f t="shared" si="236"/>
        <v>4</v>
      </c>
      <c r="N3072">
        <f t="shared" si="237"/>
        <v>0</v>
      </c>
      <c r="O3072">
        <f t="shared" si="238"/>
        <v>0</v>
      </c>
      <c r="P3072">
        <f t="shared" si="239"/>
        <v>1</v>
      </c>
    </row>
    <row r="3073" spans="1:16" x14ac:dyDescent="0.3">
      <c r="A3073" t="s">
        <v>67</v>
      </c>
      <c r="B3073" s="38">
        <v>39911</v>
      </c>
      <c r="C3073" t="s">
        <v>30</v>
      </c>
      <c r="D3073" t="s">
        <v>525</v>
      </c>
      <c r="E3073" t="s">
        <v>279</v>
      </c>
      <c r="F3073">
        <v>348864</v>
      </c>
      <c r="G3073">
        <v>374188</v>
      </c>
      <c r="H3073" t="s">
        <v>144</v>
      </c>
      <c r="I3073" t="s">
        <v>145</v>
      </c>
      <c r="L3073">
        <f t="shared" si="235"/>
        <v>2009</v>
      </c>
      <c r="M3073">
        <f t="shared" si="236"/>
        <v>4</v>
      </c>
      <c r="N3073">
        <f t="shared" si="237"/>
        <v>0</v>
      </c>
      <c r="O3073">
        <f t="shared" si="238"/>
        <v>0</v>
      </c>
      <c r="P3073">
        <f t="shared" si="239"/>
        <v>3</v>
      </c>
    </row>
    <row r="3074" spans="1:16" x14ac:dyDescent="0.3">
      <c r="A3074" t="s">
        <v>74</v>
      </c>
      <c r="B3074" s="38">
        <v>39911</v>
      </c>
      <c r="C3074" t="s">
        <v>30</v>
      </c>
      <c r="D3074" t="s">
        <v>325</v>
      </c>
      <c r="E3074" t="s">
        <v>179</v>
      </c>
      <c r="F3074">
        <v>341031</v>
      </c>
      <c r="G3074">
        <v>387232</v>
      </c>
      <c r="H3074" t="s">
        <v>148</v>
      </c>
      <c r="I3074" t="s">
        <v>149</v>
      </c>
      <c r="L3074">
        <f t="shared" ref="L3074:L3137" si="240">YEAR(B3074)</f>
        <v>2009</v>
      </c>
      <c r="M3074">
        <f t="shared" ref="M3074:M3137" si="241">MONTH(B3074)</f>
        <v>4</v>
      </c>
      <c r="N3074">
        <f t="shared" ref="N3074:N3137" si="242">SUM((IF(OR(ISBLANK($I3074),ISERROR(SEARCH("killed",$I3074))),0,IF(SEARCH("killed",$I3074)=3,LEFT($I3074,1),IF(SEARCH("killed",$I3074)=4,LEFT($I3074,2),0)))),(IF(OR(ISBLANK($J3074),ISERROR(SEARCH("killed",$J3074))),0,IF(SEARCH("killed",$J3074)=3,LEFT($J3074,1),IF(SEARCH("killed",$J3074)=4,LEFT($J3074,2),0)))),(IF(OR(ISBLANK($K3074),ISERROR(SEARCH("killed",$K3074))),0,IF(SEARCH("killed",$K3074)=3,LEFT($K3074,1),IF(SEARCH("killed",$K3074)=4,LEFT($K3074,2),0)))))</f>
        <v>0</v>
      </c>
      <c r="O3074">
        <f t="shared" ref="O3074:O3137" si="243">SUM((IF(OR(ISBLANK($I3074),ISERROR(SEARCH("seriously",$I3074))),0,IF(SEARCH("seriously",$I3074)=3,LEFT($I3074,1),IF(SEARCH("seriously",$I3074)=4,LEFT($I3074,2),0)))),(IF(OR(ISBLANK($J3074),ISERROR(SEARCH("seriously",$J3074))),0,IF(SEARCH("seriously",$J3074)=3,LEFT($J3074,1),IF(SEARCH("seriously",$J3074)=4,LEFT($J3074,2),0)))),(IF(OR(ISBLANK($K3074),ISERROR(SEARCH("seriously",$K3074))),0,IF(SEARCH("seriously",$K3074)=3,LEFT($K3074,1),IF(SEARCH("seriously",$K3074)=4,LEFT($K3074,2),0)))))</f>
        <v>0</v>
      </c>
      <c r="P3074">
        <f t="shared" ref="P3074:P3137" si="244">SUM((IF(OR(ISBLANK($I3074),ISERROR(SEARCH("slightly",$I3074))),0,IF(SEARCH("slightly",$I3074)=3,LEFT($I3074,1),IF(SEARCH("slightly",$I3074)=4,LEFT($I3074,2),0)))),(IF(OR(ISBLANK($J3074),ISERROR(SEARCH("slightly",$J3074))),0,IF(SEARCH("slightly",$J3074)=3,LEFT($J3074,1),IF(SEARCH("slightly",$J3074)=4,LEFT($J3074,2),0)))),(IF(OR(ISBLANK($K3074),ISERROR(SEARCH("slightly",$K3074))),0,IF(SEARCH("slightly",$K3074)=3,LEFT($K3074,1),IF(SEARCH("slightly",$K3074)=4,LEFT($K3074,2),0)))))</f>
        <v>1</v>
      </c>
    </row>
    <row r="3075" spans="1:16" x14ac:dyDescent="0.3">
      <c r="A3075" t="s">
        <v>69</v>
      </c>
      <c r="B3075" s="38">
        <v>39912</v>
      </c>
      <c r="C3075" t="s">
        <v>30</v>
      </c>
      <c r="D3075" t="s">
        <v>794</v>
      </c>
      <c r="E3075" t="s">
        <v>147</v>
      </c>
      <c r="F3075">
        <v>333258</v>
      </c>
      <c r="G3075">
        <v>373159</v>
      </c>
      <c r="H3075" t="s">
        <v>245</v>
      </c>
      <c r="I3075" t="s">
        <v>246</v>
      </c>
      <c r="L3075">
        <f t="shared" si="240"/>
        <v>2009</v>
      </c>
      <c r="M3075">
        <f t="shared" si="241"/>
        <v>4</v>
      </c>
      <c r="N3075">
        <f t="shared" si="242"/>
        <v>0</v>
      </c>
      <c r="O3075">
        <f t="shared" si="243"/>
        <v>0</v>
      </c>
      <c r="P3075">
        <f t="shared" si="244"/>
        <v>4</v>
      </c>
    </row>
    <row r="3076" spans="1:16" x14ac:dyDescent="0.3">
      <c r="A3076" t="s">
        <v>69</v>
      </c>
      <c r="B3076" s="38">
        <v>39912</v>
      </c>
      <c r="C3076" t="s">
        <v>30</v>
      </c>
      <c r="D3076" t="s">
        <v>211</v>
      </c>
      <c r="E3076" t="s">
        <v>147</v>
      </c>
      <c r="F3076">
        <v>334127</v>
      </c>
      <c r="G3076">
        <v>373863</v>
      </c>
      <c r="H3076" t="s">
        <v>148</v>
      </c>
      <c r="I3076" t="s">
        <v>149</v>
      </c>
      <c r="L3076">
        <f t="shared" si="240"/>
        <v>2009</v>
      </c>
      <c r="M3076">
        <f t="shared" si="241"/>
        <v>4</v>
      </c>
      <c r="N3076">
        <f t="shared" si="242"/>
        <v>0</v>
      </c>
      <c r="O3076">
        <f t="shared" si="243"/>
        <v>0</v>
      </c>
      <c r="P3076">
        <f t="shared" si="244"/>
        <v>1</v>
      </c>
    </row>
    <row r="3077" spans="1:16" x14ac:dyDescent="0.3">
      <c r="A3077" t="s">
        <v>46</v>
      </c>
      <c r="B3077" s="38">
        <v>39912</v>
      </c>
      <c r="C3077" t="s">
        <v>30</v>
      </c>
      <c r="D3077" t="s">
        <v>214</v>
      </c>
      <c r="E3077" t="s">
        <v>186</v>
      </c>
      <c r="F3077">
        <v>234585</v>
      </c>
      <c r="G3077">
        <v>397670</v>
      </c>
      <c r="H3077" t="s">
        <v>148</v>
      </c>
      <c r="I3077" t="s">
        <v>149</v>
      </c>
      <c r="L3077">
        <f t="shared" si="240"/>
        <v>2009</v>
      </c>
      <c r="M3077">
        <f t="shared" si="241"/>
        <v>4</v>
      </c>
      <c r="N3077">
        <f t="shared" si="242"/>
        <v>0</v>
      </c>
      <c r="O3077">
        <f t="shared" si="243"/>
        <v>0</v>
      </c>
      <c r="P3077">
        <f t="shared" si="244"/>
        <v>1</v>
      </c>
    </row>
    <row r="3078" spans="1:16" x14ac:dyDescent="0.3">
      <c r="A3078" t="s">
        <v>52</v>
      </c>
      <c r="B3078" s="38">
        <v>39913</v>
      </c>
      <c r="C3078" t="s">
        <v>30</v>
      </c>
      <c r="D3078" t="s">
        <v>187</v>
      </c>
      <c r="E3078" t="s">
        <v>169</v>
      </c>
      <c r="F3078">
        <v>245238</v>
      </c>
      <c r="G3078">
        <v>372476</v>
      </c>
      <c r="H3078" t="s">
        <v>148</v>
      </c>
      <c r="I3078" t="s">
        <v>149</v>
      </c>
      <c r="L3078">
        <f t="shared" si="240"/>
        <v>2009</v>
      </c>
      <c r="M3078">
        <f t="shared" si="241"/>
        <v>4</v>
      </c>
      <c r="N3078">
        <f t="shared" si="242"/>
        <v>0</v>
      </c>
      <c r="O3078">
        <f t="shared" si="243"/>
        <v>0</v>
      </c>
      <c r="P3078">
        <f t="shared" si="244"/>
        <v>1</v>
      </c>
    </row>
    <row r="3079" spans="1:16" x14ac:dyDescent="0.3">
      <c r="A3079" t="s">
        <v>57</v>
      </c>
      <c r="B3079" s="38">
        <v>39914</v>
      </c>
      <c r="C3079" t="s">
        <v>30</v>
      </c>
      <c r="D3079" t="s">
        <v>412</v>
      </c>
      <c r="E3079" t="s">
        <v>256</v>
      </c>
      <c r="F3079">
        <v>223616</v>
      </c>
      <c r="G3079">
        <v>343923</v>
      </c>
      <c r="H3079" t="s">
        <v>148</v>
      </c>
      <c r="I3079" t="s">
        <v>149</v>
      </c>
      <c r="L3079">
        <f t="shared" si="240"/>
        <v>2009</v>
      </c>
      <c r="M3079">
        <f t="shared" si="241"/>
        <v>4</v>
      </c>
      <c r="N3079">
        <f t="shared" si="242"/>
        <v>0</v>
      </c>
      <c r="O3079">
        <f t="shared" si="243"/>
        <v>0</v>
      </c>
      <c r="P3079">
        <f t="shared" si="244"/>
        <v>1</v>
      </c>
    </row>
    <row r="3080" spans="1:16" x14ac:dyDescent="0.3">
      <c r="A3080" t="s">
        <v>36</v>
      </c>
      <c r="B3080" s="38">
        <v>39915</v>
      </c>
      <c r="C3080" t="s">
        <v>30</v>
      </c>
      <c r="D3080" t="s">
        <v>426</v>
      </c>
      <c r="E3080" t="s">
        <v>189</v>
      </c>
      <c r="F3080">
        <v>287582</v>
      </c>
      <c r="G3080">
        <v>345568</v>
      </c>
      <c r="H3080" t="s">
        <v>152</v>
      </c>
      <c r="I3080" t="s">
        <v>153</v>
      </c>
      <c r="L3080">
        <f t="shared" si="240"/>
        <v>2009</v>
      </c>
      <c r="M3080">
        <f t="shared" si="241"/>
        <v>4</v>
      </c>
      <c r="N3080">
        <f t="shared" si="242"/>
        <v>0</v>
      </c>
      <c r="O3080">
        <f t="shared" si="243"/>
        <v>0</v>
      </c>
      <c r="P3080">
        <f t="shared" si="244"/>
        <v>2</v>
      </c>
    </row>
    <row r="3081" spans="1:16" x14ac:dyDescent="0.3">
      <c r="A3081" t="s">
        <v>43</v>
      </c>
      <c r="B3081" s="38">
        <v>39917</v>
      </c>
      <c r="C3081" t="s">
        <v>30</v>
      </c>
      <c r="D3081" t="s">
        <v>413</v>
      </c>
      <c r="E3081" t="s">
        <v>183</v>
      </c>
      <c r="F3081">
        <v>308464</v>
      </c>
      <c r="G3081">
        <v>326229</v>
      </c>
      <c r="H3081" t="s">
        <v>152</v>
      </c>
      <c r="I3081" t="s">
        <v>153</v>
      </c>
      <c r="L3081">
        <f t="shared" si="240"/>
        <v>2009</v>
      </c>
      <c r="M3081">
        <f t="shared" si="241"/>
        <v>4</v>
      </c>
      <c r="N3081">
        <f t="shared" si="242"/>
        <v>0</v>
      </c>
      <c r="O3081">
        <f t="shared" si="243"/>
        <v>0</v>
      </c>
      <c r="P3081">
        <f t="shared" si="244"/>
        <v>2</v>
      </c>
    </row>
    <row r="3082" spans="1:16" x14ac:dyDescent="0.3">
      <c r="A3082" t="s">
        <v>52</v>
      </c>
      <c r="B3082" s="38">
        <v>39917</v>
      </c>
      <c r="C3082" t="s">
        <v>30</v>
      </c>
      <c r="D3082" t="s">
        <v>424</v>
      </c>
      <c r="E3082" t="s">
        <v>169</v>
      </c>
      <c r="F3082">
        <v>245597</v>
      </c>
      <c r="G3082">
        <v>372721</v>
      </c>
      <c r="H3082" t="s">
        <v>148</v>
      </c>
      <c r="I3082" t="s">
        <v>149</v>
      </c>
      <c r="L3082">
        <f t="shared" si="240"/>
        <v>2009</v>
      </c>
      <c r="M3082">
        <f t="shared" si="241"/>
        <v>4</v>
      </c>
      <c r="N3082">
        <f t="shared" si="242"/>
        <v>0</v>
      </c>
      <c r="O3082">
        <f t="shared" si="243"/>
        <v>0</v>
      </c>
      <c r="P3082">
        <f t="shared" si="244"/>
        <v>1</v>
      </c>
    </row>
    <row r="3083" spans="1:16" x14ac:dyDescent="0.3">
      <c r="A3083" t="s">
        <v>2</v>
      </c>
      <c r="B3083" s="38">
        <v>39918</v>
      </c>
      <c r="C3083" t="s">
        <v>30</v>
      </c>
      <c r="D3083" t="s">
        <v>285</v>
      </c>
      <c r="E3083" t="s">
        <v>166</v>
      </c>
      <c r="F3083">
        <v>326767</v>
      </c>
      <c r="G3083">
        <v>364042</v>
      </c>
      <c r="H3083" t="s">
        <v>148</v>
      </c>
      <c r="I3083" t="s">
        <v>149</v>
      </c>
      <c r="L3083">
        <f t="shared" si="240"/>
        <v>2009</v>
      </c>
      <c r="M3083">
        <f t="shared" si="241"/>
        <v>4</v>
      </c>
      <c r="N3083">
        <f t="shared" si="242"/>
        <v>0</v>
      </c>
      <c r="O3083">
        <f t="shared" si="243"/>
        <v>0</v>
      </c>
      <c r="P3083">
        <f t="shared" si="244"/>
        <v>1</v>
      </c>
    </row>
    <row r="3084" spans="1:16" x14ac:dyDescent="0.3">
      <c r="A3084" t="s">
        <v>2</v>
      </c>
      <c r="B3084" s="38">
        <v>39919</v>
      </c>
      <c r="C3084" t="s">
        <v>30</v>
      </c>
      <c r="D3084" t="s">
        <v>281</v>
      </c>
      <c r="E3084" t="s">
        <v>166</v>
      </c>
      <c r="F3084">
        <v>326516</v>
      </c>
      <c r="G3084">
        <v>363892</v>
      </c>
      <c r="H3084" t="s">
        <v>152</v>
      </c>
      <c r="I3084" t="s">
        <v>153</v>
      </c>
      <c r="L3084">
        <f t="shared" si="240"/>
        <v>2009</v>
      </c>
      <c r="M3084">
        <f t="shared" si="241"/>
        <v>4</v>
      </c>
      <c r="N3084">
        <f t="shared" si="242"/>
        <v>0</v>
      </c>
      <c r="O3084">
        <f t="shared" si="243"/>
        <v>0</v>
      </c>
      <c r="P3084">
        <f t="shared" si="244"/>
        <v>2</v>
      </c>
    </row>
    <row r="3085" spans="1:16" x14ac:dyDescent="0.3">
      <c r="A3085" t="s">
        <v>2</v>
      </c>
      <c r="B3085" s="38">
        <v>39919</v>
      </c>
      <c r="C3085" t="s">
        <v>30</v>
      </c>
      <c r="D3085" t="s">
        <v>284</v>
      </c>
      <c r="E3085" t="s">
        <v>166</v>
      </c>
      <c r="F3085">
        <v>326777</v>
      </c>
      <c r="G3085">
        <v>364307</v>
      </c>
      <c r="H3085" t="s">
        <v>148</v>
      </c>
      <c r="I3085" t="s">
        <v>149</v>
      </c>
      <c r="L3085">
        <f t="shared" si="240"/>
        <v>2009</v>
      </c>
      <c r="M3085">
        <f t="shared" si="241"/>
        <v>4</v>
      </c>
      <c r="N3085">
        <f t="shared" si="242"/>
        <v>0</v>
      </c>
      <c r="O3085">
        <f t="shared" si="243"/>
        <v>0</v>
      </c>
      <c r="P3085">
        <f t="shared" si="244"/>
        <v>1</v>
      </c>
    </row>
    <row r="3086" spans="1:16" x14ac:dyDescent="0.3">
      <c r="A3086" t="s">
        <v>40</v>
      </c>
      <c r="B3086" s="38">
        <v>39919</v>
      </c>
      <c r="C3086" t="s">
        <v>30</v>
      </c>
      <c r="D3086" t="s">
        <v>170</v>
      </c>
      <c r="E3086" t="s">
        <v>186</v>
      </c>
      <c r="F3086">
        <v>226248</v>
      </c>
      <c r="G3086">
        <v>384643</v>
      </c>
      <c r="H3086" t="s">
        <v>148</v>
      </c>
      <c r="I3086" t="s">
        <v>149</v>
      </c>
      <c r="L3086">
        <f t="shared" si="240"/>
        <v>2009</v>
      </c>
      <c r="M3086">
        <f t="shared" si="241"/>
        <v>4</v>
      </c>
      <c r="N3086">
        <f t="shared" si="242"/>
        <v>0</v>
      </c>
      <c r="O3086">
        <f t="shared" si="243"/>
        <v>0</v>
      </c>
      <c r="P3086">
        <f t="shared" si="244"/>
        <v>1</v>
      </c>
    </row>
    <row r="3087" spans="1:16" x14ac:dyDescent="0.3">
      <c r="A3087" t="s">
        <v>49</v>
      </c>
      <c r="B3087" s="38">
        <v>39920</v>
      </c>
      <c r="C3087" t="s">
        <v>30</v>
      </c>
      <c r="D3087" t="s">
        <v>250</v>
      </c>
      <c r="E3087" t="s">
        <v>184</v>
      </c>
      <c r="F3087">
        <v>312451</v>
      </c>
      <c r="G3087">
        <v>345583</v>
      </c>
      <c r="H3087" t="s">
        <v>148</v>
      </c>
      <c r="I3087" t="s">
        <v>149</v>
      </c>
      <c r="L3087">
        <f t="shared" si="240"/>
        <v>2009</v>
      </c>
      <c r="M3087">
        <f t="shared" si="241"/>
        <v>4</v>
      </c>
      <c r="N3087">
        <f t="shared" si="242"/>
        <v>0</v>
      </c>
      <c r="O3087">
        <f t="shared" si="243"/>
        <v>0</v>
      </c>
      <c r="P3087">
        <f t="shared" si="244"/>
        <v>1</v>
      </c>
    </row>
    <row r="3088" spans="1:16" x14ac:dyDescent="0.3">
      <c r="A3088" t="s">
        <v>43</v>
      </c>
      <c r="B3088" s="38">
        <v>39923</v>
      </c>
      <c r="C3088" t="s">
        <v>28</v>
      </c>
      <c r="D3088" t="s">
        <v>795</v>
      </c>
      <c r="E3088" t="s">
        <v>183</v>
      </c>
      <c r="F3088">
        <v>308495</v>
      </c>
      <c r="G3088">
        <v>326548</v>
      </c>
      <c r="H3088" t="s">
        <v>148</v>
      </c>
      <c r="I3088" t="s">
        <v>528</v>
      </c>
      <c r="L3088">
        <f t="shared" si="240"/>
        <v>2009</v>
      </c>
      <c r="M3088">
        <f t="shared" si="241"/>
        <v>4</v>
      </c>
      <c r="N3088">
        <f t="shared" si="242"/>
        <v>1</v>
      </c>
      <c r="O3088">
        <f t="shared" si="243"/>
        <v>0</v>
      </c>
      <c r="P3088">
        <f t="shared" si="244"/>
        <v>0</v>
      </c>
    </row>
    <row r="3089" spans="1:16" x14ac:dyDescent="0.3">
      <c r="A3089" t="s">
        <v>2</v>
      </c>
      <c r="B3089" s="38">
        <v>39923</v>
      </c>
      <c r="C3089" t="s">
        <v>30</v>
      </c>
      <c r="D3089" t="s">
        <v>492</v>
      </c>
      <c r="E3089" t="s">
        <v>166</v>
      </c>
      <c r="F3089">
        <v>327206</v>
      </c>
      <c r="G3089">
        <v>364721</v>
      </c>
      <c r="H3089" t="s">
        <v>148</v>
      </c>
      <c r="I3089" t="s">
        <v>149</v>
      </c>
      <c r="L3089">
        <f t="shared" si="240"/>
        <v>2009</v>
      </c>
      <c r="M3089">
        <f t="shared" si="241"/>
        <v>4</v>
      </c>
      <c r="N3089">
        <f t="shared" si="242"/>
        <v>0</v>
      </c>
      <c r="O3089">
        <f t="shared" si="243"/>
        <v>0</v>
      </c>
      <c r="P3089">
        <f t="shared" si="244"/>
        <v>1</v>
      </c>
    </row>
    <row r="3090" spans="1:16" x14ac:dyDescent="0.3">
      <c r="A3090" t="s">
        <v>80</v>
      </c>
      <c r="B3090" s="38">
        <v>39923</v>
      </c>
      <c r="C3090" t="s">
        <v>30</v>
      </c>
      <c r="D3090" t="s">
        <v>214</v>
      </c>
      <c r="E3090" t="s">
        <v>173</v>
      </c>
      <c r="F3090">
        <v>308279</v>
      </c>
      <c r="G3090">
        <v>358291</v>
      </c>
      <c r="H3090" t="s">
        <v>148</v>
      </c>
      <c r="I3090" t="s">
        <v>149</v>
      </c>
      <c r="L3090">
        <f t="shared" si="240"/>
        <v>2009</v>
      </c>
      <c r="M3090">
        <f t="shared" si="241"/>
        <v>4</v>
      </c>
      <c r="N3090">
        <f t="shared" si="242"/>
        <v>0</v>
      </c>
      <c r="O3090">
        <f t="shared" si="243"/>
        <v>0</v>
      </c>
      <c r="P3090">
        <f t="shared" si="244"/>
        <v>1</v>
      </c>
    </row>
    <row r="3091" spans="1:16" x14ac:dyDescent="0.3">
      <c r="A3091" t="s">
        <v>69</v>
      </c>
      <c r="B3091" s="38">
        <v>39924</v>
      </c>
      <c r="C3091" t="s">
        <v>30</v>
      </c>
      <c r="D3091" t="s">
        <v>593</v>
      </c>
      <c r="E3091" t="s">
        <v>147</v>
      </c>
      <c r="F3091">
        <v>333924</v>
      </c>
      <c r="G3091">
        <v>373995</v>
      </c>
      <c r="H3091" t="s">
        <v>148</v>
      </c>
      <c r="I3091" t="s">
        <v>149</v>
      </c>
      <c r="L3091">
        <f t="shared" si="240"/>
        <v>2009</v>
      </c>
      <c r="M3091">
        <f t="shared" si="241"/>
        <v>4</v>
      </c>
      <c r="N3091">
        <f t="shared" si="242"/>
        <v>0</v>
      </c>
      <c r="O3091">
        <f t="shared" si="243"/>
        <v>0</v>
      </c>
      <c r="P3091">
        <f t="shared" si="244"/>
        <v>1</v>
      </c>
    </row>
    <row r="3092" spans="1:16" x14ac:dyDescent="0.3">
      <c r="A3092" t="s">
        <v>81</v>
      </c>
      <c r="B3092" s="38">
        <v>39924</v>
      </c>
      <c r="C3092" t="s">
        <v>30</v>
      </c>
      <c r="D3092" t="s">
        <v>229</v>
      </c>
      <c r="E3092" t="s">
        <v>173</v>
      </c>
      <c r="F3092">
        <v>304554</v>
      </c>
      <c r="G3092">
        <v>356624</v>
      </c>
      <c r="H3092" t="s">
        <v>148</v>
      </c>
      <c r="I3092" t="s">
        <v>149</v>
      </c>
      <c r="L3092">
        <f t="shared" si="240"/>
        <v>2009</v>
      </c>
      <c r="M3092">
        <f t="shared" si="241"/>
        <v>4</v>
      </c>
      <c r="N3092">
        <f t="shared" si="242"/>
        <v>0</v>
      </c>
      <c r="O3092">
        <f t="shared" si="243"/>
        <v>0</v>
      </c>
      <c r="P3092">
        <f t="shared" si="244"/>
        <v>1</v>
      </c>
    </row>
    <row r="3093" spans="1:16" x14ac:dyDescent="0.3">
      <c r="A3093" t="s">
        <v>62</v>
      </c>
      <c r="B3093" s="38">
        <v>39924</v>
      </c>
      <c r="C3093" t="s">
        <v>30</v>
      </c>
      <c r="D3093" t="s">
        <v>231</v>
      </c>
      <c r="E3093" t="s">
        <v>143</v>
      </c>
      <c r="F3093">
        <v>339869</v>
      </c>
      <c r="G3093">
        <v>402563</v>
      </c>
      <c r="H3093" t="s">
        <v>148</v>
      </c>
      <c r="I3093" t="s">
        <v>149</v>
      </c>
      <c r="L3093">
        <f t="shared" si="240"/>
        <v>2009</v>
      </c>
      <c r="M3093">
        <f t="shared" si="241"/>
        <v>4</v>
      </c>
      <c r="N3093">
        <f t="shared" si="242"/>
        <v>0</v>
      </c>
      <c r="O3093">
        <f t="shared" si="243"/>
        <v>0</v>
      </c>
      <c r="P3093">
        <f t="shared" si="244"/>
        <v>1</v>
      </c>
    </row>
    <row r="3094" spans="1:16" x14ac:dyDescent="0.3">
      <c r="A3094" t="s">
        <v>51</v>
      </c>
      <c r="B3094" s="38">
        <v>39925</v>
      </c>
      <c r="C3094" t="s">
        <v>30</v>
      </c>
      <c r="D3094" t="s">
        <v>214</v>
      </c>
      <c r="E3094" t="s">
        <v>206</v>
      </c>
      <c r="F3094">
        <v>348521</v>
      </c>
      <c r="G3094">
        <v>344433</v>
      </c>
      <c r="H3094" t="s">
        <v>144</v>
      </c>
      <c r="I3094" t="s">
        <v>145</v>
      </c>
      <c r="L3094">
        <f t="shared" si="240"/>
        <v>2009</v>
      </c>
      <c r="M3094">
        <f t="shared" si="241"/>
        <v>4</v>
      </c>
      <c r="N3094">
        <f t="shared" si="242"/>
        <v>0</v>
      </c>
      <c r="O3094">
        <f t="shared" si="243"/>
        <v>0</v>
      </c>
      <c r="P3094">
        <f t="shared" si="244"/>
        <v>3</v>
      </c>
    </row>
    <row r="3095" spans="1:16" x14ac:dyDescent="0.3">
      <c r="A3095" t="s">
        <v>69</v>
      </c>
      <c r="B3095" s="38">
        <v>39926</v>
      </c>
      <c r="C3095" t="s">
        <v>30</v>
      </c>
      <c r="D3095" t="s">
        <v>251</v>
      </c>
      <c r="E3095" t="s">
        <v>147</v>
      </c>
      <c r="F3095">
        <v>333586</v>
      </c>
      <c r="G3095">
        <v>373422</v>
      </c>
      <c r="H3095" t="s">
        <v>148</v>
      </c>
      <c r="I3095" t="s">
        <v>149</v>
      </c>
      <c r="L3095">
        <f t="shared" si="240"/>
        <v>2009</v>
      </c>
      <c r="M3095">
        <f t="shared" si="241"/>
        <v>4</v>
      </c>
      <c r="N3095">
        <f t="shared" si="242"/>
        <v>0</v>
      </c>
      <c r="O3095">
        <f t="shared" si="243"/>
        <v>0</v>
      </c>
      <c r="P3095">
        <f t="shared" si="244"/>
        <v>1</v>
      </c>
    </row>
    <row r="3096" spans="1:16" x14ac:dyDescent="0.3">
      <c r="A3096" t="s">
        <v>20</v>
      </c>
      <c r="B3096" s="38">
        <v>39926</v>
      </c>
      <c r="C3096" t="s">
        <v>30</v>
      </c>
      <c r="D3096" t="s">
        <v>286</v>
      </c>
      <c r="E3096" t="s">
        <v>155</v>
      </c>
      <c r="F3096">
        <v>310479</v>
      </c>
      <c r="G3096">
        <v>403294</v>
      </c>
      <c r="H3096" t="s">
        <v>148</v>
      </c>
      <c r="I3096" t="s">
        <v>149</v>
      </c>
      <c r="L3096">
        <f t="shared" si="240"/>
        <v>2009</v>
      </c>
      <c r="M3096">
        <f t="shared" si="241"/>
        <v>4</v>
      </c>
      <c r="N3096">
        <f t="shared" si="242"/>
        <v>0</v>
      </c>
      <c r="O3096">
        <f t="shared" si="243"/>
        <v>0</v>
      </c>
      <c r="P3096">
        <f t="shared" si="244"/>
        <v>1</v>
      </c>
    </row>
    <row r="3097" spans="1:16" x14ac:dyDescent="0.3">
      <c r="A3097" t="s">
        <v>49</v>
      </c>
      <c r="B3097" s="38">
        <v>39926</v>
      </c>
      <c r="C3097" t="s">
        <v>30</v>
      </c>
      <c r="D3097" t="s">
        <v>356</v>
      </c>
      <c r="E3097" t="s">
        <v>184</v>
      </c>
      <c r="F3097">
        <v>312700</v>
      </c>
      <c r="G3097">
        <v>346131</v>
      </c>
      <c r="H3097" t="s">
        <v>144</v>
      </c>
      <c r="I3097" t="s">
        <v>145</v>
      </c>
      <c r="L3097">
        <f t="shared" si="240"/>
        <v>2009</v>
      </c>
      <c r="M3097">
        <f t="shared" si="241"/>
        <v>4</v>
      </c>
      <c r="N3097">
        <f t="shared" si="242"/>
        <v>0</v>
      </c>
      <c r="O3097">
        <f t="shared" si="243"/>
        <v>0</v>
      </c>
      <c r="P3097">
        <f t="shared" si="244"/>
        <v>3</v>
      </c>
    </row>
    <row r="3098" spans="1:16" x14ac:dyDescent="0.3">
      <c r="A3098" t="s">
        <v>69</v>
      </c>
      <c r="B3098" s="38">
        <v>39928</v>
      </c>
      <c r="C3098" t="s">
        <v>30</v>
      </c>
      <c r="D3098" t="s">
        <v>223</v>
      </c>
      <c r="E3098" t="s">
        <v>159</v>
      </c>
      <c r="F3098">
        <v>335015</v>
      </c>
      <c r="G3098">
        <v>373964</v>
      </c>
      <c r="H3098" t="s">
        <v>148</v>
      </c>
      <c r="I3098" t="s">
        <v>149</v>
      </c>
      <c r="L3098">
        <f t="shared" si="240"/>
        <v>2009</v>
      </c>
      <c r="M3098">
        <f t="shared" si="241"/>
        <v>4</v>
      </c>
      <c r="N3098">
        <f t="shared" si="242"/>
        <v>0</v>
      </c>
      <c r="O3098">
        <f t="shared" si="243"/>
        <v>0</v>
      </c>
      <c r="P3098">
        <f t="shared" si="244"/>
        <v>1</v>
      </c>
    </row>
    <row r="3099" spans="1:16" x14ac:dyDescent="0.3">
      <c r="A3099" t="s">
        <v>36</v>
      </c>
      <c r="B3099" s="38">
        <v>39928</v>
      </c>
      <c r="C3099" t="s">
        <v>30</v>
      </c>
      <c r="D3099" t="s">
        <v>686</v>
      </c>
      <c r="E3099" t="s">
        <v>189</v>
      </c>
      <c r="F3099">
        <v>287421</v>
      </c>
      <c r="G3099">
        <v>344924</v>
      </c>
      <c r="H3099" t="s">
        <v>148</v>
      </c>
      <c r="I3099" t="s">
        <v>149</v>
      </c>
      <c r="L3099">
        <f t="shared" si="240"/>
        <v>2009</v>
      </c>
      <c r="M3099">
        <f t="shared" si="241"/>
        <v>4</v>
      </c>
      <c r="N3099">
        <f t="shared" si="242"/>
        <v>0</v>
      </c>
      <c r="O3099">
        <f t="shared" si="243"/>
        <v>0</v>
      </c>
      <c r="P3099">
        <f t="shared" si="244"/>
        <v>1</v>
      </c>
    </row>
    <row r="3100" spans="1:16" x14ac:dyDescent="0.3">
      <c r="A3100" t="s">
        <v>61</v>
      </c>
      <c r="B3100" s="38">
        <v>39929</v>
      </c>
      <c r="C3100" t="s">
        <v>29</v>
      </c>
      <c r="D3100" t="s">
        <v>539</v>
      </c>
      <c r="E3100" t="s">
        <v>206</v>
      </c>
      <c r="F3100">
        <v>336778</v>
      </c>
      <c r="G3100">
        <v>352596</v>
      </c>
      <c r="H3100" t="s">
        <v>148</v>
      </c>
      <c r="I3100" t="s">
        <v>181</v>
      </c>
      <c r="L3100">
        <f t="shared" si="240"/>
        <v>2009</v>
      </c>
      <c r="M3100">
        <f t="shared" si="241"/>
        <v>4</v>
      </c>
      <c r="N3100">
        <f t="shared" si="242"/>
        <v>0</v>
      </c>
      <c r="O3100">
        <f t="shared" si="243"/>
        <v>1</v>
      </c>
      <c r="P3100">
        <f t="shared" si="244"/>
        <v>0</v>
      </c>
    </row>
    <row r="3101" spans="1:16" x14ac:dyDescent="0.3">
      <c r="A3101" t="s">
        <v>69</v>
      </c>
      <c r="B3101" s="38">
        <v>39930</v>
      </c>
      <c r="C3101" t="s">
        <v>30</v>
      </c>
      <c r="D3101" t="s">
        <v>796</v>
      </c>
      <c r="E3101" t="s">
        <v>147</v>
      </c>
      <c r="F3101">
        <v>334242</v>
      </c>
      <c r="G3101">
        <v>374925</v>
      </c>
      <c r="H3101" t="s">
        <v>152</v>
      </c>
      <c r="I3101" t="s">
        <v>153</v>
      </c>
      <c r="L3101">
        <f t="shared" si="240"/>
        <v>2009</v>
      </c>
      <c r="M3101">
        <f t="shared" si="241"/>
        <v>4</v>
      </c>
      <c r="N3101">
        <f t="shared" si="242"/>
        <v>0</v>
      </c>
      <c r="O3101">
        <f t="shared" si="243"/>
        <v>0</v>
      </c>
      <c r="P3101">
        <f t="shared" si="244"/>
        <v>2</v>
      </c>
    </row>
    <row r="3102" spans="1:16" x14ac:dyDescent="0.3">
      <c r="A3102" t="s">
        <v>60</v>
      </c>
      <c r="B3102" s="38">
        <v>39930</v>
      </c>
      <c r="C3102" t="s">
        <v>30</v>
      </c>
      <c r="D3102" t="s">
        <v>231</v>
      </c>
      <c r="E3102" t="s">
        <v>195</v>
      </c>
      <c r="F3102">
        <v>350906</v>
      </c>
      <c r="G3102">
        <v>381979</v>
      </c>
      <c r="H3102" t="s">
        <v>148</v>
      </c>
      <c r="I3102" t="s">
        <v>149</v>
      </c>
      <c r="L3102">
        <f t="shared" si="240"/>
        <v>2009</v>
      </c>
      <c r="M3102">
        <f t="shared" si="241"/>
        <v>4</v>
      </c>
      <c r="N3102">
        <f t="shared" si="242"/>
        <v>0</v>
      </c>
      <c r="O3102">
        <f t="shared" si="243"/>
        <v>0</v>
      </c>
      <c r="P3102">
        <f t="shared" si="244"/>
        <v>1</v>
      </c>
    </row>
    <row r="3103" spans="1:16" x14ac:dyDescent="0.3">
      <c r="A3103" t="s">
        <v>57</v>
      </c>
      <c r="B3103" s="38">
        <v>39930</v>
      </c>
      <c r="C3103" t="s">
        <v>30</v>
      </c>
      <c r="D3103" t="s">
        <v>297</v>
      </c>
      <c r="E3103" t="s">
        <v>256</v>
      </c>
      <c r="F3103">
        <v>224009</v>
      </c>
      <c r="G3103">
        <v>343955</v>
      </c>
      <c r="H3103" t="s">
        <v>148</v>
      </c>
      <c r="I3103" t="s">
        <v>149</v>
      </c>
      <c r="L3103">
        <f t="shared" si="240"/>
        <v>2009</v>
      </c>
      <c r="M3103">
        <f t="shared" si="241"/>
        <v>4</v>
      </c>
      <c r="N3103">
        <f t="shared" si="242"/>
        <v>0</v>
      </c>
      <c r="O3103">
        <f t="shared" si="243"/>
        <v>0</v>
      </c>
      <c r="P3103">
        <f t="shared" si="244"/>
        <v>1</v>
      </c>
    </row>
    <row r="3104" spans="1:16" x14ac:dyDescent="0.3">
      <c r="A3104" t="s">
        <v>69</v>
      </c>
      <c r="B3104" s="38">
        <v>39931</v>
      </c>
      <c r="C3104" t="s">
        <v>30</v>
      </c>
      <c r="D3104" t="s">
        <v>160</v>
      </c>
      <c r="E3104" t="s">
        <v>161</v>
      </c>
      <c r="F3104">
        <v>333337</v>
      </c>
      <c r="G3104">
        <v>374907</v>
      </c>
      <c r="H3104" t="s">
        <v>148</v>
      </c>
      <c r="I3104" t="s">
        <v>149</v>
      </c>
      <c r="L3104">
        <f t="shared" si="240"/>
        <v>2009</v>
      </c>
      <c r="M3104">
        <f t="shared" si="241"/>
        <v>4</v>
      </c>
      <c r="N3104">
        <f t="shared" si="242"/>
        <v>0</v>
      </c>
      <c r="O3104">
        <f t="shared" si="243"/>
        <v>0</v>
      </c>
      <c r="P3104">
        <f t="shared" si="244"/>
        <v>1</v>
      </c>
    </row>
    <row r="3105" spans="1:16" x14ac:dyDescent="0.3">
      <c r="A3105" t="s">
        <v>41</v>
      </c>
      <c r="B3105" s="38">
        <v>39931</v>
      </c>
      <c r="C3105" t="s">
        <v>30</v>
      </c>
      <c r="D3105" t="s">
        <v>642</v>
      </c>
      <c r="E3105" t="s">
        <v>315</v>
      </c>
      <c r="F3105">
        <v>289710</v>
      </c>
      <c r="G3105">
        <v>390712</v>
      </c>
      <c r="H3105" t="s">
        <v>148</v>
      </c>
      <c r="I3105" t="s">
        <v>149</v>
      </c>
      <c r="L3105">
        <f t="shared" si="240"/>
        <v>2009</v>
      </c>
      <c r="M3105">
        <f t="shared" si="241"/>
        <v>4</v>
      </c>
      <c r="N3105">
        <f t="shared" si="242"/>
        <v>0</v>
      </c>
      <c r="O3105">
        <f t="shared" si="243"/>
        <v>0</v>
      </c>
      <c r="P3105">
        <f t="shared" si="244"/>
        <v>1</v>
      </c>
    </row>
    <row r="3106" spans="1:16" x14ac:dyDescent="0.3">
      <c r="A3106" t="s">
        <v>69</v>
      </c>
      <c r="B3106" s="38">
        <v>39931</v>
      </c>
      <c r="C3106" t="s">
        <v>30</v>
      </c>
      <c r="D3106" t="s">
        <v>174</v>
      </c>
      <c r="E3106" t="s">
        <v>147</v>
      </c>
      <c r="F3106">
        <v>334187</v>
      </c>
      <c r="G3106">
        <v>375134</v>
      </c>
      <c r="H3106" t="s">
        <v>144</v>
      </c>
      <c r="I3106" t="s">
        <v>145</v>
      </c>
      <c r="L3106">
        <f t="shared" si="240"/>
        <v>2009</v>
      </c>
      <c r="M3106">
        <f t="shared" si="241"/>
        <v>4</v>
      </c>
      <c r="N3106">
        <f t="shared" si="242"/>
        <v>0</v>
      </c>
      <c r="O3106">
        <f t="shared" si="243"/>
        <v>0</v>
      </c>
      <c r="P3106">
        <f t="shared" si="244"/>
        <v>3</v>
      </c>
    </row>
    <row r="3107" spans="1:16" x14ac:dyDescent="0.3">
      <c r="A3107" t="s">
        <v>51</v>
      </c>
      <c r="B3107" s="38">
        <v>39932</v>
      </c>
      <c r="C3107" t="s">
        <v>30</v>
      </c>
      <c r="D3107" t="s">
        <v>214</v>
      </c>
      <c r="E3107" t="s">
        <v>206</v>
      </c>
      <c r="F3107">
        <v>348546</v>
      </c>
      <c r="G3107">
        <v>344471</v>
      </c>
      <c r="H3107" t="s">
        <v>148</v>
      </c>
      <c r="I3107" t="s">
        <v>149</v>
      </c>
      <c r="L3107">
        <f t="shared" si="240"/>
        <v>2009</v>
      </c>
      <c r="M3107">
        <f t="shared" si="241"/>
        <v>4</v>
      </c>
      <c r="N3107">
        <f t="shared" si="242"/>
        <v>0</v>
      </c>
      <c r="O3107">
        <f t="shared" si="243"/>
        <v>0</v>
      </c>
      <c r="P3107">
        <f t="shared" si="244"/>
        <v>1</v>
      </c>
    </row>
    <row r="3108" spans="1:16" x14ac:dyDescent="0.3">
      <c r="A3108" t="s">
        <v>39</v>
      </c>
      <c r="B3108" s="38">
        <v>39932</v>
      </c>
      <c r="C3108" t="s">
        <v>30</v>
      </c>
      <c r="D3108" t="s">
        <v>217</v>
      </c>
      <c r="E3108" t="s">
        <v>218</v>
      </c>
      <c r="F3108">
        <v>281069</v>
      </c>
      <c r="G3108">
        <v>378250</v>
      </c>
      <c r="H3108" t="s">
        <v>152</v>
      </c>
      <c r="I3108" t="s">
        <v>153</v>
      </c>
      <c r="L3108">
        <f t="shared" si="240"/>
        <v>2009</v>
      </c>
      <c r="M3108">
        <f t="shared" si="241"/>
        <v>4</v>
      </c>
      <c r="N3108">
        <f t="shared" si="242"/>
        <v>0</v>
      </c>
      <c r="O3108">
        <f t="shared" si="243"/>
        <v>0</v>
      </c>
      <c r="P3108">
        <f t="shared" si="244"/>
        <v>2</v>
      </c>
    </row>
    <row r="3109" spans="1:16" x14ac:dyDescent="0.3">
      <c r="A3109" t="s">
        <v>67</v>
      </c>
      <c r="B3109" s="38">
        <v>39932</v>
      </c>
      <c r="C3109" t="s">
        <v>30</v>
      </c>
      <c r="D3109" t="s">
        <v>278</v>
      </c>
      <c r="E3109" t="s">
        <v>279</v>
      </c>
      <c r="F3109">
        <v>349095</v>
      </c>
      <c r="G3109">
        <v>374147</v>
      </c>
      <c r="H3109" t="s">
        <v>152</v>
      </c>
      <c r="I3109" t="s">
        <v>153</v>
      </c>
      <c r="L3109">
        <f t="shared" si="240"/>
        <v>2009</v>
      </c>
      <c r="M3109">
        <f t="shared" si="241"/>
        <v>4</v>
      </c>
      <c r="N3109">
        <f t="shared" si="242"/>
        <v>0</v>
      </c>
      <c r="O3109">
        <f t="shared" si="243"/>
        <v>0</v>
      </c>
      <c r="P3109">
        <f t="shared" si="244"/>
        <v>2</v>
      </c>
    </row>
    <row r="3110" spans="1:16" x14ac:dyDescent="0.3">
      <c r="A3110" t="s">
        <v>69</v>
      </c>
      <c r="B3110" s="38">
        <v>39933</v>
      </c>
      <c r="C3110" t="s">
        <v>30</v>
      </c>
      <c r="D3110" t="s">
        <v>215</v>
      </c>
      <c r="E3110" t="s">
        <v>147</v>
      </c>
      <c r="F3110">
        <v>334113</v>
      </c>
      <c r="G3110">
        <v>373528</v>
      </c>
      <c r="H3110" t="s">
        <v>148</v>
      </c>
      <c r="I3110" t="s">
        <v>149</v>
      </c>
      <c r="L3110">
        <f t="shared" si="240"/>
        <v>2009</v>
      </c>
      <c r="M3110">
        <f t="shared" si="241"/>
        <v>4</v>
      </c>
      <c r="N3110">
        <f t="shared" si="242"/>
        <v>0</v>
      </c>
      <c r="O3110">
        <f t="shared" si="243"/>
        <v>0</v>
      </c>
      <c r="P3110">
        <f t="shared" si="244"/>
        <v>1</v>
      </c>
    </row>
    <row r="3111" spans="1:16" x14ac:dyDescent="0.3">
      <c r="A3111" t="s">
        <v>60</v>
      </c>
      <c r="B3111" s="38">
        <v>39933</v>
      </c>
      <c r="C3111" t="s">
        <v>30</v>
      </c>
      <c r="D3111" t="s">
        <v>348</v>
      </c>
      <c r="E3111" t="s">
        <v>195</v>
      </c>
      <c r="F3111">
        <v>350245</v>
      </c>
      <c r="G3111">
        <v>381681</v>
      </c>
      <c r="H3111" t="s">
        <v>148</v>
      </c>
      <c r="I3111" t="s">
        <v>149</v>
      </c>
      <c r="L3111">
        <f t="shared" si="240"/>
        <v>2009</v>
      </c>
      <c r="M3111">
        <f t="shared" si="241"/>
        <v>4</v>
      </c>
      <c r="N3111">
        <f t="shared" si="242"/>
        <v>0</v>
      </c>
      <c r="O3111">
        <f t="shared" si="243"/>
        <v>0</v>
      </c>
      <c r="P3111">
        <f t="shared" si="244"/>
        <v>1</v>
      </c>
    </row>
    <row r="3112" spans="1:16" x14ac:dyDescent="0.3">
      <c r="A3112" t="s">
        <v>69</v>
      </c>
      <c r="B3112" s="38">
        <v>39934</v>
      </c>
      <c r="C3112" t="s">
        <v>30</v>
      </c>
      <c r="D3112" t="s">
        <v>710</v>
      </c>
      <c r="E3112" t="s">
        <v>159</v>
      </c>
      <c r="F3112">
        <v>334969</v>
      </c>
      <c r="G3112">
        <v>373956</v>
      </c>
      <c r="H3112" t="s">
        <v>148</v>
      </c>
      <c r="I3112" t="s">
        <v>149</v>
      </c>
      <c r="L3112">
        <f t="shared" si="240"/>
        <v>2009</v>
      </c>
      <c r="M3112">
        <f t="shared" si="241"/>
        <v>5</v>
      </c>
      <c r="N3112">
        <f t="shared" si="242"/>
        <v>0</v>
      </c>
      <c r="O3112">
        <f t="shared" si="243"/>
        <v>0</v>
      </c>
      <c r="P3112">
        <f t="shared" si="244"/>
        <v>1</v>
      </c>
    </row>
    <row r="3113" spans="1:16" x14ac:dyDescent="0.3">
      <c r="A3113" t="s">
        <v>80</v>
      </c>
      <c r="B3113" s="38">
        <v>39934</v>
      </c>
      <c r="C3113" t="s">
        <v>30</v>
      </c>
      <c r="D3113" t="s">
        <v>214</v>
      </c>
      <c r="E3113" t="s">
        <v>173</v>
      </c>
      <c r="F3113">
        <v>308199</v>
      </c>
      <c r="G3113">
        <v>358361</v>
      </c>
      <c r="H3113" t="s">
        <v>148</v>
      </c>
      <c r="I3113" t="s">
        <v>149</v>
      </c>
      <c r="L3113">
        <f t="shared" si="240"/>
        <v>2009</v>
      </c>
      <c r="M3113">
        <f t="shared" si="241"/>
        <v>5</v>
      </c>
      <c r="N3113">
        <f t="shared" si="242"/>
        <v>0</v>
      </c>
      <c r="O3113">
        <f t="shared" si="243"/>
        <v>0</v>
      </c>
      <c r="P3113">
        <f t="shared" si="244"/>
        <v>1</v>
      </c>
    </row>
    <row r="3114" spans="1:16" x14ac:dyDescent="0.3">
      <c r="A3114" t="s">
        <v>2</v>
      </c>
      <c r="B3114" s="38">
        <v>39934</v>
      </c>
      <c r="C3114" t="s">
        <v>30</v>
      </c>
      <c r="D3114" t="s">
        <v>266</v>
      </c>
      <c r="E3114" t="s">
        <v>166</v>
      </c>
      <c r="F3114">
        <v>326320</v>
      </c>
      <c r="G3114">
        <v>363932</v>
      </c>
      <c r="H3114" t="s">
        <v>148</v>
      </c>
      <c r="I3114" t="s">
        <v>149</v>
      </c>
      <c r="L3114">
        <f t="shared" si="240"/>
        <v>2009</v>
      </c>
      <c r="M3114">
        <f t="shared" si="241"/>
        <v>5</v>
      </c>
      <c r="N3114">
        <f t="shared" si="242"/>
        <v>0</v>
      </c>
      <c r="O3114">
        <f t="shared" si="243"/>
        <v>0</v>
      </c>
      <c r="P3114">
        <f t="shared" si="244"/>
        <v>1</v>
      </c>
    </row>
    <row r="3115" spans="1:16" x14ac:dyDescent="0.3">
      <c r="A3115" t="s">
        <v>51</v>
      </c>
      <c r="B3115" s="38">
        <v>39937</v>
      </c>
      <c r="C3115" t="s">
        <v>30</v>
      </c>
      <c r="D3115" t="s">
        <v>216</v>
      </c>
      <c r="E3115" t="s">
        <v>206</v>
      </c>
      <c r="F3115">
        <v>348649</v>
      </c>
      <c r="G3115">
        <v>344726</v>
      </c>
      <c r="H3115" t="s">
        <v>152</v>
      </c>
      <c r="I3115" t="s">
        <v>153</v>
      </c>
      <c r="L3115">
        <f t="shared" si="240"/>
        <v>2009</v>
      </c>
      <c r="M3115">
        <f t="shared" si="241"/>
        <v>5</v>
      </c>
      <c r="N3115">
        <f t="shared" si="242"/>
        <v>0</v>
      </c>
      <c r="O3115">
        <f t="shared" si="243"/>
        <v>0</v>
      </c>
      <c r="P3115">
        <f t="shared" si="244"/>
        <v>2</v>
      </c>
    </row>
    <row r="3116" spans="1:16" x14ac:dyDescent="0.3">
      <c r="A3116" t="s">
        <v>62</v>
      </c>
      <c r="B3116" s="38">
        <v>39937</v>
      </c>
      <c r="C3116" t="s">
        <v>30</v>
      </c>
      <c r="D3116" t="s">
        <v>170</v>
      </c>
      <c r="E3116" t="s">
        <v>143</v>
      </c>
      <c r="F3116">
        <v>340002</v>
      </c>
      <c r="G3116">
        <v>402586</v>
      </c>
      <c r="H3116" t="s">
        <v>148</v>
      </c>
      <c r="I3116" t="s">
        <v>149</v>
      </c>
      <c r="L3116">
        <f t="shared" si="240"/>
        <v>2009</v>
      </c>
      <c r="M3116">
        <f t="shared" si="241"/>
        <v>5</v>
      </c>
      <c r="N3116">
        <f t="shared" si="242"/>
        <v>0</v>
      </c>
      <c r="O3116">
        <f t="shared" si="243"/>
        <v>0</v>
      </c>
      <c r="P3116">
        <f t="shared" si="244"/>
        <v>1</v>
      </c>
    </row>
    <row r="3117" spans="1:16" x14ac:dyDescent="0.3">
      <c r="A3117" t="s">
        <v>69</v>
      </c>
      <c r="B3117" s="38">
        <v>39937</v>
      </c>
      <c r="C3117" t="s">
        <v>30</v>
      </c>
      <c r="D3117" t="s">
        <v>258</v>
      </c>
      <c r="E3117" t="s">
        <v>147</v>
      </c>
      <c r="F3117">
        <v>334371</v>
      </c>
      <c r="G3117">
        <v>374354</v>
      </c>
      <c r="H3117" t="s">
        <v>148</v>
      </c>
      <c r="I3117" t="s">
        <v>149</v>
      </c>
      <c r="L3117">
        <f t="shared" si="240"/>
        <v>2009</v>
      </c>
      <c r="M3117">
        <f t="shared" si="241"/>
        <v>5</v>
      </c>
      <c r="N3117">
        <f t="shared" si="242"/>
        <v>0</v>
      </c>
      <c r="O3117">
        <f t="shared" si="243"/>
        <v>0</v>
      </c>
      <c r="P3117">
        <f t="shared" si="244"/>
        <v>1</v>
      </c>
    </row>
    <row r="3118" spans="1:16" x14ac:dyDescent="0.3">
      <c r="A3118" t="s">
        <v>36</v>
      </c>
      <c r="B3118" s="38">
        <v>39938</v>
      </c>
      <c r="C3118" t="s">
        <v>30</v>
      </c>
      <c r="D3118" t="s">
        <v>370</v>
      </c>
      <c r="E3118" t="s">
        <v>189</v>
      </c>
      <c r="F3118">
        <v>287547</v>
      </c>
      <c r="G3118">
        <v>345366</v>
      </c>
      <c r="H3118" t="s">
        <v>148</v>
      </c>
      <c r="I3118" t="s">
        <v>149</v>
      </c>
      <c r="L3118">
        <f t="shared" si="240"/>
        <v>2009</v>
      </c>
      <c r="M3118">
        <f t="shared" si="241"/>
        <v>5</v>
      </c>
      <c r="N3118">
        <f t="shared" si="242"/>
        <v>0</v>
      </c>
      <c r="O3118">
        <f t="shared" si="243"/>
        <v>0</v>
      </c>
      <c r="P3118">
        <f t="shared" si="244"/>
        <v>1</v>
      </c>
    </row>
    <row r="3119" spans="1:16" x14ac:dyDescent="0.3">
      <c r="A3119" t="s">
        <v>79</v>
      </c>
      <c r="B3119" s="38">
        <v>39938</v>
      </c>
      <c r="C3119" t="s">
        <v>30</v>
      </c>
      <c r="D3119" t="s">
        <v>314</v>
      </c>
      <c r="E3119" t="s">
        <v>173</v>
      </c>
      <c r="F3119">
        <v>301325</v>
      </c>
      <c r="G3119">
        <v>353693</v>
      </c>
      <c r="H3119" t="s">
        <v>152</v>
      </c>
      <c r="I3119" t="s">
        <v>153</v>
      </c>
      <c r="L3119">
        <f t="shared" si="240"/>
        <v>2009</v>
      </c>
      <c r="M3119">
        <f t="shared" si="241"/>
        <v>5</v>
      </c>
      <c r="N3119">
        <f t="shared" si="242"/>
        <v>0</v>
      </c>
      <c r="O3119">
        <f t="shared" si="243"/>
        <v>0</v>
      </c>
      <c r="P3119">
        <f t="shared" si="244"/>
        <v>2</v>
      </c>
    </row>
    <row r="3120" spans="1:16" x14ac:dyDescent="0.3">
      <c r="A3120" t="s">
        <v>50</v>
      </c>
      <c r="B3120" s="38">
        <v>39938</v>
      </c>
      <c r="C3120" t="s">
        <v>30</v>
      </c>
      <c r="D3120" t="s">
        <v>336</v>
      </c>
      <c r="E3120" t="s">
        <v>157</v>
      </c>
      <c r="F3120">
        <v>285295</v>
      </c>
      <c r="G3120">
        <v>432716</v>
      </c>
      <c r="H3120" t="s">
        <v>152</v>
      </c>
      <c r="I3120" t="s">
        <v>153</v>
      </c>
      <c r="L3120">
        <f t="shared" si="240"/>
        <v>2009</v>
      </c>
      <c r="M3120">
        <f t="shared" si="241"/>
        <v>5</v>
      </c>
      <c r="N3120">
        <f t="shared" si="242"/>
        <v>0</v>
      </c>
      <c r="O3120">
        <f t="shared" si="243"/>
        <v>0</v>
      </c>
      <c r="P3120">
        <f t="shared" si="244"/>
        <v>2</v>
      </c>
    </row>
    <row r="3121" spans="1:16" x14ac:dyDescent="0.3">
      <c r="A3121" t="s">
        <v>69</v>
      </c>
      <c r="B3121" s="38">
        <v>39939</v>
      </c>
      <c r="C3121" t="s">
        <v>30</v>
      </c>
      <c r="D3121" t="s">
        <v>160</v>
      </c>
      <c r="E3121" t="s">
        <v>161</v>
      </c>
      <c r="F3121">
        <v>334045</v>
      </c>
      <c r="G3121">
        <v>375225</v>
      </c>
      <c r="H3121" t="s">
        <v>152</v>
      </c>
      <c r="I3121" t="s">
        <v>153</v>
      </c>
      <c r="L3121">
        <f t="shared" si="240"/>
        <v>2009</v>
      </c>
      <c r="M3121">
        <f t="shared" si="241"/>
        <v>5</v>
      </c>
      <c r="N3121">
        <f t="shared" si="242"/>
        <v>0</v>
      </c>
      <c r="O3121">
        <f t="shared" si="243"/>
        <v>0</v>
      </c>
      <c r="P3121">
        <f t="shared" si="244"/>
        <v>2</v>
      </c>
    </row>
    <row r="3122" spans="1:16" x14ac:dyDescent="0.3">
      <c r="A3122" t="s">
        <v>45</v>
      </c>
      <c r="B3122" s="38">
        <v>39939</v>
      </c>
      <c r="C3122" t="s">
        <v>30</v>
      </c>
      <c r="D3122" t="s">
        <v>240</v>
      </c>
      <c r="E3122" t="s">
        <v>193</v>
      </c>
      <c r="F3122">
        <v>243584</v>
      </c>
      <c r="G3122">
        <v>418011</v>
      </c>
      <c r="H3122" t="s">
        <v>144</v>
      </c>
      <c r="I3122" t="s">
        <v>145</v>
      </c>
      <c r="L3122">
        <f t="shared" si="240"/>
        <v>2009</v>
      </c>
      <c r="M3122">
        <f t="shared" si="241"/>
        <v>5</v>
      </c>
      <c r="N3122">
        <f t="shared" si="242"/>
        <v>0</v>
      </c>
      <c r="O3122">
        <f t="shared" si="243"/>
        <v>0</v>
      </c>
      <c r="P3122">
        <f t="shared" si="244"/>
        <v>3</v>
      </c>
    </row>
    <row r="3123" spans="1:16" x14ac:dyDescent="0.3">
      <c r="A3123" t="s">
        <v>73</v>
      </c>
      <c r="B3123" s="38">
        <v>39939</v>
      </c>
      <c r="C3123" t="s">
        <v>30</v>
      </c>
      <c r="D3123" t="s">
        <v>239</v>
      </c>
      <c r="E3123" t="s">
        <v>184</v>
      </c>
      <c r="F3123">
        <v>306675</v>
      </c>
      <c r="G3123">
        <v>348324</v>
      </c>
      <c r="H3123" t="s">
        <v>148</v>
      </c>
      <c r="I3123" t="s">
        <v>149</v>
      </c>
      <c r="L3123">
        <f t="shared" si="240"/>
        <v>2009</v>
      </c>
      <c r="M3123">
        <f t="shared" si="241"/>
        <v>5</v>
      </c>
      <c r="N3123">
        <f t="shared" si="242"/>
        <v>0</v>
      </c>
      <c r="O3123">
        <f t="shared" si="243"/>
        <v>0</v>
      </c>
      <c r="P3123">
        <f t="shared" si="244"/>
        <v>1</v>
      </c>
    </row>
    <row r="3124" spans="1:16" x14ac:dyDescent="0.3">
      <c r="A3124" t="s">
        <v>79</v>
      </c>
      <c r="B3124" s="38">
        <v>39939</v>
      </c>
      <c r="C3124" t="s">
        <v>30</v>
      </c>
      <c r="D3124" t="s">
        <v>216</v>
      </c>
      <c r="E3124" t="s">
        <v>173</v>
      </c>
      <c r="F3124">
        <v>300891</v>
      </c>
      <c r="G3124">
        <v>353456</v>
      </c>
      <c r="H3124" t="s">
        <v>148</v>
      </c>
      <c r="I3124" t="s">
        <v>149</v>
      </c>
      <c r="L3124">
        <f t="shared" si="240"/>
        <v>2009</v>
      </c>
      <c r="M3124">
        <f t="shared" si="241"/>
        <v>5</v>
      </c>
      <c r="N3124">
        <f t="shared" si="242"/>
        <v>0</v>
      </c>
      <c r="O3124">
        <f t="shared" si="243"/>
        <v>0</v>
      </c>
      <c r="P3124">
        <f t="shared" si="244"/>
        <v>1</v>
      </c>
    </row>
    <row r="3125" spans="1:16" x14ac:dyDescent="0.3">
      <c r="A3125" t="s">
        <v>69</v>
      </c>
      <c r="B3125" s="38">
        <v>39940</v>
      </c>
      <c r="C3125" t="s">
        <v>30</v>
      </c>
      <c r="D3125" t="s">
        <v>160</v>
      </c>
      <c r="E3125" t="s">
        <v>164</v>
      </c>
      <c r="F3125">
        <v>333076</v>
      </c>
      <c r="G3125">
        <v>373901</v>
      </c>
      <c r="H3125" t="s">
        <v>152</v>
      </c>
      <c r="I3125" t="s">
        <v>153</v>
      </c>
      <c r="L3125">
        <f t="shared" si="240"/>
        <v>2009</v>
      </c>
      <c r="M3125">
        <f t="shared" si="241"/>
        <v>5</v>
      </c>
      <c r="N3125">
        <f t="shared" si="242"/>
        <v>0</v>
      </c>
      <c r="O3125">
        <f t="shared" si="243"/>
        <v>0</v>
      </c>
      <c r="P3125">
        <f t="shared" si="244"/>
        <v>2</v>
      </c>
    </row>
    <row r="3126" spans="1:16" x14ac:dyDescent="0.3">
      <c r="A3126" t="s">
        <v>2</v>
      </c>
      <c r="B3126" s="38">
        <v>39940</v>
      </c>
      <c r="C3126" t="s">
        <v>30</v>
      </c>
      <c r="D3126" t="s">
        <v>232</v>
      </c>
      <c r="E3126" t="s">
        <v>166</v>
      </c>
      <c r="F3126">
        <v>326893</v>
      </c>
      <c r="G3126">
        <v>364171</v>
      </c>
      <c r="H3126" t="s">
        <v>148</v>
      </c>
      <c r="I3126" t="s">
        <v>149</v>
      </c>
      <c r="L3126">
        <f t="shared" si="240"/>
        <v>2009</v>
      </c>
      <c r="M3126">
        <f t="shared" si="241"/>
        <v>5</v>
      </c>
      <c r="N3126">
        <f t="shared" si="242"/>
        <v>0</v>
      </c>
      <c r="O3126">
        <f t="shared" si="243"/>
        <v>0</v>
      </c>
      <c r="P3126">
        <f t="shared" si="244"/>
        <v>1</v>
      </c>
    </row>
    <row r="3127" spans="1:16" x14ac:dyDescent="0.3">
      <c r="A3127" t="s">
        <v>74</v>
      </c>
      <c r="B3127" s="38">
        <v>39940</v>
      </c>
      <c r="C3127" t="s">
        <v>30</v>
      </c>
      <c r="D3127" t="s">
        <v>154</v>
      </c>
      <c r="E3127" t="s">
        <v>179</v>
      </c>
      <c r="F3127">
        <v>341149</v>
      </c>
      <c r="G3127">
        <v>387586</v>
      </c>
      <c r="H3127" t="s">
        <v>148</v>
      </c>
      <c r="I3127" t="s">
        <v>149</v>
      </c>
      <c r="L3127">
        <f t="shared" si="240"/>
        <v>2009</v>
      </c>
      <c r="M3127">
        <f t="shared" si="241"/>
        <v>5</v>
      </c>
      <c r="N3127">
        <f t="shared" si="242"/>
        <v>0</v>
      </c>
      <c r="O3127">
        <f t="shared" si="243"/>
        <v>0</v>
      </c>
      <c r="P3127">
        <f t="shared" si="244"/>
        <v>1</v>
      </c>
    </row>
    <row r="3128" spans="1:16" x14ac:dyDescent="0.3">
      <c r="A3128" t="s">
        <v>69</v>
      </c>
      <c r="B3128" s="38">
        <v>39941</v>
      </c>
      <c r="C3128" t="s">
        <v>30</v>
      </c>
      <c r="D3128" t="s">
        <v>224</v>
      </c>
      <c r="E3128" t="s">
        <v>147</v>
      </c>
      <c r="F3128">
        <v>333923</v>
      </c>
      <c r="G3128">
        <v>373955</v>
      </c>
      <c r="H3128" t="s">
        <v>148</v>
      </c>
      <c r="I3128" t="s">
        <v>149</v>
      </c>
      <c r="L3128">
        <f t="shared" si="240"/>
        <v>2009</v>
      </c>
      <c r="M3128">
        <f t="shared" si="241"/>
        <v>5</v>
      </c>
      <c r="N3128">
        <f t="shared" si="242"/>
        <v>0</v>
      </c>
      <c r="O3128">
        <f t="shared" si="243"/>
        <v>0</v>
      </c>
      <c r="P3128">
        <f t="shared" si="244"/>
        <v>1</v>
      </c>
    </row>
    <row r="3129" spans="1:16" x14ac:dyDescent="0.3">
      <c r="A3129" t="s">
        <v>74</v>
      </c>
      <c r="B3129" s="38">
        <v>39941</v>
      </c>
      <c r="C3129" t="s">
        <v>30</v>
      </c>
      <c r="D3129" t="s">
        <v>231</v>
      </c>
      <c r="E3129" t="s">
        <v>179</v>
      </c>
      <c r="F3129">
        <v>341469</v>
      </c>
      <c r="G3129">
        <v>387489</v>
      </c>
      <c r="H3129" t="s">
        <v>148</v>
      </c>
      <c r="I3129" t="s">
        <v>149</v>
      </c>
      <c r="L3129">
        <f t="shared" si="240"/>
        <v>2009</v>
      </c>
      <c r="M3129">
        <f t="shared" si="241"/>
        <v>5</v>
      </c>
      <c r="N3129">
        <f t="shared" si="242"/>
        <v>0</v>
      </c>
      <c r="O3129">
        <f t="shared" si="243"/>
        <v>0</v>
      </c>
      <c r="P3129">
        <f t="shared" si="244"/>
        <v>1</v>
      </c>
    </row>
    <row r="3130" spans="1:16" x14ac:dyDescent="0.3">
      <c r="A3130" t="s">
        <v>69</v>
      </c>
      <c r="B3130" s="38">
        <v>39942</v>
      </c>
      <c r="C3130" t="s">
        <v>30</v>
      </c>
      <c r="D3130" t="s">
        <v>501</v>
      </c>
      <c r="E3130" t="s">
        <v>161</v>
      </c>
      <c r="F3130">
        <v>333474</v>
      </c>
      <c r="G3130">
        <v>374713</v>
      </c>
      <c r="H3130" t="s">
        <v>148</v>
      </c>
      <c r="I3130" t="s">
        <v>149</v>
      </c>
      <c r="L3130">
        <f t="shared" si="240"/>
        <v>2009</v>
      </c>
      <c r="M3130">
        <f t="shared" si="241"/>
        <v>5</v>
      </c>
      <c r="N3130">
        <f t="shared" si="242"/>
        <v>0</v>
      </c>
      <c r="O3130">
        <f t="shared" si="243"/>
        <v>0</v>
      </c>
      <c r="P3130">
        <f t="shared" si="244"/>
        <v>1</v>
      </c>
    </row>
    <row r="3131" spans="1:16" x14ac:dyDescent="0.3">
      <c r="A3131" t="s">
        <v>69</v>
      </c>
      <c r="B3131" s="38">
        <v>39942</v>
      </c>
      <c r="C3131" t="s">
        <v>30</v>
      </c>
      <c r="D3131" t="s">
        <v>346</v>
      </c>
      <c r="E3131" t="s">
        <v>147</v>
      </c>
      <c r="F3131">
        <v>333637</v>
      </c>
      <c r="G3131">
        <v>373923</v>
      </c>
      <c r="H3131" t="s">
        <v>148</v>
      </c>
      <c r="I3131" t="s">
        <v>149</v>
      </c>
      <c r="L3131">
        <f t="shared" si="240"/>
        <v>2009</v>
      </c>
      <c r="M3131">
        <f t="shared" si="241"/>
        <v>5</v>
      </c>
      <c r="N3131">
        <f t="shared" si="242"/>
        <v>0</v>
      </c>
      <c r="O3131">
        <f t="shared" si="243"/>
        <v>0</v>
      </c>
      <c r="P3131">
        <f t="shared" si="244"/>
        <v>1</v>
      </c>
    </row>
    <row r="3132" spans="1:16" x14ac:dyDescent="0.3">
      <c r="A3132" t="s">
        <v>66</v>
      </c>
      <c r="B3132" s="38">
        <v>39942</v>
      </c>
      <c r="C3132" t="s">
        <v>29</v>
      </c>
      <c r="D3132" t="s">
        <v>214</v>
      </c>
      <c r="E3132" t="s">
        <v>311</v>
      </c>
      <c r="F3132">
        <v>267089</v>
      </c>
      <c r="G3132">
        <v>423130</v>
      </c>
      <c r="H3132" t="s">
        <v>148</v>
      </c>
      <c r="I3132" t="s">
        <v>181</v>
      </c>
      <c r="L3132">
        <f t="shared" si="240"/>
        <v>2009</v>
      </c>
      <c r="M3132">
        <f t="shared" si="241"/>
        <v>5</v>
      </c>
      <c r="N3132">
        <f t="shared" si="242"/>
        <v>0</v>
      </c>
      <c r="O3132">
        <f t="shared" si="243"/>
        <v>1</v>
      </c>
      <c r="P3132">
        <f t="shared" si="244"/>
        <v>0</v>
      </c>
    </row>
    <row r="3133" spans="1:16" x14ac:dyDescent="0.3">
      <c r="A3133" t="s">
        <v>36</v>
      </c>
      <c r="B3133" s="38">
        <v>39944</v>
      </c>
      <c r="C3133" t="s">
        <v>30</v>
      </c>
      <c r="D3133" t="s">
        <v>175</v>
      </c>
      <c r="E3133" t="s">
        <v>189</v>
      </c>
      <c r="F3133">
        <v>287502</v>
      </c>
      <c r="G3133">
        <v>345871</v>
      </c>
      <c r="H3133" t="s">
        <v>148</v>
      </c>
      <c r="I3133" t="s">
        <v>149</v>
      </c>
      <c r="L3133">
        <f t="shared" si="240"/>
        <v>2009</v>
      </c>
      <c r="M3133">
        <f t="shared" si="241"/>
        <v>5</v>
      </c>
      <c r="N3133">
        <f t="shared" si="242"/>
        <v>0</v>
      </c>
      <c r="O3133">
        <f t="shared" si="243"/>
        <v>0</v>
      </c>
      <c r="P3133">
        <f t="shared" si="244"/>
        <v>1</v>
      </c>
    </row>
    <row r="3134" spans="1:16" x14ac:dyDescent="0.3">
      <c r="A3134" t="s">
        <v>43</v>
      </c>
      <c r="B3134" s="38">
        <v>39948</v>
      </c>
      <c r="C3134" t="s">
        <v>30</v>
      </c>
      <c r="D3134" t="s">
        <v>465</v>
      </c>
      <c r="E3134" t="s">
        <v>183</v>
      </c>
      <c r="F3134">
        <v>308464</v>
      </c>
      <c r="G3134">
        <v>326558</v>
      </c>
      <c r="H3134" t="s">
        <v>152</v>
      </c>
      <c r="I3134" t="s">
        <v>153</v>
      </c>
      <c r="L3134">
        <f t="shared" si="240"/>
        <v>2009</v>
      </c>
      <c r="M3134">
        <f t="shared" si="241"/>
        <v>5</v>
      </c>
      <c r="N3134">
        <f t="shared" si="242"/>
        <v>0</v>
      </c>
      <c r="O3134">
        <f t="shared" si="243"/>
        <v>0</v>
      </c>
      <c r="P3134">
        <f t="shared" si="244"/>
        <v>2</v>
      </c>
    </row>
    <row r="3135" spans="1:16" x14ac:dyDescent="0.3">
      <c r="A3135" t="s">
        <v>79</v>
      </c>
      <c r="B3135" s="38">
        <v>39948</v>
      </c>
      <c r="C3135" t="s">
        <v>30</v>
      </c>
      <c r="D3135" t="s">
        <v>216</v>
      </c>
      <c r="E3135" t="s">
        <v>173</v>
      </c>
      <c r="F3135">
        <v>300888</v>
      </c>
      <c r="G3135">
        <v>353455</v>
      </c>
      <c r="H3135" t="s">
        <v>152</v>
      </c>
      <c r="I3135" t="s">
        <v>153</v>
      </c>
      <c r="L3135">
        <f t="shared" si="240"/>
        <v>2009</v>
      </c>
      <c r="M3135">
        <f t="shared" si="241"/>
        <v>5</v>
      </c>
      <c r="N3135">
        <f t="shared" si="242"/>
        <v>0</v>
      </c>
      <c r="O3135">
        <f t="shared" si="243"/>
        <v>0</v>
      </c>
      <c r="P3135">
        <f t="shared" si="244"/>
        <v>2</v>
      </c>
    </row>
    <row r="3136" spans="1:16" x14ac:dyDescent="0.3">
      <c r="A3136" t="s">
        <v>81</v>
      </c>
      <c r="B3136" s="38">
        <v>39949</v>
      </c>
      <c r="C3136" t="s">
        <v>30</v>
      </c>
      <c r="D3136" t="s">
        <v>229</v>
      </c>
      <c r="E3136" t="s">
        <v>173</v>
      </c>
      <c r="F3136">
        <v>304324</v>
      </c>
      <c r="G3136">
        <v>356870</v>
      </c>
      <c r="H3136" t="s">
        <v>144</v>
      </c>
      <c r="I3136" t="s">
        <v>145</v>
      </c>
      <c r="L3136">
        <f t="shared" si="240"/>
        <v>2009</v>
      </c>
      <c r="M3136">
        <f t="shared" si="241"/>
        <v>5</v>
      </c>
      <c r="N3136">
        <f t="shared" si="242"/>
        <v>0</v>
      </c>
      <c r="O3136">
        <f t="shared" si="243"/>
        <v>0</v>
      </c>
      <c r="P3136">
        <f t="shared" si="244"/>
        <v>3</v>
      </c>
    </row>
    <row r="3137" spans="1:16" x14ac:dyDescent="0.3">
      <c r="A3137" t="s">
        <v>61</v>
      </c>
      <c r="B3137" s="38">
        <v>39949</v>
      </c>
      <c r="C3137" t="s">
        <v>30</v>
      </c>
      <c r="D3137" t="s">
        <v>231</v>
      </c>
      <c r="E3137" t="s">
        <v>206</v>
      </c>
      <c r="F3137">
        <v>336591</v>
      </c>
      <c r="G3137">
        <v>352339</v>
      </c>
      <c r="H3137" t="s">
        <v>148</v>
      </c>
      <c r="I3137" t="s">
        <v>149</v>
      </c>
      <c r="L3137">
        <f t="shared" si="240"/>
        <v>2009</v>
      </c>
      <c r="M3137">
        <f t="shared" si="241"/>
        <v>5</v>
      </c>
      <c r="N3137">
        <f t="shared" si="242"/>
        <v>0</v>
      </c>
      <c r="O3137">
        <f t="shared" si="243"/>
        <v>0</v>
      </c>
      <c r="P3137">
        <f t="shared" si="244"/>
        <v>1</v>
      </c>
    </row>
    <row r="3138" spans="1:16" x14ac:dyDescent="0.3">
      <c r="A3138" t="s">
        <v>52</v>
      </c>
      <c r="B3138" s="38">
        <v>39949</v>
      </c>
      <c r="C3138" t="s">
        <v>30</v>
      </c>
      <c r="D3138" t="s">
        <v>217</v>
      </c>
      <c r="E3138" t="s">
        <v>169</v>
      </c>
      <c r="F3138">
        <v>244729</v>
      </c>
      <c r="G3138">
        <v>372433</v>
      </c>
      <c r="H3138" t="s">
        <v>152</v>
      </c>
      <c r="I3138" t="s">
        <v>153</v>
      </c>
      <c r="L3138">
        <f t="shared" ref="L3138:L3201" si="245">YEAR(B3138)</f>
        <v>2009</v>
      </c>
      <c r="M3138">
        <f t="shared" ref="M3138:M3201" si="246">MONTH(B3138)</f>
        <v>5</v>
      </c>
      <c r="N3138">
        <f t="shared" ref="N3138:N3201" si="247">SUM((IF(OR(ISBLANK($I3138),ISERROR(SEARCH("killed",$I3138))),0,IF(SEARCH("killed",$I3138)=3,LEFT($I3138,1),IF(SEARCH("killed",$I3138)=4,LEFT($I3138,2),0)))),(IF(OR(ISBLANK($J3138),ISERROR(SEARCH("killed",$J3138))),0,IF(SEARCH("killed",$J3138)=3,LEFT($J3138,1),IF(SEARCH("killed",$J3138)=4,LEFT($J3138,2),0)))),(IF(OR(ISBLANK($K3138),ISERROR(SEARCH("killed",$K3138))),0,IF(SEARCH("killed",$K3138)=3,LEFT($K3138,1),IF(SEARCH("killed",$K3138)=4,LEFT($K3138,2),0)))))</f>
        <v>0</v>
      </c>
      <c r="O3138">
        <f t="shared" ref="O3138:O3201" si="248">SUM((IF(OR(ISBLANK($I3138),ISERROR(SEARCH("seriously",$I3138))),0,IF(SEARCH("seriously",$I3138)=3,LEFT($I3138,1),IF(SEARCH("seriously",$I3138)=4,LEFT($I3138,2),0)))),(IF(OR(ISBLANK($J3138),ISERROR(SEARCH("seriously",$J3138))),0,IF(SEARCH("seriously",$J3138)=3,LEFT($J3138,1),IF(SEARCH("seriously",$J3138)=4,LEFT($J3138,2),0)))),(IF(OR(ISBLANK($K3138),ISERROR(SEARCH("seriously",$K3138))),0,IF(SEARCH("seriously",$K3138)=3,LEFT($K3138,1),IF(SEARCH("seriously",$K3138)=4,LEFT($K3138,2),0)))))</f>
        <v>0</v>
      </c>
      <c r="P3138">
        <f t="shared" ref="P3138:P3201" si="249">SUM((IF(OR(ISBLANK($I3138),ISERROR(SEARCH("slightly",$I3138))),0,IF(SEARCH("slightly",$I3138)=3,LEFT($I3138,1),IF(SEARCH("slightly",$I3138)=4,LEFT($I3138,2),0)))),(IF(OR(ISBLANK($J3138),ISERROR(SEARCH("slightly",$J3138))),0,IF(SEARCH("slightly",$J3138)=3,LEFT($J3138,1),IF(SEARCH("slightly",$J3138)=4,LEFT($J3138,2),0)))),(IF(OR(ISBLANK($K3138),ISERROR(SEARCH("slightly",$K3138))),0,IF(SEARCH("slightly",$K3138)=3,LEFT($K3138,1),IF(SEARCH("slightly",$K3138)=4,LEFT($K3138,2),0)))))</f>
        <v>2</v>
      </c>
    </row>
    <row r="3139" spans="1:16" x14ac:dyDescent="0.3">
      <c r="A3139" t="s">
        <v>60</v>
      </c>
      <c r="B3139" s="38">
        <v>39950</v>
      </c>
      <c r="C3139" t="s">
        <v>30</v>
      </c>
      <c r="D3139" t="s">
        <v>231</v>
      </c>
      <c r="E3139" t="s">
        <v>195</v>
      </c>
      <c r="F3139">
        <v>350587</v>
      </c>
      <c r="G3139">
        <v>381996</v>
      </c>
      <c r="H3139" t="s">
        <v>148</v>
      </c>
      <c r="I3139" t="s">
        <v>149</v>
      </c>
      <c r="L3139">
        <f t="shared" si="245"/>
        <v>2009</v>
      </c>
      <c r="M3139">
        <f t="shared" si="246"/>
        <v>5</v>
      </c>
      <c r="N3139">
        <f t="shared" si="247"/>
        <v>0</v>
      </c>
      <c r="O3139">
        <f t="shared" si="248"/>
        <v>0</v>
      </c>
      <c r="P3139">
        <f t="shared" si="249"/>
        <v>1</v>
      </c>
    </row>
    <row r="3140" spans="1:16" x14ac:dyDescent="0.3">
      <c r="A3140" t="s">
        <v>52</v>
      </c>
      <c r="B3140" s="38">
        <v>39951</v>
      </c>
      <c r="C3140" t="s">
        <v>30</v>
      </c>
      <c r="D3140" t="s">
        <v>214</v>
      </c>
      <c r="E3140" t="s">
        <v>169</v>
      </c>
      <c r="F3140">
        <v>245527</v>
      </c>
      <c r="G3140">
        <v>372705</v>
      </c>
      <c r="H3140" t="s">
        <v>148</v>
      </c>
      <c r="I3140" t="s">
        <v>149</v>
      </c>
      <c r="L3140">
        <f t="shared" si="245"/>
        <v>2009</v>
      </c>
      <c r="M3140">
        <f t="shared" si="246"/>
        <v>5</v>
      </c>
      <c r="N3140">
        <f t="shared" si="247"/>
        <v>0</v>
      </c>
      <c r="O3140">
        <f t="shared" si="248"/>
        <v>0</v>
      </c>
      <c r="P3140">
        <f t="shared" si="249"/>
        <v>1</v>
      </c>
    </row>
    <row r="3141" spans="1:16" x14ac:dyDescent="0.3">
      <c r="A3141" t="s">
        <v>69</v>
      </c>
      <c r="B3141" s="38">
        <v>39951</v>
      </c>
      <c r="C3141" t="s">
        <v>30</v>
      </c>
      <c r="D3141" t="s">
        <v>225</v>
      </c>
      <c r="E3141" t="s">
        <v>147</v>
      </c>
      <c r="F3141">
        <v>333901</v>
      </c>
      <c r="G3141">
        <v>374322</v>
      </c>
      <c r="H3141" t="s">
        <v>148</v>
      </c>
      <c r="I3141" t="s">
        <v>149</v>
      </c>
      <c r="L3141">
        <f t="shared" si="245"/>
        <v>2009</v>
      </c>
      <c r="M3141">
        <f t="shared" si="246"/>
        <v>5</v>
      </c>
      <c r="N3141">
        <f t="shared" si="247"/>
        <v>0</v>
      </c>
      <c r="O3141">
        <f t="shared" si="248"/>
        <v>0</v>
      </c>
      <c r="P3141">
        <f t="shared" si="249"/>
        <v>1</v>
      </c>
    </row>
    <row r="3142" spans="1:16" x14ac:dyDescent="0.3">
      <c r="A3142" t="s">
        <v>45</v>
      </c>
      <c r="B3142" s="38">
        <v>39951</v>
      </c>
      <c r="C3142" t="s">
        <v>30</v>
      </c>
      <c r="D3142" t="s">
        <v>177</v>
      </c>
      <c r="E3142" t="s">
        <v>193</v>
      </c>
      <c r="F3142">
        <v>243821</v>
      </c>
      <c r="G3142">
        <v>415943</v>
      </c>
      <c r="H3142" t="s">
        <v>148</v>
      </c>
      <c r="I3142" t="s">
        <v>149</v>
      </c>
      <c r="L3142">
        <f t="shared" si="245"/>
        <v>2009</v>
      </c>
      <c r="M3142">
        <f t="shared" si="246"/>
        <v>5</v>
      </c>
      <c r="N3142">
        <f t="shared" si="247"/>
        <v>0</v>
      </c>
      <c r="O3142">
        <f t="shared" si="248"/>
        <v>0</v>
      </c>
      <c r="P3142">
        <f t="shared" si="249"/>
        <v>1</v>
      </c>
    </row>
    <row r="3143" spans="1:16" x14ac:dyDescent="0.3">
      <c r="A3143" t="s">
        <v>53</v>
      </c>
      <c r="B3143" s="38">
        <v>39952</v>
      </c>
      <c r="C3143" t="s">
        <v>29</v>
      </c>
      <c r="D3143" t="s">
        <v>317</v>
      </c>
      <c r="E3143" t="s">
        <v>209</v>
      </c>
      <c r="F3143">
        <v>279677</v>
      </c>
      <c r="G3143">
        <v>362370</v>
      </c>
      <c r="H3143" t="s">
        <v>148</v>
      </c>
      <c r="I3143" t="s">
        <v>181</v>
      </c>
      <c r="L3143">
        <f t="shared" si="245"/>
        <v>2009</v>
      </c>
      <c r="M3143">
        <f t="shared" si="246"/>
        <v>5</v>
      </c>
      <c r="N3143">
        <f t="shared" si="247"/>
        <v>0</v>
      </c>
      <c r="O3143">
        <f t="shared" si="248"/>
        <v>1</v>
      </c>
      <c r="P3143">
        <f t="shared" si="249"/>
        <v>0</v>
      </c>
    </row>
    <row r="3144" spans="1:16" x14ac:dyDescent="0.3">
      <c r="A3144" t="s">
        <v>45</v>
      </c>
      <c r="B3144" s="38">
        <v>39952</v>
      </c>
      <c r="C3144" t="s">
        <v>30</v>
      </c>
      <c r="D3144" t="s">
        <v>240</v>
      </c>
      <c r="E3144" t="s">
        <v>193</v>
      </c>
      <c r="F3144">
        <v>243421</v>
      </c>
      <c r="G3144">
        <v>417241</v>
      </c>
      <c r="H3144" t="s">
        <v>148</v>
      </c>
      <c r="I3144" t="s">
        <v>149</v>
      </c>
      <c r="L3144">
        <f t="shared" si="245"/>
        <v>2009</v>
      </c>
      <c r="M3144">
        <f t="shared" si="246"/>
        <v>5</v>
      </c>
      <c r="N3144">
        <f t="shared" si="247"/>
        <v>0</v>
      </c>
      <c r="O3144">
        <f t="shared" si="248"/>
        <v>0</v>
      </c>
      <c r="P3144">
        <f t="shared" si="249"/>
        <v>1</v>
      </c>
    </row>
    <row r="3145" spans="1:16" x14ac:dyDescent="0.3">
      <c r="A3145" t="s">
        <v>69</v>
      </c>
      <c r="B3145" s="38">
        <v>39952</v>
      </c>
      <c r="C3145" t="s">
        <v>30</v>
      </c>
      <c r="D3145" t="s">
        <v>797</v>
      </c>
      <c r="E3145" t="s">
        <v>147</v>
      </c>
      <c r="F3145">
        <v>333820</v>
      </c>
      <c r="G3145">
        <v>374226</v>
      </c>
      <c r="H3145" t="s">
        <v>148</v>
      </c>
      <c r="I3145" t="s">
        <v>149</v>
      </c>
      <c r="L3145">
        <f t="shared" si="245"/>
        <v>2009</v>
      </c>
      <c r="M3145">
        <f t="shared" si="246"/>
        <v>5</v>
      </c>
      <c r="N3145">
        <f t="shared" si="247"/>
        <v>0</v>
      </c>
      <c r="O3145">
        <f t="shared" si="248"/>
        <v>0</v>
      </c>
      <c r="P3145">
        <f t="shared" si="249"/>
        <v>1</v>
      </c>
    </row>
    <row r="3146" spans="1:16" x14ac:dyDescent="0.3">
      <c r="A3146" t="s">
        <v>69</v>
      </c>
      <c r="B3146" s="38">
        <v>39953</v>
      </c>
      <c r="C3146" t="s">
        <v>30</v>
      </c>
      <c r="D3146" t="s">
        <v>167</v>
      </c>
      <c r="E3146" t="s">
        <v>147</v>
      </c>
      <c r="F3146">
        <v>334852</v>
      </c>
      <c r="G3146">
        <v>373949</v>
      </c>
      <c r="H3146" t="s">
        <v>148</v>
      </c>
      <c r="I3146" t="s">
        <v>149</v>
      </c>
      <c r="L3146">
        <f t="shared" si="245"/>
        <v>2009</v>
      </c>
      <c r="M3146">
        <f t="shared" si="246"/>
        <v>5</v>
      </c>
      <c r="N3146">
        <f t="shared" si="247"/>
        <v>0</v>
      </c>
      <c r="O3146">
        <f t="shared" si="248"/>
        <v>0</v>
      </c>
      <c r="P3146">
        <f t="shared" si="249"/>
        <v>1</v>
      </c>
    </row>
    <row r="3147" spans="1:16" x14ac:dyDescent="0.3">
      <c r="A3147" t="s">
        <v>60</v>
      </c>
      <c r="B3147" s="38">
        <v>39954</v>
      </c>
      <c r="C3147" t="s">
        <v>30</v>
      </c>
      <c r="D3147" t="s">
        <v>476</v>
      </c>
      <c r="E3147" t="s">
        <v>195</v>
      </c>
      <c r="F3147">
        <v>350734</v>
      </c>
      <c r="G3147">
        <v>381724</v>
      </c>
      <c r="H3147" t="s">
        <v>148</v>
      </c>
      <c r="I3147" t="s">
        <v>149</v>
      </c>
      <c r="L3147">
        <f t="shared" si="245"/>
        <v>2009</v>
      </c>
      <c r="M3147">
        <f t="shared" si="246"/>
        <v>5</v>
      </c>
      <c r="N3147">
        <f t="shared" si="247"/>
        <v>0</v>
      </c>
      <c r="O3147">
        <f t="shared" si="248"/>
        <v>0</v>
      </c>
      <c r="P3147">
        <f t="shared" si="249"/>
        <v>1</v>
      </c>
    </row>
    <row r="3148" spans="1:16" x14ac:dyDescent="0.3">
      <c r="A3148" t="s">
        <v>69</v>
      </c>
      <c r="B3148" s="38">
        <v>39956</v>
      </c>
      <c r="C3148" t="s">
        <v>30</v>
      </c>
      <c r="D3148" t="s">
        <v>163</v>
      </c>
      <c r="E3148" t="s">
        <v>161</v>
      </c>
      <c r="F3148">
        <v>333481</v>
      </c>
      <c r="G3148">
        <v>374686</v>
      </c>
      <c r="H3148" t="s">
        <v>152</v>
      </c>
      <c r="I3148" t="s">
        <v>153</v>
      </c>
      <c r="L3148">
        <f t="shared" si="245"/>
        <v>2009</v>
      </c>
      <c r="M3148">
        <f t="shared" si="246"/>
        <v>5</v>
      </c>
      <c r="N3148">
        <f t="shared" si="247"/>
        <v>0</v>
      </c>
      <c r="O3148">
        <f t="shared" si="248"/>
        <v>0</v>
      </c>
      <c r="P3148">
        <f t="shared" si="249"/>
        <v>2</v>
      </c>
    </row>
    <row r="3149" spans="1:16" x14ac:dyDescent="0.3">
      <c r="A3149" t="s">
        <v>75</v>
      </c>
      <c r="B3149" s="38">
        <v>39956</v>
      </c>
      <c r="C3149" t="s">
        <v>29</v>
      </c>
      <c r="D3149" t="s">
        <v>231</v>
      </c>
      <c r="E3149" t="s">
        <v>279</v>
      </c>
      <c r="F3149">
        <v>345911</v>
      </c>
      <c r="G3149">
        <v>369240</v>
      </c>
      <c r="H3149" t="s">
        <v>148</v>
      </c>
      <c r="I3149" t="s">
        <v>181</v>
      </c>
      <c r="L3149">
        <f t="shared" si="245"/>
        <v>2009</v>
      </c>
      <c r="M3149">
        <f t="shared" si="246"/>
        <v>5</v>
      </c>
      <c r="N3149">
        <f t="shared" si="247"/>
        <v>0</v>
      </c>
      <c r="O3149">
        <f t="shared" si="248"/>
        <v>1</v>
      </c>
      <c r="P3149">
        <f t="shared" si="249"/>
        <v>0</v>
      </c>
    </row>
    <row r="3150" spans="1:16" x14ac:dyDescent="0.3">
      <c r="A3150" t="s">
        <v>69</v>
      </c>
      <c r="B3150" s="38">
        <v>39956</v>
      </c>
      <c r="C3150" t="s">
        <v>28</v>
      </c>
      <c r="D3150" t="s">
        <v>798</v>
      </c>
      <c r="E3150" t="s">
        <v>161</v>
      </c>
      <c r="F3150">
        <v>333625</v>
      </c>
      <c r="G3150">
        <v>375205</v>
      </c>
      <c r="H3150" t="s">
        <v>152</v>
      </c>
      <c r="I3150" t="s">
        <v>528</v>
      </c>
      <c r="J3150" t="s">
        <v>799</v>
      </c>
      <c r="L3150">
        <f t="shared" si="245"/>
        <v>2009</v>
      </c>
      <c r="M3150">
        <f t="shared" si="246"/>
        <v>5</v>
      </c>
      <c r="N3150">
        <f t="shared" si="247"/>
        <v>1</v>
      </c>
      <c r="O3150">
        <f t="shared" si="248"/>
        <v>1</v>
      </c>
      <c r="P3150">
        <f t="shared" si="249"/>
        <v>0</v>
      </c>
    </row>
    <row r="3151" spans="1:16" x14ac:dyDescent="0.3">
      <c r="A3151" t="s">
        <v>52</v>
      </c>
      <c r="B3151" s="38">
        <v>39956</v>
      </c>
      <c r="C3151" t="s">
        <v>30</v>
      </c>
      <c r="D3151" t="s">
        <v>243</v>
      </c>
      <c r="E3151" t="s">
        <v>169</v>
      </c>
      <c r="F3151">
        <v>244665</v>
      </c>
      <c r="G3151">
        <v>372295</v>
      </c>
      <c r="H3151" t="s">
        <v>144</v>
      </c>
      <c r="I3151" t="s">
        <v>145</v>
      </c>
      <c r="L3151">
        <f t="shared" si="245"/>
        <v>2009</v>
      </c>
      <c r="M3151">
        <f t="shared" si="246"/>
        <v>5</v>
      </c>
      <c r="N3151">
        <f t="shared" si="247"/>
        <v>0</v>
      </c>
      <c r="O3151">
        <f t="shared" si="248"/>
        <v>0</v>
      </c>
      <c r="P3151">
        <f t="shared" si="249"/>
        <v>3</v>
      </c>
    </row>
    <row r="3152" spans="1:16" x14ac:dyDescent="0.3">
      <c r="A3152" t="s">
        <v>80</v>
      </c>
      <c r="B3152" s="38">
        <v>39957</v>
      </c>
      <c r="C3152" t="s">
        <v>30</v>
      </c>
      <c r="D3152" t="s">
        <v>207</v>
      </c>
      <c r="E3152" t="s">
        <v>173</v>
      </c>
      <c r="F3152">
        <v>307923</v>
      </c>
      <c r="G3152">
        <v>358690</v>
      </c>
      <c r="H3152" t="s">
        <v>148</v>
      </c>
      <c r="I3152" t="s">
        <v>149</v>
      </c>
      <c r="L3152">
        <f t="shared" si="245"/>
        <v>2009</v>
      </c>
      <c r="M3152">
        <f t="shared" si="246"/>
        <v>5</v>
      </c>
      <c r="N3152">
        <f t="shared" si="247"/>
        <v>0</v>
      </c>
      <c r="O3152">
        <f t="shared" si="248"/>
        <v>0</v>
      </c>
      <c r="P3152">
        <f t="shared" si="249"/>
        <v>1</v>
      </c>
    </row>
    <row r="3153" spans="1:16" x14ac:dyDescent="0.3">
      <c r="A3153" t="s">
        <v>39</v>
      </c>
      <c r="B3153" s="38">
        <v>39958</v>
      </c>
      <c r="C3153" t="s">
        <v>30</v>
      </c>
      <c r="D3153" t="s">
        <v>716</v>
      </c>
      <c r="E3153" t="s">
        <v>218</v>
      </c>
      <c r="F3153">
        <v>281023</v>
      </c>
      <c r="G3153">
        <v>378533</v>
      </c>
      <c r="H3153" t="s">
        <v>144</v>
      </c>
      <c r="I3153" t="s">
        <v>145</v>
      </c>
      <c r="L3153">
        <f t="shared" si="245"/>
        <v>2009</v>
      </c>
      <c r="M3153">
        <f t="shared" si="246"/>
        <v>5</v>
      </c>
      <c r="N3153">
        <f t="shared" si="247"/>
        <v>0</v>
      </c>
      <c r="O3153">
        <f t="shared" si="248"/>
        <v>0</v>
      </c>
      <c r="P3153">
        <f t="shared" si="249"/>
        <v>3</v>
      </c>
    </row>
    <row r="3154" spans="1:16" x14ac:dyDescent="0.3">
      <c r="A3154" t="s">
        <v>69</v>
      </c>
      <c r="B3154" s="38">
        <v>39960</v>
      </c>
      <c r="C3154" t="s">
        <v>30</v>
      </c>
      <c r="D3154" t="s">
        <v>160</v>
      </c>
      <c r="E3154" t="s">
        <v>161</v>
      </c>
      <c r="F3154">
        <v>333326</v>
      </c>
      <c r="G3154">
        <v>374937</v>
      </c>
      <c r="H3154" t="s">
        <v>148</v>
      </c>
      <c r="I3154" t="s">
        <v>149</v>
      </c>
      <c r="L3154">
        <f t="shared" si="245"/>
        <v>2009</v>
      </c>
      <c r="M3154">
        <f t="shared" si="246"/>
        <v>5</v>
      </c>
      <c r="N3154">
        <f t="shared" si="247"/>
        <v>0</v>
      </c>
      <c r="O3154">
        <f t="shared" si="248"/>
        <v>0</v>
      </c>
      <c r="P3154">
        <f t="shared" si="249"/>
        <v>1</v>
      </c>
    </row>
    <row r="3155" spans="1:16" x14ac:dyDescent="0.3">
      <c r="A3155" t="s">
        <v>2</v>
      </c>
      <c r="B3155" s="38">
        <v>39960</v>
      </c>
      <c r="C3155" t="s">
        <v>30</v>
      </c>
      <c r="D3155" t="s">
        <v>301</v>
      </c>
      <c r="E3155" t="s">
        <v>166</v>
      </c>
      <c r="F3155">
        <v>326513</v>
      </c>
      <c r="G3155">
        <v>364115</v>
      </c>
      <c r="H3155" t="s">
        <v>148</v>
      </c>
      <c r="I3155" t="s">
        <v>149</v>
      </c>
      <c r="L3155">
        <f t="shared" si="245"/>
        <v>2009</v>
      </c>
      <c r="M3155">
        <f t="shared" si="246"/>
        <v>5</v>
      </c>
      <c r="N3155">
        <f t="shared" si="247"/>
        <v>0</v>
      </c>
      <c r="O3155">
        <f t="shared" si="248"/>
        <v>0</v>
      </c>
      <c r="P3155">
        <f t="shared" si="249"/>
        <v>1</v>
      </c>
    </row>
    <row r="3156" spans="1:16" x14ac:dyDescent="0.3">
      <c r="A3156" t="s">
        <v>42</v>
      </c>
      <c r="B3156" s="38">
        <v>39960</v>
      </c>
      <c r="C3156" t="s">
        <v>30</v>
      </c>
      <c r="D3156" t="s">
        <v>170</v>
      </c>
      <c r="E3156" t="s">
        <v>206</v>
      </c>
      <c r="F3156">
        <v>337811</v>
      </c>
      <c r="G3156">
        <v>331588</v>
      </c>
      <c r="H3156" t="s">
        <v>148</v>
      </c>
      <c r="I3156" t="s">
        <v>149</v>
      </c>
      <c r="L3156">
        <f t="shared" si="245"/>
        <v>2009</v>
      </c>
      <c r="M3156">
        <f t="shared" si="246"/>
        <v>5</v>
      </c>
      <c r="N3156">
        <f t="shared" si="247"/>
        <v>0</v>
      </c>
      <c r="O3156">
        <f t="shared" si="248"/>
        <v>0</v>
      </c>
      <c r="P3156">
        <f t="shared" si="249"/>
        <v>1</v>
      </c>
    </row>
    <row r="3157" spans="1:16" x14ac:dyDescent="0.3">
      <c r="A3157" t="s">
        <v>74</v>
      </c>
      <c r="B3157" s="38">
        <v>39960</v>
      </c>
      <c r="C3157" t="s">
        <v>30</v>
      </c>
      <c r="D3157" t="s">
        <v>800</v>
      </c>
      <c r="E3157" t="s">
        <v>179</v>
      </c>
      <c r="F3157">
        <v>341207</v>
      </c>
      <c r="G3157">
        <v>387166</v>
      </c>
      <c r="H3157" t="s">
        <v>148</v>
      </c>
      <c r="I3157" t="s">
        <v>149</v>
      </c>
      <c r="L3157">
        <f t="shared" si="245"/>
        <v>2009</v>
      </c>
      <c r="M3157">
        <f t="shared" si="246"/>
        <v>5</v>
      </c>
      <c r="N3157">
        <f t="shared" si="247"/>
        <v>0</v>
      </c>
      <c r="O3157">
        <f t="shared" si="248"/>
        <v>0</v>
      </c>
      <c r="P3157">
        <f t="shared" si="249"/>
        <v>1</v>
      </c>
    </row>
    <row r="3158" spans="1:16" x14ac:dyDescent="0.3">
      <c r="A3158" t="s">
        <v>53</v>
      </c>
      <c r="B3158" s="38">
        <v>39960</v>
      </c>
      <c r="C3158" t="s">
        <v>30</v>
      </c>
      <c r="D3158" t="s">
        <v>207</v>
      </c>
      <c r="E3158" t="s">
        <v>209</v>
      </c>
      <c r="F3158">
        <v>279483</v>
      </c>
      <c r="G3158">
        <v>362353</v>
      </c>
      <c r="H3158" t="s">
        <v>152</v>
      </c>
      <c r="I3158" t="s">
        <v>153</v>
      </c>
      <c r="L3158">
        <f t="shared" si="245"/>
        <v>2009</v>
      </c>
      <c r="M3158">
        <f t="shared" si="246"/>
        <v>5</v>
      </c>
      <c r="N3158">
        <f t="shared" si="247"/>
        <v>0</v>
      </c>
      <c r="O3158">
        <f t="shared" si="248"/>
        <v>0</v>
      </c>
      <c r="P3158">
        <f t="shared" si="249"/>
        <v>2</v>
      </c>
    </row>
    <row r="3159" spans="1:16" x14ac:dyDescent="0.3">
      <c r="A3159" t="s">
        <v>69</v>
      </c>
      <c r="B3159" s="38">
        <v>39961</v>
      </c>
      <c r="C3159" t="s">
        <v>30</v>
      </c>
      <c r="D3159" t="s">
        <v>373</v>
      </c>
      <c r="E3159" t="s">
        <v>147</v>
      </c>
      <c r="F3159">
        <v>333936</v>
      </c>
      <c r="G3159">
        <v>374457</v>
      </c>
      <c r="H3159" t="s">
        <v>148</v>
      </c>
      <c r="I3159" t="s">
        <v>149</v>
      </c>
      <c r="L3159">
        <f t="shared" si="245"/>
        <v>2009</v>
      </c>
      <c r="M3159">
        <f t="shared" si="246"/>
        <v>5</v>
      </c>
      <c r="N3159">
        <f t="shared" si="247"/>
        <v>0</v>
      </c>
      <c r="O3159">
        <f t="shared" si="248"/>
        <v>0</v>
      </c>
      <c r="P3159">
        <f t="shared" si="249"/>
        <v>1</v>
      </c>
    </row>
    <row r="3160" spans="1:16" x14ac:dyDescent="0.3">
      <c r="A3160" t="s">
        <v>43</v>
      </c>
      <c r="B3160" s="38">
        <v>39961</v>
      </c>
      <c r="C3160" t="s">
        <v>30</v>
      </c>
      <c r="D3160" t="s">
        <v>237</v>
      </c>
      <c r="E3160" t="s">
        <v>183</v>
      </c>
      <c r="F3160">
        <v>308433</v>
      </c>
      <c r="G3160">
        <v>325908</v>
      </c>
      <c r="H3160" t="s">
        <v>148</v>
      </c>
      <c r="I3160" t="s">
        <v>149</v>
      </c>
      <c r="L3160">
        <f t="shared" si="245"/>
        <v>2009</v>
      </c>
      <c r="M3160">
        <f t="shared" si="246"/>
        <v>5</v>
      </c>
      <c r="N3160">
        <f t="shared" si="247"/>
        <v>0</v>
      </c>
      <c r="O3160">
        <f t="shared" si="248"/>
        <v>0</v>
      </c>
      <c r="P3160">
        <f t="shared" si="249"/>
        <v>1</v>
      </c>
    </row>
    <row r="3161" spans="1:16" x14ac:dyDescent="0.3">
      <c r="A3161" t="s">
        <v>80</v>
      </c>
      <c r="B3161" s="38">
        <v>39962</v>
      </c>
      <c r="C3161" t="s">
        <v>30</v>
      </c>
      <c r="D3161" t="s">
        <v>290</v>
      </c>
      <c r="E3161" t="s">
        <v>173</v>
      </c>
      <c r="F3161">
        <v>308028</v>
      </c>
      <c r="G3161">
        <v>358546</v>
      </c>
      <c r="H3161" t="s">
        <v>148</v>
      </c>
      <c r="I3161" t="s">
        <v>149</v>
      </c>
      <c r="L3161">
        <f t="shared" si="245"/>
        <v>2009</v>
      </c>
      <c r="M3161">
        <f t="shared" si="246"/>
        <v>5</v>
      </c>
      <c r="N3161">
        <f t="shared" si="247"/>
        <v>0</v>
      </c>
      <c r="O3161">
        <f t="shared" si="248"/>
        <v>0</v>
      </c>
      <c r="P3161">
        <f t="shared" si="249"/>
        <v>1</v>
      </c>
    </row>
    <row r="3162" spans="1:16" x14ac:dyDescent="0.3">
      <c r="A3162" t="s">
        <v>20</v>
      </c>
      <c r="B3162" s="38">
        <v>39962</v>
      </c>
      <c r="C3162" t="s">
        <v>29</v>
      </c>
      <c r="D3162" t="s">
        <v>352</v>
      </c>
      <c r="E3162" t="s">
        <v>155</v>
      </c>
      <c r="F3162">
        <v>310408</v>
      </c>
      <c r="G3162">
        <v>403248</v>
      </c>
      <c r="H3162" t="s">
        <v>148</v>
      </c>
      <c r="I3162" t="s">
        <v>181</v>
      </c>
      <c r="L3162">
        <f t="shared" si="245"/>
        <v>2009</v>
      </c>
      <c r="M3162">
        <f t="shared" si="246"/>
        <v>5</v>
      </c>
      <c r="N3162">
        <f t="shared" si="247"/>
        <v>0</v>
      </c>
      <c r="O3162">
        <f t="shared" si="248"/>
        <v>1</v>
      </c>
      <c r="P3162">
        <f t="shared" si="249"/>
        <v>0</v>
      </c>
    </row>
    <row r="3163" spans="1:16" x14ac:dyDescent="0.3">
      <c r="A3163" t="s">
        <v>69</v>
      </c>
      <c r="B3163" s="38">
        <v>39962</v>
      </c>
      <c r="C3163" t="s">
        <v>30</v>
      </c>
      <c r="D3163" t="s">
        <v>380</v>
      </c>
      <c r="E3163" t="s">
        <v>161</v>
      </c>
      <c r="F3163">
        <v>333632</v>
      </c>
      <c r="G3163">
        <v>374994</v>
      </c>
      <c r="H3163" t="s">
        <v>152</v>
      </c>
      <c r="I3163" t="s">
        <v>153</v>
      </c>
      <c r="L3163">
        <f t="shared" si="245"/>
        <v>2009</v>
      </c>
      <c r="M3163">
        <f t="shared" si="246"/>
        <v>5</v>
      </c>
      <c r="N3163">
        <f t="shared" si="247"/>
        <v>0</v>
      </c>
      <c r="O3163">
        <f t="shared" si="248"/>
        <v>0</v>
      </c>
      <c r="P3163">
        <f t="shared" si="249"/>
        <v>2</v>
      </c>
    </row>
    <row r="3164" spans="1:16" x14ac:dyDescent="0.3">
      <c r="A3164" t="s">
        <v>45</v>
      </c>
      <c r="B3164" s="38">
        <v>39963</v>
      </c>
      <c r="C3164" t="s">
        <v>30</v>
      </c>
      <c r="D3164" t="s">
        <v>801</v>
      </c>
      <c r="E3164" t="s">
        <v>193</v>
      </c>
      <c r="F3164">
        <v>244239</v>
      </c>
      <c r="G3164">
        <v>416607</v>
      </c>
      <c r="H3164" t="s">
        <v>148</v>
      </c>
      <c r="I3164" t="s">
        <v>149</v>
      </c>
      <c r="L3164">
        <f t="shared" si="245"/>
        <v>2009</v>
      </c>
      <c r="M3164">
        <f t="shared" si="246"/>
        <v>5</v>
      </c>
      <c r="N3164">
        <f t="shared" si="247"/>
        <v>0</v>
      </c>
      <c r="O3164">
        <f t="shared" si="248"/>
        <v>0</v>
      </c>
      <c r="P3164">
        <f t="shared" si="249"/>
        <v>1</v>
      </c>
    </row>
    <row r="3165" spans="1:16" x14ac:dyDescent="0.3">
      <c r="A3165" t="s">
        <v>50</v>
      </c>
      <c r="B3165" s="38">
        <v>39963</v>
      </c>
      <c r="C3165" t="s">
        <v>30</v>
      </c>
      <c r="D3165" t="s">
        <v>336</v>
      </c>
      <c r="E3165" t="s">
        <v>157</v>
      </c>
      <c r="F3165">
        <v>285288</v>
      </c>
      <c r="G3165">
        <v>432713</v>
      </c>
      <c r="H3165" t="s">
        <v>144</v>
      </c>
      <c r="I3165" t="s">
        <v>145</v>
      </c>
      <c r="L3165">
        <f t="shared" si="245"/>
        <v>2009</v>
      </c>
      <c r="M3165">
        <f t="shared" si="246"/>
        <v>5</v>
      </c>
      <c r="N3165">
        <f t="shared" si="247"/>
        <v>0</v>
      </c>
      <c r="O3165">
        <f t="shared" si="248"/>
        <v>0</v>
      </c>
      <c r="P3165">
        <f t="shared" si="249"/>
        <v>3</v>
      </c>
    </row>
    <row r="3166" spans="1:16" x14ac:dyDescent="0.3">
      <c r="A3166" t="s">
        <v>40</v>
      </c>
      <c r="B3166" s="38">
        <v>39963</v>
      </c>
      <c r="C3166" t="s">
        <v>30</v>
      </c>
      <c r="D3166" t="s">
        <v>213</v>
      </c>
      <c r="E3166" t="s">
        <v>186</v>
      </c>
      <c r="F3166">
        <v>226295</v>
      </c>
      <c r="G3166">
        <v>384632</v>
      </c>
      <c r="H3166" t="s">
        <v>148</v>
      </c>
      <c r="I3166" t="s">
        <v>149</v>
      </c>
      <c r="L3166">
        <f t="shared" si="245"/>
        <v>2009</v>
      </c>
      <c r="M3166">
        <f t="shared" si="246"/>
        <v>5</v>
      </c>
      <c r="N3166">
        <f t="shared" si="247"/>
        <v>0</v>
      </c>
      <c r="O3166">
        <f t="shared" si="248"/>
        <v>0</v>
      </c>
      <c r="P3166">
        <f t="shared" si="249"/>
        <v>1</v>
      </c>
    </row>
    <row r="3167" spans="1:16" x14ac:dyDescent="0.3">
      <c r="A3167" t="s">
        <v>45</v>
      </c>
      <c r="B3167" s="38">
        <v>39964</v>
      </c>
      <c r="C3167" t="s">
        <v>30</v>
      </c>
      <c r="D3167" t="s">
        <v>598</v>
      </c>
      <c r="E3167" t="s">
        <v>193</v>
      </c>
      <c r="F3167">
        <v>243437</v>
      </c>
      <c r="G3167">
        <v>417558</v>
      </c>
      <c r="H3167" t="s">
        <v>152</v>
      </c>
      <c r="I3167" t="s">
        <v>153</v>
      </c>
      <c r="L3167">
        <f t="shared" si="245"/>
        <v>2009</v>
      </c>
      <c r="M3167">
        <f t="shared" si="246"/>
        <v>5</v>
      </c>
      <c r="N3167">
        <f t="shared" si="247"/>
        <v>0</v>
      </c>
      <c r="O3167">
        <f t="shared" si="248"/>
        <v>0</v>
      </c>
      <c r="P3167">
        <f t="shared" si="249"/>
        <v>2</v>
      </c>
    </row>
    <row r="3168" spans="1:16" x14ac:dyDescent="0.3">
      <c r="A3168" t="s">
        <v>69</v>
      </c>
      <c r="B3168" s="38">
        <v>39964</v>
      </c>
      <c r="C3168" t="s">
        <v>30</v>
      </c>
      <c r="D3168" t="s">
        <v>221</v>
      </c>
      <c r="E3168" t="s">
        <v>147</v>
      </c>
      <c r="F3168">
        <v>334054</v>
      </c>
      <c r="G3168">
        <v>375198</v>
      </c>
      <c r="H3168" t="s">
        <v>148</v>
      </c>
      <c r="I3168" t="s">
        <v>149</v>
      </c>
      <c r="L3168">
        <f t="shared" si="245"/>
        <v>2009</v>
      </c>
      <c r="M3168">
        <f t="shared" si="246"/>
        <v>5</v>
      </c>
      <c r="N3168">
        <f t="shared" si="247"/>
        <v>0</v>
      </c>
      <c r="O3168">
        <f t="shared" si="248"/>
        <v>0</v>
      </c>
      <c r="P3168">
        <f t="shared" si="249"/>
        <v>1</v>
      </c>
    </row>
    <row r="3169" spans="1:16" x14ac:dyDescent="0.3">
      <c r="A3169" t="s">
        <v>69</v>
      </c>
      <c r="B3169" s="38">
        <v>39964</v>
      </c>
      <c r="C3169" t="s">
        <v>30</v>
      </c>
      <c r="D3169" t="s">
        <v>151</v>
      </c>
      <c r="E3169" t="s">
        <v>147</v>
      </c>
      <c r="F3169">
        <v>334163</v>
      </c>
      <c r="G3169">
        <v>373332</v>
      </c>
      <c r="H3169" t="s">
        <v>148</v>
      </c>
      <c r="I3169" t="s">
        <v>149</v>
      </c>
      <c r="L3169">
        <f t="shared" si="245"/>
        <v>2009</v>
      </c>
      <c r="M3169">
        <f t="shared" si="246"/>
        <v>5</v>
      </c>
      <c r="N3169">
        <f t="shared" si="247"/>
        <v>0</v>
      </c>
      <c r="O3169">
        <f t="shared" si="248"/>
        <v>0</v>
      </c>
      <c r="P3169">
        <f t="shared" si="249"/>
        <v>1</v>
      </c>
    </row>
    <row r="3170" spans="1:16" x14ac:dyDescent="0.3">
      <c r="A3170" t="s">
        <v>48</v>
      </c>
      <c r="B3170" s="38">
        <v>39964</v>
      </c>
      <c r="C3170" t="s">
        <v>30</v>
      </c>
      <c r="D3170" t="s">
        <v>170</v>
      </c>
      <c r="E3170" t="s">
        <v>315</v>
      </c>
      <c r="F3170">
        <v>285403</v>
      </c>
      <c r="G3170">
        <v>400380</v>
      </c>
      <c r="H3170" t="s">
        <v>148</v>
      </c>
      <c r="I3170" t="s">
        <v>149</v>
      </c>
      <c r="L3170">
        <f t="shared" si="245"/>
        <v>2009</v>
      </c>
      <c r="M3170">
        <f t="shared" si="246"/>
        <v>5</v>
      </c>
      <c r="N3170">
        <f t="shared" si="247"/>
        <v>0</v>
      </c>
      <c r="O3170">
        <f t="shared" si="248"/>
        <v>0</v>
      </c>
      <c r="P3170">
        <f t="shared" si="249"/>
        <v>1</v>
      </c>
    </row>
    <row r="3171" spans="1:16" x14ac:dyDescent="0.3">
      <c r="A3171" t="s">
        <v>69</v>
      </c>
      <c r="B3171" s="38">
        <v>39965</v>
      </c>
      <c r="C3171" t="s">
        <v>30</v>
      </c>
      <c r="D3171" t="s">
        <v>146</v>
      </c>
      <c r="E3171" t="s">
        <v>147</v>
      </c>
      <c r="F3171">
        <v>333618</v>
      </c>
      <c r="G3171">
        <v>374193</v>
      </c>
      <c r="H3171" t="s">
        <v>148</v>
      </c>
      <c r="I3171" t="s">
        <v>149</v>
      </c>
      <c r="L3171">
        <f t="shared" si="245"/>
        <v>2009</v>
      </c>
      <c r="M3171">
        <f t="shared" si="246"/>
        <v>6</v>
      </c>
      <c r="N3171">
        <f t="shared" si="247"/>
        <v>0</v>
      </c>
      <c r="O3171">
        <f t="shared" si="248"/>
        <v>0</v>
      </c>
      <c r="P3171">
        <f t="shared" si="249"/>
        <v>1</v>
      </c>
    </row>
    <row r="3172" spans="1:16" x14ac:dyDescent="0.3">
      <c r="A3172" t="s">
        <v>69</v>
      </c>
      <c r="B3172" s="38">
        <v>39966</v>
      </c>
      <c r="C3172" t="s">
        <v>29</v>
      </c>
      <c r="D3172" t="s">
        <v>509</v>
      </c>
      <c r="E3172" t="s">
        <v>147</v>
      </c>
      <c r="F3172">
        <v>333356</v>
      </c>
      <c r="G3172">
        <v>373942</v>
      </c>
      <c r="H3172" t="s">
        <v>148</v>
      </c>
      <c r="I3172" t="s">
        <v>181</v>
      </c>
      <c r="L3172">
        <f t="shared" si="245"/>
        <v>2009</v>
      </c>
      <c r="M3172">
        <f t="shared" si="246"/>
        <v>6</v>
      </c>
      <c r="N3172">
        <f t="shared" si="247"/>
        <v>0</v>
      </c>
      <c r="O3172">
        <f t="shared" si="248"/>
        <v>1</v>
      </c>
      <c r="P3172">
        <f t="shared" si="249"/>
        <v>0</v>
      </c>
    </row>
    <row r="3173" spans="1:16" x14ac:dyDescent="0.3">
      <c r="A3173" t="s">
        <v>49</v>
      </c>
      <c r="B3173" s="38">
        <v>39966</v>
      </c>
      <c r="C3173" t="s">
        <v>28</v>
      </c>
      <c r="D3173" t="s">
        <v>403</v>
      </c>
      <c r="E3173" t="s">
        <v>184</v>
      </c>
      <c r="F3173">
        <v>312404</v>
      </c>
      <c r="G3173">
        <v>345883</v>
      </c>
      <c r="H3173" t="s">
        <v>148</v>
      </c>
      <c r="I3173" t="s">
        <v>528</v>
      </c>
      <c r="L3173">
        <f t="shared" si="245"/>
        <v>2009</v>
      </c>
      <c r="M3173">
        <f t="shared" si="246"/>
        <v>6</v>
      </c>
      <c r="N3173">
        <f t="shared" si="247"/>
        <v>1</v>
      </c>
      <c r="O3173">
        <f t="shared" si="248"/>
        <v>0</v>
      </c>
      <c r="P3173">
        <f t="shared" si="249"/>
        <v>0</v>
      </c>
    </row>
    <row r="3174" spans="1:16" x14ac:dyDescent="0.3">
      <c r="A3174" t="s">
        <v>43</v>
      </c>
      <c r="B3174" s="38">
        <v>39966</v>
      </c>
      <c r="C3174" t="s">
        <v>30</v>
      </c>
      <c r="D3174" t="s">
        <v>432</v>
      </c>
      <c r="E3174" t="s">
        <v>183</v>
      </c>
      <c r="F3174">
        <v>308463</v>
      </c>
      <c r="G3174">
        <v>325966</v>
      </c>
      <c r="H3174" t="s">
        <v>148</v>
      </c>
      <c r="I3174" t="s">
        <v>149</v>
      </c>
      <c r="L3174">
        <f t="shared" si="245"/>
        <v>2009</v>
      </c>
      <c r="M3174">
        <f t="shared" si="246"/>
        <v>6</v>
      </c>
      <c r="N3174">
        <f t="shared" si="247"/>
        <v>0</v>
      </c>
      <c r="O3174">
        <f t="shared" si="248"/>
        <v>0</v>
      </c>
      <c r="P3174">
        <f t="shared" si="249"/>
        <v>1</v>
      </c>
    </row>
    <row r="3175" spans="1:16" x14ac:dyDescent="0.3">
      <c r="A3175" t="s">
        <v>74</v>
      </c>
      <c r="B3175" s="38">
        <v>39967</v>
      </c>
      <c r="C3175" t="s">
        <v>30</v>
      </c>
      <c r="D3175" t="s">
        <v>178</v>
      </c>
      <c r="E3175" t="s">
        <v>179</v>
      </c>
      <c r="F3175">
        <v>341273</v>
      </c>
      <c r="G3175">
        <v>387601</v>
      </c>
      <c r="H3175" t="s">
        <v>148</v>
      </c>
      <c r="I3175" t="s">
        <v>149</v>
      </c>
      <c r="L3175">
        <f t="shared" si="245"/>
        <v>2009</v>
      </c>
      <c r="M3175">
        <f t="shared" si="246"/>
        <v>6</v>
      </c>
      <c r="N3175">
        <f t="shared" si="247"/>
        <v>0</v>
      </c>
      <c r="O3175">
        <f t="shared" si="248"/>
        <v>0</v>
      </c>
      <c r="P3175">
        <f t="shared" si="249"/>
        <v>1</v>
      </c>
    </row>
    <row r="3176" spans="1:16" x14ac:dyDescent="0.3">
      <c r="A3176" t="s">
        <v>60</v>
      </c>
      <c r="B3176" s="38">
        <v>39967</v>
      </c>
      <c r="C3176" t="s">
        <v>30</v>
      </c>
      <c r="D3176" t="s">
        <v>802</v>
      </c>
      <c r="E3176" t="s">
        <v>195</v>
      </c>
      <c r="F3176">
        <v>350762</v>
      </c>
      <c r="G3176">
        <v>381987</v>
      </c>
      <c r="H3176" t="s">
        <v>148</v>
      </c>
      <c r="I3176" t="s">
        <v>149</v>
      </c>
      <c r="L3176">
        <f t="shared" si="245"/>
        <v>2009</v>
      </c>
      <c r="M3176">
        <f t="shared" si="246"/>
        <v>6</v>
      </c>
      <c r="N3176">
        <f t="shared" si="247"/>
        <v>0</v>
      </c>
      <c r="O3176">
        <f t="shared" si="248"/>
        <v>0</v>
      </c>
      <c r="P3176">
        <f t="shared" si="249"/>
        <v>1</v>
      </c>
    </row>
    <row r="3177" spans="1:16" x14ac:dyDescent="0.3">
      <c r="A3177" t="s">
        <v>79</v>
      </c>
      <c r="B3177" s="38">
        <v>39968</v>
      </c>
      <c r="C3177" t="s">
        <v>30</v>
      </c>
      <c r="D3177" t="s">
        <v>198</v>
      </c>
      <c r="E3177" t="s">
        <v>173</v>
      </c>
      <c r="F3177">
        <v>300889</v>
      </c>
      <c r="G3177">
        <v>353747</v>
      </c>
      <c r="H3177" t="s">
        <v>148</v>
      </c>
      <c r="I3177" t="s">
        <v>149</v>
      </c>
      <c r="L3177">
        <f t="shared" si="245"/>
        <v>2009</v>
      </c>
      <c r="M3177">
        <f t="shared" si="246"/>
        <v>6</v>
      </c>
      <c r="N3177">
        <f t="shared" si="247"/>
        <v>0</v>
      </c>
      <c r="O3177">
        <f t="shared" si="248"/>
        <v>0</v>
      </c>
      <c r="P3177">
        <f t="shared" si="249"/>
        <v>1</v>
      </c>
    </row>
    <row r="3178" spans="1:16" x14ac:dyDescent="0.3">
      <c r="A3178" t="s">
        <v>69</v>
      </c>
      <c r="B3178" s="38">
        <v>39968</v>
      </c>
      <c r="C3178" t="s">
        <v>30</v>
      </c>
      <c r="D3178" t="s">
        <v>285</v>
      </c>
      <c r="E3178" t="s">
        <v>147</v>
      </c>
      <c r="F3178">
        <v>334846</v>
      </c>
      <c r="G3178">
        <v>373953</v>
      </c>
      <c r="H3178" t="s">
        <v>148</v>
      </c>
      <c r="I3178" t="s">
        <v>149</v>
      </c>
      <c r="L3178">
        <f t="shared" si="245"/>
        <v>2009</v>
      </c>
      <c r="M3178">
        <f t="shared" si="246"/>
        <v>6</v>
      </c>
      <c r="N3178">
        <f t="shared" si="247"/>
        <v>0</v>
      </c>
      <c r="O3178">
        <f t="shared" si="248"/>
        <v>0</v>
      </c>
      <c r="P3178">
        <f t="shared" si="249"/>
        <v>1</v>
      </c>
    </row>
    <row r="3179" spans="1:16" x14ac:dyDescent="0.3">
      <c r="A3179" t="s">
        <v>77</v>
      </c>
      <c r="B3179" s="38">
        <v>39968</v>
      </c>
      <c r="C3179" t="s">
        <v>30</v>
      </c>
      <c r="D3179" t="s">
        <v>250</v>
      </c>
      <c r="E3179" t="s">
        <v>184</v>
      </c>
      <c r="F3179">
        <v>319930</v>
      </c>
      <c r="G3179">
        <v>333692</v>
      </c>
      <c r="H3179" t="s">
        <v>148</v>
      </c>
      <c r="I3179" t="s">
        <v>149</v>
      </c>
      <c r="L3179">
        <f t="shared" si="245"/>
        <v>2009</v>
      </c>
      <c r="M3179">
        <f t="shared" si="246"/>
        <v>6</v>
      </c>
      <c r="N3179">
        <f t="shared" si="247"/>
        <v>0</v>
      </c>
      <c r="O3179">
        <f t="shared" si="248"/>
        <v>0</v>
      </c>
      <c r="P3179">
        <f t="shared" si="249"/>
        <v>1</v>
      </c>
    </row>
    <row r="3180" spans="1:16" x14ac:dyDescent="0.3">
      <c r="A3180" t="s">
        <v>79</v>
      </c>
      <c r="B3180" s="38">
        <v>39968</v>
      </c>
      <c r="C3180" t="s">
        <v>30</v>
      </c>
      <c r="D3180" t="s">
        <v>237</v>
      </c>
      <c r="E3180" t="s">
        <v>173</v>
      </c>
      <c r="F3180">
        <v>301343</v>
      </c>
      <c r="G3180">
        <v>354073</v>
      </c>
      <c r="H3180" t="s">
        <v>148</v>
      </c>
      <c r="I3180" t="s">
        <v>149</v>
      </c>
      <c r="L3180">
        <f t="shared" si="245"/>
        <v>2009</v>
      </c>
      <c r="M3180">
        <f t="shared" si="246"/>
        <v>6</v>
      </c>
      <c r="N3180">
        <f t="shared" si="247"/>
        <v>0</v>
      </c>
      <c r="O3180">
        <f t="shared" si="248"/>
        <v>0</v>
      </c>
      <c r="P3180">
        <f t="shared" si="249"/>
        <v>1</v>
      </c>
    </row>
    <row r="3181" spans="1:16" x14ac:dyDescent="0.3">
      <c r="A3181" t="s">
        <v>35</v>
      </c>
      <c r="B3181" s="38">
        <v>39968</v>
      </c>
      <c r="C3181" t="s">
        <v>30</v>
      </c>
      <c r="D3181" t="s">
        <v>360</v>
      </c>
      <c r="E3181" t="s">
        <v>183</v>
      </c>
      <c r="F3181">
        <v>291162</v>
      </c>
      <c r="G3181">
        <v>315087</v>
      </c>
      <c r="H3181" t="s">
        <v>152</v>
      </c>
      <c r="I3181" t="s">
        <v>153</v>
      </c>
      <c r="L3181">
        <f t="shared" si="245"/>
        <v>2009</v>
      </c>
      <c r="M3181">
        <f t="shared" si="246"/>
        <v>6</v>
      </c>
      <c r="N3181">
        <f t="shared" si="247"/>
        <v>0</v>
      </c>
      <c r="O3181">
        <f t="shared" si="248"/>
        <v>0</v>
      </c>
      <c r="P3181">
        <f t="shared" si="249"/>
        <v>2</v>
      </c>
    </row>
    <row r="3182" spans="1:16" x14ac:dyDescent="0.3">
      <c r="A3182" t="s">
        <v>51</v>
      </c>
      <c r="B3182" s="38">
        <v>39969</v>
      </c>
      <c r="C3182" t="s">
        <v>30</v>
      </c>
      <c r="D3182" t="s">
        <v>214</v>
      </c>
      <c r="E3182" t="s">
        <v>206</v>
      </c>
      <c r="F3182">
        <v>348546</v>
      </c>
      <c r="G3182">
        <v>344476</v>
      </c>
      <c r="H3182" t="s">
        <v>148</v>
      </c>
      <c r="I3182" t="s">
        <v>149</v>
      </c>
      <c r="L3182">
        <f t="shared" si="245"/>
        <v>2009</v>
      </c>
      <c r="M3182">
        <f t="shared" si="246"/>
        <v>6</v>
      </c>
      <c r="N3182">
        <f t="shared" si="247"/>
        <v>0</v>
      </c>
      <c r="O3182">
        <f t="shared" si="248"/>
        <v>0</v>
      </c>
      <c r="P3182">
        <f t="shared" si="249"/>
        <v>1</v>
      </c>
    </row>
    <row r="3183" spans="1:16" x14ac:dyDescent="0.3">
      <c r="A3183" t="s">
        <v>20</v>
      </c>
      <c r="B3183" s="38">
        <v>39969</v>
      </c>
      <c r="C3183" t="s">
        <v>30</v>
      </c>
      <c r="D3183" t="s">
        <v>216</v>
      </c>
      <c r="E3183" t="s">
        <v>155</v>
      </c>
      <c r="F3183">
        <v>310781</v>
      </c>
      <c r="G3183">
        <v>403202</v>
      </c>
      <c r="H3183" t="s">
        <v>148</v>
      </c>
      <c r="I3183" t="s">
        <v>149</v>
      </c>
      <c r="L3183">
        <f t="shared" si="245"/>
        <v>2009</v>
      </c>
      <c r="M3183">
        <f t="shared" si="246"/>
        <v>6</v>
      </c>
      <c r="N3183">
        <f t="shared" si="247"/>
        <v>0</v>
      </c>
      <c r="O3183">
        <f t="shared" si="248"/>
        <v>0</v>
      </c>
      <c r="P3183">
        <f t="shared" si="249"/>
        <v>1</v>
      </c>
    </row>
    <row r="3184" spans="1:16" x14ac:dyDescent="0.3">
      <c r="A3184" t="s">
        <v>80</v>
      </c>
      <c r="B3184" s="38">
        <v>39969</v>
      </c>
      <c r="C3184" t="s">
        <v>30</v>
      </c>
      <c r="D3184" t="s">
        <v>442</v>
      </c>
      <c r="E3184" t="s">
        <v>173</v>
      </c>
      <c r="F3184">
        <v>308180</v>
      </c>
      <c r="G3184">
        <v>358344</v>
      </c>
      <c r="H3184" t="s">
        <v>148</v>
      </c>
      <c r="I3184" t="s">
        <v>149</v>
      </c>
      <c r="L3184">
        <f t="shared" si="245"/>
        <v>2009</v>
      </c>
      <c r="M3184">
        <f t="shared" si="246"/>
        <v>6</v>
      </c>
      <c r="N3184">
        <f t="shared" si="247"/>
        <v>0</v>
      </c>
      <c r="O3184">
        <f t="shared" si="248"/>
        <v>0</v>
      </c>
      <c r="P3184">
        <f t="shared" si="249"/>
        <v>1</v>
      </c>
    </row>
    <row r="3185" spans="1:16" x14ac:dyDescent="0.3">
      <c r="A3185" t="s">
        <v>66</v>
      </c>
      <c r="B3185" s="38">
        <v>39970</v>
      </c>
      <c r="C3185" t="s">
        <v>30</v>
      </c>
      <c r="D3185" t="s">
        <v>803</v>
      </c>
      <c r="E3185" t="s">
        <v>311</v>
      </c>
      <c r="F3185">
        <v>267294</v>
      </c>
      <c r="G3185">
        <v>423462</v>
      </c>
      <c r="H3185" t="s">
        <v>152</v>
      </c>
      <c r="I3185" t="s">
        <v>153</v>
      </c>
      <c r="L3185">
        <f t="shared" si="245"/>
        <v>2009</v>
      </c>
      <c r="M3185">
        <f t="shared" si="246"/>
        <v>6</v>
      </c>
      <c r="N3185">
        <f t="shared" si="247"/>
        <v>0</v>
      </c>
      <c r="O3185">
        <f t="shared" si="248"/>
        <v>0</v>
      </c>
      <c r="P3185">
        <f t="shared" si="249"/>
        <v>2</v>
      </c>
    </row>
    <row r="3186" spans="1:16" x14ac:dyDescent="0.3">
      <c r="A3186" t="s">
        <v>80</v>
      </c>
      <c r="B3186" s="38">
        <v>39971</v>
      </c>
      <c r="C3186" t="s">
        <v>30</v>
      </c>
      <c r="D3186" t="s">
        <v>290</v>
      </c>
      <c r="E3186" t="s">
        <v>173</v>
      </c>
      <c r="F3186">
        <v>308026</v>
      </c>
      <c r="G3186">
        <v>358565</v>
      </c>
      <c r="H3186" t="s">
        <v>148</v>
      </c>
      <c r="I3186" t="s">
        <v>149</v>
      </c>
      <c r="L3186">
        <f t="shared" si="245"/>
        <v>2009</v>
      </c>
      <c r="M3186">
        <f t="shared" si="246"/>
        <v>6</v>
      </c>
      <c r="N3186">
        <f t="shared" si="247"/>
        <v>0</v>
      </c>
      <c r="O3186">
        <f t="shared" si="248"/>
        <v>0</v>
      </c>
      <c r="P3186">
        <f t="shared" si="249"/>
        <v>1</v>
      </c>
    </row>
    <row r="3187" spans="1:16" x14ac:dyDescent="0.3">
      <c r="A3187" t="s">
        <v>45</v>
      </c>
      <c r="B3187" s="38">
        <v>39972</v>
      </c>
      <c r="C3187" t="s">
        <v>30</v>
      </c>
      <c r="D3187" t="s">
        <v>240</v>
      </c>
      <c r="E3187" t="s">
        <v>193</v>
      </c>
      <c r="F3187">
        <v>243836</v>
      </c>
      <c r="G3187">
        <v>418556</v>
      </c>
      <c r="H3187" t="s">
        <v>148</v>
      </c>
      <c r="I3187" t="s">
        <v>149</v>
      </c>
      <c r="L3187">
        <f t="shared" si="245"/>
        <v>2009</v>
      </c>
      <c r="M3187">
        <f t="shared" si="246"/>
        <v>6</v>
      </c>
      <c r="N3187">
        <f t="shared" si="247"/>
        <v>0</v>
      </c>
      <c r="O3187">
        <f t="shared" si="248"/>
        <v>0</v>
      </c>
      <c r="P3187">
        <f t="shared" si="249"/>
        <v>1</v>
      </c>
    </row>
    <row r="3188" spans="1:16" x14ac:dyDescent="0.3">
      <c r="A3188" t="s">
        <v>53</v>
      </c>
      <c r="B3188" s="38">
        <v>39972</v>
      </c>
      <c r="C3188" t="s">
        <v>30</v>
      </c>
      <c r="D3188" t="s">
        <v>621</v>
      </c>
      <c r="E3188" t="s">
        <v>209</v>
      </c>
      <c r="F3188">
        <v>280076</v>
      </c>
      <c r="G3188">
        <v>362508</v>
      </c>
      <c r="H3188" t="s">
        <v>148</v>
      </c>
      <c r="I3188" t="s">
        <v>149</v>
      </c>
      <c r="L3188">
        <f t="shared" si="245"/>
        <v>2009</v>
      </c>
      <c r="M3188">
        <f t="shared" si="246"/>
        <v>6</v>
      </c>
      <c r="N3188">
        <f t="shared" si="247"/>
        <v>0</v>
      </c>
      <c r="O3188">
        <f t="shared" si="248"/>
        <v>0</v>
      </c>
      <c r="P3188">
        <f t="shared" si="249"/>
        <v>1</v>
      </c>
    </row>
    <row r="3189" spans="1:16" x14ac:dyDescent="0.3">
      <c r="A3189" t="s">
        <v>69</v>
      </c>
      <c r="B3189" s="38">
        <v>39973</v>
      </c>
      <c r="C3189" t="s">
        <v>30</v>
      </c>
      <c r="D3189" t="s">
        <v>516</v>
      </c>
      <c r="E3189" t="s">
        <v>147</v>
      </c>
      <c r="F3189">
        <v>333742</v>
      </c>
      <c r="G3189">
        <v>374038</v>
      </c>
      <c r="H3189" t="s">
        <v>152</v>
      </c>
      <c r="I3189" t="s">
        <v>153</v>
      </c>
      <c r="L3189">
        <f t="shared" si="245"/>
        <v>2009</v>
      </c>
      <c r="M3189">
        <f t="shared" si="246"/>
        <v>6</v>
      </c>
      <c r="N3189">
        <f t="shared" si="247"/>
        <v>0</v>
      </c>
      <c r="O3189">
        <f t="shared" si="248"/>
        <v>0</v>
      </c>
      <c r="P3189">
        <f t="shared" si="249"/>
        <v>2</v>
      </c>
    </row>
    <row r="3190" spans="1:16" x14ac:dyDescent="0.3">
      <c r="A3190" t="s">
        <v>69</v>
      </c>
      <c r="B3190" s="38">
        <v>39974</v>
      </c>
      <c r="C3190" t="s">
        <v>30</v>
      </c>
      <c r="D3190" t="s">
        <v>439</v>
      </c>
      <c r="E3190" t="s">
        <v>164</v>
      </c>
      <c r="F3190">
        <v>333328</v>
      </c>
      <c r="G3190">
        <v>373893</v>
      </c>
      <c r="H3190" t="s">
        <v>148</v>
      </c>
      <c r="I3190" t="s">
        <v>149</v>
      </c>
      <c r="L3190">
        <f t="shared" si="245"/>
        <v>2009</v>
      </c>
      <c r="M3190">
        <f t="shared" si="246"/>
        <v>6</v>
      </c>
      <c r="N3190">
        <f t="shared" si="247"/>
        <v>0</v>
      </c>
      <c r="O3190">
        <f t="shared" si="248"/>
        <v>0</v>
      </c>
      <c r="P3190">
        <f t="shared" si="249"/>
        <v>1</v>
      </c>
    </row>
    <row r="3191" spans="1:16" x14ac:dyDescent="0.3">
      <c r="A3191" t="s">
        <v>69</v>
      </c>
      <c r="B3191" s="38">
        <v>39974</v>
      </c>
      <c r="C3191" t="s">
        <v>30</v>
      </c>
      <c r="D3191" t="s">
        <v>251</v>
      </c>
      <c r="E3191" t="s">
        <v>147</v>
      </c>
      <c r="F3191">
        <v>333587</v>
      </c>
      <c r="G3191">
        <v>373473</v>
      </c>
      <c r="H3191" t="s">
        <v>148</v>
      </c>
      <c r="I3191" t="s">
        <v>149</v>
      </c>
      <c r="L3191">
        <f t="shared" si="245"/>
        <v>2009</v>
      </c>
      <c r="M3191">
        <f t="shared" si="246"/>
        <v>6</v>
      </c>
      <c r="N3191">
        <f t="shared" si="247"/>
        <v>0</v>
      </c>
      <c r="O3191">
        <f t="shared" si="248"/>
        <v>0</v>
      </c>
      <c r="P3191">
        <f t="shared" si="249"/>
        <v>1</v>
      </c>
    </row>
    <row r="3192" spans="1:16" x14ac:dyDescent="0.3">
      <c r="A3192" t="s">
        <v>69</v>
      </c>
      <c r="B3192" s="38">
        <v>39974</v>
      </c>
      <c r="C3192" t="s">
        <v>30</v>
      </c>
      <c r="D3192" t="s">
        <v>294</v>
      </c>
      <c r="E3192" t="s">
        <v>147</v>
      </c>
      <c r="F3192">
        <v>333818</v>
      </c>
      <c r="G3192">
        <v>374131</v>
      </c>
      <c r="H3192" t="s">
        <v>148</v>
      </c>
      <c r="I3192" t="s">
        <v>149</v>
      </c>
      <c r="L3192">
        <f t="shared" si="245"/>
        <v>2009</v>
      </c>
      <c r="M3192">
        <f t="shared" si="246"/>
        <v>6</v>
      </c>
      <c r="N3192">
        <f t="shared" si="247"/>
        <v>0</v>
      </c>
      <c r="O3192">
        <f t="shared" si="248"/>
        <v>0</v>
      </c>
      <c r="P3192">
        <f t="shared" si="249"/>
        <v>1</v>
      </c>
    </row>
    <row r="3193" spans="1:16" x14ac:dyDescent="0.3">
      <c r="A3193" t="s">
        <v>43</v>
      </c>
      <c r="B3193" s="38">
        <v>39974</v>
      </c>
      <c r="C3193" t="s">
        <v>30</v>
      </c>
      <c r="D3193" t="s">
        <v>182</v>
      </c>
      <c r="E3193" t="s">
        <v>183</v>
      </c>
      <c r="F3193">
        <v>308437</v>
      </c>
      <c r="G3193">
        <v>326569</v>
      </c>
      <c r="H3193" t="s">
        <v>148</v>
      </c>
      <c r="I3193" t="s">
        <v>149</v>
      </c>
      <c r="L3193">
        <f t="shared" si="245"/>
        <v>2009</v>
      </c>
      <c r="M3193">
        <f t="shared" si="246"/>
        <v>6</v>
      </c>
      <c r="N3193">
        <f t="shared" si="247"/>
        <v>0</v>
      </c>
      <c r="O3193">
        <f t="shared" si="248"/>
        <v>0</v>
      </c>
      <c r="P3193">
        <f t="shared" si="249"/>
        <v>1</v>
      </c>
    </row>
    <row r="3194" spans="1:16" x14ac:dyDescent="0.3">
      <c r="A3194" t="s">
        <v>70</v>
      </c>
      <c r="B3194" s="38">
        <v>39974</v>
      </c>
      <c r="C3194" t="s">
        <v>29</v>
      </c>
      <c r="D3194" t="s">
        <v>625</v>
      </c>
      <c r="E3194" t="s">
        <v>183</v>
      </c>
      <c r="F3194">
        <v>330750</v>
      </c>
      <c r="G3194">
        <v>314553</v>
      </c>
      <c r="H3194" t="s">
        <v>144</v>
      </c>
      <c r="I3194" t="s">
        <v>181</v>
      </c>
      <c r="J3194" t="s">
        <v>222</v>
      </c>
      <c r="L3194">
        <f t="shared" si="245"/>
        <v>2009</v>
      </c>
      <c r="M3194">
        <f t="shared" si="246"/>
        <v>6</v>
      </c>
      <c r="N3194">
        <f t="shared" si="247"/>
        <v>0</v>
      </c>
      <c r="O3194">
        <f t="shared" si="248"/>
        <v>1</v>
      </c>
      <c r="P3194">
        <f t="shared" si="249"/>
        <v>2</v>
      </c>
    </row>
    <row r="3195" spans="1:16" x14ac:dyDescent="0.3">
      <c r="A3195" t="s">
        <v>45</v>
      </c>
      <c r="B3195" s="38">
        <v>39975</v>
      </c>
      <c r="C3195" t="s">
        <v>30</v>
      </c>
      <c r="D3195" t="s">
        <v>792</v>
      </c>
      <c r="E3195" t="s">
        <v>193</v>
      </c>
      <c r="F3195">
        <v>244055</v>
      </c>
      <c r="G3195">
        <v>416777</v>
      </c>
      <c r="H3195" t="s">
        <v>148</v>
      </c>
      <c r="I3195" t="s">
        <v>149</v>
      </c>
      <c r="L3195">
        <f t="shared" si="245"/>
        <v>2009</v>
      </c>
      <c r="M3195">
        <f t="shared" si="246"/>
        <v>6</v>
      </c>
      <c r="N3195">
        <f t="shared" si="247"/>
        <v>0</v>
      </c>
      <c r="O3195">
        <f t="shared" si="248"/>
        <v>0</v>
      </c>
      <c r="P3195">
        <f t="shared" si="249"/>
        <v>1</v>
      </c>
    </row>
    <row r="3196" spans="1:16" x14ac:dyDescent="0.3">
      <c r="A3196" t="s">
        <v>45</v>
      </c>
      <c r="B3196" s="38">
        <v>39976</v>
      </c>
      <c r="C3196" t="s">
        <v>30</v>
      </c>
      <c r="D3196" t="s">
        <v>804</v>
      </c>
      <c r="E3196" t="s">
        <v>193</v>
      </c>
      <c r="F3196">
        <v>242766</v>
      </c>
      <c r="G3196">
        <v>417260</v>
      </c>
      <c r="H3196" t="s">
        <v>245</v>
      </c>
      <c r="I3196" t="s">
        <v>246</v>
      </c>
      <c r="L3196">
        <f t="shared" si="245"/>
        <v>2009</v>
      </c>
      <c r="M3196">
        <f t="shared" si="246"/>
        <v>6</v>
      </c>
      <c r="N3196">
        <f t="shared" si="247"/>
        <v>0</v>
      </c>
      <c r="O3196">
        <f t="shared" si="248"/>
        <v>0</v>
      </c>
      <c r="P3196">
        <f t="shared" si="249"/>
        <v>4</v>
      </c>
    </row>
    <row r="3197" spans="1:16" x14ac:dyDescent="0.3">
      <c r="A3197" t="s">
        <v>60</v>
      </c>
      <c r="B3197" s="38">
        <v>39977</v>
      </c>
      <c r="C3197" t="s">
        <v>30</v>
      </c>
      <c r="D3197" t="s">
        <v>405</v>
      </c>
      <c r="E3197" t="s">
        <v>195</v>
      </c>
      <c r="F3197">
        <v>350460</v>
      </c>
      <c r="G3197">
        <v>381919</v>
      </c>
      <c r="H3197" t="s">
        <v>148</v>
      </c>
      <c r="I3197" t="s">
        <v>149</v>
      </c>
      <c r="L3197">
        <f t="shared" si="245"/>
        <v>2009</v>
      </c>
      <c r="M3197">
        <f t="shared" si="246"/>
        <v>6</v>
      </c>
      <c r="N3197">
        <f t="shared" si="247"/>
        <v>0</v>
      </c>
      <c r="O3197">
        <f t="shared" si="248"/>
        <v>0</v>
      </c>
      <c r="P3197">
        <f t="shared" si="249"/>
        <v>1</v>
      </c>
    </row>
    <row r="3198" spans="1:16" x14ac:dyDescent="0.3">
      <c r="A3198" t="s">
        <v>79</v>
      </c>
      <c r="B3198" s="38">
        <v>39978</v>
      </c>
      <c r="C3198" t="s">
        <v>30</v>
      </c>
      <c r="D3198" t="s">
        <v>237</v>
      </c>
      <c r="E3198" t="s">
        <v>173</v>
      </c>
      <c r="F3198">
        <v>301483</v>
      </c>
      <c r="G3198">
        <v>354185</v>
      </c>
      <c r="H3198" t="s">
        <v>148</v>
      </c>
      <c r="I3198" t="s">
        <v>149</v>
      </c>
      <c r="L3198">
        <f t="shared" si="245"/>
        <v>2009</v>
      </c>
      <c r="M3198">
        <f t="shared" si="246"/>
        <v>6</v>
      </c>
      <c r="N3198">
        <f t="shared" si="247"/>
        <v>0</v>
      </c>
      <c r="O3198">
        <f t="shared" si="248"/>
        <v>0</v>
      </c>
      <c r="P3198">
        <f t="shared" si="249"/>
        <v>1</v>
      </c>
    </row>
    <row r="3199" spans="1:16" x14ac:dyDescent="0.3">
      <c r="A3199" t="s">
        <v>41</v>
      </c>
      <c r="B3199" s="38">
        <v>39978</v>
      </c>
      <c r="C3199" t="s">
        <v>30</v>
      </c>
      <c r="D3199" t="s">
        <v>146</v>
      </c>
      <c r="E3199" t="s">
        <v>315</v>
      </c>
      <c r="F3199">
        <v>289640</v>
      </c>
      <c r="G3199">
        <v>390584</v>
      </c>
      <c r="H3199" t="s">
        <v>148</v>
      </c>
      <c r="I3199" t="s">
        <v>149</v>
      </c>
      <c r="L3199">
        <f t="shared" si="245"/>
        <v>2009</v>
      </c>
      <c r="M3199">
        <f t="shared" si="246"/>
        <v>6</v>
      </c>
      <c r="N3199">
        <f t="shared" si="247"/>
        <v>0</v>
      </c>
      <c r="O3199">
        <f t="shared" si="248"/>
        <v>0</v>
      </c>
      <c r="P3199">
        <f t="shared" si="249"/>
        <v>1</v>
      </c>
    </row>
    <row r="3200" spans="1:16" x14ac:dyDescent="0.3">
      <c r="A3200" t="s">
        <v>69</v>
      </c>
      <c r="B3200" s="38">
        <v>39978</v>
      </c>
      <c r="C3200" t="s">
        <v>30</v>
      </c>
      <c r="D3200" t="s">
        <v>160</v>
      </c>
      <c r="E3200" t="s">
        <v>161</v>
      </c>
      <c r="F3200">
        <v>333994</v>
      </c>
      <c r="G3200">
        <v>375118</v>
      </c>
      <c r="H3200" t="s">
        <v>152</v>
      </c>
      <c r="I3200" t="s">
        <v>153</v>
      </c>
      <c r="L3200">
        <f t="shared" si="245"/>
        <v>2009</v>
      </c>
      <c r="M3200">
        <f t="shared" si="246"/>
        <v>6</v>
      </c>
      <c r="N3200">
        <f t="shared" si="247"/>
        <v>0</v>
      </c>
      <c r="O3200">
        <f t="shared" si="248"/>
        <v>0</v>
      </c>
      <c r="P3200">
        <f t="shared" si="249"/>
        <v>2</v>
      </c>
    </row>
    <row r="3201" spans="1:16" x14ac:dyDescent="0.3">
      <c r="A3201" t="s">
        <v>69</v>
      </c>
      <c r="B3201" s="38">
        <v>39978</v>
      </c>
      <c r="C3201" t="s">
        <v>30</v>
      </c>
      <c r="D3201" t="s">
        <v>380</v>
      </c>
      <c r="E3201" t="s">
        <v>161</v>
      </c>
      <c r="F3201">
        <v>333458</v>
      </c>
      <c r="G3201">
        <v>375131</v>
      </c>
      <c r="H3201" t="s">
        <v>144</v>
      </c>
      <c r="I3201" t="s">
        <v>145</v>
      </c>
      <c r="L3201">
        <f t="shared" si="245"/>
        <v>2009</v>
      </c>
      <c r="M3201">
        <f t="shared" si="246"/>
        <v>6</v>
      </c>
      <c r="N3201">
        <f t="shared" si="247"/>
        <v>0</v>
      </c>
      <c r="O3201">
        <f t="shared" si="248"/>
        <v>0</v>
      </c>
      <c r="P3201">
        <f t="shared" si="249"/>
        <v>3</v>
      </c>
    </row>
    <row r="3202" spans="1:16" x14ac:dyDescent="0.3">
      <c r="A3202" t="s">
        <v>79</v>
      </c>
      <c r="B3202" s="38">
        <v>39980</v>
      </c>
      <c r="C3202" t="s">
        <v>30</v>
      </c>
      <c r="D3202" t="s">
        <v>214</v>
      </c>
      <c r="E3202" t="s">
        <v>173</v>
      </c>
      <c r="F3202">
        <v>301102</v>
      </c>
      <c r="G3202">
        <v>353820</v>
      </c>
      <c r="H3202" t="s">
        <v>152</v>
      </c>
      <c r="I3202" t="s">
        <v>153</v>
      </c>
      <c r="L3202">
        <f t="shared" ref="L3202:L3265" si="250">YEAR(B3202)</f>
        <v>2009</v>
      </c>
      <c r="M3202">
        <f t="shared" ref="M3202:M3265" si="251">MONTH(B3202)</f>
        <v>6</v>
      </c>
      <c r="N3202">
        <f t="shared" ref="N3202:N3265" si="252">SUM((IF(OR(ISBLANK($I3202),ISERROR(SEARCH("killed",$I3202))),0,IF(SEARCH("killed",$I3202)=3,LEFT($I3202,1),IF(SEARCH("killed",$I3202)=4,LEFT($I3202,2),0)))),(IF(OR(ISBLANK($J3202),ISERROR(SEARCH("killed",$J3202))),0,IF(SEARCH("killed",$J3202)=3,LEFT($J3202,1),IF(SEARCH("killed",$J3202)=4,LEFT($J3202,2),0)))),(IF(OR(ISBLANK($K3202),ISERROR(SEARCH("killed",$K3202))),0,IF(SEARCH("killed",$K3202)=3,LEFT($K3202,1),IF(SEARCH("killed",$K3202)=4,LEFT($K3202,2),0)))))</f>
        <v>0</v>
      </c>
      <c r="O3202">
        <f t="shared" ref="O3202:O3265" si="253">SUM((IF(OR(ISBLANK($I3202),ISERROR(SEARCH("seriously",$I3202))),0,IF(SEARCH("seriously",$I3202)=3,LEFT($I3202,1),IF(SEARCH("seriously",$I3202)=4,LEFT($I3202,2),0)))),(IF(OR(ISBLANK($J3202),ISERROR(SEARCH("seriously",$J3202))),0,IF(SEARCH("seriously",$J3202)=3,LEFT($J3202,1),IF(SEARCH("seriously",$J3202)=4,LEFT($J3202,2),0)))),(IF(OR(ISBLANK($K3202),ISERROR(SEARCH("seriously",$K3202))),0,IF(SEARCH("seriously",$K3202)=3,LEFT($K3202,1),IF(SEARCH("seriously",$K3202)=4,LEFT($K3202,2),0)))))</f>
        <v>0</v>
      </c>
      <c r="P3202">
        <f t="shared" ref="P3202:P3265" si="254">SUM((IF(OR(ISBLANK($I3202),ISERROR(SEARCH("slightly",$I3202))),0,IF(SEARCH("slightly",$I3202)=3,LEFT($I3202,1),IF(SEARCH("slightly",$I3202)=4,LEFT($I3202,2),0)))),(IF(OR(ISBLANK($J3202),ISERROR(SEARCH("slightly",$J3202))),0,IF(SEARCH("slightly",$J3202)=3,LEFT($J3202,1),IF(SEARCH("slightly",$J3202)=4,LEFT($J3202,2),0)))),(IF(OR(ISBLANK($K3202),ISERROR(SEARCH("slightly",$K3202))),0,IF(SEARCH("slightly",$K3202)=3,LEFT($K3202,1),IF(SEARCH("slightly",$K3202)=4,LEFT($K3202,2),0)))))</f>
        <v>2</v>
      </c>
    </row>
    <row r="3203" spans="1:16" x14ac:dyDescent="0.3">
      <c r="A3203" t="s">
        <v>66</v>
      </c>
      <c r="B3203" s="38">
        <v>39980</v>
      </c>
      <c r="C3203" t="s">
        <v>29</v>
      </c>
      <c r="D3203" t="s">
        <v>170</v>
      </c>
      <c r="E3203" t="s">
        <v>311</v>
      </c>
      <c r="F3203">
        <v>267161</v>
      </c>
      <c r="G3203">
        <v>423326</v>
      </c>
      <c r="H3203" t="s">
        <v>148</v>
      </c>
      <c r="I3203" t="s">
        <v>181</v>
      </c>
      <c r="L3203">
        <f t="shared" si="250"/>
        <v>2009</v>
      </c>
      <c r="M3203">
        <f t="shared" si="251"/>
        <v>6</v>
      </c>
      <c r="N3203">
        <f t="shared" si="252"/>
        <v>0</v>
      </c>
      <c r="O3203">
        <f t="shared" si="253"/>
        <v>1</v>
      </c>
      <c r="P3203">
        <f t="shared" si="254"/>
        <v>0</v>
      </c>
    </row>
    <row r="3204" spans="1:16" x14ac:dyDescent="0.3">
      <c r="A3204" t="s">
        <v>60</v>
      </c>
      <c r="B3204" s="38">
        <v>39980</v>
      </c>
      <c r="C3204" t="s">
        <v>30</v>
      </c>
      <c r="D3204" t="s">
        <v>231</v>
      </c>
      <c r="E3204" t="s">
        <v>195</v>
      </c>
      <c r="F3204">
        <v>350718</v>
      </c>
      <c r="G3204">
        <v>381989</v>
      </c>
      <c r="H3204" t="s">
        <v>148</v>
      </c>
      <c r="I3204" t="s">
        <v>149</v>
      </c>
      <c r="L3204">
        <f t="shared" si="250"/>
        <v>2009</v>
      </c>
      <c r="M3204">
        <f t="shared" si="251"/>
        <v>6</v>
      </c>
      <c r="N3204">
        <f t="shared" si="252"/>
        <v>0</v>
      </c>
      <c r="O3204">
        <f t="shared" si="253"/>
        <v>0</v>
      </c>
      <c r="P3204">
        <f t="shared" si="254"/>
        <v>1</v>
      </c>
    </row>
    <row r="3205" spans="1:16" x14ac:dyDescent="0.3">
      <c r="A3205" t="s">
        <v>43</v>
      </c>
      <c r="B3205" s="38">
        <v>39981</v>
      </c>
      <c r="C3205" t="s">
        <v>30</v>
      </c>
      <c r="D3205" t="s">
        <v>604</v>
      </c>
      <c r="E3205" t="s">
        <v>183</v>
      </c>
      <c r="F3205">
        <v>308778</v>
      </c>
      <c r="G3205">
        <v>326918</v>
      </c>
      <c r="H3205" t="s">
        <v>148</v>
      </c>
      <c r="I3205" t="s">
        <v>149</v>
      </c>
      <c r="L3205">
        <f t="shared" si="250"/>
        <v>2009</v>
      </c>
      <c r="M3205">
        <f t="shared" si="251"/>
        <v>6</v>
      </c>
      <c r="N3205">
        <f t="shared" si="252"/>
        <v>0</v>
      </c>
      <c r="O3205">
        <f t="shared" si="253"/>
        <v>0</v>
      </c>
      <c r="P3205">
        <f t="shared" si="254"/>
        <v>1</v>
      </c>
    </row>
    <row r="3206" spans="1:16" x14ac:dyDescent="0.3">
      <c r="A3206" t="s">
        <v>69</v>
      </c>
      <c r="B3206" s="38">
        <v>39982</v>
      </c>
      <c r="C3206" t="s">
        <v>30</v>
      </c>
      <c r="D3206" t="s">
        <v>337</v>
      </c>
      <c r="E3206" t="s">
        <v>147</v>
      </c>
      <c r="F3206">
        <v>333676</v>
      </c>
      <c r="G3206">
        <v>374071</v>
      </c>
      <c r="H3206" t="s">
        <v>144</v>
      </c>
      <c r="I3206" t="s">
        <v>145</v>
      </c>
      <c r="L3206">
        <f t="shared" si="250"/>
        <v>2009</v>
      </c>
      <c r="M3206">
        <f t="shared" si="251"/>
        <v>6</v>
      </c>
      <c r="N3206">
        <f t="shared" si="252"/>
        <v>0</v>
      </c>
      <c r="O3206">
        <f t="shared" si="253"/>
        <v>0</v>
      </c>
      <c r="P3206">
        <f t="shared" si="254"/>
        <v>3</v>
      </c>
    </row>
    <row r="3207" spans="1:16" x14ac:dyDescent="0.3">
      <c r="A3207" t="s">
        <v>52</v>
      </c>
      <c r="B3207" s="38">
        <v>39982</v>
      </c>
      <c r="C3207" t="s">
        <v>30</v>
      </c>
      <c r="D3207" t="s">
        <v>297</v>
      </c>
      <c r="E3207" t="s">
        <v>169</v>
      </c>
      <c r="F3207">
        <v>245393</v>
      </c>
      <c r="G3207">
        <v>372673</v>
      </c>
      <c r="H3207" t="s">
        <v>148</v>
      </c>
      <c r="I3207" t="s">
        <v>149</v>
      </c>
      <c r="L3207">
        <f t="shared" si="250"/>
        <v>2009</v>
      </c>
      <c r="M3207">
        <f t="shared" si="251"/>
        <v>6</v>
      </c>
      <c r="N3207">
        <f t="shared" si="252"/>
        <v>0</v>
      </c>
      <c r="O3207">
        <f t="shared" si="253"/>
        <v>0</v>
      </c>
      <c r="P3207">
        <f t="shared" si="254"/>
        <v>1</v>
      </c>
    </row>
    <row r="3208" spans="1:16" x14ac:dyDescent="0.3">
      <c r="A3208" t="s">
        <v>2</v>
      </c>
      <c r="B3208" s="38">
        <v>39983</v>
      </c>
      <c r="C3208" t="s">
        <v>30</v>
      </c>
      <c r="D3208" t="s">
        <v>406</v>
      </c>
      <c r="E3208" t="s">
        <v>166</v>
      </c>
      <c r="F3208">
        <v>326488</v>
      </c>
      <c r="G3208">
        <v>364322</v>
      </c>
      <c r="H3208" t="s">
        <v>148</v>
      </c>
      <c r="I3208" t="s">
        <v>149</v>
      </c>
      <c r="L3208">
        <f t="shared" si="250"/>
        <v>2009</v>
      </c>
      <c r="M3208">
        <f t="shared" si="251"/>
        <v>6</v>
      </c>
      <c r="N3208">
        <f t="shared" si="252"/>
        <v>0</v>
      </c>
      <c r="O3208">
        <f t="shared" si="253"/>
        <v>0</v>
      </c>
      <c r="P3208">
        <f t="shared" si="254"/>
        <v>1</v>
      </c>
    </row>
    <row r="3209" spans="1:16" x14ac:dyDescent="0.3">
      <c r="A3209" t="s">
        <v>80</v>
      </c>
      <c r="B3209" s="38">
        <v>39983</v>
      </c>
      <c r="C3209" t="s">
        <v>30</v>
      </c>
      <c r="D3209" t="s">
        <v>231</v>
      </c>
      <c r="E3209" t="s">
        <v>173</v>
      </c>
      <c r="F3209">
        <v>308288</v>
      </c>
      <c r="G3209">
        <v>358300</v>
      </c>
      <c r="H3209" t="s">
        <v>144</v>
      </c>
      <c r="I3209" t="s">
        <v>145</v>
      </c>
      <c r="L3209">
        <f t="shared" si="250"/>
        <v>2009</v>
      </c>
      <c r="M3209">
        <f t="shared" si="251"/>
        <v>6</v>
      </c>
      <c r="N3209">
        <f t="shared" si="252"/>
        <v>0</v>
      </c>
      <c r="O3209">
        <f t="shared" si="253"/>
        <v>0</v>
      </c>
      <c r="P3209">
        <f t="shared" si="254"/>
        <v>3</v>
      </c>
    </row>
    <row r="3210" spans="1:16" x14ac:dyDescent="0.3">
      <c r="A3210" t="s">
        <v>69</v>
      </c>
      <c r="B3210" s="38">
        <v>39984</v>
      </c>
      <c r="C3210" t="s">
        <v>30</v>
      </c>
      <c r="D3210" t="s">
        <v>805</v>
      </c>
      <c r="E3210" t="s">
        <v>147</v>
      </c>
      <c r="F3210">
        <v>333436</v>
      </c>
      <c r="G3210">
        <v>373429</v>
      </c>
      <c r="H3210" t="s">
        <v>148</v>
      </c>
      <c r="I3210" t="s">
        <v>149</v>
      </c>
      <c r="L3210">
        <f t="shared" si="250"/>
        <v>2009</v>
      </c>
      <c r="M3210">
        <f t="shared" si="251"/>
        <v>6</v>
      </c>
      <c r="N3210">
        <f t="shared" si="252"/>
        <v>0</v>
      </c>
      <c r="O3210">
        <f t="shared" si="253"/>
        <v>0</v>
      </c>
      <c r="P3210">
        <f t="shared" si="254"/>
        <v>1</v>
      </c>
    </row>
    <row r="3211" spans="1:16" x14ac:dyDescent="0.3">
      <c r="A3211" t="s">
        <v>60</v>
      </c>
      <c r="B3211" s="38">
        <v>39985</v>
      </c>
      <c r="C3211" t="s">
        <v>30</v>
      </c>
      <c r="D3211" t="s">
        <v>806</v>
      </c>
      <c r="E3211" t="s">
        <v>195</v>
      </c>
      <c r="F3211">
        <v>350200</v>
      </c>
      <c r="G3211">
        <v>381778</v>
      </c>
      <c r="H3211" t="s">
        <v>148</v>
      </c>
      <c r="I3211" t="s">
        <v>149</v>
      </c>
      <c r="L3211">
        <f t="shared" si="250"/>
        <v>2009</v>
      </c>
      <c r="M3211">
        <f t="shared" si="251"/>
        <v>6</v>
      </c>
      <c r="N3211">
        <f t="shared" si="252"/>
        <v>0</v>
      </c>
      <c r="O3211">
        <f t="shared" si="253"/>
        <v>0</v>
      </c>
      <c r="P3211">
        <f t="shared" si="254"/>
        <v>1</v>
      </c>
    </row>
    <row r="3212" spans="1:16" x14ac:dyDescent="0.3">
      <c r="A3212" t="s">
        <v>42</v>
      </c>
      <c r="B3212" s="38">
        <v>39985</v>
      </c>
      <c r="C3212" t="s">
        <v>30</v>
      </c>
      <c r="D3212" t="s">
        <v>557</v>
      </c>
      <c r="E3212" t="s">
        <v>206</v>
      </c>
      <c r="F3212">
        <v>337774</v>
      </c>
      <c r="G3212">
        <v>331515</v>
      </c>
      <c r="H3212" t="s">
        <v>152</v>
      </c>
      <c r="I3212" t="s">
        <v>153</v>
      </c>
      <c r="L3212">
        <f t="shared" si="250"/>
        <v>2009</v>
      </c>
      <c r="M3212">
        <f t="shared" si="251"/>
        <v>6</v>
      </c>
      <c r="N3212">
        <f t="shared" si="252"/>
        <v>0</v>
      </c>
      <c r="O3212">
        <f t="shared" si="253"/>
        <v>0</v>
      </c>
      <c r="P3212">
        <f t="shared" si="254"/>
        <v>2</v>
      </c>
    </row>
    <row r="3213" spans="1:16" x14ac:dyDescent="0.3">
      <c r="A3213" t="s">
        <v>69</v>
      </c>
      <c r="B3213" s="38">
        <v>39986</v>
      </c>
      <c r="C3213" t="s">
        <v>30</v>
      </c>
      <c r="D3213" t="s">
        <v>305</v>
      </c>
      <c r="E3213" t="s">
        <v>147</v>
      </c>
      <c r="F3213">
        <v>334049</v>
      </c>
      <c r="G3213">
        <v>374107</v>
      </c>
      <c r="H3213" t="s">
        <v>152</v>
      </c>
      <c r="I3213" t="s">
        <v>153</v>
      </c>
      <c r="L3213">
        <f t="shared" si="250"/>
        <v>2009</v>
      </c>
      <c r="M3213">
        <f t="shared" si="251"/>
        <v>6</v>
      </c>
      <c r="N3213">
        <f t="shared" si="252"/>
        <v>0</v>
      </c>
      <c r="O3213">
        <f t="shared" si="253"/>
        <v>0</v>
      </c>
      <c r="P3213">
        <f t="shared" si="254"/>
        <v>2</v>
      </c>
    </row>
    <row r="3214" spans="1:16" x14ac:dyDescent="0.3">
      <c r="A3214" t="s">
        <v>47</v>
      </c>
      <c r="B3214" s="38">
        <v>39987</v>
      </c>
      <c r="C3214" t="s">
        <v>30</v>
      </c>
      <c r="D3214" t="s">
        <v>760</v>
      </c>
      <c r="E3214" t="s">
        <v>171</v>
      </c>
      <c r="F3214">
        <v>328686</v>
      </c>
      <c r="G3214">
        <v>391255</v>
      </c>
      <c r="H3214" t="s">
        <v>148</v>
      </c>
      <c r="I3214" t="s">
        <v>149</v>
      </c>
      <c r="L3214">
        <f t="shared" si="250"/>
        <v>2009</v>
      </c>
      <c r="M3214">
        <f t="shared" si="251"/>
        <v>6</v>
      </c>
      <c r="N3214">
        <f t="shared" si="252"/>
        <v>0</v>
      </c>
      <c r="O3214">
        <f t="shared" si="253"/>
        <v>0</v>
      </c>
      <c r="P3214">
        <f t="shared" si="254"/>
        <v>1</v>
      </c>
    </row>
    <row r="3215" spans="1:16" x14ac:dyDescent="0.3">
      <c r="A3215" t="s">
        <v>43</v>
      </c>
      <c r="B3215" s="38">
        <v>39988</v>
      </c>
      <c r="C3215" t="s">
        <v>30</v>
      </c>
      <c r="D3215" t="s">
        <v>197</v>
      </c>
      <c r="E3215" t="s">
        <v>183</v>
      </c>
      <c r="F3215">
        <v>308818</v>
      </c>
      <c r="G3215">
        <v>326855</v>
      </c>
      <c r="H3215" t="s">
        <v>148</v>
      </c>
      <c r="I3215" t="s">
        <v>149</v>
      </c>
      <c r="L3215">
        <f t="shared" si="250"/>
        <v>2009</v>
      </c>
      <c r="M3215">
        <f t="shared" si="251"/>
        <v>6</v>
      </c>
      <c r="N3215">
        <f t="shared" si="252"/>
        <v>0</v>
      </c>
      <c r="O3215">
        <f t="shared" si="253"/>
        <v>0</v>
      </c>
      <c r="P3215">
        <f t="shared" si="254"/>
        <v>1</v>
      </c>
    </row>
    <row r="3216" spans="1:16" x14ac:dyDescent="0.3">
      <c r="A3216" t="s">
        <v>69</v>
      </c>
      <c r="B3216" s="38">
        <v>39988</v>
      </c>
      <c r="C3216" t="s">
        <v>30</v>
      </c>
      <c r="D3216" t="s">
        <v>221</v>
      </c>
      <c r="E3216" t="s">
        <v>161</v>
      </c>
      <c r="F3216">
        <v>334048</v>
      </c>
      <c r="G3216">
        <v>375217</v>
      </c>
      <c r="H3216" t="s">
        <v>148</v>
      </c>
      <c r="I3216" t="s">
        <v>149</v>
      </c>
      <c r="L3216">
        <f t="shared" si="250"/>
        <v>2009</v>
      </c>
      <c r="M3216">
        <f t="shared" si="251"/>
        <v>6</v>
      </c>
      <c r="N3216">
        <f t="shared" si="252"/>
        <v>0</v>
      </c>
      <c r="O3216">
        <f t="shared" si="253"/>
        <v>0</v>
      </c>
      <c r="P3216">
        <f t="shared" si="254"/>
        <v>1</v>
      </c>
    </row>
    <row r="3217" spans="1:16" x14ac:dyDescent="0.3">
      <c r="A3217" t="s">
        <v>60</v>
      </c>
      <c r="B3217" s="38">
        <v>39988</v>
      </c>
      <c r="C3217" t="s">
        <v>30</v>
      </c>
      <c r="D3217" t="s">
        <v>194</v>
      </c>
      <c r="E3217" t="s">
        <v>195</v>
      </c>
      <c r="F3217">
        <v>350910</v>
      </c>
      <c r="G3217">
        <v>381732</v>
      </c>
      <c r="H3217" t="s">
        <v>148</v>
      </c>
      <c r="I3217" t="s">
        <v>149</v>
      </c>
      <c r="L3217">
        <f t="shared" si="250"/>
        <v>2009</v>
      </c>
      <c r="M3217">
        <f t="shared" si="251"/>
        <v>6</v>
      </c>
      <c r="N3217">
        <f t="shared" si="252"/>
        <v>0</v>
      </c>
      <c r="O3217">
        <f t="shared" si="253"/>
        <v>0</v>
      </c>
      <c r="P3217">
        <f t="shared" si="254"/>
        <v>1</v>
      </c>
    </row>
    <row r="3218" spans="1:16" x14ac:dyDescent="0.3">
      <c r="A3218" t="s">
        <v>79</v>
      </c>
      <c r="B3218" s="38">
        <v>39988</v>
      </c>
      <c r="C3218" t="s">
        <v>30</v>
      </c>
      <c r="D3218" t="s">
        <v>807</v>
      </c>
      <c r="E3218" t="s">
        <v>173</v>
      </c>
      <c r="F3218">
        <v>301100</v>
      </c>
      <c r="G3218">
        <v>353457</v>
      </c>
      <c r="H3218" t="s">
        <v>148</v>
      </c>
      <c r="I3218" t="s">
        <v>149</v>
      </c>
      <c r="L3218">
        <f t="shared" si="250"/>
        <v>2009</v>
      </c>
      <c r="M3218">
        <f t="shared" si="251"/>
        <v>6</v>
      </c>
      <c r="N3218">
        <f t="shared" si="252"/>
        <v>0</v>
      </c>
      <c r="O3218">
        <f t="shared" si="253"/>
        <v>0</v>
      </c>
      <c r="P3218">
        <f t="shared" si="254"/>
        <v>1</v>
      </c>
    </row>
    <row r="3219" spans="1:16" x14ac:dyDescent="0.3">
      <c r="A3219" t="s">
        <v>53</v>
      </c>
      <c r="B3219" s="38">
        <v>39989</v>
      </c>
      <c r="C3219" t="s">
        <v>30</v>
      </c>
      <c r="D3219" t="s">
        <v>621</v>
      </c>
      <c r="E3219" t="s">
        <v>209</v>
      </c>
      <c r="F3219">
        <v>280081</v>
      </c>
      <c r="G3219">
        <v>362524</v>
      </c>
      <c r="H3219" t="s">
        <v>148</v>
      </c>
      <c r="I3219" t="s">
        <v>149</v>
      </c>
      <c r="L3219">
        <f t="shared" si="250"/>
        <v>2009</v>
      </c>
      <c r="M3219">
        <f t="shared" si="251"/>
        <v>6</v>
      </c>
      <c r="N3219">
        <f t="shared" si="252"/>
        <v>0</v>
      </c>
      <c r="O3219">
        <f t="shared" si="253"/>
        <v>0</v>
      </c>
      <c r="P3219">
        <f t="shared" si="254"/>
        <v>1</v>
      </c>
    </row>
    <row r="3220" spans="1:16" x14ac:dyDescent="0.3">
      <c r="A3220" t="s">
        <v>60</v>
      </c>
      <c r="B3220" s="38">
        <v>39989</v>
      </c>
      <c r="C3220" t="s">
        <v>30</v>
      </c>
      <c r="D3220" t="s">
        <v>194</v>
      </c>
      <c r="E3220" t="s">
        <v>195</v>
      </c>
      <c r="F3220">
        <v>350909</v>
      </c>
      <c r="G3220">
        <v>381733</v>
      </c>
      <c r="H3220" t="s">
        <v>148</v>
      </c>
      <c r="I3220" t="s">
        <v>149</v>
      </c>
      <c r="L3220">
        <f t="shared" si="250"/>
        <v>2009</v>
      </c>
      <c r="M3220">
        <f t="shared" si="251"/>
        <v>6</v>
      </c>
      <c r="N3220">
        <f t="shared" si="252"/>
        <v>0</v>
      </c>
      <c r="O3220">
        <f t="shared" si="253"/>
        <v>0</v>
      </c>
      <c r="P3220">
        <f t="shared" si="254"/>
        <v>1</v>
      </c>
    </row>
    <row r="3221" spans="1:16" x14ac:dyDescent="0.3">
      <c r="A3221" t="s">
        <v>69</v>
      </c>
      <c r="B3221" s="38">
        <v>39989</v>
      </c>
      <c r="C3221" t="s">
        <v>30</v>
      </c>
      <c r="D3221" t="s">
        <v>373</v>
      </c>
      <c r="E3221" t="s">
        <v>161</v>
      </c>
      <c r="F3221">
        <v>333613</v>
      </c>
      <c r="G3221">
        <v>374660</v>
      </c>
      <c r="H3221" t="s">
        <v>148</v>
      </c>
      <c r="I3221" t="s">
        <v>149</v>
      </c>
      <c r="L3221">
        <f t="shared" si="250"/>
        <v>2009</v>
      </c>
      <c r="M3221">
        <f t="shared" si="251"/>
        <v>6</v>
      </c>
      <c r="N3221">
        <f t="shared" si="252"/>
        <v>0</v>
      </c>
      <c r="O3221">
        <f t="shared" si="253"/>
        <v>0</v>
      </c>
      <c r="P3221">
        <f t="shared" si="254"/>
        <v>1</v>
      </c>
    </row>
    <row r="3222" spans="1:16" x14ac:dyDescent="0.3">
      <c r="A3222" t="s">
        <v>69</v>
      </c>
      <c r="B3222" s="38">
        <v>39990</v>
      </c>
      <c r="C3222" t="s">
        <v>30</v>
      </c>
      <c r="D3222" t="s">
        <v>583</v>
      </c>
      <c r="E3222" t="s">
        <v>147</v>
      </c>
      <c r="F3222">
        <v>333941</v>
      </c>
      <c r="G3222">
        <v>373841</v>
      </c>
      <c r="H3222" t="s">
        <v>148</v>
      </c>
      <c r="I3222" t="s">
        <v>149</v>
      </c>
      <c r="L3222">
        <f t="shared" si="250"/>
        <v>2009</v>
      </c>
      <c r="M3222">
        <f t="shared" si="251"/>
        <v>6</v>
      </c>
      <c r="N3222">
        <f t="shared" si="252"/>
        <v>0</v>
      </c>
      <c r="O3222">
        <f t="shared" si="253"/>
        <v>0</v>
      </c>
      <c r="P3222">
        <f t="shared" si="254"/>
        <v>1</v>
      </c>
    </row>
    <row r="3223" spans="1:16" x14ac:dyDescent="0.3">
      <c r="A3223" t="s">
        <v>67</v>
      </c>
      <c r="B3223" s="38">
        <v>39990</v>
      </c>
      <c r="C3223" t="s">
        <v>30</v>
      </c>
      <c r="D3223" t="s">
        <v>210</v>
      </c>
      <c r="E3223" t="s">
        <v>279</v>
      </c>
      <c r="F3223">
        <v>349167</v>
      </c>
      <c r="G3223">
        <v>374035</v>
      </c>
      <c r="H3223" t="s">
        <v>148</v>
      </c>
      <c r="I3223" t="s">
        <v>149</v>
      </c>
      <c r="L3223">
        <f t="shared" si="250"/>
        <v>2009</v>
      </c>
      <c r="M3223">
        <f t="shared" si="251"/>
        <v>6</v>
      </c>
      <c r="N3223">
        <f t="shared" si="252"/>
        <v>0</v>
      </c>
      <c r="O3223">
        <f t="shared" si="253"/>
        <v>0</v>
      </c>
      <c r="P3223">
        <f t="shared" si="254"/>
        <v>1</v>
      </c>
    </row>
    <row r="3224" spans="1:16" x14ac:dyDescent="0.3">
      <c r="A3224" t="s">
        <v>69</v>
      </c>
      <c r="B3224" s="38">
        <v>39991</v>
      </c>
      <c r="C3224" t="s">
        <v>30</v>
      </c>
      <c r="D3224" t="s">
        <v>174</v>
      </c>
      <c r="E3224" t="s">
        <v>147</v>
      </c>
      <c r="F3224">
        <v>334178</v>
      </c>
      <c r="G3224">
        <v>375132</v>
      </c>
      <c r="H3224" t="s">
        <v>152</v>
      </c>
      <c r="I3224" t="s">
        <v>153</v>
      </c>
      <c r="L3224">
        <f t="shared" si="250"/>
        <v>2009</v>
      </c>
      <c r="M3224">
        <f t="shared" si="251"/>
        <v>6</v>
      </c>
      <c r="N3224">
        <f t="shared" si="252"/>
        <v>0</v>
      </c>
      <c r="O3224">
        <f t="shared" si="253"/>
        <v>0</v>
      </c>
      <c r="P3224">
        <f t="shared" si="254"/>
        <v>2</v>
      </c>
    </row>
    <row r="3225" spans="1:16" x14ac:dyDescent="0.3">
      <c r="A3225" t="s">
        <v>52</v>
      </c>
      <c r="B3225" s="38">
        <v>39992</v>
      </c>
      <c r="C3225" t="s">
        <v>30</v>
      </c>
      <c r="D3225" t="s">
        <v>371</v>
      </c>
      <c r="E3225" t="s">
        <v>169</v>
      </c>
      <c r="F3225">
        <v>245181</v>
      </c>
      <c r="G3225">
        <v>372864</v>
      </c>
      <c r="H3225" t="s">
        <v>148</v>
      </c>
      <c r="I3225" t="s">
        <v>149</v>
      </c>
      <c r="L3225">
        <f t="shared" si="250"/>
        <v>2009</v>
      </c>
      <c r="M3225">
        <f t="shared" si="251"/>
        <v>6</v>
      </c>
      <c r="N3225">
        <f t="shared" si="252"/>
        <v>0</v>
      </c>
      <c r="O3225">
        <f t="shared" si="253"/>
        <v>0</v>
      </c>
      <c r="P3225">
        <f t="shared" si="254"/>
        <v>1</v>
      </c>
    </row>
    <row r="3226" spans="1:16" x14ac:dyDescent="0.3">
      <c r="A3226" t="s">
        <v>69</v>
      </c>
      <c r="B3226" s="38">
        <v>39993</v>
      </c>
      <c r="C3226" t="s">
        <v>30</v>
      </c>
      <c r="D3226" t="s">
        <v>453</v>
      </c>
      <c r="E3226" t="s">
        <v>147</v>
      </c>
      <c r="F3226">
        <v>333598</v>
      </c>
      <c r="G3226">
        <v>373222</v>
      </c>
      <c r="H3226" t="s">
        <v>148</v>
      </c>
      <c r="I3226" t="s">
        <v>149</v>
      </c>
      <c r="L3226">
        <f t="shared" si="250"/>
        <v>2009</v>
      </c>
      <c r="M3226">
        <f t="shared" si="251"/>
        <v>6</v>
      </c>
      <c r="N3226">
        <f t="shared" si="252"/>
        <v>0</v>
      </c>
      <c r="O3226">
        <f t="shared" si="253"/>
        <v>0</v>
      </c>
      <c r="P3226">
        <f t="shared" si="254"/>
        <v>1</v>
      </c>
    </row>
    <row r="3227" spans="1:16" x14ac:dyDescent="0.3">
      <c r="A3227" t="s">
        <v>60</v>
      </c>
      <c r="B3227" s="38">
        <v>39993</v>
      </c>
      <c r="C3227" t="s">
        <v>30</v>
      </c>
      <c r="D3227" t="s">
        <v>582</v>
      </c>
      <c r="E3227" t="s">
        <v>195</v>
      </c>
      <c r="F3227">
        <v>350496</v>
      </c>
      <c r="G3227">
        <v>381768</v>
      </c>
      <c r="H3227" t="s">
        <v>148</v>
      </c>
      <c r="I3227" t="s">
        <v>149</v>
      </c>
      <c r="L3227">
        <f t="shared" si="250"/>
        <v>2009</v>
      </c>
      <c r="M3227">
        <f t="shared" si="251"/>
        <v>6</v>
      </c>
      <c r="N3227">
        <f t="shared" si="252"/>
        <v>0</v>
      </c>
      <c r="O3227">
        <f t="shared" si="253"/>
        <v>0</v>
      </c>
      <c r="P3227">
        <f t="shared" si="254"/>
        <v>1</v>
      </c>
    </row>
    <row r="3228" spans="1:16" x14ac:dyDescent="0.3">
      <c r="A3228" t="s">
        <v>69</v>
      </c>
      <c r="B3228" s="38">
        <v>39993</v>
      </c>
      <c r="C3228" t="s">
        <v>30</v>
      </c>
      <c r="D3228" t="s">
        <v>224</v>
      </c>
      <c r="E3228" t="s">
        <v>147</v>
      </c>
      <c r="F3228">
        <v>334238</v>
      </c>
      <c r="G3228">
        <v>373980</v>
      </c>
      <c r="H3228" t="s">
        <v>148</v>
      </c>
      <c r="I3228" t="s">
        <v>149</v>
      </c>
      <c r="L3228">
        <f t="shared" si="250"/>
        <v>2009</v>
      </c>
      <c r="M3228">
        <f t="shared" si="251"/>
        <v>6</v>
      </c>
      <c r="N3228">
        <f t="shared" si="252"/>
        <v>0</v>
      </c>
      <c r="O3228">
        <f t="shared" si="253"/>
        <v>0</v>
      </c>
      <c r="P3228">
        <f t="shared" si="254"/>
        <v>1</v>
      </c>
    </row>
    <row r="3229" spans="1:16" x14ac:dyDescent="0.3">
      <c r="A3229" t="s">
        <v>67</v>
      </c>
      <c r="B3229" s="38">
        <v>39994</v>
      </c>
      <c r="C3229" t="s">
        <v>30</v>
      </c>
      <c r="D3229" t="s">
        <v>231</v>
      </c>
      <c r="E3229" t="s">
        <v>279</v>
      </c>
      <c r="F3229">
        <v>349128</v>
      </c>
      <c r="G3229">
        <v>374037</v>
      </c>
      <c r="H3229" t="s">
        <v>148</v>
      </c>
      <c r="I3229" t="s">
        <v>149</v>
      </c>
      <c r="L3229">
        <f t="shared" si="250"/>
        <v>2009</v>
      </c>
      <c r="M3229">
        <f t="shared" si="251"/>
        <v>6</v>
      </c>
      <c r="N3229">
        <f t="shared" si="252"/>
        <v>0</v>
      </c>
      <c r="O3229">
        <f t="shared" si="253"/>
        <v>0</v>
      </c>
      <c r="P3229">
        <f t="shared" si="254"/>
        <v>1</v>
      </c>
    </row>
    <row r="3230" spans="1:16" x14ac:dyDescent="0.3">
      <c r="A3230" t="s">
        <v>2</v>
      </c>
      <c r="B3230" s="38">
        <v>39994</v>
      </c>
      <c r="C3230" t="s">
        <v>30</v>
      </c>
      <c r="D3230" t="s">
        <v>492</v>
      </c>
      <c r="E3230" t="s">
        <v>166</v>
      </c>
      <c r="F3230">
        <v>327216</v>
      </c>
      <c r="G3230">
        <v>364758</v>
      </c>
      <c r="H3230" t="s">
        <v>148</v>
      </c>
      <c r="I3230" t="s">
        <v>149</v>
      </c>
      <c r="L3230">
        <f t="shared" si="250"/>
        <v>2009</v>
      </c>
      <c r="M3230">
        <f t="shared" si="251"/>
        <v>6</v>
      </c>
      <c r="N3230">
        <f t="shared" si="252"/>
        <v>0</v>
      </c>
      <c r="O3230">
        <f t="shared" si="253"/>
        <v>0</v>
      </c>
      <c r="P3230">
        <f t="shared" si="254"/>
        <v>1</v>
      </c>
    </row>
    <row r="3231" spans="1:16" x14ac:dyDescent="0.3">
      <c r="A3231" t="s">
        <v>69</v>
      </c>
      <c r="B3231" s="38">
        <v>39994</v>
      </c>
      <c r="C3231" t="s">
        <v>30</v>
      </c>
      <c r="D3231" t="s">
        <v>808</v>
      </c>
      <c r="E3231" t="s">
        <v>147</v>
      </c>
      <c r="F3231">
        <v>333930</v>
      </c>
      <c r="G3231">
        <v>373953</v>
      </c>
      <c r="H3231" t="s">
        <v>152</v>
      </c>
      <c r="I3231" t="s">
        <v>153</v>
      </c>
      <c r="L3231">
        <f t="shared" si="250"/>
        <v>2009</v>
      </c>
      <c r="M3231">
        <f t="shared" si="251"/>
        <v>6</v>
      </c>
      <c r="N3231">
        <f t="shared" si="252"/>
        <v>0</v>
      </c>
      <c r="O3231">
        <f t="shared" si="253"/>
        <v>0</v>
      </c>
      <c r="P3231">
        <f t="shared" si="254"/>
        <v>2</v>
      </c>
    </row>
    <row r="3232" spans="1:16" x14ac:dyDescent="0.3">
      <c r="A3232" t="s">
        <v>69</v>
      </c>
      <c r="B3232" s="38">
        <v>39994</v>
      </c>
      <c r="C3232" t="s">
        <v>30</v>
      </c>
      <c r="D3232" t="s">
        <v>251</v>
      </c>
      <c r="E3232" t="s">
        <v>147</v>
      </c>
      <c r="F3232">
        <v>333532</v>
      </c>
      <c r="G3232">
        <v>373938</v>
      </c>
      <c r="H3232" t="s">
        <v>148</v>
      </c>
      <c r="I3232" t="s">
        <v>149</v>
      </c>
      <c r="L3232">
        <f t="shared" si="250"/>
        <v>2009</v>
      </c>
      <c r="M3232">
        <f t="shared" si="251"/>
        <v>6</v>
      </c>
      <c r="N3232">
        <f t="shared" si="252"/>
        <v>0</v>
      </c>
      <c r="O3232">
        <f t="shared" si="253"/>
        <v>0</v>
      </c>
      <c r="P3232">
        <f t="shared" si="254"/>
        <v>1</v>
      </c>
    </row>
    <row r="3233" spans="1:16" x14ac:dyDescent="0.3">
      <c r="A3233" t="s">
        <v>69</v>
      </c>
      <c r="B3233" s="38">
        <v>39995</v>
      </c>
      <c r="C3233" t="s">
        <v>30</v>
      </c>
      <c r="D3233" t="s">
        <v>174</v>
      </c>
      <c r="E3233" t="s">
        <v>147</v>
      </c>
      <c r="F3233">
        <v>334082</v>
      </c>
      <c r="G3233">
        <v>374949</v>
      </c>
      <c r="H3233" t="s">
        <v>148</v>
      </c>
      <c r="I3233" t="s">
        <v>149</v>
      </c>
      <c r="L3233">
        <f t="shared" si="250"/>
        <v>2009</v>
      </c>
      <c r="M3233">
        <f t="shared" si="251"/>
        <v>7</v>
      </c>
      <c r="N3233">
        <f t="shared" si="252"/>
        <v>0</v>
      </c>
      <c r="O3233">
        <f t="shared" si="253"/>
        <v>0</v>
      </c>
      <c r="P3233">
        <f t="shared" si="254"/>
        <v>1</v>
      </c>
    </row>
    <row r="3234" spans="1:16" x14ac:dyDescent="0.3">
      <c r="A3234" t="s">
        <v>69</v>
      </c>
      <c r="B3234" s="38">
        <v>39995</v>
      </c>
      <c r="C3234" t="s">
        <v>30</v>
      </c>
      <c r="D3234" t="s">
        <v>249</v>
      </c>
      <c r="E3234" t="s">
        <v>147</v>
      </c>
      <c r="F3234">
        <v>334391</v>
      </c>
      <c r="G3234">
        <v>374073</v>
      </c>
      <c r="H3234" t="s">
        <v>148</v>
      </c>
      <c r="I3234" t="s">
        <v>149</v>
      </c>
      <c r="L3234">
        <f t="shared" si="250"/>
        <v>2009</v>
      </c>
      <c r="M3234">
        <f t="shared" si="251"/>
        <v>7</v>
      </c>
      <c r="N3234">
        <f t="shared" si="252"/>
        <v>0</v>
      </c>
      <c r="O3234">
        <f t="shared" si="253"/>
        <v>0</v>
      </c>
      <c r="P3234">
        <f t="shared" si="254"/>
        <v>1</v>
      </c>
    </row>
    <row r="3235" spans="1:16" x14ac:dyDescent="0.3">
      <c r="A3235" t="s">
        <v>69</v>
      </c>
      <c r="B3235" s="38">
        <v>39995</v>
      </c>
      <c r="C3235" t="s">
        <v>30</v>
      </c>
      <c r="D3235" t="s">
        <v>566</v>
      </c>
      <c r="E3235" t="s">
        <v>147</v>
      </c>
      <c r="F3235">
        <v>333451</v>
      </c>
      <c r="G3235">
        <v>373477</v>
      </c>
      <c r="H3235" t="s">
        <v>148</v>
      </c>
      <c r="I3235" t="s">
        <v>149</v>
      </c>
      <c r="L3235">
        <f t="shared" si="250"/>
        <v>2009</v>
      </c>
      <c r="M3235">
        <f t="shared" si="251"/>
        <v>7</v>
      </c>
      <c r="N3235">
        <f t="shared" si="252"/>
        <v>0</v>
      </c>
      <c r="O3235">
        <f t="shared" si="253"/>
        <v>0</v>
      </c>
      <c r="P3235">
        <f t="shared" si="254"/>
        <v>1</v>
      </c>
    </row>
    <row r="3236" spans="1:16" x14ac:dyDescent="0.3">
      <c r="A3236" t="s">
        <v>69</v>
      </c>
      <c r="B3236" s="38">
        <v>39997</v>
      </c>
      <c r="C3236" t="s">
        <v>30</v>
      </c>
      <c r="D3236" t="s">
        <v>232</v>
      </c>
      <c r="E3236" t="s">
        <v>147</v>
      </c>
      <c r="F3236">
        <v>333860</v>
      </c>
      <c r="G3236">
        <v>373741</v>
      </c>
      <c r="H3236" t="s">
        <v>148</v>
      </c>
      <c r="I3236" t="s">
        <v>149</v>
      </c>
      <c r="L3236">
        <f t="shared" si="250"/>
        <v>2009</v>
      </c>
      <c r="M3236">
        <f t="shared" si="251"/>
        <v>7</v>
      </c>
      <c r="N3236">
        <f t="shared" si="252"/>
        <v>0</v>
      </c>
      <c r="O3236">
        <f t="shared" si="253"/>
        <v>0</v>
      </c>
      <c r="P3236">
        <f t="shared" si="254"/>
        <v>1</v>
      </c>
    </row>
    <row r="3237" spans="1:16" x14ac:dyDescent="0.3">
      <c r="A3237" t="s">
        <v>69</v>
      </c>
      <c r="B3237" s="38">
        <v>39997</v>
      </c>
      <c r="C3237" t="s">
        <v>30</v>
      </c>
      <c r="D3237" t="s">
        <v>516</v>
      </c>
      <c r="E3237" t="s">
        <v>147</v>
      </c>
      <c r="F3237">
        <v>333745</v>
      </c>
      <c r="G3237">
        <v>374013</v>
      </c>
      <c r="H3237" t="s">
        <v>148</v>
      </c>
      <c r="I3237" t="s">
        <v>149</v>
      </c>
      <c r="L3237">
        <f t="shared" si="250"/>
        <v>2009</v>
      </c>
      <c r="M3237">
        <f t="shared" si="251"/>
        <v>7</v>
      </c>
      <c r="N3237">
        <f t="shared" si="252"/>
        <v>0</v>
      </c>
      <c r="O3237">
        <f t="shared" si="253"/>
        <v>0</v>
      </c>
      <c r="P3237">
        <f t="shared" si="254"/>
        <v>1</v>
      </c>
    </row>
    <row r="3238" spans="1:16" x14ac:dyDescent="0.3">
      <c r="A3238" t="s">
        <v>69</v>
      </c>
      <c r="B3238" s="38">
        <v>39997</v>
      </c>
      <c r="C3238" t="s">
        <v>30</v>
      </c>
      <c r="D3238" t="s">
        <v>219</v>
      </c>
      <c r="E3238" t="s">
        <v>147</v>
      </c>
      <c r="F3238">
        <v>334205</v>
      </c>
      <c r="G3238">
        <v>374342</v>
      </c>
      <c r="H3238" t="s">
        <v>148</v>
      </c>
      <c r="I3238" t="s">
        <v>149</v>
      </c>
      <c r="L3238">
        <f t="shared" si="250"/>
        <v>2009</v>
      </c>
      <c r="M3238">
        <f t="shared" si="251"/>
        <v>7</v>
      </c>
      <c r="N3238">
        <f t="shared" si="252"/>
        <v>0</v>
      </c>
      <c r="O3238">
        <f t="shared" si="253"/>
        <v>0</v>
      </c>
      <c r="P3238">
        <f t="shared" si="254"/>
        <v>1</v>
      </c>
    </row>
    <row r="3239" spans="1:16" x14ac:dyDescent="0.3">
      <c r="A3239" t="s">
        <v>53</v>
      </c>
      <c r="B3239" s="38">
        <v>39997</v>
      </c>
      <c r="C3239" t="s">
        <v>30</v>
      </c>
      <c r="D3239" t="s">
        <v>154</v>
      </c>
      <c r="E3239" t="s">
        <v>209</v>
      </c>
      <c r="F3239">
        <v>279735</v>
      </c>
      <c r="G3239">
        <v>362547</v>
      </c>
      <c r="H3239" t="s">
        <v>148</v>
      </c>
      <c r="I3239" t="s">
        <v>149</v>
      </c>
      <c r="L3239">
        <f t="shared" si="250"/>
        <v>2009</v>
      </c>
      <c r="M3239">
        <f t="shared" si="251"/>
        <v>7</v>
      </c>
      <c r="N3239">
        <f t="shared" si="252"/>
        <v>0</v>
      </c>
      <c r="O3239">
        <f t="shared" si="253"/>
        <v>0</v>
      </c>
      <c r="P3239">
        <f t="shared" si="254"/>
        <v>1</v>
      </c>
    </row>
    <row r="3240" spans="1:16" x14ac:dyDescent="0.3">
      <c r="A3240" t="s">
        <v>69</v>
      </c>
      <c r="B3240" s="38">
        <v>39997</v>
      </c>
      <c r="C3240" t="s">
        <v>30</v>
      </c>
      <c r="D3240" t="s">
        <v>305</v>
      </c>
      <c r="E3240" t="s">
        <v>147</v>
      </c>
      <c r="F3240">
        <v>333942</v>
      </c>
      <c r="G3240">
        <v>374099</v>
      </c>
      <c r="H3240" t="s">
        <v>148</v>
      </c>
      <c r="I3240" t="s">
        <v>149</v>
      </c>
      <c r="L3240">
        <f t="shared" si="250"/>
        <v>2009</v>
      </c>
      <c r="M3240">
        <f t="shared" si="251"/>
        <v>7</v>
      </c>
      <c r="N3240">
        <f t="shared" si="252"/>
        <v>0</v>
      </c>
      <c r="O3240">
        <f t="shared" si="253"/>
        <v>0</v>
      </c>
      <c r="P3240">
        <f t="shared" si="254"/>
        <v>1</v>
      </c>
    </row>
    <row r="3241" spans="1:16" x14ac:dyDescent="0.3">
      <c r="A3241" t="s">
        <v>43</v>
      </c>
      <c r="B3241" s="38">
        <v>39998</v>
      </c>
      <c r="C3241" t="s">
        <v>30</v>
      </c>
      <c r="D3241" t="s">
        <v>478</v>
      </c>
      <c r="E3241" t="s">
        <v>183</v>
      </c>
      <c r="F3241">
        <v>308673</v>
      </c>
      <c r="G3241">
        <v>326437</v>
      </c>
      <c r="H3241" t="s">
        <v>152</v>
      </c>
      <c r="I3241" t="s">
        <v>153</v>
      </c>
      <c r="L3241">
        <f t="shared" si="250"/>
        <v>2009</v>
      </c>
      <c r="M3241">
        <f t="shared" si="251"/>
        <v>7</v>
      </c>
      <c r="N3241">
        <f t="shared" si="252"/>
        <v>0</v>
      </c>
      <c r="O3241">
        <f t="shared" si="253"/>
        <v>0</v>
      </c>
      <c r="P3241">
        <f t="shared" si="254"/>
        <v>2</v>
      </c>
    </row>
    <row r="3242" spans="1:16" x14ac:dyDescent="0.3">
      <c r="A3242" t="s">
        <v>66</v>
      </c>
      <c r="B3242" s="38">
        <v>39998</v>
      </c>
      <c r="C3242" t="s">
        <v>30</v>
      </c>
      <c r="D3242" t="s">
        <v>170</v>
      </c>
      <c r="E3242" t="s">
        <v>311</v>
      </c>
      <c r="F3242">
        <v>267191</v>
      </c>
      <c r="G3242">
        <v>423351</v>
      </c>
      <c r="H3242" t="s">
        <v>148</v>
      </c>
      <c r="I3242" t="s">
        <v>149</v>
      </c>
      <c r="L3242">
        <f t="shared" si="250"/>
        <v>2009</v>
      </c>
      <c r="M3242">
        <f t="shared" si="251"/>
        <v>7</v>
      </c>
      <c r="N3242">
        <f t="shared" si="252"/>
        <v>0</v>
      </c>
      <c r="O3242">
        <f t="shared" si="253"/>
        <v>0</v>
      </c>
      <c r="P3242">
        <f t="shared" si="254"/>
        <v>1</v>
      </c>
    </row>
    <row r="3243" spans="1:16" x14ac:dyDescent="0.3">
      <c r="A3243" t="s">
        <v>62</v>
      </c>
      <c r="B3243" s="38">
        <v>39999</v>
      </c>
      <c r="C3243" t="s">
        <v>30</v>
      </c>
      <c r="D3243" t="s">
        <v>809</v>
      </c>
      <c r="E3243" t="s">
        <v>143</v>
      </c>
      <c r="F3243">
        <v>339995</v>
      </c>
      <c r="G3243">
        <v>402494</v>
      </c>
      <c r="H3243" t="s">
        <v>148</v>
      </c>
      <c r="I3243" t="s">
        <v>149</v>
      </c>
      <c r="L3243">
        <f t="shared" si="250"/>
        <v>2009</v>
      </c>
      <c r="M3243">
        <f t="shared" si="251"/>
        <v>7</v>
      </c>
      <c r="N3243">
        <f t="shared" si="252"/>
        <v>0</v>
      </c>
      <c r="O3243">
        <f t="shared" si="253"/>
        <v>0</v>
      </c>
      <c r="P3243">
        <f t="shared" si="254"/>
        <v>1</v>
      </c>
    </row>
    <row r="3244" spans="1:16" x14ac:dyDescent="0.3">
      <c r="A3244" t="s">
        <v>45</v>
      </c>
      <c r="B3244" s="38">
        <v>40000</v>
      </c>
      <c r="C3244" t="s">
        <v>30</v>
      </c>
      <c r="D3244" t="s">
        <v>376</v>
      </c>
      <c r="E3244" t="s">
        <v>193</v>
      </c>
      <c r="F3244">
        <v>243495</v>
      </c>
      <c r="G3244">
        <v>416733</v>
      </c>
      <c r="H3244" t="s">
        <v>148</v>
      </c>
      <c r="I3244" t="s">
        <v>149</v>
      </c>
      <c r="L3244">
        <f t="shared" si="250"/>
        <v>2009</v>
      </c>
      <c r="M3244">
        <f t="shared" si="251"/>
        <v>7</v>
      </c>
      <c r="N3244">
        <f t="shared" si="252"/>
        <v>0</v>
      </c>
      <c r="O3244">
        <f t="shared" si="253"/>
        <v>0</v>
      </c>
      <c r="P3244">
        <f t="shared" si="254"/>
        <v>1</v>
      </c>
    </row>
    <row r="3245" spans="1:16" x14ac:dyDescent="0.3">
      <c r="A3245" t="s">
        <v>49</v>
      </c>
      <c r="B3245" s="38">
        <v>40000</v>
      </c>
      <c r="C3245" t="s">
        <v>30</v>
      </c>
      <c r="D3245" t="s">
        <v>237</v>
      </c>
      <c r="E3245" t="s">
        <v>184</v>
      </c>
      <c r="F3245">
        <v>312623</v>
      </c>
      <c r="G3245">
        <v>346068</v>
      </c>
      <c r="H3245" t="s">
        <v>148</v>
      </c>
      <c r="I3245" t="s">
        <v>149</v>
      </c>
      <c r="L3245">
        <f t="shared" si="250"/>
        <v>2009</v>
      </c>
      <c r="M3245">
        <f t="shared" si="251"/>
        <v>7</v>
      </c>
      <c r="N3245">
        <f t="shared" si="252"/>
        <v>0</v>
      </c>
      <c r="O3245">
        <f t="shared" si="253"/>
        <v>0</v>
      </c>
      <c r="P3245">
        <f t="shared" si="254"/>
        <v>1</v>
      </c>
    </row>
    <row r="3246" spans="1:16" x14ac:dyDescent="0.3">
      <c r="A3246" t="s">
        <v>69</v>
      </c>
      <c r="B3246" s="38">
        <v>40001</v>
      </c>
      <c r="C3246" t="s">
        <v>30</v>
      </c>
      <c r="D3246" t="s">
        <v>501</v>
      </c>
      <c r="E3246" t="s">
        <v>161</v>
      </c>
      <c r="F3246">
        <v>333379</v>
      </c>
      <c r="G3246">
        <v>374730</v>
      </c>
      <c r="H3246" t="s">
        <v>148</v>
      </c>
      <c r="I3246" t="s">
        <v>149</v>
      </c>
      <c r="L3246">
        <f t="shared" si="250"/>
        <v>2009</v>
      </c>
      <c r="M3246">
        <f t="shared" si="251"/>
        <v>7</v>
      </c>
      <c r="N3246">
        <f t="shared" si="252"/>
        <v>0</v>
      </c>
      <c r="O3246">
        <f t="shared" si="253"/>
        <v>0</v>
      </c>
      <c r="P3246">
        <f t="shared" si="254"/>
        <v>1</v>
      </c>
    </row>
    <row r="3247" spans="1:16" x14ac:dyDescent="0.3">
      <c r="A3247" t="s">
        <v>2</v>
      </c>
      <c r="B3247" s="38">
        <v>40001</v>
      </c>
      <c r="C3247" t="s">
        <v>30</v>
      </c>
      <c r="D3247" t="s">
        <v>641</v>
      </c>
      <c r="E3247" t="s">
        <v>166</v>
      </c>
      <c r="F3247">
        <v>326231</v>
      </c>
      <c r="G3247">
        <v>364177</v>
      </c>
      <c r="H3247" t="s">
        <v>148</v>
      </c>
      <c r="I3247" t="s">
        <v>149</v>
      </c>
      <c r="L3247">
        <f t="shared" si="250"/>
        <v>2009</v>
      </c>
      <c r="M3247">
        <f t="shared" si="251"/>
        <v>7</v>
      </c>
      <c r="N3247">
        <f t="shared" si="252"/>
        <v>0</v>
      </c>
      <c r="O3247">
        <f t="shared" si="253"/>
        <v>0</v>
      </c>
      <c r="P3247">
        <f t="shared" si="254"/>
        <v>1</v>
      </c>
    </row>
    <row r="3248" spans="1:16" x14ac:dyDescent="0.3">
      <c r="A3248" t="s">
        <v>52</v>
      </c>
      <c r="B3248" s="38">
        <v>40001</v>
      </c>
      <c r="C3248" t="s">
        <v>30</v>
      </c>
      <c r="D3248" t="s">
        <v>371</v>
      </c>
      <c r="E3248" t="s">
        <v>169</v>
      </c>
      <c r="F3248">
        <v>245222</v>
      </c>
      <c r="G3248">
        <v>373034</v>
      </c>
      <c r="H3248" t="s">
        <v>152</v>
      </c>
      <c r="I3248" t="s">
        <v>153</v>
      </c>
      <c r="L3248">
        <f t="shared" si="250"/>
        <v>2009</v>
      </c>
      <c r="M3248">
        <f t="shared" si="251"/>
        <v>7</v>
      </c>
      <c r="N3248">
        <f t="shared" si="252"/>
        <v>0</v>
      </c>
      <c r="O3248">
        <f t="shared" si="253"/>
        <v>0</v>
      </c>
      <c r="P3248">
        <f t="shared" si="254"/>
        <v>2</v>
      </c>
    </row>
    <row r="3249" spans="1:16" x14ac:dyDescent="0.3">
      <c r="A3249" t="s">
        <v>69</v>
      </c>
      <c r="B3249" s="38">
        <v>40002</v>
      </c>
      <c r="C3249" t="s">
        <v>30</v>
      </c>
      <c r="D3249" t="s">
        <v>167</v>
      </c>
      <c r="E3249" t="s">
        <v>147</v>
      </c>
      <c r="F3249">
        <v>334722</v>
      </c>
      <c r="G3249">
        <v>373939</v>
      </c>
      <c r="H3249" t="s">
        <v>148</v>
      </c>
      <c r="I3249" t="s">
        <v>149</v>
      </c>
      <c r="L3249">
        <f t="shared" si="250"/>
        <v>2009</v>
      </c>
      <c r="M3249">
        <f t="shared" si="251"/>
        <v>7</v>
      </c>
      <c r="N3249">
        <f t="shared" si="252"/>
        <v>0</v>
      </c>
      <c r="O3249">
        <f t="shared" si="253"/>
        <v>0</v>
      </c>
      <c r="P3249">
        <f t="shared" si="254"/>
        <v>1</v>
      </c>
    </row>
    <row r="3250" spans="1:16" x14ac:dyDescent="0.3">
      <c r="A3250" t="s">
        <v>69</v>
      </c>
      <c r="B3250" s="38">
        <v>40002</v>
      </c>
      <c r="C3250" t="s">
        <v>30</v>
      </c>
      <c r="D3250" t="s">
        <v>249</v>
      </c>
      <c r="E3250" t="s">
        <v>147</v>
      </c>
      <c r="F3250">
        <v>334359</v>
      </c>
      <c r="G3250">
        <v>374328</v>
      </c>
      <c r="H3250" t="s">
        <v>148</v>
      </c>
      <c r="I3250" t="s">
        <v>149</v>
      </c>
      <c r="L3250">
        <f t="shared" si="250"/>
        <v>2009</v>
      </c>
      <c r="M3250">
        <f t="shared" si="251"/>
        <v>7</v>
      </c>
      <c r="N3250">
        <f t="shared" si="252"/>
        <v>0</v>
      </c>
      <c r="O3250">
        <f t="shared" si="253"/>
        <v>0</v>
      </c>
      <c r="P3250">
        <f t="shared" si="254"/>
        <v>1</v>
      </c>
    </row>
    <row r="3251" spans="1:16" x14ac:dyDescent="0.3">
      <c r="A3251" t="s">
        <v>20</v>
      </c>
      <c r="B3251" s="38">
        <v>40003</v>
      </c>
      <c r="C3251" t="s">
        <v>30</v>
      </c>
      <c r="D3251" t="s">
        <v>232</v>
      </c>
      <c r="E3251" t="s">
        <v>155</v>
      </c>
      <c r="F3251">
        <v>310682</v>
      </c>
      <c r="G3251">
        <v>403135</v>
      </c>
      <c r="H3251" t="s">
        <v>148</v>
      </c>
      <c r="I3251" t="s">
        <v>149</v>
      </c>
      <c r="L3251">
        <f t="shared" si="250"/>
        <v>2009</v>
      </c>
      <c r="M3251">
        <f t="shared" si="251"/>
        <v>7</v>
      </c>
      <c r="N3251">
        <f t="shared" si="252"/>
        <v>0</v>
      </c>
      <c r="O3251">
        <f t="shared" si="253"/>
        <v>0</v>
      </c>
      <c r="P3251">
        <f t="shared" si="254"/>
        <v>1</v>
      </c>
    </row>
    <row r="3252" spans="1:16" x14ac:dyDescent="0.3">
      <c r="A3252" t="s">
        <v>69</v>
      </c>
      <c r="B3252" s="38">
        <v>40003</v>
      </c>
      <c r="C3252" t="s">
        <v>29</v>
      </c>
      <c r="D3252" t="s">
        <v>163</v>
      </c>
      <c r="E3252" t="s">
        <v>164</v>
      </c>
      <c r="F3252">
        <v>333451</v>
      </c>
      <c r="G3252">
        <v>374500</v>
      </c>
      <c r="H3252" t="s">
        <v>148</v>
      </c>
      <c r="I3252" t="s">
        <v>181</v>
      </c>
      <c r="L3252">
        <f t="shared" si="250"/>
        <v>2009</v>
      </c>
      <c r="M3252">
        <f t="shared" si="251"/>
        <v>7</v>
      </c>
      <c r="N3252">
        <f t="shared" si="252"/>
        <v>0</v>
      </c>
      <c r="O3252">
        <f t="shared" si="253"/>
        <v>1</v>
      </c>
      <c r="P3252">
        <f t="shared" si="254"/>
        <v>0</v>
      </c>
    </row>
    <row r="3253" spans="1:16" x14ac:dyDescent="0.3">
      <c r="A3253" t="s">
        <v>81</v>
      </c>
      <c r="B3253" s="38">
        <v>40004</v>
      </c>
      <c r="C3253" t="s">
        <v>30</v>
      </c>
      <c r="D3253" t="s">
        <v>229</v>
      </c>
      <c r="E3253" t="s">
        <v>173</v>
      </c>
      <c r="F3253">
        <v>304321</v>
      </c>
      <c r="G3253">
        <v>356822</v>
      </c>
      <c r="H3253" t="s">
        <v>148</v>
      </c>
      <c r="I3253" t="s">
        <v>149</v>
      </c>
      <c r="L3253">
        <f t="shared" si="250"/>
        <v>2009</v>
      </c>
      <c r="M3253">
        <f t="shared" si="251"/>
        <v>7</v>
      </c>
      <c r="N3253">
        <f t="shared" si="252"/>
        <v>0</v>
      </c>
      <c r="O3253">
        <f t="shared" si="253"/>
        <v>0</v>
      </c>
      <c r="P3253">
        <f t="shared" si="254"/>
        <v>1</v>
      </c>
    </row>
    <row r="3254" spans="1:16" x14ac:dyDescent="0.3">
      <c r="A3254" t="s">
        <v>69</v>
      </c>
      <c r="B3254" s="38">
        <v>40004</v>
      </c>
      <c r="C3254" t="s">
        <v>30</v>
      </c>
      <c r="D3254" t="s">
        <v>355</v>
      </c>
      <c r="E3254" t="s">
        <v>161</v>
      </c>
      <c r="F3254">
        <v>333546</v>
      </c>
      <c r="G3254">
        <v>374821</v>
      </c>
      <c r="H3254" t="s">
        <v>148</v>
      </c>
      <c r="I3254" t="s">
        <v>149</v>
      </c>
      <c r="L3254">
        <f t="shared" si="250"/>
        <v>2009</v>
      </c>
      <c r="M3254">
        <f t="shared" si="251"/>
        <v>7</v>
      </c>
      <c r="N3254">
        <f t="shared" si="252"/>
        <v>0</v>
      </c>
      <c r="O3254">
        <f t="shared" si="253"/>
        <v>0</v>
      </c>
      <c r="P3254">
        <f t="shared" si="254"/>
        <v>1</v>
      </c>
    </row>
    <row r="3255" spans="1:16" x14ac:dyDescent="0.3">
      <c r="A3255" t="s">
        <v>69</v>
      </c>
      <c r="B3255" s="38">
        <v>40004</v>
      </c>
      <c r="C3255" t="s">
        <v>30</v>
      </c>
      <c r="D3255" t="s">
        <v>493</v>
      </c>
      <c r="E3255" t="s">
        <v>147</v>
      </c>
      <c r="F3255">
        <v>333622</v>
      </c>
      <c r="G3255">
        <v>374060</v>
      </c>
      <c r="H3255" t="s">
        <v>148</v>
      </c>
      <c r="I3255" t="s">
        <v>149</v>
      </c>
      <c r="L3255">
        <f t="shared" si="250"/>
        <v>2009</v>
      </c>
      <c r="M3255">
        <f t="shared" si="251"/>
        <v>7</v>
      </c>
      <c r="N3255">
        <f t="shared" si="252"/>
        <v>0</v>
      </c>
      <c r="O3255">
        <f t="shared" si="253"/>
        <v>0</v>
      </c>
      <c r="P3255">
        <f t="shared" si="254"/>
        <v>1</v>
      </c>
    </row>
    <row r="3256" spans="1:16" x14ac:dyDescent="0.3">
      <c r="A3256" t="s">
        <v>57</v>
      </c>
      <c r="B3256" s="38">
        <v>40006</v>
      </c>
      <c r="C3256" t="s">
        <v>29</v>
      </c>
      <c r="D3256" t="s">
        <v>374</v>
      </c>
      <c r="E3256" t="s">
        <v>256</v>
      </c>
      <c r="F3256">
        <v>223927</v>
      </c>
      <c r="G3256">
        <v>343993</v>
      </c>
      <c r="H3256" t="s">
        <v>148</v>
      </c>
      <c r="I3256" t="s">
        <v>181</v>
      </c>
      <c r="L3256">
        <f t="shared" si="250"/>
        <v>2009</v>
      </c>
      <c r="M3256">
        <f t="shared" si="251"/>
        <v>7</v>
      </c>
      <c r="N3256">
        <f t="shared" si="252"/>
        <v>0</v>
      </c>
      <c r="O3256">
        <f t="shared" si="253"/>
        <v>1</v>
      </c>
      <c r="P3256">
        <f t="shared" si="254"/>
        <v>0</v>
      </c>
    </row>
    <row r="3257" spans="1:16" x14ac:dyDescent="0.3">
      <c r="A3257" t="s">
        <v>74</v>
      </c>
      <c r="B3257" s="38">
        <v>40006</v>
      </c>
      <c r="C3257" t="s">
        <v>30</v>
      </c>
      <c r="D3257" t="s">
        <v>325</v>
      </c>
      <c r="E3257" t="s">
        <v>179</v>
      </c>
      <c r="F3257">
        <v>341056</v>
      </c>
      <c r="G3257">
        <v>387206</v>
      </c>
      <c r="H3257" t="s">
        <v>152</v>
      </c>
      <c r="I3257" t="s">
        <v>153</v>
      </c>
      <c r="L3257">
        <f t="shared" si="250"/>
        <v>2009</v>
      </c>
      <c r="M3257">
        <f t="shared" si="251"/>
        <v>7</v>
      </c>
      <c r="N3257">
        <f t="shared" si="252"/>
        <v>0</v>
      </c>
      <c r="O3257">
        <f t="shared" si="253"/>
        <v>0</v>
      </c>
      <c r="P3257">
        <f t="shared" si="254"/>
        <v>2</v>
      </c>
    </row>
    <row r="3258" spans="1:16" x14ac:dyDescent="0.3">
      <c r="A3258" t="s">
        <v>62</v>
      </c>
      <c r="B3258" s="38">
        <v>40006</v>
      </c>
      <c r="C3258" t="s">
        <v>30</v>
      </c>
      <c r="D3258" t="s">
        <v>379</v>
      </c>
      <c r="E3258" t="s">
        <v>143</v>
      </c>
      <c r="F3258">
        <v>340507</v>
      </c>
      <c r="G3258">
        <v>402635</v>
      </c>
      <c r="H3258" t="s">
        <v>148</v>
      </c>
      <c r="I3258" t="s">
        <v>149</v>
      </c>
      <c r="L3258">
        <f t="shared" si="250"/>
        <v>2009</v>
      </c>
      <c r="M3258">
        <f t="shared" si="251"/>
        <v>7</v>
      </c>
      <c r="N3258">
        <f t="shared" si="252"/>
        <v>0</v>
      </c>
      <c r="O3258">
        <f t="shared" si="253"/>
        <v>0</v>
      </c>
      <c r="P3258">
        <f t="shared" si="254"/>
        <v>1</v>
      </c>
    </row>
    <row r="3259" spans="1:16" x14ac:dyDescent="0.3">
      <c r="A3259" t="s">
        <v>80</v>
      </c>
      <c r="B3259" s="38">
        <v>40007</v>
      </c>
      <c r="C3259" t="s">
        <v>30</v>
      </c>
      <c r="D3259" t="s">
        <v>290</v>
      </c>
      <c r="E3259" t="s">
        <v>173</v>
      </c>
      <c r="F3259">
        <v>308038</v>
      </c>
      <c r="G3259">
        <v>358561</v>
      </c>
      <c r="H3259" t="s">
        <v>148</v>
      </c>
      <c r="I3259" t="s">
        <v>149</v>
      </c>
      <c r="L3259">
        <f t="shared" si="250"/>
        <v>2009</v>
      </c>
      <c r="M3259">
        <f t="shared" si="251"/>
        <v>7</v>
      </c>
      <c r="N3259">
        <f t="shared" si="252"/>
        <v>0</v>
      </c>
      <c r="O3259">
        <f t="shared" si="253"/>
        <v>0</v>
      </c>
      <c r="P3259">
        <f t="shared" si="254"/>
        <v>1</v>
      </c>
    </row>
    <row r="3260" spans="1:16" x14ac:dyDescent="0.3">
      <c r="A3260" t="s">
        <v>43</v>
      </c>
      <c r="B3260" s="38">
        <v>40008</v>
      </c>
      <c r="C3260" t="s">
        <v>30</v>
      </c>
      <c r="D3260" t="s">
        <v>197</v>
      </c>
      <c r="E3260" t="s">
        <v>183</v>
      </c>
      <c r="F3260">
        <v>308711</v>
      </c>
      <c r="G3260">
        <v>326669</v>
      </c>
      <c r="H3260" t="s">
        <v>152</v>
      </c>
      <c r="I3260" t="s">
        <v>153</v>
      </c>
      <c r="L3260">
        <f t="shared" si="250"/>
        <v>2009</v>
      </c>
      <c r="M3260">
        <f t="shared" si="251"/>
        <v>7</v>
      </c>
      <c r="N3260">
        <f t="shared" si="252"/>
        <v>0</v>
      </c>
      <c r="O3260">
        <f t="shared" si="253"/>
        <v>0</v>
      </c>
      <c r="P3260">
        <f t="shared" si="254"/>
        <v>2</v>
      </c>
    </row>
    <row r="3261" spans="1:16" x14ac:dyDescent="0.3">
      <c r="A3261" t="s">
        <v>45</v>
      </c>
      <c r="B3261" s="38">
        <v>40008</v>
      </c>
      <c r="C3261" t="s">
        <v>30</v>
      </c>
      <c r="D3261" t="s">
        <v>240</v>
      </c>
      <c r="E3261" t="s">
        <v>193</v>
      </c>
      <c r="F3261">
        <v>243433</v>
      </c>
      <c r="G3261">
        <v>417546</v>
      </c>
      <c r="H3261" t="s">
        <v>152</v>
      </c>
      <c r="I3261" t="s">
        <v>153</v>
      </c>
      <c r="L3261">
        <f t="shared" si="250"/>
        <v>2009</v>
      </c>
      <c r="M3261">
        <f t="shared" si="251"/>
        <v>7</v>
      </c>
      <c r="N3261">
        <f t="shared" si="252"/>
        <v>0</v>
      </c>
      <c r="O3261">
        <f t="shared" si="253"/>
        <v>0</v>
      </c>
      <c r="P3261">
        <f t="shared" si="254"/>
        <v>2</v>
      </c>
    </row>
    <row r="3262" spans="1:16" x14ac:dyDescent="0.3">
      <c r="A3262" t="s">
        <v>69</v>
      </c>
      <c r="B3262" s="38">
        <v>40009</v>
      </c>
      <c r="C3262" t="s">
        <v>30</v>
      </c>
      <c r="D3262" t="s">
        <v>495</v>
      </c>
      <c r="E3262" t="s">
        <v>147</v>
      </c>
      <c r="F3262">
        <v>334142</v>
      </c>
      <c r="G3262">
        <v>374574</v>
      </c>
      <c r="H3262" t="s">
        <v>148</v>
      </c>
      <c r="I3262" t="s">
        <v>149</v>
      </c>
      <c r="L3262">
        <f t="shared" si="250"/>
        <v>2009</v>
      </c>
      <c r="M3262">
        <f t="shared" si="251"/>
        <v>7</v>
      </c>
      <c r="N3262">
        <f t="shared" si="252"/>
        <v>0</v>
      </c>
      <c r="O3262">
        <f t="shared" si="253"/>
        <v>0</v>
      </c>
      <c r="P3262">
        <f t="shared" si="254"/>
        <v>1</v>
      </c>
    </row>
    <row r="3263" spans="1:16" x14ac:dyDescent="0.3">
      <c r="A3263" t="s">
        <v>70</v>
      </c>
      <c r="B3263" s="38">
        <v>40009</v>
      </c>
      <c r="C3263" t="s">
        <v>30</v>
      </c>
      <c r="D3263" t="s">
        <v>561</v>
      </c>
      <c r="E3263" t="s">
        <v>183</v>
      </c>
      <c r="F3263">
        <v>330478</v>
      </c>
      <c r="G3263">
        <v>314323</v>
      </c>
      <c r="H3263" t="s">
        <v>148</v>
      </c>
      <c r="I3263" t="s">
        <v>149</v>
      </c>
      <c r="L3263">
        <f t="shared" si="250"/>
        <v>2009</v>
      </c>
      <c r="M3263">
        <f t="shared" si="251"/>
        <v>7</v>
      </c>
      <c r="N3263">
        <f t="shared" si="252"/>
        <v>0</v>
      </c>
      <c r="O3263">
        <f t="shared" si="253"/>
        <v>0</v>
      </c>
      <c r="P3263">
        <f t="shared" si="254"/>
        <v>1</v>
      </c>
    </row>
    <row r="3264" spans="1:16" x14ac:dyDescent="0.3">
      <c r="A3264" t="s">
        <v>49</v>
      </c>
      <c r="B3264" s="38">
        <v>40010</v>
      </c>
      <c r="C3264" t="s">
        <v>30</v>
      </c>
      <c r="D3264" t="s">
        <v>216</v>
      </c>
      <c r="E3264" t="s">
        <v>184</v>
      </c>
      <c r="F3264">
        <v>312629</v>
      </c>
      <c r="G3264">
        <v>346373</v>
      </c>
      <c r="H3264" t="s">
        <v>148</v>
      </c>
      <c r="I3264" t="s">
        <v>149</v>
      </c>
      <c r="L3264">
        <f t="shared" si="250"/>
        <v>2009</v>
      </c>
      <c r="M3264">
        <f t="shared" si="251"/>
        <v>7</v>
      </c>
      <c r="N3264">
        <f t="shared" si="252"/>
        <v>0</v>
      </c>
      <c r="O3264">
        <f t="shared" si="253"/>
        <v>0</v>
      </c>
      <c r="P3264">
        <f t="shared" si="254"/>
        <v>1</v>
      </c>
    </row>
    <row r="3265" spans="1:16" x14ac:dyDescent="0.3">
      <c r="A3265" t="s">
        <v>37</v>
      </c>
      <c r="B3265" s="38">
        <v>40010</v>
      </c>
      <c r="C3265" t="s">
        <v>30</v>
      </c>
      <c r="D3265" t="s">
        <v>170</v>
      </c>
      <c r="E3265" t="s">
        <v>256</v>
      </c>
      <c r="F3265">
        <v>236459</v>
      </c>
      <c r="G3265">
        <v>333558</v>
      </c>
      <c r="H3265" t="s">
        <v>148</v>
      </c>
      <c r="I3265" t="s">
        <v>149</v>
      </c>
      <c r="L3265">
        <f t="shared" si="250"/>
        <v>2009</v>
      </c>
      <c r="M3265">
        <f t="shared" si="251"/>
        <v>7</v>
      </c>
      <c r="N3265">
        <f t="shared" si="252"/>
        <v>0</v>
      </c>
      <c r="O3265">
        <f t="shared" si="253"/>
        <v>0</v>
      </c>
      <c r="P3265">
        <f t="shared" si="254"/>
        <v>1</v>
      </c>
    </row>
    <row r="3266" spans="1:16" x14ac:dyDescent="0.3">
      <c r="A3266" t="s">
        <v>69</v>
      </c>
      <c r="B3266" s="38">
        <v>40012</v>
      </c>
      <c r="C3266" t="s">
        <v>30</v>
      </c>
      <c r="D3266" t="s">
        <v>387</v>
      </c>
      <c r="E3266" t="s">
        <v>147</v>
      </c>
      <c r="F3266">
        <v>333530</v>
      </c>
      <c r="G3266">
        <v>373078</v>
      </c>
      <c r="H3266" t="s">
        <v>234</v>
      </c>
      <c r="I3266" t="s">
        <v>313</v>
      </c>
      <c r="L3266">
        <f t="shared" ref="L3266:L3329" si="255">YEAR(B3266)</f>
        <v>2009</v>
      </c>
      <c r="M3266">
        <f t="shared" ref="M3266:M3329" si="256">MONTH(B3266)</f>
        <v>7</v>
      </c>
      <c r="N3266">
        <f t="shared" ref="N3266:N3329" si="257">SUM((IF(OR(ISBLANK($I3266),ISERROR(SEARCH("killed",$I3266))),0,IF(SEARCH("killed",$I3266)=3,LEFT($I3266,1),IF(SEARCH("killed",$I3266)=4,LEFT($I3266,2),0)))),(IF(OR(ISBLANK($J3266),ISERROR(SEARCH("killed",$J3266))),0,IF(SEARCH("killed",$J3266)=3,LEFT($J3266,1),IF(SEARCH("killed",$J3266)=4,LEFT($J3266,2),0)))),(IF(OR(ISBLANK($K3266),ISERROR(SEARCH("killed",$K3266))),0,IF(SEARCH("killed",$K3266)=3,LEFT($K3266,1),IF(SEARCH("killed",$K3266)=4,LEFT($K3266,2),0)))))</f>
        <v>0</v>
      </c>
      <c r="O3266">
        <f t="shared" ref="O3266:O3329" si="258">SUM((IF(OR(ISBLANK($I3266),ISERROR(SEARCH("seriously",$I3266))),0,IF(SEARCH("seriously",$I3266)=3,LEFT($I3266,1),IF(SEARCH("seriously",$I3266)=4,LEFT($I3266,2),0)))),(IF(OR(ISBLANK($J3266),ISERROR(SEARCH("seriously",$J3266))),0,IF(SEARCH("seriously",$J3266)=3,LEFT($J3266,1),IF(SEARCH("seriously",$J3266)=4,LEFT($J3266,2),0)))),(IF(OR(ISBLANK($K3266),ISERROR(SEARCH("seriously",$K3266))),0,IF(SEARCH("seriously",$K3266)=3,LEFT($K3266,1),IF(SEARCH("seriously",$K3266)=4,LEFT($K3266,2),0)))))</f>
        <v>0</v>
      </c>
      <c r="P3266">
        <f t="shared" ref="P3266:P3329" si="259">SUM((IF(OR(ISBLANK($I3266),ISERROR(SEARCH("slightly",$I3266))),0,IF(SEARCH("slightly",$I3266)=3,LEFT($I3266,1),IF(SEARCH("slightly",$I3266)=4,LEFT($I3266,2),0)))),(IF(OR(ISBLANK($J3266),ISERROR(SEARCH("slightly",$J3266))),0,IF(SEARCH("slightly",$J3266)=3,LEFT($J3266,1),IF(SEARCH("slightly",$J3266)=4,LEFT($J3266,2),0)))),(IF(OR(ISBLANK($K3266),ISERROR(SEARCH("slightly",$K3266))),0,IF(SEARCH("slightly",$K3266)=3,LEFT($K3266,1),IF(SEARCH("slightly",$K3266)=4,LEFT($K3266,2),0)))))</f>
        <v>5</v>
      </c>
    </row>
    <row r="3267" spans="1:16" x14ac:dyDescent="0.3">
      <c r="A3267" t="s">
        <v>69</v>
      </c>
      <c r="B3267" s="38">
        <v>40013</v>
      </c>
      <c r="C3267" t="s">
        <v>30</v>
      </c>
      <c r="D3267" t="s">
        <v>174</v>
      </c>
      <c r="E3267" t="s">
        <v>147</v>
      </c>
      <c r="F3267">
        <v>334178</v>
      </c>
      <c r="G3267">
        <v>375145</v>
      </c>
      <c r="H3267" t="s">
        <v>148</v>
      </c>
      <c r="I3267" t="s">
        <v>149</v>
      </c>
      <c r="L3267">
        <f t="shared" si="255"/>
        <v>2009</v>
      </c>
      <c r="M3267">
        <f t="shared" si="256"/>
        <v>7</v>
      </c>
      <c r="N3267">
        <f t="shared" si="257"/>
        <v>0</v>
      </c>
      <c r="O3267">
        <f t="shared" si="258"/>
        <v>0</v>
      </c>
      <c r="P3267">
        <f t="shared" si="259"/>
        <v>1</v>
      </c>
    </row>
    <row r="3268" spans="1:16" x14ac:dyDescent="0.3">
      <c r="A3268" t="s">
        <v>57</v>
      </c>
      <c r="B3268" s="38">
        <v>40014</v>
      </c>
      <c r="C3268" t="s">
        <v>30</v>
      </c>
      <c r="D3268" t="s">
        <v>810</v>
      </c>
      <c r="E3268" t="s">
        <v>256</v>
      </c>
      <c r="F3268">
        <v>224089</v>
      </c>
      <c r="G3268">
        <v>343908</v>
      </c>
      <c r="H3268" t="s">
        <v>148</v>
      </c>
      <c r="I3268" t="s">
        <v>149</v>
      </c>
      <c r="L3268">
        <f t="shared" si="255"/>
        <v>2009</v>
      </c>
      <c r="M3268">
        <f t="shared" si="256"/>
        <v>7</v>
      </c>
      <c r="N3268">
        <f t="shared" si="257"/>
        <v>0</v>
      </c>
      <c r="O3268">
        <f t="shared" si="258"/>
        <v>0</v>
      </c>
      <c r="P3268">
        <f t="shared" si="259"/>
        <v>1</v>
      </c>
    </row>
    <row r="3269" spans="1:16" x14ac:dyDescent="0.3">
      <c r="A3269" t="s">
        <v>69</v>
      </c>
      <c r="B3269" s="38">
        <v>40015</v>
      </c>
      <c r="C3269" t="s">
        <v>30</v>
      </c>
      <c r="D3269" t="s">
        <v>387</v>
      </c>
      <c r="E3269" t="s">
        <v>147</v>
      </c>
      <c r="F3269">
        <v>333560</v>
      </c>
      <c r="G3269">
        <v>373161</v>
      </c>
      <c r="H3269" t="s">
        <v>152</v>
      </c>
      <c r="I3269" t="s">
        <v>153</v>
      </c>
      <c r="L3269">
        <f t="shared" si="255"/>
        <v>2009</v>
      </c>
      <c r="M3269">
        <f t="shared" si="256"/>
        <v>7</v>
      </c>
      <c r="N3269">
        <f t="shared" si="257"/>
        <v>0</v>
      </c>
      <c r="O3269">
        <f t="shared" si="258"/>
        <v>0</v>
      </c>
      <c r="P3269">
        <f t="shared" si="259"/>
        <v>2</v>
      </c>
    </row>
    <row r="3270" spans="1:16" x14ac:dyDescent="0.3">
      <c r="A3270" t="s">
        <v>69</v>
      </c>
      <c r="B3270" s="38">
        <v>40015</v>
      </c>
      <c r="C3270" t="s">
        <v>30</v>
      </c>
      <c r="D3270" t="s">
        <v>174</v>
      </c>
      <c r="E3270" t="s">
        <v>147</v>
      </c>
      <c r="F3270">
        <v>334133</v>
      </c>
      <c r="G3270">
        <v>375033</v>
      </c>
      <c r="H3270" t="s">
        <v>148</v>
      </c>
      <c r="I3270" t="s">
        <v>149</v>
      </c>
      <c r="L3270">
        <f t="shared" si="255"/>
        <v>2009</v>
      </c>
      <c r="M3270">
        <f t="shared" si="256"/>
        <v>7</v>
      </c>
      <c r="N3270">
        <f t="shared" si="257"/>
        <v>0</v>
      </c>
      <c r="O3270">
        <f t="shared" si="258"/>
        <v>0</v>
      </c>
      <c r="P3270">
        <f t="shared" si="259"/>
        <v>1</v>
      </c>
    </row>
    <row r="3271" spans="1:16" x14ac:dyDescent="0.3">
      <c r="A3271" t="s">
        <v>46</v>
      </c>
      <c r="B3271" s="38">
        <v>40015</v>
      </c>
      <c r="C3271" t="s">
        <v>30</v>
      </c>
      <c r="D3271" t="s">
        <v>214</v>
      </c>
      <c r="E3271" t="s">
        <v>186</v>
      </c>
      <c r="F3271">
        <v>234588</v>
      </c>
      <c r="G3271">
        <v>397634</v>
      </c>
      <c r="H3271" t="s">
        <v>148</v>
      </c>
      <c r="I3271" t="s">
        <v>149</v>
      </c>
      <c r="L3271">
        <f t="shared" si="255"/>
        <v>2009</v>
      </c>
      <c r="M3271">
        <f t="shared" si="256"/>
        <v>7</v>
      </c>
      <c r="N3271">
        <f t="shared" si="257"/>
        <v>0</v>
      </c>
      <c r="O3271">
        <f t="shared" si="258"/>
        <v>0</v>
      </c>
      <c r="P3271">
        <f t="shared" si="259"/>
        <v>1</v>
      </c>
    </row>
    <row r="3272" spans="1:16" x14ac:dyDescent="0.3">
      <c r="A3272" t="s">
        <v>69</v>
      </c>
      <c r="B3272" s="38">
        <v>40016</v>
      </c>
      <c r="C3272" t="s">
        <v>30</v>
      </c>
      <c r="D3272" t="s">
        <v>158</v>
      </c>
      <c r="E3272" t="s">
        <v>159</v>
      </c>
      <c r="F3272">
        <v>334907</v>
      </c>
      <c r="G3272">
        <v>374501</v>
      </c>
      <c r="H3272" t="s">
        <v>144</v>
      </c>
      <c r="I3272" t="s">
        <v>145</v>
      </c>
      <c r="L3272">
        <f t="shared" si="255"/>
        <v>2009</v>
      </c>
      <c r="M3272">
        <f t="shared" si="256"/>
        <v>7</v>
      </c>
      <c r="N3272">
        <f t="shared" si="257"/>
        <v>0</v>
      </c>
      <c r="O3272">
        <f t="shared" si="258"/>
        <v>0</v>
      </c>
      <c r="P3272">
        <f t="shared" si="259"/>
        <v>3</v>
      </c>
    </row>
    <row r="3273" spans="1:16" x14ac:dyDescent="0.3">
      <c r="A3273" t="s">
        <v>36</v>
      </c>
      <c r="B3273" s="38">
        <v>40016</v>
      </c>
      <c r="C3273" t="s">
        <v>30</v>
      </c>
      <c r="D3273" t="s">
        <v>431</v>
      </c>
      <c r="E3273" t="s">
        <v>189</v>
      </c>
      <c r="F3273">
        <v>287938</v>
      </c>
      <c r="G3273">
        <v>345082</v>
      </c>
      <c r="H3273" t="s">
        <v>152</v>
      </c>
      <c r="I3273" t="s">
        <v>153</v>
      </c>
      <c r="L3273">
        <f t="shared" si="255"/>
        <v>2009</v>
      </c>
      <c r="M3273">
        <f t="shared" si="256"/>
        <v>7</v>
      </c>
      <c r="N3273">
        <f t="shared" si="257"/>
        <v>0</v>
      </c>
      <c r="O3273">
        <f t="shared" si="258"/>
        <v>0</v>
      </c>
      <c r="P3273">
        <f t="shared" si="259"/>
        <v>2</v>
      </c>
    </row>
    <row r="3274" spans="1:16" x14ac:dyDescent="0.3">
      <c r="A3274" t="s">
        <v>43</v>
      </c>
      <c r="B3274" s="38">
        <v>40016</v>
      </c>
      <c r="C3274" t="s">
        <v>30</v>
      </c>
      <c r="D3274" t="s">
        <v>362</v>
      </c>
      <c r="E3274" t="s">
        <v>183</v>
      </c>
      <c r="F3274">
        <v>308627</v>
      </c>
      <c r="G3274">
        <v>326732</v>
      </c>
      <c r="H3274" t="s">
        <v>152</v>
      </c>
      <c r="I3274" t="s">
        <v>153</v>
      </c>
      <c r="L3274">
        <f t="shared" si="255"/>
        <v>2009</v>
      </c>
      <c r="M3274">
        <f t="shared" si="256"/>
        <v>7</v>
      </c>
      <c r="N3274">
        <f t="shared" si="257"/>
        <v>0</v>
      </c>
      <c r="O3274">
        <f t="shared" si="258"/>
        <v>0</v>
      </c>
      <c r="P3274">
        <f t="shared" si="259"/>
        <v>2</v>
      </c>
    </row>
    <row r="3275" spans="1:16" x14ac:dyDescent="0.3">
      <c r="A3275" t="s">
        <v>45</v>
      </c>
      <c r="B3275" s="38">
        <v>40016</v>
      </c>
      <c r="C3275" t="s">
        <v>30</v>
      </c>
      <c r="D3275" t="s">
        <v>240</v>
      </c>
      <c r="E3275" t="s">
        <v>193</v>
      </c>
      <c r="F3275">
        <v>243555</v>
      </c>
      <c r="G3275">
        <v>417945</v>
      </c>
      <c r="H3275" t="s">
        <v>148</v>
      </c>
      <c r="I3275" t="s">
        <v>149</v>
      </c>
      <c r="L3275">
        <f t="shared" si="255"/>
        <v>2009</v>
      </c>
      <c r="M3275">
        <f t="shared" si="256"/>
        <v>7</v>
      </c>
      <c r="N3275">
        <f t="shared" si="257"/>
        <v>0</v>
      </c>
      <c r="O3275">
        <f t="shared" si="258"/>
        <v>0</v>
      </c>
      <c r="P3275">
        <f t="shared" si="259"/>
        <v>1</v>
      </c>
    </row>
    <row r="3276" spans="1:16" x14ac:dyDescent="0.3">
      <c r="A3276" t="s">
        <v>69</v>
      </c>
      <c r="B3276" s="38">
        <v>40016</v>
      </c>
      <c r="C3276" t="s">
        <v>30</v>
      </c>
      <c r="D3276" t="s">
        <v>174</v>
      </c>
      <c r="E3276" t="s">
        <v>147</v>
      </c>
      <c r="F3276">
        <v>334182</v>
      </c>
      <c r="G3276">
        <v>375132</v>
      </c>
      <c r="H3276" t="s">
        <v>148</v>
      </c>
      <c r="I3276" t="s">
        <v>149</v>
      </c>
      <c r="L3276">
        <f t="shared" si="255"/>
        <v>2009</v>
      </c>
      <c r="M3276">
        <f t="shared" si="256"/>
        <v>7</v>
      </c>
      <c r="N3276">
        <f t="shared" si="257"/>
        <v>0</v>
      </c>
      <c r="O3276">
        <f t="shared" si="258"/>
        <v>0</v>
      </c>
      <c r="P3276">
        <f t="shared" si="259"/>
        <v>1</v>
      </c>
    </row>
    <row r="3277" spans="1:16" x14ac:dyDescent="0.3">
      <c r="A3277" t="s">
        <v>69</v>
      </c>
      <c r="B3277" s="38">
        <v>40017</v>
      </c>
      <c r="C3277" t="s">
        <v>30</v>
      </c>
      <c r="D3277" t="s">
        <v>327</v>
      </c>
      <c r="E3277" t="s">
        <v>147</v>
      </c>
      <c r="F3277">
        <v>333513</v>
      </c>
      <c r="G3277">
        <v>374127</v>
      </c>
      <c r="H3277" t="s">
        <v>148</v>
      </c>
      <c r="I3277" t="s">
        <v>149</v>
      </c>
      <c r="L3277">
        <f t="shared" si="255"/>
        <v>2009</v>
      </c>
      <c r="M3277">
        <f t="shared" si="256"/>
        <v>7</v>
      </c>
      <c r="N3277">
        <f t="shared" si="257"/>
        <v>0</v>
      </c>
      <c r="O3277">
        <f t="shared" si="258"/>
        <v>0</v>
      </c>
      <c r="P3277">
        <f t="shared" si="259"/>
        <v>1</v>
      </c>
    </row>
    <row r="3278" spans="1:16" x14ac:dyDescent="0.3">
      <c r="A3278" t="s">
        <v>69</v>
      </c>
      <c r="B3278" s="38">
        <v>40017</v>
      </c>
      <c r="C3278" t="s">
        <v>30</v>
      </c>
      <c r="D3278" t="s">
        <v>543</v>
      </c>
      <c r="E3278" t="s">
        <v>147</v>
      </c>
      <c r="F3278">
        <v>334167</v>
      </c>
      <c r="G3278">
        <v>373618</v>
      </c>
      <c r="H3278" t="s">
        <v>148</v>
      </c>
      <c r="I3278" t="s">
        <v>149</v>
      </c>
      <c r="L3278">
        <f t="shared" si="255"/>
        <v>2009</v>
      </c>
      <c r="M3278">
        <f t="shared" si="256"/>
        <v>7</v>
      </c>
      <c r="N3278">
        <f t="shared" si="257"/>
        <v>0</v>
      </c>
      <c r="O3278">
        <f t="shared" si="258"/>
        <v>0</v>
      </c>
      <c r="P3278">
        <f t="shared" si="259"/>
        <v>1</v>
      </c>
    </row>
    <row r="3279" spans="1:16" x14ac:dyDescent="0.3">
      <c r="A3279" t="s">
        <v>57</v>
      </c>
      <c r="B3279" s="38">
        <v>40017</v>
      </c>
      <c r="C3279" t="s">
        <v>30</v>
      </c>
      <c r="D3279" t="s">
        <v>412</v>
      </c>
      <c r="E3279" t="s">
        <v>256</v>
      </c>
      <c r="F3279">
        <v>223233</v>
      </c>
      <c r="G3279">
        <v>344245</v>
      </c>
      <c r="H3279" t="s">
        <v>148</v>
      </c>
      <c r="I3279" t="s">
        <v>149</v>
      </c>
      <c r="L3279">
        <f t="shared" si="255"/>
        <v>2009</v>
      </c>
      <c r="M3279">
        <f t="shared" si="256"/>
        <v>7</v>
      </c>
      <c r="N3279">
        <f t="shared" si="257"/>
        <v>0</v>
      </c>
      <c r="O3279">
        <f t="shared" si="258"/>
        <v>0</v>
      </c>
      <c r="P3279">
        <f t="shared" si="259"/>
        <v>1</v>
      </c>
    </row>
    <row r="3280" spans="1:16" x14ac:dyDescent="0.3">
      <c r="A3280" t="s">
        <v>69</v>
      </c>
      <c r="B3280" s="38">
        <v>40017</v>
      </c>
      <c r="C3280" t="s">
        <v>30</v>
      </c>
      <c r="D3280" t="s">
        <v>333</v>
      </c>
      <c r="E3280" t="s">
        <v>161</v>
      </c>
      <c r="F3280">
        <v>333909</v>
      </c>
      <c r="G3280">
        <v>374964</v>
      </c>
      <c r="H3280" t="s">
        <v>148</v>
      </c>
      <c r="I3280" t="s">
        <v>149</v>
      </c>
      <c r="L3280">
        <f t="shared" si="255"/>
        <v>2009</v>
      </c>
      <c r="M3280">
        <f t="shared" si="256"/>
        <v>7</v>
      </c>
      <c r="N3280">
        <f t="shared" si="257"/>
        <v>0</v>
      </c>
      <c r="O3280">
        <f t="shared" si="258"/>
        <v>0</v>
      </c>
      <c r="P3280">
        <f t="shared" si="259"/>
        <v>1</v>
      </c>
    </row>
    <row r="3281" spans="1:16" x14ac:dyDescent="0.3">
      <c r="A3281" t="s">
        <v>66</v>
      </c>
      <c r="B3281" s="38">
        <v>40018</v>
      </c>
      <c r="C3281" t="s">
        <v>30</v>
      </c>
      <c r="D3281" t="s">
        <v>214</v>
      </c>
      <c r="E3281" t="s">
        <v>311</v>
      </c>
      <c r="F3281">
        <v>267095</v>
      </c>
      <c r="G3281">
        <v>423126</v>
      </c>
      <c r="H3281" t="s">
        <v>148</v>
      </c>
      <c r="I3281" t="s">
        <v>149</v>
      </c>
      <c r="L3281">
        <f t="shared" si="255"/>
        <v>2009</v>
      </c>
      <c r="M3281">
        <f t="shared" si="256"/>
        <v>7</v>
      </c>
      <c r="N3281">
        <f t="shared" si="257"/>
        <v>0</v>
      </c>
      <c r="O3281">
        <f t="shared" si="258"/>
        <v>0</v>
      </c>
      <c r="P3281">
        <f t="shared" si="259"/>
        <v>1</v>
      </c>
    </row>
    <row r="3282" spans="1:16" x14ac:dyDescent="0.3">
      <c r="A3282" t="s">
        <v>69</v>
      </c>
      <c r="B3282" s="38">
        <v>40018</v>
      </c>
      <c r="C3282" t="s">
        <v>30</v>
      </c>
      <c r="D3282" t="s">
        <v>670</v>
      </c>
      <c r="E3282" t="s">
        <v>147</v>
      </c>
      <c r="F3282">
        <v>333464</v>
      </c>
      <c r="G3282">
        <v>373049</v>
      </c>
      <c r="H3282" t="s">
        <v>148</v>
      </c>
      <c r="I3282" t="s">
        <v>149</v>
      </c>
      <c r="L3282">
        <f t="shared" si="255"/>
        <v>2009</v>
      </c>
      <c r="M3282">
        <f t="shared" si="256"/>
        <v>7</v>
      </c>
      <c r="N3282">
        <f t="shared" si="257"/>
        <v>0</v>
      </c>
      <c r="O3282">
        <f t="shared" si="258"/>
        <v>0</v>
      </c>
      <c r="P3282">
        <f t="shared" si="259"/>
        <v>1</v>
      </c>
    </row>
    <row r="3283" spans="1:16" x14ac:dyDescent="0.3">
      <c r="A3283" t="s">
        <v>2</v>
      </c>
      <c r="B3283" s="38">
        <v>40019</v>
      </c>
      <c r="C3283" t="s">
        <v>30</v>
      </c>
      <c r="D3283" t="s">
        <v>165</v>
      </c>
      <c r="E3283" t="s">
        <v>166</v>
      </c>
      <c r="F3283">
        <v>327185</v>
      </c>
      <c r="G3283">
        <v>364387</v>
      </c>
      <c r="H3283" t="s">
        <v>148</v>
      </c>
      <c r="I3283" t="s">
        <v>149</v>
      </c>
      <c r="L3283">
        <f t="shared" si="255"/>
        <v>2009</v>
      </c>
      <c r="M3283">
        <f t="shared" si="256"/>
        <v>7</v>
      </c>
      <c r="N3283">
        <f t="shared" si="257"/>
        <v>0</v>
      </c>
      <c r="O3283">
        <f t="shared" si="258"/>
        <v>0</v>
      </c>
      <c r="P3283">
        <f t="shared" si="259"/>
        <v>1</v>
      </c>
    </row>
    <row r="3284" spans="1:16" x14ac:dyDescent="0.3">
      <c r="A3284" t="s">
        <v>20</v>
      </c>
      <c r="B3284" s="38">
        <v>40019</v>
      </c>
      <c r="C3284" t="s">
        <v>30</v>
      </c>
      <c r="D3284" t="s">
        <v>286</v>
      </c>
      <c r="E3284" t="s">
        <v>155</v>
      </c>
      <c r="F3284">
        <v>310654</v>
      </c>
      <c r="G3284">
        <v>403076</v>
      </c>
      <c r="H3284" t="s">
        <v>148</v>
      </c>
      <c r="I3284" t="s">
        <v>149</v>
      </c>
      <c r="L3284">
        <f t="shared" si="255"/>
        <v>2009</v>
      </c>
      <c r="M3284">
        <f t="shared" si="256"/>
        <v>7</v>
      </c>
      <c r="N3284">
        <f t="shared" si="257"/>
        <v>0</v>
      </c>
      <c r="O3284">
        <f t="shared" si="258"/>
        <v>0</v>
      </c>
      <c r="P3284">
        <f t="shared" si="259"/>
        <v>1</v>
      </c>
    </row>
    <row r="3285" spans="1:16" x14ac:dyDescent="0.3">
      <c r="A3285" t="s">
        <v>76</v>
      </c>
      <c r="B3285" s="38">
        <v>40020</v>
      </c>
      <c r="C3285" t="s">
        <v>30</v>
      </c>
      <c r="D3285" t="s">
        <v>297</v>
      </c>
      <c r="E3285" t="s">
        <v>176</v>
      </c>
      <c r="F3285">
        <v>314694</v>
      </c>
      <c r="G3285">
        <v>386965</v>
      </c>
      <c r="H3285" t="s">
        <v>152</v>
      </c>
      <c r="I3285" t="s">
        <v>153</v>
      </c>
      <c r="L3285">
        <f t="shared" si="255"/>
        <v>2009</v>
      </c>
      <c r="M3285">
        <f t="shared" si="256"/>
        <v>7</v>
      </c>
      <c r="N3285">
        <f t="shared" si="257"/>
        <v>0</v>
      </c>
      <c r="O3285">
        <f t="shared" si="258"/>
        <v>0</v>
      </c>
      <c r="P3285">
        <f t="shared" si="259"/>
        <v>2</v>
      </c>
    </row>
    <row r="3286" spans="1:16" x14ac:dyDescent="0.3">
      <c r="A3286" t="s">
        <v>45</v>
      </c>
      <c r="B3286" s="38">
        <v>40023</v>
      </c>
      <c r="C3286" t="s">
        <v>30</v>
      </c>
      <c r="D3286" t="s">
        <v>240</v>
      </c>
      <c r="E3286" t="s">
        <v>193</v>
      </c>
      <c r="F3286">
        <v>243564</v>
      </c>
      <c r="G3286">
        <v>417967</v>
      </c>
      <c r="H3286" t="s">
        <v>148</v>
      </c>
      <c r="I3286" t="s">
        <v>149</v>
      </c>
      <c r="L3286">
        <f t="shared" si="255"/>
        <v>2009</v>
      </c>
      <c r="M3286">
        <f t="shared" si="256"/>
        <v>7</v>
      </c>
      <c r="N3286">
        <f t="shared" si="257"/>
        <v>0</v>
      </c>
      <c r="O3286">
        <f t="shared" si="258"/>
        <v>0</v>
      </c>
      <c r="P3286">
        <f t="shared" si="259"/>
        <v>1</v>
      </c>
    </row>
    <row r="3287" spans="1:16" x14ac:dyDescent="0.3">
      <c r="A3287" t="s">
        <v>45</v>
      </c>
      <c r="B3287" s="38">
        <v>40026</v>
      </c>
      <c r="C3287" t="s">
        <v>30</v>
      </c>
      <c r="D3287" t="s">
        <v>421</v>
      </c>
      <c r="E3287" t="s">
        <v>193</v>
      </c>
      <c r="F3287">
        <v>244192</v>
      </c>
      <c r="G3287">
        <v>416448</v>
      </c>
      <c r="H3287" t="s">
        <v>148</v>
      </c>
      <c r="I3287" t="s">
        <v>149</v>
      </c>
      <c r="L3287">
        <f t="shared" si="255"/>
        <v>2009</v>
      </c>
      <c r="M3287">
        <f t="shared" si="256"/>
        <v>8</v>
      </c>
      <c r="N3287">
        <f t="shared" si="257"/>
        <v>0</v>
      </c>
      <c r="O3287">
        <f t="shared" si="258"/>
        <v>0</v>
      </c>
      <c r="P3287">
        <f t="shared" si="259"/>
        <v>1</v>
      </c>
    </row>
    <row r="3288" spans="1:16" x14ac:dyDescent="0.3">
      <c r="A3288" t="s">
        <v>57</v>
      </c>
      <c r="B3288" s="38">
        <v>40026</v>
      </c>
      <c r="C3288" t="s">
        <v>29</v>
      </c>
      <c r="D3288" t="s">
        <v>297</v>
      </c>
      <c r="E3288" t="s">
        <v>256</v>
      </c>
      <c r="F3288">
        <v>224092</v>
      </c>
      <c r="G3288">
        <v>343938</v>
      </c>
      <c r="H3288" t="s">
        <v>148</v>
      </c>
      <c r="I3288" t="s">
        <v>181</v>
      </c>
      <c r="L3288">
        <f t="shared" si="255"/>
        <v>2009</v>
      </c>
      <c r="M3288">
        <f t="shared" si="256"/>
        <v>8</v>
      </c>
      <c r="N3288">
        <f t="shared" si="257"/>
        <v>0</v>
      </c>
      <c r="O3288">
        <f t="shared" si="258"/>
        <v>1</v>
      </c>
      <c r="P3288">
        <f t="shared" si="259"/>
        <v>0</v>
      </c>
    </row>
    <row r="3289" spans="1:16" x14ac:dyDescent="0.3">
      <c r="A3289" t="s">
        <v>79</v>
      </c>
      <c r="B3289" s="38">
        <v>40028</v>
      </c>
      <c r="C3289" t="s">
        <v>30</v>
      </c>
      <c r="D3289" t="s">
        <v>237</v>
      </c>
      <c r="E3289" t="s">
        <v>173</v>
      </c>
      <c r="F3289">
        <v>301244</v>
      </c>
      <c r="G3289">
        <v>353964</v>
      </c>
      <c r="H3289" t="s">
        <v>152</v>
      </c>
      <c r="I3289" t="s">
        <v>153</v>
      </c>
      <c r="L3289">
        <f t="shared" si="255"/>
        <v>2009</v>
      </c>
      <c r="M3289">
        <f t="shared" si="256"/>
        <v>8</v>
      </c>
      <c r="N3289">
        <f t="shared" si="257"/>
        <v>0</v>
      </c>
      <c r="O3289">
        <f t="shared" si="258"/>
        <v>0</v>
      </c>
      <c r="P3289">
        <f t="shared" si="259"/>
        <v>2</v>
      </c>
    </row>
    <row r="3290" spans="1:16" x14ac:dyDescent="0.3">
      <c r="A3290" t="s">
        <v>69</v>
      </c>
      <c r="B3290" s="38">
        <v>40029</v>
      </c>
      <c r="C3290" t="s">
        <v>30</v>
      </c>
      <c r="D3290" t="s">
        <v>380</v>
      </c>
      <c r="E3290" t="s">
        <v>161</v>
      </c>
      <c r="F3290">
        <v>333622</v>
      </c>
      <c r="G3290">
        <v>374999</v>
      </c>
      <c r="H3290" t="s">
        <v>148</v>
      </c>
      <c r="I3290" t="s">
        <v>149</v>
      </c>
      <c r="L3290">
        <f t="shared" si="255"/>
        <v>2009</v>
      </c>
      <c r="M3290">
        <f t="shared" si="256"/>
        <v>8</v>
      </c>
      <c r="N3290">
        <f t="shared" si="257"/>
        <v>0</v>
      </c>
      <c r="O3290">
        <f t="shared" si="258"/>
        <v>0</v>
      </c>
      <c r="P3290">
        <f t="shared" si="259"/>
        <v>1</v>
      </c>
    </row>
    <row r="3291" spans="1:16" x14ac:dyDescent="0.3">
      <c r="A3291" t="s">
        <v>54</v>
      </c>
      <c r="B3291" s="38">
        <v>40029</v>
      </c>
      <c r="C3291" t="s">
        <v>30</v>
      </c>
      <c r="D3291" t="s">
        <v>420</v>
      </c>
      <c r="E3291" t="s">
        <v>183</v>
      </c>
      <c r="F3291">
        <v>314456</v>
      </c>
      <c r="G3291">
        <v>318148</v>
      </c>
      <c r="H3291" t="s">
        <v>148</v>
      </c>
      <c r="I3291" t="s">
        <v>149</v>
      </c>
      <c r="L3291">
        <f t="shared" si="255"/>
        <v>2009</v>
      </c>
      <c r="M3291">
        <f t="shared" si="256"/>
        <v>8</v>
      </c>
      <c r="N3291">
        <f t="shared" si="257"/>
        <v>0</v>
      </c>
      <c r="O3291">
        <f t="shared" si="258"/>
        <v>0</v>
      </c>
      <c r="P3291">
        <f t="shared" si="259"/>
        <v>1</v>
      </c>
    </row>
    <row r="3292" spans="1:16" x14ac:dyDescent="0.3">
      <c r="A3292" t="s">
        <v>80</v>
      </c>
      <c r="B3292" s="38">
        <v>40029</v>
      </c>
      <c r="C3292" t="s">
        <v>30</v>
      </c>
      <c r="D3292" t="s">
        <v>214</v>
      </c>
      <c r="E3292" t="s">
        <v>173</v>
      </c>
      <c r="F3292">
        <v>308296</v>
      </c>
      <c r="G3292">
        <v>358280</v>
      </c>
      <c r="H3292" t="s">
        <v>148</v>
      </c>
      <c r="I3292" t="s">
        <v>149</v>
      </c>
      <c r="L3292">
        <f t="shared" si="255"/>
        <v>2009</v>
      </c>
      <c r="M3292">
        <f t="shared" si="256"/>
        <v>8</v>
      </c>
      <c r="N3292">
        <f t="shared" si="257"/>
        <v>0</v>
      </c>
      <c r="O3292">
        <f t="shared" si="258"/>
        <v>0</v>
      </c>
      <c r="P3292">
        <f t="shared" si="259"/>
        <v>1</v>
      </c>
    </row>
    <row r="3293" spans="1:16" x14ac:dyDescent="0.3">
      <c r="A3293" t="s">
        <v>69</v>
      </c>
      <c r="B3293" s="38">
        <v>40030</v>
      </c>
      <c r="C3293" t="s">
        <v>30</v>
      </c>
      <c r="D3293" t="s">
        <v>305</v>
      </c>
      <c r="E3293" t="s">
        <v>147</v>
      </c>
      <c r="F3293">
        <v>333968</v>
      </c>
      <c r="G3293">
        <v>374101</v>
      </c>
      <c r="H3293" t="s">
        <v>148</v>
      </c>
      <c r="I3293" t="s">
        <v>149</v>
      </c>
      <c r="L3293">
        <f t="shared" si="255"/>
        <v>2009</v>
      </c>
      <c r="M3293">
        <f t="shared" si="256"/>
        <v>8</v>
      </c>
      <c r="N3293">
        <f t="shared" si="257"/>
        <v>0</v>
      </c>
      <c r="O3293">
        <f t="shared" si="258"/>
        <v>0</v>
      </c>
      <c r="P3293">
        <f t="shared" si="259"/>
        <v>1</v>
      </c>
    </row>
    <row r="3294" spans="1:16" x14ac:dyDescent="0.3">
      <c r="A3294" t="s">
        <v>65</v>
      </c>
      <c r="B3294" s="38">
        <v>40030</v>
      </c>
      <c r="C3294" t="s">
        <v>30</v>
      </c>
      <c r="D3294" t="s">
        <v>231</v>
      </c>
      <c r="E3294" t="s">
        <v>195</v>
      </c>
      <c r="F3294">
        <v>339638</v>
      </c>
      <c r="G3294">
        <v>378946</v>
      </c>
      <c r="H3294" t="s">
        <v>144</v>
      </c>
      <c r="I3294" t="s">
        <v>145</v>
      </c>
      <c r="L3294">
        <f t="shared" si="255"/>
        <v>2009</v>
      </c>
      <c r="M3294">
        <f t="shared" si="256"/>
        <v>8</v>
      </c>
      <c r="N3294">
        <f t="shared" si="257"/>
        <v>0</v>
      </c>
      <c r="O3294">
        <f t="shared" si="258"/>
        <v>0</v>
      </c>
      <c r="P3294">
        <f t="shared" si="259"/>
        <v>3</v>
      </c>
    </row>
    <row r="3295" spans="1:16" x14ac:dyDescent="0.3">
      <c r="A3295" t="s">
        <v>69</v>
      </c>
      <c r="B3295" s="38">
        <v>40030</v>
      </c>
      <c r="C3295" t="s">
        <v>30</v>
      </c>
      <c r="D3295" t="s">
        <v>321</v>
      </c>
      <c r="E3295" t="s">
        <v>164</v>
      </c>
      <c r="F3295">
        <v>333365</v>
      </c>
      <c r="G3295">
        <v>374128</v>
      </c>
      <c r="H3295" t="s">
        <v>148</v>
      </c>
      <c r="I3295" t="s">
        <v>149</v>
      </c>
      <c r="L3295">
        <f t="shared" si="255"/>
        <v>2009</v>
      </c>
      <c r="M3295">
        <f t="shared" si="256"/>
        <v>8</v>
      </c>
      <c r="N3295">
        <f t="shared" si="257"/>
        <v>0</v>
      </c>
      <c r="O3295">
        <f t="shared" si="258"/>
        <v>0</v>
      </c>
      <c r="P3295">
        <f t="shared" si="259"/>
        <v>1</v>
      </c>
    </row>
    <row r="3296" spans="1:16" x14ac:dyDescent="0.3">
      <c r="A3296" t="s">
        <v>57</v>
      </c>
      <c r="B3296" s="38">
        <v>40031</v>
      </c>
      <c r="C3296" t="s">
        <v>30</v>
      </c>
      <c r="D3296" t="s">
        <v>430</v>
      </c>
      <c r="E3296" t="s">
        <v>256</v>
      </c>
      <c r="F3296">
        <v>223877</v>
      </c>
      <c r="G3296">
        <v>343815</v>
      </c>
      <c r="H3296" t="s">
        <v>148</v>
      </c>
      <c r="I3296" t="s">
        <v>149</v>
      </c>
      <c r="L3296">
        <f t="shared" si="255"/>
        <v>2009</v>
      </c>
      <c r="M3296">
        <f t="shared" si="256"/>
        <v>8</v>
      </c>
      <c r="N3296">
        <f t="shared" si="257"/>
        <v>0</v>
      </c>
      <c r="O3296">
        <f t="shared" si="258"/>
        <v>0</v>
      </c>
      <c r="P3296">
        <f t="shared" si="259"/>
        <v>1</v>
      </c>
    </row>
    <row r="3297" spans="1:16" x14ac:dyDescent="0.3">
      <c r="A3297" t="s">
        <v>80</v>
      </c>
      <c r="B3297" s="38">
        <v>40031</v>
      </c>
      <c r="C3297" t="s">
        <v>30</v>
      </c>
      <c r="D3297" t="s">
        <v>811</v>
      </c>
      <c r="E3297" t="s">
        <v>173</v>
      </c>
      <c r="F3297">
        <v>308005</v>
      </c>
      <c r="G3297">
        <v>358332</v>
      </c>
      <c r="H3297" t="s">
        <v>234</v>
      </c>
      <c r="I3297" t="s">
        <v>313</v>
      </c>
      <c r="L3297">
        <f t="shared" si="255"/>
        <v>2009</v>
      </c>
      <c r="M3297">
        <f t="shared" si="256"/>
        <v>8</v>
      </c>
      <c r="N3297">
        <f t="shared" si="257"/>
        <v>0</v>
      </c>
      <c r="O3297">
        <f t="shared" si="258"/>
        <v>0</v>
      </c>
      <c r="P3297">
        <f t="shared" si="259"/>
        <v>5</v>
      </c>
    </row>
    <row r="3298" spans="1:16" x14ac:dyDescent="0.3">
      <c r="A3298" t="s">
        <v>45</v>
      </c>
      <c r="B3298" s="38">
        <v>40032</v>
      </c>
      <c r="C3298" t="s">
        <v>30</v>
      </c>
      <c r="D3298" t="s">
        <v>546</v>
      </c>
      <c r="E3298" t="s">
        <v>193</v>
      </c>
      <c r="F3298">
        <v>243621</v>
      </c>
      <c r="G3298">
        <v>417006</v>
      </c>
      <c r="H3298" t="s">
        <v>148</v>
      </c>
      <c r="I3298" t="s">
        <v>149</v>
      </c>
      <c r="L3298">
        <f t="shared" si="255"/>
        <v>2009</v>
      </c>
      <c r="M3298">
        <f t="shared" si="256"/>
        <v>8</v>
      </c>
      <c r="N3298">
        <f t="shared" si="257"/>
        <v>0</v>
      </c>
      <c r="O3298">
        <f t="shared" si="258"/>
        <v>0</v>
      </c>
      <c r="P3298">
        <f t="shared" si="259"/>
        <v>1</v>
      </c>
    </row>
    <row r="3299" spans="1:16" x14ac:dyDescent="0.3">
      <c r="A3299" t="s">
        <v>20</v>
      </c>
      <c r="B3299" s="38">
        <v>40032</v>
      </c>
      <c r="C3299" t="s">
        <v>30</v>
      </c>
      <c r="D3299" t="s">
        <v>589</v>
      </c>
      <c r="E3299" t="s">
        <v>155</v>
      </c>
      <c r="F3299">
        <v>311189</v>
      </c>
      <c r="G3299">
        <v>402848</v>
      </c>
      <c r="H3299" t="s">
        <v>148</v>
      </c>
      <c r="I3299" t="s">
        <v>149</v>
      </c>
      <c r="L3299">
        <f t="shared" si="255"/>
        <v>2009</v>
      </c>
      <c r="M3299">
        <f t="shared" si="256"/>
        <v>8</v>
      </c>
      <c r="N3299">
        <f t="shared" si="257"/>
        <v>0</v>
      </c>
      <c r="O3299">
        <f t="shared" si="258"/>
        <v>0</v>
      </c>
      <c r="P3299">
        <f t="shared" si="259"/>
        <v>1</v>
      </c>
    </row>
    <row r="3300" spans="1:16" x14ac:dyDescent="0.3">
      <c r="A3300" t="s">
        <v>69</v>
      </c>
      <c r="B3300" s="38">
        <v>40032</v>
      </c>
      <c r="C3300" t="s">
        <v>30</v>
      </c>
      <c r="D3300" t="s">
        <v>283</v>
      </c>
      <c r="E3300" t="s">
        <v>147</v>
      </c>
      <c r="F3300">
        <v>333778</v>
      </c>
      <c r="G3300">
        <v>373656</v>
      </c>
      <c r="H3300" t="s">
        <v>148</v>
      </c>
      <c r="I3300" t="s">
        <v>149</v>
      </c>
      <c r="L3300">
        <f t="shared" si="255"/>
        <v>2009</v>
      </c>
      <c r="M3300">
        <f t="shared" si="256"/>
        <v>8</v>
      </c>
      <c r="N3300">
        <f t="shared" si="257"/>
        <v>0</v>
      </c>
      <c r="O3300">
        <f t="shared" si="258"/>
        <v>0</v>
      </c>
      <c r="P3300">
        <f t="shared" si="259"/>
        <v>1</v>
      </c>
    </row>
    <row r="3301" spans="1:16" x14ac:dyDescent="0.3">
      <c r="A3301" t="s">
        <v>69</v>
      </c>
      <c r="B3301" s="38">
        <v>40033</v>
      </c>
      <c r="C3301" t="s">
        <v>30</v>
      </c>
      <c r="D3301" t="s">
        <v>337</v>
      </c>
      <c r="E3301" t="s">
        <v>147</v>
      </c>
      <c r="F3301">
        <v>333625</v>
      </c>
      <c r="G3301">
        <v>374067</v>
      </c>
      <c r="H3301" t="s">
        <v>148</v>
      </c>
      <c r="I3301" t="s">
        <v>149</v>
      </c>
      <c r="L3301">
        <f t="shared" si="255"/>
        <v>2009</v>
      </c>
      <c r="M3301">
        <f t="shared" si="256"/>
        <v>8</v>
      </c>
      <c r="N3301">
        <f t="shared" si="257"/>
        <v>0</v>
      </c>
      <c r="O3301">
        <f t="shared" si="258"/>
        <v>0</v>
      </c>
      <c r="P3301">
        <f t="shared" si="259"/>
        <v>1</v>
      </c>
    </row>
    <row r="3302" spans="1:16" x14ac:dyDescent="0.3">
      <c r="A3302" t="s">
        <v>37</v>
      </c>
      <c r="B3302" s="38">
        <v>40033</v>
      </c>
      <c r="C3302" t="s">
        <v>30</v>
      </c>
      <c r="D3302" t="s">
        <v>170</v>
      </c>
      <c r="E3302" t="s">
        <v>256</v>
      </c>
      <c r="F3302">
        <v>236207</v>
      </c>
      <c r="G3302">
        <v>334087</v>
      </c>
      <c r="H3302" t="s">
        <v>148</v>
      </c>
      <c r="I3302" t="s">
        <v>149</v>
      </c>
      <c r="L3302">
        <f t="shared" si="255"/>
        <v>2009</v>
      </c>
      <c r="M3302">
        <f t="shared" si="256"/>
        <v>8</v>
      </c>
      <c r="N3302">
        <f t="shared" si="257"/>
        <v>0</v>
      </c>
      <c r="O3302">
        <f t="shared" si="258"/>
        <v>0</v>
      </c>
      <c r="P3302">
        <f t="shared" si="259"/>
        <v>1</v>
      </c>
    </row>
    <row r="3303" spans="1:16" x14ac:dyDescent="0.3">
      <c r="A3303" t="s">
        <v>69</v>
      </c>
      <c r="B3303" s="38">
        <v>40033</v>
      </c>
      <c r="C3303" t="s">
        <v>30</v>
      </c>
      <c r="D3303" t="s">
        <v>299</v>
      </c>
      <c r="E3303" t="s">
        <v>159</v>
      </c>
      <c r="F3303">
        <v>334554</v>
      </c>
      <c r="G3303">
        <v>374385</v>
      </c>
      <c r="H3303" t="s">
        <v>148</v>
      </c>
      <c r="I3303" t="s">
        <v>149</v>
      </c>
      <c r="L3303">
        <f t="shared" si="255"/>
        <v>2009</v>
      </c>
      <c r="M3303">
        <f t="shared" si="256"/>
        <v>8</v>
      </c>
      <c r="N3303">
        <f t="shared" si="257"/>
        <v>0</v>
      </c>
      <c r="O3303">
        <f t="shared" si="258"/>
        <v>0</v>
      </c>
      <c r="P3303">
        <f t="shared" si="259"/>
        <v>1</v>
      </c>
    </row>
    <row r="3304" spans="1:16" x14ac:dyDescent="0.3">
      <c r="A3304" t="s">
        <v>69</v>
      </c>
      <c r="B3304" s="38">
        <v>40034</v>
      </c>
      <c r="C3304" t="s">
        <v>30</v>
      </c>
      <c r="D3304" t="s">
        <v>231</v>
      </c>
      <c r="E3304" t="s">
        <v>147</v>
      </c>
      <c r="F3304">
        <v>334161</v>
      </c>
      <c r="G3304">
        <v>374476</v>
      </c>
      <c r="H3304" t="s">
        <v>148</v>
      </c>
      <c r="I3304" t="s">
        <v>149</v>
      </c>
      <c r="L3304">
        <f t="shared" si="255"/>
        <v>2009</v>
      </c>
      <c r="M3304">
        <f t="shared" si="256"/>
        <v>8</v>
      </c>
      <c r="N3304">
        <f t="shared" si="257"/>
        <v>0</v>
      </c>
      <c r="O3304">
        <f t="shared" si="258"/>
        <v>0</v>
      </c>
      <c r="P3304">
        <f t="shared" si="259"/>
        <v>1</v>
      </c>
    </row>
    <row r="3305" spans="1:16" x14ac:dyDescent="0.3">
      <c r="A3305" t="s">
        <v>52</v>
      </c>
      <c r="B3305" s="38">
        <v>40035</v>
      </c>
      <c r="C3305" t="s">
        <v>30</v>
      </c>
      <c r="D3305" t="s">
        <v>480</v>
      </c>
      <c r="E3305" t="s">
        <v>169</v>
      </c>
      <c r="F3305">
        <v>245138</v>
      </c>
      <c r="G3305">
        <v>372323</v>
      </c>
      <c r="H3305" t="s">
        <v>148</v>
      </c>
      <c r="I3305" t="s">
        <v>149</v>
      </c>
      <c r="L3305">
        <f t="shared" si="255"/>
        <v>2009</v>
      </c>
      <c r="M3305">
        <f t="shared" si="256"/>
        <v>8</v>
      </c>
      <c r="N3305">
        <f t="shared" si="257"/>
        <v>0</v>
      </c>
      <c r="O3305">
        <f t="shared" si="258"/>
        <v>0</v>
      </c>
      <c r="P3305">
        <f t="shared" si="259"/>
        <v>1</v>
      </c>
    </row>
    <row r="3306" spans="1:16" x14ac:dyDescent="0.3">
      <c r="A3306" t="s">
        <v>45</v>
      </c>
      <c r="B3306" s="38">
        <v>40035</v>
      </c>
      <c r="C3306" t="s">
        <v>30</v>
      </c>
      <c r="D3306" t="s">
        <v>675</v>
      </c>
      <c r="E3306" t="s">
        <v>193</v>
      </c>
      <c r="F3306">
        <v>243582</v>
      </c>
      <c r="G3306">
        <v>416445</v>
      </c>
      <c r="H3306" t="s">
        <v>148</v>
      </c>
      <c r="I3306" t="s">
        <v>149</v>
      </c>
      <c r="L3306">
        <f t="shared" si="255"/>
        <v>2009</v>
      </c>
      <c r="M3306">
        <f t="shared" si="256"/>
        <v>8</v>
      </c>
      <c r="N3306">
        <f t="shared" si="257"/>
        <v>0</v>
      </c>
      <c r="O3306">
        <f t="shared" si="258"/>
        <v>0</v>
      </c>
      <c r="P3306">
        <f t="shared" si="259"/>
        <v>1</v>
      </c>
    </row>
    <row r="3307" spans="1:16" x14ac:dyDescent="0.3">
      <c r="A3307" t="s">
        <v>43</v>
      </c>
      <c r="B3307" s="38">
        <v>40035</v>
      </c>
      <c r="C3307" t="s">
        <v>29</v>
      </c>
      <c r="D3307" t="s">
        <v>300</v>
      </c>
      <c r="E3307" t="s">
        <v>183</v>
      </c>
      <c r="F3307">
        <v>308591</v>
      </c>
      <c r="G3307">
        <v>326108</v>
      </c>
      <c r="H3307" t="s">
        <v>148</v>
      </c>
      <c r="I3307" t="s">
        <v>181</v>
      </c>
      <c r="L3307">
        <f t="shared" si="255"/>
        <v>2009</v>
      </c>
      <c r="M3307">
        <f t="shared" si="256"/>
        <v>8</v>
      </c>
      <c r="N3307">
        <f t="shared" si="257"/>
        <v>0</v>
      </c>
      <c r="O3307">
        <f t="shared" si="258"/>
        <v>1</v>
      </c>
      <c r="P3307">
        <f t="shared" si="259"/>
        <v>0</v>
      </c>
    </row>
    <row r="3308" spans="1:16" x14ac:dyDescent="0.3">
      <c r="A3308" t="s">
        <v>62</v>
      </c>
      <c r="B3308" s="38">
        <v>40035</v>
      </c>
      <c r="C3308" t="s">
        <v>30</v>
      </c>
      <c r="D3308" t="s">
        <v>812</v>
      </c>
      <c r="E3308" t="s">
        <v>143</v>
      </c>
      <c r="F3308">
        <v>340373</v>
      </c>
      <c r="G3308">
        <v>402413</v>
      </c>
      <c r="H3308" t="s">
        <v>148</v>
      </c>
      <c r="I3308" t="s">
        <v>149</v>
      </c>
      <c r="L3308">
        <f t="shared" si="255"/>
        <v>2009</v>
      </c>
      <c r="M3308">
        <f t="shared" si="256"/>
        <v>8</v>
      </c>
      <c r="N3308">
        <f t="shared" si="257"/>
        <v>0</v>
      </c>
      <c r="O3308">
        <f t="shared" si="258"/>
        <v>0</v>
      </c>
      <c r="P3308">
        <f t="shared" si="259"/>
        <v>1</v>
      </c>
    </row>
    <row r="3309" spans="1:16" x14ac:dyDescent="0.3">
      <c r="A3309" t="s">
        <v>45</v>
      </c>
      <c r="B3309" s="38">
        <v>40037</v>
      </c>
      <c r="C3309" t="s">
        <v>30</v>
      </c>
      <c r="D3309" t="s">
        <v>288</v>
      </c>
      <c r="E3309" t="s">
        <v>193</v>
      </c>
      <c r="F3309">
        <v>243728</v>
      </c>
      <c r="G3309">
        <v>416382</v>
      </c>
      <c r="H3309" t="s">
        <v>148</v>
      </c>
      <c r="I3309" t="s">
        <v>149</v>
      </c>
      <c r="L3309">
        <f t="shared" si="255"/>
        <v>2009</v>
      </c>
      <c r="M3309">
        <f t="shared" si="256"/>
        <v>8</v>
      </c>
      <c r="N3309">
        <f t="shared" si="257"/>
        <v>0</v>
      </c>
      <c r="O3309">
        <f t="shared" si="258"/>
        <v>0</v>
      </c>
      <c r="P3309">
        <f t="shared" si="259"/>
        <v>1</v>
      </c>
    </row>
    <row r="3310" spans="1:16" x14ac:dyDescent="0.3">
      <c r="A3310" t="s">
        <v>74</v>
      </c>
      <c r="B3310" s="38">
        <v>40037</v>
      </c>
      <c r="C3310" t="s">
        <v>30</v>
      </c>
      <c r="D3310" t="s">
        <v>270</v>
      </c>
      <c r="E3310" t="s">
        <v>179</v>
      </c>
      <c r="F3310">
        <v>341058</v>
      </c>
      <c r="G3310">
        <v>387201</v>
      </c>
      <c r="H3310" t="s">
        <v>148</v>
      </c>
      <c r="I3310" t="s">
        <v>149</v>
      </c>
      <c r="L3310">
        <f t="shared" si="255"/>
        <v>2009</v>
      </c>
      <c r="M3310">
        <f t="shared" si="256"/>
        <v>8</v>
      </c>
      <c r="N3310">
        <f t="shared" si="257"/>
        <v>0</v>
      </c>
      <c r="O3310">
        <f t="shared" si="258"/>
        <v>0</v>
      </c>
      <c r="P3310">
        <f t="shared" si="259"/>
        <v>1</v>
      </c>
    </row>
    <row r="3311" spans="1:16" x14ac:dyDescent="0.3">
      <c r="A3311" t="s">
        <v>45</v>
      </c>
      <c r="B3311" s="38">
        <v>40039</v>
      </c>
      <c r="C3311" t="s">
        <v>30</v>
      </c>
      <c r="D3311" t="s">
        <v>240</v>
      </c>
      <c r="E3311" t="s">
        <v>193</v>
      </c>
      <c r="F3311">
        <v>243552</v>
      </c>
      <c r="G3311">
        <v>417922</v>
      </c>
      <c r="H3311" t="s">
        <v>148</v>
      </c>
      <c r="I3311" t="s">
        <v>149</v>
      </c>
      <c r="L3311">
        <f t="shared" si="255"/>
        <v>2009</v>
      </c>
      <c r="M3311">
        <f t="shared" si="256"/>
        <v>8</v>
      </c>
      <c r="N3311">
        <f t="shared" si="257"/>
        <v>0</v>
      </c>
      <c r="O3311">
        <f t="shared" si="258"/>
        <v>0</v>
      </c>
      <c r="P3311">
        <f t="shared" si="259"/>
        <v>1</v>
      </c>
    </row>
    <row r="3312" spans="1:16" x14ac:dyDescent="0.3">
      <c r="A3312" t="s">
        <v>57</v>
      </c>
      <c r="B3312" s="38">
        <v>40039</v>
      </c>
      <c r="C3312" t="s">
        <v>30</v>
      </c>
      <c r="D3312" t="s">
        <v>434</v>
      </c>
      <c r="E3312" t="s">
        <v>256</v>
      </c>
      <c r="F3312">
        <v>224035</v>
      </c>
      <c r="G3312">
        <v>343981</v>
      </c>
      <c r="H3312" t="s">
        <v>148</v>
      </c>
      <c r="I3312" t="s">
        <v>149</v>
      </c>
      <c r="L3312">
        <f t="shared" si="255"/>
        <v>2009</v>
      </c>
      <c r="M3312">
        <f t="shared" si="256"/>
        <v>8</v>
      </c>
      <c r="N3312">
        <f t="shared" si="257"/>
        <v>0</v>
      </c>
      <c r="O3312">
        <f t="shared" si="258"/>
        <v>0</v>
      </c>
      <c r="P3312">
        <f t="shared" si="259"/>
        <v>1</v>
      </c>
    </row>
    <row r="3313" spans="1:16" x14ac:dyDescent="0.3">
      <c r="A3313" t="s">
        <v>69</v>
      </c>
      <c r="B3313" s="38">
        <v>40039</v>
      </c>
      <c r="C3313" t="s">
        <v>30</v>
      </c>
      <c r="D3313" t="s">
        <v>160</v>
      </c>
      <c r="E3313" t="s">
        <v>161</v>
      </c>
      <c r="F3313">
        <v>334047</v>
      </c>
      <c r="G3313">
        <v>375223</v>
      </c>
      <c r="H3313" t="s">
        <v>152</v>
      </c>
      <c r="I3313" t="s">
        <v>153</v>
      </c>
      <c r="L3313">
        <f t="shared" si="255"/>
        <v>2009</v>
      </c>
      <c r="M3313">
        <f t="shared" si="256"/>
        <v>8</v>
      </c>
      <c r="N3313">
        <f t="shared" si="257"/>
        <v>0</v>
      </c>
      <c r="O3313">
        <f t="shared" si="258"/>
        <v>0</v>
      </c>
      <c r="P3313">
        <f t="shared" si="259"/>
        <v>2</v>
      </c>
    </row>
    <row r="3314" spans="1:16" x14ac:dyDescent="0.3">
      <c r="A3314" t="s">
        <v>2</v>
      </c>
      <c r="B3314" s="38">
        <v>40039</v>
      </c>
      <c r="C3314" t="s">
        <v>30</v>
      </c>
      <c r="D3314" t="s">
        <v>285</v>
      </c>
      <c r="E3314" t="s">
        <v>166</v>
      </c>
      <c r="F3314">
        <v>326539</v>
      </c>
      <c r="G3314">
        <v>363900</v>
      </c>
      <c r="H3314" t="s">
        <v>152</v>
      </c>
      <c r="I3314" t="s">
        <v>153</v>
      </c>
      <c r="L3314">
        <f t="shared" si="255"/>
        <v>2009</v>
      </c>
      <c r="M3314">
        <f t="shared" si="256"/>
        <v>8</v>
      </c>
      <c r="N3314">
        <f t="shared" si="257"/>
        <v>0</v>
      </c>
      <c r="O3314">
        <f t="shared" si="258"/>
        <v>0</v>
      </c>
      <c r="P3314">
        <f t="shared" si="259"/>
        <v>2</v>
      </c>
    </row>
    <row r="3315" spans="1:16" x14ac:dyDescent="0.3">
      <c r="A3315" t="s">
        <v>69</v>
      </c>
      <c r="B3315" s="38">
        <v>40041</v>
      </c>
      <c r="C3315" t="s">
        <v>30</v>
      </c>
      <c r="D3315" t="s">
        <v>160</v>
      </c>
      <c r="E3315" t="s">
        <v>161</v>
      </c>
      <c r="F3315">
        <v>334052</v>
      </c>
      <c r="G3315">
        <v>375216</v>
      </c>
      <c r="H3315" t="s">
        <v>152</v>
      </c>
      <c r="I3315" t="s">
        <v>153</v>
      </c>
      <c r="L3315">
        <f t="shared" si="255"/>
        <v>2009</v>
      </c>
      <c r="M3315">
        <f t="shared" si="256"/>
        <v>8</v>
      </c>
      <c r="N3315">
        <f t="shared" si="257"/>
        <v>0</v>
      </c>
      <c r="O3315">
        <f t="shared" si="258"/>
        <v>0</v>
      </c>
      <c r="P3315">
        <f t="shared" si="259"/>
        <v>2</v>
      </c>
    </row>
    <row r="3316" spans="1:16" x14ac:dyDescent="0.3">
      <c r="A3316" t="s">
        <v>69</v>
      </c>
      <c r="B3316" s="38">
        <v>40042</v>
      </c>
      <c r="C3316" t="s">
        <v>30</v>
      </c>
      <c r="D3316" t="s">
        <v>249</v>
      </c>
      <c r="E3316" t="s">
        <v>147</v>
      </c>
      <c r="F3316">
        <v>334359</v>
      </c>
      <c r="G3316">
        <v>374356</v>
      </c>
      <c r="H3316" t="s">
        <v>148</v>
      </c>
      <c r="I3316" t="s">
        <v>149</v>
      </c>
      <c r="L3316">
        <f t="shared" si="255"/>
        <v>2009</v>
      </c>
      <c r="M3316">
        <f t="shared" si="256"/>
        <v>8</v>
      </c>
      <c r="N3316">
        <f t="shared" si="257"/>
        <v>0</v>
      </c>
      <c r="O3316">
        <f t="shared" si="258"/>
        <v>0</v>
      </c>
      <c r="P3316">
        <f t="shared" si="259"/>
        <v>1</v>
      </c>
    </row>
    <row r="3317" spans="1:16" x14ac:dyDescent="0.3">
      <c r="A3317" t="s">
        <v>44</v>
      </c>
      <c r="B3317" s="38">
        <v>40043</v>
      </c>
      <c r="C3317" t="s">
        <v>30</v>
      </c>
      <c r="D3317" t="s">
        <v>813</v>
      </c>
      <c r="E3317" t="s">
        <v>183</v>
      </c>
      <c r="F3317">
        <v>292982</v>
      </c>
      <c r="G3317">
        <v>328002</v>
      </c>
      <c r="H3317" t="s">
        <v>148</v>
      </c>
      <c r="I3317" t="s">
        <v>149</v>
      </c>
      <c r="L3317">
        <f t="shared" si="255"/>
        <v>2009</v>
      </c>
      <c r="M3317">
        <f t="shared" si="256"/>
        <v>8</v>
      </c>
      <c r="N3317">
        <f t="shared" si="257"/>
        <v>0</v>
      </c>
      <c r="O3317">
        <f t="shared" si="258"/>
        <v>0</v>
      </c>
      <c r="P3317">
        <f t="shared" si="259"/>
        <v>1</v>
      </c>
    </row>
    <row r="3318" spans="1:16" x14ac:dyDescent="0.3">
      <c r="A3318" t="s">
        <v>39</v>
      </c>
      <c r="B3318" s="38">
        <v>40044</v>
      </c>
      <c r="C3318" t="s">
        <v>30</v>
      </c>
      <c r="D3318" t="s">
        <v>217</v>
      </c>
      <c r="E3318" t="s">
        <v>218</v>
      </c>
      <c r="F3318">
        <v>281059</v>
      </c>
      <c r="G3318">
        <v>378306</v>
      </c>
      <c r="H3318" t="s">
        <v>152</v>
      </c>
      <c r="I3318" t="s">
        <v>153</v>
      </c>
      <c r="L3318">
        <f t="shared" si="255"/>
        <v>2009</v>
      </c>
      <c r="M3318">
        <f t="shared" si="256"/>
        <v>8</v>
      </c>
      <c r="N3318">
        <f t="shared" si="257"/>
        <v>0</v>
      </c>
      <c r="O3318">
        <f t="shared" si="258"/>
        <v>0</v>
      </c>
      <c r="P3318">
        <f t="shared" si="259"/>
        <v>2</v>
      </c>
    </row>
    <row r="3319" spans="1:16" x14ac:dyDescent="0.3">
      <c r="A3319" t="s">
        <v>39</v>
      </c>
      <c r="B3319" s="38">
        <v>40044</v>
      </c>
      <c r="C3319" t="s">
        <v>30</v>
      </c>
      <c r="D3319" t="s">
        <v>814</v>
      </c>
      <c r="E3319" t="s">
        <v>218</v>
      </c>
      <c r="F3319">
        <v>280632</v>
      </c>
      <c r="G3319">
        <v>378589</v>
      </c>
      <c r="H3319" t="s">
        <v>152</v>
      </c>
      <c r="I3319" t="s">
        <v>153</v>
      </c>
      <c r="L3319">
        <f t="shared" si="255"/>
        <v>2009</v>
      </c>
      <c r="M3319">
        <f t="shared" si="256"/>
        <v>8</v>
      </c>
      <c r="N3319">
        <f t="shared" si="257"/>
        <v>0</v>
      </c>
      <c r="O3319">
        <f t="shared" si="258"/>
        <v>0</v>
      </c>
      <c r="P3319">
        <f t="shared" si="259"/>
        <v>2</v>
      </c>
    </row>
    <row r="3320" spans="1:16" x14ac:dyDescent="0.3">
      <c r="A3320" t="s">
        <v>69</v>
      </c>
      <c r="B3320" s="38">
        <v>40044</v>
      </c>
      <c r="C3320" t="s">
        <v>30</v>
      </c>
      <c r="D3320" t="s">
        <v>333</v>
      </c>
      <c r="E3320" t="s">
        <v>161</v>
      </c>
      <c r="F3320">
        <v>333891</v>
      </c>
      <c r="G3320">
        <v>374955</v>
      </c>
      <c r="H3320" t="s">
        <v>148</v>
      </c>
      <c r="I3320" t="s">
        <v>149</v>
      </c>
      <c r="L3320">
        <f t="shared" si="255"/>
        <v>2009</v>
      </c>
      <c r="M3320">
        <f t="shared" si="256"/>
        <v>8</v>
      </c>
      <c r="N3320">
        <f t="shared" si="257"/>
        <v>0</v>
      </c>
      <c r="O3320">
        <f t="shared" si="258"/>
        <v>0</v>
      </c>
      <c r="P3320">
        <f t="shared" si="259"/>
        <v>1</v>
      </c>
    </row>
    <row r="3321" spans="1:16" x14ac:dyDescent="0.3">
      <c r="A3321" t="s">
        <v>69</v>
      </c>
      <c r="B3321" s="38">
        <v>40044</v>
      </c>
      <c r="C3321" t="s">
        <v>30</v>
      </c>
      <c r="D3321" t="s">
        <v>294</v>
      </c>
      <c r="E3321" t="s">
        <v>147</v>
      </c>
      <c r="F3321">
        <v>333803</v>
      </c>
      <c r="G3321">
        <v>374272</v>
      </c>
      <c r="H3321" t="s">
        <v>148</v>
      </c>
      <c r="I3321" t="s">
        <v>149</v>
      </c>
      <c r="L3321">
        <f t="shared" si="255"/>
        <v>2009</v>
      </c>
      <c r="M3321">
        <f t="shared" si="256"/>
        <v>8</v>
      </c>
      <c r="N3321">
        <f t="shared" si="257"/>
        <v>0</v>
      </c>
      <c r="O3321">
        <f t="shared" si="258"/>
        <v>0</v>
      </c>
      <c r="P3321">
        <f t="shared" si="259"/>
        <v>1</v>
      </c>
    </row>
    <row r="3322" spans="1:16" x14ac:dyDescent="0.3">
      <c r="A3322" t="s">
        <v>49</v>
      </c>
      <c r="B3322" s="38">
        <v>40045</v>
      </c>
      <c r="C3322" t="s">
        <v>30</v>
      </c>
      <c r="D3322" t="s">
        <v>237</v>
      </c>
      <c r="E3322" t="s">
        <v>184</v>
      </c>
      <c r="F3322">
        <v>312545</v>
      </c>
      <c r="G3322">
        <v>345829</v>
      </c>
      <c r="H3322" t="s">
        <v>148</v>
      </c>
      <c r="I3322" t="s">
        <v>149</v>
      </c>
      <c r="L3322">
        <f t="shared" si="255"/>
        <v>2009</v>
      </c>
      <c r="M3322">
        <f t="shared" si="256"/>
        <v>8</v>
      </c>
      <c r="N3322">
        <f t="shared" si="257"/>
        <v>0</v>
      </c>
      <c r="O3322">
        <f t="shared" si="258"/>
        <v>0</v>
      </c>
      <c r="P3322">
        <f t="shared" si="259"/>
        <v>1</v>
      </c>
    </row>
    <row r="3323" spans="1:16" x14ac:dyDescent="0.3">
      <c r="A3323" t="s">
        <v>60</v>
      </c>
      <c r="B3323" s="38">
        <v>40045</v>
      </c>
      <c r="C3323" t="s">
        <v>30</v>
      </c>
      <c r="D3323" t="s">
        <v>170</v>
      </c>
      <c r="E3323" t="s">
        <v>195</v>
      </c>
      <c r="F3323">
        <v>350527</v>
      </c>
      <c r="G3323">
        <v>381733</v>
      </c>
      <c r="H3323" t="s">
        <v>148</v>
      </c>
      <c r="I3323" t="s">
        <v>149</v>
      </c>
      <c r="L3323">
        <f t="shared" si="255"/>
        <v>2009</v>
      </c>
      <c r="M3323">
        <f t="shared" si="256"/>
        <v>8</v>
      </c>
      <c r="N3323">
        <f t="shared" si="257"/>
        <v>0</v>
      </c>
      <c r="O3323">
        <f t="shared" si="258"/>
        <v>0</v>
      </c>
      <c r="P3323">
        <f t="shared" si="259"/>
        <v>1</v>
      </c>
    </row>
    <row r="3324" spans="1:16" x14ac:dyDescent="0.3">
      <c r="A3324" t="s">
        <v>20</v>
      </c>
      <c r="B3324" s="38">
        <v>40047</v>
      </c>
      <c r="C3324" t="s">
        <v>30</v>
      </c>
      <c r="D3324" t="s">
        <v>286</v>
      </c>
      <c r="E3324" t="s">
        <v>155</v>
      </c>
      <c r="F3324">
        <v>310559</v>
      </c>
      <c r="G3324">
        <v>403211</v>
      </c>
      <c r="H3324" t="s">
        <v>148</v>
      </c>
      <c r="I3324" t="s">
        <v>149</v>
      </c>
      <c r="L3324">
        <f t="shared" si="255"/>
        <v>2009</v>
      </c>
      <c r="M3324">
        <f t="shared" si="256"/>
        <v>8</v>
      </c>
      <c r="N3324">
        <f t="shared" si="257"/>
        <v>0</v>
      </c>
      <c r="O3324">
        <f t="shared" si="258"/>
        <v>0</v>
      </c>
      <c r="P3324">
        <f t="shared" si="259"/>
        <v>1</v>
      </c>
    </row>
    <row r="3325" spans="1:16" x14ac:dyDescent="0.3">
      <c r="A3325" t="s">
        <v>78</v>
      </c>
      <c r="B3325" s="38">
        <v>40047</v>
      </c>
      <c r="C3325" t="s">
        <v>30</v>
      </c>
      <c r="D3325" t="s">
        <v>339</v>
      </c>
      <c r="E3325" t="s">
        <v>340</v>
      </c>
      <c r="F3325">
        <v>336736</v>
      </c>
      <c r="G3325">
        <v>364962</v>
      </c>
      <c r="H3325" t="s">
        <v>152</v>
      </c>
      <c r="I3325" t="s">
        <v>153</v>
      </c>
      <c r="L3325">
        <f t="shared" si="255"/>
        <v>2009</v>
      </c>
      <c r="M3325">
        <f t="shared" si="256"/>
        <v>8</v>
      </c>
      <c r="N3325">
        <f t="shared" si="257"/>
        <v>0</v>
      </c>
      <c r="O3325">
        <f t="shared" si="258"/>
        <v>0</v>
      </c>
      <c r="P3325">
        <f t="shared" si="259"/>
        <v>2</v>
      </c>
    </row>
    <row r="3326" spans="1:16" x14ac:dyDescent="0.3">
      <c r="A3326" t="s">
        <v>79</v>
      </c>
      <c r="B3326" s="38">
        <v>40047</v>
      </c>
      <c r="C3326" t="s">
        <v>30</v>
      </c>
      <c r="D3326" t="s">
        <v>314</v>
      </c>
      <c r="E3326" t="s">
        <v>173</v>
      </c>
      <c r="F3326">
        <v>301315</v>
      </c>
      <c r="G3326">
        <v>353710</v>
      </c>
      <c r="H3326" t="s">
        <v>148</v>
      </c>
      <c r="I3326" t="s">
        <v>149</v>
      </c>
      <c r="L3326">
        <f t="shared" si="255"/>
        <v>2009</v>
      </c>
      <c r="M3326">
        <f t="shared" si="256"/>
        <v>8</v>
      </c>
      <c r="N3326">
        <f t="shared" si="257"/>
        <v>0</v>
      </c>
      <c r="O3326">
        <f t="shared" si="258"/>
        <v>0</v>
      </c>
      <c r="P3326">
        <f t="shared" si="259"/>
        <v>1</v>
      </c>
    </row>
    <row r="3327" spans="1:16" x14ac:dyDescent="0.3">
      <c r="A3327" t="s">
        <v>60</v>
      </c>
      <c r="B3327" s="38">
        <v>40047</v>
      </c>
      <c r="C3327" t="s">
        <v>30</v>
      </c>
      <c r="D3327" t="s">
        <v>170</v>
      </c>
      <c r="E3327" t="s">
        <v>195</v>
      </c>
      <c r="F3327">
        <v>350526</v>
      </c>
      <c r="G3327">
        <v>381896</v>
      </c>
      <c r="H3327" t="s">
        <v>152</v>
      </c>
      <c r="I3327" t="s">
        <v>153</v>
      </c>
      <c r="L3327">
        <f t="shared" si="255"/>
        <v>2009</v>
      </c>
      <c r="M3327">
        <f t="shared" si="256"/>
        <v>8</v>
      </c>
      <c r="N3327">
        <f t="shared" si="257"/>
        <v>0</v>
      </c>
      <c r="O3327">
        <f t="shared" si="258"/>
        <v>0</v>
      </c>
      <c r="P3327">
        <f t="shared" si="259"/>
        <v>2</v>
      </c>
    </row>
    <row r="3328" spans="1:16" x14ac:dyDescent="0.3">
      <c r="A3328" t="s">
        <v>74</v>
      </c>
      <c r="B3328" s="38">
        <v>40047</v>
      </c>
      <c r="C3328" t="s">
        <v>30</v>
      </c>
      <c r="D3328" t="s">
        <v>270</v>
      </c>
      <c r="E3328" t="s">
        <v>179</v>
      </c>
      <c r="F3328">
        <v>341553</v>
      </c>
      <c r="G3328">
        <v>387471</v>
      </c>
      <c r="H3328" t="s">
        <v>152</v>
      </c>
      <c r="I3328" t="s">
        <v>153</v>
      </c>
      <c r="L3328">
        <f t="shared" si="255"/>
        <v>2009</v>
      </c>
      <c r="M3328">
        <f t="shared" si="256"/>
        <v>8</v>
      </c>
      <c r="N3328">
        <f t="shared" si="257"/>
        <v>0</v>
      </c>
      <c r="O3328">
        <f t="shared" si="258"/>
        <v>0</v>
      </c>
      <c r="P3328">
        <f t="shared" si="259"/>
        <v>2</v>
      </c>
    </row>
    <row r="3329" spans="1:16" x14ac:dyDescent="0.3">
      <c r="A3329" t="s">
        <v>69</v>
      </c>
      <c r="B3329" s="38">
        <v>40048</v>
      </c>
      <c r="C3329" t="s">
        <v>30</v>
      </c>
      <c r="D3329" t="s">
        <v>609</v>
      </c>
      <c r="E3329" t="s">
        <v>147</v>
      </c>
      <c r="F3329">
        <v>333465</v>
      </c>
      <c r="G3329">
        <v>373118</v>
      </c>
      <c r="H3329" t="s">
        <v>148</v>
      </c>
      <c r="I3329" t="s">
        <v>149</v>
      </c>
      <c r="L3329">
        <f t="shared" si="255"/>
        <v>2009</v>
      </c>
      <c r="M3329">
        <f t="shared" si="256"/>
        <v>8</v>
      </c>
      <c r="N3329">
        <f t="shared" si="257"/>
        <v>0</v>
      </c>
      <c r="O3329">
        <f t="shared" si="258"/>
        <v>0</v>
      </c>
      <c r="P3329">
        <f t="shared" si="259"/>
        <v>1</v>
      </c>
    </row>
    <row r="3330" spans="1:16" x14ac:dyDescent="0.3">
      <c r="A3330" t="s">
        <v>69</v>
      </c>
      <c r="B3330" s="38">
        <v>40048</v>
      </c>
      <c r="C3330" t="s">
        <v>30</v>
      </c>
      <c r="D3330" t="s">
        <v>380</v>
      </c>
      <c r="E3330" t="s">
        <v>161</v>
      </c>
      <c r="F3330">
        <v>333492</v>
      </c>
      <c r="G3330">
        <v>375113</v>
      </c>
      <c r="H3330" t="s">
        <v>152</v>
      </c>
      <c r="I3330" t="s">
        <v>153</v>
      </c>
      <c r="L3330">
        <f t="shared" ref="L3330:L3393" si="260">YEAR(B3330)</f>
        <v>2009</v>
      </c>
      <c r="M3330">
        <f t="shared" ref="M3330:M3393" si="261">MONTH(B3330)</f>
        <v>8</v>
      </c>
      <c r="N3330">
        <f t="shared" ref="N3330:N3393" si="262">SUM((IF(OR(ISBLANK($I3330),ISERROR(SEARCH("killed",$I3330))),0,IF(SEARCH("killed",$I3330)=3,LEFT($I3330,1),IF(SEARCH("killed",$I3330)=4,LEFT($I3330,2),0)))),(IF(OR(ISBLANK($J3330),ISERROR(SEARCH("killed",$J3330))),0,IF(SEARCH("killed",$J3330)=3,LEFT($J3330,1),IF(SEARCH("killed",$J3330)=4,LEFT($J3330,2),0)))),(IF(OR(ISBLANK($K3330),ISERROR(SEARCH("killed",$K3330))),0,IF(SEARCH("killed",$K3330)=3,LEFT($K3330,1),IF(SEARCH("killed",$K3330)=4,LEFT($K3330,2),0)))))</f>
        <v>0</v>
      </c>
      <c r="O3330">
        <f t="shared" ref="O3330:O3393" si="263">SUM((IF(OR(ISBLANK($I3330),ISERROR(SEARCH("seriously",$I3330))),0,IF(SEARCH("seriously",$I3330)=3,LEFT($I3330,1),IF(SEARCH("seriously",$I3330)=4,LEFT($I3330,2),0)))),(IF(OR(ISBLANK($J3330),ISERROR(SEARCH("seriously",$J3330))),0,IF(SEARCH("seriously",$J3330)=3,LEFT($J3330,1),IF(SEARCH("seriously",$J3330)=4,LEFT($J3330,2),0)))),(IF(OR(ISBLANK($K3330),ISERROR(SEARCH("seriously",$K3330))),0,IF(SEARCH("seriously",$K3330)=3,LEFT($K3330,1),IF(SEARCH("seriously",$K3330)=4,LEFT($K3330,2),0)))))</f>
        <v>0</v>
      </c>
      <c r="P3330">
        <f t="shared" ref="P3330:P3393" si="264">SUM((IF(OR(ISBLANK($I3330),ISERROR(SEARCH("slightly",$I3330))),0,IF(SEARCH("slightly",$I3330)=3,LEFT($I3330,1),IF(SEARCH("slightly",$I3330)=4,LEFT($I3330,2),0)))),(IF(OR(ISBLANK($J3330),ISERROR(SEARCH("slightly",$J3330))),0,IF(SEARCH("slightly",$J3330)=3,LEFT($J3330,1),IF(SEARCH("slightly",$J3330)=4,LEFT($J3330,2),0)))),(IF(OR(ISBLANK($K3330),ISERROR(SEARCH("slightly",$K3330))),0,IF(SEARCH("slightly",$K3330)=3,LEFT($K3330,1),IF(SEARCH("slightly",$K3330)=4,LEFT($K3330,2),0)))))</f>
        <v>2</v>
      </c>
    </row>
    <row r="3331" spans="1:16" x14ac:dyDescent="0.3">
      <c r="A3331" t="s">
        <v>45</v>
      </c>
      <c r="B3331" s="38">
        <v>40048</v>
      </c>
      <c r="C3331" t="s">
        <v>30</v>
      </c>
      <c r="D3331" t="s">
        <v>240</v>
      </c>
      <c r="E3331" t="s">
        <v>193</v>
      </c>
      <c r="F3331">
        <v>243400</v>
      </c>
      <c r="G3331">
        <v>417484</v>
      </c>
      <c r="H3331" t="s">
        <v>148</v>
      </c>
      <c r="I3331" t="s">
        <v>149</v>
      </c>
      <c r="L3331">
        <f t="shared" si="260"/>
        <v>2009</v>
      </c>
      <c r="M3331">
        <f t="shared" si="261"/>
        <v>8</v>
      </c>
      <c r="N3331">
        <f t="shared" si="262"/>
        <v>0</v>
      </c>
      <c r="O3331">
        <f t="shared" si="263"/>
        <v>0</v>
      </c>
      <c r="P3331">
        <f t="shared" si="264"/>
        <v>1</v>
      </c>
    </row>
    <row r="3332" spans="1:16" x14ac:dyDescent="0.3">
      <c r="A3332" t="s">
        <v>69</v>
      </c>
      <c r="B3332" s="38">
        <v>40049</v>
      </c>
      <c r="C3332" t="s">
        <v>30</v>
      </c>
      <c r="D3332" t="s">
        <v>420</v>
      </c>
      <c r="E3332" t="s">
        <v>147</v>
      </c>
      <c r="F3332">
        <v>334005</v>
      </c>
      <c r="G3332">
        <v>375104</v>
      </c>
      <c r="H3332" t="s">
        <v>148</v>
      </c>
      <c r="I3332" t="s">
        <v>149</v>
      </c>
      <c r="L3332">
        <f t="shared" si="260"/>
        <v>2009</v>
      </c>
      <c r="M3332">
        <f t="shared" si="261"/>
        <v>8</v>
      </c>
      <c r="N3332">
        <f t="shared" si="262"/>
        <v>0</v>
      </c>
      <c r="O3332">
        <f t="shared" si="263"/>
        <v>0</v>
      </c>
      <c r="P3332">
        <f t="shared" si="264"/>
        <v>1</v>
      </c>
    </row>
    <row r="3333" spans="1:16" x14ac:dyDescent="0.3">
      <c r="A3333" t="s">
        <v>69</v>
      </c>
      <c r="B3333" s="38">
        <v>40049</v>
      </c>
      <c r="C3333" t="s">
        <v>30</v>
      </c>
      <c r="D3333" t="s">
        <v>327</v>
      </c>
      <c r="E3333" t="s">
        <v>147</v>
      </c>
      <c r="F3333">
        <v>333534</v>
      </c>
      <c r="G3333">
        <v>374028</v>
      </c>
      <c r="H3333" t="s">
        <v>148</v>
      </c>
      <c r="I3333" t="s">
        <v>149</v>
      </c>
      <c r="L3333">
        <f t="shared" si="260"/>
        <v>2009</v>
      </c>
      <c r="M3333">
        <f t="shared" si="261"/>
        <v>8</v>
      </c>
      <c r="N3333">
        <f t="shared" si="262"/>
        <v>0</v>
      </c>
      <c r="O3333">
        <f t="shared" si="263"/>
        <v>0</v>
      </c>
      <c r="P3333">
        <f t="shared" si="264"/>
        <v>1</v>
      </c>
    </row>
    <row r="3334" spans="1:16" x14ac:dyDescent="0.3">
      <c r="A3334" t="s">
        <v>74</v>
      </c>
      <c r="B3334" s="38">
        <v>40049</v>
      </c>
      <c r="C3334" t="s">
        <v>30</v>
      </c>
      <c r="D3334" t="s">
        <v>231</v>
      </c>
      <c r="E3334" t="s">
        <v>179</v>
      </c>
      <c r="F3334">
        <v>341399</v>
      </c>
      <c r="G3334">
        <v>387406</v>
      </c>
      <c r="H3334" t="s">
        <v>148</v>
      </c>
      <c r="I3334" t="s">
        <v>149</v>
      </c>
      <c r="L3334">
        <f t="shared" si="260"/>
        <v>2009</v>
      </c>
      <c r="M3334">
        <f t="shared" si="261"/>
        <v>8</v>
      </c>
      <c r="N3334">
        <f t="shared" si="262"/>
        <v>0</v>
      </c>
      <c r="O3334">
        <f t="shared" si="263"/>
        <v>0</v>
      </c>
      <c r="P3334">
        <f t="shared" si="264"/>
        <v>1</v>
      </c>
    </row>
    <row r="3335" spans="1:16" x14ac:dyDescent="0.3">
      <c r="A3335" t="s">
        <v>52</v>
      </c>
      <c r="B3335" s="38">
        <v>40049</v>
      </c>
      <c r="C3335" t="s">
        <v>30</v>
      </c>
      <c r="D3335" t="s">
        <v>230</v>
      </c>
      <c r="E3335" t="s">
        <v>169</v>
      </c>
      <c r="F3335">
        <v>245203</v>
      </c>
      <c r="G3335">
        <v>372311</v>
      </c>
      <c r="H3335" t="s">
        <v>148</v>
      </c>
      <c r="I3335" t="s">
        <v>149</v>
      </c>
      <c r="L3335">
        <f t="shared" si="260"/>
        <v>2009</v>
      </c>
      <c r="M3335">
        <f t="shared" si="261"/>
        <v>8</v>
      </c>
      <c r="N3335">
        <f t="shared" si="262"/>
        <v>0</v>
      </c>
      <c r="O3335">
        <f t="shared" si="263"/>
        <v>0</v>
      </c>
      <c r="P3335">
        <f t="shared" si="264"/>
        <v>1</v>
      </c>
    </row>
    <row r="3336" spans="1:16" x14ac:dyDescent="0.3">
      <c r="A3336" t="s">
        <v>69</v>
      </c>
      <c r="B3336" s="38">
        <v>40050</v>
      </c>
      <c r="C3336" t="s">
        <v>30</v>
      </c>
      <c r="D3336" t="s">
        <v>516</v>
      </c>
      <c r="E3336" t="s">
        <v>147</v>
      </c>
      <c r="F3336">
        <v>333757</v>
      </c>
      <c r="G3336">
        <v>373943</v>
      </c>
      <c r="H3336" t="s">
        <v>148</v>
      </c>
      <c r="I3336" t="s">
        <v>149</v>
      </c>
      <c r="L3336">
        <f t="shared" si="260"/>
        <v>2009</v>
      </c>
      <c r="M3336">
        <f t="shared" si="261"/>
        <v>8</v>
      </c>
      <c r="N3336">
        <f t="shared" si="262"/>
        <v>0</v>
      </c>
      <c r="O3336">
        <f t="shared" si="263"/>
        <v>0</v>
      </c>
      <c r="P3336">
        <f t="shared" si="264"/>
        <v>1</v>
      </c>
    </row>
    <row r="3337" spans="1:16" x14ac:dyDescent="0.3">
      <c r="A3337" t="s">
        <v>55</v>
      </c>
      <c r="B3337" s="38">
        <v>40050</v>
      </c>
      <c r="C3337" t="s">
        <v>29</v>
      </c>
      <c r="D3337" t="s">
        <v>448</v>
      </c>
      <c r="E3337" t="s">
        <v>319</v>
      </c>
      <c r="F3337">
        <v>311660</v>
      </c>
      <c r="G3337">
        <v>440899</v>
      </c>
      <c r="H3337" t="s">
        <v>148</v>
      </c>
      <c r="I3337" t="s">
        <v>181</v>
      </c>
      <c r="L3337">
        <f t="shared" si="260"/>
        <v>2009</v>
      </c>
      <c r="M3337">
        <f t="shared" si="261"/>
        <v>8</v>
      </c>
      <c r="N3337">
        <f t="shared" si="262"/>
        <v>0</v>
      </c>
      <c r="O3337">
        <f t="shared" si="263"/>
        <v>1</v>
      </c>
      <c r="P3337">
        <f t="shared" si="264"/>
        <v>0</v>
      </c>
    </row>
    <row r="3338" spans="1:16" x14ac:dyDescent="0.3">
      <c r="A3338" t="s">
        <v>76</v>
      </c>
      <c r="B3338" s="38">
        <v>40051</v>
      </c>
      <c r="C3338" t="s">
        <v>30</v>
      </c>
      <c r="D3338" t="s">
        <v>244</v>
      </c>
      <c r="E3338" t="s">
        <v>176</v>
      </c>
      <c r="F3338">
        <v>315068</v>
      </c>
      <c r="G3338">
        <v>386582</v>
      </c>
      <c r="H3338" t="s">
        <v>148</v>
      </c>
      <c r="I3338" t="s">
        <v>149</v>
      </c>
      <c r="L3338">
        <f t="shared" si="260"/>
        <v>2009</v>
      </c>
      <c r="M3338">
        <f t="shared" si="261"/>
        <v>8</v>
      </c>
      <c r="N3338">
        <f t="shared" si="262"/>
        <v>0</v>
      </c>
      <c r="O3338">
        <f t="shared" si="263"/>
        <v>0</v>
      </c>
      <c r="P3338">
        <f t="shared" si="264"/>
        <v>1</v>
      </c>
    </row>
    <row r="3339" spans="1:16" x14ac:dyDescent="0.3">
      <c r="A3339" t="s">
        <v>57</v>
      </c>
      <c r="B3339" s="38">
        <v>40052</v>
      </c>
      <c r="C3339" t="s">
        <v>30</v>
      </c>
      <c r="D3339" t="s">
        <v>297</v>
      </c>
      <c r="E3339" t="s">
        <v>256</v>
      </c>
      <c r="F3339">
        <v>224095</v>
      </c>
      <c r="G3339">
        <v>343931</v>
      </c>
      <c r="H3339" t="s">
        <v>245</v>
      </c>
      <c r="I3339" t="s">
        <v>246</v>
      </c>
      <c r="L3339">
        <f t="shared" si="260"/>
        <v>2009</v>
      </c>
      <c r="M3339">
        <f t="shared" si="261"/>
        <v>8</v>
      </c>
      <c r="N3339">
        <f t="shared" si="262"/>
        <v>0</v>
      </c>
      <c r="O3339">
        <f t="shared" si="263"/>
        <v>0</v>
      </c>
      <c r="P3339">
        <f t="shared" si="264"/>
        <v>4</v>
      </c>
    </row>
    <row r="3340" spans="1:16" x14ac:dyDescent="0.3">
      <c r="A3340" t="s">
        <v>74</v>
      </c>
      <c r="B3340" s="38">
        <v>40052</v>
      </c>
      <c r="C3340" t="s">
        <v>30</v>
      </c>
      <c r="D3340" t="s">
        <v>800</v>
      </c>
      <c r="E3340" t="s">
        <v>179</v>
      </c>
      <c r="F3340">
        <v>340947</v>
      </c>
      <c r="G3340">
        <v>387077</v>
      </c>
      <c r="H3340" t="s">
        <v>148</v>
      </c>
      <c r="I3340" t="s">
        <v>149</v>
      </c>
      <c r="L3340">
        <f t="shared" si="260"/>
        <v>2009</v>
      </c>
      <c r="M3340">
        <f t="shared" si="261"/>
        <v>8</v>
      </c>
      <c r="N3340">
        <f t="shared" si="262"/>
        <v>0</v>
      </c>
      <c r="O3340">
        <f t="shared" si="263"/>
        <v>0</v>
      </c>
      <c r="P3340">
        <f t="shared" si="264"/>
        <v>1</v>
      </c>
    </row>
    <row r="3341" spans="1:16" x14ac:dyDescent="0.3">
      <c r="A3341" t="s">
        <v>79</v>
      </c>
      <c r="B3341" s="38">
        <v>40052</v>
      </c>
      <c r="C3341" t="s">
        <v>29</v>
      </c>
      <c r="D3341" t="s">
        <v>231</v>
      </c>
      <c r="E3341" t="s">
        <v>173</v>
      </c>
      <c r="F3341">
        <v>301135</v>
      </c>
      <c r="G3341">
        <v>353844</v>
      </c>
      <c r="H3341" t="s">
        <v>148</v>
      </c>
      <c r="I3341" t="s">
        <v>181</v>
      </c>
      <c r="L3341">
        <f t="shared" si="260"/>
        <v>2009</v>
      </c>
      <c r="M3341">
        <f t="shared" si="261"/>
        <v>8</v>
      </c>
      <c r="N3341">
        <f t="shared" si="262"/>
        <v>0</v>
      </c>
      <c r="O3341">
        <f t="shared" si="263"/>
        <v>1</v>
      </c>
      <c r="P3341">
        <f t="shared" si="264"/>
        <v>0</v>
      </c>
    </row>
    <row r="3342" spans="1:16" x14ac:dyDescent="0.3">
      <c r="A3342" t="s">
        <v>43</v>
      </c>
      <c r="B3342" s="38">
        <v>40053</v>
      </c>
      <c r="C3342" t="s">
        <v>30</v>
      </c>
      <c r="D3342" t="s">
        <v>207</v>
      </c>
      <c r="E3342" t="s">
        <v>183</v>
      </c>
      <c r="F3342">
        <v>308641</v>
      </c>
      <c r="G3342">
        <v>325986</v>
      </c>
      <c r="H3342" t="s">
        <v>245</v>
      </c>
      <c r="I3342" t="s">
        <v>246</v>
      </c>
      <c r="L3342">
        <f t="shared" si="260"/>
        <v>2009</v>
      </c>
      <c r="M3342">
        <f t="shared" si="261"/>
        <v>8</v>
      </c>
      <c r="N3342">
        <f t="shared" si="262"/>
        <v>0</v>
      </c>
      <c r="O3342">
        <f t="shared" si="263"/>
        <v>0</v>
      </c>
      <c r="P3342">
        <f t="shared" si="264"/>
        <v>4</v>
      </c>
    </row>
    <row r="3343" spans="1:16" x14ac:dyDescent="0.3">
      <c r="A3343" t="s">
        <v>45</v>
      </c>
      <c r="B3343" s="38">
        <v>40053</v>
      </c>
      <c r="C3343" t="s">
        <v>30</v>
      </c>
      <c r="D3343" t="s">
        <v>338</v>
      </c>
      <c r="E3343" t="s">
        <v>193</v>
      </c>
      <c r="F3343">
        <v>244043</v>
      </c>
      <c r="G3343">
        <v>416125</v>
      </c>
      <c r="H3343" t="s">
        <v>234</v>
      </c>
      <c r="I3343" t="s">
        <v>313</v>
      </c>
      <c r="L3343">
        <f t="shared" si="260"/>
        <v>2009</v>
      </c>
      <c r="M3343">
        <f t="shared" si="261"/>
        <v>8</v>
      </c>
      <c r="N3343">
        <f t="shared" si="262"/>
        <v>0</v>
      </c>
      <c r="O3343">
        <f t="shared" si="263"/>
        <v>0</v>
      </c>
      <c r="P3343">
        <f t="shared" si="264"/>
        <v>5</v>
      </c>
    </row>
    <row r="3344" spans="1:16" x14ac:dyDescent="0.3">
      <c r="A3344" t="s">
        <v>45</v>
      </c>
      <c r="B3344" s="38">
        <v>40054</v>
      </c>
      <c r="C3344" t="s">
        <v>30</v>
      </c>
      <c r="D3344" t="s">
        <v>338</v>
      </c>
      <c r="E3344" t="s">
        <v>193</v>
      </c>
      <c r="F3344">
        <v>243999</v>
      </c>
      <c r="G3344">
        <v>416063</v>
      </c>
      <c r="H3344" t="s">
        <v>148</v>
      </c>
      <c r="I3344" t="s">
        <v>149</v>
      </c>
      <c r="L3344">
        <f t="shared" si="260"/>
        <v>2009</v>
      </c>
      <c r="M3344">
        <f t="shared" si="261"/>
        <v>8</v>
      </c>
      <c r="N3344">
        <f t="shared" si="262"/>
        <v>0</v>
      </c>
      <c r="O3344">
        <f t="shared" si="263"/>
        <v>0</v>
      </c>
      <c r="P3344">
        <f t="shared" si="264"/>
        <v>1</v>
      </c>
    </row>
    <row r="3345" spans="1:16" x14ac:dyDescent="0.3">
      <c r="A3345" t="s">
        <v>67</v>
      </c>
      <c r="B3345" s="38">
        <v>40054</v>
      </c>
      <c r="C3345" t="s">
        <v>30</v>
      </c>
      <c r="D3345" t="s">
        <v>231</v>
      </c>
      <c r="E3345" t="s">
        <v>279</v>
      </c>
      <c r="F3345">
        <v>348989</v>
      </c>
      <c r="G3345">
        <v>374074</v>
      </c>
      <c r="H3345" t="s">
        <v>148</v>
      </c>
      <c r="I3345" t="s">
        <v>149</v>
      </c>
      <c r="L3345">
        <f t="shared" si="260"/>
        <v>2009</v>
      </c>
      <c r="M3345">
        <f t="shared" si="261"/>
        <v>8</v>
      </c>
      <c r="N3345">
        <f t="shared" si="262"/>
        <v>0</v>
      </c>
      <c r="O3345">
        <f t="shared" si="263"/>
        <v>0</v>
      </c>
      <c r="P3345">
        <f t="shared" si="264"/>
        <v>1</v>
      </c>
    </row>
    <row r="3346" spans="1:16" x14ac:dyDescent="0.3">
      <c r="A3346" t="s">
        <v>52</v>
      </c>
      <c r="B3346" s="38">
        <v>40054</v>
      </c>
      <c r="C3346" t="s">
        <v>30</v>
      </c>
      <c r="D3346" t="s">
        <v>626</v>
      </c>
      <c r="E3346" t="s">
        <v>169</v>
      </c>
      <c r="F3346">
        <v>245190</v>
      </c>
      <c r="G3346">
        <v>372876</v>
      </c>
      <c r="H3346" t="s">
        <v>152</v>
      </c>
      <c r="I3346" t="s">
        <v>153</v>
      </c>
      <c r="L3346">
        <f t="shared" si="260"/>
        <v>2009</v>
      </c>
      <c r="M3346">
        <f t="shared" si="261"/>
        <v>8</v>
      </c>
      <c r="N3346">
        <f t="shared" si="262"/>
        <v>0</v>
      </c>
      <c r="O3346">
        <f t="shared" si="263"/>
        <v>0</v>
      </c>
      <c r="P3346">
        <f t="shared" si="264"/>
        <v>2</v>
      </c>
    </row>
    <row r="3347" spans="1:16" x14ac:dyDescent="0.3">
      <c r="A3347" t="s">
        <v>20</v>
      </c>
      <c r="B3347" s="38">
        <v>40054</v>
      </c>
      <c r="C3347" t="s">
        <v>30</v>
      </c>
      <c r="D3347" t="s">
        <v>228</v>
      </c>
      <c r="E3347" t="s">
        <v>155</v>
      </c>
      <c r="F3347">
        <v>310612</v>
      </c>
      <c r="G3347">
        <v>402887</v>
      </c>
      <c r="H3347" t="s">
        <v>148</v>
      </c>
      <c r="I3347" t="s">
        <v>149</v>
      </c>
      <c r="L3347">
        <f t="shared" si="260"/>
        <v>2009</v>
      </c>
      <c r="M3347">
        <f t="shared" si="261"/>
        <v>8</v>
      </c>
      <c r="N3347">
        <f t="shared" si="262"/>
        <v>0</v>
      </c>
      <c r="O3347">
        <f t="shared" si="263"/>
        <v>0</v>
      </c>
      <c r="P3347">
        <f t="shared" si="264"/>
        <v>1</v>
      </c>
    </row>
    <row r="3348" spans="1:16" x14ac:dyDescent="0.3">
      <c r="A3348" t="s">
        <v>45</v>
      </c>
      <c r="B3348" s="38">
        <v>40055</v>
      </c>
      <c r="C3348" t="s">
        <v>30</v>
      </c>
      <c r="D3348" t="s">
        <v>730</v>
      </c>
      <c r="E3348" t="s">
        <v>193</v>
      </c>
      <c r="F3348">
        <v>243561</v>
      </c>
      <c r="G3348">
        <v>417919</v>
      </c>
      <c r="H3348" t="s">
        <v>152</v>
      </c>
      <c r="I3348" t="s">
        <v>153</v>
      </c>
      <c r="L3348">
        <f t="shared" si="260"/>
        <v>2009</v>
      </c>
      <c r="M3348">
        <f t="shared" si="261"/>
        <v>8</v>
      </c>
      <c r="N3348">
        <f t="shared" si="262"/>
        <v>0</v>
      </c>
      <c r="O3348">
        <f t="shared" si="263"/>
        <v>0</v>
      </c>
      <c r="P3348">
        <f t="shared" si="264"/>
        <v>2</v>
      </c>
    </row>
    <row r="3349" spans="1:16" x14ac:dyDescent="0.3">
      <c r="A3349" t="s">
        <v>49</v>
      </c>
      <c r="B3349" s="38">
        <v>40056</v>
      </c>
      <c r="C3349" t="s">
        <v>30</v>
      </c>
      <c r="D3349" t="s">
        <v>250</v>
      </c>
      <c r="E3349" t="s">
        <v>184</v>
      </c>
      <c r="F3349">
        <v>312494</v>
      </c>
      <c r="G3349">
        <v>345749</v>
      </c>
      <c r="H3349" t="s">
        <v>144</v>
      </c>
      <c r="I3349" t="s">
        <v>145</v>
      </c>
      <c r="L3349">
        <f t="shared" si="260"/>
        <v>2009</v>
      </c>
      <c r="M3349">
        <f t="shared" si="261"/>
        <v>8</v>
      </c>
      <c r="N3349">
        <f t="shared" si="262"/>
        <v>0</v>
      </c>
      <c r="O3349">
        <f t="shared" si="263"/>
        <v>0</v>
      </c>
      <c r="P3349">
        <f t="shared" si="264"/>
        <v>3</v>
      </c>
    </row>
    <row r="3350" spans="1:16" x14ac:dyDescent="0.3">
      <c r="A3350" t="s">
        <v>62</v>
      </c>
      <c r="B3350" s="38">
        <v>40057</v>
      </c>
      <c r="C3350" t="s">
        <v>30</v>
      </c>
      <c r="D3350" t="s">
        <v>231</v>
      </c>
      <c r="E3350" t="s">
        <v>143</v>
      </c>
      <c r="F3350">
        <v>339883</v>
      </c>
      <c r="G3350">
        <v>402510</v>
      </c>
      <c r="H3350" t="s">
        <v>148</v>
      </c>
      <c r="I3350" t="s">
        <v>149</v>
      </c>
      <c r="L3350">
        <f t="shared" si="260"/>
        <v>2009</v>
      </c>
      <c r="M3350">
        <f t="shared" si="261"/>
        <v>9</v>
      </c>
      <c r="N3350">
        <f t="shared" si="262"/>
        <v>0</v>
      </c>
      <c r="O3350">
        <f t="shared" si="263"/>
        <v>0</v>
      </c>
      <c r="P3350">
        <f t="shared" si="264"/>
        <v>1</v>
      </c>
    </row>
    <row r="3351" spans="1:16" x14ac:dyDescent="0.3">
      <c r="A3351" t="s">
        <v>60</v>
      </c>
      <c r="B3351" s="38">
        <v>40058</v>
      </c>
      <c r="C3351" t="s">
        <v>29</v>
      </c>
      <c r="D3351" t="s">
        <v>170</v>
      </c>
      <c r="E3351" t="s">
        <v>195</v>
      </c>
      <c r="F3351">
        <v>350528</v>
      </c>
      <c r="G3351">
        <v>381816</v>
      </c>
      <c r="H3351" t="s">
        <v>152</v>
      </c>
      <c r="I3351" t="s">
        <v>181</v>
      </c>
      <c r="J3351" t="s">
        <v>248</v>
      </c>
      <c r="L3351">
        <f t="shared" si="260"/>
        <v>2009</v>
      </c>
      <c r="M3351">
        <f t="shared" si="261"/>
        <v>9</v>
      </c>
      <c r="N3351">
        <f t="shared" si="262"/>
        <v>0</v>
      </c>
      <c r="O3351">
        <f t="shared" si="263"/>
        <v>1</v>
      </c>
      <c r="P3351">
        <f t="shared" si="264"/>
        <v>1</v>
      </c>
    </row>
    <row r="3352" spans="1:16" x14ac:dyDescent="0.3">
      <c r="A3352" t="s">
        <v>66</v>
      </c>
      <c r="B3352" s="38">
        <v>40059</v>
      </c>
      <c r="C3352" t="s">
        <v>30</v>
      </c>
      <c r="D3352" t="s">
        <v>438</v>
      </c>
      <c r="E3352" t="s">
        <v>311</v>
      </c>
      <c r="F3352">
        <v>267035</v>
      </c>
      <c r="G3352">
        <v>423015</v>
      </c>
      <c r="H3352" t="s">
        <v>148</v>
      </c>
      <c r="I3352" t="s">
        <v>149</v>
      </c>
      <c r="L3352">
        <f t="shared" si="260"/>
        <v>2009</v>
      </c>
      <c r="M3352">
        <f t="shared" si="261"/>
        <v>9</v>
      </c>
      <c r="N3352">
        <f t="shared" si="262"/>
        <v>0</v>
      </c>
      <c r="O3352">
        <f t="shared" si="263"/>
        <v>0</v>
      </c>
      <c r="P3352">
        <f t="shared" si="264"/>
        <v>1</v>
      </c>
    </row>
    <row r="3353" spans="1:16" x14ac:dyDescent="0.3">
      <c r="A3353" t="s">
        <v>69</v>
      </c>
      <c r="B3353" s="38">
        <v>40059</v>
      </c>
      <c r="C3353" t="s">
        <v>30</v>
      </c>
      <c r="D3353" t="s">
        <v>327</v>
      </c>
      <c r="E3353" t="s">
        <v>147</v>
      </c>
      <c r="F3353">
        <v>333524</v>
      </c>
      <c r="G3353">
        <v>374153</v>
      </c>
      <c r="H3353" t="s">
        <v>148</v>
      </c>
      <c r="I3353" t="s">
        <v>149</v>
      </c>
      <c r="L3353">
        <f t="shared" si="260"/>
        <v>2009</v>
      </c>
      <c r="M3353">
        <f t="shared" si="261"/>
        <v>9</v>
      </c>
      <c r="N3353">
        <f t="shared" si="262"/>
        <v>0</v>
      </c>
      <c r="O3353">
        <f t="shared" si="263"/>
        <v>0</v>
      </c>
      <c r="P3353">
        <f t="shared" si="264"/>
        <v>1</v>
      </c>
    </row>
    <row r="3354" spans="1:16" x14ac:dyDescent="0.3">
      <c r="A3354" t="s">
        <v>45</v>
      </c>
      <c r="B3354" s="38">
        <v>40059</v>
      </c>
      <c r="C3354" t="s">
        <v>30</v>
      </c>
      <c r="D3354" t="s">
        <v>582</v>
      </c>
      <c r="E3354" t="s">
        <v>193</v>
      </c>
      <c r="F3354">
        <v>244069</v>
      </c>
      <c r="G3354">
        <v>416764</v>
      </c>
      <c r="H3354" t="s">
        <v>148</v>
      </c>
      <c r="I3354" t="s">
        <v>149</v>
      </c>
      <c r="L3354">
        <f t="shared" si="260"/>
        <v>2009</v>
      </c>
      <c r="M3354">
        <f t="shared" si="261"/>
        <v>9</v>
      </c>
      <c r="N3354">
        <f t="shared" si="262"/>
        <v>0</v>
      </c>
      <c r="O3354">
        <f t="shared" si="263"/>
        <v>0</v>
      </c>
      <c r="P3354">
        <f t="shared" si="264"/>
        <v>1</v>
      </c>
    </row>
    <row r="3355" spans="1:16" x14ac:dyDescent="0.3">
      <c r="A3355" t="s">
        <v>80</v>
      </c>
      <c r="B3355" s="38">
        <v>40060</v>
      </c>
      <c r="C3355" t="s">
        <v>30</v>
      </c>
      <c r="D3355" t="s">
        <v>214</v>
      </c>
      <c r="E3355" t="s">
        <v>173</v>
      </c>
      <c r="F3355">
        <v>308168</v>
      </c>
      <c r="G3355">
        <v>358400</v>
      </c>
      <c r="H3355" t="s">
        <v>152</v>
      </c>
      <c r="I3355" t="s">
        <v>153</v>
      </c>
      <c r="L3355">
        <f t="shared" si="260"/>
        <v>2009</v>
      </c>
      <c r="M3355">
        <f t="shared" si="261"/>
        <v>9</v>
      </c>
      <c r="N3355">
        <f t="shared" si="262"/>
        <v>0</v>
      </c>
      <c r="O3355">
        <f t="shared" si="263"/>
        <v>0</v>
      </c>
      <c r="P3355">
        <f t="shared" si="264"/>
        <v>2</v>
      </c>
    </row>
    <row r="3356" spans="1:16" x14ac:dyDescent="0.3">
      <c r="A3356" t="s">
        <v>43</v>
      </c>
      <c r="B3356" s="38">
        <v>40060</v>
      </c>
      <c r="C3356" t="s">
        <v>30</v>
      </c>
      <c r="D3356" t="s">
        <v>815</v>
      </c>
      <c r="E3356" t="s">
        <v>183</v>
      </c>
      <c r="F3356">
        <v>308739</v>
      </c>
      <c r="G3356">
        <v>326036</v>
      </c>
      <c r="H3356" t="s">
        <v>148</v>
      </c>
      <c r="I3356" t="s">
        <v>149</v>
      </c>
      <c r="L3356">
        <f t="shared" si="260"/>
        <v>2009</v>
      </c>
      <c r="M3356">
        <f t="shared" si="261"/>
        <v>9</v>
      </c>
      <c r="N3356">
        <f t="shared" si="262"/>
        <v>0</v>
      </c>
      <c r="O3356">
        <f t="shared" si="263"/>
        <v>0</v>
      </c>
      <c r="P3356">
        <f t="shared" si="264"/>
        <v>1</v>
      </c>
    </row>
    <row r="3357" spans="1:16" x14ac:dyDescent="0.3">
      <c r="A3357" t="s">
        <v>43</v>
      </c>
      <c r="B3357" s="38">
        <v>40060</v>
      </c>
      <c r="C3357" t="s">
        <v>30</v>
      </c>
      <c r="D3357" t="s">
        <v>465</v>
      </c>
      <c r="E3357" t="s">
        <v>183</v>
      </c>
      <c r="F3357">
        <v>308363</v>
      </c>
      <c r="G3357">
        <v>326226</v>
      </c>
      <c r="H3357" t="s">
        <v>148</v>
      </c>
      <c r="I3357" t="s">
        <v>149</v>
      </c>
      <c r="L3357">
        <f t="shared" si="260"/>
        <v>2009</v>
      </c>
      <c r="M3357">
        <f t="shared" si="261"/>
        <v>9</v>
      </c>
      <c r="N3357">
        <f t="shared" si="262"/>
        <v>0</v>
      </c>
      <c r="O3357">
        <f t="shared" si="263"/>
        <v>0</v>
      </c>
      <c r="P3357">
        <f t="shared" si="264"/>
        <v>1</v>
      </c>
    </row>
    <row r="3358" spans="1:16" x14ac:dyDescent="0.3">
      <c r="A3358" t="s">
        <v>62</v>
      </c>
      <c r="B3358" s="38">
        <v>40060</v>
      </c>
      <c r="C3358" t="s">
        <v>30</v>
      </c>
      <c r="D3358" t="s">
        <v>231</v>
      </c>
      <c r="E3358" t="s">
        <v>143</v>
      </c>
      <c r="F3358">
        <v>339848</v>
      </c>
      <c r="G3358">
        <v>402618</v>
      </c>
      <c r="H3358" t="s">
        <v>148</v>
      </c>
      <c r="I3358" t="s">
        <v>149</v>
      </c>
      <c r="L3358">
        <f t="shared" si="260"/>
        <v>2009</v>
      </c>
      <c r="M3358">
        <f t="shared" si="261"/>
        <v>9</v>
      </c>
      <c r="N3358">
        <f t="shared" si="262"/>
        <v>0</v>
      </c>
      <c r="O3358">
        <f t="shared" si="263"/>
        <v>0</v>
      </c>
      <c r="P3358">
        <f t="shared" si="264"/>
        <v>1</v>
      </c>
    </row>
    <row r="3359" spans="1:16" x14ac:dyDescent="0.3">
      <c r="A3359" t="s">
        <v>69</v>
      </c>
      <c r="B3359" s="38">
        <v>40061</v>
      </c>
      <c r="C3359" t="s">
        <v>30</v>
      </c>
      <c r="D3359" t="s">
        <v>231</v>
      </c>
      <c r="E3359" t="s">
        <v>147</v>
      </c>
      <c r="F3359">
        <v>334099</v>
      </c>
      <c r="G3359">
        <v>374435</v>
      </c>
      <c r="H3359" t="s">
        <v>148</v>
      </c>
      <c r="I3359" t="s">
        <v>149</v>
      </c>
      <c r="L3359">
        <f t="shared" si="260"/>
        <v>2009</v>
      </c>
      <c r="M3359">
        <f t="shared" si="261"/>
        <v>9</v>
      </c>
      <c r="N3359">
        <f t="shared" si="262"/>
        <v>0</v>
      </c>
      <c r="O3359">
        <f t="shared" si="263"/>
        <v>0</v>
      </c>
      <c r="P3359">
        <f t="shared" si="264"/>
        <v>1</v>
      </c>
    </row>
    <row r="3360" spans="1:16" x14ac:dyDescent="0.3">
      <c r="A3360" t="s">
        <v>69</v>
      </c>
      <c r="B3360" s="38">
        <v>40063</v>
      </c>
      <c r="C3360" t="s">
        <v>30</v>
      </c>
      <c r="D3360" t="s">
        <v>441</v>
      </c>
      <c r="E3360" t="s">
        <v>161</v>
      </c>
      <c r="F3360">
        <v>333697</v>
      </c>
      <c r="G3360">
        <v>374928</v>
      </c>
      <c r="H3360" t="s">
        <v>148</v>
      </c>
      <c r="I3360" t="s">
        <v>149</v>
      </c>
      <c r="L3360">
        <f t="shared" si="260"/>
        <v>2009</v>
      </c>
      <c r="M3360">
        <f t="shared" si="261"/>
        <v>9</v>
      </c>
      <c r="N3360">
        <f t="shared" si="262"/>
        <v>0</v>
      </c>
      <c r="O3360">
        <f t="shared" si="263"/>
        <v>0</v>
      </c>
      <c r="P3360">
        <f t="shared" si="264"/>
        <v>1</v>
      </c>
    </row>
    <row r="3361" spans="1:16" x14ac:dyDescent="0.3">
      <c r="A3361" t="s">
        <v>69</v>
      </c>
      <c r="B3361" s="38">
        <v>40064</v>
      </c>
      <c r="C3361" t="s">
        <v>30</v>
      </c>
      <c r="D3361" t="s">
        <v>221</v>
      </c>
      <c r="E3361" t="s">
        <v>161</v>
      </c>
      <c r="F3361">
        <v>333806</v>
      </c>
      <c r="G3361">
        <v>374778</v>
      </c>
      <c r="H3361" t="s">
        <v>148</v>
      </c>
      <c r="I3361" t="s">
        <v>149</v>
      </c>
      <c r="L3361">
        <f t="shared" si="260"/>
        <v>2009</v>
      </c>
      <c r="M3361">
        <f t="shared" si="261"/>
        <v>9</v>
      </c>
      <c r="N3361">
        <f t="shared" si="262"/>
        <v>0</v>
      </c>
      <c r="O3361">
        <f t="shared" si="263"/>
        <v>0</v>
      </c>
      <c r="P3361">
        <f t="shared" si="264"/>
        <v>1</v>
      </c>
    </row>
    <row r="3362" spans="1:16" x14ac:dyDescent="0.3">
      <c r="A3362" t="s">
        <v>49</v>
      </c>
      <c r="B3362" s="38">
        <v>40065</v>
      </c>
      <c r="C3362" t="s">
        <v>30</v>
      </c>
      <c r="D3362" t="s">
        <v>237</v>
      </c>
      <c r="E3362" t="s">
        <v>184</v>
      </c>
      <c r="F3362">
        <v>312533</v>
      </c>
      <c r="G3362">
        <v>345834</v>
      </c>
      <c r="H3362" t="s">
        <v>148</v>
      </c>
      <c r="I3362" t="s">
        <v>149</v>
      </c>
      <c r="L3362">
        <f t="shared" si="260"/>
        <v>2009</v>
      </c>
      <c r="M3362">
        <f t="shared" si="261"/>
        <v>9</v>
      </c>
      <c r="N3362">
        <f t="shared" si="262"/>
        <v>0</v>
      </c>
      <c r="O3362">
        <f t="shared" si="263"/>
        <v>0</v>
      </c>
      <c r="P3362">
        <f t="shared" si="264"/>
        <v>1</v>
      </c>
    </row>
    <row r="3363" spans="1:16" x14ac:dyDescent="0.3">
      <c r="A3363" t="s">
        <v>45</v>
      </c>
      <c r="B3363" s="38">
        <v>40065</v>
      </c>
      <c r="C3363" t="s">
        <v>30</v>
      </c>
      <c r="D3363" t="s">
        <v>177</v>
      </c>
      <c r="E3363" t="s">
        <v>193</v>
      </c>
      <c r="F3363">
        <v>243728</v>
      </c>
      <c r="G3363">
        <v>415870</v>
      </c>
      <c r="H3363" t="s">
        <v>148</v>
      </c>
      <c r="I3363" t="s">
        <v>149</v>
      </c>
      <c r="L3363">
        <f t="shared" si="260"/>
        <v>2009</v>
      </c>
      <c r="M3363">
        <f t="shared" si="261"/>
        <v>9</v>
      </c>
      <c r="N3363">
        <f t="shared" si="262"/>
        <v>0</v>
      </c>
      <c r="O3363">
        <f t="shared" si="263"/>
        <v>0</v>
      </c>
      <c r="P3363">
        <f t="shared" si="264"/>
        <v>1</v>
      </c>
    </row>
    <row r="3364" spans="1:16" x14ac:dyDescent="0.3">
      <c r="A3364" t="s">
        <v>36</v>
      </c>
      <c r="B3364" s="38">
        <v>40066</v>
      </c>
      <c r="C3364" t="s">
        <v>29</v>
      </c>
      <c r="D3364" t="s">
        <v>175</v>
      </c>
      <c r="E3364" t="s">
        <v>189</v>
      </c>
      <c r="F3364">
        <v>287499</v>
      </c>
      <c r="G3364">
        <v>345881</v>
      </c>
      <c r="H3364" t="s">
        <v>148</v>
      </c>
      <c r="I3364" t="s">
        <v>181</v>
      </c>
      <c r="L3364">
        <f t="shared" si="260"/>
        <v>2009</v>
      </c>
      <c r="M3364">
        <f t="shared" si="261"/>
        <v>9</v>
      </c>
      <c r="N3364">
        <f t="shared" si="262"/>
        <v>0</v>
      </c>
      <c r="O3364">
        <f t="shared" si="263"/>
        <v>1</v>
      </c>
      <c r="P3364">
        <f t="shared" si="264"/>
        <v>0</v>
      </c>
    </row>
    <row r="3365" spans="1:16" x14ac:dyDescent="0.3">
      <c r="A3365" t="s">
        <v>52</v>
      </c>
      <c r="B3365" s="38">
        <v>40066</v>
      </c>
      <c r="C3365" t="s">
        <v>30</v>
      </c>
      <c r="D3365" t="s">
        <v>230</v>
      </c>
      <c r="E3365" t="s">
        <v>169</v>
      </c>
      <c r="F3365">
        <v>245562</v>
      </c>
      <c r="G3365">
        <v>372387</v>
      </c>
      <c r="H3365" t="s">
        <v>152</v>
      </c>
      <c r="I3365" t="s">
        <v>153</v>
      </c>
      <c r="L3365">
        <f t="shared" si="260"/>
        <v>2009</v>
      </c>
      <c r="M3365">
        <f t="shared" si="261"/>
        <v>9</v>
      </c>
      <c r="N3365">
        <f t="shared" si="262"/>
        <v>0</v>
      </c>
      <c r="O3365">
        <f t="shared" si="263"/>
        <v>0</v>
      </c>
      <c r="P3365">
        <f t="shared" si="264"/>
        <v>2</v>
      </c>
    </row>
    <row r="3366" spans="1:16" x14ac:dyDescent="0.3">
      <c r="A3366" t="s">
        <v>69</v>
      </c>
      <c r="B3366" s="38">
        <v>40066</v>
      </c>
      <c r="C3366" t="s">
        <v>30</v>
      </c>
      <c r="D3366" t="s">
        <v>280</v>
      </c>
      <c r="E3366" t="s">
        <v>147</v>
      </c>
      <c r="F3366">
        <v>334127</v>
      </c>
      <c r="G3366">
        <v>373528</v>
      </c>
      <c r="H3366" t="s">
        <v>148</v>
      </c>
      <c r="I3366" t="s">
        <v>149</v>
      </c>
      <c r="L3366">
        <f t="shared" si="260"/>
        <v>2009</v>
      </c>
      <c r="M3366">
        <f t="shared" si="261"/>
        <v>9</v>
      </c>
      <c r="N3366">
        <f t="shared" si="262"/>
        <v>0</v>
      </c>
      <c r="O3366">
        <f t="shared" si="263"/>
        <v>0</v>
      </c>
      <c r="P3366">
        <f t="shared" si="264"/>
        <v>1</v>
      </c>
    </row>
    <row r="3367" spans="1:16" x14ac:dyDescent="0.3">
      <c r="A3367" t="s">
        <v>69</v>
      </c>
      <c r="B3367" s="38">
        <v>40067</v>
      </c>
      <c r="C3367" t="s">
        <v>30</v>
      </c>
      <c r="D3367" t="s">
        <v>343</v>
      </c>
      <c r="E3367" t="s">
        <v>164</v>
      </c>
      <c r="F3367">
        <v>333440</v>
      </c>
      <c r="G3367">
        <v>374309</v>
      </c>
      <c r="H3367" t="s">
        <v>148</v>
      </c>
      <c r="I3367" t="s">
        <v>149</v>
      </c>
      <c r="L3367">
        <f t="shared" si="260"/>
        <v>2009</v>
      </c>
      <c r="M3367">
        <f t="shared" si="261"/>
        <v>9</v>
      </c>
      <c r="N3367">
        <f t="shared" si="262"/>
        <v>0</v>
      </c>
      <c r="O3367">
        <f t="shared" si="263"/>
        <v>0</v>
      </c>
      <c r="P3367">
        <f t="shared" si="264"/>
        <v>1</v>
      </c>
    </row>
    <row r="3368" spans="1:16" x14ac:dyDescent="0.3">
      <c r="A3368" t="s">
        <v>60</v>
      </c>
      <c r="B3368" s="38">
        <v>40067</v>
      </c>
      <c r="C3368" t="s">
        <v>30</v>
      </c>
      <c r="D3368" t="s">
        <v>170</v>
      </c>
      <c r="E3368" t="s">
        <v>195</v>
      </c>
      <c r="F3368">
        <v>350444</v>
      </c>
      <c r="G3368">
        <v>381558</v>
      </c>
      <c r="H3368" t="s">
        <v>245</v>
      </c>
      <c r="I3368" t="s">
        <v>246</v>
      </c>
      <c r="L3368">
        <f t="shared" si="260"/>
        <v>2009</v>
      </c>
      <c r="M3368">
        <f t="shared" si="261"/>
        <v>9</v>
      </c>
      <c r="N3368">
        <f t="shared" si="262"/>
        <v>0</v>
      </c>
      <c r="O3368">
        <f t="shared" si="263"/>
        <v>0</v>
      </c>
      <c r="P3368">
        <f t="shared" si="264"/>
        <v>4</v>
      </c>
    </row>
    <row r="3369" spans="1:16" x14ac:dyDescent="0.3">
      <c r="A3369" t="s">
        <v>38</v>
      </c>
      <c r="B3369" s="38">
        <v>40067</v>
      </c>
      <c r="C3369" t="s">
        <v>30</v>
      </c>
      <c r="D3369" t="s">
        <v>816</v>
      </c>
      <c r="E3369" t="s">
        <v>176</v>
      </c>
      <c r="F3369">
        <v>315471</v>
      </c>
      <c r="G3369">
        <v>376189</v>
      </c>
      <c r="H3369" t="s">
        <v>148</v>
      </c>
      <c r="I3369" t="s">
        <v>149</v>
      </c>
      <c r="L3369">
        <f t="shared" si="260"/>
        <v>2009</v>
      </c>
      <c r="M3369">
        <f t="shared" si="261"/>
        <v>9</v>
      </c>
      <c r="N3369">
        <f t="shared" si="262"/>
        <v>0</v>
      </c>
      <c r="O3369">
        <f t="shared" si="263"/>
        <v>0</v>
      </c>
      <c r="P3369">
        <f t="shared" si="264"/>
        <v>1</v>
      </c>
    </row>
    <row r="3370" spans="1:16" x14ac:dyDescent="0.3">
      <c r="A3370" t="s">
        <v>49</v>
      </c>
      <c r="B3370" s="38">
        <v>40067</v>
      </c>
      <c r="C3370" t="s">
        <v>30</v>
      </c>
      <c r="D3370" t="s">
        <v>817</v>
      </c>
      <c r="E3370" t="s">
        <v>184</v>
      </c>
      <c r="F3370">
        <v>312715</v>
      </c>
      <c r="G3370">
        <v>346098</v>
      </c>
      <c r="H3370" t="s">
        <v>148</v>
      </c>
      <c r="I3370" t="s">
        <v>149</v>
      </c>
      <c r="L3370">
        <f t="shared" si="260"/>
        <v>2009</v>
      </c>
      <c r="M3370">
        <f t="shared" si="261"/>
        <v>9</v>
      </c>
      <c r="N3370">
        <f t="shared" si="262"/>
        <v>0</v>
      </c>
      <c r="O3370">
        <f t="shared" si="263"/>
        <v>0</v>
      </c>
      <c r="P3370">
        <f t="shared" si="264"/>
        <v>1</v>
      </c>
    </row>
    <row r="3371" spans="1:16" x14ac:dyDescent="0.3">
      <c r="A3371" t="s">
        <v>80</v>
      </c>
      <c r="B3371" s="38">
        <v>40068</v>
      </c>
      <c r="C3371" t="s">
        <v>30</v>
      </c>
      <c r="D3371" t="s">
        <v>290</v>
      </c>
      <c r="E3371" t="s">
        <v>173</v>
      </c>
      <c r="F3371">
        <v>307992</v>
      </c>
      <c r="G3371">
        <v>358501</v>
      </c>
      <c r="H3371" t="s">
        <v>148</v>
      </c>
      <c r="I3371" t="s">
        <v>149</v>
      </c>
      <c r="L3371">
        <f t="shared" si="260"/>
        <v>2009</v>
      </c>
      <c r="M3371">
        <f t="shared" si="261"/>
        <v>9</v>
      </c>
      <c r="N3371">
        <f t="shared" si="262"/>
        <v>0</v>
      </c>
      <c r="O3371">
        <f t="shared" si="263"/>
        <v>0</v>
      </c>
      <c r="P3371">
        <f t="shared" si="264"/>
        <v>1</v>
      </c>
    </row>
    <row r="3372" spans="1:16" x14ac:dyDescent="0.3">
      <c r="A3372" t="s">
        <v>69</v>
      </c>
      <c r="B3372" s="38">
        <v>40068</v>
      </c>
      <c r="C3372" t="s">
        <v>30</v>
      </c>
      <c r="D3372" t="s">
        <v>350</v>
      </c>
      <c r="E3372" t="s">
        <v>161</v>
      </c>
      <c r="F3372">
        <v>333674</v>
      </c>
      <c r="G3372">
        <v>375045</v>
      </c>
      <c r="H3372" t="s">
        <v>148</v>
      </c>
      <c r="I3372" t="s">
        <v>149</v>
      </c>
      <c r="L3372">
        <f t="shared" si="260"/>
        <v>2009</v>
      </c>
      <c r="M3372">
        <f t="shared" si="261"/>
        <v>9</v>
      </c>
      <c r="N3372">
        <f t="shared" si="262"/>
        <v>0</v>
      </c>
      <c r="O3372">
        <f t="shared" si="263"/>
        <v>0</v>
      </c>
      <c r="P3372">
        <f t="shared" si="264"/>
        <v>1</v>
      </c>
    </row>
    <row r="3373" spans="1:16" x14ac:dyDescent="0.3">
      <c r="A3373" t="s">
        <v>74</v>
      </c>
      <c r="B3373" s="38">
        <v>40068</v>
      </c>
      <c r="C3373" t="s">
        <v>29</v>
      </c>
      <c r="D3373" t="s">
        <v>178</v>
      </c>
      <c r="E3373" t="s">
        <v>179</v>
      </c>
      <c r="F3373">
        <v>341168</v>
      </c>
      <c r="G3373">
        <v>387374</v>
      </c>
      <c r="H3373" t="s">
        <v>148</v>
      </c>
      <c r="I3373" t="s">
        <v>181</v>
      </c>
      <c r="L3373">
        <f t="shared" si="260"/>
        <v>2009</v>
      </c>
      <c r="M3373">
        <f t="shared" si="261"/>
        <v>9</v>
      </c>
      <c r="N3373">
        <f t="shared" si="262"/>
        <v>0</v>
      </c>
      <c r="O3373">
        <f t="shared" si="263"/>
        <v>1</v>
      </c>
      <c r="P3373">
        <f t="shared" si="264"/>
        <v>0</v>
      </c>
    </row>
    <row r="3374" spans="1:16" x14ac:dyDescent="0.3">
      <c r="A3374" t="s">
        <v>50</v>
      </c>
      <c r="B3374" s="38">
        <v>40070</v>
      </c>
      <c r="C3374" t="s">
        <v>30</v>
      </c>
      <c r="D3374" t="s">
        <v>818</v>
      </c>
      <c r="E3374" t="s">
        <v>157</v>
      </c>
      <c r="F3374">
        <v>284413</v>
      </c>
      <c r="G3374">
        <v>432434</v>
      </c>
      <c r="H3374" t="s">
        <v>152</v>
      </c>
      <c r="I3374" t="s">
        <v>153</v>
      </c>
      <c r="L3374">
        <f t="shared" si="260"/>
        <v>2009</v>
      </c>
      <c r="M3374">
        <f t="shared" si="261"/>
        <v>9</v>
      </c>
      <c r="N3374">
        <f t="shared" si="262"/>
        <v>0</v>
      </c>
      <c r="O3374">
        <f t="shared" si="263"/>
        <v>0</v>
      </c>
      <c r="P3374">
        <f t="shared" si="264"/>
        <v>2</v>
      </c>
    </row>
    <row r="3375" spans="1:16" x14ac:dyDescent="0.3">
      <c r="A3375" t="s">
        <v>60</v>
      </c>
      <c r="B3375" s="38">
        <v>40071</v>
      </c>
      <c r="C3375" t="s">
        <v>30</v>
      </c>
      <c r="D3375" t="s">
        <v>231</v>
      </c>
      <c r="E3375" t="s">
        <v>195</v>
      </c>
      <c r="F3375">
        <v>350609</v>
      </c>
      <c r="G3375">
        <v>381994</v>
      </c>
      <c r="H3375" t="s">
        <v>148</v>
      </c>
      <c r="I3375" t="s">
        <v>149</v>
      </c>
      <c r="L3375">
        <f t="shared" si="260"/>
        <v>2009</v>
      </c>
      <c r="M3375">
        <f t="shared" si="261"/>
        <v>9</v>
      </c>
      <c r="N3375">
        <f t="shared" si="262"/>
        <v>0</v>
      </c>
      <c r="O3375">
        <f t="shared" si="263"/>
        <v>0</v>
      </c>
      <c r="P3375">
        <f t="shared" si="264"/>
        <v>1</v>
      </c>
    </row>
    <row r="3376" spans="1:16" x14ac:dyDescent="0.3">
      <c r="A3376" t="s">
        <v>45</v>
      </c>
      <c r="B3376" s="38">
        <v>40071</v>
      </c>
      <c r="C3376" t="s">
        <v>30</v>
      </c>
      <c r="D3376" t="s">
        <v>240</v>
      </c>
      <c r="E3376" t="s">
        <v>193</v>
      </c>
      <c r="F3376">
        <v>243412</v>
      </c>
      <c r="G3376">
        <v>417322</v>
      </c>
      <c r="H3376" t="s">
        <v>152</v>
      </c>
      <c r="I3376" t="s">
        <v>153</v>
      </c>
      <c r="L3376">
        <f t="shared" si="260"/>
        <v>2009</v>
      </c>
      <c r="M3376">
        <f t="shared" si="261"/>
        <v>9</v>
      </c>
      <c r="N3376">
        <f t="shared" si="262"/>
        <v>0</v>
      </c>
      <c r="O3376">
        <f t="shared" si="263"/>
        <v>0</v>
      </c>
      <c r="P3376">
        <f t="shared" si="264"/>
        <v>2</v>
      </c>
    </row>
    <row r="3377" spans="1:16" x14ac:dyDescent="0.3">
      <c r="A3377" t="s">
        <v>63</v>
      </c>
      <c r="B3377" s="38">
        <v>40072</v>
      </c>
      <c r="C3377" t="s">
        <v>29</v>
      </c>
      <c r="D3377" t="s">
        <v>170</v>
      </c>
      <c r="E3377" t="s">
        <v>256</v>
      </c>
      <c r="F3377">
        <v>223801</v>
      </c>
      <c r="G3377">
        <v>358192</v>
      </c>
      <c r="H3377" t="s">
        <v>148</v>
      </c>
      <c r="I3377" t="s">
        <v>181</v>
      </c>
      <c r="L3377">
        <f t="shared" si="260"/>
        <v>2009</v>
      </c>
      <c r="M3377">
        <f t="shared" si="261"/>
        <v>9</v>
      </c>
      <c r="N3377">
        <f t="shared" si="262"/>
        <v>0</v>
      </c>
      <c r="O3377">
        <f t="shared" si="263"/>
        <v>1</v>
      </c>
      <c r="P3377">
        <f t="shared" si="264"/>
        <v>0</v>
      </c>
    </row>
    <row r="3378" spans="1:16" x14ac:dyDescent="0.3">
      <c r="A3378" t="s">
        <v>49</v>
      </c>
      <c r="B3378" s="38">
        <v>40072</v>
      </c>
      <c r="C3378" t="s">
        <v>30</v>
      </c>
      <c r="D3378" t="s">
        <v>250</v>
      </c>
      <c r="E3378" t="s">
        <v>184</v>
      </c>
      <c r="F3378">
        <v>312526</v>
      </c>
      <c r="G3378">
        <v>345778</v>
      </c>
      <c r="H3378" t="s">
        <v>148</v>
      </c>
      <c r="I3378" t="s">
        <v>149</v>
      </c>
      <c r="L3378">
        <f t="shared" si="260"/>
        <v>2009</v>
      </c>
      <c r="M3378">
        <f t="shared" si="261"/>
        <v>9</v>
      </c>
      <c r="N3378">
        <f t="shared" si="262"/>
        <v>0</v>
      </c>
      <c r="O3378">
        <f t="shared" si="263"/>
        <v>0</v>
      </c>
      <c r="P3378">
        <f t="shared" si="264"/>
        <v>1</v>
      </c>
    </row>
    <row r="3379" spans="1:16" x14ac:dyDescent="0.3">
      <c r="A3379" t="s">
        <v>45</v>
      </c>
      <c r="B3379" s="38">
        <v>40072</v>
      </c>
      <c r="C3379" t="s">
        <v>30</v>
      </c>
      <c r="D3379" t="s">
        <v>192</v>
      </c>
      <c r="E3379" t="s">
        <v>193</v>
      </c>
      <c r="F3379">
        <v>243302</v>
      </c>
      <c r="G3379">
        <v>417258</v>
      </c>
      <c r="H3379" t="s">
        <v>148</v>
      </c>
      <c r="I3379" t="s">
        <v>149</v>
      </c>
      <c r="L3379">
        <f t="shared" si="260"/>
        <v>2009</v>
      </c>
      <c r="M3379">
        <f t="shared" si="261"/>
        <v>9</v>
      </c>
      <c r="N3379">
        <f t="shared" si="262"/>
        <v>0</v>
      </c>
      <c r="O3379">
        <f t="shared" si="263"/>
        <v>0</v>
      </c>
      <c r="P3379">
        <f t="shared" si="264"/>
        <v>1</v>
      </c>
    </row>
    <row r="3380" spans="1:16" x14ac:dyDescent="0.3">
      <c r="A3380" t="s">
        <v>69</v>
      </c>
      <c r="B3380" s="38">
        <v>40072</v>
      </c>
      <c r="C3380" t="s">
        <v>30</v>
      </c>
      <c r="D3380" t="s">
        <v>261</v>
      </c>
      <c r="E3380" t="s">
        <v>147</v>
      </c>
      <c r="F3380">
        <v>333617</v>
      </c>
      <c r="G3380">
        <v>373216</v>
      </c>
      <c r="H3380" t="s">
        <v>148</v>
      </c>
      <c r="I3380" t="s">
        <v>149</v>
      </c>
      <c r="L3380">
        <f t="shared" si="260"/>
        <v>2009</v>
      </c>
      <c r="M3380">
        <f t="shared" si="261"/>
        <v>9</v>
      </c>
      <c r="N3380">
        <f t="shared" si="262"/>
        <v>0</v>
      </c>
      <c r="O3380">
        <f t="shared" si="263"/>
        <v>0</v>
      </c>
      <c r="P3380">
        <f t="shared" si="264"/>
        <v>1</v>
      </c>
    </row>
    <row r="3381" spans="1:16" x14ac:dyDescent="0.3">
      <c r="A3381" t="s">
        <v>69</v>
      </c>
      <c r="B3381" s="38">
        <v>40074</v>
      </c>
      <c r="C3381" t="s">
        <v>30</v>
      </c>
      <c r="D3381" t="s">
        <v>819</v>
      </c>
      <c r="E3381" t="s">
        <v>161</v>
      </c>
      <c r="F3381">
        <v>333252</v>
      </c>
      <c r="G3381">
        <v>374616</v>
      </c>
      <c r="H3381" t="s">
        <v>245</v>
      </c>
      <c r="I3381" t="s">
        <v>246</v>
      </c>
      <c r="L3381">
        <f t="shared" si="260"/>
        <v>2009</v>
      </c>
      <c r="M3381">
        <f t="shared" si="261"/>
        <v>9</v>
      </c>
      <c r="N3381">
        <f t="shared" si="262"/>
        <v>0</v>
      </c>
      <c r="O3381">
        <f t="shared" si="263"/>
        <v>0</v>
      </c>
      <c r="P3381">
        <f t="shared" si="264"/>
        <v>4</v>
      </c>
    </row>
    <row r="3382" spans="1:16" x14ac:dyDescent="0.3">
      <c r="A3382" t="s">
        <v>45</v>
      </c>
      <c r="B3382" s="38">
        <v>40075</v>
      </c>
      <c r="C3382" t="s">
        <v>30</v>
      </c>
      <c r="D3382" t="s">
        <v>470</v>
      </c>
      <c r="E3382" t="s">
        <v>193</v>
      </c>
      <c r="F3382">
        <v>243387</v>
      </c>
      <c r="G3382">
        <v>417091</v>
      </c>
      <c r="H3382" t="s">
        <v>148</v>
      </c>
      <c r="I3382" t="s">
        <v>149</v>
      </c>
      <c r="L3382">
        <f t="shared" si="260"/>
        <v>2009</v>
      </c>
      <c r="M3382">
        <f t="shared" si="261"/>
        <v>9</v>
      </c>
      <c r="N3382">
        <f t="shared" si="262"/>
        <v>0</v>
      </c>
      <c r="O3382">
        <f t="shared" si="263"/>
        <v>0</v>
      </c>
      <c r="P3382">
        <f t="shared" si="264"/>
        <v>1</v>
      </c>
    </row>
    <row r="3383" spans="1:16" x14ac:dyDescent="0.3">
      <c r="A3383" t="s">
        <v>50</v>
      </c>
      <c r="B3383" s="38">
        <v>40075</v>
      </c>
      <c r="C3383" t="s">
        <v>30</v>
      </c>
      <c r="D3383" t="s">
        <v>336</v>
      </c>
      <c r="E3383" t="s">
        <v>157</v>
      </c>
      <c r="F3383">
        <v>285286</v>
      </c>
      <c r="G3383">
        <v>432706</v>
      </c>
      <c r="H3383" t="s">
        <v>152</v>
      </c>
      <c r="I3383" t="s">
        <v>153</v>
      </c>
      <c r="L3383">
        <f t="shared" si="260"/>
        <v>2009</v>
      </c>
      <c r="M3383">
        <f t="shared" si="261"/>
        <v>9</v>
      </c>
      <c r="N3383">
        <f t="shared" si="262"/>
        <v>0</v>
      </c>
      <c r="O3383">
        <f t="shared" si="263"/>
        <v>0</v>
      </c>
      <c r="P3383">
        <f t="shared" si="264"/>
        <v>2</v>
      </c>
    </row>
    <row r="3384" spans="1:16" x14ac:dyDescent="0.3">
      <c r="A3384" t="s">
        <v>69</v>
      </c>
      <c r="B3384" s="38">
        <v>40075</v>
      </c>
      <c r="C3384" t="s">
        <v>30</v>
      </c>
      <c r="D3384" t="s">
        <v>221</v>
      </c>
      <c r="E3384" t="s">
        <v>161</v>
      </c>
      <c r="F3384">
        <v>334051</v>
      </c>
      <c r="G3384">
        <v>375224</v>
      </c>
      <c r="H3384" t="s">
        <v>148</v>
      </c>
      <c r="I3384" t="s">
        <v>149</v>
      </c>
      <c r="L3384">
        <f t="shared" si="260"/>
        <v>2009</v>
      </c>
      <c r="M3384">
        <f t="shared" si="261"/>
        <v>9</v>
      </c>
      <c r="N3384">
        <f t="shared" si="262"/>
        <v>0</v>
      </c>
      <c r="O3384">
        <f t="shared" si="263"/>
        <v>0</v>
      </c>
      <c r="P3384">
        <f t="shared" si="264"/>
        <v>1</v>
      </c>
    </row>
    <row r="3385" spans="1:16" x14ac:dyDescent="0.3">
      <c r="A3385" t="s">
        <v>52</v>
      </c>
      <c r="B3385" s="38">
        <v>40076</v>
      </c>
      <c r="C3385" t="s">
        <v>30</v>
      </c>
      <c r="D3385" t="s">
        <v>243</v>
      </c>
      <c r="E3385" t="s">
        <v>169</v>
      </c>
      <c r="F3385">
        <v>244659</v>
      </c>
      <c r="G3385">
        <v>372277</v>
      </c>
      <c r="H3385" t="s">
        <v>148</v>
      </c>
      <c r="I3385" t="s">
        <v>149</v>
      </c>
      <c r="L3385">
        <f t="shared" si="260"/>
        <v>2009</v>
      </c>
      <c r="M3385">
        <f t="shared" si="261"/>
        <v>9</v>
      </c>
      <c r="N3385">
        <f t="shared" si="262"/>
        <v>0</v>
      </c>
      <c r="O3385">
        <f t="shared" si="263"/>
        <v>0</v>
      </c>
      <c r="P3385">
        <f t="shared" si="264"/>
        <v>1</v>
      </c>
    </row>
    <row r="3386" spans="1:16" x14ac:dyDescent="0.3">
      <c r="A3386" t="s">
        <v>69</v>
      </c>
      <c r="B3386" s="38">
        <v>40076</v>
      </c>
      <c r="C3386" t="s">
        <v>30</v>
      </c>
      <c r="D3386" t="s">
        <v>249</v>
      </c>
      <c r="E3386" t="s">
        <v>147</v>
      </c>
      <c r="F3386">
        <v>334367</v>
      </c>
      <c r="G3386">
        <v>374349</v>
      </c>
      <c r="H3386" t="s">
        <v>148</v>
      </c>
      <c r="I3386" t="s">
        <v>149</v>
      </c>
      <c r="L3386">
        <f t="shared" si="260"/>
        <v>2009</v>
      </c>
      <c r="M3386">
        <f t="shared" si="261"/>
        <v>9</v>
      </c>
      <c r="N3386">
        <f t="shared" si="262"/>
        <v>0</v>
      </c>
      <c r="O3386">
        <f t="shared" si="263"/>
        <v>0</v>
      </c>
      <c r="P3386">
        <f t="shared" si="264"/>
        <v>1</v>
      </c>
    </row>
    <row r="3387" spans="1:16" x14ac:dyDescent="0.3">
      <c r="A3387" t="s">
        <v>39</v>
      </c>
      <c r="B3387" s="38">
        <v>40077</v>
      </c>
      <c r="C3387" t="s">
        <v>30</v>
      </c>
      <c r="D3387" t="s">
        <v>716</v>
      </c>
      <c r="E3387" t="s">
        <v>218</v>
      </c>
      <c r="F3387">
        <v>280642</v>
      </c>
      <c r="G3387">
        <v>378498</v>
      </c>
      <c r="H3387" t="s">
        <v>148</v>
      </c>
      <c r="I3387" t="s">
        <v>149</v>
      </c>
      <c r="L3387">
        <f t="shared" si="260"/>
        <v>2009</v>
      </c>
      <c r="M3387">
        <f t="shared" si="261"/>
        <v>9</v>
      </c>
      <c r="N3387">
        <f t="shared" si="262"/>
        <v>0</v>
      </c>
      <c r="O3387">
        <f t="shared" si="263"/>
        <v>0</v>
      </c>
      <c r="P3387">
        <f t="shared" si="264"/>
        <v>1</v>
      </c>
    </row>
    <row r="3388" spans="1:16" x14ac:dyDescent="0.3">
      <c r="A3388" t="s">
        <v>69</v>
      </c>
      <c r="B3388" s="38">
        <v>40077</v>
      </c>
      <c r="C3388" t="s">
        <v>30</v>
      </c>
      <c r="D3388" t="s">
        <v>221</v>
      </c>
      <c r="E3388" t="s">
        <v>161</v>
      </c>
      <c r="F3388">
        <v>333877</v>
      </c>
      <c r="G3388">
        <v>374900</v>
      </c>
      <c r="H3388" t="s">
        <v>148</v>
      </c>
      <c r="I3388" t="s">
        <v>149</v>
      </c>
      <c r="L3388">
        <f t="shared" si="260"/>
        <v>2009</v>
      </c>
      <c r="M3388">
        <f t="shared" si="261"/>
        <v>9</v>
      </c>
      <c r="N3388">
        <f t="shared" si="262"/>
        <v>0</v>
      </c>
      <c r="O3388">
        <f t="shared" si="263"/>
        <v>0</v>
      </c>
      <c r="P3388">
        <f t="shared" si="264"/>
        <v>1</v>
      </c>
    </row>
    <row r="3389" spans="1:16" x14ac:dyDescent="0.3">
      <c r="A3389" t="s">
        <v>74</v>
      </c>
      <c r="B3389" s="38">
        <v>40078</v>
      </c>
      <c r="C3389" t="s">
        <v>30</v>
      </c>
      <c r="D3389" t="s">
        <v>178</v>
      </c>
      <c r="E3389" t="s">
        <v>179</v>
      </c>
      <c r="F3389">
        <v>341171</v>
      </c>
      <c r="G3389">
        <v>387433</v>
      </c>
      <c r="H3389" t="s">
        <v>148</v>
      </c>
      <c r="I3389" t="s">
        <v>149</v>
      </c>
      <c r="L3389">
        <f t="shared" si="260"/>
        <v>2009</v>
      </c>
      <c r="M3389">
        <f t="shared" si="261"/>
        <v>9</v>
      </c>
      <c r="N3389">
        <f t="shared" si="262"/>
        <v>0</v>
      </c>
      <c r="O3389">
        <f t="shared" si="263"/>
        <v>0</v>
      </c>
      <c r="P3389">
        <f t="shared" si="264"/>
        <v>1</v>
      </c>
    </row>
    <row r="3390" spans="1:16" x14ac:dyDescent="0.3">
      <c r="A3390" t="s">
        <v>52</v>
      </c>
      <c r="B3390" s="38">
        <v>40078</v>
      </c>
      <c r="C3390" t="s">
        <v>30</v>
      </c>
      <c r="D3390" t="s">
        <v>295</v>
      </c>
      <c r="E3390" t="s">
        <v>169</v>
      </c>
      <c r="F3390">
        <v>244945</v>
      </c>
      <c r="G3390">
        <v>372514</v>
      </c>
      <c r="H3390" t="s">
        <v>148</v>
      </c>
      <c r="I3390" t="s">
        <v>149</v>
      </c>
      <c r="L3390">
        <f t="shared" si="260"/>
        <v>2009</v>
      </c>
      <c r="M3390">
        <f t="shared" si="261"/>
        <v>9</v>
      </c>
      <c r="N3390">
        <f t="shared" si="262"/>
        <v>0</v>
      </c>
      <c r="O3390">
        <f t="shared" si="263"/>
        <v>0</v>
      </c>
      <c r="P3390">
        <f t="shared" si="264"/>
        <v>1</v>
      </c>
    </row>
    <row r="3391" spans="1:16" x14ac:dyDescent="0.3">
      <c r="A3391" t="s">
        <v>69</v>
      </c>
      <c r="B3391" s="38">
        <v>40078</v>
      </c>
      <c r="C3391" t="s">
        <v>30</v>
      </c>
      <c r="D3391" t="s">
        <v>453</v>
      </c>
      <c r="E3391" t="s">
        <v>147</v>
      </c>
      <c r="F3391">
        <v>333789</v>
      </c>
      <c r="G3391">
        <v>373253</v>
      </c>
      <c r="H3391" t="s">
        <v>148</v>
      </c>
      <c r="I3391" t="s">
        <v>149</v>
      </c>
      <c r="L3391">
        <f t="shared" si="260"/>
        <v>2009</v>
      </c>
      <c r="M3391">
        <f t="shared" si="261"/>
        <v>9</v>
      </c>
      <c r="N3391">
        <f t="shared" si="262"/>
        <v>0</v>
      </c>
      <c r="O3391">
        <f t="shared" si="263"/>
        <v>0</v>
      </c>
      <c r="P3391">
        <f t="shared" si="264"/>
        <v>1</v>
      </c>
    </row>
    <row r="3392" spans="1:16" x14ac:dyDescent="0.3">
      <c r="A3392" t="s">
        <v>43</v>
      </c>
      <c r="B3392" s="38">
        <v>40078</v>
      </c>
      <c r="C3392" t="s">
        <v>30</v>
      </c>
      <c r="D3392" t="s">
        <v>197</v>
      </c>
      <c r="E3392" t="s">
        <v>183</v>
      </c>
      <c r="F3392">
        <v>308821</v>
      </c>
      <c r="G3392">
        <v>326849</v>
      </c>
      <c r="H3392" t="s">
        <v>148</v>
      </c>
      <c r="I3392" t="s">
        <v>149</v>
      </c>
      <c r="L3392">
        <f t="shared" si="260"/>
        <v>2009</v>
      </c>
      <c r="M3392">
        <f t="shared" si="261"/>
        <v>9</v>
      </c>
      <c r="N3392">
        <f t="shared" si="262"/>
        <v>0</v>
      </c>
      <c r="O3392">
        <f t="shared" si="263"/>
        <v>0</v>
      </c>
      <c r="P3392">
        <f t="shared" si="264"/>
        <v>1</v>
      </c>
    </row>
    <row r="3393" spans="1:16" x14ac:dyDescent="0.3">
      <c r="A3393" t="s">
        <v>45</v>
      </c>
      <c r="B3393" s="38">
        <v>40080</v>
      </c>
      <c r="C3393" t="s">
        <v>30</v>
      </c>
      <c r="D3393" t="s">
        <v>392</v>
      </c>
      <c r="E3393" t="s">
        <v>193</v>
      </c>
      <c r="F3393">
        <v>244198</v>
      </c>
      <c r="G3393">
        <v>416285</v>
      </c>
      <c r="H3393" t="s">
        <v>148</v>
      </c>
      <c r="I3393" t="s">
        <v>149</v>
      </c>
      <c r="L3393">
        <f t="shared" si="260"/>
        <v>2009</v>
      </c>
      <c r="M3393">
        <f t="shared" si="261"/>
        <v>9</v>
      </c>
      <c r="N3393">
        <f t="shared" si="262"/>
        <v>0</v>
      </c>
      <c r="O3393">
        <f t="shared" si="263"/>
        <v>0</v>
      </c>
      <c r="P3393">
        <f t="shared" si="264"/>
        <v>1</v>
      </c>
    </row>
    <row r="3394" spans="1:16" x14ac:dyDescent="0.3">
      <c r="A3394" t="s">
        <v>69</v>
      </c>
      <c r="B3394" s="38">
        <v>40080</v>
      </c>
      <c r="C3394" t="s">
        <v>30</v>
      </c>
      <c r="D3394" t="s">
        <v>180</v>
      </c>
      <c r="E3394" t="s">
        <v>164</v>
      </c>
      <c r="F3394">
        <v>333238</v>
      </c>
      <c r="G3394">
        <v>374348</v>
      </c>
      <c r="H3394" t="s">
        <v>144</v>
      </c>
      <c r="I3394" t="s">
        <v>145</v>
      </c>
      <c r="L3394">
        <f t="shared" ref="L3394:L3457" si="265">YEAR(B3394)</f>
        <v>2009</v>
      </c>
      <c r="M3394">
        <f t="shared" ref="M3394:M3457" si="266">MONTH(B3394)</f>
        <v>9</v>
      </c>
      <c r="N3394">
        <f t="shared" ref="N3394:N3457" si="267">SUM((IF(OR(ISBLANK($I3394),ISERROR(SEARCH("killed",$I3394))),0,IF(SEARCH("killed",$I3394)=3,LEFT($I3394,1),IF(SEARCH("killed",$I3394)=4,LEFT($I3394,2),0)))),(IF(OR(ISBLANK($J3394),ISERROR(SEARCH("killed",$J3394))),0,IF(SEARCH("killed",$J3394)=3,LEFT($J3394,1),IF(SEARCH("killed",$J3394)=4,LEFT($J3394,2),0)))),(IF(OR(ISBLANK($K3394),ISERROR(SEARCH("killed",$K3394))),0,IF(SEARCH("killed",$K3394)=3,LEFT($K3394,1),IF(SEARCH("killed",$K3394)=4,LEFT($K3394,2),0)))))</f>
        <v>0</v>
      </c>
      <c r="O3394">
        <f t="shared" ref="O3394:O3457" si="268">SUM((IF(OR(ISBLANK($I3394),ISERROR(SEARCH("seriously",$I3394))),0,IF(SEARCH("seriously",$I3394)=3,LEFT($I3394,1),IF(SEARCH("seriously",$I3394)=4,LEFT($I3394,2),0)))),(IF(OR(ISBLANK($J3394),ISERROR(SEARCH("seriously",$J3394))),0,IF(SEARCH("seriously",$J3394)=3,LEFT($J3394,1),IF(SEARCH("seriously",$J3394)=4,LEFT($J3394,2),0)))),(IF(OR(ISBLANK($K3394),ISERROR(SEARCH("seriously",$K3394))),0,IF(SEARCH("seriously",$K3394)=3,LEFT($K3394,1),IF(SEARCH("seriously",$K3394)=4,LEFT($K3394,2),0)))))</f>
        <v>0</v>
      </c>
      <c r="P3394">
        <f t="shared" ref="P3394:P3457" si="269">SUM((IF(OR(ISBLANK($I3394),ISERROR(SEARCH("slightly",$I3394))),0,IF(SEARCH("slightly",$I3394)=3,LEFT($I3394,1),IF(SEARCH("slightly",$I3394)=4,LEFT($I3394,2),0)))),(IF(OR(ISBLANK($J3394),ISERROR(SEARCH("slightly",$J3394))),0,IF(SEARCH("slightly",$J3394)=3,LEFT($J3394,1),IF(SEARCH("slightly",$J3394)=4,LEFT($J3394,2),0)))),(IF(OR(ISBLANK($K3394),ISERROR(SEARCH("slightly",$K3394))),0,IF(SEARCH("slightly",$K3394)=3,LEFT($K3394,1),IF(SEARCH("slightly",$K3394)=4,LEFT($K3394,2),0)))))</f>
        <v>3</v>
      </c>
    </row>
    <row r="3395" spans="1:16" x14ac:dyDescent="0.3">
      <c r="A3395" t="s">
        <v>69</v>
      </c>
      <c r="B3395" s="38">
        <v>40080</v>
      </c>
      <c r="C3395" t="s">
        <v>30</v>
      </c>
      <c r="D3395" t="s">
        <v>204</v>
      </c>
      <c r="E3395" t="s">
        <v>147</v>
      </c>
      <c r="F3395">
        <v>333619</v>
      </c>
      <c r="G3395">
        <v>373213</v>
      </c>
      <c r="H3395" t="s">
        <v>148</v>
      </c>
      <c r="I3395" t="s">
        <v>149</v>
      </c>
      <c r="L3395">
        <f t="shared" si="265"/>
        <v>2009</v>
      </c>
      <c r="M3395">
        <f t="shared" si="266"/>
        <v>9</v>
      </c>
      <c r="N3395">
        <f t="shared" si="267"/>
        <v>0</v>
      </c>
      <c r="O3395">
        <f t="shared" si="268"/>
        <v>0</v>
      </c>
      <c r="P3395">
        <f t="shared" si="269"/>
        <v>1</v>
      </c>
    </row>
    <row r="3396" spans="1:16" x14ac:dyDescent="0.3">
      <c r="A3396" t="s">
        <v>69</v>
      </c>
      <c r="B3396" s="38">
        <v>40081</v>
      </c>
      <c r="C3396" t="s">
        <v>30</v>
      </c>
      <c r="D3396" t="s">
        <v>820</v>
      </c>
      <c r="E3396" t="s">
        <v>147</v>
      </c>
      <c r="F3396">
        <v>333177</v>
      </c>
      <c r="G3396">
        <v>373210</v>
      </c>
      <c r="H3396" t="s">
        <v>148</v>
      </c>
      <c r="I3396" t="s">
        <v>149</v>
      </c>
      <c r="L3396">
        <f t="shared" si="265"/>
        <v>2009</v>
      </c>
      <c r="M3396">
        <f t="shared" si="266"/>
        <v>9</v>
      </c>
      <c r="N3396">
        <f t="shared" si="267"/>
        <v>0</v>
      </c>
      <c r="O3396">
        <f t="shared" si="268"/>
        <v>0</v>
      </c>
      <c r="P3396">
        <f t="shared" si="269"/>
        <v>1</v>
      </c>
    </row>
    <row r="3397" spans="1:16" x14ac:dyDescent="0.3">
      <c r="A3397" t="s">
        <v>69</v>
      </c>
      <c r="B3397" s="38">
        <v>40081</v>
      </c>
      <c r="C3397" t="s">
        <v>30</v>
      </c>
      <c r="D3397" t="s">
        <v>373</v>
      </c>
      <c r="E3397" t="s">
        <v>161</v>
      </c>
      <c r="F3397">
        <v>333658</v>
      </c>
      <c r="G3397">
        <v>374644</v>
      </c>
      <c r="H3397" t="s">
        <v>152</v>
      </c>
      <c r="I3397" t="s">
        <v>153</v>
      </c>
      <c r="L3397">
        <f t="shared" si="265"/>
        <v>2009</v>
      </c>
      <c r="M3397">
        <f t="shared" si="266"/>
        <v>9</v>
      </c>
      <c r="N3397">
        <f t="shared" si="267"/>
        <v>0</v>
      </c>
      <c r="O3397">
        <f t="shared" si="268"/>
        <v>0</v>
      </c>
      <c r="P3397">
        <f t="shared" si="269"/>
        <v>2</v>
      </c>
    </row>
    <row r="3398" spans="1:16" x14ac:dyDescent="0.3">
      <c r="A3398" t="s">
        <v>36</v>
      </c>
      <c r="B3398" s="38">
        <v>40081</v>
      </c>
      <c r="C3398" t="s">
        <v>30</v>
      </c>
      <c r="D3398" t="s">
        <v>317</v>
      </c>
      <c r="E3398" t="s">
        <v>189</v>
      </c>
      <c r="F3398">
        <v>287625</v>
      </c>
      <c r="G3398">
        <v>345123</v>
      </c>
      <c r="H3398" t="s">
        <v>148</v>
      </c>
      <c r="I3398" t="s">
        <v>149</v>
      </c>
      <c r="L3398">
        <f t="shared" si="265"/>
        <v>2009</v>
      </c>
      <c r="M3398">
        <f t="shared" si="266"/>
        <v>9</v>
      </c>
      <c r="N3398">
        <f t="shared" si="267"/>
        <v>0</v>
      </c>
      <c r="O3398">
        <f t="shared" si="268"/>
        <v>0</v>
      </c>
      <c r="P3398">
        <f t="shared" si="269"/>
        <v>1</v>
      </c>
    </row>
    <row r="3399" spans="1:16" x14ac:dyDescent="0.3">
      <c r="A3399" t="s">
        <v>57</v>
      </c>
      <c r="B3399" s="38">
        <v>40082</v>
      </c>
      <c r="C3399" t="s">
        <v>30</v>
      </c>
      <c r="D3399" t="s">
        <v>477</v>
      </c>
      <c r="E3399" t="s">
        <v>256</v>
      </c>
      <c r="F3399">
        <v>223927</v>
      </c>
      <c r="G3399">
        <v>343916</v>
      </c>
      <c r="H3399" t="s">
        <v>148</v>
      </c>
      <c r="I3399" t="s">
        <v>149</v>
      </c>
      <c r="L3399">
        <f t="shared" si="265"/>
        <v>2009</v>
      </c>
      <c r="M3399">
        <f t="shared" si="266"/>
        <v>9</v>
      </c>
      <c r="N3399">
        <f t="shared" si="267"/>
        <v>0</v>
      </c>
      <c r="O3399">
        <f t="shared" si="268"/>
        <v>0</v>
      </c>
      <c r="P3399">
        <f t="shared" si="269"/>
        <v>1</v>
      </c>
    </row>
    <row r="3400" spans="1:16" x14ac:dyDescent="0.3">
      <c r="A3400" t="s">
        <v>45</v>
      </c>
      <c r="B3400" s="38">
        <v>40082</v>
      </c>
      <c r="C3400" t="s">
        <v>30</v>
      </c>
      <c r="D3400" t="s">
        <v>391</v>
      </c>
      <c r="E3400" t="s">
        <v>193</v>
      </c>
      <c r="F3400">
        <v>243851</v>
      </c>
      <c r="G3400">
        <v>415977</v>
      </c>
      <c r="H3400" t="s">
        <v>152</v>
      </c>
      <c r="I3400" t="s">
        <v>153</v>
      </c>
      <c r="L3400">
        <f t="shared" si="265"/>
        <v>2009</v>
      </c>
      <c r="M3400">
        <f t="shared" si="266"/>
        <v>9</v>
      </c>
      <c r="N3400">
        <f t="shared" si="267"/>
        <v>0</v>
      </c>
      <c r="O3400">
        <f t="shared" si="268"/>
        <v>0</v>
      </c>
      <c r="P3400">
        <f t="shared" si="269"/>
        <v>2</v>
      </c>
    </row>
    <row r="3401" spans="1:16" x14ac:dyDescent="0.3">
      <c r="A3401" t="s">
        <v>65</v>
      </c>
      <c r="B3401" s="38">
        <v>40084</v>
      </c>
      <c r="C3401" t="s">
        <v>30</v>
      </c>
      <c r="D3401" t="s">
        <v>821</v>
      </c>
      <c r="E3401" t="s">
        <v>195</v>
      </c>
      <c r="F3401">
        <v>339838</v>
      </c>
      <c r="G3401">
        <v>379257</v>
      </c>
      <c r="H3401" t="s">
        <v>148</v>
      </c>
      <c r="I3401" t="s">
        <v>149</v>
      </c>
      <c r="L3401">
        <f t="shared" si="265"/>
        <v>2009</v>
      </c>
      <c r="M3401">
        <f t="shared" si="266"/>
        <v>9</v>
      </c>
      <c r="N3401">
        <f t="shared" si="267"/>
        <v>0</v>
      </c>
      <c r="O3401">
        <f t="shared" si="268"/>
        <v>0</v>
      </c>
      <c r="P3401">
        <f t="shared" si="269"/>
        <v>1</v>
      </c>
    </row>
    <row r="3402" spans="1:16" x14ac:dyDescent="0.3">
      <c r="A3402" t="s">
        <v>69</v>
      </c>
      <c r="B3402" s="38">
        <v>40086</v>
      </c>
      <c r="C3402" t="s">
        <v>30</v>
      </c>
      <c r="D3402" t="s">
        <v>327</v>
      </c>
      <c r="E3402" t="s">
        <v>147</v>
      </c>
      <c r="F3402">
        <v>333530</v>
      </c>
      <c r="G3402">
        <v>373986</v>
      </c>
      <c r="H3402" t="s">
        <v>148</v>
      </c>
      <c r="I3402" t="s">
        <v>149</v>
      </c>
      <c r="L3402">
        <f t="shared" si="265"/>
        <v>2009</v>
      </c>
      <c r="M3402">
        <f t="shared" si="266"/>
        <v>9</v>
      </c>
      <c r="N3402">
        <f t="shared" si="267"/>
        <v>0</v>
      </c>
      <c r="O3402">
        <f t="shared" si="268"/>
        <v>0</v>
      </c>
      <c r="P3402">
        <f t="shared" si="269"/>
        <v>1</v>
      </c>
    </row>
    <row r="3403" spans="1:16" x14ac:dyDescent="0.3">
      <c r="A3403" t="s">
        <v>60</v>
      </c>
      <c r="B3403" s="38">
        <v>40086</v>
      </c>
      <c r="C3403" t="s">
        <v>30</v>
      </c>
      <c r="D3403" t="s">
        <v>265</v>
      </c>
      <c r="E3403" t="s">
        <v>195</v>
      </c>
      <c r="F3403">
        <v>350131</v>
      </c>
      <c r="G3403">
        <v>381219</v>
      </c>
      <c r="H3403" t="s">
        <v>148</v>
      </c>
      <c r="I3403" t="s">
        <v>149</v>
      </c>
      <c r="L3403">
        <f t="shared" si="265"/>
        <v>2009</v>
      </c>
      <c r="M3403">
        <f t="shared" si="266"/>
        <v>9</v>
      </c>
      <c r="N3403">
        <f t="shared" si="267"/>
        <v>0</v>
      </c>
      <c r="O3403">
        <f t="shared" si="268"/>
        <v>0</v>
      </c>
      <c r="P3403">
        <f t="shared" si="269"/>
        <v>1</v>
      </c>
    </row>
    <row r="3404" spans="1:16" x14ac:dyDescent="0.3">
      <c r="A3404" t="s">
        <v>49</v>
      </c>
      <c r="B3404" s="38">
        <v>40086</v>
      </c>
      <c r="C3404" t="s">
        <v>30</v>
      </c>
      <c r="D3404" t="s">
        <v>216</v>
      </c>
      <c r="E3404" t="s">
        <v>184</v>
      </c>
      <c r="F3404">
        <v>312697</v>
      </c>
      <c r="G3404">
        <v>346286</v>
      </c>
      <c r="H3404" t="s">
        <v>152</v>
      </c>
      <c r="I3404" t="s">
        <v>153</v>
      </c>
      <c r="L3404">
        <f t="shared" si="265"/>
        <v>2009</v>
      </c>
      <c r="M3404">
        <f t="shared" si="266"/>
        <v>9</v>
      </c>
      <c r="N3404">
        <f t="shared" si="267"/>
        <v>0</v>
      </c>
      <c r="O3404">
        <f t="shared" si="268"/>
        <v>0</v>
      </c>
      <c r="P3404">
        <f t="shared" si="269"/>
        <v>2</v>
      </c>
    </row>
    <row r="3405" spans="1:16" x14ac:dyDescent="0.3">
      <c r="A3405" t="s">
        <v>69</v>
      </c>
      <c r="B3405" s="38">
        <v>40088</v>
      </c>
      <c r="C3405" t="s">
        <v>29</v>
      </c>
      <c r="D3405" t="s">
        <v>223</v>
      </c>
      <c r="E3405" t="s">
        <v>159</v>
      </c>
      <c r="F3405">
        <v>335013</v>
      </c>
      <c r="G3405">
        <v>373961</v>
      </c>
      <c r="H3405" t="s">
        <v>148</v>
      </c>
      <c r="I3405" t="s">
        <v>181</v>
      </c>
      <c r="L3405">
        <f t="shared" si="265"/>
        <v>2009</v>
      </c>
      <c r="M3405">
        <f t="shared" si="266"/>
        <v>10</v>
      </c>
      <c r="N3405">
        <f t="shared" si="267"/>
        <v>0</v>
      </c>
      <c r="O3405">
        <f t="shared" si="268"/>
        <v>1</v>
      </c>
      <c r="P3405">
        <f t="shared" si="269"/>
        <v>0</v>
      </c>
    </row>
    <row r="3406" spans="1:16" x14ac:dyDescent="0.3">
      <c r="A3406" t="s">
        <v>43</v>
      </c>
      <c r="B3406" s="38">
        <v>40088</v>
      </c>
      <c r="C3406" t="s">
        <v>30</v>
      </c>
      <c r="D3406" t="s">
        <v>432</v>
      </c>
      <c r="E3406" t="s">
        <v>183</v>
      </c>
      <c r="F3406">
        <v>308418</v>
      </c>
      <c r="G3406">
        <v>326071</v>
      </c>
      <c r="H3406" t="s">
        <v>148</v>
      </c>
      <c r="I3406" t="s">
        <v>149</v>
      </c>
      <c r="L3406">
        <f t="shared" si="265"/>
        <v>2009</v>
      </c>
      <c r="M3406">
        <f t="shared" si="266"/>
        <v>10</v>
      </c>
      <c r="N3406">
        <f t="shared" si="267"/>
        <v>0</v>
      </c>
      <c r="O3406">
        <f t="shared" si="268"/>
        <v>0</v>
      </c>
      <c r="P3406">
        <f t="shared" si="269"/>
        <v>1</v>
      </c>
    </row>
    <row r="3407" spans="1:16" x14ac:dyDescent="0.3">
      <c r="A3407" t="s">
        <v>69</v>
      </c>
      <c r="B3407" s="38">
        <v>40088</v>
      </c>
      <c r="C3407" t="s">
        <v>30</v>
      </c>
      <c r="D3407" t="s">
        <v>251</v>
      </c>
      <c r="E3407" t="s">
        <v>147</v>
      </c>
      <c r="F3407">
        <v>333582</v>
      </c>
      <c r="G3407">
        <v>373520</v>
      </c>
      <c r="H3407" t="s">
        <v>148</v>
      </c>
      <c r="I3407" t="s">
        <v>149</v>
      </c>
      <c r="L3407">
        <f t="shared" si="265"/>
        <v>2009</v>
      </c>
      <c r="M3407">
        <f t="shared" si="266"/>
        <v>10</v>
      </c>
      <c r="N3407">
        <f t="shared" si="267"/>
        <v>0</v>
      </c>
      <c r="O3407">
        <f t="shared" si="268"/>
        <v>0</v>
      </c>
      <c r="P3407">
        <f t="shared" si="269"/>
        <v>1</v>
      </c>
    </row>
    <row r="3408" spans="1:16" x14ac:dyDescent="0.3">
      <c r="A3408" t="s">
        <v>69</v>
      </c>
      <c r="B3408" s="38">
        <v>40088</v>
      </c>
      <c r="C3408" t="s">
        <v>30</v>
      </c>
      <c r="D3408" t="s">
        <v>163</v>
      </c>
      <c r="E3408" t="s">
        <v>164</v>
      </c>
      <c r="F3408">
        <v>333457</v>
      </c>
      <c r="G3408">
        <v>374509</v>
      </c>
      <c r="H3408" t="s">
        <v>148</v>
      </c>
      <c r="I3408" t="s">
        <v>149</v>
      </c>
      <c r="L3408">
        <f t="shared" si="265"/>
        <v>2009</v>
      </c>
      <c r="M3408">
        <f t="shared" si="266"/>
        <v>10</v>
      </c>
      <c r="N3408">
        <f t="shared" si="267"/>
        <v>0</v>
      </c>
      <c r="O3408">
        <f t="shared" si="268"/>
        <v>0</v>
      </c>
      <c r="P3408">
        <f t="shared" si="269"/>
        <v>1</v>
      </c>
    </row>
    <row r="3409" spans="1:16" x14ac:dyDescent="0.3">
      <c r="A3409" t="s">
        <v>49</v>
      </c>
      <c r="B3409" s="38">
        <v>40089</v>
      </c>
      <c r="C3409" t="s">
        <v>30</v>
      </c>
      <c r="D3409" t="s">
        <v>237</v>
      </c>
      <c r="E3409" t="s">
        <v>184</v>
      </c>
      <c r="F3409">
        <v>312558</v>
      </c>
      <c r="G3409">
        <v>345912</v>
      </c>
      <c r="H3409" t="s">
        <v>148</v>
      </c>
      <c r="I3409" t="s">
        <v>149</v>
      </c>
      <c r="L3409">
        <f t="shared" si="265"/>
        <v>2009</v>
      </c>
      <c r="M3409">
        <f t="shared" si="266"/>
        <v>10</v>
      </c>
      <c r="N3409">
        <f t="shared" si="267"/>
        <v>0</v>
      </c>
      <c r="O3409">
        <f t="shared" si="268"/>
        <v>0</v>
      </c>
      <c r="P3409">
        <f t="shared" si="269"/>
        <v>1</v>
      </c>
    </row>
    <row r="3410" spans="1:16" x14ac:dyDescent="0.3">
      <c r="A3410" t="s">
        <v>69</v>
      </c>
      <c r="B3410" s="38">
        <v>40094</v>
      </c>
      <c r="C3410" t="s">
        <v>30</v>
      </c>
      <c r="D3410" t="s">
        <v>191</v>
      </c>
      <c r="E3410" t="s">
        <v>159</v>
      </c>
      <c r="F3410">
        <v>334566</v>
      </c>
      <c r="G3410">
        <v>374643</v>
      </c>
      <c r="H3410" t="s">
        <v>148</v>
      </c>
      <c r="I3410" t="s">
        <v>149</v>
      </c>
      <c r="L3410">
        <f t="shared" si="265"/>
        <v>2009</v>
      </c>
      <c r="M3410">
        <f t="shared" si="266"/>
        <v>10</v>
      </c>
      <c r="N3410">
        <f t="shared" si="267"/>
        <v>0</v>
      </c>
      <c r="O3410">
        <f t="shared" si="268"/>
        <v>0</v>
      </c>
      <c r="P3410">
        <f t="shared" si="269"/>
        <v>1</v>
      </c>
    </row>
    <row r="3411" spans="1:16" x14ac:dyDescent="0.3">
      <c r="A3411" t="s">
        <v>69</v>
      </c>
      <c r="B3411" s="38">
        <v>40094</v>
      </c>
      <c r="C3411" t="s">
        <v>30</v>
      </c>
      <c r="D3411" t="s">
        <v>215</v>
      </c>
      <c r="E3411" t="s">
        <v>147</v>
      </c>
      <c r="F3411">
        <v>333966</v>
      </c>
      <c r="G3411">
        <v>373577</v>
      </c>
      <c r="H3411" t="s">
        <v>148</v>
      </c>
      <c r="I3411" t="s">
        <v>149</v>
      </c>
      <c r="L3411">
        <f t="shared" si="265"/>
        <v>2009</v>
      </c>
      <c r="M3411">
        <f t="shared" si="266"/>
        <v>10</v>
      </c>
      <c r="N3411">
        <f t="shared" si="267"/>
        <v>0</v>
      </c>
      <c r="O3411">
        <f t="shared" si="268"/>
        <v>0</v>
      </c>
      <c r="P3411">
        <f t="shared" si="269"/>
        <v>1</v>
      </c>
    </row>
    <row r="3412" spans="1:16" x14ac:dyDescent="0.3">
      <c r="A3412" t="s">
        <v>43</v>
      </c>
      <c r="B3412" s="38">
        <v>40095</v>
      </c>
      <c r="C3412" t="s">
        <v>30</v>
      </c>
      <c r="D3412" t="s">
        <v>349</v>
      </c>
      <c r="E3412" t="s">
        <v>183</v>
      </c>
      <c r="F3412">
        <v>308791</v>
      </c>
      <c r="G3412">
        <v>325758</v>
      </c>
      <c r="H3412" t="s">
        <v>152</v>
      </c>
      <c r="I3412" t="s">
        <v>153</v>
      </c>
      <c r="L3412">
        <f t="shared" si="265"/>
        <v>2009</v>
      </c>
      <c r="M3412">
        <f t="shared" si="266"/>
        <v>10</v>
      </c>
      <c r="N3412">
        <f t="shared" si="267"/>
        <v>0</v>
      </c>
      <c r="O3412">
        <f t="shared" si="268"/>
        <v>0</v>
      </c>
      <c r="P3412">
        <f t="shared" si="269"/>
        <v>2</v>
      </c>
    </row>
    <row r="3413" spans="1:16" x14ac:dyDescent="0.3">
      <c r="A3413" t="s">
        <v>69</v>
      </c>
      <c r="B3413" s="38">
        <v>40095</v>
      </c>
      <c r="C3413" t="s">
        <v>30</v>
      </c>
      <c r="D3413" t="s">
        <v>251</v>
      </c>
      <c r="E3413" t="s">
        <v>147</v>
      </c>
      <c r="F3413">
        <v>333584</v>
      </c>
      <c r="G3413">
        <v>373457</v>
      </c>
      <c r="H3413" t="s">
        <v>148</v>
      </c>
      <c r="I3413" t="s">
        <v>149</v>
      </c>
      <c r="L3413">
        <f t="shared" si="265"/>
        <v>2009</v>
      </c>
      <c r="M3413">
        <f t="shared" si="266"/>
        <v>10</v>
      </c>
      <c r="N3413">
        <f t="shared" si="267"/>
        <v>0</v>
      </c>
      <c r="O3413">
        <f t="shared" si="268"/>
        <v>0</v>
      </c>
      <c r="P3413">
        <f t="shared" si="269"/>
        <v>1</v>
      </c>
    </row>
    <row r="3414" spans="1:16" x14ac:dyDescent="0.3">
      <c r="A3414" t="s">
        <v>69</v>
      </c>
      <c r="B3414" s="38">
        <v>40095</v>
      </c>
      <c r="C3414" t="s">
        <v>30</v>
      </c>
      <c r="D3414" t="s">
        <v>191</v>
      </c>
      <c r="E3414" t="s">
        <v>159</v>
      </c>
      <c r="F3414">
        <v>334529</v>
      </c>
      <c r="G3414">
        <v>374666</v>
      </c>
      <c r="H3414" t="s">
        <v>148</v>
      </c>
      <c r="I3414" t="s">
        <v>149</v>
      </c>
      <c r="L3414">
        <f t="shared" si="265"/>
        <v>2009</v>
      </c>
      <c r="M3414">
        <f t="shared" si="266"/>
        <v>10</v>
      </c>
      <c r="N3414">
        <f t="shared" si="267"/>
        <v>0</v>
      </c>
      <c r="O3414">
        <f t="shared" si="268"/>
        <v>0</v>
      </c>
      <c r="P3414">
        <f t="shared" si="269"/>
        <v>1</v>
      </c>
    </row>
    <row r="3415" spans="1:16" x14ac:dyDescent="0.3">
      <c r="A3415" t="s">
        <v>43</v>
      </c>
      <c r="B3415" s="38">
        <v>40095</v>
      </c>
      <c r="C3415" t="s">
        <v>30</v>
      </c>
      <c r="D3415" t="s">
        <v>822</v>
      </c>
      <c r="E3415" t="s">
        <v>183</v>
      </c>
      <c r="F3415">
        <v>308465</v>
      </c>
      <c r="G3415">
        <v>326232</v>
      </c>
      <c r="H3415" t="s">
        <v>148</v>
      </c>
      <c r="I3415" t="s">
        <v>149</v>
      </c>
      <c r="L3415">
        <f t="shared" si="265"/>
        <v>2009</v>
      </c>
      <c r="M3415">
        <f t="shared" si="266"/>
        <v>10</v>
      </c>
      <c r="N3415">
        <f t="shared" si="267"/>
        <v>0</v>
      </c>
      <c r="O3415">
        <f t="shared" si="268"/>
        <v>0</v>
      </c>
      <c r="P3415">
        <f t="shared" si="269"/>
        <v>1</v>
      </c>
    </row>
    <row r="3416" spans="1:16" x14ac:dyDescent="0.3">
      <c r="A3416" t="s">
        <v>69</v>
      </c>
      <c r="B3416" s="38">
        <v>40095</v>
      </c>
      <c r="C3416" t="s">
        <v>30</v>
      </c>
      <c r="D3416" t="s">
        <v>160</v>
      </c>
      <c r="E3416" t="s">
        <v>164</v>
      </c>
      <c r="F3416">
        <v>332988</v>
      </c>
      <c r="G3416">
        <v>373762</v>
      </c>
      <c r="H3416" t="s">
        <v>148</v>
      </c>
      <c r="I3416" t="s">
        <v>149</v>
      </c>
      <c r="L3416">
        <f t="shared" si="265"/>
        <v>2009</v>
      </c>
      <c r="M3416">
        <f t="shared" si="266"/>
        <v>10</v>
      </c>
      <c r="N3416">
        <f t="shared" si="267"/>
        <v>0</v>
      </c>
      <c r="O3416">
        <f t="shared" si="268"/>
        <v>0</v>
      </c>
      <c r="P3416">
        <f t="shared" si="269"/>
        <v>1</v>
      </c>
    </row>
    <row r="3417" spans="1:16" x14ac:dyDescent="0.3">
      <c r="A3417" t="s">
        <v>51</v>
      </c>
      <c r="B3417" s="38">
        <v>40096</v>
      </c>
      <c r="C3417" t="s">
        <v>30</v>
      </c>
      <c r="D3417" t="s">
        <v>214</v>
      </c>
      <c r="E3417" t="s">
        <v>206</v>
      </c>
      <c r="F3417">
        <v>348460</v>
      </c>
      <c r="G3417">
        <v>344319</v>
      </c>
      <c r="H3417" t="s">
        <v>148</v>
      </c>
      <c r="I3417" t="s">
        <v>149</v>
      </c>
      <c r="L3417">
        <f t="shared" si="265"/>
        <v>2009</v>
      </c>
      <c r="M3417">
        <f t="shared" si="266"/>
        <v>10</v>
      </c>
      <c r="N3417">
        <f t="shared" si="267"/>
        <v>0</v>
      </c>
      <c r="O3417">
        <f t="shared" si="268"/>
        <v>0</v>
      </c>
      <c r="P3417">
        <f t="shared" si="269"/>
        <v>1</v>
      </c>
    </row>
    <row r="3418" spans="1:16" x14ac:dyDescent="0.3">
      <c r="A3418" t="s">
        <v>60</v>
      </c>
      <c r="B3418" s="38">
        <v>40096</v>
      </c>
      <c r="C3418" t="s">
        <v>29</v>
      </c>
      <c r="D3418" t="s">
        <v>405</v>
      </c>
      <c r="E3418" t="s">
        <v>195</v>
      </c>
      <c r="F3418">
        <v>350322</v>
      </c>
      <c r="G3418">
        <v>381875</v>
      </c>
      <c r="H3418" t="s">
        <v>148</v>
      </c>
      <c r="I3418" t="s">
        <v>181</v>
      </c>
      <c r="L3418">
        <f t="shared" si="265"/>
        <v>2009</v>
      </c>
      <c r="M3418">
        <f t="shared" si="266"/>
        <v>10</v>
      </c>
      <c r="N3418">
        <f t="shared" si="267"/>
        <v>0</v>
      </c>
      <c r="O3418">
        <f t="shared" si="268"/>
        <v>1</v>
      </c>
      <c r="P3418">
        <f t="shared" si="269"/>
        <v>0</v>
      </c>
    </row>
    <row r="3419" spans="1:16" x14ac:dyDescent="0.3">
      <c r="A3419" t="s">
        <v>52</v>
      </c>
      <c r="B3419" s="38">
        <v>40096</v>
      </c>
      <c r="C3419" t="s">
        <v>30</v>
      </c>
      <c r="D3419" t="s">
        <v>187</v>
      </c>
      <c r="E3419" t="s">
        <v>169</v>
      </c>
      <c r="F3419">
        <v>245192</v>
      </c>
      <c r="G3419">
        <v>372316</v>
      </c>
      <c r="H3419" t="s">
        <v>152</v>
      </c>
      <c r="I3419" t="s">
        <v>153</v>
      </c>
      <c r="L3419">
        <f t="shared" si="265"/>
        <v>2009</v>
      </c>
      <c r="M3419">
        <f t="shared" si="266"/>
        <v>10</v>
      </c>
      <c r="N3419">
        <f t="shared" si="267"/>
        <v>0</v>
      </c>
      <c r="O3419">
        <f t="shared" si="268"/>
        <v>0</v>
      </c>
      <c r="P3419">
        <f t="shared" si="269"/>
        <v>2</v>
      </c>
    </row>
    <row r="3420" spans="1:16" x14ac:dyDescent="0.3">
      <c r="A3420" t="s">
        <v>76</v>
      </c>
      <c r="B3420" s="38">
        <v>40097</v>
      </c>
      <c r="C3420" t="s">
        <v>30</v>
      </c>
      <c r="D3420" t="s">
        <v>823</v>
      </c>
      <c r="E3420" t="s">
        <v>176</v>
      </c>
      <c r="F3420">
        <v>314745</v>
      </c>
      <c r="G3420">
        <v>386506</v>
      </c>
      <c r="H3420" t="s">
        <v>148</v>
      </c>
      <c r="I3420" t="s">
        <v>149</v>
      </c>
      <c r="L3420">
        <f t="shared" si="265"/>
        <v>2009</v>
      </c>
      <c r="M3420">
        <f t="shared" si="266"/>
        <v>10</v>
      </c>
      <c r="N3420">
        <f t="shared" si="267"/>
        <v>0</v>
      </c>
      <c r="O3420">
        <f t="shared" si="268"/>
        <v>0</v>
      </c>
      <c r="P3420">
        <f t="shared" si="269"/>
        <v>1</v>
      </c>
    </row>
    <row r="3421" spans="1:16" x14ac:dyDescent="0.3">
      <c r="A3421" t="s">
        <v>69</v>
      </c>
      <c r="B3421" s="38">
        <v>40097</v>
      </c>
      <c r="C3421" t="s">
        <v>30</v>
      </c>
      <c r="D3421" t="s">
        <v>221</v>
      </c>
      <c r="E3421" t="s">
        <v>161</v>
      </c>
      <c r="F3421">
        <v>334049</v>
      </c>
      <c r="G3421">
        <v>375223</v>
      </c>
      <c r="H3421" t="s">
        <v>148</v>
      </c>
      <c r="I3421" t="s">
        <v>149</v>
      </c>
      <c r="L3421">
        <f t="shared" si="265"/>
        <v>2009</v>
      </c>
      <c r="M3421">
        <f t="shared" si="266"/>
        <v>10</v>
      </c>
      <c r="N3421">
        <f t="shared" si="267"/>
        <v>0</v>
      </c>
      <c r="O3421">
        <f t="shared" si="268"/>
        <v>0</v>
      </c>
      <c r="P3421">
        <f t="shared" si="269"/>
        <v>1</v>
      </c>
    </row>
    <row r="3422" spans="1:16" x14ac:dyDescent="0.3">
      <c r="A3422" t="s">
        <v>69</v>
      </c>
      <c r="B3422" s="38">
        <v>40098</v>
      </c>
      <c r="C3422" t="s">
        <v>30</v>
      </c>
      <c r="D3422" t="s">
        <v>439</v>
      </c>
      <c r="E3422" t="s">
        <v>164</v>
      </c>
      <c r="F3422">
        <v>333193</v>
      </c>
      <c r="G3422">
        <v>373879</v>
      </c>
      <c r="H3422" t="s">
        <v>148</v>
      </c>
      <c r="I3422" t="s">
        <v>149</v>
      </c>
      <c r="L3422">
        <f t="shared" si="265"/>
        <v>2009</v>
      </c>
      <c r="M3422">
        <f t="shared" si="266"/>
        <v>10</v>
      </c>
      <c r="N3422">
        <f t="shared" si="267"/>
        <v>0</v>
      </c>
      <c r="O3422">
        <f t="shared" si="268"/>
        <v>0</v>
      </c>
      <c r="P3422">
        <f t="shared" si="269"/>
        <v>1</v>
      </c>
    </row>
    <row r="3423" spans="1:16" x14ac:dyDescent="0.3">
      <c r="A3423" t="s">
        <v>79</v>
      </c>
      <c r="B3423" s="38">
        <v>40098</v>
      </c>
      <c r="C3423" t="s">
        <v>29</v>
      </c>
      <c r="D3423" t="s">
        <v>287</v>
      </c>
      <c r="E3423" t="s">
        <v>173</v>
      </c>
      <c r="F3423">
        <v>301166</v>
      </c>
      <c r="G3423">
        <v>354014</v>
      </c>
      <c r="H3423" t="s">
        <v>148</v>
      </c>
      <c r="I3423" t="s">
        <v>181</v>
      </c>
      <c r="L3423">
        <f t="shared" si="265"/>
        <v>2009</v>
      </c>
      <c r="M3423">
        <f t="shared" si="266"/>
        <v>10</v>
      </c>
      <c r="N3423">
        <f t="shared" si="267"/>
        <v>0</v>
      </c>
      <c r="O3423">
        <f t="shared" si="268"/>
        <v>1</v>
      </c>
      <c r="P3423">
        <f t="shared" si="269"/>
        <v>0</v>
      </c>
    </row>
    <row r="3424" spans="1:16" x14ac:dyDescent="0.3">
      <c r="A3424" t="s">
        <v>69</v>
      </c>
      <c r="B3424" s="38">
        <v>40099</v>
      </c>
      <c r="C3424" t="s">
        <v>30</v>
      </c>
      <c r="D3424" t="s">
        <v>824</v>
      </c>
      <c r="E3424" t="s">
        <v>161</v>
      </c>
      <c r="F3424">
        <v>333375</v>
      </c>
      <c r="G3424">
        <v>374570</v>
      </c>
      <c r="H3424" t="s">
        <v>148</v>
      </c>
      <c r="I3424" t="s">
        <v>149</v>
      </c>
      <c r="L3424">
        <f t="shared" si="265"/>
        <v>2009</v>
      </c>
      <c r="M3424">
        <f t="shared" si="266"/>
        <v>10</v>
      </c>
      <c r="N3424">
        <f t="shared" si="267"/>
        <v>0</v>
      </c>
      <c r="O3424">
        <f t="shared" si="268"/>
        <v>0</v>
      </c>
      <c r="P3424">
        <f t="shared" si="269"/>
        <v>1</v>
      </c>
    </row>
    <row r="3425" spans="1:16" x14ac:dyDescent="0.3">
      <c r="A3425" t="s">
        <v>51</v>
      </c>
      <c r="B3425" s="38">
        <v>40100</v>
      </c>
      <c r="C3425" t="s">
        <v>30</v>
      </c>
      <c r="D3425" t="s">
        <v>214</v>
      </c>
      <c r="E3425" t="s">
        <v>206</v>
      </c>
      <c r="F3425">
        <v>348605</v>
      </c>
      <c r="G3425">
        <v>344549</v>
      </c>
      <c r="H3425" t="s">
        <v>148</v>
      </c>
      <c r="I3425" t="s">
        <v>149</v>
      </c>
      <c r="L3425">
        <f t="shared" si="265"/>
        <v>2009</v>
      </c>
      <c r="M3425">
        <f t="shared" si="266"/>
        <v>10</v>
      </c>
      <c r="N3425">
        <f t="shared" si="267"/>
        <v>0</v>
      </c>
      <c r="O3425">
        <f t="shared" si="268"/>
        <v>0</v>
      </c>
      <c r="P3425">
        <f t="shared" si="269"/>
        <v>1</v>
      </c>
    </row>
    <row r="3426" spans="1:16" x14ac:dyDescent="0.3">
      <c r="A3426" t="s">
        <v>69</v>
      </c>
      <c r="B3426" s="38">
        <v>40100</v>
      </c>
      <c r="C3426" t="s">
        <v>30</v>
      </c>
      <c r="D3426" t="s">
        <v>295</v>
      </c>
      <c r="E3426" t="s">
        <v>164</v>
      </c>
      <c r="F3426">
        <v>333319</v>
      </c>
      <c r="G3426">
        <v>374227</v>
      </c>
      <c r="H3426" t="s">
        <v>148</v>
      </c>
      <c r="I3426" t="s">
        <v>149</v>
      </c>
      <c r="L3426">
        <f t="shared" si="265"/>
        <v>2009</v>
      </c>
      <c r="M3426">
        <f t="shared" si="266"/>
        <v>10</v>
      </c>
      <c r="N3426">
        <f t="shared" si="267"/>
        <v>0</v>
      </c>
      <c r="O3426">
        <f t="shared" si="268"/>
        <v>0</v>
      </c>
      <c r="P3426">
        <f t="shared" si="269"/>
        <v>1</v>
      </c>
    </row>
    <row r="3427" spans="1:16" x14ac:dyDescent="0.3">
      <c r="A3427" t="s">
        <v>2</v>
      </c>
      <c r="B3427" s="38">
        <v>40101</v>
      </c>
      <c r="C3427" t="s">
        <v>30</v>
      </c>
      <c r="D3427" t="s">
        <v>281</v>
      </c>
      <c r="E3427" t="s">
        <v>166</v>
      </c>
      <c r="F3427">
        <v>326518</v>
      </c>
      <c r="G3427">
        <v>363892</v>
      </c>
      <c r="H3427" t="s">
        <v>152</v>
      </c>
      <c r="I3427" t="s">
        <v>153</v>
      </c>
      <c r="L3427">
        <f t="shared" si="265"/>
        <v>2009</v>
      </c>
      <c r="M3427">
        <f t="shared" si="266"/>
        <v>10</v>
      </c>
      <c r="N3427">
        <f t="shared" si="267"/>
        <v>0</v>
      </c>
      <c r="O3427">
        <f t="shared" si="268"/>
        <v>0</v>
      </c>
      <c r="P3427">
        <f t="shared" si="269"/>
        <v>2</v>
      </c>
    </row>
    <row r="3428" spans="1:16" x14ac:dyDescent="0.3">
      <c r="A3428" t="s">
        <v>69</v>
      </c>
      <c r="B3428" s="38">
        <v>40101</v>
      </c>
      <c r="C3428" t="s">
        <v>30</v>
      </c>
      <c r="D3428" t="s">
        <v>146</v>
      </c>
      <c r="E3428" t="s">
        <v>147</v>
      </c>
      <c r="F3428">
        <v>333628</v>
      </c>
      <c r="G3428">
        <v>374262</v>
      </c>
      <c r="H3428" t="s">
        <v>148</v>
      </c>
      <c r="I3428" t="s">
        <v>149</v>
      </c>
      <c r="L3428">
        <f t="shared" si="265"/>
        <v>2009</v>
      </c>
      <c r="M3428">
        <f t="shared" si="266"/>
        <v>10</v>
      </c>
      <c r="N3428">
        <f t="shared" si="267"/>
        <v>0</v>
      </c>
      <c r="O3428">
        <f t="shared" si="268"/>
        <v>0</v>
      </c>
      <c r="P3428">
        <f t="shared" si="269"/>
        <v>1</v>
      </c>
    </row>
    <row r="3429" spans="1:16" x14ac:dyDescent="0.3">
      <c r="A3429" t="s">
        <v>53</v>
      </c>
      <c r="B3429" s="38">
        <v>40101</v>
      </c>
      <c r="C3429" t="s">
        <v>30</v>
      </c>
      <c r="D3429" t="s">
        <v>207</v>
      </c>
      <c r="E3429" t="s">
        <v>209</v>
      </c>
      <c r="F3429">
        <v>279506</v>
      </c>
      <c r="G3429">
        <v>362382</v>
      </c>
      <c r="H3429" t="s">
        <v>144</v>
      </c>
      <c r="I3429" t="s">
        <v>145</v>
      </c>
      <c r="L3429">
        <f t="shared" si="265"/>
        <v>2009</v>
      </c>
      <c r="M3429">
        <f t="shared" si="266"/>
        <v>10</v>
      </c>
      <c r="N3429">
        <f t="shared" si="267"/>
        <v>0</v>
      </c>
      <c r="O3429">
        <f t="shared" si="268"/>
        <v>0</v>
      </c>
      <c r="P3429">
        <f t="shared" si="269"/>
        <v>3</v>
      </c>
    </row>
    <row r="3430" spans="1:16" x14ac:dyDescent="0.3">
      <c r="A3430" t="s">
        <v>69</v>
      </c>
      <c r="B3430" s="38">
        <v>40102</v>
      </c>
      <c r="C3430" t="s">
        <v>30</v>
      </c>
      <c r="D3430" t="s">
        <v>158</v>
      </c>
      <c r="E3430" t="s">
        <v>159</v>
      </c>
      <c r="F3430">
        <v>334913</v>
      </c>
      <c r="G3430">
        <v>374502</v>
      </c>
      <c r="H3430" t="s">
        <v>148</v>
      </c>
      <c r="I3430" t="s">
        <v>149</v>
      </c>
      <c r="L3430">
        <f t="shared" si="265"/>
        <v>2009</v>
      </c>
      <c r="M3430">
        <f t="shared" si="266"/>
        <v>10</v>
      </c>
      <c r="N3430">
        <f t="shared" si="267"/>
        <v>0</v>
      </c>
      <c r="O3430">
        <f t="shared" si="268"/>
        <v>0</v>
      </c>
      <c r="P3430">
        <f t="shared" si="269"/>
        <v>1</v>
      </c>
    </row>
    <row r="3431" spans="1:16" x14ac:dyDescent="0.3">
      <c r="A3431" t="s">
        <v>69</v>
      </c>
      <c r="B3431" s="38">
        <v>40102</v>
      </c>
      <c r="C3431" t="s">
        <v>30</v>
      </c>
      <c r="D3431" t="s">
        <v>158</v>
      </c>
      <c r="E3431" t="s">
        <v>159</v>
      </c>
      <c r="F3431">
        <v>335111</v>
      </c>
      <c r="G3431">
        <v>374527</v>
      </c>
      <c r="H3431" t="s">
        <v>148</v>
      </c>
      <c r="I3431" t="s">
        <v>149</v>
      </c>
      <c r="L3431">
        <f t="shared" si="265"/>
        <v>2009</v>
      </c>
      <c r="M3431">
        <f t="shared" si="266"/>
        <v>10</v>
      </c>
      <c r="N3431">
        <f t="shared" si="267"/>
        <v>0</v>
      </c>
      <c r="O3431">
        <f t="shared" si="268"/>
        <v>0</v>
      </c>
      <c r="P3431">
        <f t="shared" si="269"/>
        <v>1</v>
      </c>
    </row>
    <row r="3432" spans="1:16" x14ac:dyDescent="0.3">
      <c r="A3432" t="s">
        <v>43</v>
      </c>
      <c r="B3432" s="38">
        <v>40102</v>
      </c>
      <c r="C3432" t="s">
        <v>30</v>
      </c>
      <c r="D3432" t="s">
        <v>237</v>
      </c>
      <c r="E3432" t="s">
        <v>183</v>
      </c>
      <c r="F3432">
        <v>308435</v>
      </c>
      <c r="G3432">
        <v>325907</v>
      </c>
      <c r="H3432" t="s">
        <v>152</v>
      </c>
      <c r="I3432" t="s">
        <v>153</v>
      </c>
      <c r="L3432">
        <f t="shared" si="265"/>
        <v>2009</v>
      </c>
      <c r="M3432">
        <f t="shared" si="266"/>
        <v>10</v>
      </c>
      <c r="N3432">
        <f t="shared" si="267"/>
        <v>0</v>
      </c>
      <c r="O3432">
        <f t="shared" si="268"/>
        <v>0</v>
      </c>
      <c r="P3432">
        <f t="shared" si="269"/>
        <v>2</v>
      </c>
    </row>
    <row r="3433" spans="1:16" x14ac:dyDescent="0.3">
      <c r="A3433" t="s">
        <v>49</v>
      </c>
      <c r="B3433" s="38">
        <v>40103</v>
      </c>
      <c r="C3433" t="s">
        <v>30</v>
      </c>
      <c r="D3433" t="s">
        <v>817</v>
      </c>
      <c r="E3433" t="s">
        <v>184</v>
      </c>
      <c r="F3433">
        <v>312715</v>
      </c>
      <c r="G3433">
        <v>346100</v>
      </c>
      <c r="H3433" t="s">
        <v>148</v>
      </c>
      <c r="I3433" t="s">
        <v>149</v>
      </c>
      <c r="L3433">
        <f t="shared" si="265"/>
        <v>2009</v>
      </c>
      <c r="M3433">
        <f t="shared" si="266"/>
        <v>10</v>
      </c>
      <c r="N3433">
        <f t="shared" si="267"/>
        <v>0</v>
      </c>
      <c r="O3433">
        <f t="shared" si="268"/>
        <v>0</v>
      </c>
      <c r="P3433">
        <f t="shared" si="269"/>
        <v>1</v>
      </c>
    </row>
    <row r="3434" spans="1:16" x14ac:dyDescent="0.3">
      <c r="A3434" t="s">
        <v>69</v>
      </c>
      <c r="B3434" s="38">
        <v>40103</v>
      </c>
      <c r="C3434" t="s">
        <v>30</v>
      </c>
      <c r="D3434" t="s">
        <v>452</v>
      </c>
      <c r="E3434" t="s">
        <v>147</v>
      </c>
      <c r="F3434">
        <v>333573</v>
      </c>
      <c r="G3434">
        <v>373641</v>
      </c>
      <c r="H3434" t="s">
        <v>148</v>
      </c>
      <c r="I3434" t="s">
        <v>149</v>
      </c>
      <c r="L3434">
        <f t="shared" si="265"/>
        <v>2009</v>
      </c>
      <c r="M3434">
        <f t="shared" si="266"/>
        <v>10</v>
      </c>
      <c r="N3434">
        <f t="shared" si="267"/>
        <v>0</v>
      </c>
      <c r="O3434">
        <f t="shared" si="268"/>
        <v>0</v>
      </c>
      <c r="P3434">
        <f t="shared" si="269"/>
        <v>1</v>
      </c>
    </row>
    <row r="3435" spans="1:16" x14ac:dyDescent="0.3">
      <c r="A3435" t="s">
        <v>37</v>
      </c>
      <c r="B3435" s="38">
        <v>40106</v>
      </c>
      <c r="C3435" t="s">
        <v>29</v>
      </c>
      <c r="D3435" t="s">
        <v>170</v>
      </c>
      <c r="E3435" t="s">
        <v>256</v>
      </c>
      <c r="F3435">
        <v>236421</v>
      </c>
      <c r="G3435">
        <v>333757</v>
      </c>
      <c r="H3435" t="s">
        <v>152</v>
      </c>
      <c r="I3435" t="s">
        <v>181</v>
      </c>
      <c r="J3435" t="s">
        <v>248</v>
      </c>
      <c r="L3435">
        <f t="shared" si="265"/>
        <v>2009</v>
      </c>
      <c r="M3435">
        <f t="shared" si="266"/>
        <v>10</v>
      </c>
      <c r="N3435">
        <f t="shared" si="267"/>
        <v>0</v>
      </c>
      <c r="O3435">
        <f t="shared" si="268"/>
        <v>1</v>
      </c>
      <c r="P3435">
        <f t="shared" si="269"/>
        <v>1</v>
      </c>
    </row>
    <row r="3436" spans="1:16" x14ac:dyDescent="0.3">
      <c r="A3436" t="s">
        <v>69</v>
      </c>
      <c r="B3436" s="38">
        <v>40106</v>
      </c>
      <c r="C3436" t="s">
        <v>30</v>
      </c>
      <c r="D3436" t="s">
        <v>204</v>
      </c>
      <c r="E3436" t="s">
        <v>147</v>
      </c>
      <c r="F3436">
        <v>333649</v>
      </c>
      <c r="G3436">
        <v>373113</v>
      </c>
      <c r="H3436" t="s">
        <v>148</v>
      </c>
      <c r="I3436" t="s">
        <v>149</v>
      </c>
      <c r="L3436">
        <f t="shared" si="265"/>
        <v>2009</v>
      </c>
      <c r="M3436">
        <f t="shared" si="266"/>
        <v>10</v>
      </c>
      <c r="N3436">
        <f t="shared" si="267"/>
        <v>0</v>
      </c>
      <c r="O3436">
        <f t="shared" si="268"/>
        <v>0</v>
      </c>
      <c r="P3436">
        <f t="shared" si="269"/>
        <v>1</v>
      </c>
    </row>
    <row r="3437" spans="1:16" x14ac:dyDescent="0.3">
      <c r="A3437" t="s">
        <v>69</v>
      </c>
      <c r="B3437" s="38">
        <v>40107</v>
      </c>
      <c r="C3437" t="s">
        <v>30</v>
      </c>
      <c r="D3437" t="s">
        <v>825</v>
      </c>
      <c r="E3437" t="s">
        <v>147</v>
      </c>
      <c r="F3437">
        <v>333892</v>
      </c>
      <c r="G3437">
        <v>374373</v>
      </c>
      <c r="H3437" t="s">
        <v>148</v>
      </c>
      <c r="I3437" t="s">
        <v>149</v>
      </c>
      <c r="L3437">
        <f t="shared" si="265"/>
        <v>2009</v>
      </c>
      <c r="M3437">
        <f t="shared" si="266"/>
        <v>10</v>
      </c>
      <c r="N3437">
        <f t="shared" si="267"/>
        <v>0</v>
      </c>
      <c r="O3437">
        <f t="shared" si="268"/>
        <v>0</v>
      </c>
      <c r="P3437">
        <f t="shared" si="269"/>
        <v>1</v>
      </c>
    </row>
    <row r="3438" spans="1:16" x14ac:dyDescent="0.3">
      <c r="A3438" t="s">
        <v>69</v>
      </c>
      <c r="B3438" s="38">
        <v>40107</v>
      </c>
      <c r="C3438" t="s">
        <v>30</v>
      </c>
      <c r="D3438" t="s">
        <v>448</v>
      </c>
      <c r="E3438" t="s">
        <v>147</v>
      </c>
      <c r="F3438">
        <v>334316</v>
      </c>
      <c r="G3438">
        <v>374356</v>
      </c>
      <c r="H3438" t="s">
        <v>148</v>
      </c>
      <c r="I3438" t="s">
        <v>149</v>
      </c>
      <c r="L3438">
        <f t="shared" si="265"/>
        <v>2009</v>
      </c>
      <c r="M3438">
        <f t="shared" si="266"/>
        <v>10</v>
      </c>
      <c r="N3438">
        <f t="shared" si="267"/>
        <v>0</v>
      </c>
      <c r="O3438">
        <f t="shared" si="268"/>
        <v>0</v>
      </c>
      <c r="P3438">
        <f t="shared" si="269"/>
        <v>1</v>
      </c>
    </row>
    <row r="3439" spans="1:16" x14ac:dyDescent="0.3">
      <c r="A3439" t="s">
        <v>79</v>
      </c>
      <c r="B3439" s="38">
        <v>40107</v>
      </c>
      <c r="C3439" t="s">
        <v>30</v>
      </c>
      <c r="D3439" t="s">
        <v>789</v>
      </c>
      <c r="E3439" t="s">
        <v>173</v>
      </c>
      <c r="F3439">
        <v>301094</v>
      </c>
      <c r="G3439">
        <v>354123</v>
      </c>
      <c r="H3439" t="s">
        <v>144</v>
      </c>
      <c r="I3439" t="s">
        <v>145</v>
      </c>
      <c r="L3439">
        <f t="shared" si="265"/>
        <v>2009</v>
      </c>
      <c r="M3439">
        <f t="shared" si="266"/>
        <v>10</v>
      </c>
      <c r="N3439">
        <f t="shared" si="267"/>
        <v>0</v>
      </c>
      <c r="O3439">
        <f t="shared" si="268"/>
        <v>0</v>
      </c>
      <c r="P3439">
        <f t="shared" si="269"/>
        <v>3</v>
      </c>
    </row>
    <row r="3440" spans="1:16" x14ac:dyDescent="0.3">
      <c r="A3440" t="s">
        <v>62</v>
      </c>
      <c r="B3440" s="38">
        <v>40107</v>
      </c>
      <c r="C3440" t="s">
        <v>30</v>
      </c>
      <c r="D3440" t="s">
        <v>330</v>
      </c>
      <c r="E3440" t="s">
        <v>143</v>
      </c>
      <c r="F3440">
        <v>339848</v>
      </c>
      <c r="G3440">
        <v>402630</v>
      </c>
      <c r="H3440" t="s">
        <v>152</v>
      </c>
      <c r="I3440" t="s">
        <v>153</v>
      </c>
      <c r="L3440">
        <f t="shared" si="265"/>
        <v>2009</v>
      </c>
      <c r="M3440">
        <f t="shared" si="266"/>
        <v>10</v>
      </c>
      <c r="N3440">
        <f t="shared" si="267"/>
        <v>0</v>
      </c>
      <c r="O3440">
        <f t="shared" si="268"/>
        <v>0</v>
      </c>
      <c r="P3440">
        <f t="shared" si="269"/>
        <v>2</v>
      </c>
    </row>
    <row r="3441" spans="1:16" x14ac:dyDescent="0.3">
      <c r="A3441" t="s">
        <v>45</v>
      </c>
      <c r="B3441" s="38">
        <v>40107</v>
      </c>
      <c r="C3441" t="s">
        <v>30</v>
      </c>
      <c r="D3441" t="s">
        <v>385</v>
      </c>
      <c r="E3441" t="s">
        <v>193</v>
      </c>
      <c r="F3441">
        <v>243854</v>
      </c>
      <c r="G3441">
        <v>415972</v>
      </c>
      <c r="H3441" t="s">
        <v>148</v>
      </c>
      <c r="I3441" t="s">
        <v>149</v>
      </c>
      <c r="L3441">
        <f t="shared" si="265"/>
        <v>2009</v>
      </c>
      <c r="M3441">
        <f t="shared" si="266"/>
        <v>10</v>
      </c>
      <c r="N3441">
        <f t="shared" si="267"/>
        <v>0</v>
      </c>
      <c r="O3441">
        <f t="shared" si="268"/>
        <v>0</v>
      </c>
      <c r="P3441">
        <f t="shared" si="269"/>
        <v>1</v>
      </c>
    </row>
    <row r="3442" spans="1:16" x14ac:dyDescent="0.3">
      <c r="A3442" t="s">
        <v>69</v>
      </c>
      <c r="B3442" s="38">
        <v>40108</v>
      </c>
      <c r="C3442" t="s">
        <v>30</v>
      </c>
      <c r="D3442" t="s">
        <v>160</v>
      </c>
      <c r="E3442" t="s">
        <v>161</v>
      </c>
      <c r="F3442">
        <v>333498</v>
      </c>
      <c r="G3442">
        <v>374932</v>
      </c>
      <c r="H3442" t="s">
        <v>234</v>
      </c>
      <c r="I3442" t="s">
        <v>313</v>
      </c>
      <c r="L3442">
        <f t="shared" si="265"/>
        <v>2009</v>
      </c>
      <c r="M3442">
        <f t="shared" si="266"/>
        <v>10</v>
      </c>
      <c r="N3442">
        <f t="shared" si="267"/>
        <v>0</v>
      </c>
      <c r="O3442">
        <f t="shared" si="268"/>
        <v>0</v>
      </c>
      <c r="P3442">
        <f t="shared" si="269"/>
        <v>5</v>
      </c>
    </row>
    <row r="3443" spans="1:16" x14ac:dyDescent="0.3">
      <c r="A3443" t="s">
        <v>43</v>
      </c>
      <c r="B3443" s="38">
        <v>40110</v>
      </c>
      <c r="C3443" t="s">
        <v>30</v>
      </c>
      <c r="D3443" t="s">
        <v>713</v>
      </c>
      <c r="E3443" t="s">
        <v>183</v>
      </c>
      <c r="F3443">
        <v>308315</v>
      </c>
      <c r="G3443">
        <v>326585</v>
      </c>
      <c r="H3443" t="s">
        <v>148</v>
      </c>
      <c r="I3443" t="s">
        <v>149</v>
      </c>
      <c r="L3443">
        <f t="shared" si="265"/>
        <v>2009</v>
      </c>
      <c r="M3443">
        <f t="shared" si="266"/>
        <v>10</v>
      </c>
      <c r="N3443">
        <f t="shared" si="267"/>
        <v>0</v>
      </c>
      <c r="O3443">
        <f t="shared" si="268"/>
        <v>0</v>
      </c>
      <c r="P3443">
        <f t="shared" si="269"/>
        <v>1</v>
      </c>
    </row>
    <row r="3444" spans="1:16" x14ac:dyDescent="0.3">
      <c r="A3444" t="s">
        <v>20</v>
      </c>
      <c r="B3444" s="38">
        <v>40110</v>
      </c>
      <c r="C3444" t="s">
        <v>30</v>
      </c>
      <c r="D3444" t="s">
        <v>228</v>
      </c>
      <c r="E3444" t="s">
        <v>155</v>
      </c>
      <c r="F3444">
        <v>310722</v>
      </c>
      <c r="G3444">
        <v>402778</v>
      </c>
      <c r="H3444" t="s">
        <v>148</v>
      </c>
      <c r="I3444" t="s">
        <v>149</v>
      </c>
      <c r="L3444">
        <f t="shared" si="265"/>
        <v>2009</v>
      </c>
      <c r="M3444">
        <f t="shared" si="266"/>
        <v>10</v>
      </c>
      <c r="N3444">
        <f t="shared" si="267"/>
        <v>0</v>
      </c>
      <c r="O3444">
        <f t="shared" si="268"/>
        <v>0</v>
      </c>
      <c r="P3444">
        <f t="shared" si="269"/>
        <v>1</v>
      </c>
    </row>
    <row r="3445" spans="1:16" x14ac:dyDescent="0.3">
      <c r="A3445" t="s">
        <v>43</v>
      </c>
      <c r="B3445" s="38">
        <v>40111</v>
      </c>
      <c r="C3445" t="s">
        <v>30</v>
      </c>
      <c r="D3445" t="s">
        <v>465</v>
      </c>
      <c r="E3445" t="s">
        <v>183</v>
      </c>
      <c r="F3445">
        <v>308462</v>
      </c>
      <c r="G3445">
        <v>326562</v>
      </c>
      <c r="H3445" t="s">
        <v>148</v>
      </c>
      <c r="I3445" t="s">
        <v>149</v>
      </c>
      <c r="L3445">
        <f t="shared" si="265"/>
        <v>2009</v>
      </c>
      <c r="M3445">
        <f t="shared" si="266"/>
        <v>10</v>
      </c>
      <c r="N3445">
        <f t="shared" si="267"/>
        <v>0</v>
      </c>
      <c r="O3445">
        <f t="shared" si="268"/>
        <v>0</v>
      </c>
      <c r="P3445">
        <f t="shared" si="269"/>
        <v>1</v>
      </c>
    </row>
    <row r="3446" spans="1:16" x14ac:dyDescent="0.3">
      <c r="A3446" t="s">
        <v>59</v>
      </c>
      <c r="B3446" s="38">
        <v>40111</v>
      </c>
      <c r="C3446" t="s">
        <v>29</v>
      </c>
      <c r="D3446" t="s">
        <v>213</v>
      </c>
      <c r="E3446" t="s">
        <v>157</v>
      </c>
      <c r="F3446">
        <v>281703</v>
      </c>
      <c r="G3446">
        <v>438031</v>
      </c>
      <c r="H3446" t="s">
        <v>148</v>
      </c>
      <c r="I3446" t="s">
        <v>181</v>
      </c>
      <c r="L3446">
        <f t="shared" si="265"/>
        <v>2009</v>
      </c>
      <c r="M3446">
        <f t="shared" si="266"/>
        <v>10</v>
      </c>
      <c r="N3446">
        <f t="shared" si="267"/>
        <v>0</v>
      </c>
      <c r="O3446">
        <f t="shared" si="268"/>
        <v>1</v>
      </c>
      <c r="P3446">
        <f t="shared" si="269"/>
        <v>0</v>
      </c>
    </row>
    <row r="3447" spans="1:16" x14ac:dyDescent="0.3">
      <c r="A3447" t="s">
        <v>69</v>
      </c>
      <c r="B3447" s="38">
        <v>40111</v>
      </c>
      <c r="C3447" t="s">
        <v>30</v>
      </c>
      <c r="D3447" t="s">
        <v>160</v>
      </c>
      <c r="E3447" t="s">
        <v>161</v>
      </c>
      <c r="F3447">
        <v>334045</v>
      </c>
      <c r="G3447">
        <v>375226</v>
      </c>
      <c r="H3447" t="s">
        <v>148</v>
      </c>
      <c r="I3447" t="s">
        <v>149</v>
      </c>
      <c r="L3447">
        <f t="shared" si="265"/>
        <v>2009</v>
      </c>
      <c r="M3447">
        <f t="shared" si="266"/>
        <v>10</v>
      </c>
      <c r="N3447">
        <f t="shared" si="267"/>
        <v>0</v>
      </c>
      <c r="O3447">
        <f t="shared" si="268"/>
        <v>0</v>
      </c>
      <c r="P3447">
        <f t="shared" si="269"/>
        <v>1</v>
      </c>
    </row>
    <row r="3448" spans="1:16" x14ac:dyDescent="0.3">
      <c r="A3448" t="s">
        <v>69</v>
      </c>
      <c r="B3448" s="38">
        <v>40111</v>
      </c>
      <c r="C3448" t="s">
        <v>30</v>
      </c>
      <c r="D3448" t="s">
        <v>158</v>
      </c>
      <c r="E3448" t="s">
        <v>159</v>
      </c>
      <c r="F3448">
        <v>335135</v>
      </c>
      <c r="G3448">
        <v>374471</v>
      </c>
      <c r="H3448" t="s">
        <v>148</v>
      </c>
      <c r="I3448" t="s">
        <v>149</v>
      </c>
      <c r="L3448">
        <f t="shared" si="265"/>
        <v>2009</v>
      </c>
      <c r="M3448">
        <f t="shared" si="266"/>
        <v>10</v>
      </c>
      <c r="N3448">
        <f t="shared" si="267"/>
        <v>0</v>
      </c>
      <c r="O3448">
        <f t="shared" si="268"/>
        <v>0</v>
      </c>
      <c r="P3448">
        <f t="shared" si="269"/>
        <v>1</v>
      </c>
    </row>
    <row r="3449" spans="1:16" x14ac:dyDescent="0.3">
      <c r="A3449" t="s">
        <v>20</v>
      </c>
      <c r="B3449" s="38">
        <v>40111</v>
      </c>
      <c r="C3449" t="s">
        <v>30</v>
      </c>
      <c r="D3449" t="s">
        <v>352</v>
      </c>
      <c r="E3449" t="s">
        <v>155</v>
      </c>
      <c r="F3449">
        <v>310438</v>
      </c>
      <c r="G3449">
        <v>403271</v>
      </c>
      <c r="H3449" t="s">
        <v>148</v>
      </c>
      <c r="I3449" t="s">
        <v>149</v>
      </c>
      <c r="L3449">
        <f t="shared" si="265"/>
        <v>2009</v>
      </c>
      <c r="M3449">
        <f t="shared" si="266"/>
        <v>10</v>
      </c>
      <c r="N3449">
        <f t="shared" si="267"/>
        <v>0</v>
      </c>
      <c r="O3449">
        <f t="shared" si="268"/>
        <v>0</v>
      </c>
      <c r="P3449">
        <f t="shared" si="269"/>
        <v>1</v>
      </c>
    </row>
    <row r="3450" spans="1:16" x14ac:dyDescent="0.3">
      <c r="A3450" t="s">
        <v>67</v>
      </c>
      <c r="B3450" s="38">
        <v>40111</v>
      </c>
      <c r="C3450" t="s">
        <v>30</v>
      </c>
      <c r="D3450" t="s">
        <v>278</v>
      </c>
      <c r="E3450" t="s">
        <v>279</v>
      </c>
      <c r="F3450">
        <v>349421</v>
      </c>
      <c r="G3450">
        <v>374130</v>
      </c>
      <c r="H3450" t="s">
        <v>245</v>
      </c>
      <c r="I3450" t="s">
        <v>246</v>
      </c>
      <c r="L3450">
        <f t="shared" si="265"/>
        <v>2009</v>
      </c>
      <c r="M3450">
        <f t="shared" si="266"/>
        <v>10</v>
      </c>
      <c r="N3450">
        <f t="shared" si="267"/>
        <v>0</v>
      </c>
      <c r="O3450">
        <f t="shared" si="268"/>
        <v>0</v>
      </c>
      <c r="P3450">
        <f t="shared" si="269"/>
        <v>4</v>
      </c>
    </row>
    <row r="3451" spans="1:16" x14ac:dyDescent="0.3">
      <c r="A3451" t="s">
        <v>58</v>
      </c>
      <c r="B3451" s="38">
        <v>40112</v>
      </c>
      <c r="C3451" t="s">
        <v>30</v>
      </c>
      <c r="D3451" t="s">
        <v>511</v>
      </c>
      <c r="E3451" t="s">
        <v>209</v>
      </c>
      <c r="F3451">
        <v>284211</v>
      </c>
      <c r="G3451">
        <v>366560</v>
      </c>
      <c r="H3451" t="s">
        <v>152</v>
      </c>
      <c r="I3451" t="s">
        <v>153</v>
      </c>
      <c r="L3451">
        <f t="shared" si="265"/>
        <v>2009</v>
      </c>
      <c r="M3451">
        <f t="shared" si="266"/>
        <v>10</v>
      </c>
      <c r="N3451">
        <f t="shared" si="267"/>
        <v>0</v>
      </c>
      <c r="O3451">
        <f t="shared" si="268"/>
        <v>0</v>
      </c>
      <c r="P3451">
        <f t="shared" si="269"/>
        <v>2</v>
      </c>
    </row>
    <row r="3452" spans="1:16" x14ac:dyDescent="0.3">
      <c r="A3452" t="s">
        <v>53</v>
      </c>
      <c r="B3452" s="38">
        <v>40112</v>
      </c>
      <c r="C3452" t="s">
        <v>29</v>
      </c>
      <c r="D3452" t="s">
        <v>826</v>
      </c>
      <c r="E3452" t="s">
        <v>209</v>
      </c>
      <c r="F3452">
        <v>279421</v>
      </c>
      <c r="G3452">
        <v>362511</v>
      </c>
      <c r="H3452" t="s">
        <v>152</v>
      </c>
      <c r="I3452" t="s">
        <v>247</v>
      </c>
      <c r="L3452">
        <f t="shared" si="265"/>
        <v>2009</v>
      </c>
      <c r="M3452">
        <f t="shared" si="266"/>
        <v>10</v>
      </c>
      <c r="N3452">
        <f t="shared" si="267"/>
        <v>0</v>
      </c>
      <c r="O3452">
        <f t="shared" si="268"/>
        <v>2</v>
      </c>
      <c r="P3452">
        <f t="shared" si="269"/>
        <v>0</v>
      </c>
    </row>
    <row r="3453" spans="1:16" x14ac:dyDescent="0.3">
      <c r="A3453" t="s">
        <v>43</v>
      </c>
      <c r="B3453" s="38">
        <v>40112</v>
      </c>
      <c r="C3453" t="s">
        <v>30</v>
      </c>
      <c r="D3453" t="s">
        <v>375</v>
      </c>
      <c r="E3453" t="s">
        <v>183</v>
      </c>
      <c r="F3453">
        <v>308606</v>
      </c>
      <c r="G3453">
        <v>326554</v>
      </c>
      <c r="H3453" t="s">
        <v>148</v>
      </c>
      <c r="I3453" t="s">
        <v>149</v>
      </c>
      <c r="L3453">
        <f t="shared" si="265"/>
        <v>2009</v>
      </c>
      <c r="M3453">
        <f t="shared" si="266"/>
        <v>10</v>
      </c>
      <c r="N3453">
        <f t="shared" si="267"/>
        <v>0</v>
      </c>
      <c r="O3453">
        <f t="shared" si="268"/>
        <v>0</v>
      </c>
      <c r="P3453">
        <f t="shared" si="269"/>
        <v>1</v>
      </c>
    </row>
    <row r="3454" spans="1:16" x14ac:dyDescent="0.3">
      <c r="A3454" t="s">
        <v>74</v>
      </c>
      <c r="B3454" s="38">
        <v>40112</v>
      </c>
      <c r="C3454" t="s">
        <v>30</v>
      </c>
      <c r="D3454" t="s">
        <v>270</v>
      </c>
      <c r="E3454" t="s">
        <v>179</v>
      </c>
      <c r="F3454">
        <v>341050</v>
      </c>
      <c r="G3454">
        <v>387194</v>
      </c>
      <c r="H3454" t="s">
        <v>148</v>
      </c>
      <c r="I3454" t="s">
        <v>149</v>
      </c>
      <c r="L3454">
        <f t="shared" si="265"/>
        <v>2009</v>
      </c>
      <c r="M3454">
        <f t="shared" si="266"/>
        <v>10</v>
      </c>
      <c r="N3454">
        <f t="shared" si="267"/>
        <v>0</v>
      </c>
      <c r="O3454">
        <f t="shared" si="268"/>
        <v>0</v>
      </c>
      <c r="P3454">
        <f t="shared" si="269"/>
        <v>1</v>
      </c>
    </row>
    <row r="3455" spans="1:16" x14ac:dyDescent="0.3">
      <c r="A3455" t="s">
        <v>69</v>
      </c>
      <c r="B3455" s="38">
        <v>40113</v>
      </c>
      <c r="C3455" t="s">
        <v>30</v>
      </c>
      <c r="D3455" t="s">
        <v>416</v>
      </c>
      <c r="E3455" t="s">
        <v>147</v>
      </c>
      <c r="F3455">
        <v>333530</v>
      </c>
      <c r="G3455">
        <v>373977</v>
      </c>
      <c r="H3455" t="s">
        <v>144</v>
      </c>
      <c r="I3455" t="s">
        <v>145</v>
      </c>
      <c r="L3455">
        <f t="shared" si="265"/>
        <v>2009</v>
      </c>
      <c r="M3455">
        <f t="shared" si="266"/>
        <v>10</v>
      </c>
      <c r="N3455">
        <f t="shared" si="267"/>
        <v>0</v>
      </c>
      <c r="O3455">
        <f t="shared" si="268"/>
        <v>0</v>
      </c>
      <c r="P3455">
        <f t="shared" si="269"/>
        <v>3</v>
      </c>
    </row>
    <row r="3456" spans="1:16" x14ac:dyDescent="0.3">
      <c r="A3456" t="s">
        <v>69</v>
      </c>
      <c r="B3456" s="38">
        <v>40113</v>
      </c>
      <c r="C3456" t="s">
        <v>30</v>
      </c>
      <c r="D3456" t="s">
        <v>439</v>
      </c>
      <c r="E3456" t="s">
        <v>147</v>
      </c>
      <c r="F3456">
        <v>333437</v>
      </c>
      <c r="G3456">
        <v>373905</v>
      </c>
      <c r="H3456" t="s">
        <v>148</v>
      </c>
      <c r="I3456" t="s">
        <v>149</v>
      </c>
      <c r="L3456">
        <f t="shared" si="265"/>
        <v>2009</v>
      </c>
      <c r="M3456">
        <f t="shared" si="266"/>
        <v>10</v>
      </c>
      <c r="N3456">
        <f t="shared" si="267"/>
        <v>0</v>
      </c>
      <c r="O3456">
        <f t="shared" si="268"/>
        <v>0</v>
      </c>
      <c r="P3456">
        <f t="shared" si="269"/>
        <v>1</v>
      </c>
    </row>
    <row r="3457" spans="1:16" x14ac:dyDescent="0.3">
      <c r="A3457" t="s">
        <v>80</v>
      </c>
      <c r="B3457" s="38">
        <v>40113</v>
      </c>
      <c r="C3457" t="s">
        <v>29</v>
      </c>
      <c r="D3457" t="s">
        <v>207</v>
      </c>
      <c r="E3457" t="s">
        <v>173</v>
      </c>
      <c r="F3457">
        <v>308001</v>
      </c>
      <c r="G3457">
        <v>358599</v>
      </c>
      <c r="H3457" t="s">
        <v>148</v>
      </c>
      <c r="I3457" t="s">
        <v>181</v>
      </c>
      <c r="L3457">
        <f t="shared" si="265"/>
        <v>2009</v>
      </c>
      <c r="M3457">
        <f t="shared" si="266"/>
        <v>10</v>
      </c>
      <c r="N3457">
        <f t="shared" si="267"/>
        <v>0</v>
      </c>
      <c r="O3457">
        <f t="shared" si="268"/>
        <v>1</v>
      </c>
      <c r="P3457">
        <f t="shared" si="269"/>
        <v>0</v>
      </c>
    </row>
    <row r="3458" spans="1:16" x14ac:dyDescent="0.3">
      <c r="A3458" t="s">
        <v>69</v>
      </c>
      <c r="B3458" s="38">
        <v>40114</v>
      </c>
      <c r="C3458" t="s">
        <v>30</v>
      </c>
      <c r="D3458" t="s">
        <v>191</v>
      </c>
      <c r="E3458" t="s">
        <v>147</v>
      </c>
      <c r="F3458">
        <v>334353</v>
      </c>
      <c r="G3458">
        <v>374761</v>
      </c>
      <c r="H3458" t="s">
        <v>152</v>
      </c>
      <c r="I3458" t="s">
        <v>153</v>
      </c>
      <c r="L3458">
        <f t="shared" ref="L3458:L3521" si="270">YEAR(B3458)</f>
        <v>2009</v>
      </c>
      <c r="M3458">
        <f t="shared" ref="M3458:M3521" si="271">MONTH(B3458)</f>
        <v>10</v>
      </c>
      <c r="N3458">
        <f t="shared" ref="N3458:N3521" si="272">SUM((IF(OR(ISBLANK($I3458),ISERROR(SEARCH("killed",$I3458))),0,IF(SEARCH("killed",$I3458)=3,LEFT($I3458,1),IF(SEARCH("killed",$I3458)=4,LEFT($I3458,2),0)))),(IF(OR(ISBLANK($J3458),ISERROR(SEARCH("killed",$J3458))),0,IF(SEARCH("killed",$J3458)=3,LEFT($J3458,1),IF(SEARCH("killed",$J3458)=4,LEFT($J3458,2),0)))),(IF(OR(ISBLANK($K3458),ISERROR(SEARCH("killed",$K3458))),0,IF(SEARCH("killed",$K3458)=3,LEFT($K3458,1),IF(SEARCH("killed",$K3458)=4,LEFT($K3458,2),0)))))</f>
        <v>0</v>
      </c>
      <c r="O3458">
        <f t="shared" ref="O3458:O3521" si="273">SUM((IF(OR(ISBLANK($I3458),ISERROR(SEARCH("seriously",$I3458))),0,IF(SEARCH("seriously",$I3458)=3,LEFT($I3458,1),IF(SEARCH("seriously",$I3458)=4,LEFT($I3458,2),0)))),(IF(OR(ISBLANK($J3458),ISERROR(SEARCH("seriously",$J3458))),0,IF(SEARCH("seriously",$J3458)=3,LEFT($J3458,1),IF(SEARCH("seriously",$J3458)=4,LEFT($J3458,2),0)))),(IF(OR(ISBLANK($K3458),ISERROR(SEARCH("seriously",$K3458))),0,IF(SEARCH("seriously",$K3458)=3,LEFT($K3458,1),IF(SEARCH("seriously",$K3458)=4,LEFT($K3458,2),0)))))</f>
        <v>0</v>
      </c>
      <c r="P3458">
        <f t="shared" ref="P3458:P3521" si="274">SUM((IF(OR(ISBLANK($I3458),ISERROR(SEARCH("slightly",$I3458))),0,IF(SEARCH("slightly",$I3458)=3,LEFT($I3458,1),IF(SEARCH("slightly",$I3458)=4,LEFT($I3458,2),0)))),(IF(OR(ISBLANK($J3458),ISERROR(SEARCH("slightly",$J3458))),0,IF(SEARCH("slightly",$J3458)=3,LEFT($J3458,1),IF(SEARCH("slightly",$J3458)=4,LEFT($J3458,2),0)))),(IF(OR(ISBLANK($K3458),ISERROR(SEARCH("slightly",$K3458))),0,IF(SEARCH("slightly",$K3458)=3,LEFT($K3458,1),IF(SEARCH("slightly",$K3458)=4,LEFT($K3458,2),0)))))</f>
        <v>2</v>
      </c>
    </row>
    <row r="3459" spans="1:16" x14ac:dyDescent="0.3">
      <c r="A3459" t="s">
        <v>69</v>
      </c>
      <c r="B3459" s="38">
        <v>40114</v>
      </c>
      <c r="C3459" t="s">
        <v>30</v>
      </c>
      <c r="D3459" t="s">
        <v>501</v>
      </c>
      <c r="E3459" t="s">
        <v>161</v>
      </c>
      <c r="F3459">
        <v>333499</v>
      </c>
      <c r="G3459">
        <v>374707</v>
      </c>
      <c r="H3459" t="s">
        <v>144</v>
      </c>
      <c r="I3459" t="s">
        <v>145</v>
      </c>
      <c r="L3459">
        <f t="shared" si="270"/>
        <v>2009</v>
      </c>
      <c r="M3459">
        <f t="shared" si="271"/>
        <v>10</v>
      </c>
      <c r="N3459">
        <f t="shared" si="272"/>
        <v>0</v>
      </c>
      <c r="O3459">
        <f t="shared" si="273"/>
        <v>0</v>
      </c>
      <c r="P3459">
        <f t="shared" si="274"/>
        <v>3</v>
      </c>
    </row>
    <row r="3460" spans="1:16" x14ac:dyDescent="0.3">
      <c r="A3460" t="s">
        <v>81</v>
      </c>
      <c r="B3460" s="38">
        <v>40115</v>
      </c>
      <c r="C3460" t="s">
        <v>30</v>
      </c>
      <c r="D3460" t="s">
        <v>827</v>
      </c>
      <c r="E3460" t="s">
        <v>173</v>
      </c>
      <c r="F3460">
        <v>304645</v>
      </c>
      <c r="G3460">
        <v>356756</v>
      </c>
      <c r="H3460" t="s">
        <v>148</v>
      </c>
      <c r="I3460" t="s">
        <v>149</v>
      </c>
      <c r="L3460">
        <f t="shared" si="270"/>
        <v>2009</v>
      </c>
      <c r="M3460">
        <f t="shared" si="271"/>
        <v>10</v>
      </c>
      <c r="N3460">
        <f t="shared" si="272"/>
        <v>0</v>
      </c>
      <c r="O3460">
        <f t="shared" si="273"/>
        <v>0</v>
      </c>
      <c r="P3460">
        <f t="shared" si="274"/>
        <v>1</v>
      </c>
    </row>
    <row r="3461" spans="1:16" x14ac:dyDescent="0.3">
      <c r="A3461" t="s">
        <v>69</v>
      </c>
      <c r="B3461" s="38">
        <v>40115</v>
      </c>
      <c r="C3461" t="s">
        <v>30</v>
      </c>
      <c r="D3461" t="s">
        <v>215</v>
      </c>
      <c r="E3461" t="s">
        <v>147</v>
      </c>
      <c r="F3461">
        <v>333784</v>
      </c>
      <c r="G3461">
        <v>373644</v>
      </c>
      <c r="H3461" t="s">
        <v>148</v>
      </c>
      <c r="I3461" t="s">
        <v>149</v>
      </c>
      <c r="L3461">
        <f t="shared" si="270"/>
        <v>2009</v>
      </c>
      <c r="M3461">
        <f t="shared" si="271"/>
        <v>10</v>
      </c>
      <c r="N3461">
        <f t="shared" si="272"/>
        <v>0</v>
      </c>
      <c r="O3461">
        <f t="shared" si="273"/>
        <v>0</v>
      </c>
      <c r="P3461">
        <f t="shared" si="274"/>
        <v>1</v>
      </c>
    </row>
    <row r="3462" spans="1:16" x14ac:dyDescent="0.3">
      <c r="A3462" t="s">
        <v>69</v>
      </c>
      <c r="B3462" s="38">
        <v>40116</v>
      </c>
      <c r="C3462" t="s">
        <v>30</v>
      </c>
      <c r="D3462" t="s">
        <v>346</v>
      </c>
      <c r="E3462" t="s">
        <v>147</v>
      </c>
      <c r="F3462">
        <v>333667</v>
      </c>
      <c r="G3462">
        <v>373928</v>
      </c>
      <c r="H3462" t="s">
        <v>148</v>
      </c>
      <c r="I3462" t="s">
        <v>149</v>
      </c>
      <c r="L3462">
        <f t="shared" si="270"/>
        <v>2009</v>
      </c>
      <c r="M3462">
        <f t="shared" si="271"/>
        <v>10</v>
      </c>
      <c r="N3462">
        <f t="shared" si="272"/>
        <v>0</v>
      </c>
      <c r="O3462">
        <f t="shared" si="273"/>
        <v>0</v>
      </c>
      <c r="P3462">
        <f t="shared" si="274"/>
        <v>1</v>
      </c>
    </row>
    <row r="3463" spans="1:16" x14ac:dyDescent="0.3">
      <c r="A3463" t="s">
        <v>52</v>
      </c>
      <c r="B3463" s="38">
        <v>40117</v>
      </c>
      <c r="C3463" t="s">
        <v>30</v>
      </c>
      <c r="D3463" t="s">
        <v>230</v>
      </c>
      <c r="E3463" t="s">
        <v>169</v>
      </c>
      <c r="F3463">
        <v>245250</v>
      </c>
      <c r="G3463">
        <v>372317</v>
      </c>
      <c r="H3463" t="s">
        <v>234</v>
      </c>
      <c r="I3463" t="s">
        <v>313</v>
      </c>
      <c r="L3463">
        <f t="shared" si="270"/>
        <v>2009</v>
      </c>
      <c r="M3463">
        <f t="shared" si="271"/>
        <v>10</v>
      </c>
      <c r="N3463">
        <f t="shared" si="272"/>
        <v>0</v>
      </c>
      <c r="O3463">
        <f t="shared" si="273"/>
        <v>0</v>
      </c>
      <c r="P3463">
        <f t="shared" si="274"/>
        <v>5</v>
      </c>
    </row>
    <row r="3464" spans="1:16" x14ac:dyDescent="0.3">
      <c r="A3464" t="s">
        <v>53</v>
      </c>
      <c r="B3464" s="38">
        <v>40117</v>
      </c>
      <c r="C3464" t="s">
        <v>30</v>
      </c>
      <c r="D3464" t="s">
        <v>510</v>
      </c>
      <c r="E3464" t="s">
        <v>209</v>
      </c>
      <c r="F3464">
        <v>279291</v>
      </c>
      <c r="G3464">
        <v>362354</v>
      </c>
      <c r="H3464" t="s">
        <v>148</v>
      </c>
      <c r="I3464" t="s">
        <v>149</v>
      </c>
      <c r="L3464">
        <f t="shared" si="270"/>
        <v>2009</v>
      </c>
      <c r="M3464">
        <f t="shared" si="271"/>
        <v>10</v>
      </c>
      <c r="N3464">
        <f t="shared" si="272"/>
        <v>0</v>
      </c>
      <c r="O3464">
        <f t="shared" si="273"/>
        <v>0</v>
      </c>
      <c r="P3464">
        <f t="shared" si="274"/>
        <v>1</v>
      </c>
    </row>
    <row r="3465" spans="1:16" x14ac:dyDescent="0.3">
      <c r="A3465" t="s">
        <v>53</v>
      </c>
      <c r="B3465" s="38">
        <v>40117</v>
      </c>
      <c r="C3465" t="s">
        <v>30</v>
      </c>
      <c r="D3465" t="s">
        <v>207</v>
      </c>
      <c r="E3465" t="s">
        <v>209</v>
      </c>
      <c r="F3465">
        <v>279505</v>
      </c>
      <c r="G3465">
        <v>362381</v>
      </c>
      <c r="H3465" t="s">
        <v>148</v>
      </c>
      <c r="I3465" t="s">
        <v>149</v>
      </c>
      <c r="L3465">
        <f t="shared" si="270"/>
        <v>2009</v>
      </c>
      <c r="M3465">
        <f t="shared" si="271"/>
        <v>10</v>
      </c>
      <c r="N3465">
        <f t="shared" si="272"/>
        <v>0</v>
      </c>
      <c r="O3465">
        <f t="shared" si="273"/>
        <v>0</v>
      </c>
      <c r="P3465">
        <f t="shared" si="274"/>
        <v>1</v>
      </c>
    </row>
    <row r="3466" spans="1:16" x14ac:dyDescent="0.3">
      <c r="A3466" t="s">
        <v>67</v>
      </c>
      <c r="B3466" s="38">
        <v>40118</v>
      </c>
      <c r="C3466" t="s">
        <v>30</v>
      </c>
      <c r="D3466" t="s">
        <v>525</v>
      </c>
      <c r="E3466" t="s">
        <v>279</v>
      </c>
      <c r="F3466">
        <v>348544</v>
      </c>
      <c r="G3466">
        <v>374240</v>
      </c>
      <c r="H3466" t="s">
        <v>148</v>
      </c>
      <c r="I3466" t="s">
        <v>149</v>
      </c>
      <c r="L3466">
        <f t="shared" si="270"/>
        <v>2009</v>
      </c>
      <c r="M3466">
        <f t="shared" si="271"/>
        <v>11</v>
      </c>
      <c r="N3466">
        <f t="shared" si="272"/>
        <v>0</v>
      </c>
      <c r="O3466">
        <f t="shared" si="273"/>
        <v>0</v>
      </c>
      <c r="P3466">
        <f t="shared" si="274"/>
        <v>1</v>
      </c>
    </row>
    <row r="3467" spans="1:16" x14ac:dyDescent="0.3">
      <c r="A3467" t="s">
        <v>45</v>
      </c>
      <c r="B3467" s="38">
        <v>40118</v>
      </c>
      <c r="C3467" t="s">
        <v>30</v>
      </c>
      <c r="D3467" t="s">
        <v>385</v>
      </c>
      <c r="E3467" t="s">
        <v>193</v>
      </c>
      <c r="F3467">
        <v>243850</v>
      </c>
      <c r="G3467">
        <v>415979</v>
      </c>
      <c r="H3467" t="s">
        <v>144</v>
      </c>
      <c r="I3467" t="s">
        <v>145</v>
      </c>
      <c r="L3467">
        <f t="shared" si="270"/>
        <v>2009</v>
      </c>
      <c r="M3467">
        <f t="shared" si="271"/>
        <v>11</v>
      </c>
      <c r="N3467">
        <f t="shared" si="272"/>
        <v>0</v>
      </c>
      <c r="O3467">
        <f t="shared" si="273"/>
        <v>0</v>
      </c>
      <c r="P3467">
        <f t="shared" si="274"/>
        <v>3</v>
      </c>
    </row>
    <row r="3468" spans="1:16" x14ac:dyDescent="0.3">
      <c r="A3468" t="s">
        <v>69</v>
      </c>
      <c r="B3468" s="38">
        <v>40118</v>
      </c>
      <c r="C3468" t="s">
        <v>30</v>
      </c>
      <c r="D3468" t="s">
        <v>473</v>
      </c>
      <c r="E3468" t="s">
        <v>147</v>
      </c>
      <c r="F3468">
        <v>334319</v>
      </c>
      <c r="G3468">
        <v>374608</v>
      </c>
      <c r="H3468" t="s">
        <v>148</v>
      </c>
      <c r="I3468" t="s">
        <v>149</v>
      </c>
      <c r="L3468">
        <f t="shared" si="270"/>
        <v>2009</v>
      </c>
      <c r="M3468">
        <f t="shared" si="271"/>
        <v>11</v>
      </c>
      <c r="N3468">
        <f t="shared" si="272"/>
        <v>0</v>
      </c>
      <c r="O3468">
        <f t="shared" si="273"/>
        <v>0</v>
      </c>
      <c r="P3468">
        <f t="shared" si="274"/>
        <v>1</v>
      </c>
    </row>
    <row r="3469" spans="1:16" x14ac:dyDescent="0.3">
      <c r="A3469" t="s">
        <v>69</v>
      </c>
      <c r="B3469" s="38">
        <v>40119</v>
      </c>
      <c r="C3469" t="s">
        <v>30</v>
      </c>
      <c r="D3469" t="s">
        <v>225</v>
      </c>
      <c r="E3469" t="s">
        <v>147</v>
      </c>
      <c r="F3469">
        <v>333838</v>
      </c>
      <c r="G3469">
        <v>374308</v>
      </c>
      <c r="H3469" t="s">
        <v>144</v>
      </c>
      <c r="I3469" t="s">
        <v>145</v>
      </c>
      <c r="L3469">
        <f t="shared" si="270"/>
        <v>2009</v>
      </c>
      <c r="M3469">
        <f t="shared" si="271"/>
        <v>11</v>
      </c>
      <c r="N3469">
        <f t="shared" si="272"/>
        <v>0</v>
      </c>
      <c r="O3469">
        <f t="shared" si="273"/>
        <v>0</v>
      </c>
      <c r="P3469">
        <f t="shared" si="274"/>
        <v>3</v>
      </c>
    </row>
    <row r="3470" spans="1:16" x14ac:dyDescent="0.3">
      <c r="A3470" t="s">
        <v>69</v>
      </c>
      <c r="B3470" s="38">
        <v>40119</v>
      </c>
      <c r="C3470" t="s">
        <v>30</v>
      </c>
      <c r="D3470" t="s">
        <v>439</v>
      </c>
      <c r="E3470" t="s">
        <v>164</v>
      </c>
      <c r="F3470">
        <v>333175</v>
      </c>
      <c r="G3470">
        <v>373873</v>
      </c>
      <c r="H3470" t="s">
        <v>148</v>
      </c>
      <c r="I3470" t="s">
        <v>149</v>
      </c>
      <c r="L3470">
        <f t="shared" si="270"/>
        <v>2009</v>
      </c>
      <c r="M3470">
        <f t="shared" si="271"/>
        <v>11</v>
      </c>
      <c r="N3470">
        <f t="shared" si="272"/>
        <v>0</v>
      </c>
      <c r="O3470">
        <f t="shared" si="273"/>
        <v>0</v>
      </c>
      <c r="P3470">
        <f t="shared" si="274"/>
        <v>1</v>
      </c>
    </row>
    <row r="3471" spans="1:16" x14ac:dyDescent="0.3">
      <c r="A3471" t="s">
        <v>69</v>
      </c>
      <c r="B3471" s="38">
        <v>40120</v>
      </c>
      <c r="C3471" t="s">
        <v>30</v>
      </c>
      <c r="D3471" t="s">
        <v>174</v>
      </c>
      <c r="E3471" t="s">
        <v>147</v>
      </c>
      <c r="F3471">
        <v>334178</v>
      </c>
      <c r="G3471">
        <v>375130</v>
      </c>
      <c r="H3471" t="s">
        <v>245</v>
      </c>
      <c r="I3471" t="s">
        <v>246</v>
      </c>
      <c r="L3471">
        <f t="shared" si="270"/>
        <v>2009</v>
      </c>
      <c r="M3471">
        <f t="shared" si="271"/>
        <v>11</v>
      </c>
      <c r="N3471">
        <f t="shared" si="272"/>
        <v>0</v>
      </c>
      <c r="O3471">
        <f t="shared" si="273"/>
        <v>0</v>
      </c>
      <c r="P3471">
        <f t="shared" si="274"/>
        <v>4</v>
      </c>
    </row>
    <row r="3472" spans="1:16" x14ac:dyDescent="0.3">
      <c r="A3472" t="s">
        <v>69</v>
      </c>
      <c r="B3472" s="38">
        <v>40120</v>
      </c>
      <c r="C3472" t="s">
        <v>30</v>
      </c>
      <c r="D3472" t="s">
        <v>191</v>
      </c>
      <c r="E3472" t="s">
        <v>159</v>
      </c>
      <c r="F3472">
        <v>334929</v>
      </c>
      <c r="G3472">
        <v>374566</v>
      </c>
      <c r="H3472" t="s">
        <v>148</v>
      </c>
      <c r="I3472" t="s">
        <v>149</v>
      </c>
      <c r="L3472">
        <f t="shared" si="270"/>
        <v>2009</v>
      </c>
      <c r="M3472">
        <f t="shared" si="271"/>
        <v>11</v>
      </c>
      <c r="N3472">
        <f t="shared" si="272"/>
        <v>0</v>
      </c>
      <c r="O3472">
        <f t="shared" si="273"/>
        <v>0</v>
      </c>
      <c r="P3472">
        <f t="shared" si="274"/>
        <v>1</v>
      </c>
    </row>
    <row r="3473" spans="1:16" x14ac:dyDescent="0.3">
      <c r="A3473" t="s">
        <v>45</v>
      </c>
      <c r="B3473" s="38">
        <v>40120</v>
      </c>
      <c r="C3473" t="s">
        <v>30</v>
      </c>
      <c r="D3473" t="s">
        <v>393</v>
      </c>
      <c r="E3473" t="s">
        <v>193</v>
      </c>
      <c r="F3473">
        <v>243159</v>
      </c>
      <c r="G3473">
        <v>417528</v>
      </c>
      <c r="H3473" t="s">
        <v>152</v>
      </c>
      <c r="I3473" t="s">
        <v>153</v>
      </c>
      <c r="L3473">
        <f t="shared" si="270"/>
        <v>2009</v>
      </c>
      <c r="M3473">
        <f t="shared" si="271"/>
        <v>11</v>
      </c>
      <c r="N3473">
        <f t="shared" si="272"/>
        <v>0</v>
      </c>
      <c r="O3473">
        <f t="shared" si="273"/>
        <v>0</v>
      </c>
      <c r="P3473">
        <f t="shared" si="274"/>
        <v>2</v>
      </c>
    </row>
    <row r="3474" spans="1:16" x14ac:dyDescent="0.3">
      <c r="A3474" t="s">
        <v>57</v>
      </c>
      <c r="B3474" s="38">
        <v>40121</v>
      </c>
      <c r="C3474" t="s">
        <v>30</v>
      </c>
      <c r="D3474" t="s">
        <v>828</v>
      </c>
      <c r="E3474" t="s">
        <v>256</v>
      </c>
      <c r="F3474">
        <v>224193</v>
      </c>
      <c r="G3474">
        <v>344096</v>
      </c>
      <c r="H3474" t="s">
        <v>148</v>
      </c>
      <c r="I3474" t="s">
        <v>149</v>
      </c>
      <c r="L3474">
        <f t="shared" si="270"/>
        <v>2009</v>
      </c>
      <c r="M3474">
        <f t="shared" si="271"/>
        <v>11</v>
      </c>
      <c r="N3474">
        <f t="shared" si="272"/>
        <v>0</v>
      </c>
      <c r="O3474">
        <f t="shared" si="273"/>
        <v>0</v>
      </c>
      <c r="P3474">
        <f t="shared" si="274"/>
        <v>1</v>
      </c>
    </row>
    <row r="3475" spans="1:16" x14ac:dyDescent="0.3">
      <c r="A3475" t="s">
        <v>69</v>
      </c>
      <c r="B3475" s="38">
        <v>40121</v>
      </c>
      <c r="C3475" t="s">
        <v>30</v>
      </c>
      <c r="D3475" t="s">
        <v>829</v>
      </c>
      <c r="E3475" t="s">
        <v>147</v>
      </c>
      <c r="F3475">
        <v>334857</v>
      </c>
      <c r="G3475">
        <v>373944</v>
      </c>
      <c r="H3475" t="s">
        <v>148</v>
      </c>
      <c r="I3475" t="s">
        <v>149</v>
      </c>
      <c r="L3475">
        <f t="shared" si="270"/>
        <v>2009</v>
      </c>
      <c r="M3475">
        <f t="shared" si="271"/>
        <v>11</v>
      </c>
      <c r="N3475">
        <f t="shared" si="272"/>
        <v>0</v>
      </c>
      <c r="O3475">
        <f t="shared" si="273"/>
        <v>0</v>
      </c>
      <c r="P3475">
        <f t="shared" si="274"/>
        <v>1</v>
      </c>
    </row>
    <row r="3476" spans="1:16" x14ac:dyDescent="0.3">
      <c r="A3476" t="s">
        <v>2</v>
      </c>
      <c r="B3476" s="38">
        <v>40122</v>
      </c>
      <c r="C3476" t="s">
        <v>30</v>
      </c>
      <c r="D3476" t="s">
        <v>285</v>
      </c>
      <c r="E3476" t="s">
        <v>166</v>
      </c>
      <c r="F3476">
        <v>326940</v>
      </c>
      <c r="G3476">
        <v>364137</v>
      </c>
      <c r="H3476" t="s">
        <v>152</v>
      </c>
      <c r="I3476" t="s">
        <v>153</v>
      </c>
      <c r="L3476">
        <f t="shared" si="270"/>
        <v>2009</v>
      </c>
      <c r="M3476">
        <f t="shared" si="271"/>
        <v>11</v>
      </c>
      <c r="N3476">
        <f t="shared" si="272"/>
        <v>0</v>
      </c>
      <c r="O3476">
        <f t="shared" si="273"/>
        <v>0</v>
      </c>
      <c r="P3476">
        <f t="shared" si="274"/>
        <v>2</v>
      </c>
    </row>
    <row r="3477" spans="1:16" x14ac:dyDescent="0.3">
      <c r="A3477" t="s">
        <v>69</v>
      </c>
      <c r="B3477" s="38">
        <v>40122</v>
      </c>
      <c r="C3477" t="s">
        <v>30</v>
      </c>
      <c r="D3477" t="s">
        <v>373</v>
      </c>
      <c r="E3477" t="s">
        <v>161</v>
      </c>
      <c r="F3477">
        <v>333515</v>
      </c>
      <c r="G3477">
        <v>374698</v>
      </c>
      <c r="H3477" t="s">
        <v>148</v>
      </c>
      <c r="I3477" t="s">
        <v>149</v>
      </c>
      <c r="L3477">
        <f t="shared" si="270"/>
        <v>2009</v>
      </c>
      <c r="M3477">
        <f t="shared" si="271"/>
        <v>11</v>
      </c>
      <c r="N3477">
        <f t="shared" si="272"/>
        <v>0</v>
      </c>
      <c r="O3477">
        <f t="shared" si="273"/>
        <v>0</v>
      </c>
      <c r="P3477">
        <f t="shared" si="274"/>
        <v>1</v>
      </c>
    </row>
    <row r="3478" spans="1:16" x14ac:dyDescent="0.3">
      <c r="A3478" t="s">
        <v>50</v>
      </c>
      <c r="B3478" s="38">
        <v>40122</v>
      </c>
      <c r="C3478" t="s">
        <v>30</v>
      </c>
      <c r="D3478" t="s">
        <v>226</v>
      </c>
      <c r="E3478" t="s">
        <v>157</v>
      </c>
      <c r="F3478">
        <v>284849</v>
      </c>
      <c r="G3478">
        <v>432084</v>
      </c>
      <c r="H3478" t="s">
        <v>152</v>
      </c>
      <c r="I3478" t="s">
        <v>153</v>
      </c>
      <c r="L3478">
        <f t="shared" si="270"/>
        <v>2009</v>
      </c>
      <c r="M3478">
        <f t="shared" si="271"/>
        <v>11</v>
      </c>
      <c r="N3478">
        <f t="shared" si="272"/>
        <v>0</v>
      </c>
      <c r="O3478">
        <f t="shared" si="273"/>
        <v>0</v>
      </c>
      <c r="P3478">
        <f t="shared" si="274"/>
        <v>2</v>
      </c>
    </row>
    <row r="3479" spans="1:16" x14ac:dyDescent="0.3">
      <c r="A3479" t="s">
        <v>45</v>
      </c>
      <c r="B3479" s="38">
        <v>40122</v>
      </c>
      <c r="C3479" t="s">
        <v>30</v>
      </c>
      <c r="D3479" t="s">
        <v>353</v>
      </c>
      <c r="E3479" t="s">
        <v>193</v>
      </c>
      <c r="F3479">
        <v>244482</v>
      </c>
      <c r="G3479">
        <v>416510</v>
      </c>
      <c r="H3479" t="s">
        <v>152</v>
      </c>
      <c r="I3479" t="s">
        <v>153</v>
      </c>
      <c r="L3479">
        <f t="shared" si="270"/>
        <v>2009</v>
      </c>
      <c r="M3479">
        <f t="shared" si="271"/>
        <v>11</v>
      </c>
      <c r="N3479">
        <f t="shared" si="272"/>
        <v>0</v>
      </c>
      <c r="O3479">
        <f t="shared" si="273"/>
        <v>0</v>
      </c>
      <c r="P3479">
        <f t="shared" si="274"/>
        <v>2</v>
      </c>
    </row>
    <row r="3480" spans="1:16" x14ac:dyDescent="0.3">
      <c r="A3480" t="s">
        <v>69</v>
      </c>
      <c r="B3480" s="38">
        <v>40124</v>
      </c>
      <c r="C3480" t="s">
        <v>30</v>
      </c>
      <c r="D3480" t="s">
        <v>308</v>
      </c>
      <c r="E3480" t="s">
        <v>147</v>
      </c>
      <c r="F3480">
        <v>333546</v>
      </c>
      <c r="G3480">
        <v>373204</v>
      </c>
      <c r="H3480" t="s">
        <v>148</v>
      </c>
      <c r="I3480" t="s">
        <v>149</v>
      </c>
      <c r="L3480">
        <f t="shared" si="270"/>
        <v>2009</v>
      </c>
      <c r="M3480">
        <f t="shared" si="271"/>
        <v>11</v>
      </c>
      <c r="N3480">
        <f t="shared" si="272"/>
        <v>0</v>
      </c>
      <c r="O3480">
        <f t="shared" si="273"/>
        <v>0</v>
      </c>
      <c r="P3480">
        <f t="shared" si="274"/>
        <v>1</v>
      </c>
    </row>
    <row r="3481" spans="1:16" x14ac:dyDescent="0.3">
      <c r="A3481" t="s">
        <v>66</v>
      </c>
      <c r="B3481" s="38">
        <v>40124</v>
      </c>
      <c r="C3481" t="s">
        <v>30</v>
      </c>
      <c r="D3481" t="s">
        <v>748</v>
      </c>
      <c r="E3481" t="s">
        <v>311</v>
      </c>
      <c r="F3481">
        <v>267302</v>
      </c>
      <c r="G3481">
        <v>423463</v>
      </c>
      <c r="H3481" t="s">
        <v>148</v>
      </c>
      <c r="I3481" t="s">
        <v>149</v>
      </c>
      <c r="L3481">
        <f t="shared" si="270"/>
        <v>2009</v>
      </c>
      <c r="M3481">
        <f t="shared" si="271"/>
        <v>11</v>
      </c>
      <c r="N3481">
        <f t="shared" si="272"/>
        <v>0</v>
      </c>
      <c r="O3481">
        <f t="shared" si="273"/>
        <v>0</v>
      </c>
      <c r="P3481">
        <f t="shared" si="274"/>
        <v>1</v>
      </c>
    </row>
    <row r="3482" spans="1:16" x14ac:dyDescent="0.3">
      <c r="A3482" t="s">
        <v>37</v>
      </c>
      <c r="B3482" s="38">
        <v>40126</v>
      </c>
      <c r="C3482" t="s">
        <v>30</v>
      </c>
      <c r="D3482" t="s">
        <v>478</v>
      </c>
      <c r="E3482" t="s">
        <v>256</v>
      </c>
      <c r="F3482">
        <v>236211</v>
      </c>
      <c r="G3482">
        <v>334080</v>
      </c>
      <c r="H3482" t="s">
        <v>152</v>
      </c>
      <c r="I3482" t="s">
        <v>153</v>
      </c>
      <c r="L3482">
        <f t="shared" si="270"/>
        <v>2009</v>
      </c>
      <c r="M3482">
        <f t="shared" si="271"/>
        <v>11</v>
      </c>
      <c r="N3482">
        <f t="shared" si="272"/>
        <v>0</v>
      </c>
      <c r="O3482">
        <f t="shared" si="273"/>
        <v>0</v>
      </c>
      <c r="P3482">
        <f t="shared" si="274"/>
        <v>2</v>
      </c>
    </row>
    <row r="3483" spans="1:16" x14ac:dyDescent="0.3">
      <c r="A3483" t="s">
        <v>45</v>
      </c>
      <c r="B3483" s="38">
        <v>40127</v>
      </c>
      <c r="C3483" t="s">
        <v>30</v>
      </c>
      <c r="D3483" t="s">
        <v>338</v>
      </c>
      <c r="E3483" t="s">
        <v>193</v>
      </c>
      <c r="F3483">
        <v>243988</v>
      </c>
      <c r="G3483">
        <v>416046</v>
      </c>
      <c r="H3483" t="s">
        <v>148</v>
      </c>
      <c r="I3483" t="s">
        <v>149</v>
      </c>
      <c r="L3483">
        <f t="shared" si="270"/>
        <v>2009</v>
      </c>
      <c r="M3483">
        <f t="shared" si="271"/>
        <v>11</v>
      </c>
      <c r="N3483">
        <f t="shared" si="272"/>
        <v>0</v>
      </c>
      <c r="O3483">
        <f t="shared" si="273"/>
        <v>0</v>
      </c>
      <c r="P3483">
        <f t="shared" si="274"/>
        <v>1</v>
      </c>
    </row>
    <row r="3484" spans="1:16" x14ac:dyDescent="0.3">
      <c r="A3484" t="s">
        <v>41</v>
      </c>
      <c r="B3484" s="38">
        <v>40127</v>
      </c>
      <c r="C3484" t="s">
        <v>30</v>
      </c>
      <c r="D3484" t="s">
        <v>558</v>
      </c>
      <c r="E3484" t="s">
        <v>315</v>
      </c>
      <c r="F3484">
        <v>289767</v>
      </c>
      <c r="G3484">
        <v>390513</v>
      </c>
      <c r="H3484" t="s">
        <v>148</v>
      </c>
      <c r="I3484" t="s">
        <v>149</v>
      </c>
      <c r="L3484">
        <f t="shared" si="270"/>
        <v>2009</v>
      </c>
      <c r="M3484">
        <f t="shared" si="271"/>
        <v>11</v>
      </c>
      <c r="N3484">
        <f t="shared" si="272"/>
        <v>0</v>
      </c>
      <c r="O3484">
        <f t="shared" si="273"/>
        <v>0</v>
      </c>
      <c r="P3484">
        <f t="shared" si="274"/>
        <v>1</v>
      </c>
    </row>
    <row r="3485" spans="1:16" x14ac:dyDescent="0.3">
      <c r="A3485" t="s">
        <v>36</v>
      </c>
      <c r="B3485" s="38">
        <v>40127</v>
      </c>
      <c r="C3485" t="s">
        <v>30</v>
      </c>
      <c r="D3485" t="s">
        <v>426</v>
      </c>
      <c r="E3485" t="s">
        <v>189</v>
      </c>
      <c r="F3485">
        <v>287584</v>
      </c>
      <c r="G3485">
        <v>345574</v>
      </c>
      <c r="H3485" t="s">
        <v>152</v>
      </c>
      <c r="I3485" t="s">
        <v>153</v>
      </c>
      <c r="L3485">
        <f t="shared" si="270"/>
        <v>2009</v>
      </c>
      <c r="M3485">
        <f t="shared" si="271"/>
        <v>11</v>
      </c>
      <c r="N3485">
        <f t="shared" si="272"/>
        <v>0</v>
      </c>
      <c r="O3485">
        <f t="shared" si="273"/>
        <v>0</v>
      </c>
      <c r="P3485">
        <f t="shared" si="274"/>
        <v>2</v>
      </c>
    </row>
    <row r="3486" spans="1:16" x14ac:dyDescent="0.3">
      <c r="A3486" t="s">
        <v>45</v>
      </c>
      <c r="B3486" s="38">
        <v>40128</v>
      </c>
      <c r="C3486" t="s">
        <v>30</v>
      </c>
      <c r="D3486" t="s">
        <v>240</v>
      </c>
      <c r="E3486" t="s">
        <v>193</v>
      </c>
      <c r="F3486">
        <v>243584</v>
      </c>
      <c r="G3486">
        <v>418027</v>
      </c>
      <c r="H3486" t="s">
        <v>148</v>
      </c>
      <c r="I3486" t="s">
        <v>149</v>
      </c>
      <c r="L3486">
        <f t="shared" si="270"/>
        <v>2009</v>
      </c>
      <c r="M3486">
        <f t="shared" si="271"/>
        <v>11</v>
      </c>
      <c r="N3486">
        <f t="shared" si="272"/>
        <v>0</v>
      </c>
      <c r="O3486">
        <f t="shared" si="273"/>
        <v>0</v>
      </c>
      <c r="P3486">
        <f t="shared" si="274"/>
        <v>1</v>
      </c>
    </row>
    <row r="3487" spans="1:16" x14ac:dyDescent="0.3">
      <c r="A3487" t="s">
        <v>69</v>
      </c>
      <c r="B3487" s="38">
        <v>40129</v>
      </c>
      <c r="C3487" t="s">
        <v>29</v>
      </c>
      <c r="D3487" t="s">
        <v>163</v>
      </c>
      <c r="E3487" t="s">
        <v>147</v>
      </c>
      <c r="F3487">
        <v>333471</v>
      </c>
      <c r="G3487">
        <v>374522</v>
      </c>
      <c r="H3487" t="s">
        <v>245</v>
      </c>
      <c r="I3487" t="s">
        <v>181</v>
      </c>
      <c r="J3487" t="s">
        <v>341</v>
      </c>
      <c r="L3487">
        <f t="shared" si="270"/>
        <v>2009</v>
      </c>
      <c r="M3487">
        <f t="shared" si="271"/>
        <v>11</v>
      </c>
      <c r="N3487">
        <f t="shared" si="272"/>
        <v>0</v>
      </c>
      <c r="O3487">
        <f t="shared" si="273"/>
        <v>1</v>
      </c>
      <c r="P3487">
        <f t="shared" si="274"/>
        <v>3</v>
      </c>
    </row>
    <row r="3488" spans="1:16" x14ac:dyDescent="0.3">
      <c r="A3488" t="s">
        <v>2</v>
      </c>
      <c r="B3488" s="38">
        <v>40129</v>
      </c>
      <c r="C3488" t="s">
        <v>30</v>
      </c>
      <c r="D3488" t="s">
        <v>285</v>
      </c>
      <c r="E3488" t="s">
        <v>166</v>
      </c>
      <c r="F3488">
        <v>326941</v>
      </c>
      <c r="G3488">
        <v>364140</v>
      </c>
      <c r="H3488" t="s">
        <v>245</v>
      </c>
      <c r="I3488" t="s">
        <v>246</v>
      </c>
      <c r="L3488">
        <f t="shared" si="270"/>
        <v>2009</v>
      </c>
      <c r="M3488">
        <f t="shared" si="271"/>
        <v>11</v>
      </c>
      <c r="N3488">
        <f t="shared" si="272"/>
        <v>0</v>
      </c>
      <c r="O3488">
        <f t="shared" si="273"/>
        <v>0</v>
      </c>
      <c r="P3488">
        <f t="shared" si="274"/>
        <v>4</v>
      </c>
    </row>
    <row r="3489" spans="1:16" x14ac:dyDescent="0.3">
      <c r="A3489" t="s">
        <v>74</v>
      </c>
      <c r="B3489" s="38">
        <v>40130</v>
      </c>
      <c r="C3489" t="s">
        <v>30</v>
      </c>
      <c r="D3489" t="s">
        <v>325</v>
      </c>
      <c r="E3489" t="s">
        <v>179</v>
      </c>
      <c r="F3489">
        <v>341056</v>
      </c>
      <c r="G3489">
        <v>387206</v>
      </c>
      <c r="H3489" t="s">
        <v>148</v>
      </c>
      <c r="I3489" t="s">
        <v>149</v>
      </c>
      <c r="L3489">
        <f t="shared" si="270"/>
        <v>2009</v>
      </c>
      <c r="M3489">
        <f t="shared" si="271"/>
        <v>11</v>
      </c>
      <c r="N3489">
        <f t="shared" si="272"/>
        <v>0</v>
      </c>
      <c r="O3489">
        <f t="shared" si="273"/>
        <v>0</v>
      </c>
      <c r="P3489">
        <f t="shared" si="274"/>
        <v>1</v>
      </c>
    </row>
    <row r="3490" spans="1:16" x14ac:dyDescent="0.3">
      <c r="A3490" t="s">
        <v>69</v>
      </c>
      <c r="B3490" s="38">
        <v>40130</v>
      </c>
      <c r="C3490" t="s">
        <v>30</v>
      </c>
      <c r="D3490" t="s">
        <v>548</v>
      </c>
      <c r="E3490" t="s">
        <v>147</v>
      </c>
      <c r="F3490">
        <v>333917</v>
      </c>
      <c r="G3490">
        <v>373961</v>
      </c>
      <c r="H3490" t="s">
        <v>148</v>
      </c>
      <c r="I3490" t="s">
        <v>149</v>
      </c>
      <c r="L3490">
        <f t="shared" si="270"/>
        <v>2009</v>
      </c>
      <c r="M3490">
        <f t="shared" si="271"/>
        <v>11</v>
      </c>
      <c r="N3490">
        <f t="shared" si="272"/>
        <v>0</v>
      </c>
      <c r="O3490">
        <f t="shared" si="273"/>
        <v>0</v>
      </c>
      <c r="P3490">
        <f t="shared" si="274"/>
        <v>1</v>
      </c>
    </row>
    <row r="3491" spans="1:16" x14ac:dyDescent="0.3">
      <c r="A3491" t="s">
        <v>56</v>
      </c>
      <c r="B3491" s="38">
        <v>40130</v>
      </c>
      <c r="C3491" t="s">
        <v>30</v>
      </c>
      <c r="D3491" t="s">
        <v>170</v>
      </c>
      <c r="E3491" t="s">
        <v>176</v>
      </c>
      <c r="F3491">
        <v>308222</v>
      </c>
      <c r="G3491">
        <v>390408</v>
      </c>
      <c r="H3491" t="s">
        <v>148</v>
      </c>
      <c r="I3491" t="s">
        <v>149</v>
      </c>
      <c r="L3491">
        <f t="shared" si="270"/>
        <v>2009</v>
      </c>
      <c r="M3491">
        <f t="shared" si="271"/>
        <v>11</v>
      </c>
      <c r="N3491">
        <f t="shared" si="272"/>
        <v>0</v>
      </c>
      <c r="O3491">
        <f t="shared" si="273"/>
        <v>0</v>
      </c>
      <c r="P3491">
        <f t="shared" si="274"/>
        <v>1</v>
      </c>
    </row>
    <row r="3492" spans="1:16" x14ac:dyDescent="0.3">
      <c r="A3492" t="s">
        <v>43</v>
      </c>
      <c r="B3492" s="38">
        <v>40130</v>
      </c>
      <c r="C3492" t="s">
        <v>30</v>
      </c>
      <c r="D3492" t="s">
        <v>239</v>
      </c>
      <c r="E3492" t="s">
        <v>183</v>
      </c>
      <c r="F3492">
        <v>308506</v>
      </c>
      <c r="G3492">
        <v>326241</v>
      </c>
      <c r="H3492" t="s">
        <v>148</v>
      </c>
      <c r="I3492" t="s">
        <v>149</v>
      </c>
      <c r="L3492">
        <f t="shared" si="270"/>
        <v>2009</v>
      </c>
      <c r="M3492">
        <f t="shared" si="271"/>
        <v>11</v>
      </c>
      <c r="N3492">
        <f t="shared" si="272"/>
        <v>0</v>
      </c>
      <c r="O3492">
        <f t="shared" si="273"/>
        <v>0</v>
      </c>
      <c r="P3492">
        <f t="shared" si="274"/>
        <v>1</v>
      </c>
    </row>
    <row r="3493" spans="1:16" x14ac:dyDescent="0.3">
      <c r="A3493" t="s">
        <v>69</v>
      </c>
      <c r="B3493" s="38">
        <v>40130</v>
      </c>
      <c r="C3493" t="s">
        <v>30</v>
      </c>
      <c r="D3493" t="s">
        <v>219</v>
      </c>
      <c r="E3493" t="s">
        <v>147</v>
      </c>
      <c r="F3493">
        <v>334190</v>
      </c>
      <c r="G3493">
        <v>374413</v>
      </c>
      <c r="H3493" t="s">
        <v>148</v>
      </c>
      <c r="I3493" t="s">
        <v>149</v>
      </c>
      <c r="L3493">
        <f t="shared" si="270"/>
        <v>2009</v>
      </c>
      <c r="M3493">
        <f t="shared" si="271"/>
        <v>11</v>
      </c>
      <c r="N3493">
        <f t="shared" si="272"/>
        <v>0</v>
      </c>
      <c r="O3493">
        <f t="shared" si="273"/>
        <v>0</v>
      </c>
      <c r="P3493">
        <f t="shared" si="274"/>
        <v>1</v>
      </c>
    </row>
    <row r="3494" spans="1:16" x14ac:dyDescent="0.3">
      <c r="A3494" t="s">
        <v>69</v>
      </c>
      <c r="B3494" s="38">
        <v>40131</v>
      </c>
      <c r="C3494" t="s">
        <v>30</v>
      </c>
      <c r="D3494" t="s">
        <v>346</v>
      </c>
      <c r="E3494" t="s">
        <v>147</v>
      </c>
      <c r="F3494">
        <v>333554</v>
      </c>
      <c r="G3494">
        <v>373915</v>
      </c>
      <c r="H3494" t="s">
        <v>148</v>
      </c>
      <c r="I3494" t="s">
        <v>149</v>
      </c>
      <c r="L3494">
        <f t="shared" si="270"/>
        <v>2009</v>
      </c>
      <c r="M3494">
        <f t="shared" si="271"/>
        <v>11</v>
      </c>
      <c r="N3494">
        <f t="shared" si="272"/>
        <v>0</v>
      </c>
      <c r="O3494">
        <f t="shared" si="273"/>
        <v>0</v>
      </c>
      <c r="P3494">
        <f t="shared" si="274"/>
        <v>1</v>
      </c>
    </row>
    <row r="3495" spans="1:16" x14ac:dyDescent="0.3">
      <c r="A3495" t="s">
        <v>43</v>
      </c>
      <c r="B3495" s="38">
        <v>40132</v>
      </c>
      <c r="C3495" t="s">
        <v>30</v>
      </c>
      <c r="D3495" t="s">
        <v>207</v>
      </c>
      <c r="E3495" t="s">
        <v>183</v>
      </c>
      <c r="F3495">
        <v>308477</v>
      </c>
      <c r="G3495">
        <v>325947</v>
      </c>
      <c r="H3495" t="s">
        <v>152</v>
      </c>
      <c r="I3495" t="s">
        <v>153</v>
      </c>
      <c r="L3495">
        <f t="shared" si="270"/>
        <v>2009</v>
      </c>
      <c r="M3495">
        <f t="shared" si="271"/>
        <v>11</v>
      </c>
      <c r="N3495">
        <f t="shared" si="272"/>
        <v>0</v>
      </c>
      <c r="O3495">
        <f t="shared" si="273"/>
        <v>0</v>
      </c>
      <c r="P3495">
        <f t="shared" si="274"/>
        <v>2</v>
      </c>
    </row>
    <row r="3496" spans="1:16" x14ac:dyDescent="0.3">
      <c r="A3496" t="s">
        <v>45</v>
      </c>
      <c r="B3496" s="38">
        <v>40133</v>
      </c>
      <c r="C3496" t="s">
        <v>30</v>
      </c>
      <c r="D3496" t="s">
        <v>376</v>
      </c>
      <c r="E3496" t="s">
        <v>193</v>
      </c>
      <c r="F3496">
        <v>243485</v>
      </c>
      <c r="G3496">
        <v>416722</v>
      </c>
      <c r="H3496" t="s">
        <v>148</v>
      </c>
      <c r="I3496" t="s">
        <v>149</v>
      </c>
      <c r="L3496">
        <f t="shared" si="270"/>
        <v>2009</v>
      </c>
      <c r="M3496">
        <f t="shared" si="271"/>
        <v>11</v>
      </c>
      <c r="N3496">
        <f t="shared" si="272"/>
        <v>0</v>
      </c>
      <c r="O3496">
        <f t="shared" si="273"/>
        <v>0</v>
      </c>
      <c r="P3496">
        <f t="shared" si="274"/>
        <v>1</v>
      </c>
    </row>
    <row r="3497" spans="1:16" x14ac:dyDescent="0.3">
      <c r="A3497" t="s">
        <v>51</v>
      </c>
      <c r="B3497" s="38">
        <v>40133</v>
      </c>
      <c r="C3497" t="s">
        <v>30</v>
      </c>
      <c r="D3497" t="s">
        <v>318</v>
      </c>
      <c r="E3497" t="s">
        <v>206</v>
      </c>
      <c r="F3497">
        <v>348699</v>
      </c>
      <c r="G3497">
        <v>344858</v>
      </c>
      <c r="H3497" t="s">
        <v>148</v>
      </c>
      <c r="I3497" t="s">
        <v>149</v>
      </c>
      <c r="L3497">
        <f t="shared" si="270"/>
        <v>2009</v>
      </c>
      <c r="M3497">
        <f t="shared" si="271"/>
        <v>11</v>
      </c>
      <c r="N3497">
        <f t="shared" si="272"/>
        <v>0</v>
      </c>
      <c r="O3497">
        <f t="shared" si="273"/>
        <v>0</v>
      </c>
      <c r="P3497">
        <f t="shared" si="274"/>
        <v>1</v>
      </c>
    </row>
    <row r="3498" spans="1:16" x14ac:dyDescent="0.3">
      <c r="A3498" t="s">
        <v>54</v>
      </c>
      <c r="B3498" s="38">
        <v>40133</v>
      </c>
      <c r="C3498" t="s">
        <v>30</v>
      </c>
      <c r="D3498" t="s">
        <v>146</v>
      </c>
      <c r="E3498" t="s">
        <v>183</v>
      </c>
      <c r="F3498">
        <v>314557</v>
      </c>
      <c r="G3498">
        <v>318074</v>
      </c>
      <c r="H3498" t="s">
        <v>152</v>
      </c>
      <c r="I3498" t="s">
        <v>153</v>
      </c>
      <c r="L3498">
        <f t="shared" si="270"/>
        <v>2009</v>
      </c>
      <c r="M3498">
        <f t="shared" si="271"/>
        <v>11</v>
      </c>
      <c r="N3498">
        <f t="shared" si="272"/>
        <v>0</v>
      </c>
      <c r="O3498">
        <f t="shared" si="273"/>
        <v>0</v>
      </c>
      <c r="P3498">
        <f t="shared" si="274"/>
        <v>2</v>
      </c>
    </row>
    <row r="3499" spans="1:16" x14ac:dyDescent="0.3">
      <c r="A3499" t="s">
        <v>69</v>
      </c>
      <c r="B3499" s="38">
        <v>40133</v>
      </c>
      <c r="C3499" t="s">
        <v>30</v>
      </c>
      <c r="D3499" t="s">
        <v>516</v>
      </c>
      <c r="E3499" t="s">
        <v>147</v>
      </c>
      <c r="F3499">
        <v>333747</v>
      </c>
      <c r="G3499">
        <v>373999</v>
      </c>
      <c r="H3499" t="s">
        <v>148</v>
      </c>
      <c r="I3499" t="s">
        <v>149</v>
      </c>
      <c r="L3499">
        <f t="shared" si="270"/>
        <v>2009</v>
      </c>
      <c r="M3499">
        <f t="shared" si="271"/>
        <v>11</v>
      </c>
      <c r="N3499">
        <f t="shared" si="272"/>
        <v>0</v>
      </c>
      <c r="O3499">
        <f t="shared" si="273"/>
        <v>0</v>
      </c>
      <c r="P3499">
        <f t="shared" si="274"/>
        <v>1</v>
      </c>
    </row>
    <row r="3500" spans="1:16" x14ac:dyDescent="0.3">
      <c r="A3500" t="s">
        <v>69</v>
      </c>
      <c r="B3500" s="38">
        <v>40133</v>
      </c>
      <c r="C3500" t="s">
        <v>30</v>
      </c>
      <c r="D3500" t="s">
        <v>160</v>
      </c>
      <c r="E3500" t="s">
        <v>164</v>
      </c>
      <c r="F3500">
        <v>333240</v>
      </c>
      <c r="G3500">
        <v>374473</v>
      </c>
      <c r="H3500" t="s">
        <v>152</v>
      </c>
      <c r="I3500" t="s">
        <v>153</v>
      </c>
      <c r="L3500">
        <f t="shared" si="270"/>
        <v>2009</v>
      </c>
      <c r="M3500">
        <f t="shared" si="271"/>
        <v>11</v>
      </c>
      <c r="N3500">
        <f t="shared" si="272"/>
        <v>0</v>
      </c>
      <c r="O3500">
        <f t="shared" si="273"/>
        <v>0</v>
      </c>
      <c r="P3500">
        <f t="shared" si="274"/>
        <v>2</v>
      </c>
    </row>
    <row r="3501" spans="1:16" x14ac:dyDescent="0.3">
      <c r="A3501" t="s">
        <v>36</v>
      </c>
      <c r="B3501" s="38">
        <v>40133</v>
      </c>
      <c r="C3501" t="s">
        <v>30</v>
      </c>
      <c r="D3501" t="s">
        <v>700</v>
      </c>
      <c r="E3501" t="s">
        <v>189</v>
      </c>
      <c r="F3501">
        <v>287305</v>
      </c>
      <c r="G3501">
        <v>345558</v>
      </c>
      <c r="H3501" t="s">
        <v>148</v>
      </c>
      <c r="I3501" t="s">
        <v>149</v>
      </c>
      <c r="L3501">
        <f t="shared" si="270"/>
        <v>2009</v>
      </c>
      <c r="M3501">
        <f t="shared" si="271"/>
        <v>11</v>
      </c>
      <c r="N3501">
        <f t="shared" si="272"/>
        <v>0</v>
      </c>
      <c r="O3501">
        <f t="shared" si="273"/>
        <v>0</v>
      </c>
      <c r="P3501">
        <f t="shared" si="274"/>
        <v>1</v>
      </c>
    </row>
    <row r="3502" spans="1:16" x14ac:dyDescent="0.3">
      <c r="A3502" t="s">
        <v>69</v>
      </c>
      <c r="B3502" s="38">
        <v>40134</v>
      </c>
      <c r="C3502" t="s">
        <v>30</v>
      </c>
      <c r="D3502" t="s">
        <v>223</v>
      </c>
      <c r="E3502" t="s">
        <v>147</v>
      </c>
      <c r="F3502">
        <v>334857</v>
      </c>
      <c r="G3502">
        <v>373944</v>
      </c>
      <c r="H3502" t="s">
        <v>148</v>
      </c>
      <c r="I3502" t="s">
        <v>149</v>
      </c>
      <c r="L3502">
        <f t="shared" si="270"/>
        <v>2009</v>
      </c>
      <c r="M3502">
        <f t="shared" si="271"/>
        <v>11</v>
      </c>
      <c r="N3502">
        <f t="shared" si="272"/>
        <v>0</v>
      </c>
      <c r="O3502">
        <f t="shared" si="273"/>
        <v>0</v>
      </c>
      <c r="P3502">
        <f t="shared" si="274"/>
        <v>1</v>
      </c>
    </row>
    <row r="3503" spans="1:16" x14ac:dyDescent="0.3">
      <c r="A3503" t="s">
        <v>76</v>
      </c>
      <c r="B3503" s="38">
        <v>40134</v>
      </c>
      <c r="C3503" t="s">
        <v>30</v>
      </c>
      <c r="D3503" t="s">
        <v>297</v>
      </c>
      <c r="E3503" t="s">
        <v>176</v>
      </c>
      <c r="F3503">
        <v>314696</v>
      </c>
      <c r="G3503">
        <v>386873</v>
      </c>
      <c r="H3503" t="s">
        <v>152</v>
      </c>
      <c r="I3503" t="s">
        <v>153</v>
      </c>
      <c r="L3503">
        <f t="shared" si="270"/>
        <v>2009</v>
      </c>
      <c r="M3503">
        <f t="shared" si="271"/>
        <v>11</v>
      </c>
      <c r="N3503">
        <f t="shared" si="272"/>
        <v>0</v>
      </c>
      <c r="O3503">
        <f t="shared" si="273"/>
        <v>0</v>
      </c>
      <c r="P3503">
        <f t="shared" si="274"/>
        <v>2</v>
      </c>
    </row>
    <row r="3504" spans="1:16" x14ac:dyDescent="0.3">
      <c r="A3504" t="s">
        <v>49</v>
      </c>
      <c r="B3504" s="38">
        <v>40134</v>
      </c>
      <c r="C3504" t="s">
        <v>30</v>
      </c>
      <c r="D3504" t="s">
        <v>250</v>
      </c>
      <c r="E3504" t="s">
        <v>184</v>
      </c>
      <c r="F3504">
        <v>312528</v>
      </c>
      <c r="G3504">
        <v>345833</v>
      </c>
      <c r="H3504" t="s">
        <v>148</v>
      </c>
      <c r="I3504" t="s">
        <v>149</v>
      </c>
      <c r="L3504">
        <f t="shared" si="270"/>
        <v>2009</v>
      </c>
      <c r="M3504">
        <f t="shared" si="271"/>
        <v>11</v>
      </c>
      <c r="N3504">
        <f t="shared" si="272"/>
        <v>0</v>
      </c>
      <c r="O3504">
        <f t="shared" si="273"/>
        <v>0</v>
      </c>
      <c r="P3504">
        <f t="shared" si="274"/>
        <v>1</v>
      </c>
    </row>
    <row r="3505" spans="1:16" x14ac:dyDescent="0.3">
      <c r="A3505" t="s">
        <v>20</v>
      </c>
      <c r="B3505" s="38">
        <v>40135</v>
      </c>
      <c r="C3505" t="s">
        <v>30</v>
      </c>
      <c r="D3505" t="s">
        <v>352</v>
      </c>
      <c r="E3505" t="s">
        <v>155</v>
      </c>
      <c r="F3505">
        <v>310478</v>
      </c>
      <c r="G3505">
        <v>403311</v>
      </c>
      <c r="H3505" t="s">
        <v>152</v>
      </c>
      <c r="I3505" t="s">
        <v>153</v>
      </c>
      <c r="L3505">
        <f t="shared" si="270"/>
        <v>2009</v>
      </c>
      <c r="M3505">
        <f t="shared" si="271"/>
        <v>11</v>
      </c>
      <c r="N3505">
        <f t="shared" si="272"/>
        <v>0</v>
      </c>
      <c r="O3505">
        <f t="shared" si="273"/>
        <v>0</v>
      </c>
      <c r="P3505">
        <f t="shared" si="274"/>
        <v>2</v>
      </c>
    </row>
    <row r="3506" spans="1:16" x14ac:dyDescent="0.3">
      <c r="A3506" t="s">
        <v>74</v>
      </c>
      <c r="B3506" s="38">
        <v>40136</v>
      </c>
      <c r="C3506" t="s">
        <v>30</v>
      </c>
      <c r="D3506" t="s">
        <v>231</v>
      </c>
      <c r="E3506" t="s">
        <v>179</v>
      </c>
      <c r="F3506">
        <v>341415</v>
      </c>
      <c r="G3506">
        <v>387424</v>
      </c>
      <c r="H3506" t="s">
        <v>148</v>
      </c>
      <c r="I3506" t="s">
        <v>149</v>
      </c>
      <c r="L3506">
        <f t="shared" si="270"/>
        <v>2009</v>
      </c>
      <c r="M3506">
        <f t="shared" si="271"/>
        <v>11</v>
      </c>
      <c r="N3506">
        <f t="shared" si="272"/>
        <v>0</v>
      </c>
      <c r="O3506">
        <f t="shared" si="273"/>
        <v>0</v>
      </c>
      <c r="P3506">
        <f t="shared" si="274"/>
        <v>1</v>
      </c>
    </row>
    <row r="3507" spans="1:16" x14ac:dyDescent="0.3">
      <c r="A3507" t="s">
        <v>43</v>
      </c>
      <c r="B3507" s="38">
        <v>40136</v>
      </c>
      <c r="C3507" t="s">
        <v>30</v>
      </c>
      <c r="D3507" t="s">
        <v>237</v>
      </c>
      <c r="E3507" t="s">
        <v>183</v>
      </c>
      <c r="F3507">
        <v>308466</v>
      </c>
      <c r="G3507">
        <v>325933</v>
      </c>
      <c r="H3507" t="s">
        <v>148</v>
      </c>
      <c r="I3507" t="s">
        <v>149</v>
      </c>
      <c r="L3507">
        <f t="shared" si="270"/>
        <v>2009</v>
      </c>
      <c r="M3507">
        <f t="shared" si="271"/>
        <v>11</v>
      </c>
      <c r="N3507">
        <f t="shared" si="272"/>
        <v>0</v>
      </c>
      <c r="O3507">
        <f t="shared" si="273"/>
        <v>0</v>
      </c>
      <c r="P3507">
        <f t="shared" si="274"/>
        <v>1</v>
      </c>
    </row>
    <row r="3508" spans="1:16" x14ac:dyDescent="0.3">
      <c r="A3508" t="s">
        <v>69</v>
      </c>
      <c r="B3508" s="38">
        <v>40136</v>
      </c>
      <c r="C3508" t="s">
        <v>30</v>
      </c>
      <c r="D3508" t="s">
        <v>280</v>
      </c>
      <c r="E3508" t="s">
        <v>147</v>
      </c>
      <c r="F3508">
        <v>334234</v>
      </c>
      <c r="G3508">
        <v>373862</v>
      </c>
      <c r="H3508" t="s">
        <v>144</v>
      </c>
      <c r="I3508" t="s">
        <v>145</v>
      </c>
      <c r="L3508">
        <f t="shared" si="270"/>
        <v>2009</v>
      </c>
      <c r="M3508">
        <f t="shared" si="271"/>
        <v>11</v>
      </c>
      <c r="N3508">
        <f t="shared" si="272"/>
        <v>0</v>
      </c>
      <c r="O3508">
        <f t="shared" si="273"/>
        <v>0</v>
      </c>
      <c r="P3508">
        <f t="shared" si="274"/>
        <v>3</v>
      </c>
    </row>
    <row r="3509" spans="1:16" x14ac:dyDescent="0.3">
      <c r="A3509" t="s">
        <v>69</v>
      </c>
      <c r="B3509" s="38">
        <v>40136</v>
      </c>
      <c r="C3509" t="s">
        <v>30</v>
      </c>
      <c r="D3509" t="s">
        <v>441</v>
      </c>
      <c r="E3509" t="s">
        <v>161</v>
      </c>
      <c r="F3509">
        <v>333651</v>
      </c>
      <c r="G3509">
        <v>374978</v>
      </c>
      <c r="H3509" t="s">
        <v>148</v>
      </c>
      <c r="I3509" t="s">
        <v>149</v>
      </c>
      <c r="L3509">
        <f t="shared" si="270"/>
        <v>2009</v>
      </c>
      <c r="M3509">
        <f t="shared" si="271"/>
        <v>11</v>
      </c>
      <c r="N3509">
        <f t="shared" si="272"/>
        <v>0</v>
      </c>
      <c r="O3509">
        <f t="shared" si="273"/>
        <v>0</v>
      </c>
      <c r="P3509">
        <f t="shared" si="274"/>
        <v>1</v>
      </c>
    </row>
    <row r="3510" spans="1:16" x14ac:dyDescent="0.3">
      <c r="A3510" t="s">
        <v>39</v>
      </c>
      <c r="B3510" s="38">
        <v>40136</v>
      </c>
      <c r="C3510" t="s">
        <v>30</v>
      </c>
      <c r="D3510" t="s">
        <v>217</v>
      </c>
      <c r="E3510" t="s">
        <v>218</v>
      </c>
      <c r="F3510">
        <v>281078</v>
      </c>
      <c r="G3510">
        <v>378226</v>
      </c>
      <c r="H3510" t="s">
        <v>245</v>
      </c>
      <c r="I3510" t="s">
        <v>246</v>
      </c>
      <c r="L3510">
        <f t="shared" si="270"/>
        <v>2009</v>
      </c>
      <c r="M3510">
        <f t="shared" si="271"/>
        <v>11</v>
      </c>
      <c r="N3510">
        <f t="shared" si="272"/>
        <v>0</v>
      </c>
      <c r="O3510">
        <f t="shared" si="273"/>
        <v>0</v>
      </c>
      <c r="P3510">
        <f t="shared" si="274"/>
        <v>4</v>
      </c>
    </row>
    <row r="3511" spans="1:16" x14ac:dyDescent="0.3">
      <c r="A3511" t="s">
        <v>69</v>
      </c>
      <c r="B3511" s="38">
        <v>40136</v>
      </c>
      <c r="C3511" t="s">
        <v>30</v>
      </c>
      <c r="D3511" t="s">
        <v>355</v>
      </c>
      <c r="E3511" t="s">
        <v>161</v>
      </c>
      <c r="F3511">
        <v>333608</v>
      </c>
      <c r="G3511">
        <v>374939</v>
      </c>
      <c r="H3511" t="s">
        <v>148</v>
      </c>
      <c r="I3511" t="s">
        <v>149</v>
      </c>
      <c r="L3511">
        <f t="shared" si="270"/>
        <v>2009</v>
      </c>
      <c r="M3511">
        <f t="shared" si="271"/>
        <v>11</v>
      </c>
      <c r="N3511">
        <f t="shared" si="272"/>
        <v>0</v>
      </c>
      <c r="O3511">
        <f t="shared" si="273"/>
        <v>0</v>
      </c>
      <c r="P3511">
        <f t="shared" si="274"/>
        <v>1</v>
      </c>
    </row>
    <row r="3512" spans="1:16" x14ac:dyDescent="0.3">
      <c r="A3512" t="s">
        <v>2</v>
      </c>
      <c r="B3512" s="38">
        <v>40136</v>
      </c>
      <c r="C3512" t="s">
        <v>30</v>
      </c>
      <c r="D3512" t="s">
        <v>492</v>
      </c>
      <c r="E3512" t="s">
        <v>166</v>
      </c>
      <c r="F3512">
        <v>327194</v>
      </c>
      <c r="G3512">
        <v>364652</v>
      </c>
      <c r="H3512" t="s">
        <v>148</v>
      </c>
      <c r="I3512" t="s">
        <v>149</v>
      </c>
      <c r="L3512">
        <f t="shared" si="270"/>
        <v>2009</v>
      </c>
      <c r="M3512">
        <f t="shared" si="271"/>
        <v>11</v>
      </c>
      <c r="N3512">
        <f t="shared" si="272"/>
        <v>0</v>
      </c>
      <c r="O3512">
        <f t="shared" si="273"/>
        <v>0</v>
      </c>
      <c r="P3512">
        <f t="shared" si="274"/>
        <v>1</v>
      </c>
    </row>
    <row r="3513" spans="1:16" x14ac:dyDescent="0.3">
      <c r="A3513" t="s">
        <v>69</v>
      </c>
      <c r="B3513" s="38">
        <v>40136</v>
      </c>
      <c r="C3513" t="s">
        <v>30</v>
      </c>
      <c r="D3513" t="s">
        <v>180</v>
      </c>
      <c r="E3513" t="s">
        <v>164</v>
      </c>
      <c r="F3513">
        <v>333201</v>
      </c>
      <c r="G3513">
        <v>374373</v>
      </c>
      <c r="H3513" t="s">
        <v>245</v>
      </c>
      <c r="I3513" t="s">
        <v>246</v>
      </c>
      <c r="L3513">
        <f t="shared" si="270"/>
        <v>2009</v>
      </c>
      <c r="M3513">
        <f t="shared" si="271"/>
        <v>11</v>
      </c>
      <c r="N3513">
        <f t="shared" si="272"/>
        <v>0</v>
      </c>
      <c r="O3513">
        <f t="shared" si="273"/>
        <v>0</v>
      </c>
      <c r="P3513">
        <f t="shared" si="274"/>
        <v>4</v>
      </c>
    </row>
    <row r="3514" spans="1:16" x14ac:dyDescent="0.3">
      <c r="A3514" t="s">
        <v>74</v>
      </c>
      <c r="B3514" s="38">
        <v>40136</v>
      </c>
      <c r="C3514" t="s">
        <v>30</v>
      </c>
      <c r="D3514" t="s">
        <v>270</v>
      </c>
      <c r="E3514" t="s">
        <v>179</v>
      </c>
      <c r="F3514">
        <v>341056</v>
      </c>
      <c r="G3514">
        <v>387199</v>
      </c>
      <c r="H3514" t="s">
        <v>148</v>
      </c>
      <c r="I3514" t="s">
        <v>149</v>
      </c>
      <c r="L3514">
        <f t="shared" si="270"/>
        <v>2009</v>
      </c>
      <c r="M3514">
        <f t="shared" si="271"/>
        <v>11</v>
      </c>
      <c r="N3514">
        <f t="shared" si="272"/>
        <v>0</v>
      </c>
      <c r="O3514">
        <f t="shared" si="273"/>
        <v>0</v>
      </c>
      <c r="P3514">
        <f t="shared" si="274"/>
        <v>1</v>
      </c>
    </row>
    <row r="3515" spans="1:16" x14ac:dyDescent="0.3">
      <c r="A3515" t="s">
        <v>74</v>
      </c>
      <c r="B3515" s="38">
        <v>40137</v>
      </c>
      <c r="C3515" t="s">
        <v>30</v>
      </c>
      <c r="D3515" t="s">
        <v>615</v>
      </c>
      <c r="E3515" t="s">
        <v>179</v>
      </c>
      <c r="F3515">
        <v>341174</v>
      </c>
      <c r="G3515">
        <v>387463</v>
      </c>
      <c r="H3515" t="s">
        <v>152</v>
      </c>
      <c r="I3515" t="s">
        <v>153</v>
      </c>
      <c r="L3515">
        <f t="shared" si="270"/>
        <v>2009</v>
      </c>
      <c r="M3515">
        <f t="shared" si="271"/>
        <v>11</v>
      </c>
      <c r="N3515">
        <f t="shared" si="272"/>
        <v>0</v>
      </c>
      <c r="O3515">
        <f t="shared" si="273"/>
        <v>0</v>
      </c>
      <c r="P3515">
        <f t="shared" si="274"/>
        <v>2</v>
      </c>
    </row>
    <row r="3516" spans="1:16" x14ac:dyDescent="0.3">
      <c r="A3516" t="s">
        <v>69</v>
      </c>
      <c r="B3516" s="38">
        <v>40137</v>
      </c>
      <c r="C3516" t="s">
        <v>30</v>
      </c>
      <c r="D3516" t="s">
        <v>527</v>
      </c>
      <c r="E3516" t="s">
        <v>147</v>
      </c>
      <c r="F3516">
        <v>333361</v>
      </c>
      <c r="G3516">
        <v>373805</v>
      </c>
      <c r="H3516" t="s">
        <v>148</v>
      </c>
      <c r="I3516" t="s">
        <v>149</v>
      </c>
      <c r="L3516">
        <f t="shared" si="270"/>
        <v>2009</v>
      </c>
      <c r="M3516">
        <f t="shared" si="271"/>
        <v>11</v>
      </c>
      <c r="N3516">
        <f t="shared" si="272"/>
        <v>0</v>
      </c>
      <c r="O3516">
        <f t="shared" si="273"/>
        <v>0</v>
      </c>
      <c r="P3516">
        <f t="shared" si="274"/>
        <v>1</v>
      </c>
    </row>
    <row r="3517" spans="1:16" x14ac:dyDescent="0.3">
      <c r="A3517" t="s">
        <v>69</v>
      </c>
      <c r="B3517" s="38">
        <v>40137</v>
      </c>
      <c r="C3517" t="s">
        <v>30</v>
      </c>
      <c r="D3517" t="s">
        <v>210</v>
      </c>
      <c r="E3517" t="s">
        <v>147</v>
      </c>
      <c r="F3517">
        <v>333452</v>
      </c>
      <c r="G3517">
        <v>374320</v>
      </c>
      <c r="H3517" t="s">
        <v>148</v>
      </c>
      <c r="I3517" t="s">
        <v>149</v>
      </c>
      <c r="L3517">
        <f t="shared" si="270"/>
        <v>2009</v>
      </c>
      <c r="M3517">
        <f t="shared" si="271"/>
        <v>11</v>
      </c>
      <c r="N3517">
        <f t="shared" si="272"/>
        <v>0</v>
      </c>
      <c r="O3517">
        <f t="shared" si="273"/>
        <v>0</v>
      </c>
      <c r="P3517">
        <f t="shared" si="274"/>
        <v>1</v>
      </c>
    </row>
    <row r="3518" spans="1:16" x14ac:dyDescent="0.3">
      <c r="A3518" t="s">
        <v>69</v>
      </c>
      <c r="B3518" s="38">
        <v>40137</v>
      </c>
      <c r="C3518" t="s">
        <v>30</v>
      </c>
      <c r="D3518" t="s">
        <v>327</v>
      </c>
      <c r="E3518" t="s">
        <v>147</v>
      </c>
      <c r="F3518">
        <v>333533</v>
      </c>
      <c r="G3518">
        <v>374011</v>
      </c>
      <c r="H3518" t="s">
        <v>152</v>
      </c>
      <c r="I3518" t="s">
        <v>153</v>
      </c>
      <c r="L3518">
        <f t="shared" si="270"/>
        <v>2009</v>
      </c>
      <c r="M3518">
        <f t="shared" si="271"/>
        <v>11</v>
      </c>
      <c r="N3518">
        <f t="shared" si="272"/>
        <v>0</v>
      </c>
      <c r="O3518">
        <f t="shared" si="273"/>
        <v>0</v>
      </c>
      <c r="P3518">
        <f t="shared" si="274"/>
        <v>2</v>
      </c>
    </row>
    <row r="3519" spans="1:16" x14ac:dyDescent="0.3">
      <c r="A3519" t="s">
        <v>69</v>
      </c>
      <c r="B3519" s="38">
        <v>40138</v>
      </c>
      <c r="C3519" t="s">
        <v>30</v>
      </c>
      <c r="D3519" t="s">
        <v>464</v>
      </c>
      <c r="E3519" t="s">
        <v>147</v>
      </c>
      <c r="F3519">
        <v>333993</v>
      </c>
      <c r="G3519">
        <v>374996</v>
      </c>
      <c r="H3519" t="s">
        <v>148</v>
      </c>
      <c r="I3519" t="s">
        <v>149</v>
      </c>
      <c r="L3519">
        <f t="shared" si="270"/>
        <v>2009</v>
      </c>
      <c r="M3519">
        <f t="shared" si="271"/>
        <v>11</v>
      </c>
      <c r="N3519">
        <f t="shared" si="272"/>
        <v>0</v>
      </c>
      <c r="O3519">
        <f t="shared" si="273"/>
        <v>0</v>
      </c>
      <c r="P3519">
        <f t="shared" si="274"/>
        <v>1</v>
      </c>
    </row>
    <row r="3520" spans="1:16" x14ac:dyDescent="0.3">
      <c r="A3520" t="s">
        <v>45</v>
      </c>
      <c r="B3520" s="38">
        <v>40139</v>
      </c>
      <c r="C3520" t="s">
        <v>30</v>
      </c>
      <c r="D3520" t="s">
        <v>830</v>
      </c>
      <c r="E3520" t="s">
        <v>193</v>
      </c>
      <c r="F3520">
        <v>243067</v>
      </c>
      <c r="G3520">
        <v>417042</v>
      </c>
      <c r="H3520" t="s">
        <v>144</v>
      </c>
      <c r="I3520" t="s">
        <v>145</v>
      </c>
      <c r="L3520">
        <f t="shared" si="270"/>
        <v>2009</v>
      </c>
      <c r="M3520">
        <f t="shared" si="271"/>
        <v>11</v>
      </c>
      <c r="N3520">
        <f t="shared" si="272"/>
        <v>0</v>
      </c>
      <c r="O3520">
        <f t="shared" si="273"/>
        <v>0</v>
      </c>
      <c r="P3520">
        <f t="shared" si="274"/>
        <v>3</v>
      </c>
    </row>
    <row r="3521" spans="1:16" x14ac:dyDescent="0.3">
      <c r="A3521" t="s">
        <v>52</v>
      </c>
      <c r="B3521" s="38">
        <v>40140</v>
      </c>
      <c r="C3521" t="s">
        <v>29</v>
      </c>
      <c r="D3521" t="s">
        <v>217</v>
      </c>
      <c r="E3521" t="s">
        <v>169</v>
      </c>
      <c r="F3521">
        <v>244789</v>
      </c>
      <c r="G3521">
        <v>372521</v>
      </c>
      <c r="H3521" t="s">
        <v>152</v>
      </c>
      <c r="I3521" t="s">
        <v>181</v>
      </c>
      <c r="J3521" t="s">
        <v>248</v>
      </c>
      <c r="L3521">
        <f t="shared" si="270"/>
        <v>2009</v>
      </c>
      <c r="M3521">
        <f t="shared" si="271"/>
        <v>11</v>
      </c>
      <c r="N3521">
        <f t="shared" si="272"/>
        <v>0</v>
      </c>
      <c r="O3521">
        <f t="shared" si="273"/>
        <v>1</v>
      </c>
      <c r="P3521">
        <f t="shared" si="274"/>
        <v>1</v>
      </c>
    </row>
    <row r="3522" spans="1:16" x14ac:dyDescent="0.3">
      <c r="A3522" t="s">
        <v>69</v>
      </c>
      <c r="B3522" s="38">
        <v>40140</v>
      </c>
      <c r="C3522" t="s">
        <v>29</v>
      </c>
      <c r="D3522" t="s">
        <v>593</v>
      </c>
      <c r="E3522" t="s">
        <v>147</v>
      </c>
      <c r="F3522">
        <v>333911</v>
      </c>
      <c r="G3522">
        <v>374072</v>
      </c>
      <c r="H3522" t="s">
        <v>148</v>
      </c>
      <c r="I3522" t="s">
        <v>181</v>
      </c>
      <c r="L3522">
        <f t="shared" ref="L3522:L3585" si="275">YEAR(B3522)</f>
        <v>2009</v>
      </c>
      <c r="M3522">
        <f t="shared" ref="M3522:M3585" si="276">MONTH(B3522)</f>
        <v>11</v>
      </c>
      <c r="N3522">
        <f t="shared" ref="N3522:N3585" si="277">SUM((IF(OR(ISBLANK($I3522),ISERROR(SEARCH("killed",$I3522))),0,IF(SEARCH("killed",$I3522)=3,LEFT($I3522,1),IF(SEARCH("killed",$I3522)=4,LEFT($I3522,2),0)))),(IF(OR(ISBLANK($J3522),ISERROR(SEARCH("killed",$J3522))),0,IF(SEARCH("killed",$J3522)=3,LEFT($J3522,1),IF(SEARCH("killed",$J3522)=4,LEFT($J3522,2),0)))),(IF(OR(ISBLANK($K3522),ISERROR(SEARCH("killed",$K3522))),0,IF(SEARCH("killed",$K3522)=3,LEFT($K3522,1),IF(SEARCH("killed",$K3522)=4,LEFT($K3522,2),0)))))</f>
        <v>0</v>
      </c>
      <c r="O3522">
        <f t="shared" ref="O3522:O3585" si="278">SUM((IF(OR(ISBLANK($I3522),ISERROR(SEARCH("seriously",$I3522))),0,IF(SEARCH("seriously",$I3522)=3,LEFT($I3522,1),IF(SEARCH("seriously",$I3522)=4,LEFT($I3522,2),0)))),(IF(OR(ISBLANK($J3522),ISERROR(SEARCH("seriously",$J3522))),0,IF(SEARCH("seriously",$J3522)=3,LEFT($J3522,1),IF(SEARCH("seriously",$J3522)=4,LEFT($J3522,2),0)))),(IF(OR(ISBLANK($K3522),ISERROR(SEARCH("seriously",$K3522))),0,IF(SEARCH("seriously",$K3522)=3,LEFT($K3522,1),IF(SEARCH("seriously",$K3522)=4,LEFT($K3522,2),0)))))</f>
        <v>1</v>
      </c>
      <c r="P3522">
        <f t="shared" ref="P3522:P3585" si="279">SUM((IF(OR(ISBLANK($I3522),ISERROR(SEARCH("slightly",$I3522))),0,IF(SEARCH("slightly",$I3522)=3,LEFT($I3522,1),IF(SEARCH("slightly",$I3522)=4,LEFT($I3522,2),0)))),(IF(OR(ISBLANK($J3522),ISERROR(SEARCH("slightly",$J3522))),0,IF(SEARCH("slightly",$J3522)=3,LEFT($J3522,1),IF(SEARCH("slightly",$J3522)=4,LEFT($J3522,2),0)))),(IF(OR(ISBLANK($K3522),ISERROR(SEARCH("slightly",$K3522))),0,IF(SEARCH("slightly",$K3522)=3,LEFT($K3522,1),IF(SEARCH("slightly",$K3522)=4,LEFT($K3522,2),0)))))</f>
        <v>0</v>
      </c>
    </row>
    <row r="3523" spans="1:16" x14ac:dyDescent="0.3">
      <c r="A3523" t="s">
        <v>79</v>
      </c>
      <c r="B3523" s="38">
        <v>40140</v>
      </c>
      <c r="C3523" t="s">
        <v>30</v>
      </c>
      <c r="D3523" t="s">
        <v>216</v>
      </c>
      <c r="E3523" t="s">
        <v>173</v>
      </c>
      <c r="F3523">
        <v>300998</v>
      </c>
      <c r="G3523">
        <v>353747</v>
      </c>
      <c r="H3523" t="s">
        <v>148</v>
      </c>
      <c r="I3523" t="s">
        <v>149</v>
      </c>
      <c r="L3523">
        <f t="shared" si="275"/>
        <v>2009</v>
      </c>
      <c r="M3523">
        <f t="shared" si="276"/>
        <v>11</v>
      </c>
      <c r="N3523">
        <f t="shared" si="277"/>
        <v>0</v>
      </c>
      <c r="O3523">
        <f t="shared" si="278"/>
        <v>0</v>
      </c>
      <c r="P3523">
        <f t="shared" si="279"/>
        <v>1</v>
      </c>
    </row>
    <row r="3524" spans="1:16" x14ac:dyDescent="0.3">
      <c r="A3524" t="s">
        <v>69</v>
      </c>
      <c r="B3524" s="38">
        <v>40140</v>
      </c>
      <c r="C3524" t="s">
        <v>30</v>
      </c>
      <c r="D3524" t="s">
        <v>574</v>
      </c>
      <c r="E3524" t="s">
        <v>147</v>
      </c>
      <c r="F3524">
        <v>333491</v>
      </c>
      <c r="G3524">
        <v>373836</v>
      </c>
      <c r="H3524" t="s">
        <v>148</v>
      </c>
      <c r="I3524" t="s">
        <v>149</v>
      </c>
      <c r="L3524">
        <f t="shared" si="275"/>
        <v>2009</v>
      </c>
      <c r="M3524">
        <f t="shared" si="276"/>
        <v>11</v>
      </c>
      <c r="N3524">
        <f t="shared" si="277"/>
        <v>0</v>
      </c>
      <c r="O3524">
        <f t="shared" si="278"/>
        <v>0</v>
      </c>
      <c r="P3524">
        <f t="shared" si="279"/>
        <v>1</v>
      </c>
    </row>
    <row r="3525" spans="1:16" x14ac:dyDescent="0.3">
      <c r="A3525" t="s">
        <v>69</v>
      </c>
      <c r="B3525" s="38">
        <v>40140</v>
      </c>
      <c r="C3525" t="s">
        <v>30</v>
      </c>
      <c r="D3525" t="s">
        <v>453</v>
      </c>
      <c r="E3525" t="s">
        <v>147</v>
      </c>
      <c r="F3525">
        <v>333623</v>
      </c>
      <c r="G3525">
        <v>373214</v>
      </c>
      <c r="H3525" t="s">
        <v>148</v>
      </c>
      <c r="I3525" t="s">
        <v>149</v>
      </c>
      <c r="L3525">
        <f t="shared" si="275"/>
        <v>2009</v>
      </c>
      <c r="M3525">
        <f t="shared" si="276"/>
        <v>11</v>
      </c>
      <c r="N3525">
        <f t="shared" si="277"/>
        <v>0</v>
      </c>
      <c r="O3525">
        <f t="shared" si="278"/>
        <v>0</v>
      </c>
      <c r="P3525">
        <f t="shared" si="279"/>
        <v>1</v>
      </c>
    </row>
    <row r="3526" spans="1:16" x14ac:dyDescent="0.3">
      <c r="A3526" t="s">
        <v>52</v>
      </c>
      <c r="B3526" s="38">
        <v>40141</v>
      </c>
      <c r="C3526" t="s">
        <v>29</v>
      </c>
      <c r="D3526" t="s">
        <v>297</v>
      </c>
      <c r="E3526" t="s">
        <v>169</v>
      </c>
      <c r="F3526">
        <v>245464</v>
      </c>
      <c r="G3526">
        <v>372502</v>
      </c>
      <c r="H3526" t="s">
        <v>148</v>
      </c>
      <c r="I3526" t="s">
        <v>181</v>
      </c>
      <c r="L3526">
        <f t="shared" si="275"/>
        <v>2009</v>
      </c>
      <c r="M3526">
        <f t="shared" si="276"/>
        <v>11</v>
      </c>
      <c r="N3526">
        <f t="shared" si="277"/>
        <v>0</v>
      </c>
      <c r="O3526">
        <f t="shared" si="278"/>
        <v>1</v>
      </c>
      <c r="P3526">
        <f t="shared" si="279"/>
        <v>0</v>
      </c>
    </row>
    <row r="3527" spans="1:16" x14ac:dyDescent="0.3">
      <c r="A3527" t="s">
        <v>67</v>
      </c>
      <c r="B3527" s="38">
        <v>40141</v>
      </c>
      <c r="C3527" t="s">
        <v>30</v>
      </c>
      <c r="D3527" t="s">
        <v>278</v>
      </c>
      <c r="E3527" t="s">
        <v>279</v>
      </c>
      <c r="F3527">
        <v>349285</v>
      </c>
      <c r="G3527">
        <v>374132</v>
      </c>
      <c r="H3527" t="s">
        <v>152</v>
      </c>
      <c r="I3527" t="s">
        <v>153</v>
      </c>
      <c r="L3527">
        <f t="shared" si="275"/>
        <v>2009</v>
      </c>
      <c r="M3527">
        <f t="shared" si="276"/>
        <v>11</v>
      </c>
      <c r="N3527">
        <f t="shared" si="277"/>
        <v>0</v>
      </c>
      <c r="O3527">
        <f t="shared" si="278"/>
        <v>0</v>
      </c>
      <c r="P3527">
        <f t="shared" si="279"/>
        <v>2</v>
      </c>
    </row>
    <row r="3528" spans="1:16" x14ac:dyDescent="0.3">
      <c r="A3528" t="s">
        <v>43</v>
      </c>
      <c r="B3528" s="38">
        <v>40141</v>
      </c>
      <c r="C3528" t="s">
        <v>30</v>
      </c>
      <c r="D3528" t="s">
        <v>182</v>
      </c>
      <c r="E3528" t="s">
        <v>183</v>
      </c>
      <c r="F3528">
        <v>308322</v>
      </c>
      <c r="G3528">
        <v>326597</v>
      </c>
      <c r="H3528" t="s">
        <v>148</v>
      </c>
      <c r="I3528" t="s">
        <v>149</v>
      </c>
      <c r="L3528">
        <f t="shared" si="275"/>
        <v>2009</v>
      </c>
      <c r="M3528">
        <f t="shared" si="276"/>
        <v>11</v>
      </c>
      <c r="N3528">
        <f t="shared" si="277"/>
        <v>0</v>
      </c>
      <c r="O3528">
        <f t="shared" si="278"/>
        <v>0</v>
      </c>
      <c r="P3528">
        <f t="shared" si="279"/>
        <v>1</v>
      </c>
    </row>
    <row r="3529" spans="1:16" x14ac:dyDescent="0.3">
      <c r="A3529" t="s">
        <v>49</v>
      </c>
      <c r="B3529" s="38">
        <v>40141</v>
      </c>
      <c r="C3529" t="s">
        <v>30</v>
      </c>
      <c r="D3529" t="s">
        <v>403</v>
      </c>
      <c r="E3529" t="s">
        <v>184</v>
      </c>
      <c r="F3529">
        <v>312493</v>
      </c>
      <c r="G3529">
        <v>345852</v>
      </c>
      <c r="H3529" t="s">
        <v>148</v>
      </c>
      <c r="I3529" t="s">
        <v>149</v>
      </c>
      <c r="L3529">
        <f t="shared" si="275"/>
        <v>2009</v>
      </c>
      <c r="M3529">
        <f t="shared" si="276"/>
        <v>11</v>
      </c>
      <c r="N3529">
        <f t="shared" si="277"/>
        <v>0</v>
      </c>
      <c r="O3529">
        <f t="shared" si="278"/>
        <v>0</v>
      </c>
      <c r="P3529">
        <f t="shared" si="279"/>
        <v>1</v>
      </c>
    </row>
    <row r="3530" spans="1:16" x14ac:dyDescent="0.3">
      <c r="A3530" t="s">
        <v>69</v>
      </c>
      <c r="B3530" s="38">
        <v>40141</v>
      </c>
      <c r="C3530" t="s">
        <v>29</v>
      </c>
      <c r="D3530" t="s">
        <v>831</v>
      </c>
      <c r="E3530" t="s">
        <v>164</v>
      </c>
      <c r="F3530">
        <v>333500</v>
      </c>
      <c r="G3530">
        <v>374136</v>
      </c>
      <c r="H3530" t="s">
        <v>152</v>
      </c>
      <c r="I3530" t="s">
        <v>181</v>
      </c>
      <c r="J3530" t="s">
        <v>248</v>
      </c>
      <c r="L3530">
        <f t="shared" si="275"/>
        <v>2009</v>
      </c>
      <c r="M3530">
        <f t="shared" si="276"/>
        <v>11</v>
      </c>
      <c r="N3530">
        <f t="shared" si="277"/>
        <v>0</v>
      </c>
      <c r="O3530">
        <f t="shared" si="278"/>
        <v>1</v>
      </c>
      <c r="P3530">
        <f t="shared" si="279"/>
        <v>1</v>
      </c>
    </row>
    <row r="3531" spans="1:16" x14ac:dyDescent="0.3">
      <c r="A3531" t="s">
        <v>43</v>
      </c>
      <c r="B3531" s="38">
        <v>40142</v>
      </c>
      <c r="C3531" t="s">
        <v>30</v>
      </c>
      <c r="D3531" t="s">
        <v>396</v>
      </c>
      <c r="E3531" t="s">
        <v>183</v>
      </c>
      <c r="F3531">
        <v>308709</v>
      </c>
      <c r="G3531">
        <v>326663</v>
      </c>
      <c r="H3531" t="s">
        <v>148</v>
      </c>
      <c r="I3531" t="s">
        <v>149</v>
      </c>
      <c r="L3531">
        <f t="shared" si="275"/>
        <v>2009</v>
      </c>
      <c r="M3531">
        <f t="shared" si="276"/>
        <v>11</v>
      </c>
      <c r="N3531">
        <f t="shared" si="277"/>
        <v>0</v>
      </c>
      <c r="O3531">
        <f t="shared" si="278"/>
        <v>0</v>
      </c>
      <c r="P3531">
        <f t="shared" si="279"/>
        <v>1</v>
      </c>
    </row>
    <row r="3532" spans="1:16" x14ac:dyDescent="0.3">
      <c r="A3532" t="s">
        <v>2</v>
      </c>
      <c r="B3532" s="38">
        <v>40142</v>
      </c>
      <c r="C3532" t="s">
        <v>30</v>
      </c>
      <c r="D3532" t="s">
        <v>285</v>
      </c>
      <c r="E3532" t="s">
        <v>166</v>
      </c>
      <c r="F3532">
        <v>326611</v>
      </c>
      <c r="G3532">
        <v>363934</v>
      </c>
      <c r="H3532" t="s">
        <v>152</v>
      </c>
      <c r="I3532" t="s">
        <v>153</v>
      </c>
      <c r="L3532">
        <f t="shared" si="275"/>
        <v>2009</v>
      </c>
      <c r="M3532">
        <f t="shared" si="276"/>
        <v>11</v>
      </c>
      <c r="N3532">
        <f t="shared" si="277"/>
        <v>0</v>
      </c>
      <c r="O3532">
        <f t="shared" si="278"/>
        <v>0</v>
      </c>
      <c r="P3532">
        <f t="shared" si="279"/>
        <v>2</v>
      </c>
    </row>
    <row r="3533" spans="1:16" x14ac:dyDescent="0.3">
      <c r="A3533" t="s">
        <v>69</v>
      </c>
      <c r="B3533" s="38">
        <v>40142</v>
      </c>
      <c r="C3533" t="s">
        <v>30</v>
      </c>
      <c r="D3533" t="s">
        <v>346</v>
      </c>
      <c r="E3533" t="s">
        <v>147</v>
      </c>
      <c r="F3533">
        <v>333662</v>
      </c>
      <c r="G3533">
        <v>373926</v>
      </c>
      <c r="H3533" t="s">
        <v>148</v>
      </c>
      <c r="I3533" t="s">
        <v>149</v>
      </c>
      <c r="L3533">
        <f t="shared" si="275"/>
        <v>2009</v>
      </c>
      <c r="M3533">
        <f t="shared" si="276"/>
        <v>11</v>
      </c>
      <c r="N3533">
        <f t="shared" si="277"/>
        <v>0</v>
      </c>
      <c r="O3533">
        <f t="shared" si="278"/>
        <v>0</v>
      </c>
      <c r="P3533">
        <f t="shared" si="279"/>
        <v>1</v>
      </c>
    </row>
    <row r="3534" spans="1:16" x14ac:dyDescent="0.3">
      <c r="A3534" t="s">
        <v>45</v>
      </c>
      <c r="B3534" s="38">
        <v>40143</v>
      </c>
      <c r="C3534" t="s">
        <v>30</v>
      </c>
      <c r="D3534" t="s">
        <v>192</v>
      </c>
      <c r="E3534" t="s">
        <v>193</v>
      </c>
      <c r="F3534">
        <v>243302</v>
      </c>
      <c r="G3534">
        <v>417257</v>
      </c>
      <c r="H3534" t="s">
        <v>148</v>
      </c>
      <c r="I3534" t="s">
        <v>149</v>
      </c>
      <c r="L3534">
        <f t="shared" si="275"/>
        <v>2009</v>
      </c>
      <c r="M3534">
        <f t="shared" si="276"/>
        <v>11</v>
      </c>
      <c r="N3534">
        <f t="shared" si="277"/>
        <v>0</v>
      </c>
      <c r="O3534">
        <f t="shared" si="278"/>
        <v>0</v>
      </c>
      <c r="P3534">
        <f t="shared" si="279"/>
        <v>1</v>
      </c>
    </row>
    <row r="3535" spans="1:16" x14ac:dyDescent="0.3">
      <c r="A3535" t="s">
        <v>45</v>
      </c>
      <c r="B3535" s="38">
        <v>40143</v>
      </c>
      <c r="C3535" t="s">
        <v>30</v>
      </c>
      <c r="D3535" t="s">
        <v>233</v>
      </c>
      <c r="E3535" t="s">
        <v>193</v>
      </c>
      <c r="F3535">
        <v>244269</v>
      </c>
      <c r="G3535">
        <v>416941</v>
      </c>
      <c r="H3535" t="s">
        <v>152</v>
      </c>
      <c r="I3535" t="s">
        <v>153</v>
      </c>
      <c r="L3535">
        <f t="shared" si="275"/>
        <v>2009</v>
      </c>
      <c r="M3535">
        <f t="shared" si="276"/>
        <v>11</v>
      </c>
      <c r="N3535">
        <f t="shared" si="277"/>
        <v>0</v>
      </c>
      <c r="O3535">
        <f t="shared" si="278"/>
        <v>0</v>
      </c>
      <c r="P3535">
        <f t="shared" si="279"/>
        <v>2</v>
      </c>
    </row>
    <row r="3536" spans="1:16" x14ac:dyDescent="0.3">
      <c r="A3536" t="s">
        <v>45</v>
      </c>
      <c r="B3536" s="38">
        <v>40143</v>
      </c>
      <c r="C3536" t="s">
        <v>30</v>
      </c>
      <c r="D3536" t="s">
        <v>207</v>
      </c>
      <c r="E3536" t="s">
        <v>193</v>
      </c>
      <c r="F3536">
        <v>243131</v>
      </c>
      <c r="G3536">
        <v>417042</v>
      </c>
      <c r="H3536" t="s">
        <v>148</v>
      </c>
      <c r="I3536" t="s">
        <v>149</v>
      </c>
      <c r="L3536">
        <f t="shared" si="275"/>
        <v>2009</v>
      </c>
      <c r="M3536">
        <f t="shared" si="276"/>
        <v>11</v>
      </c>
      <c r="N3536">
        <f t="shared" si="277"/>
        <v>0</v>
      </c>
      <c r="O3536">
        <f t="shared" si="278"/>
        <v>0</v>
      </c>
      <c r="P3536">
        <f t="shared" si="279"/>
        <v>1</v>
      </c>
    </row>
    <row r="3537" spans="1:16" x14ac:dyDescent="0.3">
      <c r="A3537" t="s">
        <v>49</v>
      </c>
      <c r="B3537" s="38">
        <v>40143</v>
      </c>
      <c r="C3537" t="s">
        <v>30</v>
      </c>
      <c r="D3537" t="s">
        <v>356</v>
      </c>
      <c r="E3537" t="s">
        <v>184</v>
      </c>
      <c r="F3537">
        <v>312754</v>
      </c>
      <c r="G3537">
        <v>346200</v>
      </c>
      <c r="H3537" t="s">
        <v>148</v>
      </c>
      <c r="I3537" t="s">
        <v>149</v>
      </c>
      <c r="L3537">
        <f t="shared" si="275"/>
        <v>2009</v>
      </c>
      <c r="M3537">
        <f t="shared" si="276"/>
        <v>11</v>
      </c>
      <c r="N3537">
        <f t="shared" si="277"/>
        <v>0</v>
      </c>
      <c r="O3537">
        <f t="shared" si="278"/>
        <v>0</v>
      </c>
      <c r="P3537">
        <f t="shared" si="279"/>
        <v>1</v>
      </c>
    </row>
    <row r="3538" spans="1:16" x14ac:dyDescent="0.3">
      <c r="A3538" t="s">
        <v>49</v>
      </c>
      <c r="B3538" s="38">
        <v>40144</v>
      </c>
      <c r="C3538" t="s">
        <v>30</v>
      </c>
      <c r="D3538" t="s">
        <v>232</v>
      </c>
      <c r="E3538" t="s">
        <v>184</v>
      </c>
      <c r="F3538">
        <v>312440</v>
      </c>
      <c r="G3538">
        <v>345624</v>
      </c>
      <c r="H3538" t="s">
        <v>148</v>
      </c>
      <c r="I3538" t="s">
        <v>149</v>
      </c>
      <c r="L3538">
        <f t="shared" si="275"/>
        <v>2009</v>
      </c>
      <c r="M3538">
        <f t="shared" si="276"/>
        <v>11</v>
      </c>
      <c r="N3538">
        <f t="shared" si="277"/>
        <v>0</v>
      </c>
      <c r="O3538">
        <f t="shared" si="278"/>
        <v>0</v>
      </c>
      <c r="P3538">
        <f t="shared" si="279"/>
        <v>1</v>
      </c>
    </row>
    <row r="3539" spans="1:16" x14ac:dyDescent="0.3">
      <c r="A3539" t="s">
        <v>69</v>
      </c>
      <c r="B3539" s="38">
        <v>40144</v>
      </c>
      <c r="C3539" t="s">
        <v>30</v>
      </c>
      <c r="D3539" t="s">
        <v>832</v>
      </c>
      <c r="E3539" t="s">
        <v>147</v>
      </c>
      <c r="F3539">
        <v>333983</v>
      </c>
      <c r="G3539">
        <v>374092</v>
      </c>
      <c r="H3539" t="s">
        <v>152</v>
      </c>
      <c r="I3539" t="s">
        <v>153</v>
      </c>
      <c r="L3539">
        <f t="shared" si="275"/>
        <v>2009</v>
      </c>
      <c r="M3539">
        <f t="shared" si="276"/>
        <v>11</v>
      </c>
      <c r="N3539">
        <f t="shared" si="277"/>
        <v>0</v>
      </c>
      <c r="O3539">
        <f t="shared" si="278"/>
        <v>0</v>
      </c>
      <c r="P3539">
        <f t="shared" si="279"/>
        <v>2</v>
      </c>
    </row>
    <row r="3540" spans="1:16" x14ac:dyDescent="0.3">
      <c r="A3540" t="s">
        <v>69</v>
      </c>
      <c r="B3540" s="38">
        <v>40144</v>
      </c>
      <c r="C3540" t="s">
        <v>30</v>
      </c>
      <c r="D3540" t="s">
        <v>367</v>
      </c>
      <c r="E3540" t="s">
        <v>147</v>
      </c>
      <c r="F3540">
        <v>333840</v>
      </c>
      <c r="G3540">
        <v>373943</v>
      </c>
      <c r="H3540" t="s">
        <v>148</v>
      </c>
      <c r="I3540" t="s">
        <v>149</v>
      </c>
      <c r="L3540">
        <f t="shared" si="275"/>
        <v>2009</v>
      </c>
      <c r="M3540">
        <f t="shared" si="276"/>
        <v>11</v>
      </c>
      <c r="N3540">
        <f t="shared" si="277"/>
        <v>0</v>
      </c>
      <c r="O3540">
        <f t="shared" si="278"/>
        <v>0</v>
      </c>
      <c r="P3540">
        <f t="shared" si="279"/>
        <v>1</v>
      </c>
    </row>
    <row r="3541" spans="1:16" x14ac:dyDescent="0.3">
      <c r="A3541" t="s">
        <v>69</v>
      </c>
      <c r="B3541" s="38">
        <v>40144</v>
      </c>
      <c r="C3541" t="s">
        <v>30</v>
      </c>
      <c r="D3541" t="s">
        <v>251</v>
      </c>
      <c r="E3541" t="s">
        <v>147</v>
      </c>
      <c r="F3541">
        <v>333560</v>
      </c>
      <c r="G3541">
        <v>373765</v>
      </c>
      <c r="H3541" t="s">
        <v>148</v>
      </c>
      <c r="I3541" t="s">
        <v>149</v>
      </c>
      <c r="L3541">
        <f t="shared" si="275"/>
        <v>2009</v>
      </c>
      <c r="M3541">
        <f t="shared" si="276"/>
        <v>11</v>
      </c>
      <c r="N3541">
        <f t="shared" si="277"/>
        <v>0</v>
      </c>
      <c r="O3541">
        <f t="shared" si="278"/>
        <v>0</v>
      </c>
      <c r="P3541">
        <f t="shared" si="279"/>
        <v>1</v>
      </c>
    </row>
    <row r="3542" spans="1:16" x14ac:dyDescent="0.3">
      <c r="A3542" t="s">
        <v>43</v>
      </c>
      <c r="B3542" s="38">
        <v>40145</v>
      </c>
      <c r="C3542" t="s">
        <v>30</v>
      </c>
      <c r="D3542" t="s">
        <v>237</v>
      </c>
      <c r="E3542" t="s">
        <v>183</v>
      </c>
      <c r="F3542">
        <v>308459</v>
      </c>
      <c r="G3542">
        <v>325920</v>
      </c>
      <c r="H3542" t="s">
        <v>152</v>
      </c>
      <c r="I3542" t="s">
        <v>153</v>
      </c>
      <c r="L3542">
        <f t="shared" si="275"/>
        <v>2009</v>
      </c>
      <c r="M3542">
        <f t="shared" si="276"/>
        <v>11</v>
      </c>
      <c r="N3542">
        <f t="shared" si="277"/>
        <v>0</v>
      </c>
      <c r="O3542">
        <f t="shared" si="278"/>
        <v>0</v>
      </c>
      <c r="P3542">
        <f t="shared" si="279"/>
        <v>2</v>
      </c>
    </row>
    <row r="3543" spans="1:16" x14ac:dyDescent="0.3">
      <c r="A3543" t="s">
        <v>69</v>
      </c>
      <c r="B3543" s="38">
        <v>40145</v>
      </c>
      <c r="C3543" t="s">
        <v>30</v>
      </c>
      <c r="D3543" t="s">
        <v>272</v>
      </c>
      <c r="E3543" t="s">
        <v>147</v>
      </c>
      <c r="F3543">
        <v>333415</v>
      </c>
      <c r="G3543">
        <v>373433</v>
      </c>
      <c r="H3543" t="s">
        <v>148</v>
      </c>
      <c r="I3543" t="s">
        <v>149</v>
      </c>
      <c r="L3543">
        <f t="shared" si="275"/>
        <v>2009</v>
      </c>
      <c r="M3543">
        <f t="shared" si="276"/>
        <v>11</v>
      </c>
      <c r="N3543">
        <f t="shared" si="277"/>
        <v>0</v>
      </c>
      <c r="O3543">
        <f t="shared" si="278"/>
        <v>0</v>
      </c>
      <c r="P3543">
        <f t="shared" si="279"/>
        <v>1</v>
      </c>
    </row>
    <row r="3544" spans="1:16" x14ac:dyDescent="0.3">
      <c r="A3544" t="s">
        <v>80</v>
      </c>
      <c r="B3544" s="38">
        <v>40145</v>
      </c>
      <c r="C3544" t="s">
        <v>30</v>
      </c>
      <c r="D3544" t="s">
        <v>214</v>
      </c>
      <c r="E3544" t="s">
        <v>173</v>
      </c>
      <c r="F3544">
        <v>308103</v>
      </c>
      <c r="G3544">
        <v>358455</v>
      </c>
      <c r="H3544" t="s">
        <v>148</v>
      </c>
      <c r="I3544" t="s">
        <v>149</v>
      </c>
      <c r="L3544">
        <f t="shared" si="275"/>
        <v>2009</v>
      </c>
      <c r="M3544">
        <f t="shared" si="276"/>
        <v>11</v>
      </c>
      <c r="N3544">
        <f t="shared" si="277"/>
        <v>0</v>
      </c>
      <c r="O3544">
        <f t="shared" si="278"/>
        <v>0</v>
      </c>
      <c r="P3544">
        <f t="shared" si="279"/>
        <v>1</v>
      </c>
    </row>
    <row r="3545" spans="1:16" x14ac:dyDescent="0.3">
      <c r="A3545" t="s">
        <v>69</v>
      </c>
      <c r="B3545" s="38">
        <v>40146</v>
      </c>
      <c r="C3545" t="s">
        <v>30</v>
      </c>
      <c r="D3545" t="s">
        <v>297</v>
      </c>
      <c r="E3545" t="s">
        <v>147</v>
      </c>
      <c r="F3545">
        <v>333658</v>
      </c>
      <c r="G3545">
        <v>373390</v>
      </c>
      <c r="H3545" t="s">
        <v>152</v>
      </c>
      <c r="I3545" t="s">
        <v>153</v>
      </c>
      <c r="L3545">
        <f t="shared" si="275"/>
        <v>2009</v>
      </c>
      <c r="M3545">
        <f t="shared" si="276"/>
        <v>11</v>
      </c>
      <c r="N3545">
        <f t="shared" si="277"/>
        <v>0</v>
      </c>
      <c r="O3545">
        <f t="shared" si="278"/>
        <v>0</v>
      </c>
      <c r="P3545">
        <f t="shared" si="279"/>
        <v>2</v>
      </c>
    </row>
    <row r="3546" spans="1:16" x14ac:dyDescent="0.3">
      <c r="A3546" t="s">
        <v>2</v>
      </c>
      <c r="B3546" s="38">
        <v>40147</v>
      </c>
      <c r="C3546" t="s">
        <v>30</v>
      </c>
      <c r="D3546" t="s">
        <v>390</v>
      </c>
      <c r="E3546" t="s">
        <v>166</v>
      </c>
      <c r="F3546">
        <v>327163</v>
      </c>
      <c r="G3546">
        <v>364142</v>
      </c>
      <c r="H3546" t="s">
        <v>148</v>
      </c>
      <c r="I3546" t="s">
        <v>149</v>
      </c>
      <c r="L3546">
        <f t="shared" si="275"/>
        <v>2009</v>
      </c>
      <c r="M3546">
        <f t="shared" si="276"/>
        <v>11</v>
      </c>
      <c r="N3546">
        <f t="shared" si="277"/>
        <v>0</v>
      </c>
      <c r="O3546">
        <f t="shared" si="278"/>
        <v>0</v>
      </c>
      <c r="P3546">
        <f t="shared" si="279"/>
        <v>1</v>
      </c>
    </row>
    <row r="3547" spans="1:16" x14ac:dyDescent="0.3">
      <c r="A3547" t="s">
        <v>36</v>
      </c>
      <c r="B3547" s="38">
        <v>40147</v>
      </c>
      <c r="C3547" t="s">
        <v>30</v>
      </c>
      <c r="D3547" t="s">
        <v>426</v>
      </c>
      <c r="E3547" t="s">
        <v>189</v>
      </c>
      <c r="F3547">
        <v>287649</v>
      </c>
      <c r="G3547">
        <v>345461</v>
      </c>
      <c r="H3547" t="s">
        <v>148</v>
      </c>
      <c r="I3547" t="s">
        <v>149</v>
      </c>
      <c r="L3547">
        <f t="shared" si="275"/>
        <v>2009</v>
      </c>
      <c r="M3547">
        <f t="shared" si="276"/>
        <v>11</v>
      </c>
      <c r="N3547">
        <f t="shared" si="277"/>
        <v>0</v>
      </c>
      <c r="O3547">
        <f t="shared" si="278"/>
        <v>0</v>
      </c>
      <c r="P3547">
        <f t="shared" si="279"/>
        <v>1</v>
      </c>
    </row>
    <row r="3548" spans="1:16" x14ac:dyDescent="0.3">
      <c r="A3548" t="s">
        <v>20</v>
      </c>
      <c r="B3548" s="38">
        <v>40147</v>
      </c>
      <c r="C3548" t="s">
        <v>30</v>
      </c>
      <c r="D3548" t="s">
        <v>458</v>
      </c>
      <c r="E3548" t="s">
        <v>155</v>
      </c>
      <c r="F3548">
        <v>311018</v>
      </c>
      <c r="G3548">
        <v>403843</v>
      </c>
      <c r="H3548" t="s">
        <v>148</v>
      </c>
      <c r="I3548" t="s">
        <v>149</v>
      </c>
      <c r="L3548">
        <f t="shared" si="275"/>
        <v>2009</v>
      </c>
      <c r="M3548">
        <f t="shared" si="276"/>
        <v>11</v>
      </c>
      <c r="N3548">
        <f t="shared" si="277"/>
        <v>0</v>
      </c>
      <c r="O3548">
        <f t="shared" si="278"/>
        <v>0</v>
      </c>
      <c r="P3548">
        <f t="shared" si="279"/>
        <v>1</v>
      </c>
    </row>
    <row r="3549" spans="1:16" x14ac:dyDescent="0.3">
      <c r="A3549" t="s">
        <v>69</v>
      </c>
      <c r="B3549" s="38">
        <v>40148</v>
      </c>
      <c r="C3549" t="s">
        <v>30</v>
      </c>
      <c r="D3549" t="s">
        <v>272</v>
      </c>
      <c r="E3549" t="s">
        <v>147</v>
      </c>
      <c r="F3549">
        <v>333453</v>
      </c>
      <c r="G3549">
        <v>373168</v>
      </c>
      <c r="H3549" t="s">
        <v>148</v>
      </c>
      <c r="I3549" t="s">
        <v>149</v>
      </c>
      <c r="L3549">
        <f t="shared" si="275"/>
        <v>2009</v>
      </c>
      <c r="M3549">
        <f t="shared" si="276"/>
        <v>12</v>
      </c>
      <c r="N3549">
        <f t="shared" si="277"/>
        <v>0</v>
      </c>
      <c r="O3549">
        <f t="shared" si="278"/>
        <v>0</v>
      </c>
      <c r="P3549">
        <f t="shared" si="279"/>
        <v>1</v>
      </c>
    </row>
    <row r="3550" spans="1:16" x14ac:dyDescent="0.3">
      <c r="A3550" t="s">
        <v>51</v>
      </c>
      <c r="B3550" s="38">
        <v>40148</v>
      </c>
      <c r="C3550" t="s">
        <v>30</v>
      </c>
      <c r="D3550" t="s">
        <v>723</v>
      </c>
      <c r="E3550" t="s">
        <v>206</v>
      </c>
      <c r="F3550">
        <v>348907</v>
      </c>
      <c r="G3550">
        <v>344197</v>
      </c>
      <c r="H3550" t="s">
        <v>144</v>
      </c>
      <c r="I3550" t="s">
        <v>145</v>
      </c>
      <c r="L3550">
        <f t="shared" si="275"/>
        <v>2009</v>
      </c>
      <c r="M3550">
        <f t="shared" si="276"/>
        <v>12</v>
      </c>
      <c r="N3550">
        <f t="shared" si="277"/>
        <v>0</v>
      </c>
      <c r="O3550">
        <f t="shared" si="278"/>
        <v>0</v>
      </c>
      <c r="P3550">
        <f t="shared" si="279"/>
        <v>3</v>
      </c>
    </row>
    <row r="3551" spans="1:16" x14ac:dyDescent="0.3">
      <c r="A3551" t="s">
        <v>45</v>
      </c>
      <c r="B3551" s="38">
        <v>40148</v>
      </c>
      <c r="C3551" t="s">
        <v>30</v>
      </c>
      <c r="D3551" t="s">
        <v>614</v>
      </c>
      <c r="E3551" t="s">
        <v>193</v>
      </c>
      <c r="F3551">
        <v>242889</v>
      </c>
      <c r="G3551">
        <v>417167</v>
      </c>
      <c r="H3551" t="s">
        <v>144</v>
      </c>
      <c r="I3551" t="s">
        <v>145</v>
      </c>
      <c r="L3551">
        <f t="shared" si="275"/>
        <v>2009</v>
      </c>
      <c r="M3551">
        <f t="shared" si="276"/>
        <v>12</v>
      </c>
      <c r="N3551">
        <f t="shared" si="277"/>
        <v>0</v>
      </c>
      <c r="O3551">
        <f t="shared" si="278"/>
        <v>0</v>
      </c>
      <c r="P3551">
        <f t="shared" si="279"/>
        <v>3</v>
      </c>
    </row>
    <row r="3552" spans="1:16" x14ac:dyDescent="0.3">
      <c r="A3552" t="s">
        <v>45</v>
      </c>
      <c r="B3552" s="38">
        <v>40148</v>
      </c>
      <c r="C3552" t="s">
        <v>30</v>
      </c>
      <c r="D3552" t="s">
        <v>572</v>
      </c>
      <c r="E3552" t="s">
        <v>193</v>
      </c>
      <c r="F3552">
        <v>244327</v>
      </c>
      <c r="G3552">
        <v>416830</v>
      </c>
      <c r="H3552" t="s">
        <v>148</v>
      </c>
      <c r="I3552" t="s">
        <v>149</v>
      </c>
      <c r="L3552">
        <f t="shared" si="275"/>
        <v>2009</v>
      </c>
      <c r="M3552">
        <f t="shared" si="276"/>
        <v>12</v>
      </c>
      <c r="N3552">
        <f t="shared" si="277"/>
        <v>0</v>
      </c>
      <c r="O3552">
        <f t="shared" si="278"/>
        <v>0</v>
      </c>
      <c r="P3552">
        <f t="shared" si="279"/>
        <v>1</v>
      </c>
    </row>
    <row r="3553" spans="1:16" x14ac:dyDescent="0.3">
      <c r="A3553" t="s">
        <v>50</v>
      </c>
      <c r="B3553" s="38">
        <v>40148</v>
      </c>
      <c r="C3553" t="s">
        <v>30</v>
      </c>
      <c r="D3553" t="s">
        <v>336</v>
      </c>
      <c r="E3553" t="s">
        <v>157</v>
      </c>
      <c r="F3553">
        <v>285282</v>
      </c>
      <c r="G3553">
        <v>432695</v>
      </c>
      <c r="H3553" t="s">
        <v>148</v>
      </c>
      <c r="I3553" t="s">
        <v>149</v>
      </c>
      <c r="L3553">
        <f t="shared" si="275"/>
        <v>2009</v>
      </c>
      <c r="M3553">
        <f t="shared" si="276"/>
        <v>12</v>
      </c>
      <c r="N3553">
        <f t="shared" si="277"/>
        <v>0</v>
      </c>
      <c r="O3553">
        <f t="shared" si="278"/>
        <v>0</v>
      </c>
      <c r="P3553">
        <f t="shared" si="279"/>
        <v>1</v>
      </c>
    </row>
    <row r="3554" spans="1:16" x14ac:dyDescent="0.3">
      <c r="A3554" t="s">
        <v>69</v>
      </c>
      <c r="B3554" s="38">
        <v>40148</v>
      </c>
      <c r="C3554" t="s">
        <v>30</v>
      </c>
      <c r="D3554" t="s">
        <v>743</v>
      </c>
      <c r="E3554" t="s">
        <v>147</v>
      </c>
      <c r="F3554">
        <v>334321</v>
      </c>
      <c r="G3554">
        <v>374954</v>
      </c>
      <c r="H3554" t="s">
        <v>148</v>
      </c>
      <c r="I3554" t="s">
        <v>149</v>
      </c>
      <c r="L3554">
        <f t="shared" si="275"/>
        <v>2009</v>
      </c>
      <c r="M3554">
        <f t="shared" si="276"/>
        <v>12</v>
      </c>
      <c r="N3554">
        <f t="shared" si="277"/>
        <v>0</v>
      </c>
      <c r="O3554">
        <f t="shared" si="278"/>
        <v>0</v>
      </c>
      <c r="P3554">
        <f t="shared" si="279"/>
        <v>1</v>
      </c>
    </row>
    <row r="3555" spans="1:16" x14ac:dyDescent="0.3">
      <c r="A3555" t="s">
        <v>45</v>
      </c>
      <c r="B3555" s="38">
        <v>40149</v>
      </c>
      <c r="C3555" t="s">
        <v>30</v>
      </c>
      <c r="D3555" t="s">
        <v>414</v>
      </c>
      <c r="E3555" t="s">
        <v>193</v>
      </c>
      <c r="F3555">
        <v>243507</v>
      </c>
      <c r="G3555">
        <v>416608</v>
      </c>
      <c r="H3555" t="s">
        <v>148</v>
      </c>
      <c r="I3555" t="s">
        <v>149</v>
      </c>
      <c r="L3555">
        <f t="shared" si="275"/>
        <v>2009</v>
      </c>
      <c r="M3555">
        <f t="shared" si="276"/>
        <v>12</v>
      </c>
      <c r="N3555">
        <f t="shared" si="277"/>
        <v>0</v>
      </c>
      <c r="O3555">
        <f t="shared" si="278"/>
        <v>0</v>
      </c>
      <c r="P3555">
        <f t="shared" si="279"/>
        <v>1</v>
      </c>
    </row>
    <row r="3556" spans="1:16" x14ac:dyDescent="0.3">
      <c r="A3556" t="s">
        <v>49</v>
      </c>
      <c r="B3556" s="38">
        <v>40150</v>
      </c>
      <c r="C3556" t="s">
        <v>30</v>
      </c>
      <c r="D3556" t="s">
        <v>250</v>
      </c>
      <c r="E3556" t="s">
        <v>184</v>
      </c>
      <c r="F3556">
        <v>312444</v>
      </c>
      <c r="G3556">
        <v>345571</v>
      </c>
      <c r="H3556" t="s">
        <v>148</v>
      </c>
      <c r="I3556" t="s">
        <v>149</v>
      </c>
      <c r="L3556">
        <f t="shared" si="275"/>
        <v>2009</v>
      </c>
      <c r="M3556">
        <f t="shared" si="276"/>
        <v>12</v>
      </c>
      <c r="N3556">
        <f t="shared" si="277"/>
        <v>0</v>
      </c>
      <c r="O3556">
        <f t="shared" si="278"/>
        <v>0</v>
      </c>
      <c r="P3556">
        <f t="shared" si="279"/>
        <v>1</v>
      </c>
    </row>
    <row r="3557" spans="1:16" x14ac:dyDescent="0.3">
      <c r="A3557" t="s">
        <v>76</v>
      </c>
      <c r="B3557" s="38">
        <v>40151</v>
      </c>
      <c r="C3557" t="s">
        <v>30</v>
      </c>
      <c r="D3557" t="s">
        <v>216</v>
      </c>
      <c r="E3557" t="s">
        <v>176</v>
      </c>
      <c r="F3557">
        <v>315208</v>
      </c>
      <c r="G3557">
        <v>386527</v>
      </c>
      <c r="H3557" t="s">
        <v>148</v>
      </c>
      <c r="I3557" t="s">
        <v>149</v>
      </c>
      <c r="L3557">
        <f t="shared" si="275"/>
        <v>2009</v>
      </c>
      <c r="M3557">
        <f t="shared" si="276"/>
        <v>12</v>
      </c>
      <c r="N3557">
        <f t="shared" si="277"/>
        <v>0</v>
      </c>
      <c r="O3557">
        <f t="shared" si="278"/>
        <v>0</v>
      </c>
      <c r="P3557">
        <f t="shared" si="279"/>
        <v>1</v>
      </c>
    </row>
    <row r="3558" spans="1:16" x14ac:dyDescent="0.3">
      <c r="A3558" t="s">
        <v>78</v>
      </c>
      <c r="B3558" s="38">
        <v>40151</v>
      </c>
      <c r="C3558" t="s">
        <v>30</v>
      </c>
      <c r="D3558" t="s">
        <v>339</v>
      </c>
      <c r="E3558" t="s">
        <v>340</v>
      </c>
      <c r="F3558">
        <v>336742</v>
      </c>
      <c r="G3558">
        <v>364971</v>
      </c>
      <c r="H3558" t="s">
        <v>148</v>
      </c>
      <c r="I3558" t="s">
        <v>149</v>
      </c>
      <c r="L3558">
        <f t="shared" si="275"/>
        <v>2009</v>
      </c>
      <c r="M3558">
        <f t="shared" si="276"/>
        <v>12</v>
      </c>
      <c r="N3558">
        <f t="shared" si="277"/>
        <v>0</v>
      </c>
      <c r="O3558">
        <f t="shared" si="278"/>
        <v>0</v>
      </c>
      <c r="P3558">
        <f t="shared" si="279"/>
        <v>1</v>
      </c>
    </row>
    <row r="3559" spans="1:16" x14ac:dyDescent="0.3">
      <c r="A3559" t="s">
        <v>69</v>
      </c>
      <c r="B3559" s="38">
        <v>40151</v>
      </c>
      <c r="C3559" t="s">
        <v>30</v>
      </c>
      <c r="D3559" t="s">
        <v>163</v>
      </c>
      <c r="E3559" t="s">
        <v>147</v>
      </c>
      <c r="F3559">
        <v>333454</v>
      </c>
      <c r="G3559">
        <v>374316</v>
      </c>
      <c r="H3559" t="s">
        <v>148</v>
      </c>
      <c r="I3559" t="s">
        <v>149</v>
      </c>
      <c r="L3559">
        <f t="shared" si="275"/>
        <v>2009</v>
      </c>
      <c r="M3559">
        <f t="shared" si="276"/>
        <v>12</v>
      </c>
      <c r="N3559">
        <f t="shared" si="277"/>
        <v>0</v>
      </c>
      <c r="O3559">
        <f t="shared" si="278"/>
        <v>0</v>
      </c>
      <c r="P3559">
        <f t="shared" si="279"/>
        <v>1</v>
      </c>
    </row>
    <row r="3560" spans="1:16" x14ac:dyDescent="0.3">
      <c r="A3560" t="s">
        <v>69</v>
      </c>
      <c r="B3560" s="38">
        <v>40152</v>
      </c>
      <c r="C3560" t="s">
        <v>30</v>
      </c>
      <c r="D3560" t="s">
        <v>441</v>
      </c>
      <c r="E3560" t="s">
        <v>161</v>
      </c>
      <c r="F3560">
        <v>333748</v>
      </c>
      <c r="G3560">
        <v>374849</v>
      </c>
      <c r="H3560" t="s">
        <v>152</v>
      </c>
      <c r="I3560" t="s">
        <v>153</v>
      </c>
      <c r="L3560">
        <f t="shared" si="275"/>
        <v>2009</v>
      </c>
      <c r="M3560">
        <f t="shared" si="276"/>
        <v>12</v>
      </c>
      <c r="N3560">
        <f t="shared" si="277"/>
        <v>0</v>
      </c>
      <c r="O3560">
        <f t="shared" si="278"/>
        <v>0</v>
      </c>
      <c r="P3560">
        <f t="shared" si="279"/>
        <v>2</v>
      </c>
    </row>
    <row r="3561" spans="1:16" x14ac:dyDescent="0.3">
      <c r="A3561" t="s">
        <v>67</v>
      </c>
      <c r="B3561" s="38">
        <v>40152</v>
      </c>
      <c r="C3561" t="s">
        <v>30</v>
      </c>
      <c r="D3561" t="s">
        <v>231</v>
      </c>
      <c r="E3561" t="s">
        <v>279</v>
      </c>
      <c r="F3561">
        <v>349146</v>
      </c>
      <c r="G3561">
        <v>374029</v>
      </c>
      <c r="H3561" t="s">
        <v>148</v>
      </c>
      <c r="I3561" t="s">
        <v>149</v>
      </c>
      <c r="L3561">
        <f t="shared" si="275"/>
        <v>2009</v>
      </c>
      <c r="M3561">
        <f t="shared" si="276"/>
        <v>12</v>
      </c>
      <c r="N3561">
        <f t="shared" si="277"/>
        <v>0</v>
      </c>
      <c r="O3561">
        <f t="shared" si="278"/>
        <v>0</v>
      </c>
      <c r="P3561">
        <f t="shared" si="279"/>
        <v>1</v>
      </c>
    </row>
    <row r="3562" spans="1:16" x14ac:dyDescent="0.3">
      <c r="A3562" t="s">
        <v>2</v>
      </c>
      <c r="B3562" s="38">
        <v>40152</v>
      </c>
      <c r="C3562" t="s">
        <v>29</v>
      </c>
      <c r="D3562" t="s">
        <v>266</v>
      </c>
      <c r="E3562" t="s">
        <v>166</v>
      </c>
      <c r="F3562">
        <v>326225</v>
      </c>
      <c r="G3562">
        <v>364070</v>
      </c>
      <c r="H3562" t="s">
        <v>148</v>
      </c>
      <c r="I3562" t="s">
        <v>181</v>
      </c>
      <c r="L3562">
        <f t="shared" si="275"/>
        <v>2009</v>
      </c>
      <c r="M3562">
        <f t="shared" si="276"/>
        <v>12</v>
      </c>
      <c r="N3562">
        <f t="shared" si="277"/>
        <v>0</v>
      </c>
      <c r="O3562">
        <f t="shared" si="278"/>
        <v>1</v>
      </c>
      <c r="P3562">
        <f t="shared" si="279"/>
        <v>0</v>
      </c>
    </row>
    <row r="3563" spans="1:16" x14ac:dyDescent="0.3">
      <c r="A3563" t="s">
        <v>69</v>
      </c>
      <c r="B3563" s="38">
        <v>40152</v>
      </c>
      <c r="C3563" t="s">
        <v>30</v>
      </c>
      <c r="D3563" t="s">
        <v>527</v>
      </c>
      <c r="E3563" t="s">
        <v>164</v>
      </c>
      <c r="F3563">
        <v>333265</v>
      </c>
      <c r="G3563">
        <v>374114</v>
      </c>
      <c r="H3563" t="s">
        <v>148</v>
      </c>
      <c r="I3563" t="s">
        <v>149</v>
      </c>
      <c r="L3563">
        <f t="shared" si="275"/>
        <v>2009</v>
      </c>
      <c r="M3563">
        <f t="shared" si="276"/>
        <v>12</v>
      </c>
      <c r="N3563">
        <f t="shared" si="277"/>
        <v>0</v>
      </c>
      <c r="O3563">
        <f t="shared" si="278"/>
        <v>0</v>
      </c>
      <c r="P3563">
        <f t="shared" si="279"/>
        <v>1</v>
      </c>
    </row>
    <row r="3564" spans="1:16" x14ac:dyDescent="0.3">
      <c r="A3564" t="s">
        <v>51</v>
      </c>
      <c r="B3564" s="38">
        <v>40153</v>
      </c>
      <c r="C3564" t="s">
        <v>30</v>
      </c>
      <c r="D3564" t="s">
        <v>833</v>
      </c>
      <c r="E3564" t="s">
        <v>206</v>
      </c>
      <c r="F3564">
        <v>348917</v>
      </c>
      <c r="G3564">
        <v>344190</v>
      </c>
      <c r="H3564" t="s">
        <v>148</v>
      </c>
      <c r="I3564" t="s">
        <v>149</v>
      </c>
      <c r="L3564">
        <f t="shared" si="275"/>
        <v>2009</v>
      </c>
      <c r="M3564">
        <f t="shared" si="276"/>
        <v>12</v>
      </c>
      <c r="N3564">
        <f t="shared" si="277"/>
        <v>0</v>
      </c>
      <c r="O3564">
        <f t="shared" si="278"/>
        <v>0</v>
      </c>
      <c r="P3564">
        <f t="shared" si="279"/>
        <v>1</v>
      </c>
    </row>
    <row r="3565" spans="1:16" x14ac:dyDescent="0.3">
      <c r="A3565" t="s">
        <v>69</v>
      </c>
      <c r="B3565" s="38">
        <v>40154</v>
      </c>
      <c r="C3565" t="s">
        <v>30</v>
      </c>
      <c r="D3565" t="s">
        <v>191</v>
      </c>
      <c r="E3565" t="s">
        <v>147</v>
      </c>
      <c r="F3565">
        <v>334349</v>
      </c>
      <c r="G3565">
        <v>374764</v>
      </c>
      <c r="H3565" t="s">
        <v>148</v>
      </c>
      <c r="I3565" t="s">
        <v>149</v>
      </c>
      <c r="L3565">
        <f t="shared" si="275"/>
        <v>2009</v>
      </c>
      <c r="M3565">
        <f t="shared" si="276"/>
        <v>12</v>
      </c>
      <c r="N3565">
        <f t="shared" si="277"/>
        <v>0</v>
      </c>
      <c r="O3565">
        <f t="shared" si="278"/>
        <v>0</v>
      </c>
      <c r="P3565">
        <f t="shared" si="279"/>
        <v>1</v>
      </c>
    </row>
    <row r="3566" spans="1:16" x14ac:dyDescent="0.3">
      <c r="A3566" t="s">
        <v>69</v>
      </c>
      <c r="B3566" s="38">
        <v>40154</v>
      </c>
      <c r="C3566" t="s">
        <v>30</v>
      </c>
      <c r="D3566" t="s">
        <v>327</v>
      </c>
      <c r="E3566" t="s">
        <v>147</v>
      </c>
      <c r="F3566">
        <v>333514</v>
      </c>
      <c r="G3566">
        <v>374128</v>
      </c>
      <c r="H3566" t="s">
        <v>148</v>
      </c>
      <c r="I3566" t="s">
        <v>149</v>
      </c>
      <c r="L3566">
        <f t="shared" si="275"/>
        <v>2009</v>
      </c>
      <c r="M3566">
        <f t="shared" si="276"/>
        <v>12</v>
      </c>
      <c r="N3566">
        <f t="shared" si="277"/>
        <v>0</v>
      </c>
      <c r="O3566">
        <f t="shared" si="278"/>
        <v>0</v>
      </c>
      <c r="P3566">
        <f t="shared" si="279"/>
        <v>1</v>
      </c>
    </row>
    <row r="3567" spans="1:16" x14ac:dyDescent="0.3">
      <c r="A3567" t="s">
        <v>69</v>
      </c>
      <c r="B3567" s="38">
        <v>40154</v>
      </c>
      <c r="C3567" t="s">
        <v>30</v>
      </c>
      <c r="D3567" t="s">
        <v>380</v>
      </c>
      <c r="E3567" t="s">
        <v>161</v>
      </c>
      <c r="F3567">
        <v>333479</v>
      </c>
      <c r="G3567">
        <v>375120</v>
      </c>
      <c r="H3567" t="s">
        <v>148</v>
      </c>
      <c r="I3567" t="s">
        <v>149</v>
      </c>
      <c r="L3567">
        <f t="shared" si="275"/>
        <v>2009</v>
      </c>
      <c r="M3567">
        <f t="shared" si="276"/>
        <v>12</v>
      </c>
      <c r="N3567">
        <f t="shared" si="277"/>
        <v>0</v>
      </c>
      <c r="O3567">
        <f t="shared" si="278"/>
        <v>0</v>
      </c>
      <c r="P3567">
        <f t="shared" si="279"/>
        <v>1</v>
      </c>
    </row>
    <row r="3568" spans="1:16" x14ac:dyDescent="0.3">
      <c r="A3568" t="s">
        <v>45</v>
      </c>
      <c r="B3568" s="38">
        <v>40155</v>
      </c>
      <c r="C3568" t="s">
        <v>30</v>
      </c>
      <c r="D3568" t="s">
        <v>288</v>
      </c>
      <c r="E3568" t="s">
        <v>193</v>
      </c>
      <c r="F3568">
        <v>243691</v>
      </c>
      <c r="G3568">
        <v>416375</v>
      </c>
      <c r="H3568" t="s">
        <v>148</v>
      </c>
      <c r="I3568" t="s">
        <v>149</v>
      </c>
      <c r="L3568">
        <f t="shared" si="275"/>
        <v>2009</v>
      </c>
      <c r="M3568">
        <f t="shared" si="276"/>
        <v>12</v>
      </c>
      <c r="N3568">
        <f t="shared" si="277"/>
        <v>0</v>
      </c>
      <c r="O3568">
        <f t="shared" si="278"/>
        <v>0</v>
      </c>
      <c r="P3568">
        <f t="shared" si="279"/>
        <v>1</v>
      </c>
    </row>
    <row r="3569" spans="1:16" x14ac:dyDescent="0.3">
      <c r="A3569" t="s">
        <v>60</v>
      </c>
      <c r="B3569" s="38">
        <v>40155</v>
      </c>
      <c r="C3569" t="s">
        <v>30</v>
      </c>
      <c r="D3569" t="s">
        <v>265</v>
      </c>
      <c r="E3569" t="s">
        <v>195</v>
      </c>
      <c r="F3569">
        <v>350401</v>
      </c>
      <c r="G3569">
        <v>381467</v>
      </c>
      <c r="H3569" t="s">
        <v>148</v>
      </c>
      <c r="I3569" t="s">
        <v>149</v>
      </c>
      <c r="L3569">
        <f t="shared" si="275"/>
        <v>2009</v>
      </c>
      <c r="M3569">
        <f t="shared" si="276"/>
        <v>12</v>
      </c>
      <c r="N3569">
        <f t="shared" si="277"/>
        <v>0</v>
      </c>
      <c r="O3569">
        <f t="shared" si="278"/>
        <v>0</v>
      </c>
      <c r="P3569">
        <f t="shared" si="279"/>
        <v>1</v>
      </c>
    </row>
    <row r="3570" spans="1:16" x14ac:dyDescent="0.3">
      <c r="A3570" t="s">
        <v>52</v>
      </c>
      <c r="B3570" s="38">
        <v>40155</v>
      </c>
      <c r="C3570" t="s">
        <v>29</v>
      </c>
      <c r="D3570" t="s">
        <v>168</v>
      </c>
      <c r="E3570" t="s">
        <v>169</v>
      </c>
      <c r="F3570">
        <v>245098</v>
      </c>
      <c r="G3570">
        <v>372905</v>
      </c>
      <c r="H3570" t="s">
        <v>148</v>
      </c>
      <c r="I3570" t="s">
        <v>181</v>
      </c>
      <c r="L3570">
        <f t="shared" si="275"/>
        <v>2009</v>
      </c>
      <c r="M3570">
        <f t="shared" si="276"/>
        <v>12</v>
      </c>
      <c r="N3570">
        <f t="shared" si="277"/>
        <v>0</v>
      </c>
      <c r="O3570">
        <f t="shared" si="278"/>
        <v>1</v>
      </c>
      <c r="P3570">
        <f t="shared" si="279"/>
        <v>0</v>
      </c>
    </row>
    <row r="3571" spans="1:16" x14ac:dyDescent="0.3">
      <c r="A3571" t="s">
        <v>69</v>
      </c>
      <c r="B3571" s="38">
        <v>40156</v>
      </c>
      <c r="C3571" t="s">
        <v>30</v>
      </c>
      <c r="D3571" t="s">
        <v>283</v>
      </c>
      <c r="E3571" t="s">
        <v>147</v>
      </c>
      <c r="F3571">
        <v>333753</v>
      </c>
      <c r="G3571">
        <v>373840</v>
      </c>
      <c r="H3571" t="s">
        <v>148</v>
      </c>
      <c r="I3571" t="s">
        <v>149</v>
      </c>
      <c r="L3571">
        <f t="shared" si="275"/>
        <v>2009</v>
      </c>
      <c r="M3571">
        <f t="shared" si="276"/>
        <v>12</v>
      </c>
      <c r="N3571">
        <f t="shared" si="277"/>
        <v>0</v>
      </c>
      <c r="O3571">
        <f t="shared" si="278"/>
        <v>0</v>
      </c>
      <c r="P3571">
        <f t="shared" si="279"/>
        <v>1</v>
      </c>
    </row>
    <row r="3572" spans="1:16" x14ac:dyDescent="0.3">
      <c r="A3572" t="s">
        <v>60</v>
      </c>
      <c r="B3572" s="38">
        <v>40157</v>
      </c>
      <c r="C3572" t="s">
        <v>30</v>
      </c>
      <c r="D3572" t="s">
        <v>170</v>
      </c>
      <c r="E3572" t="s">
        <v>195</v>
      </c>
      <c r="F3572">
        <v>350528</v>
      </c>
      <c r="G3572">
        <v>381794</v>
      </c>
      <c r="H3572" t="s">
        <v>148</v>
      </c>
      <c r="I3572" t="s">
        <v>149</v>
      </c>
      <c r="L3572">
        <f t="shared" si="275"/>
        <v>2009</v>
      </c>
      <c r="M3572">
        <f t="shared" si="276"/>
        <v>12</v>
      </c>
      <c r="N3572">
        <f t="shared" si="277"/>
        <v>0</v>
      </c>
      <c r="O3572">
        <f t="shared" si="278"/>
        <v>0</v>
      </c>
      <c r="P3572">
        <f t="shared" si="279"/>
        <v>1</v>
      </c>
    </row>
    <row r="3573" spans="1:16" x14ac:dyDescent="0.3">
      <c r="A3573" t="s">
        <v>54</v>
      </c>
      <c r="B3573" s="38">
        <v>40157</v>
      </c>
      <c r="C3573" t="s">
        <v>29</v>
      </c>
      <c r="D3573" t="s">
        <v>385</v>
      </c>
      <c r="E3573" t="s">
        <v>183</v>
      </c>
      <c r="F3573">
        <v>314243</v>
      </c>
      <c r="G3573">
        <v>318319</v>
      </c>
      <c r="H3573" t="s">
        <v>148</v>
      </c>
      <c r="I3573" t="s">
        <v>181</v>
      </c>
      <c r="L3573">
        <f t="shared" si="275"/>
        <v>2009</v>
      </c>
      <c r="M3573">
        <f t="shared" si="276"/>
        <v>12</v>
      </c>
      <c r="N3573">
        <f t="shared" si="277"/>
        <v>0</v>
      </c>
      <c r="O3573">
        <f t="shared" si="278"/>
        <v>1</v>
      </c>
      <c r="P3573">
        <f t="shared" si="279"/>
        <v>0</v>
      </c>
    </row>
    <row r="3574" spans="1:16" x14ac:dyDescent="0.3">
      <c r="A3574" t="s">
        <v>2</v>
      </c>
      <c r="B3574" s="38">
        <v>40158</v>
      </c>
      <c r="C3574" t="s">
        <v>30</v>
      </c>
      <c r="D3574" t="s">
        <v>165</v>
      </c>
      <c r="E3574" t="s">
        <v>166</v>
      </c>
      <c r="F3574">
        <v>327170</v>
      </c>
      <c r="G3574">
        <v>364383</v>
      </c>
      <c r="H3574" t="s">
        <v>148</v>
      </c>
      <c r="I3574" t="s">
        <v>149</v>
      </c>
      <c r="L3574">
        <f t="shared" si="275"/>
        <v>2009</v>
      </c>
      <c r="M3574">
        <f t="shared" si="276"/>
        <v>12</v>
      </c>
      <c r="N3574">
        <f t="shared" si="277"/>
        <v>0</v>
      </c>
      <c r="O3574">
        <f t="shared" si="278"/>
        <v>0</v>
      </c>
      <c r="P3574">
        <f t="shared" si="279"/>
        <v>1</v>
      </c>
    </row>
    <row r="3575" spans="1:16" x14ac:dyDescent="0.3">
      <c r="A3575" t="s">
        <v>2</v>
      </c>
      <c r="B3575" s="38">
        <v>40158</v>
      </c>
      <c r="C3575" t="s">
        <v>30</v>
      </c>
      <c r="D3575" t="s">
        <v>165</v>
      </c>
      <c r="E3575" t="s">
        <v>166</v>
      </c>
      <c r="F3575">
        <v>327062</v>
      </c>
      <c r="G3575">
        <v>364218</v>
      </c>
      <c r="H3575" t="s">
        <v>148</v>
      </c>
      <c r="I3575" t="s">
        <v>149</v>
      </c>
      <c r="L3575">
        <f t="shared" si="275"/>
        <v>2009</v>
      </c>
      <c r="M3575">
        <f t="shared" si="276"/>
        <v>12</v>
      </c>
      <c r="N3575">
        <f t="shared" si="277"/>
        <v>0</v>
      </c>
      <c r="O3575">
        <f t="shared" si="278"/>
        <v>0</v>
      </c>
      <c r="P3575">
        <f t="shared" si="279"/>
        <v>1</v>
      </c>
    </row>
    <row r="3576" spans="1:16" x14ac:dyDescent="0.3">
      <c r="A3576" t="s">
        <v>45</v>
      </c>
      <c r="B3576" s="38">
        <v>40158</v>
      </c>
      <c r="C3576" t="s">
        <v>30</v>
      </c>
      <c r="D3576" t="s">
        <v>391</v>
      </c>
      <c r="E3576" t="s">
        <v>193</v>
      </c>
      <c r="F3576">
        <v>243548</v>
      </c>
      <c r="G3576">
        <v>416227</v>
      </c>
      <c r="H3576" t="s">
        <v>148</v>
      </c>
      <c r="I3576" t="s">
        <v>149</v>
      </c>
      <c r="L3576">
        <f t="shared" si="275"/>
        <v>2009</v>
      </c>
      <c r="M3576">
        <f t="shared" si="276"/>
        <v>12</v>
      </c>
      <c r="N3576">
        <f t="shared" si="277"/>
        <v>0</v>
      </c>
      <c r="O3576">
        <f t="shared" si="278"/>
        <v>0</v>
      </c>
      <c r="P3576">
        <f t="shared" si="279"/>
        <v>1</v>
      </c>
    </row>
    <row r="3577" spans="1:16" x14ac:dyDescent="0.3">
      <c r="A3577" t="s">
        <v>67</v>
      </c>
      <c r="B3577" s="38">
        <v>40159</v>
      </c>
      <c r="C3577" t="s">
        <v>30</v>
      </c>
      <c r="D3577" t="s">
        <v>210</v>
      </c>
      <c r="E3577" t="s">
        <v>279</v>
      </c>
      <c r="F3577">
        <v>349193</v>
      </c>
      <c r="G3577">
        <v>373989</v>
      </c>
      <c r="H3577" t="s">
        <v>148</v>
      </c>
      <c r="I3577" t="s">
        <v>149</v>
      </c>
      <c r="L3577">
        <f t="shared" si="275"/>
        <v>2009</v>
      </c>
      <c r="M3577">
        <f t="shared" si="276"/>
        <v>12</v>
      </c>
      <c r="N3577">
        <f t="shared" si="277"/>
        <v>0</v>
      </c>
      <c r="O3577">
        <f t="shared" si="278"/>
        <v>0</v>
      </c>
      <c r="P3577">
        <f t="shared" si="279"/>
        <v>1</v>
      </c>
    </row>
    <row r="3578" spans="1:16" x14ac:dyDescent="0.3">
      <c r="A3578" t="s">
        <v>65</v>
      </c>
      <c r="B3578" s="38">
        <v>40159</v>
      </c>
      <c r="C3578" t="s">
        <v>29</v>
      </c>
      <c r="D3578" t="s">
        <v>231</v>
      </c>
      <c r="E3578" t="s">
        <v>195</v>
      </c>
      <c r="F3578">
        <v>339740</v>
      </c>
      <c r="G3578">
        <v>379077</v>
      </c>
      <c r="H3578" t="s">
        <v>148</v>
      </c>
      <c r="I3578" t="s">
        <v>181</v>
      </c>
      <c r="L3578">
        <f t="shared" si="275"/>
        <v>2009</v>
      </c>
      <c r="M3578">
        <f t="shared" si="276"/>
        <v>12</v>
      </c>
      <c r="N3578">
        <f t="shared" si="277"/>
        <v>0</v>
      </c>
      <c r="O3578">
        <f t="shared" si="278"/>
        <v>1</v>
      </c>
      <c r="P3578">
        <f t="shared" si="279"/>
        <v>0</v>
      </c>
    </row>
    <row r="3579" spans="1:16" x14ac:dyDescent="0.3">
      <c r="A3579" t="s">
        <v>69</v>
      </c>
      <c r="B3579" s="38">
        <v>40159</v>
      </c>
      <c r="C3579" t="s">
        <v>30</v>
      </c>
      <c r="D3579" t="s">
        <v>834</v>
      </c>
      <c r="E3579" t="s">
        <v>147</v>
      </c>
      <c r="F3579">
        <v>333786</v>
      </c>
      <c r="G3579">
        <v>374080</v>
      </c>
      <c r="H3579" t="s">
        <v>148</v>
      </c>
      <c r="I3579" t="s">
        <v>149</v>
      </c>
      <c r="L3579">
        <f t="shared" si="275"/>
        <v>2009</v>
      </c>
      <c r="M3579">
        <f t="shared" si="276"/>
        <v>12</v>
      </c>
      <c r="N3579">
        <f t="shared" si="277"/>
        <v>0</v>
      </c>
      <c r="O3579">
        <f t="shared" si="278"/>
        <v>0</v>
      </c>
      <c r="P3579">
        <f t="shared" si="279"/>
        <v>1</v>
      </c>
    </row>
    <row r="3580" spans="1:16" x14ac:dyDescent="0.3">
      <c r="A3580" t="s">
        <v>36</v>
      </c>
      <c r="B3580" s="38">
        <v>40161</v>
      </c>
      <c r="C3580" t="s">
        <v>30</v>
      </c>
      <c r="D3580" t="s">
        <v>567</v>
      </c>
      <c r="E3580" t="s">
        <v>189</v>
      </c>
      <c r="F3580">
        <v>287357</v>
      </c>
      <c r="G3580">
        <v>346009</v>
      </c>
      <c r="H3580" t="s">
        <v>148</v>
      </c>
      <c r="I3580" t="s">
        <v>149</v>
      </c>
      <c r="L3580">
        <f t="shared" si="275"/>
        <v>2009</v>
      </c>
      <c r="M3580">
        <f t="shared" si="276"/>
        <v>12</v>
      </c>
      <c r="N3580">
        <f t="shared" si="277"/>
        <v>0</v>
      </c>
      <c r="O3580">
        <f t="shared" si="278"/>
        <v>0</v>
      </c>
      <c r="P3580">
        <f t="shared" si="279"/>
        <v>1</v>
      </c>
    </row>
    <row r="3581" spans="1:16" x14ac:dyDescent="0.3">
      <c r="A3581" t="s">
        <v>69</v>
      </c>
      <c r="B3581" s="38">
        <v>40161</v>
      </c>
      <c r="C3581" t="s">
        <v>30</v>
      </c>
      <c r="D3581" t="s">
        <v>835</v>
      </c>
      <c r="E3581" t="s">
        <v>147</v>
      </c>
      <c r="F3581">
        <v>333858</v>
      </c>
      <c r="G3581">
        <v>373550</v>
      </c>
      <c r="H3581" t="s">
        <v>148</v>
      </c>
      <c r="I3581" t="s">
        <v>149</v>
      </c>
      <c r="L3581">
        <f t="shared" si="275"/>
        <v>2009</v>
      </c>
      <c r="M3581">
        <f t="shared" si="276"/>
        <v>12</v>
      </c>
      <c r="N3581">
        <f t="shared" si="277"/>
        <v>0</v>
      </c>
      <c r="O3581">
        <f t="shared" si="278"/>
        <v>0</v>
      </c>
      <c r="P3581">
        <f t="shared" si="279"/>
        <v>1</v>
      </c>
    </row>
    <row r="3582" spans="1:16" x14ac:dyDescent="0.3">
      <c r="A3582" t="s">
        <v>69</v>
      </c>
      <c r="B3582" s="38">
        <v>40162</v>
      </c>
      <c r="C3582" t="s">
        <v>30</v>
      </c>
      <c r="D3582" t="s">
        <v>191</v>
      </c>
      <c r="E3582" t="s">
        <v>159</v>
      </c>
      <c r="F3582">
        <v>334554</v>
      </c>
      <c r="G3582">
        <v>374646</v>
      </c>
      <c r="H3582" t="s">
        <v>152</v>
      </c>
      <c r="I3582" t="s">
        <v>153</v>
      </c>
      <c r="L3582">
        <f t="shared" si="275"/>
        <v>2009</v>
      </c>
      <c r="M3582">
        <f t="shared" si="276"/>
        <v>12</v>
      </c>
      <c r="N3582">
        <f t="shared" si="277"/>
        <v>0</v>
      </c>
      <c r="O3582">
        <f t="shared" si="278"/>
        <v>0</v>
      </c>
      <c r="P3582">
        <f t="shared" si="279"/>
        <v>2</v>
      </c>
    </row>
    <row r="3583" spans="1:16" x14ac:dyDescent="0.3">
      <c r="A3583" t="s">
        <v>79</v>
      </c>
      <c r="B3583" s="38">
        <v>40162</v>
      </c>
      <c r="C3583" t="s">
        <v>30</v>
      </c>
      <c r="D3583" t="s">
        <v>314</v>
      </c>
      <c r="E3583" t="s">
        <v>173</v>
      </c>
      <c r="F3583">
        <v>301266</v>
      </c>
      <c r="G3583">
        <v>353347</v>
      </c>
      <c r="H3583" t="s">
        <v>148</v>
      </c>
      <c r="I3583" t="s">
        <v>149</v>
      </c>
      <c r="L3583">
        <f t="shared" si="275"/>
        <v>2009</v>
      </c>
      <c r="M3583">
        <f t="shared" si="276"/>
        <v>12</v>
      </c>
      <c r="N3583">
        <f t="shared" si="277"/>
        <v>0</v>
      </c>
      <c r="O3583">
        <f t="shared" si="278"/>
        <v>0</v>
      </c>
      <c r="P3583">
        <f t="shared" si="279"/>
        <v>1</v>
      </c>
    </row>
    <row r="3584" spans="1:16" x14ac:dyDescent="0.3">
      <c r="A3584" t="s">
        <v>67</v>
      </c>
      <c r="B3584" s="38">
        <v>40162</v>
      </c>
      <c r="C3584" t="s">
        <v>30</v>
      </c>
      <c r="D3584" t="s">
        <v>278</v>
      </c>
      <c r="E3584" t="s">
        <v>279</v>
      </c>
      <c r="F3584">
        <v>349174</v>
      </c>
      <c r="G3584">
        <v>374134</v>
      </c>
      <c r="H3584" t="s">
        <v>144</v>
      </c>
      <c r="I3584" t="s">
        <v>145</v>
      </c>
      <c r="L3584">
        <f t="shared" si="275"/>
        <v>2009</v>
      </c>
      <c r="M3584">
        <f t="shared" si="276"/>
        <v>12</v>
      </c>
      <c r="N3584">
        <f t="shared" si="277"/>
        <v>0</v>
      </c>
      <c r="O3584">
        <f t="shared" si="278"/>
        <v>0</v>
      </c>
      <c r="P3584">
        <f t="shared" si="279"/>
        <v>3</v>
      </c>
    </row>
    <row r="3585" spans="1:16" x14ac:dyDescent="0.3">
      <c r="A3585" t="s">
        <v>69</v>
      </c>
      <c r="B3585" s="38">
        <v>40162</v>
      </c>
      <c r="C3585" t="s">
        <v>30</v>
      </c>
      <c r="D3585" t="s">
        <v>223</v>
      </c>
      <c r="E3585" t="s">
        <v>159</v>
      </c>
      <c r="F3585">
        <v>334962</v>
      </c>
      <c r="G3585">
        <v>373953</v>
      </c>
      <c r="H3585" t="s">
        <v>148</v>
      </c>
      <c r="I3585" t="s">
        <v>149</v>
      </c>
      <c r="L3585">
        <f t="shared" si="275"/>
        <v>2009</v>
      </c>
      <c r="M3585">
        <f t="shared" si="276"/>
        <v>12</v>
      </c>
      <c r="N3585">
        <f t="shared" si="277"/>
        <v>0</v>
      </c>
      <c r="O3585">
        <f t="shared" si="278"/>
        <v>0</v>
      </c>
      <c r="P3585">
        <f t="shared" si="279"/>
        <v>1</v>
      </c>
    </row>
    <row r="3586" spans="1:16" x14ac:dyDescent="0.3">
      <c r="A3586" t="s">
        <v>54</v>
      </c>
      <c r="B3586" s="38">
        <v>40162</v>
      </c>
      <c r="C3586" t="s">
        <v>30</v>
      </c>
      <c r="D3586" t="s">
        <v>216</v>
      </c>
      <c r="E3586" t="s">
        <v>183</v>
      </c>
      <c r="F3586">
        <v>314327</v>
      </c>
      <c r="G3586">
        <v>318246</v>
      </c>
      <c r="H3586" t="s">
        <v>148</v>
      </c>
      <c r="I3586" t="s">
        <v>149</v>
      </c>
      <c r="L3586">
        <f t="shared" ref="L3586:L3649" si="280">YEAR(B3586)</f>
        <v>2009</v>
      </c>
      <c r="M3586">
        <f t="shared" ref="M3586:M3649" si="281">MONTH(B3586)</f>
        <v>12</v>
      </c>
      <c r="N3586">
        <f t="shared" ref="N3586:N3649" si="282">SUM((IF(OR(ISBLANK($I3586),ISERROR(SEARCH("killed",$I3586))),0,IF(SEARCH("killed",$I3586)=3,LEFT($I3586,1),IF(SEARCH("killed",$I3586)=4,LEFT($I3586,2),0)))),(IF(OR(ISBLANK($J3586),ISERROR(SEARCH("killed",$J3586))),0,IF(SEARCH("killed",$J3586)=3,LEFT($J3586,1),IF(SEARCH("killed",$J3586)=4,LEFT($J3586,2),0)))),(IF(OR(ISBLANK($K3586),ISERROR(SEARCH("killed",$K3586))),0,IF(SEARCH("killed",$K3586)=3,LEFT($K3586,1),IF(SEARCH("killed",$K3586)=4,LEFT($K3586,2),0)))))</f>
        <v>0</v>
      </c>
      <c r="O3586">
        <f t="shared" ref="O3586:O3649" si="283">SUM((IF(OR(ISBLANK($I3586),ISERROR(SEARCH("seriously",$I3586))),0,IF(SEARCH("seriously",$I3586)=3,LEFT($I3586,1),IF(SEARCH("seriously",$I3586)=4,LEFT($I3586,2),0)))),(IF(OR(ISBLANK($J3586),ISERROR(SEARCH("seriously",$J3586))),0,IF(SEARCH("seriously",$J3586)=3,LEFT($J3586,1),IF(SEARCH("seriously",$J3586)=4,LEFT($J3586,2),0)))),(IF(OR(ISBLANK($K3586),ISERROR(SEARCH("seriously",$K3586))),0,IF(SEARCH("seriously",$K3586)=3,LEFT($K3586,1),IF(SEARCH("seriously",$K3586)=4,LEFT($K3586,2),0)))))</f>
        <v>0</v>
      </c>
      <c r="P3586">
        <f t="shared" ref="P3586:P3649" si="284">SUM((IF(OR(ISBLANK($I3586),ISERROR(SEARCH("slightly",$I3586))),0,IF(SEARCH("slightly",$I3586)=3,LEFT($I3586,1),IF(SEARCH("slightly",$I3586)=4,LEFT($I3586,2),0)))),(IF(OR(ISBLANK($J3586),ISERROR(SEARCH("slightly",$J3586))),0,IF(SEARCH("slightly",$J3586)=3,LEFT($J3586,1),IF(SEARCH("slightly",$J3586)=4,LEFT($J3586,2),0)))),(IF(OR(ISBLANK($K3586),ISERROR(SEARCH("slightly",$K3586))),0,IF(SEARCH("slightly",$K3586)=3,LEFT($K3586,1),IF(SEARCH("slightly",$K3586)=4,LEFT($K3586,2),0)))))</f>
        <v>1</v>
      </c>
    </row>
    <row r="3587" spans="1:16" x14ac:dyDescent="0.3">
      <c r="A3587" t="s">
        <v>76</v>
      </c>
      <c r="B3587" s="38">
        <v>40162</v>
      </c>
      <c r="C3587" t="s">
        <v>30</v>
      </c>
      <c r="D3587" t="s">
        <v>216</v>
      </c>
      <c r="E3587" t="s">
        <v>176</v>
      </c>
      <c r="F3587">
        <v>315083</v>
      </c>
      <c r="G3587">
        <v>386550</v>
      </c>
      <c r="H3587" t="s">
        <v>152</v>
      </c>
      <c r="I3587" t="s">
        <v>153</v>
      </c>
      <c r="L3587">
        <f t="shared" si="280"/>
        <v>2009</v>
      </c>
      <c r="M3587">
        <f t="shared" si="281"/>
        <v>12</v>
      </c>
      <c r="N3587">
        <f t="shared" si="282"/>
        <v>0</v>
      </c>
      <c r="O3587">
        <f t="shared" si="283"/>
        <v>0</v>
      </c>
      <c r="P3587">
        <f t="shared" si="284"/>
        <v>2</v>
      </c>
    </row>
    <row r="3588" spans="1:16" x14ac:dyDescent="0.3">
      <c r="A3588" t="s">
        <v>45</v>
      </c>
      <c r="B3588" s="38">
        <v>40163</v>
      </c>
      <c r="C3588" t="s">
        <v>30</v>
      </c>
      <c r="D3588" t="s">
        <v>240</v>
      </c>
      <c r="E3588" t="s">
        <v>193</v>
      </c>
      <c r="F3588">
        <v>243875</v>
      </c>
      <c r="G3588">
        <v>418613</v>
      </c>
      <c r="H3588" t="s">
        <v>144</v>
      </c>
      <c r="I3588" t="s">
        <v>145</v>
      </c>
      <c r="L3588">
        <f t="shared" si="280"/>
        <v>2009</v>
      </c>
      <c r="M3588">
        <f t="shared" si="281"/>
        <v>12</v>
      </c>
      <c r="N3588">
        <f t="shared" si="282"/>
        <v>0</v>
      </c>
      <c r="O3588">
        <f t="shared" si="283"/>
        <v>0</v>
      </c>
      <c r="P3588">
        <f t="shared" si="284"/>
        <v>3</v>
      </c>
    </row>
    <row r="3589" spans="1:16" x14ac:dyDescent="0.3">
      <c r="A3589" t="s">
        <v>52</v>
      </c>
      <c r="B3589" s="38">
        <v>40163</v>
      </c>
      <c r="C3589" t="s">
        <v>30</v>
      </c>
      <c r="D3589" t="s">
        <v>371</v>
      </c>
      <c r="E3589" t="s">
        <v>169</v>
      </c>
      <c r="F3589">
        <v>245171</v>
      </c>
      <c r="G3589">
        <v>372829</v>
      </c>
      <c r="H3589" t="s">
        <v>148</v>
      </c>
      <c r="I3589" t="s">
        <v>149</v>
      </c>
      <c r="L3589">
        <f t="shared" si="280"/>
        <v>2009</v>
      </c>
      <c r="M3589">
        <f t="shared" si="281"/>
        <v>12</v>
      </c>
      <c r="N3589">
        <f t="shared" si="282"/>
        <v>0</v>
      </c>
      <c r="O3589">
        <f t="shared" si="283"/>
        <v>0</v>
      </c>
      <c r="P3589">
        <f t="shared" si="284"/>
        <v>1</v>
      </c>
    </row>
    <row r="3590" spans="1:16" x14ac:dyDescent="0.3">
      <c r="A3590" t="s">
        <v>43</v>
      </c>
      <c r="B3590" s="38">
        <v>40163</v>
      </c>
      <c r="C3590" t="s">
        <v>30</v>
      </c>
      <c r="D3590" t="s">
        <v>362</v>
      </c>
      <c r="E3590" t="s">
        <v>183</v>
      </c>
      <c r="F3590">
        <v>308593</v>
      </c>
      <c r="G3590">
        <v>326780</v>
      </c>
      <c r="H3590" t="s">
        <v>148</v>
      </c>
      <c r="I3590" t="s">
        <v>149</v>
      </c>
      <c r="L3590">
        <f t="shared" si="280"/>
        <v>2009</v>
      </c>
      <c r="M3590">
        <f t="shared" si="281"/>
        <v>12</v>
      </c>
      <c r="N3590">
        <f t="shared" si="282"/>
        <v>0</v>
      </c>
      <c r="O3590">
        <f t="shared" si="283"/>
        <v>0</v>
      </c>
      <c r="P3590">
        <f t="shared" si="284"/>
        <v>1</v>
      </c>
    </row>
    <row r="3591" spans="1:16" x14ac:dyDescent="0.3">
      <c r="A3591" t="s">
        <v>45</v>
      </c>
      <c r="B3591" s="38">
        <v>40163</v>
      </c>
      <c r="C3591" t="s">
        <v>30</v>
      </c>
      <c r="D3591" t="s">
        <v>240</v>
      </c>
      <c r="E3591" t="s">
        <v>193</v>
      </c>
      <c r="F3591">
        <v>243545</v>
      </c>
      <c r="G3591">
        <v>417917</v>
      </c>
      <c r="H3591" t="s">
        <v>148</v>
      </c>
      <c r="I3591" t="s">
        <v>149</v>
      </c>
      <c r="L3591">
        <f t="shared" si="280"/>
        <v>2009</v>
      </c>
      <c r="M3591">
        <f t="shared" si="281"/>
        <v>12</v>
      </c>
      <c r="N3591">
        <f t="shared" si="282"/>
        <v>0</v>
      </c>
      <c r="O3591">
        <f t="shared" si="283"/>
        <v>0</v>
      </c>
      <c r="P3591">
        <f t="shared" si="284"/>
        <v>1</v>
      </c>
    </row>
    <row r="3592" spans="1:16" x14ac:dyDescent="0.3">
      <c r="A3592" t="s">
        <v>36</v>
      </c>
      <c r="B3592" s="38">
        <v>40163</v>
      </c>
      <c r="C3592" t="s">
        <v>28</v>
      </c>
      <c r="D3592" t="s">
        <v>431</v>
      </c>
      <c r="E3592" t="s">
        <v>189</v>
      </c>
      <c r="F3592">
        <v>287930</v>
      </c>
      <c r="G3592">
        <v>345092</v>
      </c>
      <c r="H3592" t="s">
        <v>152</v>
      </c>
      <c r="I3592" t="s">
        <v>528</v>
      </c>
      <c r="J3592" t="s">
        <v>799</v>
      </c>
      <c r="L3592">
        <f t="shared" si="280"/>
        <v>2009</v>
      </c>
      <c r="M3592">
        <f t="shared" si="281"/>
        <v>12</v>
      </c>
      <c r="N3592">
        <f t="shared" si="282"/>
        <v>1</v>
      </c>
      <c r="O3592">
        <f t="shared" si="283"/>
        <v>1</v>
      </c>
      <c r="P3592">
        <f t="shared" si="284"/>
        <v>0</v>
      </c>
    </row>
    <row r="3593" spans="1:16" x14ac:dyDescent="0.3">
      <c r="A3593" t="s">
        <v>69</v>
      </c>
      <c r="B3593" s="38">
        <v>40163</v>
      </c>
      <c r="C3593" t="s">
        <v>30</v>
      </c>
      <c r="D3593" t="s">
        <v>363</v>
      </c>
      <c r="E3593" t="s">
        <v>147</v>
      </c>
      <c r="F3593">
        <v>333916</v>
      </c>
      <c r="G3593">
        <v>374093</v>
      </c>
      <c r="H3593" t="s">
        <v>148</v>
      </c>
      <c r="I3593" t="s">
        <v>149</v>
      </c>
      <c r="L3593">
        <f t="shared" si="280"/>
        <v>2009</v>
      </c>
      <c r="M3593">
        <f t="shared" si="281"/>
        <v>12</v>
      </c>
      <c r="N3593">
        <f t="shared" si="282"/>
        <v>0</v>
      </c>
      <c r="O3593">
        <f t="shared" si="283"/>
        <v>0</v>
      </c>
      <c r="P3593">
        <f t="shared" si="284"/>
        <v>1</v>
      </c>
    </row>
    <row r="3594" spans="1:16" x14ac:dyDescent="0.3">
      <c r="A3594" t="s">
        <v>69</v>
      </c>
      <c r="B3594" s="38">
        <v>40163</v>
      </c>
      <c r="C3594" t="s">
        <v>29</v>
      </c>
      <c r="D3594" t="s">
        <v>160</v>
      </c>
      <c r="E3594" t="s">
        <v>161</v>
      </c>
      <c r="F3594">
        <v>333349</v>
      </c>
      <c r="G3594">
        <v>374934</v>
      </c>
      <c r="H3594" t="s">
        <v>152</v>
      </c>
      <c r="I3594" t="s">
        <v>247</v>
      </c>
      <c r="L3594">
        <f t="shared" si="280"/>
        <v>2009</v>
      </c>
      <c r="M3594">
        <f t="shared" si="281"/>
        <v>12</v>
      </c>
      <c r="N3594">
        <f t="shared" si="282"/>
        <v>0</v>
      </c>
      <c r="O3594">
        <f t="shared" si="283"/>
        <v>2</v>
      </c>
      <c r="P3594">
        <f t="shared" si="284"/>
        <v>0</v>
      </c>
    </row>
    <row r="3595" spans="1:16" x14ac:dyDescent="0.3">
      <c r="A3595" t="s">
        <v>35</v>
      </c>
      <c r="B3595" s="38">
        <v>40164</v>
      </c>
      <c r="C3595" t="s">
        <v>30</v>
      </c>
      <c r="D3595" t="s">
        <v>360</v>
      </c>
      <c r="E3595" t="s">
        <v>183</v>
      </c>
      <c r="F3595">
        <v>291240</v>
      </c>
      <c r="G3595">
        <v>315060</v>
      </c>
      <c r="H3595" t="s">
        <v>148</v>
      </c>
      <c r="I3595" t="s">
        <v>149</v>
      </c>
      <c r="L3595">
        <f t="shared" si="280"/>
        <v>2009</v>
      </c>
      <c r="M3595">
        <f t="shared" si="281"/>
        <v>12</v>
      </c>
      <c r="N3595">
        <f t="shared" si="282"/>
        <v>0</v>
      </c>
      <c r="O3595">
        <f t="shared" si="283"/>
        <v>0</v>
      </c>
      <c r="P3595">
        <f t="shared" si="284"/>
        <v>1</v>
      </c>
    </row>
    <row r="3596" spans="1:16" x14ac:dyDescent="0.3">
      <c r="A3596" t="s">
        <v>2</v>
      </c>
      <c r="B3596" s="38">
        <v>40164</v>
      </c>
      <c r="C3596" t="s">
        <v>30</v>
      </c>
      <c r="D3596" t="s">
        <v>266</v>
      </c>
      <c r="E3596" t="s">
        <v>166</v>
      </c>
      <c r="F3596">
        <v>326256</v>
      </c>
      <c r="G3596">
        <v>364013</v>
      </c>
      <c r="H3596" t="s">
        <v>148</v>
      </c>
      <c r="I3596" t="s">
        <v>149</v>
      </c>
      <c r="L3596">
        <f t="shared" si="280"/>
        <v>2009</v>
      </c>
      <c r="M3596">
        <f t="shared" si="281"/>
        <v>12</v>
      </c>
      <c r="N3596">
        <f t="shared" si="282"/>
        <v>0</v>
      </c>
      <c r="O3596">
        <f t="shared" si="283"/>
        <v>0</v>
      </c>
      <c r="P3596">
        <f t="shared" si="284"/>
        <v>1</v>
      </c>
    </row>
    <row r="3597" spans="1:16" x14ac:dyDescent="0.3">
      <c r="A3597" t="s">
        <v>69</v>
      </c>
      <c r="B3597" s="38">
        <v>40164</v>
      </c>
      <c r="C3597" t="s">
        <v>30</v>
      </c>
      <c r="D3597" t="s">
        <v>583</v>
      </c>
      <c r="E3597" t="s">
        <v>147</v>
      </c>
      <c r="F3597">
        <v>333951</v>
      </c>
      <c r="G3597">
        <v>373747</v>
      </c>
      <c r="H3597" t="s">
        <v>148</v>
      </c>
      <c r="I3597" t="s">
        <v>149</v>
      </c>
      <c r="L3597">
        <f t="shared" si="280"/>
        <v>2009</v>
      </c>
      <c r="M3597">
        <f t="shared" si="281"/>
        <v>12</v>
      </c>
      <c r="N3597">
        <f t="shared" si="282"/>
        <v>0</v>
      </c>
      <c r="O3597">
        <f t="shared" si="283"/>
        <v>0</v>
      </c>
      <c r="P3597">
        <f t="shared" si="284"/>
        <v>1</v>
      </c>
    </row>
    <row r="3598" spans="1:16" x14ac:dyDescent="0.3">
      <c r="A3598" t="s">
        <v>57</v>
      </c>
      <c r="B3598" s="38">
        <v>40164</v>
      </c>
      <c r="C3598" t="s">
        <v>30</v>
      </c>
      <c r="D3598" t="s">
        <v>210</v>
      </c>
      <c r="E3598" t="s">
        <v>256</v>
      </c>
      <c r="F3598">
        <v>223197</v>
      </c>
      <c r="G3598">
        <v>344270</v>
      </c>
      <c r="H3598" t="s">
        <v>148</v>
      </c>
      <c r="I3598" t="s">
        <v>149</v>
      </c>
      <c r="L3598">
        <f t="shared" si="280"/>
        <v>2009</v>
      </c>
      <c r="M3598">
        <f t="shared" si="281"/>
        <v>12</v>
      </c>
      <c r="N3598">
        <f t="shared" si="282"/>
        <v>0</v>
      </c>
      <c r="O3598">
        <f t="shared" si="283"/>
        <v>0</v>
      </c>
      <c r="P3598">
        <f t="shared" si="284"/>
        <v>1</v>
      </c>
    </row>
    <row r="3599" spans="1:16" x14ac:dyDescent="0.3">
      <c r="A3599" t="s">
        <v>45</v>
      </c>
      <c r="B3599" s="38">
        <v>40165</v>
      </c>
      <c r="C3599" t="s">
        <v>30</v>
      </c>
      <c r="D3599" t="s">
        <v>836</v>
      </c>
      <c r="E3599" t="s">
        <v>193</v>
      </c>
      <c r="F3599">
        <v>243389</v>
      </c>
      <c r="G3599">
        <v>416569</v>
      </c>
      <c r="H3599" t="s">
        <v>148</v>
      </c>
      <c r="I3599" t="s">
        <v>149</v>
      </c>
      <c r="L3599">
        <f t="shared" si="280"/>
        <v>2009</v>
      </c>
      <c r="M3599">
        <f t="shared" si="281"/>
        <v>12</v>
      </c>
      <c r="N3599">
        <f t="shared" si="282"/>
        <v>0</v>
      </c>
      <c r="O3599">
        <f t="shared" si="283"/>
        <v>0</v>
      </c>
      <c r="P3599">
        <f t="shared" si="284"/>
        <v>1</v>
      </c>
    </row>
    <row r="3600" spans="1:16" x14ac:dyDescent="0.3">
      <c r="A3600" t="s">
        <v>79</v>
      </c>
      <c r="B3600" s="38">
        <v>40165</v>
      </c>
      <c r="C3600" t="s">
        <v>29</v>
      </c>
      <c r="D3600" t="s">
        <v>287</v>
      </c>
      <c r="E3600" t="s">
        <v>173</v>
      </c>
      <c r="F3600">
        <v>301174</v>
      </c>
      <c r="G3600">
        <v>354000</v>
      </c>
      <c r="H3600" t="s">
        <v>148</v>
      </c>
      <c r="I3600" t="s">
        <v>181</v>
      </c>
      <c r="L3600">
        <f t="shared" si="280"/>
        <v>2009</v>
      </c>
      <c r="M3600">
        <f t="shared" si="281"/>
        <v>12</v>
      </c>
      <c r="N3600">
        <f t="shared" si="282"/>
        <v>0</v>
      </c>
      <c r="O3600">
        <f t="shared" si="283"/>
        <v>1</v>
      </c>
      <c r="P3600">
        <f t="shared" si="284"/>
        <v>0</v>
      </c>
    </row>
    <row r="3601" spans="1:16" x14ac:dyDescent="0.3">
      <c r="A3601" t="s">
        <v>39</v>
      </c>
      <c r="B3601" s="38">
        <v>40165</v>
      </c>
      <c r="C3601" t="s">
        <v>30</v>
      </c>
      <c r="D3601" t="s">
        <v>457</v>
      </c>
      <c r="E3601" t="s">
        <v>218</v>
      </c>
      <c r="F3601">
        <v>280947</v>
      </c>
      <c r="G3601">
        <v>378363</v>
      </c>
      <c r="H3601" t="s">
        <v>148</v>
      </c>
      <c r="I3601" t="s">
        <v>149</v>
      </c>
      <c r="L3601">
        <f t="shared" si="280"/>
        <v>2009</v>
      </c>
      <c r="M3601">
        <f t="shared" si="281"/>
        <v>12</v>
      </c>
      <c r="N3601">
        <f t="shared" si="282"/>
        <v>0</v>
      </c>
      <c r="O3601">
        <f t="shared" si="283"/>
        <v>0</v>
      </c>
      <c r="P3601">
        <f t="shared" si="284"/>
        <v>1</v>
      </c>
    </row>
    <row r="3602" spans="1:16" x14ac:dyDescent="0.3">
      <c r="A3602" t="s">
        <v>53</v>
      </c>
      <c r="B3602" s="38">
        <v>40167</v>
      </c>
      <c r="C3602" t="s">
        <v>30</v>
      </c>
      <c r="D3602" t="s">
        <v>208</v>
      </c>
      <c r="E3602" t="s">
        <v>209</v>
      </c>
      <c r="F3602">
        <v>280137</v>
      </c>
      <c r="G3602">
        <v>362791</v>
      </c>
      <c r="H3602" t="s">
        <v>152</v>
      </c>
      <c r="I3602" t="s">
        <v>153</v>
      </c>
      <c r="L3602">
        <f t="shared" si="280"/>
        <v>2009</v>
      </c>
      <c r="M3602">
        <f t="shared" si="281"/>
        <v>12</v>
      </c>
      <c r="N3602">
        <f t="shared" si="282"/>
        <v>0</v>
      </c>
      <c r="O3602">
        <f t="shared" si="283"/>
        <v>0</v>
      </c>
      <c r="P3602">
        <f t="shared" si="284"/>
        <v>2</v>
      </c>
    </row>
    <row r="3603" spans="1:16" x14ac:dyDescent="0.3">
      <c r="A3603" t="s">
        <v>69</v>
      </c>
      <c r="B3603" s="38">
        <v>40168</v>
      </c>
      <c r="C3603" t="s">
        <v>29</v>
      </c>
      <c r="D3603" t="s">
        <v>251</v>
      </c>
      <c r="E3603" t="s">
        <v>147</v>
      </c>
      <c r="F3603">
        <v>333585</v>
      </c>
      <c r="G3603">
        <v>373451</v>
      </c>
      <c r="H3603" t="s">
        <v>152</v>
      </c>
      <c r="I3603" t="s">
        <v>181</v>
      </c>
      <c r="J3603" t="s">
        <v>248</v>
      </c>
      <c r="L3603">
        <f t="shared" si="280"/>
        <v>2009</v>
      </c>
      <c r="M3603">
        <f t="shared" si="281"/>
        <v>12</v>
      </c>
      <c r="N3603">
        <f t="shared" si="282"/>
        <v>0</v>
      </c>
      <c r="O3603">
        <f t="shared" si="283"/>
        <v>1</v>
      </c>
      <c r="P3603">
        <f t="shared" si="284"/>
        <v>1</v>
      </c>
    </row>
    <row r="3604" spans="1:16" x14ac:dyDescent="0.3">
      <c r="A3604" t="s">
        <v>74</v>
      </c>
      <c r="B3604" s="38">
        <v>40169</v>
      </c>
      <c r="C3604" t="s">
        <v>30</v>
      </c>
      <c r="D3604" t="s">
        <v>800</v>
      </c>
      <c r="E3604" t="s">
        <v>179</v>
      </c>
      <c r="F3604">
        <v>340968</v>
      </c>
      <c r="G3604">
        <v>387055</v>
      </c>
      <c r="H3604" t="s">
        <v>148</v>
      </c>
      <c r="I3604" t="s">
        <v>149</v>
      </c>
      <c r="L3604">
        <f t="shared" si="280"/>
        <v>2009</v>
      </c>
      <c r="M3604">
        <f t="shared" si="281"/>
        <v>12</v>
      </c>
      <c r="N3604">
        <f t="shared" si="282"/>
        <v>0</v>
      </c>
      <c r="O3604">
        <f t="shared" si="283"/>
        <v>0</v>
      </c>
      <c r="P3604">
        <f t="shared" si="284"/>
        <v>1</v>
      </c>
    </row>
    <row r="3605" spans="1:16" x14ac:dyDescent="0.3">
      <c r="A3605" t="s">
        <v>42</v>
      </c>
      <c r="B3605" s="38">
        <v>40169</v>
      </c>
      <c r="C3605" t="s">
        <v>30</v>
      </c>
      <c r="D3605" t="s">
        <v>170</v>
      </c>
      <c r="E3605" t="s">
        <v>206</v>
      </c>
      <c r="F3605">
        <v>337759</v>
      </c>
      <c r="G3605">
        <v>331401</v>
      </c>
      <c r="H3605" t="s">
        <v>148</v>
      </c>
      <c r="I3605" t="s">
        <v>149</v>
      </c>
      <c r="L3605">
        <f t="shared" si="280"/>
        <v>2009</v>
      </c>
      <c r="M3605">
        <f t="shared" si="281"/>
        <v>12</v>
      </c>
      <c r="N3605">
        <f t="shared" si="282"/>
        <v>0</v>
      </c>
      <c r="O3605">
        <f t="shared" si="283"/>
        <v>0</v>
      </c>
      <c r="P3605">
        <f t="shared" si="284"/>
        <v>1</v>
      </c>
    </row>
    <row r="3606" spans="1:16" x14ac:dyDescent="0.3">
      <c r="A3606" t="s">
        <v>45</v>
      </c>
      <c r="B3606" s="38">
        <v>40169</v>
      </c>
      <c r="C3606" t="s">
        <v>30</v>
      </c>
      <c r="D3606" t="s">
        <v>338</v>
      </c>
      <c r="E3606" t="s">
        <v>193</v>
      </c>
      <c r="F3606">
        <v>244150</v>
      </c>
      <c r="G3606">
        <v>416306</v>
      </c>
      <c r="H3606" t="s">
        <v>152</v>
      </c>
      <c r="I3606" t="s">
        <v>153</v>
      </c>
      <c r="L3606">
        <f t="shared" si="280"/>
        <v>2009</v>
      </c>
      <c r="M3606">
        <f t="shared" si="281"/>
        <v>12</v>
      </c>
      <c r="N3606">
        <f t="shared" si="282"/>
        <v>0</v>
      </c>
      <c r="O3606">
        <f t="shared" si="283"/>
        <v>0</v>
      </c>
      <c r="P3606">
        <f t="shared" si="284"/>
        <v>2</v>
      </c>
    </row>
    <row r="3607" spans="1:16" x14ac:dyDescent="0.3">
      <c r="A3607" t="s">
        <v>20</v>
      </c>
      <c r="B3607" s="38">
        <v>40169</v>
      </c>
      <c r="C3607" t="s">
        <v>30</v>
      </c>
      <c r="D3607" t="s">
        <v>286</v>
      </c>
      <c r="E3607" t="s">
        <v>155</v>
      </c>
      <c r="F3607">
        <v>310388</v>
      </c>
      <c r="G3607">
        <v>403450</v>
      </c>
      <c r="H3607" t="s">
        <v>144</v>
      </c>
      <c r="I3607" t="s">
        <v>145</v>
      </c>
      <c r="L3607">
        <f t="shared" si="280"/>
        <v>2009</v>
      </c>
      <c r="M3607">
        <f t="shared" si="281"/>
        <v>12</v>
      </c>
      <c r="N3607">
        <f t="shared" si="282"/>
        <v>0</v>
      </c>
      <c r="O3607">
        <f t="shared" si="283"/>
        <v>0</v>
      </c>
      <c r="P3607">
        <f t="shared" si="284"/>
        <v>3</v>
      </c>
    </row>
    <row r="3608" spans="1:16" x14ac:dyDescent="0.3">
      <c r="A3608" t="s">
        <v>67</v>
      </c>
      <c r="B3608" s="38">
        <v>40170</v>
      </c>
      <c r="C3608" t="s">
        <v>30</v>
      </c>
      <c r="D3608" t="s">
        <v>231</v>
      </c>
      <c r="E3608" t="s">
        <v>279</v>
      </c>
      <c r="F3608">
        <v>348906</v>
      </c>
      <c r="G3608">
        <v>374088</v>
      </c>
      <c r="H3608" t="s">
        <v>148</v>
      </c>
      <c r="I3608" t="s">
        <v>149</v>
      </c>
      <c r="L3608">
        <f t="shared" si="280"/>
        <v>2009</v>
      </c>
      <c r="M3608">
        <f t="shared" si="281"/>
        <v>12</v>
      </c>
      <c r="N3608">
        <f t="shared" si="282"/>
        <v>0</v>
      </c>
      <c r="O3608">
        <f t="shared" si="283"/>
        <v>0</v>
      </c>
      <c r="P3608">
        <f t="shared" si="284"/>
        <v>1</v>
      </c>
    </row>
    <row r="3609" spans="1:16" x14ac:dyDescent="0.3">
      <c r="A3609" t="s">
        <v>70</v>
      </c>
      <c r="B3609" s="38">
        <v>40170</v>
      </c>
      <c r="C3609" t="s">
        <v>30</v>
      </c>
      <c r="D3609" t="s">
        <v>250</v>
      </c>
      <c r="E3609" t="s">
        <v>183</v>
      </c>
      <c r="F3609">
        <v>330547</v>
      </c>
      <c r="G3609">
        <v>314487</v>
      </c>
      <c r="H3609" t="s">
        <v>148</v>
      </c>
      <c r="I3609" t="s">
        <v>149</v>
      </c>
      <c r="L3609">
        <f t="shared" si="280"/>
        <v>2009</v>
      </c>
      <c r="M3609">
        <f t="shared" si="281"/>
        <v>12</v>
      </c>
      <c r="N3609">
        <f t="shared" si="282"/>
        <v>0</v>
      </c>
      <c r="O3609">
        <f t="shared" si="283"/>
        <v>0</v>
      </c>
      <c r="P3609">
        <f t="shared" si="284"/>
        <v>1</v>
      </c>
    </row>
    <row r="3610" spans="1:16" x14ac:dyDescent="0.3">
      <c r="A3610" t="s">
        <v>2</v>
      </c>
      <c r="B3610" s="38">
        <v>40172</v>
      </c>
      <c r="C3610" t="s">
        <v>30</v>
      </c>
      <c r="D3610" t="s">
        <v>165</v>
      </c>
      <c r="E3610" t="s">
        <v>166</v>
      </c>
      <c r="F3610">
        <v>327064</v>
      </c>
      <c r="G3610">
        <v>364203</v>
      </c>
      <c r="H3610" t="s">
        <v>152</v>
      </c>
      <c r="I3610" t="s">
        <v>153</v>
      </c>
      <c r="L3610">
        <f t="shared" si="280"/>
        <v>2009</v>
      </c>
      <c r="M3610">
        <f t="shared" si="281"/>
        <v>12</v>
      </c>
      <c r="N3610">
        <f t="shared" si="282"/>
        <v>0</v>
      </c>
      <c r="O3610">
        <f t="shared" si="283"/>
        <v>0</v>
      </c>
      <c r="P3610">
        <f t="shared" si="284"/>
        <v>2</v>
      </c>
    </row>
    <row r="3611" spans="1:16" x14ac:dyDescent="0.3">
      <c r="A3611" t="s">
        <v>69</v>
      </c>
      <c r="B3611" s="38">
        <v>40174</v>
      </c>
      <c r="C3611" t="s">
        <v>30</v>
      </c>
      <c r="D3611" t="s">
        <v>280</v>
      </c>
      <c r="E3611" t="s">
        <v>147</v>
      </c>
      <c r="F3611">
        <v>334220</v>
      </c>
      <c r="G3611">
        <v>373821</v>
      </c>
      <c r="H3611" t="s">
        <v>148</v>
      </c>
      <c r="I3611" t="s">
        <v>149</v>
      </c>
      <c r="L3611">
        <f t="shared" si="280"/>
        <v>2009</v>
      </c>
      <c r="M3611">
        <f t="shared" si="281"/>
        <v>12</v>
      </c>
      <c r="N3611">
        <f t="shared" si="282"/>
        <v>0</v>
      </c>
      <c r="O3611">
        <f t="shared" si="283"/>
        <v>0</v>
      </c>
      <c r="P3611">
        <f t="shared" si="284"/>
        <v>1</v>
      </c>
    </row>
    <row r="3612" spans="1:16" x14ac:dyDescent="0.3">
      <c r="A3612" t="s">
        <v>38</v>
      </c>
      <c r="B3612" s="38">
        <v>40174</v>
      </c>
      <c r="C3612" t="s">
        <v>30</v>
      </c>
      <c r="D3612" t="s">
        <v>170</v>
      </c>
      <c r="E3612" t="s">
        <v>176</v>
      </c>
      <c r="F3612">
        <v>315086</v>
      </c>
      <c r="G3612">
        <v>376152</v>
      </c>
      <c r="H3612" t="s">
        <v>152</v>
      </c>
      <c r="I3612" t="s">
        <v>153</v>
      </c>
      <c r="L3612">
        <f t="shared" si="280"/>
        <v>2009</v>
      </c>
      <c r="M3612">
        <f t="shared" si="281"/>
        <v>12</v>
      </c>
      <c r="N3612">
        <f t="shared" si="282"/>
        <v>0</v>
      </c>
      <c r="O3612">
        <f t="shared" si="283"/>
        <v>0</v>
      </c>
      <c r="P3612">
        <f t="shared" si="284"/>
        <v>2</v>
      </c>
    </row>
    <row r="3613" spans="1:16" x14ac:dyDescent="0.3">
      <c r="A3613" t="s">
        <v>52</v>
      </c>
      <c r="B3613" s="38">
        <v>40175</v>
      </c>
      <c r="C3613" t="s">
        <v>30</v>
      </c>
      <c r="D3613" t="s">
        <v>297</v>
      </c>
      <c r="E3613" t="s">
        <v>169</v>
      </c>
      <c r="F3613">
        <v>245405</v>
      </c>
      <c r="G3613">
        <v>372612</v>
      </c>
      <c r="H3613" t="s">
        <v>148</v>
      </c>
      <c r="I3613" t="s">
        <v>149</v>
      </c>
      <c r="L3613">
        <f t="shared" si="280"/>
        <v>2009</v>
      </c>
      <c r="M3613">
        <f t="shared" si="281"/>
        <v>12</v>
      </c>
      <c r="N3613">
        <f t="shared" si="282"/>
        <v>0</v>
      </c>
      <c r="O3613">
        <f t="shared" si="283"/>
        <v>0</v>
      </c>
      <c r="P3613">
        <f t="shared" si="284"/>
        <v>1</v>
      </c>
    </row>
    <row r="3614" spans="1:16" x14ac:dyDescent="0.3">
      <c r="A3614" t="s">
        <v>69</v>
      </c>
      <c r="B3614" s="38">
        <v>40176</v>
      </c>
      <c r="C3614" t="s">
        <v>30</v>
      </c>
      <c r="D3614" t="s">
        <v>258</v>
      </c>
      <c r="E3614" t="s">
        <v>147</v>
      </c>
      <c r="F3614">
        <v>334373</v>
      </c>
      <c r="G3614">
        <v>374354</v>
      </c>
      <c r="H3614" t="s">
        <v>148</v>
      </c>
      <c r="I3614" t="s">
        <v>149</v>
      </c>
      <c r="L3614">
        <f t="shared" si="280"/>
        <v>2009</v>
      </c>
      <c r="M3614">
        <f t="shared" si="281"/>
        <v>12</v>
      </c>
      <c r="N3614">
        <f t="shared" si="282"/>
        <v>0</v>
      </c>
      <c r="O3614">
        <f t="shared" si="283"/>
        <v>0</v>
      </c>
      <c r="P3614">
        <f t="shared" si="284"/>
        <v>1</v>
      </c>
    </row>
    <row r="3615" spans="1:16" x14ac:dyDescent="0.3">
      <c r="A3615" t="s">
        <v>78</v>
      </c>
      <c r="B3615" s="38">
        <v>40177</v>
      </c>
      <c r="C3615" t="s">
        <v>30</v>
      </c>
      <c r="D3615" t="s">
        <v>339</v>
      </c>
      <c r="E3615" t="s">
        <v>340</v>
      </c>
      <c r="F3615">
        <v>336735</v>
      </c>
      <c r="G3615">
        <v>364969</v>
      </c>
      <c r="H3615" t="s">
        <v>152</v>
      </c>
      <c r="I3615" t="s">
        <v>153</v>
      </c>
      <c r="L3615">
        <f t="shared" si="280"/>
        <v>2009</v>
      </c>
      <c r="M3615">
        <f t="shared" si="281"/>
        <v>12</v>
      </c>
      <c r="N3615">
        <f t="shared" si="282"/>
        <v>0</v>
      </c>
      <c r="O3615">
        <f t="shared" si="283"/>
        <v>0</v>
      </c>
      <c r="P3615">
        <f t="shared" si="284"/>
        <v>2</v>
      </c>
    </row>
    <row r="3616" spans="1:16" x14ac:dyDescent="0.3">
      <c r="A3616" t="s">
        <v>60</v>
      </c>
      <c r="B3616" s="38">
        <v>40178</v>
      </c>
      <c r="C3616" t="s">
        <v>30</v>
      </c>
      <c r="D3616" t="s">
        <v>231</v>
      </c>
      <c r="E3616" t="s">
        <v>195</v>
      </c>
      <c r="F3616">
        <v>350591</v>
      </c>
      <c r="G3616">
        <v>381996</v>
      </c>
      <c r="H3616" t="s">
        <v>148</v>
      </c>
      <c r="I3616" t="s">
        <v>149</v>
      </c>
      <c r="L3616">
        <f t="shared" si="280"/>
        <v>2009</v>
      </c>
      <c r="M3616">
        <f t="shared" si="281"/>
        <v>12</v>
      </c>
      <c r="N3616">
        <f t="shared" si="282"/>
        <v>0</v>
      </c>
      <c r="O3616">
        <f t="shared" si="283"/>
        <v>0</v>
      </c>
      <c r="P3616">
        <f t="shared" si="284"/>
        <v>1</v>
      </c>
    </row>
    <row r="3617" spans="1:16" x14ac:dyDescent="0.3">
      <c r="A3617" t="s">
        <v>52</v>
      </c>
      <c r="B3617" s="38">
        <v>40178</v>
      </c>
      <c r="C3617" t="s">
        <v>30</v>
      </c>
      <c r="D3617" t="s">
        <v>626</v>
      </c>
      <c r="E3617" t="s">
        <v>169</v>
      </c>
      <c r="F3617">
        <v>245360</v>
      </c>
      <c r="G3617">
        <v>372752</v>
      </c>
      <c r="H3617" t="s">
        <v>148</v>
      </c>
      <c r="I3617" t="s">
        <v>149</v>
      </c>
      <c r="L3617">
        <f t="shared" si="280"/>
        <v>2009</v>
      </c>
      <c r="M3617">
        <f t="shared" si="281"/>
        <v>12</v>
      </c>
      <c r="N3617">
        <f t="shared" si="282"/>
        <v>0</v>
      </c>
      <c r="O3617">
        <f t="shared" si="283"/>
        <v>0</v>
      </c>
      <c r="P3617">
        <f t="shared" si="284"/>
        <v>1</v>
      </c>
    </row>
    <row r="3618" spans="1:16" x14ac:dyDescent="0.3">
      <c r="A3618" t="s">
        <v>69</v>
      </c>
      <c r="B3618" s="38">
        <v>39451</v>
      </c>
      <c r="C3618" t="s">
        <v>30</v>
      </c>
      <c r="D3618" t="s">
        <v>837</v>
      </c>
      <c r="E3618" t="s">
        <v>147</v>
      </c>
      <c r="F3618">
        <v>334308</v>
      </c>
      <c r="G3618">
        <v>374819</v>
      </c>
      <c r="H3618" t="s">
        <v>152</v>
      </c>
      <c r="I3618" t="s">
        <v>153</v>
      </c>
      <c r="L3618">
        <f t="shared" si="280"/>
        <v>2008</v>
      </c>
      <c r="M3618">
        <f t="shared" si="281"/>
        <v>1</v>
      </c>
      <c r="N3618">
        <f t="shared" si="282"/>
        <v>0</v>
      </c>
      <c r="O3618">
        <f t="shared" si="283"/>
        <v>0</v>
      </c>
      <c r="P3618">
        <f t="shared" si="284"/>
        <v>2</v>
      </c>
    </row>
    <row r="3619" spans="1:16" x14ac:dyDescent="0.3">
      <c r="A3619" t="s">
        <v>43</v>
      </c>
      <c r="B3619" s="38">
        <v>39452</v>
      </c>
      <c r="C3619" t="s">
        <v>30</v>
      </c>
      <c r="D3619" t="s">
        <v>237</v>
      </c>
      <c r="E3619" t="s">
        <v>183</v>
      </c>
      <c r="F3619">
        <v>308464</v>
      </c>
      <c r="G3619">
        <v>325941</v>
      </c>
      <c r="H3619" t="s">
        <v>148</v>
      </c>
      <c r="I3619" t="s">
        <v>149</v>
      </c>
      <c r="L3619">
        <f t="shared" si="280"/>
        <v>2008</v>
      </c>
      <c r="M3619">
        <f t="shared" si="281"/>
        <v>1</v>
      </c>
      <c r="N3619">
        <f t="shared" si="282"/>
        <v>0</v>
      </c>
      <c r="O3619">
        <f t="shared" si="283"/>
        <v>0</v>
      </c>
      <c r="P3619">
        <f t="shared" si="284"/>
        <v>1</v>
      </c>
    </row>
    <row r="3620" spans="1:16" x14ac:dyDescent="0.3">
      <c r="A3620" t="s">
        <v>56</v>
      </c>
      <c r="B3620" s="38">
        <v>39453</v>
      </c>
      <c r="C3620" t="s">
        <v>30</v>
      </c>
      <c r="D3620" t="s">
        <v>604</v>
      </c>
      <c r="E3620" t="s">
        <v>176</v>
      </c>
      <c r="F3620">
        <v>308163</v>
      </c>
      <c r="G3620">
        <v>390323</v>
      </c>
      <c r="H3620" t="s">
        <v>152</v>
      </c>
      <c r="I3620" t="s">
        <v>153</v>
      </c>
      <c r="L3620">
        <f t="shared" si="280"/>
        <v>2008</v>
      </c>
      <c r="M3620">
        <f t="shared" si="281"/>
        <v>1</v>
      </c>
      <c r="N3620">
        <f t="shared" si="282"/>
        <v>0</v>
      </c>
      <c r="O3620">
        <f t="shared" si="283"/>
        <v>0</v>
      </c>
      <c r="P3620">
        <f t="shared" si="284"/>
        <v>2</v>
      </c>
    </row>
    <row r="3621" spans="1:16" x14ac:dyDescent="0.3">
      <c r="A3621" t="s">
        <v>43</v>
      </c>
      <c r="B3621" s="38">
        <v>39453</v>
      </c>
      <c r="C3621" t="s">
        <v>30</v>
      </c>
      <c r="D3621" t="s">
        <v>197</v>
      </c>
      <c r="E3621" t="s">
        <v>183</v>
      </c>
      <c r="F3621">
        <v>308805</v>
      </c>
      <c r="G3621">
        <v>326841</v>
      </c>
      <c r="H3621" t="s">
        <v>144</v>
      </c>
      <c r="I3621" t="s">
        <v>145</v>
      </c>
      <c r="L3621">
        <f t="shared" si="280"/>
        <v>2008</v>
      </c>
      <c r="M3621">
        <f t="shared" si="281"/>
        <v>1</v>
      </c>
      <c r="N3621">
        <f t="shared" si="282"/>
        <v>0</v>
      </c>
      <c r="O3621">
        <f t="shared" si="283"/>
        <v>0</v>
      </c>
      <c r="P3621">
        <f t="shared" si="284"/>
        <v>3</v>
      </c>
    </row>
    <row r="3622" spans="1:16" x14ac:dyDescent="0.3">
      <c r="A3622" t="s">
        <v>44</v>
      </c>
      <c r="B3622" s="38">
        <v>39454</v>
      </c>
      <c r="C3622" t="s">
        <v>30</v>
      </c>
      <c r="D3622" t="s">
        <v>838</v>
      </c>
      <c r="E3622" t="s">
        <v>183</v>
      </c>
      <c r="F3622">
        <v>293035</v>
      </c>
      <c r="G3622">
        <v>327953</v>
      </c>
      <c r="H3622" t="s">
        <v>148</v>
      </c>
      <c r="I3622" t="s">
        <v>149</v>
      </c>
      <c r="L3622">
        <f t="shared" si="280"/>
        <v>2008</v>
      </c>
      <c r="M3622">
        <f t="shared" si="281"/>
        <v>1</v>
      </c>
      <c r="N3622">
        <f t="shared" si="282"/>
        <v>0</v>
      </c>
      <c r="O3622">
        <f t="shared" si="283"/>
        <v>0</v>
      </c>
      <c r="P3622">
        <f t="shared" si="284"/>
        <v>1</v>
      </c>
    </row>
    <row r="3623" spans="1:16" x14ac:dyDescent="0.3">
      <c r="A3623" t="s">
        <v>57</v>
      </c>
      <c r="B3623" s="38">
        <v>39454</v>
      </c>
      <c r="C3623" t="s">
        <v>30</v>
      </c>
      <c r="D3623" t="s">
        <v>624</v>
      </c>
      <c r="E3623" t="s">
        <v>256</v>
      </c>
      <c r="F3623">
        <v>223979</v>
      </c>
      <c r="G3623">
        <v>343936</v>
      </c>
      <c r="H3623" t="s">
        <v>148</v>
      </c>
      <c r="I3623" t="s">
        <v>149</v>
      </c>
      <c r="L3623">
        <f t="shared" si="280"/>
        <v>2008</v>
      </c>
      <c r="M3623">
        <f t="shared" si="281"/>
        <v>1</v>
      </c>
      <c r="N3623">
        <f t="shared" si="282"/>
        <v>0</v>
      </c>
      <c r="O3623">
        <f t="shared" si="283"/>
        <v>0</v>
      </c>
      <c r="P3623">
        <f t="shared" si="284"/>
        <v>1</v>
      </c>
    </row>
    <row r="3624" spans="1:16" x14ac:dyDescent="0.3">
      <c r="A3624" t="s">
        <v>37</v>
      </c>
      <c r="B3624" s="38">
        <v>39454</v>
      </c>
      <c r="C3624" t="s">
        <v>30</v>
      </c>
      <c r="D3624" t="s">
        <v>170</v>
      </c>
      <c r="E3624" t="s">
        <v>256</v>
      </c>
      <c r="F3624">
        <v>236209</v>
      </c>
      <c r="G3624">
        <v>334082</v>
      </c>
      <c r="H3624" t="s">
        <v>152</v>
      </c>
      <c r="I3624" t="s">
        <v>153</v>
      </c>
      <c r="L3624">
        <f t="shared" si="280"/>
        <v>2008</v>
      </c>
      <c r="M3624">
        <f t="shared" si="281"/>
        <v>1</v>
      </c>
      <c r="N3624">
        <f t="shared" si="282"/>
        <v>0</v>
      </c>
      <c r="O3624">
        <f t="shared" si="283"/>
        <v>0</v>
      </c>
      <c r="P3624">
        <f t="shared" si="284"/>
        <v>2</v>
      </c>
    </row>
    <row r="3625" spans="1:16" x14ac:dyDescent="0.3">
      <c r="A3625" t="s">
        <v>69</v>
      </c>
      <c r="B3625" s="38">
        <v>39454</v>
      </c>
      <c r="C3625" t="s">
        <v>30</v>
      </c>
      <c r="D3625" t="s">
        <v>705</v>
      </c>
      <c r="E3625" t="s">
        <v>147</v>
      </c>
      <c r="F3625">
        <v>333764</v>
      </c>
      <c r="G3625">
        <v>373369</v>
      </c>
      <c r="H3625" t="s">
        <v>148</v>
      </c>
      <c r="I3625" t="s">
        <v>149</v>
      </c>
      <c r="L3625">
        <f t="shared" si="280"/>
        <v>2008</v>
      </c>
      <c r="M3625">
        <f t="shared" si="281"/>
        <v>1</v>
      </c>
      <c r="N3625">
        <f t="shared" si="282"/>
        <v>0</v>
      </c>
      <c r="O3625">
        <f t="shared" si="283"/>
        <v>0</v>
      </c>
      <c r="P3625">
        <f t="shared" si="284"/>
        <v>1</v>
      </c>
    </row>
    <row r="3626" spans="1:16" x14ac:dyDescent="0.3">
      <c r="A3626" t="s">
        <v>45</v>
      </c>
      <c r="B3626" s="38">
        <v>39454</v>
      </c>
      <c r="C3626" t="s">
        <v>30</v>
      </c>
      <c r="D3626" t="s">
        <v>478</v>
      </c>
      <c r="E3626" t="s">
        <v>193</v>
      </c>
      <c r="F3626">
        <v>243759</v>
      </c>
      <c r="G3626">
        <v>416745</v>
      </c>
      <c r="H3626" t="s">
        <v>148</v>
      </c>
      <c r="I3626" t="s">
        <v>149</v>
      </c>
      <c r="L3626">
        <f t="shared" si="280"/>
        <v>2008</v>
      </c>
      <c r="M3626">
        <f t="shared" si="281"/>
        <v>1</v>
      </c>
      <c r="N3626">
        <f t="shared" si="282"/>
        <v>0</v>
      </c>
      <c r="O3626">
        <f t="shared" si="283"/>
        <v>0</v>
      </c>
      <c r="P3626">
        <f t="shared" si="284"/>
        <v>1</v>
      </c>
    </row>
    <row r="3627" spans="1:16" x14ac:dyDescent="0.3">
      <c r="A3627" t="s">
        <v>69</v>
      </c>
      <c r="B3627" s="38">
        <v>39455</v>
      </c>
      <c r="C3627" t="s">
        <v>30</v>
      </c>
      <c r="D3627" t="s">
        <v>151</v>
      </c>
      <c r="E3627" t="s">
        <v>147</v>
      </c>
      <c r="F3627">
        <v>334116</v>
      </c>
      <c r="G3627">
        <v>373472</v>
      </c>
      <c r="H3627" t="s">
        <v>148</v>
      </c>
      <c r="I3627" t="s">
        <v>149</v>
      </c>
      <c r="L3627">
        <f t="shared" si="280"/>
        <v>2008</v>
      </c>
      <c r="M3627">
        <f t="shared" si="281"/>
        <v>1</v>
      </c>
      <c r="N3627">
        <f t="shared" si="282"/>
        <v>0</v>
      </c>
      <c r="O3627">
        <f t="shared" si="283"/>
        <v>0</v>
      </c>
      <c r="P3627">
        <f t="shared" si="284"/>
        <v>1</v>
      </c>
    </row>
    <row r="3628" spans="1:16" x14ac:dyDescent="0.3">
      <c r="A3628" t="s">
        <v>45</v>
      </c>
      <c r="B3628" s="38">
        <v>39455</v>
      </c>
      <c r="C3628" t="s">
        <v>30</v>
      </c>
      <c r="D3628" t="s">
        <v>393</v>
      </c>
      <c r="E3628" t="s">
        <v>193</v>
      </c>
      <c r="F3628">
        <v>243122</v>
      </c>
      <c r="G3628">
        <v>417291</v>
      </c>
      <c r="H3628" t="s">
        <v>148</v>
      </c>
      <c r="I3628" t="s">
        <v>149</v>
      </c>
      <c r="L3628">
        <f t="shared" si="280"/>
        <v>2008</v>
      </c>
      <c r="M3628">
        <f t="shared" si="281"/>
        <v>1</v>
      </c>
      <c r="N3628">
        <f t="shared" si="282"/>
        <v>0</v>
      </c>
      <c r="O3628">
        <f t="shared" si="283"/>
        <v>0</v>
      </c>
      <c r="P3628">
        <f t="shared" si="284"/>
        <v>1</v>
      </c>
    </row>
    <row r="3629" spans="1:16" x14ac:dyDescent="0.3">
      <c r="A3629" t="s">
        <v>43</v>
      </c>
      <c r="B3629" s="38">
        <v>39456</v>
      </c>
      <c r="C3629" t="s">
        <v>30</v>
      </c>
      <c r="D3629" t="s">
        <v>839</v>
      </c>
      <c r="E3629" t="s">
        <v>183</v>
      </c>
      <c r="F3629">
        <v>308629</v>
      </c>
      <c r="G3629">
        <v>326009</v>
      </c>
      <c r="H3629" t="s">
        <v>148</v>
      </c>
      <c r="I3629" t="s">
        <v>149</v>
      </c>
      <c r="L3629">
        <f t="shared" si="280"/>
        <v>2008</v>
      </c>
      <c r="M3629">
        <f t="shared" si="281"/>
        <v>1</v>
      </c>
      <c r="N3629">
        <f t="shared" si="282"/>
        <v>0</v>
      </c>
      <c r="O3629">
        <f t="shared" si="283"/>
        <v>0</v>
      </c>
      <c r="P3629">
        <f t="shared" si="284"/>
        <v>1</v>
      </c>
    </row>
    <row r="3630" spans="1:16" x14ac:dyDescent="0.3">
      <c r="A3630" t="s">
        <v>54</v>
      </c>
      <c r="B3630" s="38">
        <v>39456</v>
      </c>
      <c r="C3630" t="s">
        <v>29</v>
      </c>
      <c r="D3630" t="s">
        <v>267</v>
      </c>
      <c r="E3630" t="s">
        <v>183</v>
      </c>
      <c r="F3630">
        <v>314606</v>
      </c>
      <c r="G3630">
        <v>318037</v>
      </c>
      <c r="H3630" t="s">
        <v>148</v>
      </c>
      <c r="I3630" t="s">
        <v>181</v>
      </c>
      <c r="L3630">
        <f t="shared" si="280"/>
        <v>2008</v>
      </c>
      <c r="M3630">
        <f t="shared" si="281"/>
        <v>1</v>
      </c>
      <c r="N3630">
        <f t="shared" si="282"/>
        <v>0</v>
      </c>
      <c r="O3630">
        <f t="shared" si="283"/>
        <v>1</v>
      </c>
      <c r="P3630">
        <f t="shared" si="284"/>
        <v>0</v>
      </c>
    </row>
    <row r="3631" spans="1:16" x14ac:dyDescent="0.3">
      <c r="A3631" t="s">
        <v>69</v>
      </c>
      <c r="B3631" s="38">
        <v>39456</v>
      </c>
      <c r="C3631" t="s">
        <v>30</v>
      </c>
      <c r="D3631" t="s">
        <v>280</v>
      </c>
      <c r="E3631" t="s">
        <v>147</v>
      </c>
      <c r="F3631">
        <v>334194</v>
      </c>
      <c r="G3631">
        <v>373727</v>
      </c>
      <c r="H3631" t="s">
        <v>148</v>
      </c>
      <c r="I3631" t="s">
        <v>149</v>
      </c>
      <c r="L3631">
        <f t="shared" si="280"/>
        <v>2008</v>
      </c>
      <c r="M3631">
        <f t="shared" si="281"/>
        <v>1</v>
      </c>
      <c r="N3631">
        <f t="shared" si="282"/>
        <v>0</v>
      </c>
      <c r="O3631">
        <f t="shared" si="283"/>
        <v>0</v>
      </c>
      <c r="P3631">
        <f t="shared" si="284"/>
        <v>1</v>
      </c>
    </row>
    <row r="3632" spans="1:16" x14ac:dyDescent="0.3">
      <c r="A3632" t="s">
        <v>69</v>
      </c>
      <c r="B3632" s="38">
        <v>39456</v>
      </c>
      <c r="C3632" t="s">
        <v>30</v>
      </c>
      <c r="D3632" t="s">
        <v>163</v>
      </c>
      <c r="E3632" t="s">
        <v>147</v>
      </c>
      <c r="F3632">
        <v>333464</v>
      </c>
      <c r="G3632">
        <v>374521</v>
      </c>
      <c r="H3632" t="s">
        <v>152</v>
      </c>
      <c r="I3632" t="s">
        <v>153</v>
      </c>
      <c r="L3632">
        <f t="shared" si="280"/>
        <v>2008</v>
      </c>
      <c r="M3632">
        <f t="shared" si="281"/>
        <v>1</v>
      </c>
      <c r="N3632">
        <f t="shared" si="282"/>
        <v>0</v>
      </c>
      <c r="O3632">
        <f t="shared" si="283"/>
        <v>0</v>
      </c>
      <c r="P3632">
        <f t="shared" si="284"/>
        <v>2</v>
      </c>
    </row>
    <row r="3633" spans="1:16" x14ac:dyDescent="0.3">
      <c r="A3633" t="s">
        <v>69</v>
      </c>
      <c r="B3633" s="38">
        <v>39457</v>
      </c>
      <c r="C3633" t="s">
        <v>30</v>
      </c>
      <c r="D3633" t="s">
        <v>294</v>
      </c>
      <c r="E3633" t="s">
        <v>147</v>
      </c>
      <c r="F3633">
        <v>333816</v>
      </c>
      <c r="G3633">
        <v>374095</v>
      </c>
      <c r="H3633" t="s">
        <v>148</v>
      </c>
      <c r="I3633" t="s">
        <v>149</v>
      </c>
      <c r="L3633">
        <f t="shared" si="280"/>
        <v>2008</v>
      </c>
      <c r="M3633">
        <f t="shared" si="281"/>
        <v>1</v>
      </c>
      <c r="N3633">
        <f t="shared" si="282"/>
        <v>0</v>
      </c>
      <c r="O3633">
        <f t="shared" si="283"/>
        <v>0</v>
      </c>
      <c r="P3633">
        <f t="shared" si="284"/>
        <v>1</v>
      </c>
    </row>
    <row r="3634" spans="1:16" x14ac:dyDescent="0.3">
      <c r="A3634" t="s">
        <v>69</v>
      </c>
      <c r="B3634" s="38">
        <v>39457</v>
      </c>
      <c r="C3634" t="s">
        <v>30</v>
      </c>
      <c r="D3634" t="s">
        <v>167</v>
      </c>
      <c r="E3634" t="s">
        <v>147</v>
      </c>
      <c r="F3634">
        <v>334552</v>
      </c>
      <c r="G3634">
        <v>373915</v>
      </c>
      <c r="H3634" t="s">
        <v>148</v>
      </c>
      <c r="I3634" t="s">
        <v>149</v>
      </c>
      <c r="L3634">
        <f t="shared" si="280"/>
        <v>2008</v>
      </c>
      <c r="M3634">
        <f t="shared" si="281"/>
        <v>1</v>
      </c>
      <c r="N3634">
        <f t="shared" si="282"/>
        <v>0</v>
      </c>
      <c r="O3634">
        <f t="shared" si="283"/>
        <v>0</v>
      </c>
      <c r="P3634">
        <f t="shared" si="284"/>
        <v>1</v>
      </c>
    </row>
    <row r="3635" spans="1:16" x14ac:dyDescent="0.3">
      <c r="A3635" t="s">
        <v>39</v>
      </c>
      <c r="B3635" s="38">
        <v>39457</v>
      </c>
      <c r="C3635" t="s">
        <v>30</v>
      </c>
      <c r="D3635" t="s">
        <v>217</v>
      </c>
      <c r="E3635" t="s">
        <v>218</v>
      </c>
      <c r="F3635">
        <v>281084</v>
      </c>
      <c r="G3635">
        <v>378206</v>
      </c>
      <c r="H3635" t="s">
        <v>148</v>
      </c>
      <c r="I3635" t="s">
        <v>149</v>
      </c>
      <c r="L3635">
        <f t="shared" si="280"/>
        <v>2008</v>
      </c>
      <c r="M3635">
        <f t="shared" si="281"/>
        <v>1</v>
      </c>
      <c r="N3635">
        <f t="shared" si="282"/>
        <v>0</v>
      </c>
      <c r="O3635">
        <f t="shared" si="283"/>
        <v>0</v>
      </c>
      <c r="P3635">
        <f t="shared" si="284"/>
        <v>1</v>
      </c>
    </row>
    <row r="3636" spans="1:16" x14ac:dyDescent="0.3">
      <c r="A3636" t="s">
        <v>60</v>
      </c>
      <c r="B3636" s="38">
        <v>39458</v>
      </c>
      <c r="C3636" t="s">
        <v>30</v>
      </c>
      <c r="D3636" t="s">
        <v>265</v>
      </c>
      <c r="E3636" t="s">
        <v>195</v>
      </c>
      <c r="F3636">
        <v>350153</v>
      </c>
      <c r="G3636">
        <v>381223</v>
      </c>
      <c r="H3636" t="s">
        <v>152</v>
      </c>
      <c r="I3636" t="s">
        <v>153</v>
      </c>
      <c r="L3636">
        <f t="shared" si="280"/>
        <v>2008</v>
      </c>
      <c r="M3636">
        <f t="shared" si="281"/>
        <v>1</v>
      </c>
      <c r="N3636">
        <f t="shared" si="282"/>
        <v>0</v>
      </c>
      <c r="O3636">
        <f t="shared" si="283"/>
        <v>0</v>
      </c>
      <c r="P3636">
        <f t="shared" si="284"/>
        <v>2</v>
      </c>
    </row>
    <row r="3637" spans="1:16" x14ac:dyDescent="0.3">
      <c r="A3637" t="s">
        <v>57</v>
      </c>
      <c r="B3637" s="38">
        <v>39458</v>
      </c>
      <c r="C3637" t="s">
        <v>30</v>
      </c>
      <c r="D3637" t="s">
        <v>214</v>
      </c>
      <c r="E3637" t="s">
        <v>256</v>
      </c>
      <c r="F3637">
        <v>223560</v>
      </c>
      <c r="G3637">
        <v>344306</v>
      </c>
      <c r="H3637" t="s">
        <v>148</v>
      </c>
      <c r="I3637" t="s">
        <v>149</v>
      </c>
      <c r="L3637">
        <f t="shared" si="280"/>
        <v>2008</v>
      </c>
      <c r="M3637">
        <f t="shared" si="281"/>
        <v>1</v>
      </c>
      <c r="N3637">
        <f t="shared" si="282"/>
        <v>0</v>
      </c>
      <c r="O3637">
        <f t="shared" si="283"/>
        <v>0</v>
      </c>
      <c r="P3637">
        <f t="shared" si="284"/>
        <v>1</v>
      </c>
    </row>
    <row r="3638" spans="1:16" x14ac:dyDescent="0.3">
      <c r="A3638" t="s">
        <v>43</v>
      </c>
      <c r="B3638" s="38">
        <v>39459</v>
      </c>
      <c r="C3638" t="s">
        <v>30</v>
      </c>
      <c r="D3638" t="s">
        <v>207</v>
      </c>
      <c r="E3638" t="s">
        <v>183</v>
      </c>
      <c r="F3638">
        <v>308631</v>
      </c>
      <c r="G3638">
        <v>326006</v>
      </c>
      <c r="H3638" t="s">
        <v>148</v>
      </c>
      <c r="I3638" t="s">
        <v>149</v>
      </c>
      <c r="L3638">
        <f t="shared" si="280"/>
        <v>2008</v>
      </c>
      <c r="M3638">
        <f t="shared" si="281"/>
        <v>1</v>
      </c>
      <c r="N3638">
        <f t="shared" si="282"/>
        <v>0</v>
      </c>
      <c r="O3638">
        <f t="shared" si="283"/>
        <v>0</v>
      </c>
      <c r="P3638">
        <f t="shared" si="284"/>
        <v>1</v>
      </c>
    </row>
    <row r="3639" spans="1:16" x14ac:dyDescent="0.3">
      <c r="A3639" t="s">
        <v>50</v>
      </c>
      <c r="B3639" s="38">
        <v>39460</v>
      </c>
      <c r="C3639" t="s">
        <v>29</v>
      </c>
      <c r="D3639" t="s">
        <v>645</v>
      </c>
      <c r="E3639" t="s">
        <v>157</v>
      </c>
      <c r="F3639">
        <v>284629</v>
      </c>
      <c r="G3639">
        <v>432407</v>
      </c>
      <c r="H3639" t="s">
        <v>148</v>
      </c>
      <c r="I3639" t="s">
        <v>181</v>
      </c>
      <c r="L3639">
        <f t="shared" si="280"/>
        <v>2008</v>
      </c>
      <c r="M3639">
        <f t="shared" si="281"/>
        <v>1</v>
      </c>
      <c r="N3639">
        <f t="shared" si="282"/>
        <v>0</v>
      </c>
      <c r="O3639">
        <f t="shared" si="283"/>
        <v>1</v>
      </c>
      <c r="P3639">
        <f t="shared" si="284"/>
        <v>0</v>
      </c>
    </row>
    <row r="3640" spans="1:16" x14ac:dyDescent="0.3">
      <c r="A3640" t="s">
        <v>69</v>
      </c>
      <c r="B3640" s="38">
        <v>39460</v>
      </c>
      <c r="C3640" t="s">
        <v>30</v>
      </c>
      <c r="D3640" t="s">
        <v>355</v>
      </c>
      <c r="E3640" t="s">
        <v>161</v>
      </c>
      <c r="F3640">
        <v>333492</v>
      </c>
      <c r="G3640">
        <v>374710</v>
      </c>
      <c r="H3640" t="s">
        <v>148</v>
      </c>
      <c r="I3640" t="s">
        <v>149</v>
      </c>
      <c r="L3640">
        <f t="shared" si="280"/>
        <v>2008</v>
      </c>
      <c r="M3640">
        <f t="shared" si="281"/>
        <v>1</v>
      </c>
      <c r="N3640">
        <f t="shared" si="282"/>
        <v>0</v>
      </c>
      <c r="O3640">
        <f t="shared" si="283"/>
        <v>0</v>
      </c>
      <c r="P3640">
        <f t="shared" si="284"/>
        <v>1</v>
      </c>
    </row>
    <row r="3641" spans="1:16" x14ac:dyDescent="0.3">
      <c r="A3641" t="s">
        <v>43</v>
      </c>
      <c r="B3641" s="38">
        <v>39462</v>
      </c>
      <c r="C3641" t="s">
        <v>30</v>
      </c>
      <c r="D3641" t="s">
        <v>182</v>
      </c>
      <c r="E3641" t="s">
        <v>183</v>
      </c>
      <c r="F3641">
        <v>308460</v>
      </c>
      <c r="G3641">
        <v>326565</v>
      </c>
      <c r="H3641" t="s">
        <v>148</v>
      </c>
      <c r="I3641" t="s">
        <v>149</v>
      </c>
      <c r="L3641">
        <f t="shared" si="280"/>
        <v>2008</v>
      </c>
      <c r="M3641">
        <f t="shared" si="281"/>
        <v>1</v>
      </c>
      <c r="N3641">
        <f t="shared" si="282"/>
        <v>0</v>
      </c>
      <c r="O3641">
        <f t="shared" si="283"/>
        <v>0</v>
      </c>
      <c r="P3641">
        <f t="shared" si="284"/>
        <v>1</v>
      </c>
    </row>
    <row r="3642" spans="1:16" x14ac:dyDescent="0.3">
      <c r="A3642" t="s">
        <v>69</v>
      </c>
      <c r="B3642" s="38">
        <v>39462</v>
      </c>
      <c r="C3642" t="s">
        <v>30</v>
      </c>
      <c r="D3642" t="s">
        <v>231</v>
      </c>
      <c r="E3642" t="s">
        <v>147</v>
      </c>
      <c r="F3642">
        <v>333993</v>
      </c>
      <c r="G3642">
        <v>374373</v>
      </c>
      <c r="H3642" t="s">
        <v>148</v>
      </c>
      <c r="I3642" t="s">
        <v>149</v>
      </c>
      <c r="L3642">
        <f t="shared" si="280"/>
        <v>2008</v>
      </c>
      <c r="M3642">
        <f t="shared" si="281"/>
        <v>1</v>
      </c>
      <c r="N3642">
        <f t="shared" si="282"/>
        <v>0</v>
      </c>
      <c r="O3642">
        <f t="shared" si="283"/>
        <v>0</v>
      </c>
      <c r="P3642">
        <f t="shared" si="284"/>
        <v>1</v>
      </c>
    </row>
    <row r="3643" spans="1:16" x14ac:dyDescent="0.3">
      <c r="A3643" t="s">
        <v>52</v>
      </c>
      <c r="B3643" s="38">
        <v>39463</v>
      </c>
      <c r="C3643" t="s">
        <v>30</v>
      </c>
      <c r="D3643" t="s">
        <v>168</v>
      </c>
      <c r="E3643" t="s">
        <v>169</v>
      </c>
      <c r="F3643">
        <v>245060</v>
      </c>
      <c r="G3643">
        <v>372920</v>
      </c>
      <c r="H3643" t="s">
        <v>148</v>
      </c>
      <c r="I3643" t="s">
        <v>149</v>
      </c>
      <c r="L3643">
        <f t="shared" si="280"/>
        <v>2008</v>
      </c>
      <c r="M3643">
        <f t="shared" si="281"/>
        <v>1</v>
      </c>
      <c r="N3643">
        <f t="shared" si="282"/>
        <v>0</v>
      </c>
      <c r="O3643">
        <f t="shared" si="283"/>
        <v>0</v>
      </c>
      <c r="P3643">
        <f t="shared" si="284"/>
        <v>1</v>
      </c>
    </row>
    <row r="3644" spans="1:16" x14ac:dyDescent="0.3">
      <c r="A3644" t="s">
        <v>69</v>
      </c>
      <c r="B3644" s="38">
        <v>39464</v>
      </c>
      <c r="C3644" t="s">
        <v>30</v>
      </c>
      <c r="D3644" t="s">
        <v>174</v>
      </c>
      <c r="E3644" t="s">
        <v>147</v>
      </c>
      <c r="F3644">
        <v>334178</v>
      </c>
      <c r="G3644">
        <v>375130</v>
      </c>
      <c r="H3644" t="s">
        <v>152</v>
      </c>
      <c r="I3644" t="s">
        <v>153</v>
      </c>
      <c r="L3644">
        <f t="shared" si="280"/>
        <v>2008</v>
      </c>
      <c r="M3644">
        <f t="shared" si="281"/>
        <v>1</v>
      </c>
      <c r="N3644">
        <f t="shared" si="282"/>
        <v>0</v>
      </c>
      <c r="O3644">
        <f t="shared" si="283"/>
        <v>0</v>
      </c>
      <c r="P3644">
        <f t="shared" si="284"/>
        <v>2</v>
      </c>
    </row>
    <row r="3645" spans="1:16" x14ac:dyDescent="0.3">
      <c r="A3645" t="s">
        <v>69</v>
      </c>
      <c r="B3645" s="38">
        <v>39464</v>
      </c>
      <c r="C3645" t="s">
        <v>30</v>
      </c>
      <c r="D3645" t="s">
        <v>263</v>
      </c>
      <c r="E3645" t="s">
        <v>147</v>
      </c>
      <c r="F3645">
        <v>333704</v>
      </c>
      <c r="G3645">
        <v>373572</v>
      </c>
      <c r="H3645" t="s">
        <v>148</v>
      </c>
      <c r="I3645" t="s">
        <v>149</v>
      </c>
      <c r="L3645">
        <f t="shared" si="280"/>
        <v>2008</v>
      </c>
      <c r="M3645">
        <f t="shared" si="281"/>
        <v>1</v>
      </c>
      <c r="N3645">
        <f t="shared" si="282"/>
        <v>0</v>
      </c>
      <c r="O3645">
        <f t="shared" si="283"/>
        <v>0</v>
      </c>
      <c r="P3645">
        <f t="shared" si="284"/>
        <v>1</v>
      </c>
    </row>
    <row r="3646" spans="1:16" x14ac:dyDescent="0.3">
      <c r="A3646" t="s">
        <v>69</v>
      </c>
      <c r="B3646" s="38">
        <v>39464</v>
      </c>
      <c r="C3646" t="s">
        <v>30</v>
      </c>
      <c r="D3646" t="s">
        <v>221</v>
      </c>
      <c r="E3646" t="s">
        <v>161</v>
      </c>
      <c r="F3646">
        <v>334044</v>
      </c>
      <c r="G3646">
        <v>375212</v>
      </c>
      <c r="H3646" t="s">
        <v>148</v>
      </c>
      <c r="I3646" t="s">
        <v>149</v>
      </c>
      <c r="L3646">
        <f t="shared" si="280"/>
        <v>2008</v>
      </c>
      <c r="M3646">
        <f t="shared" si="281"/>
        <v>1</v>
      </c>
      <c r="N3646">
        <f t="shared" si="282"/>
        <v>0</v>
      </c>
      <c r="O3646">
        <f t="shared" si="283"/>
        <v>0</v>
      </c>
      <c r="P3646">
        <f t="shared" si="284"/>
        <v>1</v>
      </c>
    </row>
    <row r="3647" spans="1:16" x14ac:dyDescent="0.3">
      <c r="A3647" t="s">
        <v>2</v>
      </c>
      <c r="B3647" s="38">
        <v>39465</v>
      </c>
      <c r="C3647" t="s">
        <v>30</v>
      </c>
      <c r="D3647" t="s">
        <v>232</v>
      </c>
      <c r="E3647" t="s">
        <v>166</v>
      </c>
      <c r="F3647">
        <v>327005</v>
      </c>
      <c r="G3647">
        <v>364199</v>
      </c>
      <c r="H3647" t="s">
        <v>148</v>
      </c>
      <c r="I3647" t="s">
        <v>149</v>
      </c>
      <c r="L3647">
        <f t="shared" si="280"/>
        <v>2008</v>
      </c>
      <c r="M3647">
        <f t="shared" si="281"/>
        <v>1</v>
      </c>
      <c r="N3647">
        <f t="shared" si="282"/>
        <v>0</v>
      </c>
      <c r="O3647">
        <f t="shared" si="283"/>
        <v>0</v>
      </c>
      <c r="P3647">
        <f t="shared" si="284"/>
        <v>1</v>
      </c>
    </row>
    <row r="3648" spans="1:16" x14ac:dyDescent="0.3">
      <c r="A3648" t="s">
        <v>69</v>
      </c>
      <c r="B3648" s="38">
        <v>39465</v>
      </c>
      <c r="C3648" t="s">
        <v>30</v>
      </c>
      <c r="D3648" t="s">
        <v>249</v>
      </c>
      <c r="E3648" t="s">
        <v>147</v>
      </c>
      <c r="F3648">
        <v>334357</v>
      </c>
      <c r="G3648">
        <v>374356</v>
      </c>
      <c r="H3648" t="s">
        <v>148</v>
      </c>
      <c r="I3648" t="s">
        <v>149</v>
      </c>
      <c r="L3648">
        <f t="shared" si="280"/>
        <v>2008</v>
      </c>
      <c r="M3648">
        <f t="shared" si="281"/>
        <v>1</v>
      </c>
      <c r="N3648">
        <f t="shared" si="282"/>
        <v>0</v>
      </c>
      <c r="O3648">
        <f t="shared" si="283"/>
        <v>0</v>
      </c>
      <c r="P3648">
        <f t="shared" si="284"/>
        <v>1</v>
      </c>
    </row>
    <row r="3649" spans="1:16" x14ac:dyDescent="0.3">
      <c r="A3649" t="s">
        <v>69</v>
      </c>
      <c r="B3649" s="38">
        <v>39465</v>
      </c>
      <c r="C3649" t="s">
        <v>30</v>
      </c>
      <c r="D3649" t="s">
        <v>305</v>
      </c>
      <c r="E3649" t="s">
        <v>147</v>
      </c>
      <c r="F3649">
        <v>334056</v>
      </c>
      <c r="G3649">
        <v>374108</v>
      </c>
      <c r="H3649" t="s">
        <v>148</v>
      </c>
      <c r="I3649" t="s">
        <v>149</v>
      </c>
      <c r="L3649">
        <f t="shared" si="280"/>
        <v>2008</v>
      </c>
      <c r="M3649">
        <f t="shared" si="281"/>
        <v>1</v>
      </c>
      <c r="N3649">
        <f t="shared" si="282"/>
        <v>0</v>
      </c>
      <c r="O3649">
        <f t="shared" si="283"/>
        <v>0</v>
      </c>
      <c r="P3649">
        <f t="shared" si="284"/>
        <v>1</v>
      </c>
    </row>
    <row r="3650" spans="1:16" x14ac:dyDescent="0.3">
      <c r="A3650" t="s">
        <v>2</v>
      </c>
      <c r="B3650" s="38">
        <v>39465</v>
      </c>
      <c r="C3650" t="s">
        <v>30</v>
      </c>
      <c r="D3650" t="s">
        <v>641</v>
      </c>
      <c r="E3650" t="s">
        <v>166</v>
      </c>
      <c r="F3650">
        <v>326225</v>
      </c>
      <c r="G3650">
        <v>364195</v>
      </c>
      <c r="H3650" t="s">
        <v>152</v>
      </c>
      <c r="I3650" t="s">
        <v>153</v>
      </c>
      <c r="L3650">
        <f t="shared" ref="L3650:L3713" si="285">YEAR(B3650)</f>
        <v>2008</v>
      </c>
      <c r="M3650">
        <f t="shared" ref="M3650:M3713" si="286">MONTH(B3650)</f>
        <v>1</v>
      </c>
      <c r="N3650">
        <f t="shared" ref="N3650:N3713" si="287">SUM((IF(OR(ISBLANK($I3650),ISERROR(SEARCH("killed",$I3650))),0,IF(SEARCH("killed",$I3650)=3,LEFT($I3650,1),IF(SEARCH("killed",$I3650)=4,LEFT($I3650,2),0)))),(IF(OR(ISBLANK($J3650),ISERROR(SEARCH("killed",$J3650))),0,IF(SEARCH("killed",$J3650)=3,LEFT($J3650,1),IF(SEARCH("killed",$J3650)=4,LEFT($J3650,2),0)))),(IF(OR(ISBLANK($K3650),ISERROR(SEARCH("killed",$K3650))),0,IF(SEARCH("killed",$K3650)=3,LEFT($K3650,1),IF(SEARCH("killed",$K3650)=4,LEFT($K3650,2),0)))))</f>
        <v>0</v>
      </c>
      <c r="O3650">
        <f t="shared" ref="O3650:O3713" si="288">SUM((IF(OR(ISBLANK($I3650),ISERROR(SEARCH("seriously",$I3650))),0,IF(SEARCH("seriously",$I3650)=3,LEFT($I3650,1),IF(SEARCH("seriously",$I3650)=4,LEFT($I3650,2),0)))),(IF(OR(ISBLANK($J3650),ISERROR(SEARCH("seriously",$J3650))),0,IF(SEARCH("seriously",$J3650)=3,LEFT($J3650,1),IF(SEARCH("seriously",$J3650)=4,LEFT($J3650,2),0)))),(IF(OR(ISBLANK($K3650),ISERROR(SEARCH("seriously",$K3650))),0,IF(SEARCH("seriously",$K3650)=3,LEFT($K3650,1),IF(SEARCH("seriously",$K3650)=4,LEFT($K3650,2),0)))))</f>
        <v>0</v>
      </c>
      <c r="P3650">
        <f t="shared" ref="P3650:P3713" si="289">SUM((IF(OR(ISBLANK($I3650),ISERROR(SEARCH("slightly",$I3650))),0,IF(SEARCH("slightly",$I3650)=3,LEFT($I3650,1),IF(SEARCH("slightly",$I3650)=4,LEFT($I3650,2),0)))),(IF(OR(ISBLANK($J3650),ISERROR(SEARCH("slightly",$J3650))),0,IF(SEARCH("slightly",$J3650)=3,LEFT($J3650,1),IF(SEARCH("slightly",$J3650)=4,LEFT($J3650,2),0)))),(IF(OR(ISBLANK($K3650),ISERROR(SEARCH("slightly",$K3650))),0,IF(SEARCH("slightly",$K3650)=3,LEFT($K3650,1),IF(SEARCH("slightly",$K3650)=4,LEFT($K3650,2),0)))))</f>
        <v>2</v>
      </c>
    </row>
    <row r="3651" spans="1:16" x14ac:dyDescent="0.3">
      <c r="A3651" t="s">
        <v>60</v>
      </c>
      <c r="B3651" s="38">
        <v>39466</v>
      </c>
      <c r="C3651" t="s">
        <v>30</v>
      </c>
      <c r="D3651" t="s">
        <v>170</v>
      </c>
      <c r="E3651" t="s">
        <v>195</v>
      </c>
      <c r="F3651">
        <v>350521</v>
      </c>
      <c r="G3651">
        <v>381926</v>
      </c>
      <c r="H3651" t="s">
        <v>152</v>
      </c>
      <c r="I3651" t="s">
        <v>153</v>
      </c>
      <c r="L3651">
        <f t="shared" si="285"/>
        <v>2008</v>
      </c>
      <c r="M3651">
        <f t="shared" si="286"/>
        <v>1</v>
      </c>
      <c r="N3651">
        <f t="shared" si="287"/>
        <v>0</v>
      </c>
      <c r="O3651">
        <f t="shared" si="288"/>
        <v>0</v>
      </c>
      <c r="P3651">
        <f t="shared" si="289"/>
        <v>2</v>
      </c>
    </row>
    <row r="3652" spans="1:16" x14ac:dyDescent="0.3">
      <c r="A3652" t="s">
        <v>57</v>
      </c>
      <c r="B3652" s="38">
        <v>39466</v>
      </c>
      <c r="C3652" t="s">
        <v>30</v>
      </c>
      <c r="D3652" t="s">
        <v>276</v>
      </c>
      <c r="E3652" t="s">
        <v>256</v>
      </c>
      <c r="F3652">
        <v>224362</v>
      </c>
      <c r="G3652">
        <v>343844</v>
      </c>
      <c r="H3652" t="s">
        <v>152</v>
      </c>
      <c r="I3652" t="s">
        <v>153</v>
      </c>
      <c r="L3652">
        <f t="shared" si="285"/>
        <v>2008</v>
      </c>
      <c r="M3652">
        <f t="shared" si="286"/>
        <v>1</v>
      </c>
      <c r="N3652">
        <f t="shared" si="287"/>
        <v>0</v>
      </c>
      <c r="O3652">
        <f t="shared" si="288"/>
        <v>0</v>
      </c>
      <c r="P3652">
        <f t="shared" si="289"/>
        <v>2</v>
      </c>
    </row>
    <row r="3653" spans="1:16" x14ac:dyDescent="0.3">
      <c r="A3653" t="s">
        <v>80</v>
      </c>
      <c r="B3653" s="38">
        <v>39466</v>
      </c>
      <c r="C3653" t="s">
        <v>30</v>
      </c>
      <c r="D3653" t="s">
        <v>231</v>
      </c>
      <c r="E3653" t="s">
        <v>173</v>
      </c>
      <c r="F3653">
        <v>308373</v>
      </c>
      <c r="G3653">
        <v>358226</v>
      </c>
      <c r="H3653" t="s">
        <v>152</v>
      </c>
      <c r="I3653" t="s">
        <v>153</v>
      </c>
      <c r="L3653">
        <f t="shared" si="285"/>
        <v>2008</v>
      </c>
      <c r="M3653">
        <f t="shared" si="286"/>
        <v>1</v>
      </c>
      <c r="N3653">
        <f t="shared" si="287"/>
        <v>0</v>
      </c>
      <c r="O3653">
        <f t="shared" si="288"/>
        <v>0</v>
      </c>
      <c r="P3653">
        <f t="shared" si="289"/>
        <v>2</v>
      </c>
    </row>
    <row r="3654" spans="1:16" x14ac:dyDescent="0.3">
      <c r="A3654" t="s">
        <v>45</v>
      </c>
      <c r="B3654" s="38">
        <v>39467</v>
      </c>
      <c r="C3654" t="s">
        <v>30</v>
      </c>
      <c r="D3654" t="s">
        <v>368</v>
      </c>
      <c r="E3654" t="s">
        <v>193</v>
      </c>
      <c r="F3654">
        <v>244248</v>
      </c>
      <c r="G3654">
        <v>416742</v>
      </c>
      <c r="H3654" t="s">
        <v>148</v>
      </c>
      <c r="I3654" t="s">
        <v>149</v>
      </c>
      <c r="L3654">
        <f t="shared" si="285"/>
        <v>2008</v>
      </c>
      <c r="M3654">
        <f t="shared" si="286"/>
        <v>1</v>
      </c>
      <c r="N3654">
        <f t="shared" si="287"/>
        <v>0</v>
      </c>
      <c r="O3654">
        <f t="shared" si="288"/>
        <v>0</v>
      </c>
      <c r="P3654">
        <f t="shared" si="289"/>
        <v>1</v>
      </c>
    </row>
    <row r="3655" spans="1:16" x14ac:dyDescent="0.3">
      <c r="A3655" t="s">
        <v>58</v>
      </c>
      <c r="B3655" s="38">
        <v>39467</v>
      </c>
      <c r="C3655" t="s">
        <v>30</v>
      </c>
      <c r="D3655" t="s">
        <v>607</v>
      </c>
      <c r="E3655" t="s">
        <v>209</v>
      </c>
      <c r="F3655">
        <v>284210</v>
      </c>
      <c r="G3655">
        <v>366565</v>
      </c>
      <c r="H3655" t="s">
        <v>148</v>
      </c>
      <c r="I3655" t="s">
        <v>149</v>
      </c>
      <c r="L3655">
        <f t="shared" si="285"/>
        <v>2008</v>
      </c>
      <c r="M3655">
        <f t="shared" si="286"/>
        <v>1</v>
      </c>
      <c r="N3655">
        <f t="shared" si="287"/>
        <v>0</v>
      </c>
      <c r="O3655">
        <f t="shared" si="288"/>
        <v>0</v>
      </c>
      <c r="P3655">
        <f t="shared" si="289"/>
        <v>1</v>
      </c>
    </row>
    <row r="3656" spans="1:16" x14ac:dyDescent="0.3">
      <c r="A3656" t="s">
        <v>52</v>
      </c>
      <c r="B3656" s="38">
        <v>39468</v>
      </c>
      <c r="C3656" t="s">
        <v>30</v>
      </c>
      <c r="D3656" t="s">
        <v>626</v>
      </c>
      <c r="E3656" t="s">
        <v>169</v>
      </c>
      <c r="F3656">
        <v>245349</v>
      </c>
      <c r="G3656">
        <v>372768</v>
      </c>
      <c r="H3656" t="s">
        <v>148</v>
      </c>
      <c r="I3656" t="s">
        <v>149</v>
      </c>
      <c r="L3656">
        <f t="shared" si="285"/>
        <v>2008</v>
      </c>
      <c r="M3656">
        <f t="shared" si="286"/>
        <v>1</v>
      </c>
      <c r="N3656">
        <f t="shared" si="287"/>
        <v>0</v>
      </c>
      <c r="O3656">
        <f t="shared" si="288"/>
        <v>0</v>
      </c>
      <c r="P3656">
        <f t="shared" si="289"/>
        <v>1</v>
      </c>
    </row>
    <row r="3657" spans="1:16" x14ac:dyDescent="0.3">
      <c r="A3657" t="s">
        <v>69</v>
      </c>
      <c r="B3657" s="38">
        <v>39469</v>
      </c>
      <c r="C3657" t="s">
        <v>30</v>
      </c>
      <c r="D3657" t="s">
        <v>448</v>
      </c>
      <c r="E3657" t="s">
        <v>147</v>
      </c>
      <c r="F3657">
        <v>334222</v>
      </c>
      <c r="G3657">
        <v>374346</v>
      </c>
      <c r="H3657" t="s">
        <v>148</v>
      </c>
      <c r="I3657" t="s">
        <v>149</v>
      </c>
      <c r="L3657">
        <f t="shared" si="285"/>
        <v>2008</v>
      </c>
      <c r="M3657">
        <f t="shared" si="286"/>
        <v>1</v>
      </c>
      <c r="N3657">
        <f t="shared" si="287"/>
        <v>0</v>
      </c>
      <c r="O3657">
        <f t="shared" si="288"/>
        <v>0</v>
      </c>
      <c r="P3657">
        <f t="shared" si="289"/>
        <v>1</v>
      </c>
    </row>
    <row r="3658" spans="1:16" x14ac:dyDescent="0.3">
      <c r="A3658" t="s">
        <v>69</v>
      </c>
      <c r="B3658" s="38">
        <v>39470</v>
      </c>
      <c r="C3658" t="s">
        <v>30</v>
      </c>
      <c r="D3658" t="s">
        <v>283</v>
      </c>
      <c r="E3658" t="s">
        <v>147</v>
      </c>
      <c r="F3658">
        <v>333774</v>
      </c>
      <c r="G3658">
        <v>373728</v>
      </c>
      <c r="H3658" t="s">
        <v>148</v>
      </c>
      <c r="I3658" t="s">
        <v>149</v>
      </c>
      <c r="L3658">
        <f t="shared" si="285"/>
        <v>2008</v>
      </c>
      <c r="M3658">
        <f t="shared" si="286"/>
        <v>1</v>
      </c>
      <c r="N3658">
        <f t="shared" si="287"/>
        <v>0</v>
      </c>
      <c r="O3658">
        <f t="shared" si="288"/>
        <v>0</v>
      </c>
      <c r="P3658">
        <f t="shared" si="289"/>
        <v>1</v>
      </c>
    </row>
    <row r="3659" spans="1:16" x14ac:dyDescent="0.3">
      <c r="A3659" t="s">
        <v>60</v>
      </c>
      <c r="B3659" s="38">
        <v>39470</v>
      </c>
      <c r="C3659" t="s">
        <v>30</v>
      </c>
      <c r="D3659" t="s">
        <v>265</v>
      </c>
      <c r="E3659" t="s">
        <v>195</v>
      </c>
      <c r="F3659">
        <v>350096</v>
      </c>
      <c r="G3659">
        <v>381209</v>
      </c>
      <c r="H3659" t="s">
        <v>148</v>
      </c>
      <c r="I3659" t="s">
        <v>149</v>
      </c>
      <c r="L3659">
        <f t="shared" si="285"/>
        <v>2008</v>
      </c>
      <c r="M3659">
        <f t="shared" si="286"/>
        <v>1</v>
      </c>
      <c r="N3659">
        <f t="shared" si="287"/>
        <v>0</v>
      </c>
      <c r="O3659">
        <f t="shared" si="288"/>
        <v>0</v>
      </c>
      <c r="P3659">
        <f t="shared" si="289"/>
        <v>1</v>
      </c>
    </row>
    <row r="3660" spans="1:16" x14ac:dyDescent="0.3">
      <c r="A3660" t="s">
        <v>69</v>
      </c>
      <c r="B3660" s="38">
        <v>39470</v>
      </c>
      <c r="C3660" t="s">
        <v>30</v>
      </c>
      <c r="D3660" t="s">
        <v>167</v>
      </c>
      <c r="E3660" t="s">
        <v>147</v>
      </c>
      <c r="F3660">
        <v>334605</v>
      </c>
      <c r="G3660">
        <v>373923</v>
      </c>
      <c r="H3660" t="s">
        <v>148</v>
      </c>
      <c r="I3660" t="s">
        <v>149</v>
      </c>
      <c r="L3660">
        <f t="shared" si="285"/>
        <v>2008</v>
      </c>
      <c r="M3660">
        <f t="shared" si="286"/>
        <v>1</v>
      </c>
      <c r="N3660">
        <f t="shared" si="287"/>
        <v>0</v>
      </c>
      <c r="O3660">
        <f t="shared" si="288"/>
        <v>0</v>
      </c>
      <c r="P3660">
        <f t="shared" si="289"/>
        <v>1</v>
      </c>
    </row>
    <row r="3661" spans="1:16" x14ac:dyDescent="0.3">
      <c r="A3661" t="s">
        <v>60</v>
      </c>
      <c r="B3661" s="38">
        <v>39470</v>
      </c>
      <c r="C3661" t="s">
        <v>30</v>
      </c>
      <c r="D3661" t="s">
        <v>590</v>
      </c>
      <c r="E3661" t="s">
        <v>195</v>
      </c>
      <c r="F3661">
        <v>350320</v>
      </c>
      <c r="G3661">
        <v>381534</v>
      </c>
      <c r="H3661" t="s">
        <v>152</v>
      </c>
      <c r="I3661" t="s">
        <v>153</v>
      </c>
      <c r="L3661">
        <f t="shared" si="285"/>
        <v>2008</v>
      </c>
      <c r="M3661">
        <f t="shared" si="286"/>
        <v>1</v>
      </c>
      <c r="N3661">
        <f t="shared" si="287"/>
        <v>0</v>
      </c>
      <c r="O3661">
        <f t="shared" si="288"/>
        <v>0</v>
      </c>
      <c r="P3661">
        <f t="shared" si="289"/>
        <v>2</v>
      </c>
    </row>
    <row r="3662" spans="1:16" x14ac:dyDescent="0.3">
      <c r="A3662" t="s">
        <v>69</v>
      </c>
      <c r="B3662" s="38">
        <v>39471</v>
      </c>
      <c r="C3662" t="s">
        <v>29</v>
      </c>
      <c r="D3662" t="s">
        <v>552</v>
      </c>
      <c r="E3662" t="s">
        <v>161</v>
      </c>
      <c r="F3662">
        <v>333763</v>
      </c>
      <c r="G3662">
        <v>374717</v>
      </c>
      <c r="H3662" t="s">
        <v>148</v>
      </c>
      <c r="I3662" t="s">
        <v>181</v>
      </c>
      <c r="L3662">
        <f t="shared" si="285"/>
        <v>2008</v>
      </c>
      <c r="M3662">
        <f t="shared" si="286"/>
        <v>1</v>
      </c>
      <c r="N3662">
        <f t="shared" si="287"/>
        <v>0</v>
      </c>
      <c r="O3662">
        <f t="shared" si="288"/>
        <v>1</v>
      </c>
      <c r="P3662">
        <f t="shared" si="289"/>
        <v>0</v>
      </c>
    </row>
    <row r="3663" spans="1:16" x14ac:dyDescent="0.3">
      <c r="A3663" t="s">
        <v>45</v>
      </c>
      <c r="B3663" s="38">
        <v>39471</v>
      </c>
      <c r="C3663" t="s">
        <v>30</v>
      </c>
      <c r="D3663" t="s">
        <v>393</v>
      </c>
      <c r="E3663" t="s">
        <v>193</v>
      </c>
      <c r="F3663">
        <v>243130</v>
      </c>
      <c r="G3663">
        <v>417368</v>
      </c>
      <c r="H3663" t="s">
        <v>148</v>
      </c>
      <c r="I3663" t="s">
        <v>149</v>
      </c>
      <c r="L3663">
        <f t="shared" si="285"/>
        <v>2008</v>
      </c>
      <c r="M3663">
        <f t="shared" si="286"/>
        <v>1</v>
      </c>
      <c r="N3663">
        <f t="shared" si="287"/>
        <v>0</v>
      </c>
      <c r="O3663">
        <f t="shared" si="288"/>
        <v>0</v>
      </c>
      <c r="P3663">
        <f t="shared" si="289"/>
        <v>1</v>
      </c>
    </row>
    <row r="3664" spans="1:16" x14ac:dyDescent="0.3">
      <c r="A3664" t="s">
        <v>43</v>
      </c>
      <c r="B3664" s="38">
        <v>39472</v>
      </c>
      <c r="C3664" t="s">
        <v>30</v>
      </c>
      <c r="D3664" t="s">
        <v>361</v>
      </c>
      <c r="E3664" t="s">
        <v>183</v>
      </c>
      <c r="F3664">
        <v>308239</v>
      </c>
      <c r="G3664">
        <v>326191</v>
      </c>
      <c r="H3664" t="s">
        <v>148</v>
      </c>
      <c r="I3664" t="s">
        <v>149</v>
      </c>
      <c r="L3664">
        <f t="shared" si="285"/>
        <v>2008</v>
      </c>
      <c r="M3664">
        <f t="shared" si="286"/>
        <v>1</v>
      </c>
      <c r="N3664">
        <f t="shared" si="287"/>
        <v>0</v>
      </c>
      <c r="O3664">
        <f t="shared" si="288"/>
        <v>0</v>
      </c>
      <c r="P3664">
        <f t="shared" si="289"/>
        <v>1</v>
      </c>
    </row>
    <row r="3665" spans="1:16" x14ac:dyDescent="0.3">
      <c r="A3665" t="s">
        <v>49</v>
      </c>
      <c r="B3665" s="38">
        <v>39473</v>
      </c>
      <c r="C3665" t="s">
        <v>30</v>
      </c>
      <c r="D3665" t="s">
        <v>471</v>
      </c>
      <c r="E3665" t="s">
        <v>184</v>
      </c>
      <c r="F3665">
        <v>312432</v>
      </c>
      <c r="G3665">
        <v>345849</v>
      </c>
      <c r="H3665" t="s">
        <v>148</v>
      </c>
      <c r="I3665" t="s">
        <v>149</v>
      </c>
      <c r="L3665">
        <f t="shared" si="285"/>
        <v>2008</v>
      </c>
      <c r="M3665">
        <f t="shared" si="286"/>
        <v>1</v>
      </c>
      <c r="N3665">
        <f t="shared" si="287"/>
        <v>0</v>
      </c>
      <c r="O3665">
        <f t="shared" si="288"/>
        <v>0</v>
      </c>
      <c r="P3665">
        <f t="shared" si="289"/>
        <v>1</v>
      </c>
    </row>
    <row r="3666" spans="1:16" x14ac:dyDescent="0.3">
      <c r="A3666" t="s">
        <v>54</v>
      </c>
      <c r="B3666" s="38">
        <v>39474</v>
      </c>
      <c r="C3666" t="s">
        <v>30</v>
      </c>
      <c r="D3666" t="s">
        <v>840</v>
      </c>
      <c r="E3666" t="s">
        <v>183</v>
      </c>
      <c r="F3666">
        <v>314199</v>
      </c>
      <c r="G3666">
        <v>318324</v>
      </c>
      <c r="H3666" t="s">
        <v>148</v>
      </c>
      <c r="I3666" t="s">
        <v>149</v>
      </c>
      <c r="L3666">
        <f t="shared" si="285"/>
        <v>2008</v>
      </c>
      <c r="M3666">
        <f t="shared" si="286"/>
        <v>1</v>
      </c>
      <c r="N3666">
        <f t="shared" si="287"/>
        <v>0</v>
      </c>
      <c r="O3666">
        <f t="shared" si="288"/>
        <v>0</v>
      </c>
      <c r="P3666">
        <f t="shared" si="289"/>
        <v>1</v>
      </c>
    </row>
    <row r="3667" spans="1:16" x14ac:dyDescent="0.3">
      <c r="A3667" t="s">
        <v>45</v>
      </c>
      <c r="B3667" s="38">
        <v>39474</v>
      </c>
      <c r="C3667" t="s">
        <v>30</v>
      </c>
      <c r="D3667" t="s">
        <v>213</v>
      </c>
      <c r="E3667" t="s">
        <v>193</v>
      </c>
      <c r="F3667">
        <v>243448</v>
      </c>
      <c r="G3667">
        <v>416643</v>
      </c>
      <c r="H3667" t="s">
        <v>152</v>
      </c>
      <c r="I3667" t="s">
        <v>153</v>
      </c>
      <c r="L3667">
        <f t="shared" si="285"/>
        <v>2008</v>
      </c>
      <c r="M3667">
        <f t="shared" si="286"/>
        <v>1</v>
      </c>
      <c r="N3667">
        <f t="shared" si="287"/>
        <v>0</v>
      </c>
      <c r="O3667">
        <f t="shared" si="288"/>
        <v>0</v>
      </c>
      <c r="P3667">
        <f t="shared" si="289"/>
        <v>2</v>
      </c>
    </row>
    <row r="3668" spans="1:16" x14ac:dyDescent="0.3">
      <c r="A3668" t="s">
        <v>46</v>
      </c>
      <c r="B3668" s="38">
        <v>39476</v>
      </c>
      <c r="C3668" t="s">
        <v>30</v>
      </c>
      <c r="D3668" t="s">
        <v>237</v>
      </c>
      <c r="E3668" t="s">
        <v>186</v>
      </c>
      <c r="F3668">
        <v>234552</v>
      </c>
      <c r="G3668">
        <v>397623</v>
      </c>
      <c r="H3668" t="s">
        <v>152</v>
      </c>
      <c r="I3668" t="s">
        <v>153</v>
      </c>
      <c r="L3668">
        <f t="shared" si="285"/>
        <v>2008</v>
      </c>
      <c r="M3668">
        <f t="shared" si="286"/>
        <v>1</v>
      </c>
      <c r="N3668">
        <f t="shared" si="287"/>
        <v>0</v>
      </c>
      <c r="O3668">
        <f t="shared" si="288"/>
        <v>0</v>
      </c>
      <c r="P3668">
        <f t="shared" si="289"/>
        <v>2</v>
      </c>
    </row>
    <row r="3669" spans="1:16" x14ac:dyDescent="0.3">
      <c r="A3669" t="s">
        <v>69</v>
      </c>
      <c r="B3669" s="38">
        <v>39476</v>
      </c>
      <c r="C3669" t="s">
        <v>30</v>
      </c>
      <c r="D3669" t="s">
        <v>297</v>
      </c>
      <c r="E3669" t="s">
        <v>147</v>
      </c>
      <c r="F3669">
        <v>333681</v>
      </c>
      <c r="G3669">
        <v>373454</v>
      </c>
      <c r="H3669" t="s">
        <v>148</v>
      </c>
      <c r="I3669" t="s">
        <v>149</v>
      </c>
      <c r="L3669">
        <f t="shared" si="285"/>
        <v>2008</v>
      </c>
      <c r="M3669">
        <f t="shared" si="286"/>
        <v>1</v>
      </c>
      <c r="N3669">
        <f t="shared" si="287"/>
        <v>0</v>
      </c>
      <c r="O3669">
        <f t="shared" si="288"/>
        <v>0</v>
      </c>
      <c r="P3669">
        <f t="shared" si="289"/>
        <v>1</v>
      </c>
    </row>
    <row r="3670" spans="1:16" x14ac:dyDescent="0.3">
      <c r="A3670" t="s">
        <v>69</v>
      </c>
      <c r="B3670" s="38">
        <v>39477</v>
      </c>
      <c r="C3670" t="s">
        <v>30</v>
      </c>
      <c r="D3670" t="s">
        <v>258</v>
      </c>
      <c r="E3670" t="s">
        <v>147</v>
      </c>
      <c r="F3670">
        <v>334368</v>
      </c>
      <c r="G3670">
        <v>374351</v>
      </c>
      <c r="H3670" t="s">
        <v>148</v>
      </c>
      <c r="I3670" t="s">
        <v>149</v>
      </c>
      <c r="L3670">
        <f t="shared" si="285"/>
        <v>2008</v>
      </c>
      <c r="M3670">
        <f t="shared" si="286"/>
        <v>1</v>
      </c>
      <c r="N3670">
        <f t="shared" si="287"/>
        <v>0</v>
      </c>
      <c r="O3670">
        <f t="shared" si="288"/>
        <v>0</v>
      </c>
      <c r="P3670">
        <f t="shared" si="289"/>
        <v>1</v>
      </c>
    </row>
    <row r="3671" spans="1:16" x14ac:dyDescent="0.3">
      <c r="A3671" t="s">
        <v>20</v>
      </c>
      <c r="B3671" s="38">
        <v>39478</v>
      </c>
      <c r="C3671" t="s">
        <v>30</v>
      </c>
      <c r="D3671" t="s">
        <v>228</v>
      </c>
      <c r="E3671" t="s">
        <v>155</v>
      </c>
      <c r="F3671">
        <v>310648</v>
      </c>
      <c r="G3671">
        <v>402857</v>
      </c>
      <c r="H3671" t="s">
        <v>148</v>
      </c>
      <c r="I3671" t="s">
        <v>149</v>
      </c>
      <c r="L3671">
        <f t="shared" si="285"/>
        <v>2008</v>
      </c>
      <c r="M3671">
        <f t="shared" si="286"/>
        <v>1</v>
      </c>
      <c r="N3671">
        <f t="shared" si="287"/>
        <v>0</v>
      </c>
      <c r="O3671">
        <f t="shared" si="288"/>
        <v>0</v>
      </c>
      <c r="P3671">
        <f t="shared" si="289"/>
        <v>1</v>
      </c>
    </row>
    <row r="3672" spans="1:16" x14ac:dyDescent="0.3">
      <c r="A3672" t="s">
        <v>60</v>
      </c>
      <c r="B3672" s="38">
        <v>39479</v>
      </c>
      <c r="C3672" t="s">
        <v>30</v>
      </c>
      <c r="D3672" t="s">
        <v>271</v>
      </c>
      <c r="E3672" t="s">
        <v>195</v>
      </c>
      <c r="F3672">
        <v>350802</v>
      </c>
      <c r="G3672">
        <v>381985</v>
      </c>
      <c r="H3672" t="s">
        <v>148</v>
      </c>
      <c r="I3672" t="s">
        <v>149</v>
      </c>
      <c r="L3672">
        <f t="shared" si="285"/>
        <v>2008</v>
      </c>
      <c r="M3672">
        <f t="shared" si="286"/>
        <v>2</v>
      </c>
      <c r="N3672">
        <f t="shared" si="287"/>
        <v>0</v>
      </c>
      <c r="O3672">
        <f t="shared" si="288"/>
        <v>0</v>
      </c>
      <c r="P3672">
        <f t="shared" si="289"/>
        <v>1</v>
      </c>
    </row>
    <row r="3673" spans="1:16" x14ac:dyDescent="0.3">
      <c r="A3673" t="s">
        <v>48</v>
      </c>
      <c r="B3673" s="38">
        <v>39479</v>
      </c>
      <c r="C3673" t="s">
        <v>30</v>
      </c>
      <c r="D3673" t="s">
        <v>841</v>
      </c>
      <c r="E3673" t="s">
        <v>315</v>
      </c>
      <c r="F3673">
        <v>285255</v>
      </c>
      <c r="G3673">
        <v>400448</v>
      </c>
      <c r="H3673" t="s">
        <v>148</v>
      </c>
      <c r="I3673" t="s">
        <v>149</v>
      </c>
      <c r="L3673">
        <f t="shared" si="285"/>
        <v>2008</v>
      </c>
      <c r="M3673">
        <f t="shared" si="286"/>
        <v>2</v>
      </c>
      <c r="N3673">
        <f t="shared" si="287"/>
        <v>0</v>
      </c>
      <c r="O3673">
        <f t="shared" si="288"/>
        <v>0</v>
      </c>
      <c r="P3673">
        <f t="shared" si="289"/>
        <v>1</v>
      </c>
    </row>
    <row r="3674" spans="1:16" x14ac:dyDescent="0.3">
      <c r="A3674" t="s">
        <v>68</v>
      </c>
      <c r="B3674" s="38">
        <v>39481</v>
      </c>
      <c r="C3674" t="s">
        <v>30</v>
      </c>
      <c r="D3674" t="s">
        <v>698</v>
      </c>
      <c r="E3674" t="s">
        <v>292</v>
      </c>
      <c r="F3674">
        <v>294815</v>
      </c>
      <c r="G3674">
        <v>425955</v>
      </c>
      <c r="H3674" t="s">
        <v>148</v>
      </c>
      <c r="I3674" t="s">
        <v>149</v>
      </c>
      <c r="L3674">
        <f t="shared" si="285"/>
        <v>2008</v>
      </c>
      <c r="M3674">
        <f t="shared" si="286"/>
        <v>2</v>
      </c>
      <c r="N3674">
        <f t="shared" si="287"/>
        <v>0</v>
      </c>
      <c r="O3674">
        <f t="shared" si="288"/>
        <v>0</v>
      </c>
      <c r="P3674">
        <f t="shared" si="289"/>
        <v>1</v>
      </c>
    </row>
    <row r="3675" spans="1:16" x14ac:dyDescent="0.3">
      <c r="A3675" t="s">
        <v>69</v>
      </c>
      <c r="B3675" s="38">
        <v>39481</v>
      </c>
      <c r="C3675" t="s">
        <v>30</v>
      </c>
      <c r="D3675" t="s">
        <v>308</v>
      </c>
      <c r="E3675" t="s">
        <v>147</v>
      </c>
      <c r="F3675">
        <v>333447</v>
      </c>
      <c r="G3675">
        <v>373186</v>
      </c>
      <c r="H3675" t="s">
        <v>148</v>
      </c>
      <c r="I3675" t="s">
        <v>149</v>
      </c>
      <c r="L3675">
        <f t="shared" si="285"/>
        <v>2008</v>
      </c>
      <c r="M3675">
        <f t="shared" si="286"/>
        <v>2</v>
      </c>
      <c r="N3675">
        <f t="shared" si="287"/>
        <v>0</v>
      </c>
      <c r="O3675">
        <f t="shared" si="288"/>
        <v>0</v>
      </c>
      <c r="P3675">
        <f t="shared" si="289"/>
        <v>1</v>
      </c>
    </row>
    <row r="3676" spans="1:16" x14ac:dyDescent="0.3">
      <c r="A3676" t="s">
        <v>50</v>
      </c>
      <c r="B3676" s="38">
        <v>39481</v>
      </c>
      <c r="C3676" t="s">
        <v>30</v>
      </c>
      <c r="D3676" t="s">
        <v>336</v>
      </c>
      <c r="E3676" t="s">
        <v>157</v>
      </c>
      <c r="F3676">
        <v>285288</v>
      </c>
      <c r="G3676">
        <v>432705</v>
      </c>
      <c r="H3676" t="s">
        <v>148</v>
      </c>
      <c r="I3676" t="s">
        <v>149</v>
      </c>
      <c r="L3676">
        <f t="shared" si="285"/>
        <v>2008</v>
      </c>
      <c r="M3676">
        <f t="shared" si="286"/>
        <v>2</v>
      </c>
      <c r="N3676">
        <f t="shared" si="287"/>
        <v>0</v>
      </c>
      <c r="O3676">
        <f t="shared" si="288"/>
        <v>0</v>
      </c>
      <c r="P3676">
        <f t="shared" si="289"/>
        <v>1</v>
      </c>
    </row>
    <row r="3677" spans="1:16" x14ac:dyDescent="0.3">
      <c r="A3677" t="s">
        <v>43</v>
      </c>
      <c r="B3677" s="38">
        <v>39482</v>
      </c>
      <c r="C3677" t="s">
        <v>30</v>
      </c>
      <c r="D3677" t="s">
        <v>237</v>
      </c>
      <c r="E3677" t="s">
        <v>183</v>
      </c>
      <c r="F3677">
        <v>308464</v>
      </c>
      <c r="G3677">
        <v>325944</v>
      </c>
      <c r="H3677" t="s">
        <v>148</v>
      </c>
      <c r="I3677" t="s">
        <v>149</v>
      </c>
      <c r="L3677">
        <f t="shared" si="285"/>
        <v>2008</v>
      </c>
      <c r="M3677">
        <f t="shared" si="286"/>
        <v>2</v>
      </c>
      <c r="N3677">
        <f t="shared" si="287"/>
        <v>0</v>
      </c>
      <c r="O3677">
        <f t="shared" si="288"/>
        <v>0</v>
      </c>
      <c r="P3677">
        <f t="shared" si="289"/>
        <v>1</v>
      </c>
    </row>
    <row r="3678" spans="1:16" x14ac:dyDescent="0.3">
      <c r="A3678" t="s">
        <v>69</v>
      </c>
      <c r="B3678" s="38">
        <v>39483</v>
      </c>
      <c r="C3678" t="s">
        <v>30</v>
      </c>
      <c r="D3678" t="s">
        <v>501</v>
      </c>
      <c r="E3678" t="s">
        <v>161</v>
      </c>
      <c r="F3678">
        <v>333500</v>
      </c>
      <c r="G3678">
        <v>374700</v>
      </c>
      <c r="H3678" t="s">
        <v>148</v>
      </c>
      <c r="I3678" t="s">
        <v>149</v>
      </c>
      <c r="L3678">
        <f t="shared" si="285"/>
        <v>2008</v>
      </c>
      <c r="M3678">
        <f t="shared" si="286"/>
        <v>2</v>
      </c>
      <c r="N3678">
        <f t="shared" si="287"/>
        <v>0</v>
      </c>
      <c r="O3678">
        <f t="shared" si="288"/>
        <v>0</v>
      </c>
      <c r="P3678">
        <f t="shared" si="289"/>
        <v>1</v>
      </c>
    </row>
    <row r="3679" spans="1:16" x14ac:dyDescent="0.3">
      <c r="A3679" t="s">
        <v>53</v>
      </c>
      <c r="B3679" s="38">
        <v>39483</v>
      </c>
      <c r="C3679" t="s">
        <v>30</v>
      </c>
      <c r="D3679" t="s">
        <v>842</v>
      </c>
      <c r="E3679" t="s">
        <v>209</v>
      </c>
      <c r="F3679">
        <v>279932</v>
      </c>
      <c r="G3679">
        <v>362931</v>
      </c>
      <c r="H3679" t="s">
        <v>148</v>
      </c>
      <c r="I3679" t="s">
        <v>149</v>
      </c>
      <c r="L3679">
        <f t="shared" si="285"/>
        <v>2008</v>
      </c>
      <c r="M3679">
        <f t="shared" si="286"/>
        <v>2</v>
      </c>
      <c r="N3679">
        <f t="shared" si="287"/>
        <v>0</v>
      </c>
      <c r="O3679">
        <f t="shared" si="288"/>
        <v>0</v>
      </c>
      <c r="P3679">
        <f t="shared" si="289"/>
        <v>1</v>
      </c>
    </row>
    <row r="3680" spans="1:16" x14ac:dyDescent="0.3">
      <c r="A3680" t="s">
        <v>69</v>
      </c>
      <c r="B3680" s="38">
        <v>39484</v>
      </c>
      <c r="C3680" t="s">
        <v>30</v>
      </c>
      <c r="D3680" t="s">
        <v>774</v>
      </c>
      <c r="E3680" t="s">
        <v>147</v>
      </c>
      <c r="F3680">
        <v>334178</v>
      </c>
      <c r="G3680">
        <v>375134</v>
      </c>
      <c r="H3680" t="s">
        <v>148</v>
      </c>
      <c r="I3680" t="s">
        <v>149</v>
      </c>
      <c r="L3680">
        <f t="shared" si="285"/>
        <v>2008</v>
      </c>
      <c r="M3680">
        <f t="shared" si="286"/>
        <v>2</v>
      </c>
      <c r="N3680">
        <f t="shared" si="287"/>
        <v>0</v>
      </c>
      <c r="O3680">
        <f t="shared" si="288"/>
        <v>0</v>
      </c>
      <c r="P3680">
        <f t="shared" si="289"/>
        <v>1</v>
      </c>
    </row>
    <row r="3681" spans="1:16" x14ac:dyDescent="0.3">
      <c r="A3681" t="s">
        <v>69</v>
      </c>
      <c r="B3681" s="38">
        <v>39484</v>
      </c>
      <c r="C3681" t="s">
        <v>30</v>
      </c>
      <c r="D3681" t="s">
        <v>251</v>
      </c>
      <c r="E3681" t="s">
        <v>147</v>
      </c>
      <c r="F3681">
        <v>333554</v>
      </c>
      <c r="G3681">
        <v>373786</v>
      </c>
      <c r="H3681" t="s">
        <v>148</v>
      </c>
      <c r="I3681" t="s">
        <v>149</v>
      </c>
      <c r="L3681">
        <f t="shared" si="285"/>
        <v>2008</v>
      </c>
      <c r="M3681">
        <f t="shared" si="286"/>
        <v>2</v>
      </c>
      <c r="N3681">
        <f t="shared" si="287"/>
        <v>0</v>
      </c>
      <c r="O3681">
        <f t="shared" si="288"/>
        <v>0</v>
      </c>
      <c r="P3681">
        <f t="shared" si="289"/>
        <v>1</v>
      </c>
    </row>
    <row r="3682" spans="1:16" x14ac:dyDescent="0.3">
      <c r="A3682" t="s">
        <v>76</v>
      </c>
      <c r="B3682" s="38">
        <v>39484</v>
      </c>
      <c r="C3682" t="s">
        <v>30</v>
      </c>
      <c r="D3682" t="s">
        <v>244</v>
      </c>
      <c r="E3682" t="s">
        <v>176</v>
      </c>
      <c r="F3682">
        <v>314711</v>
      </c>
      <c r="G3682">
        <v>386868</v>
      </c>
      <c r="H3682" t="s">
        <v>148</v>
      </c>
      <c r="I3682" t="s">
        <v>149</v>
      </c>
      <c r="L3682">
        <f t="shared" si="285"/>
        <v>2008</v>
      </c>
      <c r="M3682">
        <f t="shared" si="286"/>
        <v>2</v>
      </c>
      <c r="N3682">
        <f t="shared" si="287"/>
        <v>0</v>
      </c>
      <c r="O3682">
        <f t="shared" si="288"/>
        <v>0</v>
      </c>
      <c r="P3682">
        <f t="shared" si="289"/>
        <v>1</v>
      </c>
    </row>
    <row r="3683" spans="1:16" x14ac:dyDescent="0.3">
      <c r="A3683" t="s">
        <v>45</v>
      </c>
      <c r="B3683" s="38">
        <v>39484</v>
      </c>
      <c r="C3683" t="s">
        <v>30</v>
      </c>
      <c r="D3683" t="s">
        <v>843</v>
      </c>
      <c r="E3683" t="s">
        <v>193</v>
      </c>
      <c r="F3683">
        <v>243442</v>
      </c>
      <c r="G3683">
        <v>417548</v>
      </c>
      <c r="H3683" t="s">
        <v>144</v>
      </c>
      <c r="I3683" t="s">
        <v>145</v>
      </c>
      <c r="L3683">
        <f t="shared" si="285"/>
        <v>2008</v>
      </c>
      <c r="M3683">
        <f t="shared" si="286"/>
        <v>2</v>
      </c>
      <c r="N3683">
        <f t="shared" si="287"/>
        <v>0</v>
      </c>
      <c r="O3683">
        <f t="shared" si="288"/>
        <v>0</v>
      </c>
      <c r="P3683">
        <f t="shared" si="289"/>
        <v>3</v>
      </c>
    </row>
    <row r="3684" spans="1:16" x14ac:dyDescent="0.3">
      <c r="A3684" t="s">
        <v>69</v>
      </c>
      <c r="B3684" s="38">
        <v>39485</v>
      </c>
      <c r="C3684" t="s">
        <v>30</v>
      </c>
      <c r="D3684" t="s">
        <v>251</v>
      </c>
      <c r="E3684" t="s">
        <v>147</v>
      </c>
      <c r="F3684">
        <v>333564</v>
      </c>
      <c r="G3684">
        <v>373736</v>
      </c>
      <c r="H3684" t="s">
        <v>148</v>
      </c>
      <c r="I3684" t="s">
        <v>149</v>
      </c>
      <c r="L3684">
        <f t="shared" si="285"/>
        <v>2008</v>
      </c>
      <c r="M3684">
        <f t="shared" si="286"/>
        <v>2</v>
      </c>
      <c r="N3684">
        <f t="shared" si="287"/>
        <v>0</v>
      </c>
      <c r="O3684">
        <f t="shared" si="288"/>
        <v>0</v>
      </c>
      <c r="P3684">
        <f t="shared" si="289"/>
        <v>1</v>
      </c>
    </row>
    <row r="3685" spans="1:16" x14ac:dyDescent="0.3">
      <c r="A3685" t="s">
        <v>76</v>
      </c>
      <c r="B3685" s="38">
        <v>39485</v>
      </c>
      <c r="C3685" t="s">
        <v>30</v>
      </c>
      <c r="D3685" t="s">
        <v>297</v>
      </c>
      <c r="E3685" t="s">
        <v>176</v>
      </c>
      <c r="F3685">
        <v>314682</v>
      </c>
      <c r="G3685">
        <v>387189</v>
      </c>
      <c r="H3685" t="s">
        <v>148</v>
      </c>
      <c r="I3685" t="s">
        <v>149</v>
      </c>
      <c r="L3685">
        <f t="shared" si="285"/>
        <v>2008</v>
      </c>
      <c r="M3685">
        <f t="shared" si="286"/>
        <v>2</v>
      </c>
      <c r="N3685">
        <f t="shared" si="287"/>
        <v>0</v>
      </c>
      <c r="O3685">
        <f t="shared" si="288"/>
        <v>0</v>
      </c>
      <c r="P3685">
        <f t="shared" si="289"/>
        <v>1</v>
      </c>
    </row>
    <row r="3686" spans="1:16" x14ac:dyDescent="0.3">
      <c r="A3686" t="s">
        <v>36</v>
      </c>
      <c r="B3686" s="38">
        <v>39486</v>
      </c>
      <c r="C3686" t="s">
        <v>29</v>
      </c>
      <c r="D3686" t="s">
        <v>844</v>
      </c>
      <c r="E3686" t="s">
        <v>189</v>
      </c>
      <c r="F3686">
        <v>287720</v>
      </c>
      <c r="G3686">
        <v>345317</v>
      </c>
      <c r="H3686" t="s">
        <v>148</v>
      </c>
      <c r="I3686" t="s">
        <v>181</v>
      </c>
      <c r="L3686">
        <f t="shared" si="285"/>
        <v>2008</v>
      </c>
      <c r="M3686">
        <f t="shared" si="286"/>
        <v>2</v>
      </c>
      <c r="N3686">
        <f t="shared" si="287"/>
        <v>0</v>
      </c>
      <c r="O3686">
        <f t="shared" si="288"/>
        <v>1</v>
      </c>
      <c r="P3686">
        <f t="shared" si="289"/>
        <v>0</v>
      </c>
    </row>
    <row r="3687" spans="1:16" x14ac:dyDescent="0.3">
      <c r="A3687" t="s">
        <v>20</v>
      </c>
      <c r="B3687" s="38">
        <v>39487</v>
      </c>
      <c r="C3687" t="s">
        <v>29</v>
      </c>
      <c r="D3687" t="s">
        <v>458</v>
      </c>
      <c r="E3687" t="s">
        <v>155</v>
      </c>
      <c r="F3687">
        <v>310936</v>
      </c>
      <c r="G3687">
        <v>403634</v>
      </c>
      <c r="H3687" t="s">
        <v>148</v>
      </c>
      <c r="I3687" t="s">
        <v>181</v>
      </c>
      <c r="L3687">
        <f t="shared" si="285"/>
        <v>2008</v>
      </c>
      <c r="M3687">
        <f t="shared" si="286"/>
        <v>2</v>
      </c>
      <c r="N3687">
        <f t="shared" si="287"/>
        <v>0</v>
      </c>
      <c r="O3687">
        <f t="shared" si="288"/>
        <v>1</v>
      </c>
      <c r="P3687">
        <f t="shared" si="289"/>
        <v>0</v>
      </c>
    </row>
    <row r="3688" spans="1:16" x14ac:dyDescent="0.3">
      <c r="A3688" t="s">
        <v>52</v>
      </c>
      <c r="B3688" s="38">
        <v>39487</v>
      </c>
      <c r="C3688" t="s">
        <v>29</v>
      </c>
      <c r="D3688" t="s">
        <v>230</v>
      </c>
      <c r="E3688" t="s">
        <v>169</v>
      </c>
      <c r="F3688">
        <v>245380</v>
      </c>
      <c r="G3688">
        <v>372347</v>
      </c>
      <c r="H3688" t="s">
        <v>148</v>
      </c>
      <c r="I3688" t="s">
        <v>181</v>
      </c>
      <c r="L3688">
        <f t="shared" si="285"/>
        <v>2008</v>
      </c>
      <c r="M3688">
        <f t="shared" si="286"/>
        <v>2</v>
      </c>
      <c r="N3688">
        <f t="shared" si="287"/>
        <v>0</v>
      </c>
      <c r="O3688">
        <f t="shared" si="288"/>
        <v>1</v>
      </c>
      <c r="P3688">
        <f t="shared" si="289"/>
        <v>0</v>
      </c>
    </row>
    <row r="3689" spans="1:16" x14ac:dyDescent="0.3">
      <c r="A3689" t="s">
        <v>69</v>
      </c>
      <c r="B3689" s="38">
        <v>39487</v>
      </c>
      <c r="C3689" t="s">
        <v>30</v>
      </c>
      <c r="D3689" t="s">
        <v>272</v>
      </c>
      <c r="E3689" t="s">
        <v>147</v>
      </c>
      <c r="F3689">
        <v>333425</v>
      </c>
      <c r="G3689">
        <v>373486</v>
      </c>
      <c r="H3689" t="s">
        <v>148</v>
      </c>
      <c r="I3689" t="s">
        <v>149</v>
      </c>
      <c r="L3689">
        <f t="shared" si="285"/>
        <v>2008</v>
      </c>
      <c r="M3689">
        <f t="shared" si="286"/>
        <v>2</v>
      </c>
      <c r="N3689">
        <f t="shared" si="287"/>
        <v>0</v>
      </c>
      <c r="O3689">
        <f t="shared" si="288"/>
        <v>0</v>
      </c>
      <c r="P3689">
        <f t="shared" si="289"/>
        <v>1</v>
      </c>
    </row>
    <row r="3690" spans="1:16" x14ac:dyDescent="0.3">
      <c r="A3690" t="s">
        <v>69</v>
      </c>
      <c r="B3690" s="38">
        <v>39489</v>
      </c>
      <c r="C3690" t="s">
        <v>30</v>
      </c>
      <c r="D3690" t="s">
        <v>160</v>
      </c>
      <c r="E3690" t="s">
        <v>164</v>
      </c>
      <c r="F3690">
        <v>333047</v>
      </c>
      <c r="G3690">
        <v>373829</v>
      </c>
      <c r="H3690" t="s">
        <v>148</v>
      </c>
      <c r="I3690" t="s">
        <v>149</v>
      </c>
      <c r="L3690">
        <f t="shared" si="285"/>
        <v>2008</v>
      </c>
      <c r="M3690">
        <f t="shared" si="286"/>
        <v>2</v>
      </c>
      <c r="N3690">
        <f t="shared" si="287"/>
        <v>0</v>
      </c>
      <c r="O3690">
        <f t="shared" si="288"/>
        <v>0</v>
      </c>
      <c r="P3690">
        <f t="shared" si="289"/>
        <v>1</v>
      </c>
    </row>
    <row r="3691" spans="1:16" x14ac:dyDescent="0.3">
      <c r="A3691" t="s">
        <v>69</v>
      </c>
      <c r="B3691" s="38">
        <v>39489</v>
      </c>
      <c r="C3691" t="s">
        <v>30</v>
      </c>
      <c r="D3691" t="s">
        <v>845</v>
      </c>
      <c r="E3691" t="s">
        <v>164</v>
      </c>
      <c r="F3691">
        <v>333238</v>
      </c>
      <c r="G3691">
        <v>374367</v>
      </c>
      <c r="H3691" t="s">
        <v>144</v>
      </c>
      <c r="I3691" t="s">
        <v>145</v>
      </c>
      <c r="L3691">
        <f t="shared" si="285"/>
        <v>2008</v>
      </c>
      <c r="M3691">
        <f t="shared" si="286"/>
        <v>2</v>
      </c>
      <c r="N3691">
        <f t="shared" si="287"/>
        <v>0</v>
      </c>
      <c r="O3691">
        <f t="shared" si="288"/>
        <v>0</v>
      </c>
      <c r="P3691">
        <f t="shared" si="289"/>
        <v>3</v>
      </c>
    </row>
    <row r="3692" spans="1:16" x14ac:dyDescent="0.3">
      <c r="A3692" t="s">
        <v>60</v>
      </c>
      <c r="B3692" s="38">
        <v>39490</v>
      </c>
      <c r="C3692" t="s">
        <v>30</v>
      </c>
      <c r="D3692" t="s">
        <v>265</v>
      </c>
      <c r="E3692" t="s">
        <v>195</v>
      </c>
      <c r="F3692">
        <v>350405</v>
      </c>
      <c r="G3692">
        <v>381498</v>
      </c>
      <c r="H3692" t="s">
        <v>148</v>
      </c>
      <c r="I3692" t="s">
        <v>149</v>
      </c>
      <c r="L3692">
        <f t="shared" si="285"/>
        <v>2008</v>
      </c>
      <c r="M3692">
        <f t="shared" si="286"/>
        <v>2</v>
      </c>
      <c r="N3692">
        <f t="shared" si="287"/>
        <v>0</v>
      </c>
      <c r="O3692">
        <f t="shared" si="288"/>
        <v>0</v>
      </c>
      <c r="P3692">
        <f t="shared" si="289"/>
        <v>1</v>
      </c>
    </row>
    <row r="3693" spans="1:16" x14ac:dyDescent="0.3">
      <c r="A3693" t="s">
        <v>36</v>
      </c>
      <c r="B3693" s="38">
        <v>39490</v>
      </c>
      <c r="C3693" t="s">
        <v>30</v>
      </c>
      <c r="D3693" t="s">
        <v>219</v>
      </c>
      <c r="E3693" t="s">
        <v>189</v>
      </c>
      <c r="F3693">
        <v>288025</v>
      </c>
      <c r="G3693">
        <v>345130</v>
      </c>
      <c r="H3693" t="s">
        <v>234</v>
      </c>
      <c r="I3693" t="s">
        <v>313</v>
      </c>
      <c r="L3693">
        <f t="shared" si="285"/>
        <v>2008</v>
      </c>
      <c r="M3693">
        <f t="shared" si="286"/>
        <v>2</v>
      </c>
      <c r="N3693">
        <f t="shared" si="287"/>
        <v>0</v>
      </c>
      <c r="O3693">
        <f t="shared" si="288"/>
        <v>0</v>
      </c>
      <c r="P3693">
        <f t="shared" si="289"/>
        <v>5</v>
      </c>
    </row>
    <row r="3694" spans="1:16" x14ac:dyDescent="0.3">
      <c r="A3694" t="s">
        <v>20</v>
      </c>
      <c r="B3694" s="38">
        <v>39490</v>
      </c>
      <c r="C3694" t="s">
        <v>29</v>
      </c>
      <c r="D3694" t="s">
        <v>456</v>
      </c>
      <c r="E3694" t="s">
        <v>155</v>
      </c>
      <c r="F3694">
        <v>310593</v>
      </c>
      <c r="G3694">
        <v>403361</v>
      </c>
      <c r="H3694" t="s">
        <v>148</v>
      </c>
      <c r="I3694" t="s">
        <v>181</v>
      </c>
      <c r="L3694">
        <f t="shared" si="285"/>
        <v>2008</v>
      </c>
      <c r="M3694">
        <f t="shared" si="286"/>
        <v>2</v>
      </c>
      <c r="N3694">
        <f t="shared" si="287"/>
        <v>0</v>
      </c>
      <c r="O3694">
        <f t="shared" si="288"/>
        <v>1</v>
      </c>
      <c r="P3694">
        <f t="shared" si="289"/>
        <v>0</v>
      </c>
    </row>
    <row r="3695" spans="1:16" x14ac:dyDescent="0.3">
      <c r="A3695" t="s">
        <v>69</v>
      </c>
      <c r="B3695" s="38">
        <v>39490</v>
      </c>
      <c r="C3695" t="s">
        <v>30</v>
      </c>
      <c r="D3695" t="s">
        <v>191</v>
      </c>
      <c r="E3695" t="s">
        <v>147</v>
      </c>
      <c r="F3695">
        <v>334293</v>
      </c>
      <c r="G3695">
        <v>374839</v>
      </c>
      <c r="H3695" t="s">
        <v>148</v>
      </c>
      <c r="I3695" t="s">
        <v>149</v>
      </c>
      <c r="L3695">
        <f t="shared" si="285"/>
        <v>2008</v>
      </c>
      <c r="M3695">
        <f t="shared" si="286"/>
        <v>2</v>
      </c>
      <c r="N3695">
        <f t="shared" si="287"/>
        <v>0</v>
      </c>
      <c r="O3695">
        <f t="shared" si="288"/>
        <v>0</v>
      </c>
      <c r="P3695">
        <f t="shared" si="289"/>
        <v>1</v>
      </c>
    </row>
    <row r="3696" spans="1:16" x14ac:dyDescent="0.3">
      <c r="A3696" t="s">
        <v>57</v>
      </c>
      <c r="B3696" s="38">
        <v>39491</v>
      </c>
      <c r="C3696" t="s">
        <v>29</v>
      </c>
      <c r="D3696" t="s">
        <v>210</v>
      </c>
      <c r="E3696" t="s">
        <v>256</v>
      </c>
      <c r="F3696">
        <v>223207</v>
      </c>
      <c r="G3696">
        <v>344327</v>
      </c>
      <c r="H3696" t="s">
        <v>148</v>
      </c>
      <c r="I3696" t="s">
        <v>181</v>
      </c>
      <c r="L3696">
        <f t="shared" si="285"/>
        <v>2008</v>
      </c>
      <c r="M3696">
        <f t="shared" si="286"/>
        <v>2</v>
      </c>
      <c r="N3696">
        <f t="shared" si="287"/>
        <v>0</v>
      </c>
      <c r="O3696">
        <f t="shared" si="288"/>
        <v>1</v>
      </c>
      <c r="P3696">
        <f t="shared" si="289"/>
        <v>0</v>
      </c>
    </row>
    <row r="3697" spans="1:16" x14ac:dyDescent="0.3">
      <c r="A3697" t="s">
        <v>60</v>
      </c>
      <c r="B3697" s="38">
        <v>39491</v>
      </c>
      <c r="C3697" t="s">
        <v>30</v>
      </c>
      <c r="D3697" t="s">
        <v>170</v>
      </c>
      <c r="E3697" t="s">
        <v>195</v>
      </c>
      <c r="F3697">
        <v>350470</v>
      </c>
      <c r="G3697">
        <v>381584</v>
      </c>
      <c r="H3697" t="s">
        <v>152</v>
      </c>
      <c r="I3697" t="s">
        <v>153</v>
      </c>
      <c r="L3697">
        <f t="shared" si="285"/>
        <v>2008</v>
      </c>
      <c r="M3697">
        <f t="shared" si="286"/>
        <v>2</v>
      </c>
      <c r="N3697">
        <f t="shared" si="287"/>
        <v>0</v>
      </c>
      <c r="O3697">
        <f t="shared" si="288"/>
        <v>0</v>
      </c>
      <c r="P3697">
        <f t="shared" si="289"/>
        <v>2</v>
      </c>
    </row>
    <row r="3698" spans="1:16" x14ac:dyDescent="0.3">
      <c r="A3698" t="s">
        <v>52</v>
      </c>
      <c r="B3698" s="38">
        <v>39492</v>
      </c>
      <c r="C3698" t="s">
        <v>30</v>
      </c>
      <c r="D3698" t="s">
        <v>230</v>
      </c>
      <c r="E3698" t="s">
        <v>169</v>
      </c>
      <c r="F3698">
        <v>244682</v>
      </c>
      <c r="G3698">
        <v>372378</v>
      </c>
      <c r="H3698" t="s">
        <v>234</v>
      </c>
      <c r="I3698" t="s">
        <v>313</v>
      </c>
      <c r="L3698">
        <f t="shared" si="285"/>
        <v>2008</v>
      </c>
      <c r="M3698">
        <f t="shared" si="286"/>
        <v>2</v>
      </c>
      <c r="N3698">
        <f t="shared" si="287"/>
        <v>0</v>
      </c>
      <c r="O3698">
        <f t="shared" si="288"/>
        <v>0</v>
      </c>
      <c r="P3698">
        <f t="shared" si="289"/>
        <v>5</v>
      </c>
    </row>
    <row r="3699" spans="1:16" x14ac:dyDescent="0.3">
      <c r="A3699" t="s">
        <v>43</v>
      </c>
      <c r="B3699" s="38">
        <v>39492</v>
      </c>
      <c r="C3699" t="s">
        <v>30</v>
      </c>
      <c r="D3699" t="s">
        <v>478</v>
      </c>
      <c r="E3699" t="s">
        <v>183</v>
      </c>
      <c r="F3699">
        <v>308666</v>
      </c>
      <c r="G3699">
        <v>326399</v>
      </c>
      <c r="H3699" t="s">
        <v>148</v>
      </c>
      <c r="I3699" t="s">
        <v>149</v>
      </c>
      <c r="L3699">
        <f t="shared" si="285"/>
        <v>2008</v>
      </c>
      <c r="M3699">
        <f t="shared" si="286"/>
        <v>2</v>
      </c>
      <c r="N3699">
        <f t="shared" si="287"/>
        <v>0</v>
      </c>
      <c r="O3699">
        <f t="shared" si="288"/>
        <v>0</v>
      </c>
      <c r="P3699">
        <f t="shared" si="289"/>
        <v>1</v>
      </c>
    </row>
    <row r="3700" spans="1:16" x14ac:dyDescent="0.3">
      <c r="A3700" t="s">
        <v>45</v>
      </c>
      <c r="B3700" s="38">
        <v>39493</v>
      </c>
      <c r="C3700" t="s">
        <v>30</v>
      </c>
      <c r="D3700" t="s">
        <v>846</v>
      </c>
      <c r="E3700" t="s">
        <v>193</v>
      </c>
      <c r="F3700">
        <v>243364</v>
      </c>
      <c r="G3700">
        <v>416729</v>
      </c>
      <c r="H3700" t="s">
        <v>152</v>
      </c>
      <c r="I3700" t="s">
        <v>153</v>
      </c>
      <c r="L3700">
        <f t="shared" si="285"/>
        <v>2008</v>
      </c>
      <c r="M3700">
        <f t="shared" si="286"/>
        <v>2</v>
      </c>
      <c r="N3700">
        <f t="shared" si="287"/>
        <v>0</v>
      </c>
      <c r="O3700">
        <f t="shared" si="288"/>
        <v>0</v>
      </c>
      <c r="P3700">
        <f t="shared" si="289"/>
        <v>2</v>
      </c>
    </row>
    <row r="3701" spans="1:16" x14ac:dyDescent="0.3">
      <c r="A3701" t="s">
        <v>43</v>
      </c>
      <c r="B3701" s="38">
        <v>39493</v>
      </c>
      <c r="C3701" t="s">
        <v>30</v>
      </c>
      <c r="D3701" t="s">
        <v>349</v>
      </c>
      <c r="E3701" t="s">
        <v>183</v>
      </c>
      <c r="F3701">
        <v>308753</v>
      </c>
      <c r="G3701">
        <v>325823</v>
      </c>
      <c r="H3701" t="s">
        <v>148</v>
      </c>
      <c r="I3701" t="s">
        <v>149</v>
      </c>
      <c r="L3701">
        <f t="shared" si="285"/>
        <v>2008</v>
      </c>
      <c r="M3701">
        <f t="shared" si="286"/>
        <v>2</v>
      </c>
      <c r="N3701">
        <f t="shared" si="287"/>
        <v>0</v>
      </c>
      <c r="O3701">
        <f t="shared" si="288"/>
        <v>0</v>
      </c>
      <c r="P3701">
        <f t="shared" si="289"/>
        <v>1</v>
      </c>
    </row>
    <row r="3702" spans="1:16" x14ac:dyDescent="0.3">
      <c r="A3702" t="s">
        <v>45</v>
      </c>
      <c r="B3702" s="38">
        <v>39493</v>
      </c>
      <c r="C3702" t="s">
        <v>30</v>
      </c>
      <c r="D3702" t="s">
        <v>847</v>
      </c>
      <c r="E3702" t="s">
        <v>193</v>
      </c>
      <c r="F3702">
        <v>243838</v>
      </c>
      <c r="G3702">
        <v>415989</v>
      </c>
      <c r="H3702" t="s">
        <v>148</v>
      </c>
      <c r="I3702" t="s">
        <v>149</v>
      </c>
      <c r="L3702">
        <f t="shared" si="285"/>
        <v>2008</v>
      </c>
      <c r="M3702">
        <f t="shared" si="286"/>
        <v>2</v>
      </c>
      <c r="N3702">
        <f t="shared" si="287"/>
        <v>0</v>
      </c>
      <c r="O3702">
        <f t="shared" si="288"/>
        <v>0</v>
      </c>
      <c r="P3702">
        <f t="shared" si="289"/>
        <v>1</v>
      </c>
    </row>
    <row r="3703" spans="1:16" x14ac:dyDescent="0.3">
      <c r="A3703" t="s">
        <v>69</v>
      </c>
      <c r="B3703" s="38">
        <v>39495</v>
      </c>
      <c r="C3703" t="s">
        <v>30</v>
      </c>
      <c r="D3703" t="s">
        <v>495</v>
      </c>
      <c r="E3703" t="s">
        <v>147</v>
      </c>
      <c r="F3703">
        <v>333947</v>
      </c>
      <c r="G3703">
        <v>374462</v>
      </c>
      <c r="H3703" t="s">
        <v>148</v>
      </c>
      <c r="I3703" t="s">
        <v>149</v>
      </c>
      <c r="L3703">
        <f t="shared" si="285"/>
        <v>2008</v>
      </c>
      <c r="M3703">
        <f t="shared" si="286"/>
        <v>2</v>
      </c>
      <c r="N3703">
        <f t="shared" si="287"/>
        <v>0</v>
      </c>
      <c r="O3703">
        <f t="shared" si="288"/>
        <v>0</v>
      </c>
      <c r="P3703">
        <f t="shared" si="289"/>
        <v>1</v>
      </c>
    </row>
    <row r="3704" spans="1:16" x14ac:dyDescent="0.3">
      <c r="A3704" t="s">
        <v>43</v>
      </c>
      <c r="B3704" s="38">
        <v>39496</v>
      </c>
      <c r="C3704" t="s">
        <v>30</v>
      </c>
      <c r="D3704" t="s">
        <v>396</v>
      </c>
      <c r="E3704" t="s">
        <v>183</v>
      </c>
      <c r="F3704">
        <v>308696</v>
      </c>
      <c r="G3704">
        <v>326669</v>
      </c>
      <c r="H3704" t="s">
        <v>148</v>
      </c>
      <c r="I3704" t="s">
        <v>149</v>
      </c>
      <c r="L3704">
        <f t="shared" si="285"/>
        <v>2008</v>
      </c>
      <c r="M3704">
        <f t="shared" si="286"/>
        <v>2</v>
      </c>
      <c r="N3704">
        <f t="shared" si="287"/>
        <v>0</v>
      </c>
      <c r="O3704">
        <f t="shared" si="288"/>
        <v>0</v>
      </c>
      <c r="P3704">
        <f t="shared" si="289"/>
        <v>1</v>
      </c>
    </row>
    <row r="3705" spans="1:16" x14ac:dyDescent="0.3">
      <c r="A3705" t="s">
        <v>58</v>
      </c>
      <c r="B3705" s="38">
        <v>39496</v>
      </c>
      <c r="C3705" t="s">
        <v>30</v>
      </c>
      <c r="D3705" t="s">
        <v>607</v>
      </c>
      <c r="E3705" t="s">
        <v>209</v>
      </c>
      <c r="F3705">
        <v>284210</v>
      </c>
      <c r="G3705">
        <v>366563</v>
      </c>
      <c r="H3705" t="s">
        <v>148</v>
      </c>
      <c r="I3705" t="s">
        <v>149</v>
      </c>
      <c r="L3705">
        <f t="shared" si="285"/>
        <v>2008</v>
      </c>
      <c r="M3705">
        <f t="shared" si="286"/>
        <v>2</v>
      </c>
      <c r="N3705">
        <f t="shared" si="287"/>
        <v>0</v>
      </c>
      <c r="O3705">
        <f t="shared" si="288"/>
        <v>0</v>
      </c>
      <c r="P3705">
        <f t="shared" si="289"/>
        <v>1</v>
      </c>
    </row>
    <row r="3706" spans="1:16" x14ac:dyDescent="0.3">
      <c r="A3706" t="s">
        <v>69</v>
      </c>
      <c r="B3706" s="38">
        <v>39496</v>
      </c>
      <c r="C3706" t="s">
        <v>30</v>
      </c>
      <c r="D3706" t="s">
        <v>380</v>
      </c>
      <c r="E3706" t="s">
        <v>161</v>
      </c>
      <c r="F3706">
        <v>333503</v>
      </c>
      <c r="G3706">
        <v>375113</v>
      </c>
      <c r="H3706" t="s">
        <v>148</v>
      </c>
      <c r="I3706" t="s">
        <v>149</v>
      </c>
      <c r="L3706">
        <f t="shared" si="285"/>
        <v>2008</v>
      </c>
      <c r="M3706">
        <f t="shared" si="286"/>
        <v>2</v>
      </c>
      <c r="N3706">
        <f t="shared" si="287"/>
        <v>0</v>
      </c>
      <c r="O3706">
        <f t="shared" si="288"/>
        <v>0</v>
      </c>
      <c r="P3706">
        <f t="shared" si="289"/>
        <v>1</v>
      </c>
    </row>
    <row r="3707" spans="1:16" x14ac:dyDescent="0.3">
      <c r="A3707" t="s">
        <v>69</v>
      </c>
      <c r="B3707" s="38">
        <v>39497</v>
      </c>
      <c r="C3707" t="s">
        <v>30</v>
      </c>
      <c r="D3707" t="s">
        <v>774</v>
      </c>
      <c r="E3707" t="s">
        <v>147</v>
      </c>
      <c r="F3707">
        <v>334177</v>
      </c>
      <c r="G3707">
        <v>375139</v>
      </c>
      <c r="H3707" t="s">
        <v>148</v>
      </c>
      <c r="I3707" t="s">
        <v>149</v>
      </c>
      <c r="L3707">
        <f t="shared" si="285"/>
        <v>2008</v>
      </c>
      <c r="M3707">
        <f t="shared" si="286"/>
        <v>2</v>
      </c>
      <c r="N3707">
        <f t="shared" si="287"/>
        <v>0</v>
      </c>
      <c r="O3707">
        <f t="shared" si="288"/>
        <v>0</v>
      </c>
      <c r="P3707">
        <f t="shared" si="289"/>
        <v>1</v>
      </c>
    </row>
    <row r="3708" spans="1:16" x14ac:dyDescent="0.3">
      <c r="A3708" t="s">
        <v>69</v>
      </c>
      <c r="B3708" s="38">
        <v>39497</v>
      </c>
      <c r="C3708" t="s">
        <v>30</v>
      </c>
      <c r="D3708" t="s">
        <v>380</v>
      </c>
      <c r="E3708" t="s">
        <v>161</v>
      </c>
      <c r="F3708">
        <v>333488</v>
      </c>
      <c r="G3708">
        <v>375106</v>
      </c>
      <c r="H3708" t="s">
        <v>148</v>
      </c>
      <c r="I3708" t="s">
        <v>149</v>
      </c>
      <c r="L3708">
        <f t="shared" si="285"/>
        <v>2008</v>
      </c>
      <c r="M3708">
        <f t="shared" si="286"/>
        <v>2</v>
      </c>
      <c r="N3708">
        <f t="shared" si="287"/>
        <v>0</v>
      </c>
      <c r="O3708">
        <f t="shared" si="288"/>
        <v>0</v>
      </c>
      <c r="P3708">
        <f t="shared" si="289"/>
        <v>1</v>
      </c>
    </row>
    <row r="3709" spans="1:16" x14ac:dyDescent="0.3">
      <c r="A3709" t="s">
        <v>2</v>
      </c>
      <c r="B3709" s="38">
        <v>39497</v>
      </c>
      <c r="C3709" t="s">
        <v>30</v>
      </c>
      <c r="D3709" t="s">
        <v>646</v>
      </c>
      <c r="E3709" t="s">
        <v>166</v>
      </c>
      <c r="F3709">
        <v>326436</v>
      </c>
      <c r="G3709">
        <v>364448</v>
      </c>
      <c r="H3709" t="s">
        <v>148</v>
      </c>
      <c r="I3709" t="s">
        <v>149</v>
      </c>
      <c r="L3709">
        <f t="shared" si="285"/>
        <v>2008</v>
      </c>
      <c r="M3709">
        <f t="shared" si="286"/>
        <v>2</v>
      </c>
      <c r="N3709">
        <f t="shared" si="287"/>
        <v>0</v>
      </c>
      <c r="O3709">
        <f t="shared" si="288"/>
        <v>0</v>
      </c>
      <c r="P3709">
        <f t="shared" si="289"/>
        <v>1</v>
      </c>
    </row>
    <row r="3710" spans="1:16" x14ac:dyDescent="0.3">
      <c r="A3710" t="s">
        <v>36</v>
      </c>
      <c r="B3710" s="38">
        <v>39497</v>
      </c>
      <c r="C3710" t="s">
        <v>30</v>
      </c>
      <c r="D3710" t="s">
        <v>567</v>
      </c>
      <c r="E3710" t="s">
        <v>189</v>
      </c>
      <c r="F3710">
        <v>287383</v>
      </c>
      <c r="G3710">
        <v>346020</v>
      </c>
      <c r="H3710" t="s">
        <v>148</v>
      </c>
      <c r="I3710" t="s">
        <v>149</v>
      </c>
      <c r="L3710">
        <f t="shared" si="285"/>
        <v>2008</v>
      </c>
      <c r="M3710">
        <f t="shared" si="286"/>
        <v>2</v>
      </c>
      <c r="N3710">
        <f t="shared" si="287"/>
        <v>0</v>
      </c>
      <c r="O3710">
        <f t="shared" si="288"/>
        <v>0</v>
      </c>
      <c r="P3710">
        <f t="shared" si="289"/>
        <v>1</v>
      </c>
    </row>
    <row r="3711" spans="1:16" x14ac:dyDescent="0.3">
      <c r="A3711" t="s">
        <v>69</v>
      </c>
      <c r="B3711" s="38">
        <v>39498</v>
      </c>
      <c r="C3711" t="s">
        <v>30</v>
      </c>
      <c r="D3711" t="s">
        <v>251</v>
      </c>
      <c r="E3711" t="s">
        <v>147</v>
      </c>
      <c r="F3711">
        <v>333589</v>
      </c>
      <c r="G3711">
        <v>373278</v>
      </c>
      <c r="H3711" t="s">
        <v>148</v>
      </c>
      <c r="I3711" t="s">
        <v>149</v>
      </c>
      <c r="L3711">
        <f t="shared" si="285"/>
        <v>2008</v>
      </c>
      <c r="M3711">
        <f t="shared" si="286"/>
        <v>2</v>
      </c>
      <c r="N3711">
        <f t="shared" si="287"/>
        <v>0</v>
      </c>
      <c r="O3711">
        <f t="shared" si="288"/>
        <v>0</v>
      </c>
      <c r="P3711">
        <f t="shared" si="289"/>
        <v>1</v>
      </c>
    </row>
    <row r="3712" spans="1:16" x14ac:dyDescent="0.3">
      <c r="A3712" t="s">
        <v>62</v>
      </c>
      <c r="B3712" s="38">
        <v>39498</v>
      </c>
      <c r="C3712" t="s">
        <v>30</v>
      </c>
      <c r="D3712" t="s">
        <v>379</v>
      </c>
      <c r="E3712" t="s">
        <v>143</v>
      </c>
      <c r="F3712">
        <v>340507</v>
      </c>
      <c r="G3712">
        <v>402636</v>
      </c>
      <c r="H3712" t="s">
        <v>148</v>
      </c>
      <c r="I3712" t="s">
        <v>149</v>
      </c>
      <c r="L3712">
        <f t="shared" si="285"/>
        <v>2008</v>
      </c>
      <c r="M3712">
        <f t="shared" si="286"/>
        <v>2</v>
      </c>
      <c r="N3712">
        <f t="shared" si="287"/>
        <v>0</v>
      </c>
      <c r="O3712">
        <f t="shared" si="288"/>
        <v>0</v>
      </c>
      <c r="P3712">
        <f t="shared" si="289"/>
        <v>1</v>
      </c>
    </row>
    <row r="3713" spans="1:16" x14ac:dyDescent="0.3">
      <c r="A3713" t="s">
        <v>69</v>
      </c>
      <c r="B3713" s="38">
        <v>39499</v>
      </c>
      <c r="C3713" t="s">
        <v>30</v>
      </c>
      <c r="D3713" t="s">
        <v>337</v>
      </c>
      <c r="E3713" t="s">
        <v>147</v>
      </c>
      <c r="F3713">
        <v>333686</v>
      </c>
      <c r="G3713">
        <v>374073</v>
      </c>
      <c r="H3713" t="s">
        <v>148</v>
      </c>
      <c r="I3713" t="s">
        <v>149</v>
      </c>
      <c r="L3713">
        <f t="shared" si="285"/>
        <v>2008</v>
      </c>
      <c r="M3713">
        <f t="shared" si="286"/>
        <v>2</v>
      </c>
      <c r="N3713">
        <f t="shared" si="287"/>
        <v>0</v>
      </c>
      <c r="O3713">
        <f t="shared" si="288"/>
        <v>0</v>
      </c>
      <c r="P3713">
        <f t="shared" si="289"/>
        <v>1</v>
      </c>
    </row>
    <row r="3714" spans="1:16" x14ac:dyDescent="0.3">
      <c r="A3714" t="s">
        <v>69</v>
      </c>
      <c r="B3714" s="38">
        <v>39500</v>
      </c>
      <c r="C3714" t="s">
        <v>30</v>
      </c>
      <c r="D3714" t="s">
        <v>848</v>
      </c>
      <c r="E3714" t="s">
        <v>147</v>
      </c>
      <c r="F3714">
        <v>333553</v>
      </c>
      <c r="G3714">
        <v>373864</v>
      </c>
      <c r="H3714" t="s">
        <v>148</v>
      </c>
      <c r="I3714" t="s">
        <v>149</v>
      </c>
      <c r="L3714">
        <f t="shared" ref="L3714:L3777" si="290">YEAR(B3714)</f>
        <v>2008</v>
      </c>
      <c r="M3714">
        <f t="shared" ref="M3714:M3777" si="291">MONTH(B3714)</f>
        <v>2</v>
      </c>
      <c r="N3714">
        <f t="shared" ref="N3714:N3777" si="292">SUM((IF(OR(ISBLANK($I3714),ISERROR(SEARCH("killed",$I3714))),0,IF(SEARCH("killed",$I3714)=3,LEFT($I3714,1),IF(SEARCH("killed",$I3714)=4,LEFT($I3714,2),0)))),(IF(OR(ISBLANK($J3714),ISERROR(SEARCH("killed",$J3714))),0,IF(SEARCH("killed",$J3714)=3,LEFT($J3714,1),IF(SEARCH("killed",$J3714)=4,LEFT($J3714,2),0)))),(IF(OR(ISBLANK($K3714),ISERROR(SEARCH("killed",$K3714))),0,IF(SEARCH("killed",$K3714)=3,LEFT($K3714,1),IF(SEARCH("killed",$K3714)=4,LEFT($K3714,2),0)))))</f>
        <v>0</v>
      </c>
      <c r="O3714">
        <f t="shared" ref="O3714:O3777" si="293">SUM((IF(OR(ISBLANK($I3714),ISERROR(SEARCH("seriously",$I3714))),0,IF(SEARCH("seriously",$I3714)=3,LEFT($I3714,1),IF(SEARCH("seriously",$I3714)=4,LEFT($I3714,2),0)))),(IF(OR(ISBLANK($J3714),ISERROR(SEARCH("seriously",$J3714))),0,IF(SEARCH("seriously",$J3714)=3,LEFT($J3714,1),IF(SEARCH("seriously",$J3714)=4,LEFT($J3714,2),0)))),(IF(OR(ISBLANK($K3714),ISERROR(SEARCH("seriously",$K3714))),0,IF(SEARCH("seriously",$K3714)=3,LEFT($K3714,1),IF(SEARCH("seriously",$K3714)=4,LEFT($K3714,2),0)))))</f>
        <v>0</v>
      </c>
      <c r="P3714">
        <f t="shared" ref="P3714:P3777" si="294">SUM((IF(OR(ISBLANK($I3714),ISERROR(SEARCH("slightly",$I3714))),0,IF(SEARCH("slightly",$I3714)=3,LEFT($I3714,1),IF(SEARCH("slightly",$I3714)=4,LEFT($I3714,2),0)))),(IF(OR(ISBLANK($J3714),ISERROR(SEARCH("slightly",$J3714))),0,IF(SEARCH("slightly",$J3714)=3,LEFT($J3714,1),IF(SEARCH("slightly",$J3714)=4,LEFT($J3714,2),0)))),(IF(OR(ISBLANK($K3714),ISERROR(SEARCH("slightly",$K3714))),0,IF(SEARCH("slightly",$K3714)=3,LEFT($K3714,1),IF(SEARCH("slightly",$K3714)=4,LEFT($K3714,2),0)))))</f>
        <v>1</v>
      </c>
    </row>
    <row r="3715" spans="1:16" x14ac:dyDescent="0.3">
      <c r="A3715" t="s">
        <v>2</v>
      </c>
      <c r="B3715" s="38">
        <v>39500</v>
      </c>
      <c r="C3715" t="s">
        <v>30</v>
      </c>
      <c r="D3715" t="s">
        <v>266</v>
      </c>
      <c r="E3715" t="s">
        <v>166</v>
      </c>
      <c r="F3715">
        <v>326517</v>
      </c>
      <c r="G3715">
        <v>363898</v>
      </c>
      <c r="H3715" t="s">
        <v>148</v>
      </c>
      <c r="I3715" t="s">
        <v>149</v>
      </c>
      <c r="L3715">
        <f t="shared" si="290"/>
        <v>2008</v>
      </c>
      <c r="M3715">
        <f t="shared" si="291"/>
        <v>2</v>
      </c>
      <c r="N3715">
        <f t="shared" si="292"/>
        <v>0</v>
      </c>
      <c r="O3715">
        <f t="shared" si="293"/>
        <v>0</v>
      </c>
      <c r="P3715">
        <f t="shared" si="294"/>
        <v>1</v>
      </c>
    </row>
    <row r="3716" spans="1:16" x14ac:dyDescent="0.3">
      <c r="A3716" t="s">
        <v>52</v>
      </c>
      <c r="B3716" s="38">
        <v>39500</v>
      </c>
      <c r="C3716" t="s">
        <v>30</v>
      </c>
      <c r="D3716" t="s">
        <v>849</v>
      </c>
      <c r="E3716" t="s">
        <v>169</v>
      </c>
      <c r="F3716">
        <v>245183</v>
      </c>
      <c r="G3716">
        <v>372302</v>
      </c>
      <c r="H3716" t="s">
        <v>148</v>
      </c>
      <c r="I3716" t="s">
        <v>149</v>
      </c>
      <c r="L3716">
        <f t="shared" si="290"/>
        <v>2008</v>
      </c>
      <c r="M3716">
        <f t="shared" si="291"/>
        <v>2</v>
      </c>
      <c r="N3716">
        <f t="shared" si="292"/>
        <v>0</v>
      </c>
      <c r="O3716">
        <f t="shared" si="293"/>
        <v>0</v>
      </c>
      <c r="P3716">
        <f t="shared" si="294"/>
        <v>1</v>
      </c>
    </row>
    <row r="3717" spans="1:16" x14ac:dyDescent="0.3">
      <c r="A3717" t="s">
        <v>52</v>
      </c>
      <c r="B3717" s="38">
        <v>39500</v>
      </c>
      <c r="C3717" t="s">
        <v>30</v>
      </c>
      <c r="D3717" t="s">
        <v>230</v>
      </c>
      <c r="E3717" t="s">
        <v>169</v>
      </c>
      <c r="F3717">
        <v>244639</v>
      </c>
      <c r="G3717">
        <v>372432</v>
      </c>
      <c r="H3717" t="s">
        <v>152</v>
      </c>
      <c r="I3717" t="s">
        <v>153</v>
      </c>
      <c r="L3717">
        <f t="shared" si="290"/>
        <v>2008</v>
      </c>
      <c r="M3717">
        <f t="shared" si="291"/>
        <v>2</v>
      </c>
      <c r="N3717">
        <f t="shared" si="292"/>
        <v>0</v>
      </c>
      <c r="O3717">
        <f t="shared" si="293"/>
        <v>0</v>
      </c>
      <c r="P3717">
        <f t="shared" si="294"/>
        <v>2</v>
      </c>
    </row>
    <row r="3718" spans="1:16" x14ac:dyDescent="0.3">
      <c r="A3718" t="s">
        <v>49</v>
      </c>
      <c r="B3718" s="38">
        <v>39501</v>
      </c>
      <c r="C3718" t="s">
        <v>30</v>
      </c>
      <c r="D3718" t="s">
        <v>216</v>
      </c>
      <c r="E3718" t="s">
        <v>184</v>
      </c>
      <c r="F3718">
        <v>312723</v>
      </c>
      <c r="G3718">
        <v>346249</v>
      </c>
      <c r="H3718" t="s">
        <v>144</v>
      </c>
      <c r="I3718" t="s">
        <v>145</v>
      </c>
      <c r="L3718">
        <f t="shared" si="290"/>
        <v>2008</v>
      </c>
      <c r="M3718">
        <f t="shared" si="291"/>
        <v>2</v>
      </c>
      <c r="N3718">
        <f t="shared" si="292"/>
        <v>0</v>
      </c>
      <c r="O3718">
        <f t="shared" si="293"/>
        <v>0</v>
      </c>
      <c r="P3718">
        <f t="shared" si="294"/>
        <v>3</v>
      </c>
    </row>
    <row r="3719" spans="1:16" x14ac:dyDescent="0.3">
      <c r="A3719" t="s">
        <v>69</v>
      </c>
      <c r="B3719" s="38">
        <v>39502</v>
      </c>
      <c r="C3719" t="s">
        <v>30</v>
      </c>
      <c r="D3719" t="s">
        <v>387</v>
      </c>
      <c r="E3719" t="s">
        <v>147</v>
      </c>
      <c r="F3719">
        <v>333530</v>
      </c>
      <c r="G3719">
        <v>373084</v>
      </c>
      <c r="H3719" t="s">
        <v>148</v>
      </c>
      <c r="I3719" t="s">
        <v>149</v>
      </c>
      <c r="L3719">
        <f t="shared" si="290"/>
        <v>2008</v>
      </c>
      <c r="M3719">
        <f t="shared" si="291"/>
        <v>2</v>
      </c>
      <c r="N3719">
        <f t="shared" si="292"/>
        <v>0</v>
      </c>
      <c r="O3719">
        <f t="shared" si="293"/>
        <v>0</v>
      </c>
      <c r="P3719">
        <f t="shared" si="294"/>
        <v>1</v>
      </c>
    </row>
    <row r="3720" spans="1:16" x14ac:dyDescent="0.3">
      <c r="A3720" t="s">
        <v>20</v>
      </c>
      <c r="B3720" s="38">
        <v>39502</v>
      </c>
      <c r="C3720" t="s">
        <v>30</v>
      </c>
      <c r="D3720" t="s">
        <v>237</v>
      </c>
      <c r="E3720" t="s">
        <v>155</v>
      </c>
      <c r="F3720">
        <v>310673</v>
      </c>
      <c r="G3720">
        <v>403091</v>
      </c>
      <c r="H3720" t="s">
        <v>144</v>
      </c>
      <c r="I3720" t="s">
        <v>145</v>
      </c>
      <c r="L3720">
        <f t="shared" si="290"/>
        <v>2008</v>
      </c>
      <c r="M3720">
        <f t="shared" si="291"/>
        <v>2</v>
      </c>
      <c r="N3720">
        <f t="shared" si="292"/>
        <v>0</v>
      </c>
      <c r="O3720">
        <f t="shared" si="293"/>
        <v>0</v>
      </c>
      <c r="P3720">
        <f t="shared" si="294"/>
        <v>3</v>
      </c>
    </row>
    <row r="3721" spans="1:16" x14ac:dyDescent="0.3">
      <c r="A3721" t="s">
        <v>69</v>
      </c>
      <c r="B3721" s="38">
        <v>39502</v>
      </c>
      <c r="C3721" t="s">
        <v>29</v>
      </c>
      <c r="D3721" t="s">
        <v>850</v>
      </c>
      <c r="E3721" t="s">
        <v>147</v>
      </c>
      <c r="F3721">
        <v>333916</v>
      </c>
      <c r="G3721">
        <v>374086</v>
      </c>
      <c r="H3721" t="s">
        <v>148</v>
      </c>
      <c r="I3721" t="s">
        <v>181</v>
      </c>
      <c r="L3721">
        <f t="shared" si="290"/>
        <v>2008</v>
      </c>
      <c r="M3721">
        <f t="shared" si="291"/>
        <v>2</v>
      </c>
      <c r="N3721">
        <f t="shared" si="292"/>
        <v>0</v>
      </c>
      <c r="O3721">
        <f t="shared" si="293"/>
        <v>1</v>
      </c>
      <c r="P3721">
        <f t="shared" si="294"/>
        <v>0</v>
      </c>
    </row>
    <row r="3722" spans="1:16" x14ac:dyDescent="0.3">
      <c r="A3722" t="s">
        <v>69</v>
      </c>
      <c r="B3722" s="38">
        <v>39503</v>
      </c>
      <c r="C3722" t="s">
        <v>30</v>
      </c>
      <c r="D3722" t="s">
        <v>380</v>
      </c>
      <c r="E3722" t="s">
        <v>161</v>
      </c>
      <c r="F3722">
        <v>333483</v>
      </c>
      <c r="G3722">
        <v>375108</v>
      </c>
      <c r="H3722" t="s">
        <v>148</v>
      </c>
      <c r="I3722" t="s">
        <v>149</v>
      </c>
      <c r="L3722">
        <f t="shared" si="290"/>
        <v>2008</v>
      </c>
      <c r="M3722">
        <f t="shared" si="291"/>
        <v>2</v>
      </c>
      <c r="N3722">
        <f t="shared" si="292"/>
        <v>0</v>
      </c>
      <c r="O3722">
        <f t="shared" si="293"/>
        <v>0</v>
      </c>
      <c r="P3722">
        <f t="shared" si="294"/>
        <v>1</v>
      </c>
    </row>
    <row r="3723" spans="1:16" x14ac:dyDescent="0.3">
      <c r="A3723" t="s">
        <v>69</v>
      </c>
      <c r="B3723" s="38">
        <v>39503</v>
      </c>
      <c r="C3723" t="s">
        <v>30</v>
      </c>
      <c r="D3723" t="s">
        <v>530</v>
      </c>
      <c r="E3723" t="s">
        <v>147</v>
      </c>
      <c r="F3723">
        <v>334083</v>
      </c>
      <c r="G3723">
        <v>373584</v>
      </c>
      <c r="H3723" t="s">
        <v>148</v>
      </c>
      <c r="I3723" t="s">
        <v>149</v>
      </c>
      <c r="L3723">
        <f t="shared" si="290"/>
        <v>2008</v>
      </c>
      <c r="M3723">
        <f t="shared" si="291"/>
        <v>2</v>
      </c>
      <c r="N3723">
        <f t="shared" si="292"/>
        <v>0</v>
      </c>
      <c r="O3723">
        <f t="shared" si="293"/>
        <v>0</v>
      </c>
      <c r="P3723">
        <f t="shared" si="294"/>
        <v>1</v>
      </c>
    </row>
    <row r="3724" spans="1:16" x14ac:dyDescent="0.3">
      <c r="A3724" t="s">
        <v>62</v>
      </c>
      <c r="B3724" s="38">
        <v>39503</v>
      </c>
      <c r="C3724" t="s">
        <v>30</v>
      </c>
      <c r="D3724" t="s">
        <v>231</v>
      </c>
      <c r="E3724" t="s">
        <v>143</v>
      </c>
      <c r="F3724">
        <v>339877</v>
      </c>
      <c r="G3724">
        <v>402540</v>
      </c>
      <c r="H3724" t="s">
        <v>152</v>
      </c>
      <c r="I3724" t="s">
        <v>153</v>
      </c>
      <c r="L3724">
        <f t="shared" si="290"/>
        <v>2008</v>
      </c>
      <c r="M3724">
        <f t="shared" si="291"/>
        <v>2</v>
      </c>
      <c r="N3724">
        <f t="shared" si="292"/>
        <v>0</v>
      </c>
      <c r="O3724">
        <f t="shared" si="293"/>
        <v>0</v>
      </c>
      <c r="P3724">
        <f t="shared" si="294"/>
        <v>2</v>
      </c>
    </row>
    <row r="3725" spans="1:16" x14ac:dyDescent="0.3">
      <c r="A3725" t="s">
        <v>69</v>
      </c>
      <c r="B3725" s="38">
        <v>39503</v>
      </c>
      <c r="C3725" t="s">
        <v>30</v>
      </c>
      <c r="D3725" t="s">
        <v>174</v>
      </c>
      <c r="E3725" t="s">
        <v>147</v>
      </c>
      <c r="F3725">
        <v>334154</v>
      </c>
      <c r="G3725">
        <v>375089</v>
      </c>
      <c r="H3725" t="s">
        <v>148</v>
      </c>
      <c r="I3725" t="s">
        <v>149</v>
      </c>
      <c r="L3725">
        <f t="shared" si="290"/>
        <v>2008</v>
      </c>
      <c r="M3725">
        <f t="shared" si="291"/>
        <v>2</v>
      </c>
      <c r="N3725">
        <f t="shared" si="292"/>
        <v>0</v>
      </c>
      <c r="O3725">
        <f t="shared" si="293"/>
        <v>0</v>
      </c>
      <c r="P3725">
        <f t="shared" si="294"/>
        <v>1</v>
      </c>
    </row>
    <row r="3726" spans="1:16" x14ac:dyDescent="0.3">
      <c r="A3726" t="s">
        <v>51</v>
      </c>
      <c r="B3726" s="38">
        <v>39503</v>
      </c>
      <c r="C3726" t="s">
        <v>30</v>
      </c>
      <c r="D3726" t="s">
        <v>214</v>
      </c>
      <c r="E3726" t="s">
        <v>206</v>
      </c>
      <c r="F3726">
        <v>348511</v>
      </c>
      <c r="G3726">
        <v>344414</v>
      </c>
      <c r="H3726" t="s">
        <v>148</v>
      </c>
      <c r="I3726" t="s">
        <v>149</v>
      </c>
      <c r="L3726">
        <f t="shared" si="290"/>
        <v>2008</v>
      </c>
      <c r="M3726">
        <f t="shared" si="291"/>
        <v>2</v>
      </c>
      <c r="N3726">
        <f t="shared" si="292"/>
        <v>0</v>
      </c>
      <c r="O3726">
        <f t="shared" si="293"/>
        <v>0</v>
      </c>
      <c r="P3726">
        <f t="shared" si="294"/>
        <v>1</v>
      </c>
    </row>
    <row r="3727" spans="1:16" x14ac:dyDescent="0.3">
      <c r="A3727" t="s">
        <v>45</v>
      </c>
      <c r="B3727" s="38">
        <v>39504</v>
      </c>
      <c r="C3727" t="s">
        <v>30</v>
      </c>
      <c r="D3727" t="s">
        <v>220</v>
      </c>
      <c r="E3727" t="s">
        <v>193</v>
      </c>
      <c r="F3727">
        <v>243702</v>
      </c>
      <c r="G3727">
        <v>416706</v>
      </c>
      <c r="H3727" t="s">
        <v>148</v>
      </c>
      <c r="I3727" t="s">
        <v>149</v>
      </c>
      <c r="L3727">
        <f t="shared" si="290"/>
        <v>2008</v>
      </c>
      <c r="M3727">
        <f t="shared" si="291"/>
        <v>2</v>
      </c>
      <c r="N3727">
        <f t="shared" si="292"/>
        <v>0</v>
      </c>
      <c r="O3727">
        <f t="shared" si="293"/>
        <v>0</v>
      </c>
      <c r="P3727">
        <f t="shared" si="294"/>
        <v>1</v>
      </c>
    </row>
    <row r="3728" spans="1:16" x14ac:dyDescent="0.3">
      <c r="A3728" t="s">
        <v>45</v>
      </c>
      <c r="B3728" s="38">
        <v>39504</v>
      </c>
      <c r="C3728" t="s">
        <v>29</v>
      </c>
      <c r="D3728" t="s">
        <v>353</v>
      </c>
      <c r="E3728" t="s">
        <v>193</v>
      </c>
      <c r="F3728">
        <v>244200</v>
      </c>
      <c r="G3728">
        <v>416444</v>
      </c>
      <c r="H3728" t="s">
        <v>152</v>
      </c>
      <c r="I3728" t="s">
        <v>181</v>
      </c>
      <c r="J3728" t="s">
        <v>248</v>
      </c>
      <c r="L3728">
        <f t="shared" si="290"/>
        <v>2008</v>
      </c>
      <c r="M3728">
        <f t="shared" si="291"/>
        <v>2</v>
      </c>
      <c r="N3728">
        <f t="shared" si="292"/>
        <v>0</v>
      </c>
      <c r="O3728">
        <f t="shared" si="293"/>
        <v>1</v>
      </c>
      <c r="P3728">
        <f t="shared" si="294"/>
        <v>1</v>
      </c>
    </row>
    <row r="3729" spans="1:16" x14ac:dyDescent="0.3">
      <c r="A3729" t="s">
        <v>69</v>
      </c>
      <c r="B3729" s="38">
        <v>39504</v>
      </c>
      <c r="C3729" t="s">
        <v>29</v>
      </c>
      <c r="D3729" t="s">
        <v>337</v>
      </c>
      <c r="E3729" t="s">
        <v>147</v>
      </c>
      <c r="F3729">
        <v>333620</v>
      </c>
      <c r="G3729">
        <v>374068</v>
      </c>
      <c r="H3729" t="s">
        <v>148</v>
      </c>
      <c r="I3729" t="s">
        <v>181</v>
      </c>
      <c r="L3729">
        <f t="shared" si="290"/>
        <v>2008</v>
      </c>
      <c r="M3729">
        <f t="shared" si="291"/>
        <v>2</v>
      </c>
      <c r="N3729">
        <f t="shared" si="292"/>
        <v>0</v>
      </c>
      <c r="O3729">
        <f t="shared" si="293"/>
        <v>1</v>
      </c>
      <c r="P3729">
        <f t="shared" si="294"/>
        <v>0</v>
      </c>
    </row>
    <row r="3730" spans="1:16" x14ac:dyDescent="0.3">
      <c r="A3730" t="s">
        <v>69</v>
      </c>
      <c r="B3730" s="38">
        <v>39504</v>
      </c>
      <c r="C3730" t="s">
        <v>30</v>
      </c>
      <c r="D3730" t="s">
        <v>777</v>
      </c>
      <c r="E3730" t="s">
        <v>147</v>
      </c>
      <c r="F3730">
        <v>334154</v>
      </c>
      <c r="G3730">
        <v>374602</v>
      </c>
      <c r="H3730" t="s">
        <v>148</v>
      </c>
      <c r="I3730" t="s">
        <v>149</v>
      </c>
      <c r="L3730">
        <f t="shared" si="290"/>
        <v>2008</v>
      </c>
      <c r="M3730">
        <f t="shared" si="291"/>
        <v>2</v>
      </c>
      <c r="N3730">
        <f t="shared" si="292"/>
        <v>0</v>
      </c>
      <c r="O3730">
        <f t="shared" si="293"/>
        <v>0</v>
      </c>
      <c r="P3730">
        <f t="shared" si="294"/>
        <v>1</v>
      </c>
    </row>
    <row r="3731" spans="1:16" x14ac:dyDescent="0.3">
      <c r="A3731" t="s">
        <v>67</v>
      </c>
      <c r="B3731" s="38">
        <v>39505</v>
      </c>
      <c r="C3731" t="s">
        <v>30</v>
      </c>
      <c r="D3731" t="s">
        <v>851</v>
      </c>
      <c r="E3731" t="s">
        <v>279</v>
      </c>
      <c r="F3731">
        <v>348901</v>
      </c>
      <c r="G3731">
        <v>374175</v>
      </c>
      <c r="H3731" t="s">
        <v>148</v>
      </c>
      <c r="I3731" t="s">
        <v>149</v>
      </c>
      <c r="L3731">
        <f t="shared" si="290"/>
        <v>2008</v>
      </c>
      <c r="M3731">
        <f t="shared" si="291"/>
        <v>2</v>
      </c>
      <c r="N3731">
        <f t="shared" si="292"/>
        <v>0</v>
      </c>
      <c r="O3731">
        <f t="shared" si="293"/>
        <v>0</v>
      </c>
      <c r="P3731">
        <f t="shared" si="294"/>
        <v>1</v>
      </c>
    </row>
    <row r="3732" spans="1:16" x14ac:dyDescent="0.3">
      <c r="A3732" t="s">
        <v>45</v>
      </c>
      <c r="B3732" s="38">
        <v>39505</v>
      </c>
      <c r="C3732" t="s">
        <v>30</v>
      </c>
      <c r="D3732" t="s">
        <v>852</v>
      </c>
      <c r="E3732" t="s">
        <v>193</v>
      </c>
      <c r="F3732">
        <v>244316</v>
      </c>
      <c r="G3732">
        <v>416317</v>
      </c>
      <c r="H3732" t="s">
        <v>148</v>
      </c>
      <c r="I3732" t="s">
        <v>149</v>
      </c>
      <c r="L3732">
        <f t="shared" si="290"/>
        <v>2008</v>
      </c>
      <c r="M3732">
        <f t="shared" si="291"/>
        <v>2</v>
      </c>
      <c r="N3732">
        <f t="shared" si="292"/>
        <v>0</v>
      </c>
      <c r="O3732">
        <f t="shared" si="293"/>
        <v>0</v>
      </c>
      <c r="P3732">
        <f t="shared" si="294"/>
        <v>1</v>
      </c>
    </row>
    <row r="3733" spans="1:16" x14ac:dyDescent="0.3">
      <c r="A3733" t="s">
        <v>53</v>
      </c>
      <c r="B3733" s="38">
        <v>39506</v>
      </c>
      <c r="C3733" t="s">
        <v>30</v>
      </c>
      <c r="D3733" t="s">
        <v>284</v>
      </c>
      <c r="E3733" t="s">
        <v>209</v>
      </c>
      <c r="F3733">
        <v>279776</v>
      </c>
      <c r="G3733">
        <v>362475</v>
      </c>
      <c r="H3733" t="s">
        <v>148</v>
      </c>
      <c r="I3733" t="s">
        <v>149</v>
      </c>
      <c r="L3733">
        <f t="shared" si="290"/>
        <v>2008</v>
      </c>
      <c r="M3733">
        <f t="shared" si="291"/>
        <v>2</v>
      </c>
      <c r="N3733">
        <f t="shared" si="292"/>
        <v>0</v>
      </c>
      <c r="O3733">
        <f t="shared" si="293"/>
        <v>0</v>
      </c>
      <c r="P3733">
        <f t="shared" si="294"/>
        <v>1</v>
      </c>
    </row>
    <row r="3734" spans="1:16" x14ac:dyDescent="0.3">
      <c r="A3734" t="s">
        <v>69</v>
      </c>
      <c r="B3734" s="38">
        <v>39506</v>
      </c>
      <c r="C3734" t="s">
        <v>29</v>
      </c>
      <c r="D3734" t="s">
        <v>297</v>
      </c>
      <c r="E3734" t="s">
        <v>147</v>
      </c>
      <c r="F3734">
        <v>333679</v>
      </c>
      <c r="G3734">
        <v>373456</v>
      </c>
      <c r="H3734" t="s">
        <v>148</v>
      </c>
      <c r="I3734" t="s">
        <v>181</v>
      </c>
      <c r="L3734">
        <f t="shared" si="290"/>
        <v>2008</v>
      </c>
      <c r="M3734">
        <f t="shared" si="291"/>
        <v>2</v>
      </c>
      <c r="N3734">
        <f t="shared" si="292"/>
        <v>0</v>
      </c>
      <c r="O3734">
        <f t="shared" si="293"/>
        <v>1</v>
      </c>
      <c r="P3734">
        <f t="shared" si="294"/>
        <v>0</v>
      </c>
    </row>
    <row r="3735" spans="1:16" x14ac:dyDescent="0.3">
      <c r="A3735" t="s">
        <v>45</v>
      </c>
      <c r="B3735" s="38">
        <v>39507</v>
      </c>
      <c r="C3735" t="s">
        <v>30</v>
      </c>
      <c r="D3735" t="s">
        <v>392</v>
      </c>
      <c r="E3735" t="s">
        <v>193</v>
      </c>
      <c r="F3735">
        <v>244188</v>
      </c>
      <c r="G3735">
        <v>416401</v>
      </c>
      <c r="H3735" t="s">
        <v>148</v>
      </c>
      <c r="I3735" t="s">
        <v>149</v>
      </c>
      <c r="L3735">
        <f t="shared" si="290"/>
        <v>2008</v>
      </c>
      <c r="M3735">
        <f t="shared" si="291"/>
        <v>2</v>
      </c>
      <c r="N3735">
        <f t="shared" si="292"/>
        <v>0</v>
      </c>
      <c r="O3735">
        <f t="shared" si="293"/>
        <v>0</v>
      </c>
      <c r="P3735">
        <f t="shared" si="294"/>
        <v>1</v>
      </c>
    </row>
    <row r="3736" spans="1:16" x14ac:dyDescent="0.3">
      <c r="A3736" t="s">
        <v>69</v>
      </c>
      <c r="B3736" s="38">
        <v>39508</v>
      </c>
      <c r="C3736" t="s">
        <v>30</v>
      </c>
      <c r="D3736" t="s">
        <v>853</v>
      </c>
      <c r="E3736" t="s">
        <v>147</v>
      </c>
      <c r="F3736">
        <v>333808</v>
      </c>
      <c r="G3736">
        <v>374085</v>
      </c>
      <c r="H3736" t="s">
        <v>148</v>
      </c>
      <c r="I3736" t="s">
        <v>149</v>
      </c>
      <c r="L3736">
        <f t="shared" si="290"/>
        <v>2008</v>
      </c>
      <c r="M3736">
        <f t="shared" si="291"/>
        <v>3</v>
      </c>
      <c r="N3736">
        <f t="shared" si="292"/>
        <v>0</v>
      </c>
      <c r="O3736">
        <f t="shared" si="293"/>
        <v>0</v>
      </c>
      <c r="P3736">
        <f t="shared" si="294"/>
        <v>1</v>
      </c>
    </row>
    <row r="3737" spans="1:16" x14ac:dyDescent="0.3">
      <c r="A3737" t="s">
        <v>74</v>
      </c>
      <c r="B3737" s="38">
        <v>39508</v>
      </c>
      <c r="C3737" t="s">
        <v>30</v>
      </c>
      <c r="D3737" t="s">
        <v>373</v>
      </c>
      <c r="E3737" t="s">
        <v>179</v>
      </c>
      <c r="F3737">
        <v>341320</v>
      </c>
      <c r="G3737">
        <v>387513</v>
      </c>
      <c r="H3737" t="s">
        <v>148</v>
      </c>
      <c r="I3737" t="s">
        <v>149</v>
      </c>
      <c r="L3737">
        <f t="shared" si="290"/>
        <v>2008</v>
      </c>
      <c r="M3737">
        <f t="shared" si="291"/>
        <v>3</v>
      </c>
      <c r="N3737">
        <f t="shared" si="292"/>
        <v>0</v>
      </c>
      <c r="O3737">
        <f t="shared" si="293"/>
        <v>0</v>
      </c>
      <c r="P3737">
        <f t="shared" si="294"/>
        <v>1</v>
      </c>
    </row>
    <row r="3738" spans="1:16" x14ac:dyDescent="0.3">
      <c r="A3738" t="s">
        <v>74</v>
      </c>
      <c r="B3738" s="38">
        <v>39511</v>
      </c>
      <c r="C3738" t="s">
        <v>30</v>
      </c>
      <c r="D3738" t="s">
        <v>178</v>
      </c>
      <c r="E3738" t="s">
        <v>179</v>
      </c>
      <c r="F3738">
        <v>341173</v>
      </c>
      <c r="G3738">
        <v>387416</v>
      </c>
      <c r="H3738" t="s">
        <v>148</v>
      </c>
      <c r="I3738" t="s">
        <v>149</v>
      </c>
      <c r="L3738">
        <f t="shared" si="290"/>
        <v>2008</v>
      </c>
      <c r="M3738">
        <f t="shared" si="291"/>
        <v>3</v>
      </c>
      <c r="N3738">
        <f t="shared" si="292"/>
        <v>0</v>
      </c>
      <c r="O3738">
        <f t="shared" si="293"/>
        <v>0</v>
      </c>
      <c r="P3738">
        <f t="shared" si="294"/>
        <v>1</v>
      </c>
    </row>
    <row r="3739" spans="1:16" x14ac:dyDescent="0.3">
      <c r="A3739" t="s">
        <v>69</v>
      </c>
      <c r="B3739" s="38">
        <v>39512</v>
      </c>
      <c r="C3739" t="s">
        <v>30</v>
      </c>
      <c r="D3739" t="s">
        <v>670</v>
      </c>
      <c r="E3739" t="s">
        <v>147</v>
      </c>
      <c r="F3739">
        <v>333459</v>
      </c>
      <c r="G3739">
        <v>373053</v>
      </c>
      <c r="H3739" t="s">
        <v>148</v>
      </c>
      <c r="I3739" t="s">
        <v>149</v>
      </c>
      <c r="L3739">
        <f t="shared" si="290"/>
        <v>2008</v>
      </c>
      <c r="M3739">
        <f t="shared" si="291"/>
        <v>3</v>
      </c>
      <c r="N3739">
        <f t="shared" si="292"/>
        <v>0</v>
      </c>
      <c r="O3739">
        <f t="shared" si="293"/>
        <v>0</v>
      </c>
      <c r="P3739">
        <f t="shared" si="294"/>
        <v>1</v>
      </c>
    </row>
    <row r="3740" spans="1:16" x14ac:dyDescent="0.3">
      <c r="A3740" t="s">
        <v>67</v>
      </c>
      <c r="B3740" s="38">
        <v>39513</v>
      </c>
      <c r="C3740" t="s">
        <v>30</v>
      </c>
      <c r="D3740" t="s">
        <v>854</v>
      </c>
      <c r="E3740" t="s">
        <v>279</v>
      </c>
      <c r="F3740">
        <v>348932</v>
      </c>
      <c r="G3740">
        <v>374098</v>
      </c>
      <c r="H3740" t="s">
        <v>148</v>
      </c>
      <c r="I3740" t="s">
        <v>149</v>
      </c>
      <c r="L3740">
        <f t="shared" si="290"/>
        <v>2008</v>
      </c>
      <c r="M3740">
        <f t="shared" si="291"/>
        <v>3</v>
      </c>
      <c r="N3740">
        <f t="shared" si="292"/>
        <v>0</v>
      </c>
      <c r="O3740">
        <f t="shared" si="293"/>
        <v>0</v>
      </c>
      <c r="P3740">
        <f t="shared" si="294"/>
        <v>1</v>
      </c>
    </row>
    <row r="3741" spans="1:16" x14ac:dyDescent="0.3">
      <c r="A3741" t="s">
        <v>49</v>
      </c>
      <c r="B3741" s="38">
        <v>39513</v>
      </c>
      <c r="C3741" t="s">
        <v>29</v>
      </c>
      <c r="D3741" t="s">
        <v>250</v>
      </c>
      <c r="E3741" t="s">
        <v>184</v>
      </c>
      <c r="F3741">
        <v>312433</v>
      </c>
      <c r="G3741">
        <v>345542</v>
      </c>
      <c r="H3741" t="s">
        <v>148</v>
      </c>
      <c r="I3741" t="s">
        <v>181</v>
      </c>
      <c r="L3741">
        <f t="shared" si="290"/>
        <v>2008</v>
      </c>
      <c r="M3741">
        <f t="shared" si="291"/>
        <v>3</v>
      </c>
      <c r="N3741">
        <f t="shared" si="292"/>
        <v>0</v>
      </c>
      <c r="O3741">
        <f t="shared" si="293"/>
        <v>1</v>
      </c>
      <c r="P3741">
        <f t="shared" si="294"/>
        <v>0</v>
      </c>
    </row>
    <row r="3742" spans="1:16" x14ac:dyDescent="0.3">
      <c r="A3742" t="s">
        <v>61</v>
      </c>
      <c r="B3742" s="38">
        <v>39515</v>
      </c>
      <c r="C3742" t="s">
        <v>30</v>
      </c>
      <c r="D3742" t="s">
        <v>855</v>
      </c>
      <c r="E3742" t="s">
        <v>206</v>
      </c>
      <c r="F3742">
        <v>336550</v>
      </c>
      <c r="G3742">
        <v>352534</v>
      </c>
      <c r="H3742" t="s">
        <v>148</v>
      </c>
      <c r="I3742" t="s">
        <v>149</v>
      </c>
      <c r="L3742">
        <f t="shared" si="290"/>
        <v>2008</v>
      </c>
      <c r="M3742">
        <f t="shared" si="291"/>
        <v>3</v>
      </c>
      <c r="N3742">
        <f t="shared" si="292"/>
        <v>0</v>
      </c>
      <c r="O3742">
        <f t="shared" si="293"/>
        <v>0</v>
      </c>
      <c r="P3742">
        <f t="shared" si="294"/>
        <v>1</v>
      </c>
    </row>
    <row r="3743" spans="1:16" x14ac:dyDescent="0.3">
      <c r="A3743" t="s">
        <v>69</v>
      </c>
      <c r="B3743" s="38">
        <v>39515</v>
      </c>
      <c r="C3743" t="s">
        <v>30</v>
      </c>
      <c r="D3743" t="s">
        <v>241</v>
      </c>
      <c r="E3743" t="s">
        <v>159</v>
      </c>
      <c r="F3743">
        <v>334753</v>
      </c>
      <c r="G3743">
        <v>374416</v>
      </c>
      <c r="H3743" t="s">
        <v>148</v>
      </c>
      <c r="I3743" t="s">
        <v>149</v>
      </c>
      <c r="L3743">
        <f t="shared" si="290"/>
        <v>2008</v>
      </c>
      <c r="M3743">
        <f t="shared" si="291"/>
        <v>3</v>
      </c>
      <c r="N3743">
        <f t="shared" si="292"/>
        <v>0</v>
      </c>
      <c r="O3743">
        <f t="shared" si="293"/>
        <v>0</v>
      </c>
      <c r="P3743">
        <f t="shared" si="294"/>
        <v>1</v>
      </c>
    </row>
    <row r="3744" spans="1:16" x14ac:dyDescent="0.3">
      <c r="A3744" t="s">
        <v>54</v>
      </c>
      <c r="B3744" s="38">
        <v>39516</v>
      </c>
      <c r="C3744" t="s">
        <v>29</v>
      </c>
      <c r="D3744" t="s">
        <v>216</v>
      </c>
      <c r="E3744" t="s">
        <v>183</v>
      </c>
      <c r="F3744">
        <v>314270</v>
      </c>
      <c r="G3744">
        <v>318282</v>
      </c>
      <c r="H3744" t="s">
        <v>148</v>
      </c>
      <c r="I3744" t="s">
        <v>181</v>
      </c>
      <c r="L3744">
        <f t="shared" si="290"/>
        <v>2008</v>
      </c>
      <c r="M3744">
        <f t="shared" si="291"/>
        <v>3</v>
      </c>
      <c r="N3744">
        <f t="shared" si="292"/>
        <v>0</v>
      </c>
      <c r="O3744">
        <f t="shared" si="293"/>
        <v>1</v>
      </c>
      <c r="P3744">
        <f t="shared" si="294"/>
        <v>0</v>
      </c>
    </row>
    <row r="3745" spans="1:16" x14ac:dyDescent="0.3">
      <c r="A3745" t="s">
        <v>43</v>
      </c>
      <c r="B3745" s="38">
        <v>39517</v>
      </c>
      <c r="C3745" t="s">
        <v>30</v>
      </c>
      <c r="D3745" t="s">
        <v>182</v>
      </c>
      <c r="E3745" t="s">
        <v>183</v>
      </c>
      <c r="F3745">
        <v>308336</v>
      </c>
      <c r="G3745">
        <v>326590</v>
      </c>
      <c r="H3745" t="s">
        <v>148</v>
      </c>
      <c r="I3745" t="s">
        <v>149</v>
      </c>
      <c r="L3745">
        <f t="shared" si="290"/>
        <v>2008</v>
      </c>
      <c r="M3745">
        <f t="shared" si="291"/>
        <v>3</v>
      </c>
      <c r="N3745">
        <f t="shared" si="292"/>
        <v>0</v>
      </c>
      <c r="O3745">
        <f t="shared" si="293"/>
        <v>0</v>
      </c>
      <c r="P3745">
        <f t="shared" si="294"/>
        <v>1</v>
      </c>
    </row>
    <row r="3746" spans="1:16" x14ac:dyDescent="0.3">
      <c r="A3746" t="s">
        <v>57</v>
      </c>
      <c r="B3746" s="38">
        <v>39517</v>
      </c>
      <c r="C3746" t="s">
        <v>29</v>
      </c>
      <c r="D3746" t="s">
        <v>778</v>
      </c>
      <c r="E3746" t="s">
        <v>256</v>
      </c>
      <c r="F3746">
        <v>224089</v>
      </c>
      <c r="G3746">
        <v>344085</v>
      </c>
      <c r="H3746" t="s">
        <v>144</v>
      </c>
      <c r="I3746" t="s">
        <v>181</v>
      </c>
      <c r="J3746" t="s">
        <v>222</v>
      </c>
      <c r="L3746">
        <f t="shared" si="290"/>
        <v>2008</v>
      </c>
      <c r="M3746">
        <f t="shared" si="291"/>
        <v>3</v>
      </c>
      <c r="N3746">
        <f t="shared" si="292"/>
        <v>0</v>
      </c>
      <c r="O3746">
        <f t="shared" si="293"/>
        <v>1</v>
      </c>
      <c r="P3746">
        <f t="shared" si="294"/>
        <v>2</v>
      </c>
    </row>
    <row r="3747" spans="1:16" x14ac:dyDescent="0.3">
      <c r="A3747" t="s">
        <v>43</v>
      </c>
      <c r="B3747" s="38">
        <v>39519</v>
      </c>
      <c r="C3747" t="s">
        <v>30</v>
      </c>
      <c r="D3747" t="s">
        <v>361</v>
      </c>
      <c r="E3747" t="s">
        <v>183</v>
      </c>
      <c r="F3747">
        <v>308302</v>
      </c>
      <c r="G3747">
        <v>326204</v>
      </c>
      <c r="H3747" t="s">
        <v>148</v>
      </c>
      <c r="I3747" t="s">
        <v>149</v>
      </c>
      <c r="L3747">
        <f t="shared" si="290"/>
        <v>2008</v>
      </c>
      <c r="M3747">
        <f t="shared" si="291"/>
        <v>3</v>
      </c>
      <c r="N3747">
        <f t="shared" si="292"/>
        <v>0</v>
      </c>
      <c r="O3747">
        <f t="shared" si="293"/>
        <v>0</v>
      </c>
      <c r="P3747">
        <f t="shared" si="294"/>
        <v>1</v>
      </c>
    </row>
    <row r="3748" spans="1:16" x14ac:dyDescent="0.3">
      <c r="A3748" t="s">
        <v>69</v>
      </c>
      <c r="B3748" s="38">
        <v>39519</v>
      </c>
      <c r="C3748" t="s">
        <v>30</v>
      </c>
      <c r="D3748" t="s">
        <v>464</v>
      </c>
      <c r="E3748" t="s">
        <v>147</v>
      </c>
      <c r="F3748">
        <v>334077</v>
      </c>
      <c r="G3748">
        <v>374949</v>
      </c>
      <c r="H3748" t="s">
        <v>245</v>
      </c>
      <c r="I3748" t="s">
        <v>246</v>
      </c>
      <c r="L3748">
        <f t="shared" si="290"/>
        <v>2008</v>
      </c>
      <c r="M3748">
        <f t="shared" si="291"/>
        <v>3</v>
      </c>
      <c r="N3748">
        <f t="shared" si="292"/>
        <v>0</v>
      </c>
      <c r="O3748">
        <f t="shared" si="293"/>
        <v>0</v>
      </c>
      <c r="P3748">
        <f t="shared" si="294"/>
        <v>4</v>
      </c>
    </row>
    <row r="3749" spans="1:16" x14ac:dyDescent="0.3">
      <c r="A3749" t="s">
        <v>69</v>
      </c>
      <c r="B3749" s="38">
        <v>39520</v>
      </c>
      <c r="C3749" t="s">
        <v>30</v>
      </c>
      <c r="D3749" t="s">
        <v>272</v>
      </c>
      <c r="E3749" t="s">
        <v>147</v>
      </c>
      <c r="F3749">
        <v>333444</v>
      </c>
      <c r="G3749">
        <v>373185</v>
      </c>
      <c r="H3749" t="s">
        <v>148</v>
      </c>
      <c r="I3749" t="s">
        <v>149</v>
      </c>
      <c r="L3749">
        <f t="shared" si="290"/>
        <v>2008</v>
      </c>
      <c r="M3749">
        <f t="shared" si="291"/>
        <v>3</v>
      </c>
      <c r="N3749">
        <f t="shared" si="292"/>
        <v>0</v>
      </c>
      <c r="O3749">
        <f t="shared" si="293"/>
        <v>0</v>
      </c>
      <c r="P3749">
        <f t="shared" si="294"/>
        <v>1</v>
      </c>
    </row>
    <row r="3750" spans="1:16" x14ac:dyDescent="0.3">
      <c r="A3750" t="s">
        <v>45</v>
      </c>
      <c r="B3750" s="38">
        <v>39520</v>
      </c>
      <c r="C3750" t="s">
        <v>29</v>
      </c>
      <c r="D3750" t="s">
        <v>338</v>
      </c>
      <c r="E3750" t="s">
        <v>193</v>
      </c>
      <c r="F3750">
        <v>244015</v>
      </c>
      <c r="G3750">
        <v>416079</v>
      </c>
      <c r="H3750" t="s">
        <v>148</v>
      </c>
      <c r="I3750" t="s">
        <v>181</v>
      </c>
      <c r="L3750">
        <f t="shared" si="290"/>
        <v>2008</v>
      </c>
      <c r="M3750">
        <f t="shared" si="291"/>
        <v>3</v>
      </c>
      <c r="N3750">
        <f t="shared" si="292"/>
        <v>0</v>
      </c>
      <c r="O3750">
        <f t="shared" si="293"/>
        <v>1</v>
      </c>
      <c r="P3750">
        <f t="shared" si="294"/>
        <v>0</v>
      </c>
    </row>
    <row r="3751" spans="1:16" x14ac:dyDescent="0.3">
      <c r="A3751" t="s">
        <v>69</v>
      </c>
      <c r="B3751" s="38">
        <v>39520</v>
      </c>
      <c r="C3751" t="s">
        <v>30</v>
      </c>
      <c r="D3751" t="s">
        <v>552</v>
      </c>
      <c r="E3751" t="s">
        <v>147</v>
      </c>
      <c r="F3751">
        <v>333807</v>
      </c>
      <c r="G3751">
        <v>374298</v>
      </c>
      <c r="H3751" t="s">
        <v>148</v>
      </c>
      <c r="I3751" t="s">
        <v>149</v>
      </c>
      <c r="L3751">
        <f t="shared" si="290"/>
        <v>2008</v>
      </c>
      <c r="M3751">
        <f t="shared" si="291"/>
        <v>3</v>
      </c>
      <c r="N3751">
        <f t="shared" si="292"/>
        <v>0</v>
      </c>
      <c r="O3751">
        <f t="shared" si="293"/>
        <v>0</v>
      </c>
      <c r="P3751">
        <f t="shared" si="294"/>
        <v>1</v>
      </c>
    </row>
    <row r="3752" spans="1:16" x14ac:dyDescent="0.3">
      <c r="A3752" t="s">
        <v>69</v>
      </c>
      <c r="B3752" s="38">
        <v>39521</v>
      </c>
      <c r="C3752" t="s">
        <v>30</v>
      </c>
      <c r="D3752" t="s">
        <v>506</v>
      </c>
      <c r="E3752" t="s">
        <v>147</v>
      </c>
      <c r="F3752">
        <v>333659</v>
      </c>
      <c r="G3752">
        <v>373122</v>
      </c>
      <c r="H3752" t="s">
        <v>148</v>
      </c>
      <c r="I3752" t="s">
        <v>149</v>
      </c>
      <c r="L3752">
        <f t="shared" si="290"/>
        <v>2008</v>
      </c>
      <c r="M3752">
        <f t="shared" si="291"/>
        <v>3</v>
      </c>
      <c r="N3752">
        <f t="shared" si="292"/>
        <v>0</v>
      </c>
      <c r="O3752">
        <f t="shared" si="293"/>
        <v>0</v>
      </c>
      <c r="P3752">
        <f t="shared" si="294"/>
        <v>1</v>
      </c>
    </row>
    <row r="3753" spans="1:16" x14ac:dyDescent="0.3">
      <c r="A3753" t="s">
        <v>62</v>
      </c>
      <c r="B3753" s="38">
        <v>39521</v>
      </c>
      <c r="C3753" t="s">
        <v>30</v>
      </c>
      <c r="D3753" t="s">
        <v>231</v>
      </c>
      <c r="E3753" t="s">
        <v>143</v>
      </c>
      <c r="F3753">
        <v>339851</v>
      </c>
      <c r="G3753">
        <v>402614</v>
      </c>
      <c r="H3753" t="s">
        <v>148</v>
      </c>
      <c r="I3753" t="s">
        <v>149</v>
      </c>
      <c r="L3753">
        <f t="shared" si="290"/>
        <v>2008</v>
      </c>
      <c r="M3753">
        <f t="shared" si="291"/>
        <v>3</v>
      </c>
      <c r="N3753">
        <f t="shared" si="292"/>
        <v>0</v>
      </c>
      <c r="O3753">
        <f t="shared" si="293"/>
        <v>0</v>
      </c>
      <c r="P3753">
        <f t="shared" si="294"/>
        <v>1</v>
      </c>
    </row>
    <row r="3754" spans="1:16" x14ac:dyDescent="0.3">
      <c r="A3754" t="s">
        <v>69</v>
      </c>
      <c r="B3754" s="38">
        <v>39521</v>
      </c>
      <c r="C3754" t="s">
        <v>30</v>
      </c>
      <c r="D3754" t="s">
        <v>251</v>
      </c>
      <c r="E3754" t="s">
        <v>147</v>
      </c>
      <c r="F3754">
        <v>333588</v>
      </c>
      <c r="G3754">
        <v>373287</v>
      </c>
      <c r="H3754" t="s">
        <v>148</v>
      </c>
      <c r="I3754" t="s">
        <v>149</v>
      </c>
      <c r="L3754">
        <f t="shared" si="290"/>
        <v>2008</v>
      </c>
      <c r="M3754">
        <f t="shared" si="291"/>
        <v>3</v>
      </c>
      <c r="N3754">
        <f t="shared" si="292"/>
        <v>0</v>
      </c>
      <c r="O3754">
        <f t="shared" si="293"/>
        <v>0</v>
      </c>
      <c r="P3754">
        <f t="shared" si="294"/>
        <v>1</v>
      </c>
    </row>
    <row r="3755" spans="1:16" x14ac:dyDescent="0.3">
      <c r="A3755" t="s">
        <v>81</v>
      </c>
      <c r="B3755" s="38">
        <v>39521</v>
      </c>
      <c r="C3755" t="s">
        <v>30</v>
      </c>
      <c r="D3755" t="s">
        <v>856</v>
      </c>
      <c r="E3755" t="s">
        <v>173</v>
      </c>
      <c r="F3755">
        <v>304658</v>
      </c>
      <c r="G3755">
        <v>356659</v>
      </c>
      <c r="H3755" t="s">
        <v>148</v>
      </c>
      <c r="I3755" t="s">
        <v>149</v>
      </c>
      <c r="L3755">
        <f t="shared" si="290"/>
        <v>2008</v>
      </c>
      <c r="M3755">
        <f t="shared" si="291"/>
        <v>3</v>
      </c>
      <c r="N3755">
        <f t="shared" si="292"/>
        <v>0</v>
      </c>
      <c r="O3755">
        <f t="shared" si="293"/>
        <v>0</v>
      </c>
      <c r="P3755">
        <f t="shared" si="294"/>
        <v>1</v>
      </c>
    </row>
    <row r="3756" spans="1:16" x14ac:dyDescent="0.3">
      <c r="A3756" t="s">
        <v>69</v>
      </c>
      <c r="B3756" s="38">
        <v>39522</v>
      </c>
      <c r="C3756" t="s">
        <v>30</v>
      </c>
      <c r="D3756" t="s">
        <v>380</v>
      </c>
      <c r="E3756" t="s">
        <v>161</v>
      </c>
      <c r="F3756">
        <v>333465</v>
      </c>
      <c r="G3756">
        <v>375131</v>
      </c>
      <c r="H3756" t="s">
        <v>148</v>
      </c>
      <c r="I3756" t="s">
        <v>149</v>
      </c>
      <c r="L3756">
        <f t="shared" si="290"/>
        <v>2008</v>
      </c>
      <c r="M3756">
        <f t="shared" si="291"/>
        <v>3</v>
      </c>
      <c r="N3756">
        <f t="shared" si="292"/>
        <v>0</v>
      </c>
      <c r="O3756">
        <f t="shared" si="293"/>
        <v>0</v>
      </c>
      <c r="P3756">
        <f t="shared" si="294"/>
        <v>1</v>
      </c>
    </row>
    <row r="3757" spans="1:16" x14ac:dyDescent="0.3">
      <c r="A3757" t="s">
        <v>69</v>
      </c>
      <c r="B3757" s="38">
        <v>39522</v>
      </c>
      <c r="C3757" t="s">
        <v>30</v>
      </c>
      <c r="D3757" t="s">
        <v>221</v>
      </c>
      <c r="E3757" t="s">
        <v>161</v>
      </c>
      <c r="F3757">
        <v>334048</v>
      </c>
      <c r="G3757">
        <v>375211</v>
      </c>
      <c r="H3757" t="s">
        <v>148</v>
      </c>
      <c r="I3757" t="s">
        <v>149</v>
      </c>
      <c r="L3757">
        <f t="shared" si="290"/>
        <v>2008</v>
      </c>
      <c r="M3757">
        <f t="shared" si="291"/>
        <v>3</v>
      </c>
      <c r="N3757">
        <f t="shared" si="292"/>
        <v>0</v>
      </c>
      <c r="O3757">
        <f t="shared" si="293"/>
        <v>0</v>
      </c>
      <c r="P3757">
        <f t="shared" si="294"/>
        <v>1</v>
      </c>
    </row>
    <row r="3758" spans="1:16" x14ac:dyDescent="0.3">
      <c r="A3758" t="s">
        <v>74</v>
      </c>
      <c r="B3758" s="38">
        <v>39522</v>
      </c>
      <c r="C3758" t="s">
        <v>30</v>
      </c>
      <c r="D3758" t="s">
        <v>560</v>
      </c>
      <c r="E3758" t="s">
        <v>179</v>
      </c>
      <c r="F3758">
        <v>341320</v>
      </c>
      <c r="G3758">
        <v>387664</v>
      </c>
      <c r="H3758" t="s">
        <v>148</v>
      </c>
      <c r="I3758" t="s">
        <v>149</v>
      </c>
      <c r="L3758">
        <f t="shared" si="290"/>
        <v>2008</v>
      </c>
      <c r="M3758">
        <f t="shared" si="291"/>
        <v>3</v>
      </c>
      <c r="N3758">
        <f t="shared" si="292"/>
        <v>0</v>
      </c>
      <c r="O3758">
        <f t="shared" si="293"/>
        <v>0</v>
      </c>
      <c r="P3758">
        <f t="shared" si="294"/>
        <v>1</v>
      </c>
    </row>
    <row r="3759" spans="1:16" x14ac:dyDescent="0.3">
      <c r="A3759" t="s">
        <v>69</v>
      </c>
      <c r="B3759" s="38">
        <v>39522</v>
      </c>
      <c r="C3759" t="s">
        <v>30</v>
      </c>
      <c r="D3759" t="s">
        <v>501</v>
      </c>
      <c r="E3759" t="s">
        <v>161</v>
      </c>
      <c r="F3759">
        <v>333486</v>
      </c>
      <c r="G3759">
        <v>374718</v>
      </c>
      <c r="H3759" t="s">
        <v>148</v>
      </c>
      <c r="I3759" t="s">
        <v>149</v>
      </c>
      <c r="L3759">
        <f t="shared" si="290"/>
        <v>2008</v>
      </c>
      <c r="M3759">
        <f t="shared" si="291"/>
        <v>3</v>
      </c>
      <c r="N3759">
        <f t="shared" si="292"/>
        <v>0</v>
      </c>
      <c r="O3759">
        <f t="shared" si="293"/>
        <v>0</v>
      </c>
      <c r="P3759">
        <f t="shared" si="294"/>
        <v>1</v>
      </c>
    </row>
    <row r="3760" spans="1:16" x14ac:dyDescent="0.3">
      <c r="A3760" t="s">
        <v>69</v>
      </c>
      <c r="B3760" s="38">
        <v>39522</v>
      </c>
      <c r="C3760" t="s">
        <v>30</v>
      </c>
      <c r="D3760" t="s">
        <v>305</v>
      </c>
      <c r="E3760" t="s">
        <v>147</v>
      </c>
      <c r="F3760">
        <v>334217</v>
      </c>
      <c r="G3760">
        <v>374127</v>
      </c>
      <c r="H3760" t="s">
        <v>148</v>
      </c>
      <c r="I3760" t="s">
        <v>149</v>
      </c>
      <c r="L3760">
        <f t="shared" si="290"/>
        <v>2008</v>
      </c>
      <c r="M3760">
        <f t="shared" si="291"/>
        <v>3</v>
      </c>
      <c r="N3760">
        <f t="shared" si="292"/>
        <v>0</v>
      </c>
      <c r="O3760">
        <f t="shared" si="293"/>
        <v>0</v>
      </c>
      <c r="P3760">
        <f t="shared" si="294"/>
        <v>1</v>
      </c>
    </row>
    <row r="3761" spans="1:16" x14ac:dyDescent="0.3">
      <c r="A3761" t="s">
        <v>69</v>
      </c>
      <c r="B3761" s="38">
        <v>39522</v>
      </c>
      <c r="C3761" t="s">
        <v>30</v>
      </c>
      <c r="D3761" t="s">
        <v>441</v>
      </c>
      <c r="E3761" t="s">
        <v>161</v>
      </c>
      <c r="F3761">
        <v>333772</v>
      </c>
      <c r="G3761">
        <v>374813</v>
      </c>
      <c r="H3761" t="s">
        <v>148</v>
      </c>
      <c r="I3761" t="s">
        <v>149</v>
      </c>
      <c r="L3761">
        <f t="shared" si="290"/>
        <v>2008</v>
      </c>
      <c r="M3761">
        <f t="shared" si="291"/>
        <v>3</v>
      </c>
      <c r="N3761">
        <f t="shared" si="292"/>
        <v>0</v>
      </c>
      <c r="O3761">
        <f t="shared" si="293"/>
        <v>0</v>
      </c>
      <c r="P3761">
        <f t="shared" si="294"/>
        <v>1</v>
      </c>
    </row>
    <row r="3762" spans="1:16" x14ac:dyDescent="0.3">
      <c r="A3762" t="s">
        <v>69</v>
      </c>
      <c r="B3762" s="38">
        <v>39524</v>
      </c>
      <c r="C3762" t="s">
        <v>30</v>
      </c>
      <c r="D3762" t="s">
        <v>552</v>
      </c>
      <c r="E3762" t="s">
        <v>147</v>
      </c>
      <c r="F3762">
        <v>333785</v>
      </c>
      <c r="G3762">
        <v>374373</v>
      </c>
      <c r="H3762" t="s">
        <v>148</v>
      </c>
      <c r="I3762" t="s">
        <v>149</v>
      </c>
      <c r="L3762">
        <f t="shared" si="290"/>
        <v>2008</v>
      </c>
      <c r="M3762">
        <f t="shared" si="291"/>
        <v>3</v>
      </c>
      <c r="N3762">
        <f t="shared" si="292"/>
        <v>0</v>
      </c>
      <c r="O3762">
        <f t="shared" si="293"/>
        <v>0</v>
      </c>
      <c r="P3762">
        <f t="shared" si="294"/>
        <v>1</v>
      </c>
    </row>
    <row r="3763" spans="1:16" x14ac:dyDescent="0.3">
      <c r="A3763" t="s">
        <v>80</v>
      </c>
      <c r="B3763" s="38">
        <v>39524</v>
      </c>
      <c r="C3763" t="s">
        <v>30</v>
      </c>
      <c r="D3763" t="s">
        <v>290</v>
      </c>
      <c r="E3763" t="s">
        <v>173</v>
      </c>
      <c r="F3763">
        <v>308020</v>
      </c>
      <c r="G3763">
        <v>358461</v>
      </c>
      <c r="H3763" t="s">
        <v>148</v>
      </c>
      <c r="I3763" t="s">
        <v>149</v>
      </c>
      <c r="L3763">
        <f t="shared" si="290"/>
        <v>2008</v>
      </c>
      <c r="M3763">
        <f t="shared" si="291"/>
        <v>3</v>
      </c>
      <c r="N3763">
        <f t="shared" si="292"/>
        <v>0</v>
      </c>
      <c r="O3763">
        <f t="shared" si="293"/>
        <v>0</v>
      </c>
      <c r="P3763">
        <f t="shared" si="294"/>
        <v>1</v>
      </c>
    </row>
    <row r="3764" spans="1:16" x14ac:dyDescent="0.3">
      <c r="A3764" t="s">
        <v>69</v>
      </c>
      <c r="B3764" s="38">
        <v>39524</v>
      </c>
      <c r="C3764" t="s">
        <v>30</v>
      </c>
      <c r="D3764" t="s">
        <v>283</v>
      </c>
      <c r="E3764" t="s">
        <v>147</v>
      </c>
      <c r="F3764">
        <v>333747</v>
      </c>
      <c r="G3764">
        <v>373872</v>
      </c>
      <c r="H3764" t="s">
        <v>148</v>
      </c>
      <c r="I3764" t="s">
        <v>149</v>
      </c>
      <c r="L3764">
        <f t="shared" si="290"/>
        <v>2008</v>
      </c>
      <c r="M3764">
        <f t="shared" si="291"/>
        <v>3</v>
      </c>
      <c r="N3764">
        <f t="shared" si="292"/>
        <v>0</v>
      </c>
      <c r="O3764">
        <f t="shared" si="293"/>
        <v>0</v>
      </c>
      <c r="P3764">
        <f t="shared" si="294"/>
        <v>1</v>
      </c>
    </row>
    <row r="3765" spans="1:16" x14ac:dyDescent="0.3">
      <c r="A3765" t="s">
        <v>60</v>
      </c>
      <c r="B3765" s="38">
        <v>39525</v>
      </c>
      <c r="C3765" t="s">
        <v>29</v>
      </c>
      <c r="D3765" t="s">
        <v>857</v>
      </c>
      <c r="E3765" t="s">
        <v>195</v>
      </c>
      <c r="F3765">
        <v>350536</v>
      </c>
      <c r="G3765">
        <v>381704</v>
      </c>
      <c r="H3765" t="s">
        <v>148</v>
      </c>
      <c r="I3765" t="s">
        <v>181</v>
      </c>
      <c r="L3765">
        <f t="shared" si="290"/>
        <v>2008</v>
      </c>
      <c r="M3765">
        <f t="shared" si="291"/>
        <v>3</v>
      </c>
      <c r="N3765">
        <f t="shared" si="292"/>
        <v>0</v>
      </c>
      <c r="O3765">
        <f t="shared" si="293"/>
        <v>1</v>
      </c>
      <c r="P3765">
        <f t="shared" si="294"/>
        <v>0</v>
      </c>
    </row>
    <row r="3766" spans="1:16" x14ac:dyDescent="0.3">
      <c r="A3766" t="s">
        <v>69</v>
      </c>
      <c r="B3766" s="38">
        <v>39526</v>
      </c>
      <c r="C3766" t="s">
        <v>30</v>
      </c>
      <c r="D3766" t="s">
        <v>380</v>
      </c>
      <c r="E3766" t="s">
        <v>161</v>
      </c>
      <c r="F3766">
        <v>333627</v>
      </c>
      <c r="G3766">
        <v>375015</v>
      </c>
      <c r="H3766" t="s">
        <v>148</v>
      </c>
      <c r="I3766" t="s">
        <v>149</v>
      </c>
      <c r="L3766">
        <f t="shared" si="290"/>
        <v>2008</v>
      </c>
      <c r="M3766">
        <f t="shared" si="291"/>
        <v>3</v>
      </c>
      <c r="N3766">
        <f t="shared" si="292"/>
        <v>0</v>
      </c>
      <c r="O3766">
        <f t="shared" si="293"/>
        <v>0</v>
      </c>
      <c r="P3766">
        <f t="shared" si="294"/>
        <v>1</v>
      </c>
    </row>
    <row r="3767" spans="1:16" x14ac:dyDescent="0.3">
      <c r="A3767" t="s">
        <v>69</v>
      </c>
      <c r="B3767" s="38">
        <v>39527</v>
      </c>
      <c r="C3767" t="s">
        <v>30</v>
      </c>
      <c r="D3767" t="s">
        <v>343</v>
      </c>
      <c r="E3767" t="s">
        <v>147</v>
      </c>
      <c r="F3767">
        <v>333515</v>
      </c>
      <c r="G3767">
        <v>374139</v>
      </c>
      <c r="H3767" t="s">
        <v>148</v>
      </c>
      <c r="I3767" t="s">
        <v>149</v>
      </c>
      <c r="L3767">
        <f t="shared" si="290"/>
        <v>2008</v>
      </c>
      <c r="M3767">
        <f t="shared" si="291"/>
        <v>3</v>
      </c>
      <c r="N3767">
        <f t="shared" si="292"/>
        <v>0</v>
      </c>
      <c r="O3767">
        <f t="shared" si="293"/>
        <v>0</v>
      </c>
      <c r="P3767">
        <f t="shared" si="294"/>
        <v>1</v>
      </c>
    </row>
    <row r="3768" spans="1:16" x14ac:dyDescent="0.3">
      <c r="A3768" t="s">
        <v>70</v>
      </c>
      <c r="B3768" s="38">
        <v>39527</v>
      </c>
      <c r="C3768" t="s">
        <v>30</v>
      </c>
      <c r="D3768" t="s">
        <v>625</v>
      </c>
      <c r="E3768" t="s">
        <v>183</v>
      </c>
      <c r="F3768">
        <v>330874</v>
      </c>
      <c r="G3768">
        <v>314671</v>
      </c>
      <c r="H3768" t="s">
        <v>152</v>
      </c>
      <c r="I3768" t="s">
        <v>153</v>
      </c>
      <c r="L3768">
        <f t="shared" si="290"/>
        <v>2008</v>
      </c>
      <c r="M3768">
        <f t="shared" si="291"/>
        <v>3</v>
      </c>
      <c r="N3768">
        <f t="shared" si="292"/>
        <v>0</v>
      </c>
      <c r="O3768">
        <f t="shared" si="293"/>
        <v>0</v>
      </c>
      <c r="P3768">
        <f t="shared" si="294"/>
        <v>2</v>
      </c>
    </row>
    <row r="3769" spans="1:16" x14ac:dyDescent="0.3">
      <c r="A3769" t="s">
        <v>69</v>
      </c>
      <c r="B3769" s="38">
        <v>39528</v>
      </c>
      <c r="C3769" t="s">
        <v>30</v>
      </c>
      <c r="D3769" t="s">
        <v>263</v>
      </c>
      <c r="E3769" t="s">
        <v>147</v>
      </c>
      <c r="F3769">
        <v>333719</v>
      </c>
      <c r="G3769">
        <v>373563</v>
      </c>
      <c r="H3769" t="s">
        <v>148</v>
      </c>
      <c r="I3769" t="s">
        <v>149</v>
      </c>
      <c r="L3769">
        <f t="shared" si="290"/>
        <v>2008</v>
      </c>
      <c r="M3769">
        <f t="shared" si="291"/>
        <v>3</v>
      </c>
      <c r="N3769">
        <f t="shared" si="292"/>
        <v>0</v>
      </c>
      <c r="O3769">
        <f t="shared" si="293"/>
        <v>0</v>
      </c>
      <c r="P3769">
        <f t="shared" si="294"/>
        <v>1</v>
      </c>
    </row>
    <row r="3770" spans="1:16" x14ac:dyDescent="0.3">
      <c r="A3770" t="s">
        <v>71</v>
      </c>
      <c r="B3770" s="38">
        <v>39528</v>
      </c>
      <c r="C3770" t="s">
        <v>30</v>
      </c>
      <c r="D3770" t="s">
        <v>604</v>
      </c>
      <c r="E3770" t="s">
        <v>279</v>
      </c>
      <c r="F3770">
        <v>359127</v>
      </c>
      <c r="G3770">
        <v>379858</v>
      </c>
      <c r="H3770" t="s">
        <v>148</v>
      </c>
      <c r="I3770" t="s">
        <v>149</v>
      </c>
      <c r="L3770">
        <f t="shared" si="290"/>
        <v>2008</v>
      </c>
      <c r="M3770">
        <f t="shared" si="291"/>
        <v>3</v>
      </c>
      <c r="N3770">
        <f t="shared" si="292"/>
        <v>0</v>
      </c>
      <c r="O3770">
        <f t="shared" si="293"/>
        <v>0</v>
      </c>
      <c r="P3770">
        <f t="shared" si="294"/>
        <v>1</v>
      </c>
    </row>
    <row r="3771" spans="1:16" x14ac:dyDescent="0.3">
      <c r="A3771" t="s">
        <v>43</v>
      </c>
      <c r="B3771" s="38">
        <v>39529</v>
      </c>
      <c r="C3771" t="s">
        <v>30</v>
      </c>
      <c r="D3771" t="s">
        <v>320</v>
      </c>
      <c r="E3771" t="s">
        <v>183</v>
      </c>
      <c r="F3771">
        <v>308513</v>
      </c>
      <c r="G3771">
        <v>325739</v>
      </c>
      <c r="H3771" t="s">
        <v>148</v>
      </c>
      <c r="I3771" t="s">
        <v>149</v>
      </c>
      <c r="L3771">
        <f t="shared" si="290"/>
        <v>2008</v>
      </c>
      <c r="M3771">
        <f t="shared" si="291"/>
        <v>3</v>
      </c>
      <c r="N3771">
        <f t="shared" si="292"/>
        <v>0</v>
      </c>
      <c r="O3771">
        <f t="shared" si="293"/>
        <v>0</v>
      </c>
      <c r="P3771">
        <f t="shared" si="294"/>
        <v>1</v>
      </c>
    </row>
    <row r="3772" spans="1:16" x14ac:dyDescent="0.3">
      <c r="A3772" t="s">
        <v>43</v>
      </c>
      <c r="B3772" s="38">
        <v>39529</v>
      </c>
      <c r="C3772" t="s">
        <v>30</v>
      </c>
      <c r="D3772" t="s">
        <v>185</v>
      </c>
      <c r="E3772" t="s">
        <v>183</v>
      </c>
      <c r="F3772">
        <v>308075</v>
      </c>
      <c r="G3772">
        <v>326614</v>
      </c>
      <c r="H3772" t="s">
        <v>148</v>
      </c>
      <c r="I3772" t="s">
        <v>149</v>
      </c>
      <c r="L3772">
        <f t="shared" si="290"/>
        <v>2008</v>
      </c>
      <c r="M3772">
        <f t="shared" si="291"/>
        <v>3</v>
      </c>
      <c r="N3772">
        <f t="shared" si="292"/>
        <v>0</v>
      </c>
      <c r="O3772">
        <f t="shared" si="293"/>
        <v>0</v>
      </c>
      <c r="P3772">
        <f t="shared" si="294"/>
        <v>1</v>
      </c>
    </row>
    <row r="3773" spans="1:16" x14ac:dyDescent="0.3">
      <c r="A3773" t="s">
        <v>80</v>
      </c>
      <c r="B3773" s="38">
        <v>39529</v>
      </c>
      <c r="C3773" t="s">
        <v>30</v>
      </c>
      <c r="D3773" t="s">
        <v>214</v>
      </c>
      <c r="E3773" t="s">
        <v>173</v>
      </c>
      <c r="F3773">
        <v>308282</v>
      </c>
      <c r="G3773">
        <v>358309</v>
      </c>
      <c r="H3773" t="s">
        <v>152</v>
      </c>
      <c r="I3773" t="s">
        <v>153</v>
      </c>
      <c r="L3773">
        <f t="shared" si="290"/>
        <v>2008</v>
      </c>
      <c r="M3773">
        <f t="shared" si="291"/>
        <v>3</v>
      </c>
      <c r="N3773">
        <f t="shared" si="292"/>
        <v>0</v>
      </c>
      <c r="O3773">
        <f t="shared" si="293"/>
        <v>0</v>
      </c>
      <c r="P3773">
        <f t="shared" si="294"/>
        <v>2</v>
      </c>
    </row>
    <row r="3774" spans="1:16" x14ac:dyDescent="0.3">
      <c r="A3774" t="s">
        <v>36</v>
      </c>
      <c r="B3774" s="38">
        <v>39529</v>
      </c>
      <c r="C3774" t="s">
        <v>30</v>
      </c>
      <c r="D3774" t="s">
        <v>214</v>
      </c>
      <c r="E3774" t="s">
        <v>189</v>
      </c>
      <c r="F3774">
        <v>287591</v>
      </c>
      <c r="G3774">
        <v>345175</v>
      </c>
      <c r="H3774" t="s">
        <v>148</v>
      </c>
      <c r="I3774" t="s">
        <v>149</v>
      </c>
      <c r="L3774">
        <f t="shared" si="290"/>
        <v>2008</v>
      </c>
      <c r="M3774">
        <f t="shared" si="291"/>
        <v>3</v>
      </c>
      <c r="N3774">
        <f t="shared" si="292"/>
        <v>0</v>
      </c>
      <c r="O3774">
        <f t="shared" si="293"/>
        <v>0</v>
      </c>
      <c r="P3774">
        <f t="shared" si="294"/>
        <v>1</v>
      </c>
    </row>
    <row r="3775" spans="1:16" x14ac:dyDescent="0.3">
      <c r="A3775" t="s">
        <v>69</v>
      </c>
      <c r="B3775" s="38">
        <v>39531</v>
      </c>
      <c r="C3775" t="s">
        <v>30</v>
      </c>
      <c r="D3775" t="s">
        <v>337</v>
      </c>
      <c r="E3775" t="s">
        <v>147</v>
      </c>
      <c r="F3775">
        <v>333622</v>
      </c>
      <c r="G3775">
        <v>374066</v>
      </c>
      <c r="H3775" t="s">
        <v>152</v>
      </c>
      <c r="I3775" t="s">
        <v>153</v>
      </c>
      <c r="L3775">
        <f t="shared" si="290"/>
        <v>2008</v>
      </c>
      <c r="M3775">
        <f t="shared" si="291"/>
        <v>3</v>
      </c>
      <c r="N3775">
        <f t="shared" si="292"/>
        <v>0</v>
      </c>
      <c r="O3775">
        <f t="shared" si="293"/>
        <v>0</v>
      </c>
      <c r="P3775">
        <f t="shared" si="294"/>
        <v>2</v>
      </c>
    </row>
    <row r="3776" spans="1:16" x14ac:dyDescent="0.3">
      <c r="A3776" t="s">
        <v>69</v>
      </c>
      <c r="B3776" s="38">
        <v>39533</v>
      </c>
      <c r="C3776" t="s">
        <v>30</v>
      </c>
      <c r="D3776" t="s">
        <v>225</v>
      </c>
      <c r="E3776" t="s">
        <v>147</v>
      </c>
      <c r="F3776">
        <v>333876</v>
      </c>
      <c r="G3776">
        <v>374319</v>
      </c>
      <c r="H3776" t="s">
        <v>234</v>
      </c>
      <c r="I3776" t="s">
        <v>313</v>
      </c>
      <c r="L3776">
        <f t="shared" si="290"/>
        <v>2008</v>
      </c>
      <c r="M3776">
        <f t="shared" si="291"/>
        <v>3</v>
      </c>
      <c r="N3776">
        <f t="shared" si="292"/>
        <v>0</v>
      </c>
      <c r="O3776">
        <f t="shared" si="293"/>
        <v>0</v>
      </c>
      <c r="P3776">
        <f t="shared" si="294"/>
        <v>5</v>
      </c>
    </row>
    <row r="3777" spans="1:16" x14ac:dyDescent="0.3">
      <c r="A3777" t="s">
        <v>69</v>
      </c>
      <c r="B3777" s="38">
        <v>39533</v>
      </c>
      <c r="C3777" t="s">
        <v>30</v>
      </c>
      <c r="D3777" t="s">
        <v>160</v>
      </c>
      <c r="E3777" t="s">
        <v>161</v>
      </c>
      <c r="F3777">
        <v>333347</v>
      </c>
      <c r="G3777">
        <v>374932</v>
      </c>
      <c r="H3777" t="s">
        <v>144</v>
      </c>
      <c r="I3777" t="s">
        <v>145</v>
      </c>
      <c r="L3777">
        <f t="shared" si="290"/>
        <v>2008</v>
      </c>
      <c r="M3777">
        <f t="shared" si="291"/>
        <v>3</v>
      </c>
      <c r="N3777">
        <f t="shared" si="292"/>
        <v>0</v>
      </c>
      <c r="O3777">
        <f t="shared" si="293"/>
        <v>0</v>
      </c>
      <c r="P3777">
        <f t="shared" si="294"/>
        <v>3</v>
      </c>
    </row>
    <row r="3778" spans="1:16" x14ac:dyDescent="0.3">
      <c r="A3778" t="s">
        <v>57</v>
      </c>
      <c r="B3778" s="38">
        <v>39534</v>
      </c>
      <c r="C3778" t="s">
        <v>29</v>
      </c>
      <c r="D3778" t="s">
        <v>434</v>
      </c>
      <c r="E3778" t="s">
        <v>256</v>
      </c>
      <c r="F3778">
        <v>224037</v>
      </c>
      <c r="G3778">
        <v>344006</v>
      </c>
      <c r="H3778" t="s">
        <v>148</v>
      </c>
      <c r="I3778" t="s">
        <v>181</v>
      </c>
      <c r="L3778">
        <f t="shared" ref="L3778:L3841" si="295">YEAR(B3778)</f>
        <v>2008</v>
      </c>
      <c r="M3778">
        <f t="shared" ref="M3778:M3841" si="296">MONTH(B3778)</f>
        <v>3</v>
      </c>
      <c r="N3778">
        <f t="shared" ref="N3778:N3841" si="297">SUM((IF(OR(ISBLANK($I3778),ISERROR(SEARCH("killed",$I3778))),0,IF(SEARCH("killed",$I3778)=3,LEFT($I3778,1),IF(SEARCH("killed",$I3778)=4,LEFT($I3778,2),0)))),(IF(OR(ISBLANK($J3778),ISERROR(SEARCH("killed",$J3778))),0,IF(SEARCH("killed",$J3778)=3,LEFT($J3778,1),IF(SEARCH("killed",$J3778)=4,LEFT($J3778,2),0)))),(IF(OR(ISBLANK($K3778),ISERROR(SEARCH("killed",$K3778))),0,IF(SEARCH("killed",$K3778)=3,LEFT($K3778,1),IF(SEARCH("killed",$K3778)=4,LEFT($K3778,2),0)))))</f>
        <v>0</v>
      </c>
      <c r="O3778">
        <f t="shared" ref="O3778:O3841" si="298">SUM((IF(OR(ISBLANK($I3778),ISERROR(SEARCH("seriously",$I3778))),0,IF(SEARCH("seriously",$I3778)=3,LEFT($I3778,1),IF(SEARCH("seriously",$I3778)=4,LEFT($I3778,2),0)))),(IF(OR(ISBLANK($J3778),ISERROR(SEARCH("seriously",$J3778))),0,IF(SEARCH("seriously",$J3778)=3,LEFT($J3778,1),IF(SEARCH("seriously",$J3778)=4,LEFT($J3778,2),0)))),(IF(OR(ISBLANK($K3778),ISERROR(SEARCH("seriously",$K3778))),0,IF(SEARCH("seriously",$K3778)=3,LEFT($K3778,1),IF(SEARCH("seriously",$K3778)=4,LEFT($K3778,2),0)))))</f>
        <v>1</v>
      </c>
      <c r="P3778">
        <f t="shared" ref="P3778:P3841" si="299">SUM((IF(OR(ISBLANK($I3778),ISERROR(SEARCH("slightly",$I3778))),0,IF(SEARCH("slightly",$I3778)=3,LEFT($I3778,1),IF(SEARCH("slightly",$I3778)=4,LEFT($I3778,2),0)))),(IF(OR(ISBLANK($J3778),ISERROR(SEARCH("slightly",$J3778))),0,IF(SEARCH("slightly",$J3778)=3,LEFT($J3778,1),IF(SEARCH("slightly",$J3778)=4,LEFT($J3778,2),0)))),(IF(OR(ISBLANK($K3778),ISERROR(SEARCH("slightly",$K3778))),0,IF(SEARCH("slightly",$K3778)=3,LEFT($K3778,1),IF(SEARCH("slightly",$K3778)=4,LEFT($K3778,2),0)))))</f>
        <v>0</v>
      </c>
    </row>
    <row r="3779" spans="1:16" x14ac:dyDescent="0.3">
      <c r="A3779" t="s">
        <v>76</v>
      </c>
      <c r="B3779" s="38">
        <v>39536</v>
      </c>
      <c r="C3779" t="s">
        <v>30</v>
      </c>
      <c r="D3779" t="s">
        <v>297</v>
      </c>
      <c r="E3779" t="s">
        <v>176</v>
      </c>
      <c r="F3779">
        <v>314708</v>
      </c>
      <c r="G3779">
        <v>387183</v>
      </c>
      <c r="H3779" t="s">
        <v>148</v>
      </c>
      <c r="I3779" t="s">
        <v>149</v>
      </c>
      <c r="L3779">
        <f t="shared" si="295"/>
        <v>2008</v>
      </c>
      <c r="M3779">
        <f t="shared" si="296"/>
        <v>3</v>
      </c>
      <c r="N3779">
        <f t="shared" si="297"/>
        <v>0</v>
      </c>
      <c r="O3779">
        <f t="shared" si="298"/>
        <v>0</v>
      </c>
      <c r="P3779">
        <f t="shared" si="299"/>
        <v>1</v>
      </c>
    </row>
    <row r="3780" spans="1:16" x14ac:dyDescent="0.3">
      <c r="A3780" t="s">
        <v>52</v>
      </c>
      <c r="B3780" s="38">
        <v>39536</v>
      </c>
      <c r="C3780" t="s">
        <v>30</v>
      </c>
      <c r="D3780" t="s">
        <v>297</v>
      </c>
      <c r="E3780" t="s">
        <v>169</v>
      </c>
      <c r="F3780">
        <v>245576</v>
      </c>
      <c r="G3780">
        <v>372389</v>
      </c>
      <c r="H3780" t="s">
        <v>148</v>
      </c>
      <c r="I3780" t="s">
        <v>149</v>
      </c>
      <c r="L3780">
        <f t="shared" si="295"/>
        <v>2008</v>
      </c>
      <c r="M3780">
        <f t="shared" si="296"/>
        <v>3</v>
      </c>
      <c r="N3780">
        <f t="shared" si="297"/>
        <v>0</v>
      </c>
      <c r="O3780">
        <f t="shared" si="298"/>
        <v>0</v>
      </c>
      <c r="P3780">
        <f t="shared" si="299"/>
        <v>1</v>
      </c>
    </row>
    <row r="3781" spans="1:16" x14ac:dyDescent="0.3">
      <c r="A3781" t="s">
        <v>37</v>
      </c>
      <c r="B3781" s="38">
        <v>39536</v>
      </c>
      <c r="C3781" t="s">
        <v>30</v>
      </c>
      <c r="D3781" t="s">
        <v>170</v>
      </c>
      <c r="E3781" t="s">
        <v>256</v>
      </c>
      <c r="F3781">
        <v>236419</v>
      </c>
      <c r="G3781">
        <v>333763</v>
      </c>
      <c r="H3781" t="s">
        <v>148</v>
      </c>
      <c r="I3781" t="s">
        <v>149</v>
      </c>
      <c r="L3781">
        <f t="shared" si="295"/>
        <v>2008</v>
      </c>
      <c r="M3781">
        <f t="shared" si="296"/>
        <v>3</v>
      </c>
      <c r="N3781">
        <f t="shared" si="297"/>
        <v>0</v>
      </c>
      <c r="O3781">
        <f t="shared" si="298"/>
        <v>0</v>
      </c>
      <c r="P3781">
        <f t="shared" si="299"/>
        <v>1</v>
      </c>
    </row>
    <row r="3782" spans="1:16" x14ac:dyDescent="0.3">
      <c r="A3782" t="s">
        <v>45</v>
      </c>
      <c r="B3782" s="38">
        <v>39537</v>
      </c>
      <c r="C3782" t="s">
        <v>29</v>
      </c>
      <c r="D3782" t="s">
        <v>240</v>
      </c>
      <c r="E3782" t="s">
        <v>193</v>
      </c>
      <c r="F3782">
        <v>243444</v>
      </c>
      <c r="G3782">
        <v>417077</v>
      </c>
      <c r="H3782" t="s">
        <v>148</v>
      </c>
      <c r="I3782" t="s">
        <v>181</v>
      </c>
      <c r="L3782">
        <f t="shared" si="295"/>
        <v>2008</v>
      </c>
      <c r="M3782">
        <f t="shared" si="296"/>
        <v>3</v>
      </c>
      <c r="N3782">
        <f t="shared" si="297"/>
        <v>0</v>
      </c>
      <c r="O3782">
        <f t="shared" si="298"/>
        <v>1</v>
      </c>
      <c r="P3782">
        <f t="shared" si="299"/>
        <v>0</v>
      </c>
    </row>
    <row r="3783" spans="1:16" x14ac:dyDescent="0.3">
      <c r="A3783" t="s">
        <v>80</v>
      </c>
      <c r="B3783" s="38">
        <v>39538</v>
      </c>
      <c r="C3783" t="s">
        <v>30</v>
      </c>
      <c r="D3783" t="s">
        <v>442</v>
      </c>
      <c r="E3783" t="s">
        <v>173</v>
      </c>
      <c r="F3783">
        <v>308185</v>
      </c>
      <c r="G3783">
        <v>358351</v>
      </c>
      <c r="H3783" t="s">
        <v>152</v>
      </c>
      <c r="I3783" t="s">
        <v>153</v>
      </c>
      <c r="L3783">
        <f t="shared" si="295"/>
        <v>2008</v>
      </c>
      <c r="M3783">
        <f t="shared" si="296"/>
        <v>3</v>
      </c>
      <c r="N3783">
        <f t="shared" si="297"/>
        <v>0</v>
      </c>
      <c r="O3783">
        <f t="shared" si="298"/>
        <v>0</v>
      </c>
      <c r="P3783">
        <f t="shared" si="299"/>
        <v>2</v>
      </c>
    </row>
    <row r="3784" spans="1:16" x14ac:dyDescent="0.3">
      <c r="A3784" t="s">
        <v>79</v>
      </c>
      <c r="B3784" s="38">
        <v>39538</v>
      </c>
      <c r="C3784" t="s">
        <v>30</v>
      </c>
      <c r="D3784" t="s">
        <v>216</v>
      </c>
      <c r="E3784" t="s">
        <v>173</v>
      </c>
      <c r="F3784">
        <v>300926</v>
      </c>
      <c r="G3784">
        <v>353618</v>
      </c>
      <c r="H3784" t="s">
        <v>148</v>
      </c>
      <c r="I3784" t="s">
        <v>149</v>
      </c>
      <c r="L3784">
        <f t="shared" si="295"/>
        <v>2008</v>
      </c>
      <c r="M3784">
        <f t="shared" si="296"/>
        <v>3</v>
      </c>
      <c r="N3784">
        <f t="shared" si="297"/>
        <v>0</v>
      </c>
      <c r="O3784">
        <f t="shared" si="298"/>
        <v>0</v>
      </c>
      <c r="P3784">
        <f t="shared" si="299"/>
        <v>1</v>
      </c>
    </row>
    <row r="3785" spans="1:16" x14ac:dyDescent="0.3">
      <c r="A3785" t="s">
        <v>79</v>
      </c>
      <c r="B3785" s="38">
        <v>39538</v>
      </c>
      <c r="C3785" t="s">
        <v>30</v>
      </c>
      <c r="D3785" t="s">
        <v>563</v>
      </c>
      <c r="E3785" t="s">
        <v>173</v>
      </c>
      <c r="F3785">
        <v>300852</v>
      </c>
      <c r="G3785">
        <v>353730</v>
      </c>
      <c r="H3785" t="s">
        <v>148</v>
      </c>
      <c r="I3785" t="s">
        <v>149</v>
      </c>
      <c r="L3785">
        <f t="shared" si="295"/>
        <v>2008</v>
      </c>
      <c r="M3785">
        <f t="shared" si="296"/>
        <v>3</v>
      </c>
      <c r="N3785">
        <f t="shared" si="297"/>
        <v>0</v>
      </c>
      <c r="O3785">
        <f t="shared" si="298"/>
        <v>0</v>
      </c>
      <c r="P3785">
        <f t="shared" si="299"/>
        <v>1</v>
      </c>
    </row>
    <row r="3786" spans="1:16" x14ac:dyDescent="0.3">
      <c r="A3786" t="s">
        <v>69</v>
      </c>
      <c r="B3786" s="38">
        <v>39539</v>
      </c>
      <c r="C3786" t="s">
        <v>30</v>
      </c>
      <c r="D3786" t="s">
        <v>355</v>
      </c>
      <c r="E3786" t="s">
        <v>161</v>
      </c>
      <c r="F3786">
        <v>333491</v>
      </c>
      <c r="G3786">
        <v>374708</v>
      </c>
      <c r="H3786" t="s">
        <v>152</v>
      </c>
      <c r="I3786" t="s">
        <v>153</v>
      </c>
      <c r="L3786">
        <f t="shared" si="295"/>
        <v>2008</v>
      </c>
      <c r="M3786">
        <f t="shared" si="296"/>
        <v>4</v>
      </c>
      <c r="N3786">
        <f t="shared" si="297"/>
        <v>0</v>
      </c>
      <c r="O3786">
        <f t="shared" si="298"/>
        <v>0</v>
      </c>
      <c r="P3786">
        <f t="shared" si="299"/>
        <v>2</v>
      </c>
    </row>
    <row r="3787" spans="1:16" x14ac:dyDescent="0.3">
      <c r="A3787" t="s">
        <v>36</v>
      </c>
      <c r="B3787" s="38">
        <v>39541</v>
      </c>
      <c r="C3787" t="s">
        <v>30</v>
      </c>
      <c r="D3787" t="s">
        <v>844</v>
      </c>
      <c r="E3787" t="s">
        <v>189</v>
      </c>
      <c r="F3787">
        <v>287712</v>
      </c>
      <c r="G3787">
        <v>345334</v>
      </c>
      <c r="H3787" t="s">
        <v>148</v>
      </c>
      <c r="I3787" t="s">
        <v>149</v>
      </c>
      <c r="L3787">
        <f t="shared" si="295"/>
        <v>2008</v>
      </c>
      <c r="M3787">
        <f t="shared" si="296"/>
        <v>4</v>
      </c>
      <c r="N3787">
        <f t="shared" si="297"/>
        <v>0</v>
      </c>
      <c r="O3787">
        <f t="shared" si="298"/>
        <v>0</v>
      </c>
      <c r="P3787">
        <f t="shared" si="299"/>
        <v>1</v>
      </c>
    </row>
    <row r="3788" spans="1:16" x14ac:dyDescent="0.3">
      <c r="A3788" t="s">
        <v>20</v>
      </c>
      <c r="B3788" s="38">
        <v>39541</v>
      </c>
      <c r="C3788" t="s">
        <v>30</v>
      </c>
      <c r="D3788" t="s">
        <v>458</v>
      </c>
      <c r="E3788" t="s">
        <v>155</v>
      </c>
      <c r="F3788">
        <v>310908</v>
      </c>
      <c r="G3788">
        <v>403536</v>
      </c>
      <c r="H3788" t="s">
        <v>148</v>
      </c>
      <c r="I3788" t="s">
        <v>149</v>
      </c>
      <c r="L3788">
        <f t="shared" si="295"/>
        <v>2008</v>
      </c>
      <c r="M3788">
        <f t="shared" si="296"/>
        <v>4</v>
      </c>
      <c r="N3788">
        <f t="shared" si="297"/>
        <v>0</v>
      </c>
      <c r="O3788">
        <f t="shared" si="298"/>
        <v>0</v>
      </c>
      <c r="P3788">
        <f t="shared" si="299"/>
        <v>1</v>
      </c>
    </row>
    <row r="3789" spans="1:16" x14ac:dyDescent="0.3">
      <c r="A3789" t="s">
        <v>69</v>
      </c>
      <c r="B3789" s="38">
        <v>39542</v>
      </c>
      <c r="C3789" t="s">
        <v>30</v>
      </c>
      <c r="D3789" t="s">
        <v>261</v>
      </c>
      <c r="E3789" t="s">
        <v>147</v>
      </c>
      <c r="F3789">
        <v>333591</v>
      </c>
      <c r="G3789">
        <v>373289</v>
      </c>
      <c r="H3789" t="s">
        <v>148</v>
      </c>
      <c r="I3789" t="s">
        <v>149</v>
      </c>
      <c r="L3789">
        <f t="shared" si="295"/>
        <v>2008</v>
      </c>
      <c r="M3789">
        <f t="shared" si="296"/>
        <v>4</v>
      </c>
      <c r="N3789">
        <f t="shared" si="297"/>
        <v>0</v>
      </c>
      <c r="O3789">
        <f t="shared" si="298"/>
        <v>0</v>
      </c>
      <c r="P3789">
        <f t="shared" si="299"/>
        <v>1</v>
      </c>
    </row>
    <row r="3790" spans="1:16" x14ac:dyDescent="0.3">
      <c r="A3790" t="s">
        <v>20</v>
      </c>
      <c r="B3790" s="38">
        <v>39542</v>
      </c>
      <c r="C3790" t="s">
        <v>30</v>
      </c>
      <c r="D3790" t="s">
        <v>228</v>
      </c>
      <c r="E3790" t="s">
        <v>155</v>
      </c>
      <c r="F3790">
        <v>310689</v>
      </c>
      <c r="G3790">
        <v>402806</v>
      </c>
      <c r="H3790" t="s">
        <v>148</v>
      </c>
      <c r="I3790" t="s">
        <v>149</v>
      </c>
      <c r="L3790">
        <f t="shared" si="295"/>
        <v>2008</v>
      </c>
      <c r="M3790">
        <f t="shared" si="296"/>
        <v>4</v>
      </c>
      <c r="N3790">
        <f t="shared" si="297"/>
        <v>0</v>
      </c>
      <c r="O3790">
        <f t="shared" si="298"/>
        <v>0</v>
      </c>
      <c r="P3790">
        <f t="shared" si="299"/>
        <v>1</v>
      </c>
    </row>
    <row r="3791" spans="1:16" x14ac:dyDescent="0.3">
      <c r="A3791" t="s">
        <v>38</v>
      </c>
      <c r="B3791" s="38">
        <v>39543</v>
      </c>
      <c r="C3791" t="s">
        <v>30</v>
      </c>
      <c r="D3791" t="s">
        <v>170</v>
      </c>
      <c r="E3791" t="s">
        <v>176</v>
      </c>
      <c r="F3791">
        <v>315487</v>
      </c>
      <c r="G3791">
        <v>376141</v>
      </c>
      <c r="H3791" t="s">
        <v>148</v>
      </c>
      <c r="I3791" t="s">
        <v>149</v>
      </c>
      <c r="L3791">
        <f t="shared" si="295"/>
        <v>2008</v>
      </c>
      <c r="M3791">
        <f t="shared" si="296"/>
        <v>4</v>
      </c>
      <c r="N3791">
        <f t="shared" si="297"/>
        <v>0</v>
      </c>
      <c r="O3791">
        <f t="shared" si="298"/>
        <v>0</v>
      </c>
      <c r="P3791">
        <f t="shared" si="299"/>
        <v>1</v>
      </c>
    </row>
    <row r="3792" spans="1:16" x14ac:dyDescent="0.3">
      <c r="A3792" t="s">
        <v>43</v>
      </c>
      <c r="B3792" s="38">
        <v>39544</v>
      </c>
      <c r="C3792" t="s">
        <v>30</v>
      </c>
      <c r="D3792" t="s">
        <v>207</v>
      </c>
      <c r="E3792" t="s">
        <v>183</v>
      </c>
      <c r="F3792">
        <v>308625</v>
      </c>
      <c r="G3792">
        <v>326005</v>
      </c>
      <c r="H3792" t="s">
        <v>148</v>
      </c>
      <c r="I3792" t="s">
        <v>149</v>
      </c>
      <c r="L3792">
        <f t="shared" si="295"/>
        <v>2008</v>
      </c>
      <c r="M3792">
        <f t="shared" si="296"/>
        <v>4</v>
      </c>
      <c r="N3792">
        <f t="shared" si="297"/>
        <v>0</v>
      </c>
      <c r="O3792">
        <f t="shared" si="298"/>
        <v>0</v>
      </c>
      <c r="P3792">
        <f t="shared" si="299"/>
        <v>1</v>
      </c>
    </row>
    <row r="3793" spans="1:16" x14ac:dyDescent="0.3">
      <c r="A3793" t="s">
        <v>36</v>
      </c>
      <c r="B3793" s="38">
        <v>39545</v>
      </c>
      <c r="C3793" t="s">
        <v>30</v>
      </c>
      <c r="D3793" t="s">
        <v>431</v>
      </c>
      <c r="E3793" t="s">
        <v>189</v>
      </c>
      <c r="F3793">
        <v>288031</v>
      </c>
      <c r="G3793">
        <v>345113</v>
      </c>
      <c r="H3793" t="s">
        <v>148</v>
      </c>
      <c r="I3793" t="s">
        <v>149</v>
      </c>
      <c r="L3793">
        <f t="shared" si="295"/>
        <v>2008</v>
      </c>
      <c r="M3793">
        <f t="shared" si="296"/>
        <v>4</v>
      </c>
      <c r="N3793">
        <f t="shared" si="297"/>
        <v>0</v>
      </c>
      <c r="O3793">
        <f t="shared" si="298"/>
        <v>0</v>
      </c>
      <c r="P3793">
        <f t="shared" si="299"/>
        <v>1</v>
      </c>
    </row>
    <row r="3794" spans="1:16" x14ac:dyDescent="0.3">
      <c r="A3794" t="s">
        <v>51</v>
      </c>
      <c r="B3794" s="38">
        <v>39545</v>
      </c>
      <c r="C3794" t="s">
        <v>30</v>
      </c>
      <c r="D3794" t="s">
        <v>214</v>
      </c>
      <c r="E3794" t="s">
        <v>206</v>
      </c>
      <c r="F3794">
        <v>348447</v>
      </c>
      <c r="G3794">
        <v>344287</v>
      </c>
      <c r="H3794" t="s">
        <v>148</v>
      </c>
      <c r="I3794" t="s">
        <v>149</v>
      </c>
      <c r="L3794">
        <f t="shared" si="295"/>
        <v>2008</v>
      </c>
      <c r="M3794">
        <f t="shared" si="296"/>
        <v>4</v>
      </c>
      <c r="N3794">
        <f t="shared" si="297"/>
        <v>0</v>
      </c>
      <c r="O3794">
        <f t="shared" si="298"/>
        <v>0</v>
      </c>
      <c r="P3794">
        <f t="shared" si="299"/>
        <v>1</v>
      </c>
    </row>
    <row r="3795" spans="1:16" x14ac:dyDescent="0.3">
      <c r="A3795" t="s">
        <v>45</v>
      </c>
      <c r="B3795" s="38">
        <v>39546</v>
      </c>
      <c r="C3795" t="s">
        <v>30</v>
      </c>
      <c r="D3795" t="s">
        <v>358</v>
      </c>
      <c r="E3795" t="s">
        <v>193</v>
      </c>
      <c r="F3795">
        <v>243486</v>
      </c>
      <c r="G3795">
        <v>417461</v>
      </c>
      <c r="H3795" t="s">
        <v>148</v>
      </c>
      <c r="I3795" t="s">
        <v>149</v>
      </c>
      <c r="L3795">
        <f t="shared" si="295"/>
        <v>2008</v>
      </c>
      <c r="M3795">
        <f t="shared" si="296"/>
        <v>4</v>
      </c>
      <c r="N3795">
        <f t="shared" si="297"/>
        <v>0</v>
      </c>
      <c r="O3795">
        <f t="shared" si="298"/>
        <v>0</v>
      </c>
      <c r="P3795">
        <f t="shared" si="299"/>
        <v>1</v>
      </c>
    </row>
    <row r="3796" spans="1:16" x14ac:dyDescent="0.3">
      <c r="A3796" t="s">
        <v>2</v>
      </c>
      <c r="B3796" s="38">
        <v>39546</v>
      </c>
      <c r="C3796" t="s">
        <v>30</v>
      </c>
      <c r="D3796" t="s">
        <v>285</v>
      </c>
      <c r="E3796" t="s">
        <v>166</v>
      </c>
      <c r="F3796">
        <v>326614</v>
      </c>
      <c r="G3796">
        <v>363935</v>
      </c>
      <c r="H3796" t="s">
        <v>148</v>
      </c>
      <c r="I3796" t="s">
        <v>149</v>
      </c>
      <c r="L3796">
        <f t="shared" si="295"/>
        <v>2008</v>
      </c>
      <c r="M3796">
        <f t="shared" si="296"/>
        <v>4</v>
      </c>
      <c r="N3796">
        <f t="shared" si="297"/>
        <v>0</v>
      </c>
      <c r="O3796">
        <f t="shared" si="298"/>
        <v>0</v>
      </c>
      <c r="P3796">
        <f t="shared" si="299"/>
        <v>1</v>
      </c>
    </row>
    <row r="3797" spans="1:16" x14ac:dyDescent="0.3">
      <c r="A3797" t="s">
        <v>69</v>
      </c>
      <c r="B3797" s="38">
        <v>39547</v>
      </c>
      <c r="C3797" t="s">
        <v>30</v>
      </c>
      <c r="D3797" t="s">
        <v>219</v>
      </c>
      <c r="E3797" t="s">
        <v>147</v>
      </c>
      <c r="F3797">
        <v>334148</v>
      </c>
      <c r="G3797">
        <v>374570</v>
      </c>
      <c r="H3797" t="s">
        <v>148</v>
      </c>
      <c r="I3797" t="s">
        <v>149</v>
      </c>
      <c r="L3797">
        <f t="shared" si="295"/>
        <v>2008</v>
      </c>
      <c r="M3797">
        <f t="shared" si="296"/>
        <v>4</v>
      </c>
      <c r="N3797">
        <f t="shared" si="297"/>
        <v>0</v>
      </c>
      <c r="O3797">
        <f t="shared" si="298"/>
        <v>0</v>
      </c>
      <c r="P3797">
        <f t="shared" si="299"/>
        <v>1</v>
      </c>
    </row>
    <row r="3798" spans="1:16" x14ac:dyDescent="0.3">
      <c r="A3798" t="s">
        <v>80</v>
      </c>
      <c r="B3798" s="38">
        <v>39547</v>
      </c>
      <c r="C3798" t="s">
        <v>30</v>
      </c>
      <c r="D3798" t="s">
        <v>797</v>
      </c>
      <c r="E3798" t="s">
        <v>173</v>
      </c>
      <c r="F3798">
        <v>308247</v>
      </c>
      <c r="G3798">
        <v>358434</v>
      </c>
      <c r="H3798" t="s">
        <v>148</v>
      </c>
      <c r="I3798" t="s">
        <v>149</v>
      </c>
      <c r="L3798">
        <f t="shared" si="295"/>
        <v>2008</v>
      </c>
      <c r="M3798">
        <f t="shared" si="296"/>
        <v>4</v>
      </c>
      <c r="N3798">
        <f t="shared" si="297"/>
        <v>0</v>
      </c>
      <c r="O3798">
        <f t="shared" si="298"/>
        <v>0</v>
      </c>
      <c r="P3798">
        <f t="shared" si="299"/>
        <v>1</v>
      </c>
    </row>
    <row r="3799" spans="1:16" x14ac:dyDescent="0.3">
      <c r="A3799" t="s">
        <v>69</v>
      </c>
      <c r="B3799" s="38">
        <v>39547</v>
      </c>
      <c r="C3799" t="s">
        <v>30</v>
      </c>
      <c r="D3799" t="s">
        <v>174</v>
      </c>
      <c r="E3799" t="s">
        <v>147</v>
      </c>
      <c r="F3799">
        <v>334082</v>
      </c>
      <c r="G3799">
        <v>374952</v>
      </c>
      <c r="H3799" t="s">
        <v>148</v>
      </c>
      <c r="I3799" t="s">
        <v>149</v>
      </c>
      <c r="L3799">
        <f t="shared" si="295"/>
        <v>2008</v>
      </c>
      <c r="M3799">
        <f t="shared" si="296"/>
        <v>4</v>
      </c>
      <c r="N3799">
        <f t="shared" si="297"/>
        <v>0</v>
      </c>
      <c r="O3799">
        <f t="shared" si="298"/>
        <v>0</v>
      </c>
      <c r="P3799">
        <f t="shared" si="299"/>
        <v>1</v>
      </c>
    </row>
    <row r="3800" spans="1:16" x14ac:dyDescent="0.3">
      <c r="A3800" t="s">
        <v>52</v>
      </c>
      <c r="B3800" s="38">
        <v>39548</v>
      </c>
      <c r="C3800" t="s">
        <v>30</v>
      </c>
      <c r="D3800" t="s">
        <v>214</v>
      </c>
      <c r="E3800" t="s">
        <v>169</v>
      </c>
      <c r="F3800">
        <v>245355</v>
      </c>
      <c r="G3800">
        <v>372675</v>
      </c>
      <c r="H3800" t="s">
        <v>152</v>
      </c>
      <c r="I3800" t="s">
        <v>153</v>
      </c>
      <c r="L3800">
        <f t="shared" si="295"/>
        <v>2008</v>
      </c>
      <c r="M3800">
        <f t="shared" si="296"/>
        <v>4</v>
      </c>
      <c r="N3800">
        <f t="shared" si="297"/>
        <v>0</v>
      </c>
      <c r="O3800">
        <f t="shared" si="298"/>
        <v>0</v>
      </c>
      <c r="P3800">
        <f t="shared" si="299"/>
        <v>2</v>
      </c>
    </row>
    <row r="3801" spans="1:16" x14ac:dyDescent="0.3">
      <c r="A3801" t="s">
        <v>2</v>
      </c>
      <c r="B3801" s="38">
        <v>39548</v>
      </c>
      <c r="C3801" t="s">
        <v>30</v>
      </c>
      <c r="D3801" t="s">
        <v>354</v>
      </c>
      <c r="E3801" t="s">
        <v>166</v>
      </c>
      <c r="F3801">
        <v>326612</v>
      </c>
      <c r="G3801">
        <v>364514</v>
      </c>
      <c r="H3801" t="s">
        <v>152</v>
      </c>
      <c r="I3801" t="s">
        <v>153</v>
      </c>
      <c r="L3801">
        <f t="shared" si="295"/>
        <v>2008</v>
      </c>
      <c r="M3801">
        <f t="shared" si="296"/>
        <v>4</v>
      </c>
      <c r="N3801">
        <f t="shared" si="297"/>
        <v>0</v>
      </c>
      <c r="O3801">
        <f t="shared" si="298"/>
        <v>0</v>
      </c>
      <c r="P3801">
        <f t="shared" si="299"/>
        <v>2</v>
      </c>
    </row>
    <row r="3802" spans="1:16" x14ac:dyDescent="0.3">
      <c r="A3802" t="s">
        <v>79</v>
      </c>
      <c r="B3802" s="38">
        <v>39549</v>
      </c>
      <c r="C3802" t="s">
        <v>30</v>
      </c>
      <c r="D3802" t="s">
        <v>154</v>
      </c>
      <c r="E3802" t="s">
        <v>173</v>
      </c>
      <c r="F3802">
        <v>301092</v>
      </c>
      <c r="G3802">
        <v>353382</v>
      </c>
      <c r="H3802" t="s">
        <v>148</v>
      </c>
      <c r="I3802" t="s">
        <v>149</v>
      </c>
      <c r="L3802">
        <f t="shared" si="295"/>
        <v>2008</v>
      </c>
      <c r="M3802">
        <f t="shared" si="296"/>
        <v>4</v>
      </c>
      <c r="N3802">
        <f t="shared" si="297"/>
        <v>0</v>
      </c>
      <c r="O3802">
        <f t="shared" si="298"/>
        <v>0</v>
      </c>
      <c r="P3802">
        <f t="shared" si="299"/>
        <v>1</v>
      </c>
    </row>
    <row r="3803" spans="1:16" x14ac:dyDescent="0.3">
      <c r="A3803" t="s">
        <v>45</v>
      </c>
      <c r="B3803" s="38">
        <v>39549</v>
      </c>
      <c r="C3803" t="s">
        <v>30</v>
      </c>
      <c r="D3803" t="s">
        <v>233</v>
      </c>
      <c r="E3803" t="s">
        <v>193</v>
      </c>
      <c r="F3803">
        <v>244225</v>
      </c>
      <c r="G3803">
        <v>416834</v>
      </c>
      <c r="H3803" t="s">
        <v>148</v>
      </c>
      <c r="I3803" t="s">
        <v>149</v>
      </c>
      <c r="L3803">
        <f t="shared" si="295"/>
        <v>2008</v>
      </c>
      <c r="M3803">
        <f t="shared" si="296"/>
        <v>4</v>
      </c>
      <c r="N3803">
        <f t="shared" si="297"/>
        <v>0</v>
      </c>
      <c r="O3803">
        <f t="shared" si="298"/>
        <v>0</v>
      </c>
      <c r="P3803">
        <f t="shared" si="299"/>
        <v>1</v>
      </c>
    </row>
    <row r="3804" spans="1:16" x14ac:dyDescent="0.3">
      <c r="A3804" t="s">
        <v>69</v>
      </c>
      <c r="B3804" s="38">
        <v>39549</v>
      </c>
      <c r="C3804" t="s">
        <v>30</v>
      </c>
      <c r="D3804" t="s">
        <v>280</v>
      </c>
      <c r="E3804" t="s">
        <v>147</v>
      </c>
      <c r="F3804">
        <v>334224</v>
      </c>
      <c r="G3804">
        <v>373892</v>
      </c>
      <c r="H3804" t="s">
        <v>148</v>
      </c>
      <c r="I3804" t="s">
        <v>149</v>
      </c>
      <c r="L3804">
        <f t="shared" si="295"/>
        <v>2008</v>
      </c>
      <c r="M3804">
        <f t="shared" si="296"/>
        <v>4</v>
      </c>
      <c r="N3804">
        <f t="shared" si="297"/>
        <v>0</v>
      </c>
      <c r="O3804">
        <f t="shared" si="298"/>
        <v>0</v>
      </c>
      <c r="P3804">
        <f t="shared" si="299"/>
        <v>1</v>
      </c>
    </row>
    <row r="3805" spans="1:16" x14ac:dyDescent="0.3">
      <c r="A3805" t="s">
        <v>69</v>
      </c>
      <c r="B3805" s="38">
        <v>39550</v>
      </c>
      <c r="C3805" t="s">
        <v>30</v>
      </c>
      <c r="D3805" t="s">
        <v>249</v>
      </c>
      <c r="E3805" t="s">
        <v>147</v>
      </c>
      <c r="F3805">
        <v>334368</v>
      </c>
      <c r="G3805">
        <v>374350</v>
      </c>
      <c r="H3805" t="s">
        <v>148</v>
      </c>
      <c r="I3805" t="s">
        <v>149</v>
      </c>
      <c r="L3805">
        <f t="shared" si="295"/>
        <v>2008</v>
      </c>
      <c r="M3805">
        <f t="shared" si="296"/>
        <v>4</v>
      </c>
      <c r="N3805">
        <f t="shared" si="297"/>
        <v>0</v>
      </c>
      <c r="O3805">
        <f t="shared" si="298"/>
        <v>0</v>
      </c>
      <c r="P3805">
        <f t="shared" si="299"/>
        <v>1</v>
      </c>
    </row>
    <row r="3806" spans="1:16" x14ac:dyDescent="0.3">
      <c r="A3806" t="s">
        <v>45</v>
      </c>
      <c r="B3806" s="38">
        <v>39550</v>
      </c>
      <c r="C3806" t="s">
        <v>30</v>
      </c>
      <c r="D3806" t="s">
        <v>436</v>
      </c>
      <c r="E3806" t="s">
        <v>193</v>
      </c>
      <c r="F3806">
        <v>243572</v>
      </c>
      <c r="G3806">
        <v>416676</v>
      </c>
      <c r="H3806" t="s">
        <v>148</v>
      </c>
      <c r="I3806" t="s">
        <v>149</v>
      </c>
      <c r="L3806">
        <f t="shared" si="295"/>
        <v>2008</v>
      </c>
      <c r="M3806">
        <f t="shared" si="296"/>
        <v>4</v>
      </c>
      <c r="N3806">
        <f t="shared" si="297"/>
        <v>0</v>
      </c>
      <c r="O3806">
        <f t="shared" si="298"/>
        <v>0</v>
      </c>
      <c r="P3806">
        <f t="shared" si="299"/>
        <v>1</v>
      </c>
    </row>
    <row r="3807" spans="1:16" x14ac:dyDescent="0.3">
      <c r="A3807" t="s">
        <v>51</v>
      </c>
      <c r="B3807" s="38">
        <v>39550</v>
      </c>
      <c r="C3807" t="s">
        <v>30</v>
      </c>
      <c r="D3807" t="s">
        <v>429</v>
      </c>
      <c r="E3807" t="s">
        <v>206</v>
      </c>
      <c r="F3807">
        <v>348353</v>
      </c>
      <c r="G3807">
        <v>344057</v>
      </c>
      <c r="H3807" t="s">
        <v>148</v>
      </c>
      <c r="I3807" t="s">
        <v>149</v>
      </c>
      <c r="L3807">
        <f t="shared" si="295"/>
        <v>2008</v>
      </c>
      <c r="M3807">
        <f t="shared" si="296"/>
        <v>4</v>
      </c>
      <c r="N3807">
        <f t="shared" si="297"/>
        <v>0</v>
      </c>
      <c r="O3807">
        <f t="shared" si="298"/>
        <v>0</v>
      </c>
      <c r="P3807">
        <f t="shared" si="299"/>
        <v>1</v>
      </c>
    </row>
    <row r="3808" spans="1:16" x14ac:dyDescent="0.3">
      <c r="A3808" t="s">
        <v>2</v>
      </c>
      <c r="B3808" s="38">
        <v>39550</v>
      </c>
      <c r="C3808" t="s">
        <v>30</v>
      </c>
      <c r="D3808" t="s">
        <v>281</v>
      </c>
      <c r="E3808" t="s">
        <v>166</v>
      </c>
      <c r="F3808">
        <v>326519</v>
      </c>
      <c r="G3808">
        <v>363899</v>
      </c>
      <c r="H3808" t="s">
        <v>148</v>
      </c>
      <c r="I3808" t="s">
        <v>149</v>
      </c>
      <c r="L3808">
        <f t="shared" si="295"/>
        <v>2008</v>
      </c>
      <c r="M3808">
        <f t="shared" si="296"/>
        <v>4</v>
      </c>
      <c r="N3808">
        <f t="shared" si="297"/>
        <v>0</v>
      </c>
      <c r="O3808">
        <f t="shared" si="298"/>
        <v>0</v>
      </c>
      <c r="P3808">
        <f t="shared" si="299"/>
        <v>1</v>
      </c>
    </row>
    <row r="3809" spans="1:16" x14ac:dyDescent="0.3">
      <c r="A3809" t="s">
        <v>80</v>
      </c>
      <c r="B3809" s="38">
        <v>39550</v>
      </c>
      <c r="C3809" t="s">
        <v>30</v>
      </c>
      <c r="D3809" t="s">
        <v>231</v>
      </c>
      <c r="E3809" t="s">
        <v>173</v>
      </c>
      <c r="F3809">
        <v>308337</v>
      </c>
      <c r="G3809">
        <v>358257</v>
      </c>
      <c r="H3809" t="s">
        <v>144</v>
      </c>
      <c r="I3809" t="s">
        <v>145</v>
      </c>
      <c r="L3809">
        <f t="shared" si="295"/>
        <v>2008</v>
      </c>
      <c r="M3809">
        <f t="shared" si="296"/>
        <v>4</v>
      </c>
      <c r="N3809">
        <f t="shared" si="297"/>
        <v>0</v>
      </c>
      <c r="O3809">
        <f t="shared" si="298"/>
        <v>0</v>
      </c>
      <c r="P3809">
        <f t="shared" si="299"/>
        <v>3</v>
      </c>
    </row>
    <row r="3810" spans="1:16" x14ac:dyDescent="0.3">
      <c r="A3810" t="s">
        <v>69</v>
      </c>
      <c r="B3810" s="38">
        <v>39551</v>
      </c>
      <c r="C3810" t="s">
        <v>30</v>
      </c>
      <c r="D3810" t="s">
        <v>251</v>
      </c>
      <c r="E3810" t="s">
        <v>147</v>
      </c>
      <c r="F3810">
        <v>333546</v>
      </c>
      <c r="G3810">
        <v>373839</v>
      </c>
      <c r="H3810" t="s">
        <v>148</v>
      </c>
      <c r="I3810" t="s">
        <v>149</v>
      </c>
      <c r="L3810">
        <f t="shared" si="295"/>
        <v>2008</v>
      </c>
      <c r="M3810">
        <f t="shared" si="296"/>
        <v>4</v>
      </c>
      <c r="N3810">
        <f t="shared" si="297"/>
        <v>0</v>
      </c>
      <c r="O3810">
        <f t="shared" si="298"/>
        <v>0</v>
      </c>
      <c r="P3810">
        <f t="shared" si="299"/>
        <v>1</v>
      </c>
    </row>
    <row r="3811" spans="1:16" x14ac:dyDescent="0.3">
      <c r="A3811" t="s">
        <v>45</v>
      </c>
      <c r="B3811" s="38">
        <v>39553</v>
      </c>
      <c r="C3811" t="s">
        <v>30</v>
      </c>
      <c r="D3811" t="s">
        <v>224</v>
      </c>
      <c r="E3811" t="s">
        <v>193</v>
      </c>
      <c r="F3811">
        <v>244303</v>
      </c>
      <c r="G3811">
        <v>416927</v>
      </c>
      <c r="H3811" t="s">
        <v>148</v>
      </c>
      <c r="I3811" t="s">
        <v>149</v>
      </c>
      <c r="L3811">
        <f t="shared" si="295"/>
        <v>2008</v>
      </c>
      <c r="M3811">
        <f t="shared" si="296"/>
        <v>4</v>
      </c>
      <c r="N3811">
        <f t="shared" si="297"/>
        <v>0</v>
      </c>
      <c r="O3811">
        <f t="shared" si="298"/>
        <v>0</v>
      </c>
      <c r="P3811">
        <f t="shared" si="299"/>
        <v>1</v>
      </c>
    </row>
    <row r="3812" spans="1:16" x14ac:dyDescent="0.3">
      <c r="A3812" t="s">
        <v>20</v>
      </c>
      <c r="B3812" s="38">
        <v>39553</v>
      </c>
      <c r="C3812" t="s">
        <v>30</v>
      </c>
      <c r="D3812" t="s">
        <v>352</v>
      </c>
      <c r="E3812" t="s">
        <v>155</v>
      </c>
      <c r="F3812">
        <v>310447</v>
      </c>
      <c r="G3812">
        <v>403282</v>
      </c>
      <c r="H3812" t="s">
        <v>148</v>
      </c>
      <c r="I3812" t="s">
        <v>149</v>
      </c>
      <c r="L3812">
        <f t="shared" si="295"/>
        <v>2008</v>
      </c>
      <c r="M3812">
        <f t="shared" si="296"/>
        <v>4</v>
      </c>
      <c r="N3812">
        <f t="shared" si="297"/>
        <v>0</v>
      </c>
      <c r="O3812">
        <f t="shared" si="298"/>
        <v>0</v>
      </c>
      <c r="P3812">
        <f t="shared" si="299"/>
        <v>1</v>
      </c>
    </row>
    <row r="3813" spans="1:16" x14ac:dyDescent="0.3">
      <c r="A3813" t="s">
        <v>43</v>
      </c>
      <c r="B3813" s="38">
        <v>39553</v>
      </c>
      <c r="C3813" t="s">
        <v>30</v>
      </c>
      <c r="D3813" t="s">
        <v>197</v>
      </c>
      <c r="E3813" t="s">
        <v>183</v>
      </c>
      <c r="F3813">
        <v>308696</v>
      </c>
      <c r="G3813">
        <v>326694</v>
      </c>
      <c r="H3813" t="s">
        <v>152</v>
      </c>
      <c r="I3813" t="s">
        <v>153</v>
      </c>
      <c r="L3813">
        <f t="shared" si="295"/>
        <v>2008</v>
      </c>
      <c r="M3813">
        <f t="shared" si="296"/>
        <v>4</v>
      </c>
      <c r="N3813">
        <f t="shared" si="297"/>
        <v>0</v>
      </c>
      <c r="O3813">
        <f t="shared" si="298"/>
        <v>0</v>
      </c>
      <c r="P3813">
        <f t="shared" si="299"/>
        <v>2</v>
      </c>
    </row>
    <row r="3814" spans="1:16" x14ac:dyDescent="0.3">
      <c r="A3814" t="s">
        <v>41</v>
      </c>
      <c r="B3814" s="38">
        <v>39554</v>
      </c>
      <c r="C3814" t="s">
        <v>30</v>
      </c>
      <c r="D3814" t="s">
        <v>146</v>
      </c>
      <c r="E3814" t="s">
        <v>315</v>
      </c>
      <c r="F3814">
        <v>289648</v>
      </c>
      <c r="G3814">
        <v>390599</v>
      </c>
      <c r="H3814" t="s">
        <v>148</v>
      </c>
      <c r="I3814" t="s">
        <v>149</v>
      </c>
      <c r="L3814">
        <f t="shared" si="295"/>
        <v>2008</v>
      </c>
      <c r="M3814">
        <f t="shared" si="296"/>
        <v>4</v>
      </c>
      <c r="N3814">
        <f t="shared" si="297"/>
        <v>0</v>
      </c>
      <c r="O3814">
        <f t="shared" si="298"/>
        <v>0</v>
      </c>
      <c r="P3814">
        <f t="shared" si="299"/>
        <v>1</v>
      </c>
    </row>
    <row r="3815" spans="1:16" x14ac:dyDescent="0.3">
      <c r="A3815" t="s">
        <v>52</v>
      </c>
      <c r="B3815" s="38">
        <v>39554</v>
      </c>
      <c r="C3815" t="s">
        <v>30</v>
      </c>
      <c r="D3815" t="s">
        <v>424</v>
      </c>
      <c r="E3815" t="s">
        <v>169</v>
      </c>
      <c r="F3815">
        <v>245640</v>
      </c>
      <c r="G3815">
        <v>372726</v>
      </c>
      <c r="H3815" t="s">
        <v>148</v>
      </c>
      <c r="I3815" t="s">
        <v>149</v>
      </c>
      <c r="L3815">
        <f t="shared" si="295"/>
        <v>2008</v>
      </c>
      <c r="M3815">
        <f t="shared" si="296"/>
        <v>4</v>
      </c>
      <c r="N3815">
        <f t="shared" si="297"/>
        <v>0</v>
      </c>
      <c r="O3815">
        <f t="shared" si="298"/>
        <v>0</v>
      </c>
      <c r="P3815">
        <f t="shared" si="299"/>
        <v>1</v>
      </c>
    </row>
    <row r="3816" spans="1:16" x14ac:dyDescent="0.3">
      <c r="A3816" t="s">
        <v>69</v>
      </c>
      <c r="B3816" s="38">
        <v>39555</v>
      </c>
      <c r="C3816" t="s">
        <v>30</v>
      </c>
      <c r="D3816" t="s">
        <v>346</v>
      </c>
      <c r="E3816" t="s">
        <v>147</v>
      </c>
      <c r="F3816">
        <v>333635</v>
      </c>
      <c r="G3816">
        <v>373921</v>
      </c>
      <c r="H3816" t="s">
        <v>152</v>
      </c>
      <c r="I3816" t="s">
        <v>153</v>
      </c>
      <c r="L3816">
        <f t="shared" si="295"/>
        <v>2008</v>
      </c>
      <c r="M3816">
        <f t="shared" si="296"/>
        <v>4</v>
      </c>
      <c r="N3816">
        <f t="shared" si="297"/>
        <v>0</v>
      </c>
      <c r="O3816">
        <f t="shared" si="298"/>
        <v>0</v>
      </c>
      <c r="P3816">
        <f t="shared" si="299"/>
        <v>2</v>
      </c>
    </row>
    <row r="3817" spans="1:16" x14ac:dyDescent="0.3">
      <c r="A3817" t="s">
        <v>60</v>
      </c>
      <c r="B3817" s="38">
        <v>39556</v>
      </c>
      <c r="C3817" t="s">
        <v>30</v>
      </c>
      <c r="D3817" t="s">
        <v>231</v>
      </c>
      <c r="E3817" t="s">
        <v>195</v>
      </c>
      <c r="F3817">
        <v>350763</v>
      </c>
      <c r="G3817">
        <v>381988</v>
      </c>
      <c r="H3817" t="s">
        <v>245</v>
      </c>
      <c r="I3817" t="s">
        <v>246</v>
      </c>
      <c r="L3817">
        <f t="shared" si="295"/>
        <v>2008</v>
      </c>
      <c r="M3817">
        <f t="shared" si="296"/>
        <v>4</v>
      </c>
      <c r="N3817">
        <f t="shared" si="297"/>
        <v>0</v>
      </c>
      <c r="O3817">
        <f t="shared" si="298"/>
        <v>0</v>
      </c>
      <c r="P3817">
        <f t="shared" si="299"/>
        <v>4</v>
      </c>
    </row>
    <row r="3818" spans="1:16" x14ac:dyDescent="0.3">
      <c r="A3818" t="s">
        <v>69</v>
      </c>
      <c r="B3818" s="38">
        <v>39556</v>
      </c>
      <c r="C3818" t="s">
        <v>29</v>
      </c>
      <c r="D3818" t="s">
        <v>670</v>
      </c>
      <c r="E3818" t="s">
        <v>147</v>
      </c>
      <c r="F3818">
        <v>333470</v>
      </c>
      <c r="G3818">
        <v>373055</v>
      </c>
      <c r="H3818" t="s">
        <v>148</v>
      </c>
      <c r="I3818" t="s">
        <v>181</v>
      </c>
      <c r="L3818">
        <f t="shared" si="295"/>
        <v>2008</v>
      </c>
      <c r="M3818">
        <f t="shared" si="296"/>
        <v>4</v>
      </c>
      <c r="N3818">
        <f t="shared" si="297"/>
        <v>0</v>
      </c>
      <c r="O3818">
        <f t="shared" si="298"/>
        <v>1</v>
      </c>
      <c r="P3818">
        <f t="shared" si="299"/>
        <v>0</v>
      </c>
    </row>
    <row r="3819" spans="1:16" x14ac:dyDescent="0.3">
      <c r="A3819" t="s">
        <v>69</v>
      </c>
      <c r="B3819" s="38">
        <v>39559</v>
      </c>
      <c r="C3819" t="s">
        <v>30</v>
      </c>
      <c r="D3819" t="s">
        <v>420</v>
      </c>
      <c r="E3819" t="s">
        <v>147</v>
      </c>
      <c r="F3819">
        <v>334093</v>
      </c>
      <c r="G3819">
        <v>375060</v>
      </c>
      <c r="H3819" t="s">
        <v>148</v>
      </c>
      <c r="I3819" t="s">
        <v>149</v>
      </c>
      <c r="L3819">
        <f t="shared" si="295"/>
        <v>2008</v>
      </c>
      <c r="M3819">
        <f t="shared" si="296"/>
        <v>4</v>
      </c>
      <c r="N3819">
        <f t="shared" si="297"/>
        <v>0</v>
      </c>
      <c r="O3819">
        <f t="shared" si="298"/>
        <v>0</v>
      </c>
      <c r="P3819">
        <f t="shared" si="299"/>
        <v>1</v>
      </c>
    </row>
    <row r="3820" spans="1:16" x14ac:dyDescent="0.3">
      <c r="A3820" t="s">
        <v>49</v>
      </c>
      <c r="B3820" s="38">
        <v>39559</v>
      </c>
      <c r="C3820" t="s">
        <v>30</v>
      </c>
      <c r="D3820" t="s">
        <v>570</v>
      </c>
      <c r="E3820" t="s">
        <v>184</v>
      </c>
      <c r="F3820">
        <v>312644</v>
      </c>
      <c r="G3820">
        <v>345792</v>
      </c>
      <c r="H3820" t="s">
        <v>148</v>
      </c>
      <c r="I3820" t="s">
        <v>149</v>
      </c>
      <c r="L3820">
        <f t="shared" si="295"/>
        <v>2008</v>
      </c>
      <c r="M3820">
        <f t="shared" si="296"/>
        <v>4</v>
      </c>
      <c r="N3820">
        <f t="shared" si="297"/>
        <v>0</v>
      </c>
      <c r="O3820">
        <f t="shared" si="298"/>
        <v>0</v>
      </c>
      <c r="P3820">
        <f t="shared" si="299"/>
        <v>1</v>
      </c>
    </row>
    <row r="3821" spans="1:16" x14ac:dyDescent="0.3">
      <c r="A3821" t="s">
        <v>66</v>
      </c>
      <c r="B3821" s="38">
        <v>39559</v>
      </c>
      <c r="C3821" t="s">
        <v>30</v>
      </c>
      <c r="D3821" t="s">
        <v>232</v>
      </c>
      <c r="E3821" t="s">
        <v>311</v>
      </c>
      <c r="F3821">
        <v>266950</v>
      </c>
      <c r="G3821">
        <v>423106</v>
      </c>
      <c r="H3821" t="s">
        <v>148</v>
      </c>
      <c r="I3821" t="s">
        <v>149</v>
      </c>
      <c r="L3821">
        <f t="shared" si="295"/>
        <v>2008</v>
      </c>
      <c r="M3821">
        <f t="shared" si="296"/>
        <v>4</v>
      </c>
      <c r="N3821">
        <f t="shared" si="297"/>
        <v>0</v>
      </c>
      <c r="O3821">
        <f t="shared" si="298"/>
        <v>0</v>
      </c>
      <c r="P3821">
        <f t="shared" si="299"/>
        <v>1</v>
      </c>
    </row>
    <row r="3822" spans="1:16" x14ac:dyDescent="0.3">
      <c r="A3822" t="s">
        <v>69</v>
      </c>
      <c r="B3822" s="38">
        <v>39559</v>
      </c>
      <c r="C3822" t="s">
        <v>30</v>
      </c>
      <c r="D3822" t="s">
        <v>160</v>
      </c>
      <c r="E3822" t="s">
        <v>164</v>
      </c>
      <c r="F3822">
        <v>332996</v>
      </c>
      <c r="G3822">
        <v>373698</v>
      </c>
      <c r="H3822" t="s">
        <v>148</v>
      </c>
      <c r="I3822" t="s">
        <v>149</v>
      </c>
      <c r="L3822">
        <f t="shared" si="295"/>
        <v>2008</v>
      </c>
      <c r="M3822">
        <f t="shared" si="296"/>
        <v>4</v>
      </c>
      <c r="N3822">
        <f t="shared" si="297"/>
        <v>0</v>
      </c>
      <c r="O3822">
        <f t="shared" si="298"/>
        <v>0</v>
      </c>
      <c r="P3822">
        <f t="shared" si="299"/>
        <v>1</v>
      </c>
    </row>
    <row r="3823" spans="1:16" x14ac:dyDescent="0.3">
      <c r="A3823" t="s">
        <v>45</v>
      </c>
      <c r="B3823" s="38">
        <v>39560</v>
      </c>
      <c r="C3823" t="s">
        <v>30</v>
      </c>
      <c r="D3823" t="s">
        <v>858</v>
      </c>
      <c r="E3823" t="s">
        <v>193</v>
      </c>
      <c r="F3823">
        <v>244212</v>
      </c>
      <c r="G3823">
        <v>416348</v>
      </c>
      <c r="H3823" t="s">
        <v>148</v>
      </c>
      <c r="I3823" t="s">
        <v>149</v>
      </c>
      <c r="L3823">
        <f t="shared" si="295"/>
        <v>2008</v>
      </c>
      <c r="M3823">
        <f t="shared" si="296"/>
        <v>4</v>
      </c>
      <c r="N3823">
        <f t="shared" si="297"/>
        <v>0</v>
      </c>
      <c r="O3823">
        <f t="shared" si="298"/>
        <v>0</v>
      </c>
      <c r="P3823">
        <f t="shared" si="299"/>
        <v>1</v>
      </c>
    </row>
    <row r="3824" spans="1:16" x14ac:dyDescent="0.3">
      <c r="A3824" t="s">
        <v>74</v>
      </c>
      <c r="B3824" s="38">
        <v>39560</v>
      </c>
      <c r="C3824" t="s">
        <v>30</v>
      </c>
      <c r="D3824" t="s">
        <v>270</v>
      </c>
      <c r="E3824" t="s">
        <v>179</v>
      </c>
      <c r="F3824">
        <v>341073</v>
      </c>
      <c r="G3824">
        <v>387202</v>
      </c>
      <c r="H3824" t="s">
        <v>148</v>
      </c>
      <c r="I3824" t="s">
        <v>149</v>
      </c>
      <c r="L3824">
        <f t="shared" si="295"/>
        <v>2008</v>
      </c>
      <c r="M3824">
        <f t="shared" si="296"/>
        <v>4</v>
      </c>
      <c r="N3824">
        <f t="shared" si="297"/>
        <v>0</v>
      </c>
      <c r="O3824">
        <f t="shared" si="298"/>
        <v>0</v>
      </c>
      <c r="P3824">
        <f t="shared" si="299"/>
        <v>1</v>
      </c>
    </row>
    <row r="3825" spans="1:16" x14ac:dyDescent="0.3">
      <c r="A3825" t="s">
        <v>69</v>
      </c>
      <c r="B3825" s="38">
        <v>39561</v>
      </c>
      <c r="C3825" t="s">
        <v>30</v>
      </c>
      <c r="D3825" t="s">
        <v>180</v>
      </c>
      <c r="E3825" t="s">
        <v>164</v>
      </c>
      <c r="F3825">
        <v>333224</v>
      </c>
      <c r="G3825">
        <v>374353</v>
      </c>
      <c r="H3825" t="s">
        <v>148</v>
      </c>
      <c r="I3825" t="s">
        <v>149</v>
      </c>
      <c r="L3825">
        <f t="shared" si="295"/>
        <v>2008</v>
      </c>
      <c r="M3825">
        <f t="shared" si="296"/>
        <v>4</v>
      </c>
      <c r="N3825">
        <f t="shared" si="297"/>
        <v>0</v>
      </c>
      <c r="O3825">
        <f t="shared" si="298"/>
        <v>0</v>
      </c>
      <c r="P3825">
        <f t="shared" si="299"/>
        <v>1</v>
      </c>
    </row>
    <row r="3826" spans="1:16" x14ac:dyDescent="0.3">
      <c r="A3826" t="s">
        <v>45</v>
      </c>
      <c r="B3826" s="38">
        <v>39563</v>
      </c>
      <c r="C3826" t="s">
        <v>30</v>
      </c>
      <c r="D3826" t="s">
        <v>273</v>
      </c>
      <c r="E3826" t="s">
        <v>193</v>
      </c>
      <c r="F3826">
        <v>243579</v>
      </c>
      <c r="G3826">
        <v>416506</v>
      </c>
      <c r="H3826" t="s">
        <v>148</v>
      </c>
      <c r="I3826" t="s">
        <v>149</v>
      </c>
      <c r="L3826">
        <f t="shared" si="295"/>
        <v>2008</v>
      </c>
      <c r="M3826">
        <f t="shared" si="296"/>
        <v>4</v>
      </c>
      <c r="N3826">
        <f t="shared" si="297"/>
        <v>0</v>
      </c>
      <c r="O3826">
        <f t="shared" si="298"/>
        <v>0</v>
      </c>
      <c r="P3826">
        <f t="shared" si="299"/>
        <v>1</v>
      </c>
    </row>
    <row r="3827" spans="1:16" x14ac:dyDescent="0.3">
      <c r="A3827" t="s">
        <v>2</v>
      </c>
      <c r="B3827" s="38">
        <v>39563</v>
      </c>
      <c r="C3827" t="s">
        <v>30</v>
      </c>
      <c r="D3827" t="s">
        <v>285</v>
      </c>
      <c r="E3827" t="s">
        <v>166</v>
      </c>
      <c r="F3827">
        <v>326628</v>
      </c>
      <c r="G3827">
        <v>363941</v>
      </c>
      <c r="H3827" t="s">
        <v>152</v>
      </c>
      <c r="I3827" t="s">
        <v>153</v>
      </c>
      <c r="L3827">
        <f t="shared" si="295"/>
        <v>2008</v>
      </c>
      <c r="M3827">
        <f t="shared" si="296"/>
        <v>4</v>
      </c>
      <c r="N3827">
        <f t="shared" si="297"/>
        <v>0</v>
      </c>
      <c r="O3827">
        <f t="shared" si="298"/>
        <v>0</v>
      </c>
      <c r="P3827">
        <f t="shared" si="299"/>
        <v>2</v>
      </c>
    </row>
    <row r="3828" spans="1:16" x14ac:dyDescent="0.3">
      <c r="A3828" t="s">
        <v>69</v>
      </c>
      <c r="B3828" s="38">
        <v>39563</v>
      </c>
      <c r="C3828" t="s">
        <v>30</v>
      </c>
      <c r="D3828" t="s">
        <v>355</v>
      </c>
      <c r="E3828" t="s">
        <v>161</v>
      </c>
      <c r="F3828">
        <v>333505</v>
      </c>
      <c r="G3828">
        <v>374720</v>
      </c>
      <c r="H3828" t="s">
        <v>152</v>
      </c>
      <c r="I3828" t="s">
        <v>153</v>
      </c>
      <c r="L3828">
        <f t="shared" si="295"/>
        <v>2008</v>
      </c>
      <c r="M3828">
        <f t="shared" si="296"/>
        <v>4</v>
      </c>
      <c r="N3828">
        <f t="shared" si="297"/>
        <v>0</v>
      </c>
      <c r="O3828">
        <f t="shared" si="298"/>
        <v>0</v>
      </c>
      <c r="P3828">
        <f t="shared" si="299"/>
        <v>2</v>
      </c>
    </row>
    <row r="3829" spans="1:16" x14ac:dyDescent="0.3">
      <c r="A3829" t="s">
        <v>20</v>
      </c>
      <c r="B3829" s="38">
        <v>39566</v>
      </c>
      <c r="C3829" t="s">
        <v>30</v>
      </c>
      <c r="D3829" t="s">
        <v>216</v>
      </c>
      <c r="E3829" t="s">
        <v>155</v>
      </c>
      <c r="F3829">
        <v>310876</v>
      </c>
      <c r="G3829">
        <v>403386</v>
      </c>
      <c r="H3829" t="s">
        <v>148</v>
      </c>
      <c r="I3829" t="s">
        <v>149</v>
      </c>
      <c r="L3829">
        <f t="shared" si="295"/>
        <v>2008</v>
      </c>
      <c r="M3829">
        <f t="shared" si="296"/>
        <v>4</v>
      </c>
      <c r="N3829">
        <f t="shared" si="297"/>
        <v>0</v>
      </c>
      <c r="O3829">
        <f t="shared" si="298"/>
        <v>0</v>
      </c>
      <c r="P3829">
        <f t="shared" si="299"/>
        <v>1</v>
      </c>
    </row>
    <row r="3830" spans="1:16" x14ac:dyDescent="0.3">
      <c r="A3830" t="s">
        <v>50</v>
      </c>
      <c r="B3830" s="38">
        <v>39566</v>
      </c>
      <c r="C3830" t="s">
        <v>30</v>
      </c>
      <c r="D3830" t="s">
        <v>336</v>
      </c>
      <c r="E3830" t="s">
        <v>157</v>
      </c>
      <c r="F3830">
        <v>285289</v>
      </c>
      <c r="G3830">
        <v>432705</v>
      </c>
      <c r="H3830" t="s">
        <v>148</v>
      </c>
      <c r="I3830" t="s">
        <v>149</v>
      </c>
      <c r="L3830">
        <f t="shared" si="295"/>
        <v>2008</v>
      </c>
      <c r="M3830">
        <f t="shared" si="296"/>
        <v>4</v>
      </c>
      <c r="N3830">
        <f t="shared" si="297"/>
        <v>0</v>
      </c>
      <c r="O3830">
        <f t="shared" si="298"/>
        <v>0</v>
      </c>
      <c r="P3830">
        <f t="shared" si="299"/>
        <v>1</v>
      </c>
    </row>
    <row r="3831" spans="1:16" x14ac:dyDescent="0.3">
      <c r="A3831" t="s">
        <v>62</v>
      </c>
      <c r="B3831" s="38">
        <v>39566</v>
      </c>
      <c r="C3831" t="s">
        <v>30</v>
      </c>
      <c r="D3831" t="s">
        <v>208</v>
      </c>
      <c r="E3831" t="s">
        <v>143</v>
      </c>
      <c r="F3831">
        <v>340280</v>
      </c>
      <c r="G3831">
        <v>402255</v>
      </c>
      <c r="H3831" t="s">
        <v>148</v>
      </c>
      <c r="I3831" t="s">
        <v>149</v>
      </c>
      <c r="L3831">
        <f t="shared" si="295"/>
        <v>2008</v>
      </c>
      <c r="M3831">
        <f t="shared" si="296"/>
        <v>4</v>
      </c>
      <c r="N3831">
        <f t="shared" si="297"/>
        <v>0</v>
      </c>
      <c r="O3831">
        <f t="shared" si="298"/>
        <v>0</v>
      </c>
      <c r="P3831">
        <f t="shared" si="299"/>
        <v>1</v>
      </c>
    </row>
    <row r="3832" spans="1:16" x14ac:dyDescent="0.3">
      <c r="A3832" t="s">
        <v>69</v>
      </c>
      <c r="B3832" s="38">
        <v>39566</v>
      </c>
      <c r="C3832" t="s">
        <v>30</v>
      </c>
      <c r="D3832" t="s">
        <v>261</v>
      </c>
      <c r="E3832" t="s">
        <v>147</v>
      </c>
      <c r="F3832">
        <v>333599</v>
      </c>
      <c r="G3832">
        <v>373229</v>
      </c>
      <c r="H3832" t="s">
        <v>148</v>
      </c>
      <c r="I3832" t="s">
        <v>149</v>
      </c>
      <c r="L3832">
        <f t="shared" si="295"/>
        <v>2008</v>
      </c>
      <c r="M3832">
        <f t="shared" si="296"/>
        <v>4</v>
      </c>
      <c r="N3832">
        <f t="shared" si="297"/>
        <v>0</v>
      </c>
      <c r="O3832">
        <f t="shared" si="298"/>
        <v>0</v>
      </c>
      <c r="P3832">
        <f t="shared" si="299"/>
        <v>1</v>
      </c>
    </row>
    <row r="3833" spans="1:16" x14ac:dyDescent="0.3">
      <c r="A3833" t="s">
        <v>69</v>
      </c>
      <c r="B3833" s="38">
        <v>39568</v>
      </c>
      <c r="C3833" t="s">
        <v>30</v>
      </c>
      <c r="D3833" t="s">
        <v>859</v>
      </c>
      <c r="E3833" t="s">
        <v>147</v>
      </c>
      <c r="F3833">
        <v>334039</v>
      </c>
      <c r="G3833">
        <v>373380</v>
      </c>
      <c r="H3833" t="s">
        <v>144</v>
      </c>
      <c r="I3833" t="s">
        <v>145</v>
      </c>
      <c r="L3833">
        <f t="shared" si="295"/>
        <v>2008</v>
      </c>
      <c r="M3833">
        <f t="shared" si="296"/>
        <v>4</v>
      </c>
      <c r="N3833">
        <f t="shared" si="297"/>
        <v>0</v>
      </c>
      <c r="O3833">
        <f t="shared" si="298"/>
        <v>0</v>
      </c>
      <c r="P3833">
        <f t="shared" si="299"/>
        <v>3</v>
      </c>
    </row>
    <row r="3834" spans="1:16" x14ac:dyDescent="0.3">
      <c r="A3834" t="s">
        <v>69</v>
      </c>
      <c r="B3834" s="38">
        <v>39568</v>
      </c>
      <c r="C3834" t="s">
        <v>30</v>
      </c>
      <c r="D3834" t="s">
        <v>380</v>
      </c>
      <c r="E3834" t="s">
        <v>161</v>
      </c>
      <c r="F3834">
        <v>333489</v>
      </c>
      <c r="G3834">
        <v>375106</v>
      </c>
      <c r="H3834" t="s">
        <v>148</v>
      </c>
      <c r="I3834" t="s">
        <v>149</v>
      </c>
      <c r="L3834">
        <f t="shared" si="295"/>
        <v>2008</v>
      </c>
      <c r="M3834">
        <f t="shared" si="296"/>
        <v>4</v>
      </c>
      <c r="N3834">
        <f t="shared" si="297"/>
        <v>0</v>
      </c>
      <c r="O3834">
        <f t="shared" si="298"/>
        <v>0</v>
      </c>
      <c r="P3834">
        <f t="shared" si="299"/>
        <v>1</v>
      </c>
    </row>
    <row r="3835" spans="1:16" x14ac:dyDescent="0.3">
      <c r="A3835" t="s">
        <v>43</v>
      </c>
      <c r="B3835" s="38">
        <v>39568</v>
      </c>
      <c r="C3835" t="s">
        <v>30</v>
      </c>
      <c r="D3835" t="s">
        <v>478</v>
      </c>
      <c r="E3835" t="s">
        <v>183</v>
      </c>
      <c r="F3835">
        <v>308670</v>
      </c>
      <c r="G3835">
        <v>326437</v>
      </c>
      <c r="H3835" t="s">
        <v>148</v>
      </c>
      <c r="I3835" t="s">
        <v>149</v>
      </c>
      <c r="L3835">
        <f t="shared" si="295"/>
        <v>2008</v>
      </c>
      <c r="M3835">
        <f t="shared" si="296"/>
        <v>4</v>
      </c>
      <c r="N3835">
        <f t="shared" si="297"/>
        <v>0</v>
      </c>
      <c r="O3835">
        <f t="shared" si="298"/>
        <v>0</v>
      </c>
      <c r="P3835">
        <f t="shared" si="299"/>
        <v>1</v>
      </c>
    </row>
    <row r="3836" spans="1:16" x14ac:dyDescent="0.3">
      <c r="A3836" t="s">
        <v>62</v>
      </c>
      <c r="B3836" s="38">
        <v>39570</v>
      </c>
      <c r="C3836" t="s">
        <v>30</v>
      </c>
      <c r="D3836" t="s">
        <v>170</v>
      </c>
      <c r="E3836" t="s">
        <v>143</v>
      </c>
      <c r="F3836">
        <v>340081</v>
      </c>
      <c r="G3836">
        <v>402591</v>
      </c>
      <c r="H3836" t="s">
        <v>148</v>
      </c>
      <c r="I3836" t="s">
        <v>149</v>
      </c>
      <c r="L3836">
        <f t="shared" si="295"/>
        <v>2008</v>
      </c>
      <c r="M3836">
        <f t="shared" si="296"/>
        <v>5</v>
      </c>
      <c r="N3836">
        <f t="shared" si="297"/>
        <v>0</v>
      </c>
      <c r="O3836">
        <f t="shared" si="298"/>
        <v>0</v>
      </c>
      <c r="P3836">
        <f t="shared" si="299"/>
        <v>1</v>
      </c>
    </row>
    <row r="3837" spans="1:16" x14ac:dyDescent="0.3">
      <c r="A3837" t="s">
        <v>45</v>
      </c>
      <c r="B3837" s="38">
        <v>39570</v>
      </c>
      <c r="C3837" t="s">
        <v>30</v>
      </c>
      <c r="D3837" t="s">
        <v>361</v>
      </c>
      <c r="E3837" t="s">
        <v>193</v>
      </c>
      <c r="F3837">
        <v>243097</v>
      </c>
      <c r="G3837">
        <v>417191</v>
      </c>
      <c r="H3837" t="s">
        <v>152</v>
      </c>
      <c r="I3837" t="s">
        <v>153</v>
      </c>
      <c r="L3837">
        <f t="shared" si="295"/>
        <v>2008</v>
      </c>
      <c r="M3837">
        <f t="shared" si="296"/>
        <v>5</v>
      </c>
      <c r="N3837">
        <f t="shared" si="297"/>
        <v>0</v>
      </c>
      <c r="O3837">
        <f t="shared" si="298"/>
        <v>0</v>
      </c>
      <c r="P3837">
        <f t="shared" si="299"/>
        <v>2</v>
      </c>
    </row>
    <row r="3838" spans="1:16" x14ac:dyDescent="0.3">
      <c r="A3838" t="s">
        <v>43</v>
      </c>
      <c r="B3838" s="38">
        <v>39571</v>
      </c>
      <c r="C3838" t="s">
        <v>30</v>
      </c>
      <c r="D3838" t="s">
        <v>207</v>
      </c>
      <c r="E3838" t="s">
        <v>183</v>
      </c>
      <c r="F3838">
        <v>308566</v>
      </c>
      <c r="G3838">
        <v>325971</v>
      </c>
      <c r="H3838" t="s">
        <v>148</v>
      </c>
      <c r="I3838" t="s">
        <v>149</v>
      </c>
      <c r="L3838">
        <f t="shared" si="295"/>
        <v>2008</v>
      </c>
      <c r="M3838">
        <f t="shared" si="296"/>
        <v>5</v>
      </c>
      <c r="N3838">
        <f t="shared" si="297"/>
        <v>0</v>
      </c>
      <c r="O3838">
        <f t="shared" si="298"/>
        <v>0</v>
      </c>
      <c r="P3838">
        <f t="shared" si="299"/>
        <v>1</v>
      </c>
    </row>
    <row r="3839" spans="1:16" x14ac:dyDescent="0.3">
      <c r="A3839" t="s">
        <v>20</v>
      </c>
      <c r="B3839" s="38">
        <v>39571</v>
      </c>
      <c r="C3839" t="s">
        <v>30</v>
      </c>
      <c r="D3839" t="s">
        <v>286</v>
      </c>
      <c r="E3839" t="s">
        <v>155</v>
      </c>
      <c r="F3839">
        <v>310428</v>
      </c>
      <c r="G3839">
        <v>403364</v>
      </c>
      <c r="H3839" t="s">
        <v>148</v>
      </c>
      <c r="I3839" t="s">
        <v>149</v>
      </c>
      <c r="L3839">
        <f t="shared" si="295"/>
        <v>2008</v>
      </c>
      <c r="M3839">
        <f t="shared" si="296"/>
        <v>5</v>
      </c>
      <c r="N3839">
        <f t="shared" si="297"/>
        <v>0</v>
      </c>
      <c r="O3839">
        <f t="shared" si="298"/>
        <v>0</v>
      </c>
      <c r="P3839">
        <f t="shared" si="299"/>
        <v>1</v>
      </c>
    </row>
    <row r="3840" spans="1:16" x14ac:dyDescent="0.3">
      <c r="A3840" t="s">
        <v>69</v>
      </c>
      <c r="B3840" s="38">
        <v>39573</v>
      </c>
      <c r="C3840" t="s">
        <v>30</v>
      </c>
      <c r="D3840" t="s">
        <v>163</v>
      </c>
      <c r="E3840" t="s">
        <v>147</v>
      </c>
      <c r="F3840">
        <v>333457</v>
      </c>
      <c r="G3840">
        <v>374416</v>
      </c>
      <c r="H3840" t="s">
        <v>152</v>
      </c>
      <c r="I3840" t="s">
        <v>153</v>
      </c>
      <c r="L3840">
        <f t="shared" si="295"/>
        <v>2008</v>
      </c>
      <c r="M3840">
        <f t="shared" si="296"/>
        <v>5</v>
      </c>
      <c r="N3840">
        <f t="shared" si="297"/>
        <v>0</v>
      </c>
      <c r="O3840">
        <f t="shared" si="298"/>
        <v>0</v>
      </c>
      <c r="P3840">
        <f t="shared" si="299"/>
        <v>2</v>
      </c>
    </row>
    <row r="3841" spans="1:16" x14ac:dyDescent="0.3">
      <c r="A3841" t="s">
        <v>2</v>
      </c>
      <c r="B3841" s="38">
        <v>39573</v>
      </c>
      <c r="C3841" t="s">
        <v>30</v>
      </c>
      <c r="D3841" t="s">
        <v>390</v>
      </c>
      <c r="E3841" t="s">
        <v>166</v>
      </c>
      <c r="F3841">
        <v>327136</v>
      </c>
      <c r="G3841">
        <v>364153</v>
      </c>
      <c r="H3841" t="s">
        <v>152</v>
      </c>
      <c r="I3841" t="s">
        <v>153</v>
      </c>
      <c r="L3841">
        <f t="shared" si="295"/>
        <v>2008</v>
      </c>
      <c r="M3841">
        <f t="shared" si="296"/>
        <v>5</v>
      </c>
      <c r="N3841">
        <f t="shared" si="297"/>
        <v>0</v>
      </c>
      <c r="O3841">
        <f t="shared" si="298"/>
        <v>0</v>
      </c>
      <c r="P3841">
        <f t="shared" si="299"/>
        <v>2</v>
      </c>
    </row>
    <row r="3842" spans="1:16" x14ac:dyDescent="0.3">
      <c r="A3842" t="s">
        <v>61</v>
      </c>
      <c r="B3842" s="38">
        <v>39574</v>
      </c>
      <c r="C3842" t="s">
        <v>30</v>
      </c>
      <c r="D3842" t="s">
        <v>170</v>
      </c>
      <c r="E3842" t="s">
        <v>206</v>
      </c>
      <c r="F3842">
        <v>336801</v>
      </c>
      <c r="G3842">
        <v>352642</v>
      </c>
      <c r="H3842" t="s">
        <v>148</v>
      </c>
      <c r="I3842" t="s">
        <v>149</v>
      </c>
      <c r="L3842">
        <f t="shared" ref="L3842:L3905" si="300">YEAR(B3842)</f>
        <v>2008</v>
      </c>
      <c r="M3842">
        <f t="shared" ref="M3842:M3905" si="301">MONTH(B3842)</f>
        <v>5</v>
      </c>
      <c r="N3842">
        <f t="shared" ref="N3842:N3905" si="302">SUM((IF(OR(ISBLANK($I3842),ISERROR(SEARCH("killed",$I3842))),0,IF(SEARCH("killed",$I3842)=3,LEFT($I3842,1),IF(SEARCH("killed",$I3842)=4,LEFT($I3842,2),0)))),(IF(OR(ISBLANK($J3842),ISERROR(SEARCH("killed",$J3842))),0,IF(SEARCH("killed",$J3842)=3,LEFT($J3842,1),IF(SEARCH("killed",$J3842)=4,LEFT($J3842,2),0)))),(IF(OR(ISBLANK($K3842),ISERROR(SEARCH("killed",$K3842))),0,IF(SEARCH("killed",$K3842)=3,LEFT($K3842,1),IF(SEARCH("killed",$K3842)=4,LEFT($K3842,2),0)))))</f>
        <v>0</v>
      </c>
      <c r="O3842">
        <f t="shared" ref="O3842:O3905" si="303">SUM((IF(OR(ISBLANK($I3842),ISERROR(SEARCH("seriously",$I3842))),0,IF(SEARCH("seriously",$I3842)=3,LEFT($I3842,1),IF(SEARCH("seriously",$I3842)=4,LEFT($I3842,2),0)))),(IF(OR(ISBLANK($J3842),ISERROR(SEARCH("seriously",$J3842))),0,IF(SEARCH("seriously",$J3842)=3,LEFT($J3842,1),IF(SEARCH("seriously",$J3842)=4,LEFT($J3842,2),0)))),(IF(OR(ISBLANK($K3842),ISERROR(SEARCH("seriously",$K3842))),0,IF(SEARCH("seriously",$K3842)=3,LEFT($K3842,1),IF(SEARCH("seriously",$K3842)=4,LEFT($K3842,2),0)))))</f>
        <v>0</v>
      </c>
      <c r="P3842">
        <f t="shared" ref="P3842:P3905" si="304">SUM((IF(OR(ISBLANK($I3842),ISERROR(SEARCH("slightly",$I3842))),0,IF(SEARCH("slightly",$I3842)=3,LEFT($I3842,1),IF(SEARCH("slightly",$I3842)=4,LEFT($I3842,2),0)))),(IF(OR(ISBLANK($J3842),ISERROR(SEARCH("slightly",$J3842))),0,IF(SEARCH("slightly",$J3842)=3,LEFT($J3842,1),IF(SEARCH("slightly",$J3842)=4,LEFT($J3842,2),0)))),(IF(OR(ISBLANK($K3842),ISERROR(SEARCH("slightly",$K3842))),0,IF(SEARCH("slightly",$K3842)=3,LEFT($K3842,1),IF(SEARCH("slightly",$K3842)=4,LEFT($K3842,2),0)))))</f>
        <v>1</v>
      </c>
    </row>
    <row r="3843" spans="1:16" x14ac:dyDescent="0.3">
      <c r="A3843" t="s">
        <v>67</v>
      </c>
      <c r="B3843" s="38">
        <v>39574</v>
      </c>
      <c r="C3843" t="s">
        <v>30</v>
      </c>
      <c r="D3843" t="s">
        <v>525</v>
      </c>
      <c r="E3843" t="s">
        <v>279</v>
      </c>
      <c r="F3843">
        <v>348778</v>
      </c>
      <c r="G3843">
        <v>374196</v>
      </c>
      <c r="H3843" t="s">
        <v>148</v>
      </c>
      <c r="I3843" t="s">
        <v>149</v>
      </c>
      <c r="L3843">
        <f t="shared" si="300"/>
        <v>2008</v>
      </c>
      <c r="M3843">
        <f t="shared" si="301"/>
        <v>5</v>
      </c>
      <c r="N3843">
        <f t="shared" si="302"/>
        <v>0</v>
      </c>
      <c r="O3843">
        <f t="shared" si="303"/>
        <v>0</v>
      </c>
      <c r="P3843">
        <f t="shared" si="304"/>
        <v>1</v>
      </c>
    </row>
    <row r="3844" spans="1:16" x14ac:dyDescent="0.3">
      <c r="A3844" t="s">
        <v>49</v>
      </c>
      <c r="B3844" s="38">
        <v>39574</v>
      </c>
      <c r="C3844" t="s">
        <v>30</v>
      </c>
      <c r="D3844" t="s">
        <v>232</v>
      </c>
      <c r="E3844" t="s">
        <v>184</v>
      </c>
      <c r="F3844">
        <v>312271</v>
      </c>
      <c r="G3844">
        <v>345673</v>
      </c>
      <c r="H3844" t="s">
        <v>148</v>
      </c>
      <c r="I3844" t="s">
        <v>149</v>
      </c>
      <c r="L3844">
        <f t="shared" si="300"/>
        <v>2008</v>
      </c>
      <c r="M3844">
        <f t="shared" si="301"/>
        <v>5</v>
      </c>
      <c r="N3844">
        <f t="shared" si="302"/>
        <v>0</v>
      </c>
      <c r="O3844">
        <f t="shared" si="303"/>
        <v>0</v>
      </c>
      <c r="P3844">
        <f t="shared" si="304"/>
        <v>1</v>
      </c>
    </row>
    <row r="3845" spans="1:16" x14ac:dyDescent="0.3">
      <c r="A3845" t="s">
        <v>69</v>
      </c>
      <c r="B3845" s="38">
        <v>39574</v>
      </c>
      <c r="C3845" t="s">
        <v>30</v>
      </c>
      <c r="D3845" t="s">
        <v>160</v>
      </c>
      <c r="E3845" t="s">
        <v>164</v>
      </c>
      <c r="F3845">
        <v>333034</v>
      </c>
      <c r="G3845">
        <v>373906</v>
      </c>
      <c r="H3845" t="s">
        <v>148</v>
      </c>
      <c r="I3845" t="s">
        <v>149</v>
      </c>
      <c r="L3845">
        <f t="shared" si="300"/>
        <v>2008</v>
      </c>
      <c r="M3845">
        <f t="shared" si="301"/>
        <v>5</v>
      </c>
      <c r="N3845">
        <f t="shared" si="302"/>
        <v>0</v>
      </c>
      <c r="O3845">
        <f t="shared" si="303"/>
        <v>0</v>
      </c>
      <c r="P3845">
        <f t="shared" si="304"/>
        <v>1</v>
      </c>
    </row>
    <row r="3846" spans="1:16" x14ac:dyDescent="0.3">
      <c r="A3846" t="s">
        <v>69</v>
      </c>
      <c r="B3846" s="38">
        <v>39574</v>
      </c>
      <c r="C3846" t="s">
        <v>30</v>
      </c>
      <c r="D3846" t="s">
        <v>221</v>
      </c>
      <c r="E3846" t="s">
        <v>147</v>
      </c>
      <c r="F3846">
        <v>333988</v>
      </c>
      <c r="G3846">
        <v>375108</v>
      </c>
      <c r="H3846" t="s">
        <v>148</v>
      </c>
      <c r="I3846" t="s">
        <v>149</v>
      </c>
      <c r="L3846">
        <f t="shared" si="300"/>
        <v>2008</v>
      </c>
      <c r="M3846">
        <f t="shared" si="301"/>
        <v>5</v>
      </c>
      <c r="N3846">
        <f t="shared" si="302"/>
        <v>0</v>
      </c>
      <c r="O3846">
        <f t="shared" si="303"/>
        <v>0</v>
      </c>
      <c r="P3846">
        <f t="shared" si="304"/>
        <v>1</v>
      </c>
    </row>
    <row r="3847" spans="1:16" x14ac:dyDescent="0.3">
      <c r="A3847" t="s">
        <v>69</v>
      </c>
      <c r="B3847" s="38">
        <v>39574</v>
      </c>
      <c r="C3847" t="s">
        <v>30</v>
      </c>
      <c r="D3847" t="s">
        <v>860</v>
      </c>
      <c r="E3847" t="s">
        <v>161</v>
      </c>
      <c r="F3847">
        <v>333459</v>
      </c>
      <c r="G3847">
        <v>374891</v>
      </c>
      <c r="H3847" t="s">
        <v>148</v>
      </c>
      <c r="I3847" t="s">
        <v>149</v>
      </c>
      <c r="L3847">
        <f t="shared" si="300"/>
        <v>2008</v>
      </c>
      <c r="M3847">
        <f t="shared" si="301"/>
        <v>5</v>
      </c>
      <c r="N3847">
        <f t="shared" si="302"/>
        <v>0</v>
      </c>
      <c r="O3847">
        <f t="shared" si="303"/>
        <v>0</v>
      </c>
      <c r="P3847">
        <f t="shared" si="304"/>
        <v>1</v>
      </c>
    </row>
    <row r="3848" spans="1:16" x14ac:dyDescent="0.3">
      <c r="A3848" t="s">
        <v>51</v>
      </c>
      <c r="B3848" s="38">
        <v>39576</v>
      </c>
      <c r="C3848" t="s">
        <v>30</v>
      </c>
      <c r="D3848" t="s">
        <v>214</v>
      </c>
      <c r="E3848" t="s">
        <v>206</v>
      </c>
      <c r="F3848">
        <v>348517</v>
      </c>
      <c r="G3848">
        <v>344438</v>
      </c>
      <c r="H3848" t="s">
        <v>148</v>
      </c>
      <c r="I3848" t="s">
        <v>149</v>
      </c>
      <c r="L3848">
        <f t="shared" si="300"/>
        <v>2008</v>
      </c>
      <c r="M3848">
        <f t="shared" si="301"/>
        <v>5</v>
      </c>
      <c r="N3848">
        <f t="shared" si="302"/>
        <v>0</v>
      </c>
      <c r="O3848">
        <f t="shared" si="303"/>
        <v>0</v>
      </c>
      <c r="P3848">
        <f t="shared" si="304"/>
        <v>1</v>
      </c>
    </row>
    <row r="3849" spans="1:16" x14ac:dyDescent="0.3">
      <c r="A3849" t="s">
        <v>57</v>
      </c>
      <c r="B3849" s="38">
        <v>39576</v>
      </c>
      <c r="C3849" t="s">
        <v>30</v>
      </c>
      <c r="D3849" t="s">
        <v>434</v>
      </c>
      <c r="E3849" t="s">
        <v>256</v>
      </c>
      <c r="F3849">
        <v>224108</v>
      </c>
      <c r="G3849">
        <v>344175</v>
      </c>
      <c r="H3849" t="s">
        <v>148</v>
      </c>
      <c r="I3849" t="s">
        <v>149</v>
      </c>
      <c r="L3849">
        <f t="shared" si="300"/>
        <v>2008</v>
      </c>
      <c r="M3849">
        <f t="shared" si="301"/>
        <v>5</v>
      </c>
      <c r="N3849">
        <f t="shared" si="302"/>
        <v>0</v>
      </c>
      <c r="O3849">
        <f t="shared" si="303"/>
        <v>0</v>
      </c>
      <c r="P3849">
        <f t="shared" si="304"/>
        <v>1</v>
      </c>
    </row>
    <row r="3850" spans="1:16" x14ac:dyDescent="0.3">
      <c r="A3850" t="s">
        <v>75</v>
      </c>
      <c r="B3850" s="38">
        <v>39576</v>
      </c>
      <c r="C3850" t="s">
        <v>30</v>
      </c>
      <c r="D3850" t="s">
        <v>210</v>
      </c>
      <c r="E3850" t="s">
        <v>279</v>
      </c>
      <c r="F3850">
        <v>345903</v>
      </c>
      <c r="G3850">
        <v>369249</v>
      </c>
      <c r="H3850" t="s">
        <v>148</v>
      </c>
      <c r="I3850" t="s">
        <v>149</v>
      </c>
      <c r="L3850">
        <f t="shared" si="300"/>
        <v>2008</v>
      </c>
      <c r="M3850">
        <f t="shared" si="301"/>
        <v>5</v>
      </c>
      <c r="N3850">
        <f t="shared" si="302"/>
        <v>0</v>
      </c>
      <c r="O3850">
        <f t="shared" si="303"/>
        <v>0</v>
      </c>
      <c r="P3850">
        <f t="shared" si="304"/>
        <v>1</v>
      </c>
    </row>
    <row r="3851" spans="1:16" x14ac:dyDescent="0.3">
      <c r="A3851" t="s">
        <v>69</v>
      </c>
      <c r="B3851" s="38">
        <v>39576</v>
      </c>
      <c r="C3851" t="s">
        <v>30</v>
      </c>
      <c r="D3851" t="s">
        <v>441</v>
      </c>
      <c r="E3851" t="s">
        <v>147</v>
      </c>
      <c r="F3851">
        <v>333804</v>
      </c>
      <c r="G3851">
        <v>374756</v>
      </c>
      <c r="H3851" t="s">
        <v>148</v>
      </c>
      <c r="I3851" t="s">
        <v>149</v>
      </c>
      <c r="L3851">
        <f t="shared" si="300"/>
        <v>2008</v>
      </c>
      <c r="M3851">
        <f t="shared" si="301"/>
        <v>5</v>
      </c>
      <c r="N3851">
        <f t="shared" si="302"/>
        <v>0</v>
      </c>
      <c r="O3851">
        <f t="shared" si="303"/>
        <v>0</v>
      </c>
      <c r="P3851">
        <f t="shared" si="304"/>
        <v>1</v>
      </c>
    </row>
    <row r="3852" spans="1:16" x14ac:dyDescent="0.3">
      <c r="A3852" t="s">
        <v>36</v>
      </c>
      <c r="B3852" s="38">
        <v>39576</v>
      </c>
      <c r="C3852" t="s">
        <v>30</v>
      </c>
      <c r="D3852" t="s">
        <v>426</v>
      </c>
      <c r="E3852" t="s">
        <v>189</v>
      </c>
      <c r="F3852">
        <v>287529</v>
      </c>
      <c r="G3852">
        <v>345804</v>
      </c>
      <c r="H3852" t="s">
        <v>148</v>
      </c>
      <c r="I3852" t="s">
        <v>149</v>
      </c>
      <c r="L3852">
        <f t="shared" si="300"/>
        <v>2008</v>
      </c>
      <c r="M3852">
        <f t="shared" si="301"/>
        <v>5</v>
      </c>
      <c r="N3852">
        <f t="shared" si="302"/>
        <v>0</v>
      </c>
      <c r="O3852">
        <f t="shared" si="303"/>
        <v>0</v>
      </c>
      <c r="P3852">
        <f t="shared" si="304"/>
        <v>1</v>
      </c>
    </row>
    <row r="3853" spans="1:16" x14ac:dyDescent="0.3">
      <c r="A3853" t="s">
        <v>69</v>
      </c>
      <c r="B3853" s="38">
        <v>39576</v>
      </c>
      <c r="C3853" t="s">
        <v>30</v>
      </c>
      <c r="D3853" t="s">
        <v>215</v>
      </c>
      <c r="E3853" t="s">
        <v>147</v>
      </c>
      <c r="F3853">
        <v>333965</v>
      </c>
      <c r="G3853">
        <v>373576</v>
      </c>
      <c r="H3853" t="s">
        <v>148</v>
      </c>
      <c r="I3853" t="s">
        <v>149</v>
      </c>
      <c r="L3853">
        <f t="shared" si="300"/>
        <v>2008</v>
      </c>
      <c r="M3853">
        <f t="shared" si="301"/>
        <v>5</v>
      </c>
      <c r="N3853">
        <f t="shared" si="302"/>
        <v>0</v>
      </c>
      <c r="O3853">
        <f t="shared" si="303"/>
        <v>0</v>
      </c>
      <c r="P3853">
        <f t="shared" si="304"/>
        <v>1</v>
      </c>
    </row>
    <row r="3854" spans="1:16" x14ac:dyDescent="0.3">
      <c r="A3854" t="s">
        <v>69</v>
      </c>
      <c r="B3854" s="38">
        <v>39576</v>
      </c>
      <c r="C3854" t="s">
        <v>30</v>
      </c>
      <c r="D3854" t="s">
        <v>448</v>
      </c>
      <c r="E3854" t="s">
        <v>147</v>
      </c>
      <c r="F3854">
        <v>334110</v>
      </c>
      <c r="G3854">
        <v>374309</v>
      </c>
      <c r="H3854" t="s">
        <v>148</v>
      </c>
      <c r="I3854" t="s">
        <v>149</v>
      </c>
      <c r="L3854">
        <f t="shared" si="300"/>
        <v>2008</v>
      </c>
      <c r="M3854">
        <f t="shared" si="301"/>
        <v>5</v>
      </c>
      <c r="N3854">
        <f t="shared" si="302"/>
        <v>0</v>
      </c>
      <c r="O3854">
        <f t="shared" si="303"/>
        <v>0</v>
      </c>
      <c r="P3854">
        <f t="shared" si="304"/>
        <v>1</v>
      </c>
    </row>
    <row r="3855" spans="1:16" x14ac:dyDescent="0.3">
      <c r="A3855" t="s">
        <v>49</v>
      </c>
      <c r="B3855" s="38">
        <v>39577</v>
      </c>
      <c r="C3855" t="s">
        <v>30</v>
      </c>
      <c r="D3855" t="s">
        <v>237</v>
      </c>
      <c r="E3855" t="s">
        <v>184</v>
      </c>
      <c r="F3855">
        <v>312546</v>
      </c>
      <c r="G3855">
        <v>345874</v>
      </c>
      <c r="H3855" t="s">
        <v>152</v>
      </c>
      <c r="I3855" t="s">
        <v>153</v>
      </c>
      <c r="L3855">
        <f t="shared" si="300"/>
        <v>2008</v>
      </c>
      <c r="M3855">
        <f t="shared" si="301"/>
        <v>5</v>
      </c>
      <c r="N3855">
        <f t="shared" si="302"/>
        <v>0</v>
      </c>
      <c r="O3855">
        <f t="shared" si="303"/>
        <v>0</v>
      </c>
      <c r="P3855">
        <f t="shared" si="304"/>
        <v>2</v>
      </c>
    </row>
    <row r="3856" spans="1:16" x14ac:dyDescent="0.3">
      <c r="A3856" t="s">
        <v>57</v>
      </c>
      <c r="B3856" s="38">
        <v>39578</v>
      </c>
      <c r="C3856" t="s">
        <v>29</v>
      </c>
      <c r="D3856" t="s">
        <v>216</v>
      </c>
      <c r="E3856" t="s">
        <v>256</v>
      </c>
      <c r="F3856">
        <v>223369</v>
      </c>
      <c r="G3856">
        <v>344250</v>
      </c>
      <c r="H3856" t="s">
        <v>148</v>
      </c>
      <c r="I3856" t="s">
        <v>181</v>
      </c>
      <c r="L3856">
        <f t="shared" si="300"/>
        <v>2008</v>
      </c>
      <c r="M3856">
        <f t="shared" si="301"/>
        <v>5</v>
      </c>
      <c r="N3856">
        <f t="shared" si="302"/>
        <v>0</v>
      </c>
      <c r="O3856">
        <f t="shared" si="303"/>
        <v>1</v>
      </c>
      <c r="P3856">
        <f t="shared" si="304"/>
        <v>0</v>
      </c>
    </row>
    <row r="3857" spans="1:16" x14ac:dyDescent="0.3">
      <c r="A3857" t="s">
        <v>20</v>
      </c>
      <c r="B3857" s="38">
        <v>39578</v>
      </c>
      <c r="C3857" t="s">
        <v>30</v>
      </c>
      <c r="D3857" t="s">
        <v>146</v>
      </c>
      <c r="E3857" t="s">
        <v>155</v>
      </c>
      <c r="F3857">
        <v>310650</v>
      </c>
      <c r="G3857">
        <v>402720</v>
      </c>
      <c r="H3857" t="s">
        <v>148</v>
      </c>
      <c r="I3857" t="s">
        <v>149</v>
      </c>
      <c r="L3857">
        <f t="shared" si="300"/>
        <v>2008</v>
      </c>
      <c r="M3857">
        <f t="shared" si="301"/>
        <v>5</v>
      </c>
      <c r="N3857">
        <f t="shared" si="302"/>
        <v>0</v>
      </c>
      <c r="O3857">
        <f t="shared" si="303"/>
        <v>0</v>
      </c>
      <c r="P3857">
        <f t="shared" si="304"/>
        <v>1</v>
      </c>
    </row>
    <row r="3858" spans="1:16" x14ac:dyDescent="0.3">
      <c r="A3858" t="s">
        <v>45</v>
      </c>
      <c r="B3858" s="38">
        <v>39579</v>
      </c>
      <c r="C3858" t="s">
        <v>30</v>
      </c>
      <c r="D3858" t="s">
        <v>291</v>
      </c>
      <c r="E3858" t="s">
        <v>193</v>
      </c>
      <c r="F3858">
        <v>243728</v>
      </c>
      <c r="G3858">
        <v>416490</v>
      </c>
      <c r="H3858" t="s">
        <v>148</v>
      </c>
      <c r="I3858" t="s">
        <v>149</v>
      </c>
      <c r="L3858">
        <f t="shared" si="300"/>
        <v>2008</v>
      </c>
      <c r="M3858">
        <f t="shared" si="301"/>
        <v>5</v>
      </c>
      <c r="N3858">
        <f t="shared" si="302"/>
        <v>0</v>
      </c>
      <c r="O3858">
        <f t="shared" si="303"/>
        <v>0</v>
      </c>
      <c r="P3858">
        <f t="shared" si="304"/>
        <v>1</v>
      </c>
    </row>
    <row r="3859" spans="1:16" x14ac:dyDescent="0.3">
      <c r="A3859" t="s">
        <v>42</v>
      </c>
      <c r="B3859" s="38">
        <v>39579</v>
      </c>
      <c r="C3859" t="s">
        <v>30</v>
      </c>
      <c r="D3859" t="s">
        <v>170</v>
      </c>
      <c r="E3859" t="s">
        <v>206</v>
      </c>
      <c r="F3859">
        <v>337816</v>
      </c>
      <c r="G3859">
        <v>331583</v>
      </c>
      <c r="H3859" t="s">
        <v>148</v>
      </c>
      <c r="I3859" t="s">
        <v>149</v>
      </c>
      <c r="L3859">
        <f t="shared" si="300"/>
        <v>2008</v>
      </c>
      <c r="M3859">
        <f t="shared" si="301"/>
        <v>5</v>
      </c>
      <c r="N3859">
        <f t="shared" si="302"/>
        <v>0</v>
      </c>
      <c r="O3859">
        <f t="shared" si="303"/>
        <v>0</v>
      </c>
      <c r="P3859">
        <f t="shared" si="304"/>
        <v>1</v>
      </c>
    </row>
    <row r="3860" spans="1:16" x14ac:dyDescent="0.3">
      <c r="A3860" t="s">
        <v>60</v>
      </c>
      <c r="B3860" s="38">
        <v>39581</v>
      </c>
      <c r="C3860" t="s">
        <v>30</v>
      </c>
      <c r="D3860" t="s">
        <v>405</v>
      </c>
      <c r="E3860" t="s">
        <v>195</v>
      </c>
      <c r="F3860">
        <v>350306</v>
      </c>
      <c r="G3860">
        <v>381868</v>
      </c>
      <c r="H3860" t="s">
        <v>152</v>
      </c>
      <c r="I3860" t="s">
        <v>153</v>
      </c>
      <c r="L3860">
        <f t="shared" si="300"/>
        <v>2008</v>
      </c>
      <c r="M3860">
        <f t="shared" si="301"/>
        <v>5</v>
      </c>
      <c r="N3860">
        <f t="shared" si="302"/>
        <v>0</v>
      </c>
      <c r="O3860">
        <f t="shared" si="303"/>
        <v>0</v>
      </c>
      <c r="P3860">
        <f t="shared" si="304"/>
        <v>2</v>
      </c>
    </row>
    <row r="3861" spans="1:16" x14ac:dyDescent="0.3">
      <c r="A3861" t="s">
        <v>69</v>
      </c>
      <c r="B3861" s="38">
        <v>39581</v>
      </c>
      <c r="C3861" t="s">
        <v>30</v>
      </c>
      <c r="D3861" t="s">
        <v>280</v>
      </c>
      <c r="E3861" t="s">
        <v>147</v>
      </c>
      <c r="F3861">
        <v>334239</v>
      </c>
      <c r="G3861">
        <v>373982</v>
      </c>
      <c r="H3861" t="s">
        <v>148</v>
      </c>
      <c r="I3861" t="s">
        <v>149</v>
      </c>
      <c r="L3861">
        <f t="shared" si="300"/>
        <v>2008</v>
      </c>
      <c r="M3861">
        <f t="shared" si="301"/>
        <v>5</v>
      </c>
      <c r="N3861">
        <f t="shared" si="302"/>
        <v>0</v>
      </c>
      <c r="O3861">
        <f t="shared" si="303"/>
        <v>0</v>
      </c>
      <c r="P3861">
        <f t="shared" si="304"/>
        <v>1</v>
      </c>
    </row>
    <row r="3862" spans="1:16" x14ac:dyDescent="0.3">
      <c r="A3862" t="s">
        <v>20</v>
      </c>
      <c r="B3862" s="38">
        <v>39581</v>
      </c>
      <c r="C3862" t="s">
        <v>30</v>
      </c>
      <c r="D3862" t="s">
        <v>861</v>
      </c>
      <c r="E3862" t="s">
        <v>155</v>
      </c>
      <c r="F3862">
        <v>311092</v>
      </c>
      <c r="G3862">
        <v>402886</v>
      </c>
      <c r="H3862" t="s">
        <v>234</v>
      </c>
      <c r="I3862" t="s">
        <v>313</v>
      </c>
      <c r="L3862">
        <f t="shared" si="300"/>
        <v>2008</v>
      </c>
      <c r="M3862">
        <f t="shared" si="301"/>
        <v>5</v>
      </c>
      <c r="N3862">
        <f t="shared" si="302"/>
        <v>0</v>
      </c>
      <c r="O3862">
        <f t="shared" si="303"/>
        <v>0</v>
      </c>
      <c r="P3862">
        <f t="shared" si="304"/>
        <v>5</v>
      </c>
    </row>
    <row r="3863" spans="1:16" x14ac:dyDescent="0.3">
      <c r="A3863" t="s">
        <v>60</v>
      </c>
      <c r="B3863" s="38">
        <v>39582</v>
      </c>
      <c r="C3863" t="s">
        <v>30</v>
      </c>
      <c r="D3863" t="s">
        <v>265</v>
      </c>
      <c r="E3863" t="s">
        <v>195</v>
      </c>
      <c r="F3863">
        <v>350402</v>
      </c>
      <c r="G3863">
        <v>381493</v>
      </c>
      <c r="H3863" t="s">
        <v>148</v>
      </c>
      <c r="I3863" t="s">
        <v>149</v>
      </c>
      <c r="L3863">
        <f t="shared" si="300"/>
        <v>2008</v>
      </c>
      <c r="M3863">
        <f t="shared" si="301"/>
        <v>5</v>
      </c>
      <c r="N3863">
        <f t="shared" si="302"/>
        <v>0</v>
      </c>
      <c r="O3863">
        <f t="shared" si="303"/>
        <v>0</v>
      </c>
      <c r="P3863">
        <f t="shared" si="304"/>
        <v>1</v>
      </c>
    </row>
    <row r="3864" spans="1:16" x14ac:dyDescent="0.3">
      <c r="A3864" t="s">
        <v>60</v>
      </c>
      <c r="B3864" s="38">
        <v>39582</v>
      </c>
      <c r="C3864" t="s">
        <v>29</v>
      </c>
      <c r="D3864" t="s">
        <v>687</v>
      </c>
      <c r="E3864" t="s">
        <v>195</v>
      </c>
      <c r="F3864">
        <v>350440</v>
      </c>
      <c r="G3864">
        <v>381476</v>
      </c>
      <c r="H3864" t="s">
        <v>152</v>
      </c>
      <c r="I3864" t="s">
        <v>247</v>
      </c>
      <c r="L3864">
        <f t="shared" si="300"/>
        <v>2008</v>
      </c>
      <c r="M3864">
        <f t="shared" si="301"/>
        <v>5</v>
      </c>
      <c r="N3864">
        <f t="shared" si="302"/>
        <v>0</v>
      </c>
      <c r="O3864">
        <f t="shared" si="303"/>
        <v>2</v>
      </c>
      <c r="P3864">
        <f t="shared" si="304"/>
        <v>0</v>
      </c>
    </row>
    <row r="3865" spans="1:16" x14ac:dyDescent="0.3">
      <c r="A3865" t="s">
        <v>69</v>
      </c>
      <c r="B3865" s="38">
        <v>39582</v>
      </c>
      <c r="C3865" t="s">
        <v>30</v>
      </c>
      <c r="D3865" t="s">
        <v>343</v>
      </c>
      <c r="E3865" t="s">
        <v>147</v>
      </c>
      <c r="F3865">
        <v>333459</v>
      </c>
      <c r="G3865">
        <v>374318</v>
      </c>
      <c r="H3865" t="s">
        <v>148</v>
      </c>
      <c r="I3865" t="s">
        <v>149</v>
      </c>
      <c r="L3865">
        <f t="shared" si="300"/>
        <v>2008</v>
      </c>
      <c r="M3865">
        <f t="shared" si="301"/>
        <v>5</v>
      </c>
      <c r="N3865">
        <f t="shared" si="302"/>
        <v>0</v>
      </c>
      <c r="O3865">
        <f t="shared" si="303"/>
        <v>0</v>
      </c>
      <c r="P3865">
        <f t="shared" si="304"/>
        <v>1</v>
      </c>
    </row>
    <row r="3866" spans="1:16" x14ac:dyDescent="0.3">
      <c r="A3866" t="s">
        <v>69</v>
      </c>
      <c r="B3866" s="38">
        <v>39582</v>
      </c>
      <c r="C3866" t="s">
        <v>30</v>
      </c>
      <c r="D3866" t="s">
        <v>191</v>
      </c>
      <c r="E3866" t="s">
        <v>147</v>
      </c>
      <c r="F3866">
        <v>334256</v>
      </c>
      <c r="G3866">
        <v>374843</v>
      </c>
      <c r="H3866" t="s">
        <v>152</v>
      </c>
      <c r="I3866" t="s">
        <v>153</v>
      </c>
      <c r="L3866">
        <f t="shared" si="300"/>
        <v>2008</v>
      </c>
      <c r="M3866">
        <f t="shared" si="301"/>
        <v>5</v>
      </c>
      <c r="N3866">
        <f t="shared" si="302"/>
        <v>0</v>
      </c>
      <c r="O3866">
        <f t="shared" si="303"/>
        <v>0</v>
      </c>
      <c r="P3866">
        <f t="shared" si="304"/>
        <v>2</v>
      </c>
    </row>
    <row r="3867" spans="1:16" x14ac:dyDescent="0.3">
      <c r="A3867" t="s">
        <v>67</v>
      </c>
      <c r="B3867" s="38">
        <v>39582</v>
      </c>
      <c r="C3867" t="s">
        <v>30</v>
      </c>
      <c r="D3867" t="s">
        <v>239</v>
      </c>
      <c r="E3867" t="s">
        <v>279</v>
      </c>
      <c r="F3867">
        <v>348853</v>
      </c>
      <c r="G3867">
        <v>374096</v>
      </c>
      <c r="H3867" t="s">
        <v>148</v>
      </c>
      <c r="I3867" t="s">
        <v>149</v>
      </c>
      <c r="L3867">
        <f t="shared" si="300"/>
        <v>2008</v>
      </c>
      <c r="M3867">
        <f t="shared" si="301"/>
        <v>5</v>
      </c>
      <c r="N3867">
        <f t="shared" si="302"/>
        <v>0</v>
      </c>
      <c r="O3867">
        <f t="shared" si="303"/>
        <v>0</v>
      </c>
      <c r="P3867">
        <f t="shared" si="304"/>
        <v>1</v>
      </c>
    </row>
    <row r="3868" spans="1:16" x14ac:dyDescent="0.3">
      <c r="A3868" t="s">
        <v>69</v>
      </c>
      <c r="B3868" s="38">
        <v>39584</v>
      </c>
      <c r="C3868" t="s">
        <v>30</v>
      </c>
      <c r="D3868" t="s">
        <v>231</v>
      </c>
      <c r="E3868" t="s">
        <v>147</v>
      </c>
      <c r="F3868">
        <v>334162</v>
      </c>
      <c r="G3868">
        <v>374480</v>
      </c>
      <c r="H3868" t="s">
        <v>148</v>
      </c>
      <c r="I3868" t="s">
        <v>149</v>
      </c>
      <c r="L3868">
        <f t="shared" si="300"/>
        <v>2008</v>
      </c>
      <c r="M3868">
        <f t="shared" si="301"/>
        <v>5</v>
      </c>
      <c r="N3868">
        <f t="shared" si="302"/>
        <v>0</v>
      </c>
      <c r="O3868">
        <f t="shared" si="303"/>
        <v>0</v>
      </c>
      <c r="P3868">
        <f t="shared" si="304"/>
        <v>1</v>
      </c>
    </row>
    <row r="3869" spans="1:16" x14ac:dyDescent="0.3">
      <c r="A3869" t="s">
        <v>43</v>
      </c>
      <c r="B3869" s="38">
        <v>39584</v>
      </c>
      <c r="C3869" t="s">
        <v>30</v>
      </c>
      <c r="D3869" t="s">
        <v>862</v>
      </c>
      <c r="E3869" t="s">
        <v>183</v>
      </c>
      <c r="F3869">
        <v>308341</v>
      </c>
      <c r="G3869">
        <v>326647</v>
      </c>
      <c r="H3869" t="s">
        <v>148</v>
      </c>
      <c r="I3869" t="s">
        <v>149</v>
      </c>
      <c r="L3869">
        <f t="shared" si="300"/>
        <v>2008</v>
      </c>
      <c r="M3869">
        <f t="shared" si="301"/>
        <v>5</v>
      </c>
      <c r="N3869">
        <f t="shared" si="302"/>
        <v>0</v>
      </c>
      <c r="O3869">
        <f t="shared" si="303"/>
        <v>0</v>
      </c>
      <c r="P3869">
        <f t="shared" si="304"/>
        <v>1</v>
      </c>
    </row>
    <row r="3870" spans="1:16" x14ac:dyDescent="0.3">
      <c r="A3870" t="s">
        <v>51</v>
      </c>
      <c r="B3870" s="38">
        <v>39584</v>
      </c>
      <c r="C3870" t="s">
        <v>30</v>
      </c>
      <c r="D3870" t="s">
        <v>214</v>
      </c>
      <c r="E3870" t="s">
        <v>206</v>
      </c>
      <c r="F3870">
        <v>348551</v>
      </c>
      <c r="G3870">
        <v>344470</v>
      </c>
      <c r="H3870" t="s">
        <v>148</v>
      </c>
      <c r="I3870" t="s">
        <v>149</v>
      </c>
      <c r="L3870">
        <f t="shared" si="300"/>
        <v>2008</v>
      </c>
      <c r="M3870">
        <f t="shared" si="301"/>
        <v>5</v>
      </c>
      <c r="N3870">
        <f t="shared" si="302"/>
        <v>0</v>
      </c>
      <c r="O3870">
        <f t="shared" si="303"/>
        <v>0</v>
      </c>
      <c r="P3870">
        <f t="shared" si="304"/>
        <v>1</v>
      </c>
    </row>
    <row r="3871" spans="1:16" x14ac:dyDescent="0.3">
      <c r="A3871" t="s">
        <v>69</v>
      </c>
      <c r="B3871" s="38">
        <v>39585</v>
      </c>
      <c r="C3871" t="s">
        <v>30</v>
      </c>
      <c r="D3871" t="s">
        <v>249</v>
      </c>
      <c r="E3871" t="s">
        <v>147</v>
      </c>
      <c r="F3871">
        <v>334380</v>
      </c>
      <c r="G3871">
        <v>374159</v>
      </c>
      <c r="H3871" t="s">
        <v>148</v>
      </c>
      <c r="I3871" t="s">
        <v>149</v>
      </c>
      <c r="L3871">
        <f t="shared" si="300"/>
        <v>2008</v>
      </c>
      <c r="M3871">
        <f t="shared" si="301"/>
        <v>5</v>
      </c>
      <c r="N3871">
        <f t="shared" si="302"/>
        <v>0</v>
      </c>
      <c r="O3871">
        <f t="shared" si="303"/>
        <v>0</v>
      </c>
      <c r="P3871">
        <f t="shared" si="304"/>
        <v>1</v>
      </c>
    </row>
    <row r="3872" spans="1:16" x14ac:dyDescent="0.3">
      <c r="A3872" t="s">
        <v>36</v>
      </c>
      <c r="B3872" s="38">
        <v>39586</v>
      </c>
      <c r="C3872" t="s">
        <v>30</v>
      </c>
      <c r="D3872" t="s">
        <v>426</v>
      </c>
      <c r="E3872" t="s">
        <v>189</v>
      </c>
      <c r="F3872">
        <v>287525</v>
      </c>
      <c r="G3872">
        <v>345813</v>
      </c>
      <c r="H3872" t="s">
        <v>245</v>
      </c>
      <c r="I3872" t="s">
        <v>246</v>
      </c>
      <c r="L3872">
        <f t="shared" si="300"/>
        <v>2008</v>
      </c>
      <c r="M3872">
        <f t="shared" si="301"/>
        <v>5</v>
      </c>
      <c r="N3872">
        <f t="shared" si="302"/>
        <v>0</v>
      </c>
      <c r="O3872">
        <f t="shared" si="303"/>
        <v>0</v>
      </c>
      <c r="P3872">
        <f t="shared" si="304"/>
        <v>4</v>
      </c>
    </row>
    <row r="3873" spans="1:16" x14ac:dyDescent="0.3">
      <c r="A3873" t="s">
        <v>45</v>
      </c>
      <c r="B3873" s="38">
        <v>39586</v>
      </c>
      <c r="C3873" t="s">
        <v>30</v>
      </c>
      <c r="D3873" t="s">
        <v>614</v>
      </c>
      <c r="E3873" t="s">
        <v>193</v>
      </c>
      <c r="F3873">
        <v>242890</v>
      </c>
      <c r="G3873">
        <v>417166</v>
      </c>
      <c r="H3873" t="s">
        <v>152</v>
      </c>
      <c r="I3873" t="s">
        <v>153</v>
      </c>
      <c r="L3873">
        <f t="shared" si="300"/>
        <v>2008</v>
      </c>
      <c r="M3873">
        <f t="shared" si="301"/>
        <v>5</v>
      </c>
      <c r="N3873">
        <f t="shared" si="302"/>
        <v>0</v>
      </c>
      <c r="O3873">
        <f t="shared" si="303"/>
        <v>0</v>
      </c>
      <c r="P3873">
        <f t="shared" si="304"/>
        <v>2</v>
      </c>
    </row>
    <row r="3874" spans="1:16" x14ac:dyDescent="0.3">
      <c r="A3874" t="s">
        <v>69</v>
      </c>
      <c r="B3874" s="38">
        <v>39587</v>
      </c>
      <c r="C3874" t="s">
        <v>30</v>
      </c>
      <c r="D3874" t="s">
        <v>251</v>
      </c>
      <c r="E3874" t="s">
        <v>147</v>
      </c>
      <c r="F3874">
        <v>333558</v>
      </c>
      <c r="G3874">
        <v>373790</v>
      </c>
      <c r="H3874" t="s">
        <v>148</v>
      </c>
      <c r="I3874" t="s">
        <v>149</v>
      </c>
      <c r="L3874">
        <f t="shared" si="300"/>
        <v>2008</v>
      </c>
      <c r="M3874">
        <f t="shared" si="301"/>
        <v>5</v>
      </c>
      <c r="N3874">
        <f t="shared" si="302"/>
        <v>0</v>
      </c>
      <c r="O3874">
        <f t="shared" si="303"/>
        <v>0</v>
      </c>
      <c r="P3874">
        <f t="shared" si="304"/>
        <v>1</v>
      </c>
    </row>
    <row r="3875" spans="1:16" x14ac:dyDescent="0.3">
      <c r="A3875" t="s">
        <v>36</v>
      </c>
      <c r="B3875" s="38">
        <v>39587</v>
      </c>
      <c r="C3875" t="s">
        <v>30</v>
      </c>
      <c r="D3875" t="s">
        <v>265</v>
      </c>
      <c r="E3875" t="s">
        <v>189</v>
      </c>
      <c r="F3875">
        <v>287515</v>
      </c>
      <c r="G3875">
        <v>345382</v>
      </c>
      <c r="H3875" t="s">
        <v>148</v>
      </c>
      <c r="I3875" t="s">
        <v>149</v>
      </c>
      <c r="L3875">
        <f t="shared" si="300"/>
        <v>2008</v>
      </c>
      <c r="M3875">
        <f t="shared" si="301"/>
        <v>5</v>
      </c>
      <c r="N3875">
        <f t="shared" si="302"/>
        <v>0</v>
      </c>
      <c r="O3875">
        <f t="shared" si="303"/>
        <v>0</v>
      </c>
      <c r="P3875">
        <f t="shared" si="304"/>
        <v>1</v>
      </c>
    </row>
    <row r="3876" spans="1:16" x14ac:dyDescent="0.3">
      <c r="A3876" t="s">
        <v>69</v>
      </c>
      <c r="B3876" s="38">
        <v>39588</v>
      </c>
      <c r="C3876" t="s">
        <v>30</v>
      </c>
      <c r="D3876" t="s">
        <v>416</v>
      </c>
      <c r="E3876" t="s">
        <v>147</v>
      </c>
      <c r="F3876">
        <v>333539</v>
      </c>
      <c r="G3876">
        <v>373929</v>
      </c>
      <c r="H3876" t="s">
        <v>148</v>
      </c>
      <c r="I3876" t="s">
        <v>149</v>
      </c>
      <c r="L3876">
        <f t="shared" si="300"/>
        <v>2008</v>
      </c>
      <c r="M3876">
        <f t="shared" si="301"/>
        <v>5</v>
      </c>
      <c r="N3876">
        <f t="shared" si="302"/>
        <v>0</v>
      </c>
      <c r="O3876">
        <f t="shared" si="303"/>
        <v>0</v>
      </c>
      <c r="P3876">
        <f t="shared" si="304"/>
        <v>1</v>
      </c>
    </row>
    <row r="3877" spans="1:16" x14ac:dyDescent="0.3">
      <c r="A3877" t="s">
        <v>79</v>
      </c>
      <c r="B3877" s="38">
        <v>39589</v>
      </c>
      <c r="C3877" t="s">
        <v>30</v>
      </c>
      <c r="D3877" t="s">
        <v>287</v>
      </c>
      <c r="E3877" t="s">
        <v>173</v>
      </c>
      <c r="F3877">
        <v>301164</v>
      </c>
      <c r="G3877">
        <v>354011</v>
      </c>
      <c r="H3877" t="s">
        <v>148</v>
      </c>
      <c r="I3877" t="s">
        <v>149</v>
      </c>
      <c r="L3877">
        <f t="shared" si="300"/>
        <v>2008</v>
      </c>
      <c r="M3877">
        <f t="shared" si="301"/>
        <v>5</v>
      </c>
      <c r="N3877">
        <f t="shared" si="302"/>
        <v>0</v>
      </c>
      <c r="O3877">
        <f t="shared" si="303"/>
        <v>0</v>
      </c>
      <c r="P3877">
        <f t="shared" si="304"/>
        <v>1</v>
      </c>
    </row>
    <row r="3878" spans="1:16" x14ac:dyDescent="0.3">
      <c r="A3878" t="s">
        <v>53</v>
      </c>
      <c r="B3878" s="38">
        <v>39590</v>
      </c>
      <c r="C3878" t="s">
        <v>30</v>
      </c>
      <c r="D3878" t="s">
        <v>154</v>
      </c>
      <c r="E3878" t="s">
        <v>209</v>
      </c>
      <c r="F3878">
        <v>279712</v>
      </c>
      <c r="G3878">
        <v>362615</v>
      </c>
      <c r="H3878" t="s">
        <v>148</v>
      </c>
      <c r="I3878" t="s">
        <v>149</v>
      </c>
      <c r="L3878">
        <f t="shared" si="300"/>
        <v>2008</v>
      </c>
      <c r="M3878">
        <f t="shared" si="301"/>
        <v>5</v>
      </c>
      <c r="N3878">
        <f t="shared" si="302"/>
        <v>0</v>
      </c>
      <c r="O3878">
        <f t="shared" si="303"/>
        <v>0</v>
      </c>
      <c r="P3878">
        <f t="shared" si="304"/>
        <v>1</v>
      </c>
    </row>
    <row r="3879" spans="1:16" x14ac:dyDescent="0.3">
      <c r="A3879" t="s">
        <v>2</v>
      </c>
      <c r="B3879" s="38">
        <v>39591</v>
      </c>
      <c r="C3879" t="s">
        <v>30</v>
      </c>
      <c r="D3879" t="s">
        <v>765</v>
      </c>
      <c r="E3879" t="s">
        <v>166</v>
      </c>
      <c r="F3879">
        <v>326534</v>
      </c>
      <c r="G3879">
        <v>364310</v>
      </c>
      <c r="H3879" t="s">
        <v>148</v>
      </c>
      <c r="I3879" t="s">
        <v>149</v>
      </c>
      <c r="L3879">
        <f t="shared" si="300"/>
        <v>2008</v>
      </c>
      <c r="M3879">
        <f t="shared" si="301"/>
        <v>5</v>
      </c>
      <c r="N3879">
        <f t="shared" si="302"/>
        <v>0</v>
      </c>
      <c r="O3879">
        <f t="shared" si="303"/>
        <v>0</v>
      </c>
      <c r="P3879">
        <f t="shared" si="304"/>
        <v>1</v>
      </c>
    </row>
    <row r="3880" spans="1:16" x14ac:dyDescent="0.3">
      <c r="A3880" t="s">
        <v>2</v>
      </c>
      <c r="B3880" s="38">
        <v>39591</v>
      </c>
      <c r="C3880" t="s">
        <v>30</v>
      </c>
      <c r="D3880" t="s">
        <v>285</v>
      </c>
      <c r="E3880" t="s">
        <v>166</v>
      </c>
      <c r="F3880">
        <v>326767</v>
      </c>
      <c r="G3880">
        <v>364043</v>
      </c>
      <c r="H3880" t="s">
        <v>144</v>
      </c>
      <c r="I3880" t="s">
        <v>145</v>
      </c>
      <c r="L3880">
        <f t="shared" si="300"/>
        <v>2008</v>
      </c>
      <c r="M3880">
        <f t="shared" si="301"/>
        <v>5</v>
      </c>
      <c r="N3880">
        <f t="shared" si="302"/>
        <v>0</v>
      </c>
      <c r="O3880">
        <f t="shared" si="303"/>
        <v>0</v>
      </c>
      <c r="P3880">
        <f t="shared" si="304"/>
        <v>3</v>
      </c>
    </row>
    <row r="3881" spans="1:16" x14ac:dyDescent="0.3">
      <c r="A3881" t="s">
        <v>45</v>
      </c>
      <c r="B3881" s="38">
        <v>39592</v>
      </c>
      <c r="C3881" t="s">
        <v>30</v>
      </c>
      <c r="D3881" t="s">
        <v>792</v>
      </c>
      <c r="E3881" t="s">
        <v>193</v>
      </c>
      <c r="F3881">
        <v>244061</v>
      </c>
      <c r="G3881">
        <v>416755</v>
      </c>
      <c r="H3881" t="s">
        <v>152</v>
      </c>
      <c r="I3881" t="s">
        <v>153</v>
      </c>
      <c r="L3881">
        <f t="shared" si="300"/>
        <v>2008</v>
      </c>
      <c r="M3881">
        <f t="shared" si="301"/>
        <v>5</v>
      </c>
      <c r="N3881">
        <f t="shared" si="302"/>
        <v>0</v>
      </c>
      <c r="O3881">
        <f t="shared" si="303"/>
        <v>0</v>
      </c>
      <c r="P3881">
        <f t="shared" si="304"/>
        <v>2</v>
      </c>
    </row>
    <row r="3882" spans="1:16" x14ac:dyDescent="0.3">
      <c r="A3882" t="s">
        <v>69</v>
      </c>
      <c r="B3882" s="38">
        <v>39593</v>
      </c>
      <c r="C3882" t="s">
        <v>30</v>
      </c>
      <c r="D3882" t="s">
        <v>757</v>
      </c>
      <c r="E3882" t="s">
        <v>147</v>
      </c>
      <c r="F3882">
        <v>334377</v>
      </c>
      <c r="G3882">
        <v>374433</v>
      </c>
      <c r="H3882" t="s">
        <v>148</v>
      </c>
      <c r="I3882" t="s">
        <v>149</v>
      </c>
      <c r="L3882">
        <f t="shared" si="300"/>
        <v>2008</v>
      </c>
      <c r="M3882">
        <f t="shared" si="301"/>
        <v>5</v>
      </c>
      <c r="N3882">
        <f t="shared" si="302"/>
        <v>0</v>
      </c>
      <c r="O3882">
        <f t="shared" si="303"/>
        <v>0</v>
      </c>
      <c r="P3882">
        <f t="shared" si="304"/>
        <v>1</v>
      </c>
    </row>
    <row r="3883" spans="1:16" x14ac:dyDescent="0.3">
      <c r="A3883" t="s">
        <v>69</v>
      </c>
      <c r="B3883" s="38">
        <v>39595</v>
      </c>
      <c r="C3883" t="s">
        <v>30</v>
      </c>
      <c r="D3883" t="s">
        <v>219</v>
      </c>
      <c r="E3883" t="s">
        <v>147</v>
      </c>
      <c r="F3883">
        <v>334210</v>
      </c>
      <c r="G3883">
        <v>374340</v>
      </c>
      <c r="H3883" t="s">
        <v>148</v>
      </c>
      <c r="I3883" t="s">
        <v>149</v>
      </c>
      <c r="L3883">
        <f t="shared" si="300"/>
        <v>2008</v>
      </c>
      <c r="M3883">
        <f t="shared" si="301"/>
        <v>5</v>
      </c>
      <c r="N3883">
        <f t="shared" si="302"/>
        <v>0</v>
      </c>
      <c r="O3883">
        <f t="shared" si="303"/>
        <v>0</v>
      </c>
      <c r="P3883">
        <f t="shared" si="304"/>
        <v>1</v>
      </c>
    </row>
    <row r="3884" spans="1:16" x14ac:dyDescent="0.3">
      <c r="A3884" t="s">
        <v>2</v>
      </c>
      <c r="B3884" s="38">
        <v>39596</v>
      </c>
      <c r="C3884" t="s">
        <v>30</v>
      </c>
      <c r="D3884" t="s">
        <v>232</v>
      </c>
      <c r="E3884" t="s">
        <v>166</v>
      </c>
      <c r="F3884">
        <v>326741</v>
      </c>
      <c r="G3884">
        <v>364173</v>
      </c>
      <c r="H3884" t="s">
        <v>148</v>
      </c>
      <c r="I3884" t="s">
        <v>149</v>
      </c>
      <c r="L3884">
        <f t="shared" si="300"/>
        <v>2008</v>
      </c>
      <c r="M3884">
        <f t="shared" si="301"/>
        <v>5</v>
      </c>
      <c r="N3884">
        <f t="shared" si="302"/>
        <v>0</v>
      </c>
      <c r="O3884">
        <f t="shared" si="303"/>
        <v>0</v>
      </c>
      <c r="P3884">
        <f t="shared" si="304"/>
        <v>1</v>
      </c>
    </row>
    <row r="3885" spans="1:16" x14ac:dyDescent="0.3">
      <c r="A3885" t="s">
        <v>2</v>
      </c>
      <c r="B3885" s="38">
        <v>39596</v>
      </c>
      <c r="C3885" t="s">
        <v>30</v>
      </c>
      <c r="D3885" t="s">
        <v>285</v>
      </c>
      <c r="E3885" t="s">
        <v>166</v>
      </c>
      <c r="F3885">
        <v>326996</v>
      </c>
      <c r="G3885">
        <v>364164</v>
      </c>
      <c r="H3885" t="s">
        <v>152</v>
      </c>
      <c r="I3885" t="s">
        <v>153</v>
      </c>
      <c r="L3885">
        <f t="shared" si="300"/>
        <v>2008</v>
      </c>
      <c r="M3885">
        <f t="shared" si="301"/>
        <v>5</v>
      </c>
      <c r="N3885">
        <f t="shared" si="302"/>
        <v>0</v>
      </c>
      <c r="O3885">
        <f t="shared" si="303"/>
        <v>0</v>
      </c>
      <c r="P3885">
        <f t="shared" si="304"/>
        <v>2</v>
      </c>
    </row>
    <row r="3886" spans="1:16" x14ac:dyDescent="0.3">
      <c r="A3886" t="s">
        <v>20</v>
      </c>
      <c r="B3886" s="38">
        <v>39596</v>
      </c>
      <c r="C3886" t="s">
        <v>30</v>
      </c>
      <c r="D3886" t="s">
        <v>581</v>
      </c>
      <c r="E3886" t="s">
        <v>155</v>
      </c>
      <c r="F3886">
        <v>310462</v>
      </c>
      <c r="G3886">
        <v>403558</v>
      </c>
      <c r="H3886" t="s">
        <v>148</v>
      </c>
      <c r="I3886" t="s">
        <v>149</v>
      </c>
      <c r="L3886">
        <f t="shared" si="300"/>
        <v>2008</v>
      </c>
      <c r="M3886">
        <f t="shared" si="301"/>
        <v>5</v>
      </c>
      <c r="N3886">
        <f t="shared" si="302"/>
        <v>0</v>
      </c>
      <c r="O3886">
        <f t="shared" si="303"/>
        <v>0</v>
      </c>
      <c r="P3886">
        <f t="shared" si="304"/>
        <v>1</v>
      </c>
    </row>
    <row r="3887" spans="1:16" x14ac:dyDescent="0.3">
      <c r="A3887" t="s">
        <v>45</v>
      </c>
      <c r="B3887" s="38">
        <v>39597</v>
      </c>
      <c r="C3887" t="s">
        <v>29</v>
      </c>
      <c r="D3887" t="s">
        <v>385</v>
      </c>
      <c r="E3887" t="s">
        <v>193</v>
      </c>
      <c r="F3887">
        <v>244075</v>
      </c>
      <c r="G3887">
        <v>416354</v>
      </c>
      <c r="H3887" t="s">
        <v>148</v>
      </c>
      <c r="I3887" t="s">
        <v>181</v>
      </c>
      <c r="L3887">
        <f t="shared" si="300"/>
        <v>2008</v>
      </c>
      <c r="M3887">
        <f t="shared" si="301"/>
        <v>5</v>
      </c>
      <c r="N3887">
        <f t="shared" si="302"/>
        <v>0</v>
      </c>
      <c r="O3887">
        <f t="shared" si="303"/>
        <v>1</v>
      </c>
      <c r="P3887">
        <f t="shared" si="304"/>
        <v>0</v>
      </c>
    </row>
    <row r="3888" spans="1:16" x14ac:dyDescent="0.3">
      <c r="A3888" t="s">
        <v>69</v>
      </c>
      <c r="B3888" s="38">
        <v>39598</v>
      </c>
      <c r="C3888" t="s">
        <v>30</v>
      </c>
      <c r="D3888" t="s">
        <v>453</v>
      </c>
      <c r="E3888" t="s">
        <v>147</v>
      </c>
      <c r="F3888">
        <v>333622</v>
      </c>
      <c r="G3888">
        <v>373221</v>
      </c>
      <c r="H3888" t="s">
        <v>148</v>
      </c>
      <c r="I3888" t="s">
        <v>149</v>
      </c>
      <c r="L3888">
        <f t="shared" si="300"/>
        <v>2008</v>
      </c>
      <c r="M3888">
        <f t="shared" si="301"/>
        <v>5</v>
      </c>
      <c r="N3888">
        <f t="shared" si="302"/>
        <v>0</v>
      </c>
      <c r="O3888">
        <f t="shared" si="303"/>
        <v>0</v>
      </c>
      <c r="P3888">
        <f t="shared" si="304"/>
        <v>1</v>
      </c>
    </row>
    <row r="3889" spans="1:16" x14ac:dyDescent="0.3">
      <c r="A3889" t="s">
        <v>69</v>
      </c>
      <c r="B3889" s="38">
        <v>39598</v>
      </c>
      <c r="C3889" t="s">
        <v>30</v>
      </c>
      <c r="D3889" t="s">
        <v>337</v>
      </c>
      <c r="E3889" t="s">
        <v>147</v>
      </c>
      <c r="F3889">
        <v>333734</v>
      </c>
      <c r="G3889">
        <v>374076</v>
      </c>
      <c r="H3889" t="s">
        <v>148</v>
      </c>
      <c r="I3889" t="s">
        <v>149</v>
      </c>
      <c r="L3889">
        <f t="shared" si="300"/>
        <v>2008</v>
      </c>
      <c r="M3889">
        <f t="shared" si="301"/>
        <v>5</v>
      </c>
      <c r="N3889">
        <f t="shared" si="302"/>
        <v>0</v>
      </c>
      <c r="O3889">
        <f t="shared" si="303"/>
        <v>0</v>
      </c>
      <c r="P3889">
        <f t="shared" si="304"/>
        <v>1</v>
      </c>
    </row>
    <row r="3890" spans="1:16" x14ac:dyDescent="0.3">
      <c r="A3890" t="s">
        <v>36</v>
      </c>
      <c r="B3890" s="38">
        <v>39598</v>
      </c>
      <c r="C3890" t="s">
        <v>30</v>
      </c>
      <c r="D3890" t="s">
        <v>205</v>
      </c>
      <c r="E3890" t="s">
        <v>189</v>
      </c>
      <c r="F3890">
        <v>287242</v>
      </c>
      <c r="G3890">
        <v>344787</v>
      </c>
      <c r="H3890" t="s">
        <v>148</v>
      </c>
      <c r="I3890" t="s">
        <v>149</v>
      </c>
      <c r="L3890">
        <f t="shared" si="300"/>
        <v>2008</v>
      </c>
      <c r="M3890">
        <f t="shared" si="301"/>
        <v>5</v>
      </c>
      <c r="N3890">
        <f t="shared" si="302"/>
        <v>0</v>
      </c>
      <c r="O3890">
        <f t="shared" si="303"/>
        <v>0</v>
      </c>
      <c r="P3890">
        <f t="shared" si="304"/>
        <v>1</v>
      </c>
    </row>
    <row r="3891" spans="1:16" x14ac:dyDescent="0.3">
      <c r="A3891" t="s">
        <v>55</v>
      </c>
      <c r="B3891" s="38">
        <v>39599</v>
      </c>
      <c r="C3891" t="s">
        <v>30</v>
      </c>
      <c r="D3891" t="s">
        <v>863</v>
      </c>
      <c r="E3891" t="s">
        <v>319</v>
      </c>
      <c r="F3891">
        <v>311445</v>
      </c>
      <c r="G3891">
        <v>440672</v>
      </c>
      <c r="H3891" t="s">
        <v>148</v>
      </c>
      <c r="I3891" t="s">
        <v>149</v>
      </c>
      <c r="L3891">
        <f t="shared" si="300"/>
        <v>2008</v>
      </c>
      <c r="M3891">
        <f t="shared" si="301"/>
        <v>5</v>
      </c>
      <c r="N3891">
        <f t="shared" si="302"/>
        <v>0</v>
      </c>
      <c r="O3891">
        <f t="shared" si="303"/>
        <v>0</v>
      </c>
      <c r="P3891">
        <f t="shared" si="304"/>
        <v>1</v>
      </c>
    </row>
    <row r="3892" spans="1:16" x14ac:dyDescent="0.3">
      <c r="A3892" t="s">
        <v>69</v>
      </c>
      <c r="B3892" s="38">
        <v>39601</v>
      </c>
      <c r="C3892" t="s">
        <v>30</v>
      </c>
      <c r="D3892" t="s">
        <v>552</v>
      </c>
      <c r="E3892" t="s">
        <v>147</v>
      </c>
      <c r="F3892">
        <v>333723</v>
      </c>
      <c r="G3892">
        <v>374615</v>
      </c>
      <c r="H3892" t="s">
        <v>148</v>
      </c>
      <c r="I3892" t="s">
        <v>149</v>
      </c>
      <c r="L3892">
        <f t="shared" si="300"/>
        <v>2008</v>
      </c>
      <c r="M3892">
        <f t="shared" si="301"/>
        <v>6</v>
      </c>
      <c r="N3892">
        <f t="shared" si="302"/>
        <v>0</v>
      </c>
      <c r="O3892">
        <f t="shared" si="303"/>
        <v>0</v>
      </c>
      <c r="P3892">
        <f t="shared" si="304"/>
        <v>1</v>
      </c>
    </row>
    <row r="3893" spans="1:16" x14ac:dyDescent="0.3">
      <c r="A3893" t="s">
        <v>69</v>
      </c>
      <c r="B3893" s="38">
        <v>39602</v>
      </c>
      <c r="C3893" t="s">
        <v>30</v>
      </c>
      <c r="D3893" t="s">
        <v>294</v>
      </c>
      <c r="E3893" t="s">
        <v>147</v>
      </c>
      <c r="F3893">
        <v>333828</v>
      </c>
      <c r="G3893">
        <v>374101</v>
      </c>
      <c r="H3893" t="s">
        <v>148</v>
      </c>
      <c r="I3893" t="s">
        <v>149</v>
      </c>
      <c r="L3893">
        <f t="shared" si="300"/>
        <v>2008</v>
      </c>
      <c r="M3893">
        <f t="shared" si="301"/>
        <v>6</v>
      </c>
      <c r="N3893">
        <f t="shared" si="302"/>
        <v>0</v>
      </c>
      <c r="O3893">
        <f t="shared" si="303"/>
        <v>0</v>
      </c>
      <c r="P3893">
        <f t="shared" si="304"/>
        <v>1</v>
      </c>
    </row>
    <row r="3894" spans="1:16" x14ac:dyDescent="0.3">
      <c r="A3894" t="s">
        <v>69</v>
      </c>
      <c r="B3894" s="38">
        <v>39602</v>
      </c>
      <c r="C3894" t="s">
        <v>30</v>
      </c>
      <c r="D3894" t="s">
        <v>163</v>
      </c>
      <c r="E3894" t="s">
        <v>164</v>
      </c>
      <c r="F3894">
        <v>333434</v>
      </c>
      <c r="G3894">
        <v>374323</v>
      </c>
      <c r="H3894" t="s">
        <v>152</v>
      </c>
      <c r="I3894" t="s">
        <v>153</v>
      </c>
      <c r="L3894">
        <f t="shared" si="300"/>
        <v>2008</v>
      </c>
      <c r="M3894">
        <f t="shared" si="301"/>
        <v>6</v>
      </c>
      <c r="N3894">
        <f t="shared" si="302"/>
        <v>0</v>
      </c>
      <c r="O3894">
        <f t="shared" si="303"/>
        <v>0</v>
      </c>
      <c r="P3894">
        <f t="shared" si="304"/>
        <v>2</v>
      </c>
    </row>
    <row r="3895" spans="1:16" x14ac:dyDescent="0.3">
      <c r="A3895" t="s">
        <v>57</v>
      </c>
      <c r="B3895" s="38">
        <v>39603</v>
      </c>
      <c r="C3895" t="s">
        <v>30</v>
      </c>
      <c r="D3895" t="s">
        <v>632</v>
      </c>
      <c r="E3895" t="s">
        <v>256</v>
      </c>
      <c r="F3895">
        <v>223594</v>
      </c>
      <c r="G3895">
        <v>344013</v>
      </c>
      <c r="H3895" t="s">
        <v>148</v>
      </c>
      <c r="I3895" t="s">
        <v>149</v>
      </c>
      <c r="L3895">
        <f t="shared" si="300"/>
        <v>2008</v>
      </c>
      <c r="M3895">
        <f t="shared" si="301"/>
        <v>6</v>
      </c>
      <c r="N3895">
        <f t="shared" si="302"/>
        <v>0</v>
      </c>
      <c r="O3895">
        <f t="shared" si="303"/>
        <v>0</v>
      </c>
      <c r="P3895">
        <f t="shared" si="304"/>
        <v>1</v>
      </c>
    </row>
    <row r="3896" spans="1:16" x14ac:dyDescent="0.3">
      <c r="A3896" t="s">
        <v>49</v>
      </c>
      <c r="B3896" s="38">
        <v>39603</v>
      </c>
      <c r="C3896" t="s">
        <v>30</v>
      </c>
      <c r="D3896" t="s">
        <v>237</v>
      </c>
      <c r="E3896" t="s">
        <v>184</v>
      </c>
      <c r="F3896">
        <v>312620</v>
      </c>
      <c r="G3896">
        <v>346069</v>
      </c>
      <c r="H3896" t="s">
        <v>148</v>
      </c>
      <c r="I3896" t="s">
        <v>149</v>
      </c>
      <c r="L3896">
        <f t="shared" si="300"/>
        <v>2008</v>
      </c>
      <c r="M3896">
        <f t="shared" si="301"/>
        <v>6</v>
      </c>
      <c r="N3896">
        <f t="shared" si="302"/>
        <v>0</v>
      </c>
      <c r="O3896">
        <f t="shared" si="303"/>
        <v>0</v>
      </c>
      <c r="P3896">
        <f t="shared" si="304"/>
        <v>1</v>
      </c>
    </row>
    <row r="3897" spans="1:16" x14ac:dyDescent="0.3">
      <c r="A3897" t="s">
        <v>69</v>
      </c>
      <c r="B3897" s="38">
        <v>39603</v>
      </c>
      <c r="C3897" t="s">
        <v>30</v>
      </c>
      <c r="D3897" t="s">
        <v>527</v>
      </c>
      <c r="E3897" t="s">
        <v>164</v>
      </c>
      <c r="F3897">
        <v>333254</v>
      </c>
      <c r="G3897">
        <v>374159</v>
      </c>
      <c r="H3897" t="s">
        <v>152</v>
      </c>
      <c r="I3897" t="s">
        <v>153</v>
      </c>
      <c r="L3897">
        <f t="shared" si="300"/>
        <v>2008</v>
      </c>
      <c r="M3897">
        <f t="shared" si="301"/>
        <v>6</v>
      </c>
      <c r="N3897">
        <f t="shared" si="302"/>
        <v>0</v>
      </c>
      <c r="O3897">
        <f t="shared" si="303"/>
        <v>0</v>
      </c>
      <c r="P3897">
        <f t="shared" si="304"/>
        <v>2</v>
      </c>
    </row>
    <row r="3898" spans="1:16" x14ac:dyDescent="0.3">
      <c r="A3898" t="s">
        <v>66</v>
      </c>
      <c r="B3898" s="38">
        <v>39603</v>
      </c>
      <c r="C3898" t="s">
        <v>30</v>
      </c>
      <c r="D3898" t="s">
        <v>170</v>
      </c>
      <c r="E3898" t="s">
        <v>311</v>
      </c>
      <c r="F3898">
        <v>266988</v>
      </c>
      <c r="G3898">
        <v>423200</v>
      </c>
      <c r="H3898" t="s">
        <v>148</v>
      </c>
      <c r="I3898" t="s">
        <v>149</v>
      </c>
      <c r="L3898">
        <f t="shared" si="300"/>
        <v>2008</v>
      </c>
      <c r="M3898">
        <f t="shared" si="301"/>
        <v>6</v>
      </c>
      <c r="N3898">
        <f t="shared" si="302"/>
        <v>0</v>
      </c>
      <c r="O3898">
        <f t="shared" si="303"/>
        <v>0</v>
      </c>
      <c r="P3898">
        <f t="shared" si="304"/>
        <v>1</v>
      </c>
    </row>
    <row r="3899" spans="1:16" x14ac:dyDescent="0.3">
      <c r="A3899" t="s">
        <v>45</v>
      </c>
      <c r="B3899" s="38">
        <v>39604</v>
      </c>
      <c r="C3899" t="s">
        <v>30</v>
      </c>
      <c r="D3899" t="s">
        <v>368</v>
      </c>
      <c r="E3899" t="s">
        <v>193</v>
      </c>
      <c r="F3899">
        <v>244202</v>
      </c>
      <c r="G3899">
        <v>416762</v>
      </c>
      <c r="H3899" t="s">
        <v>148</v>
      </c>
      <c r="I3899" t="s">
        <v>149</v>
      </c>
      <c r="L3899">
        <f t="shared" si="300"/>
        <v>2008</v>
      </c>
      <c r="M3899">
        <f t="shared" si="301"/>
        <v>6</v>
      </c>
      <c r="N3899">
        <f t="shared" si="302"/>
        <v>0</v>
      </c>
      <c r="O3899">
        <f t="shared" si="303"/>
        <v>0</v>
      </c>
      <c r="P3899">
        <f t="shared" si="304"/>
        <v>1</v>
      </c>
    </row>
    <row r="3900" spans="1:16" x14ac:dyDescent="0.3">
      <c r="A3900" t="s">
        <v>45</v>
      </c>
      <c r="B3900" s="38">
        <v>39604</v>
      </c>
      <c r="C3900" t="s">
        <v>30</v>
      </c>
      <c r="D3900" t="s">
        <v>368</v>
      </c>
      <c r="E3900" t="s">
        <v>193</v>
      </c>
      <c r="F3900">
        <v>244467</v>
      </c>
      <c r="G3900">
        <v>416563</v>
      </c>
      <c r="H3900" t="s">
        <v>144</v>
      </c>
      <c r="I3900" t="s">
        <v>145</v>
      </c>
      <c r="L3900">
        <f t="shared" si="300"/>
        <v>2008</v>
      </c>
      <c r="M3900">
        <f t="shared" si="301"/>
        <v>6</v>
      </c>
      <c r="N3900">
        <f t="shared" si="302"/>
        <v>0</v>
      </c>
      <c r="O3900">
        <f t="shared" si="303"/>
        <v>0</v>
      </c>
      <c r="P3900">
        <f t="shared" si="304"/>
        <v>3</v>
      </c>
    </row>
    <row r="3901" spans="1:16" x14ac:dyDescent="0.3">
      <c r="A3901" t="s">
        <v>69</v>
      </c>
      <c r="B3901" s="38">
        <v>39604</v>
      </c>
      <c r="C3901" t="s">
        <v>30</v>
      </c>
      <c r="D3901" t="s">
        <v>160</v>
      </c>
      <c r="E3901" t="s">
        <v>161</v>
      </c>
      <c r="F3901">
        <v>333993</v>
      </c>
      <c r="G3901">
        <v>375209</v>
      </c>
      <c r="H3901" t="s">
        <v>148</v>
      </c>
      <c r="I3901" t="s">
        <v>149</v>
      </c>
      <c r="L3901">
        <f t="shared" si="300"/>
        <v>2008</v>
      </c>
      <c r="M3901">
        <f t="shared" si="301"/>
        <v>6</v>
      </c>
      <c r="N3901">
        <f t="shared" si="302"/>
        <v>0</v>
      </c>
      <c r="O3901">
        <f t="shared" si="303"/>
        <v>0</v>
      </c>
      <c r="P3901">
        <f t="shared" si="304"/>
        <v>1</v>
      </c>
    </row>
    <row r="3902" spans="1:16" x14ac:dyDescent="0.3">
      <c r="A3902" t="s">
        <v>46</v>
      </c>
      <c r="B3902" s="38">
        <v>39607</v>
      </c>
      <c r="C3902" t="s">
        <v>30</v>
      </c>
      <c r="D3902" t="s">
        <v>289</v>
      </c>
      <c r="E3902" t="s">
        <v>186</v>
      </c>
      <c r="F3902">
        <v>234543</v>
      </c>
      <c r="G3902">
        <v>397858</v>
      </c>
      <c r="H3902" t="s">
        <v>245</v>
      </c>
      <c r="I3902" t="s">
        <v>246</v>
      </c>
      <c r="L3902">
        <f t="shared" si="300"/>
        <v>2008</v>
      </c>
      <c r="M3902">
        <f t="shared" si="301"/>
        <v>6</v>
      </c>
      <c r="N3902">
        <f t="shared" si="302"/>
        <v>0</v>
      </c>
      <c r="O3902">
        <f t="shared" si="303"/>
        <v>0</v>
      </c>
      <c r="P3902">
        <f t="shared" si="304"/>
        <v>4</v>
      </c>
    </row>
    <row r="3903" spans="1:16" x14ac:dyDescent="0.3">
      <c r="A3903" t="s">
        <v>79</v>
      </c>
      <c r="B3903" s="38">
        <v>39607</v>
      </c>
      <c r="C3903" t="s">
        <v>30</v>
      </c>
      <c r="D3903" t="s">
        <v>314</v>
      </c>
      <c r="E3903" t="s">
        <v>173</v>
      </c>
      <c r="F3903">
        <v>301277</v>
      </c>
      <c r="G3903">
        <v>353892</v>
      </c>
      <c r="H3903" t="s">
        <v>148</v>
      </c>
      <c r="I3903" t="s">
        <v>149</v>
      </c>
      <c r="L3903">
        <f t="shared" si="300"/>
        <v>2008</v>
      </c>
      <c r="M3903">
        <f t="shared" si="301"/>
        <v>6</v>
      </c>
      <c r="N3903">
        <f t="shared" si="302"/>
        <v>0</v>
      </c>
      <c r="O3903">
        <f t="shared" si="303"/>
        <v>0</v>
      </c>
      <c r="P3903">
        <f t="shared" si="304"/>
        <v>1</v>
      </c>
    </row>
    <row r="3904" spans="1:16" x14ac:dyDescent="0.3">
      <c r="A3904" t="s">
        <v>48</v>
      </c>
      <c r="B3904" s="38">
        <v>39608</v>
      </c>
      <c r="C3904" t="s">
        <v>30</v>
      </c>
      <c r="D3904" t="s">
        <v>644</v>
      </c>
      <c r="E3904" t="s">
        <v>315</v>
      </c>
      <c r="F3904">
        <v>285307</v>
      </c>
      <c r="G3904">
        <v>400493</v>
      </c>
      <c r="H3904" t="s">
        <v>148</v>
      </c>
      <c r="I3904" t="s">
        <v>149</v>
      </c>
      <c r="L3904">
        <f t="shared" si="300"/>
        <v>2008</v>
      </c>
      <c r="M3904">
        <f t="shared" si="301"/>
        <v>6</v>
      </c>
      <c r="N3904">
        <f t="shared" si="302"/>
        <v>0</v>
      </c>
      <c r="O3904">
        <f t="shared" si="303"/>
        <v>0</v>
      </c>
      <c r="P3904">
        <f t="shared" si="304"/>
        <v>1</v>
      </c>
    </row>
    <row r="3905" spans="1:16" x14ac:dyDescent="0.3">
      <c r="A3905" t="s">
        <v>69</v>
      </c>
      <c r="B3905" s="38">
        <v>39608</v>
      </c>
      <c r="C3905" t="s">
        <v>30</v>
      </c>
      <c r="D3905" t="s">
        <v>380</v>
      </c>
      <c r="E3905" t="s">
        <v>161</v>
      </c>
      <c r="F3905">
        <v>333506</v>
      </c>
      <c r="G3905">
        <v>375098</v>
      </c>
      <c r="H3905" t="s">
        <v>148</v>
      </c>
      <c r="I3905" t="s">
        <v>149</v>
      </c>
      <c r="L3905">
        <f t="shared" si="300"/>
        <v>2008</v>
      </c>
      <c r="M3905">
        <f t="shared" si="301"/>
        <v>6</v>
      </c>
      <c r="N3905">
        <f t="shared" si="302"/>
        <v>0</v>
      </c>
      <c r="O3905">
        <f t="shared" si="303"/>
        <v>0</v>
      </c>
      <c r="P3905">
        <f t="shared" si="304"/>
        <v>1</v>
      </c>
    </row>
    <row r="3906" spans="1:16" x14ac:dyDescent="0.3">
      <c r="A3906" t="s">
        <v>55</v>
      </c>
      <c r="B3906" s="38">
        <v>39608</v>
      </c>
      <c r="C3906" t="s">
        <v>30</v>
      </c>
      <c r="D3906" t="s">
        <v>448</v>
      </c>
      <c r="E3906" t="s">
        <v>319</v>
      </c>
      <c r="F3906">
        <v>311514</v>
      </c>
      <c r="G3906">
        <v>440809</v>
      </c>
      <c r="H3906" t="s">
        <v>148</v>
      </c>
      <c r="I3906" t="s">
        <v>149</v>
      </c>
      <c r="L3906">
        <f t="shared" ref="L3906:L3969" si="305">YEAR(B3906)</f>
        <v>2008</v>
      </c>
      <c r="M3906">
        <f t="shared" ref="M3906:M3969" si="306">MONTH(B3906)</f>
        <v>6</v>
      </c>
      <c r="N3906">
        <f t="shared" ref="N3906:N3969" si="307">SUM((IF(OR(ISBLANK($I3906),ISERROR(SEARCH("killed",$I3906))),0,IF(SEARCH("killed",$I3906)=3,LEFT($I3906,1),IF(SEARCH("killed",$I3906)=4,LEFT($I3906,2),0)))),(IF(OR(ISBLANK($J3906),ISERROR(SEARCH("killed",$J3906))),0,IF(SEARCH("killed",$J3906)=3,LEFT($J3906,1),IF(SEARCH("killed",$J3906)=4,LEFT($J3906,2),0)))),(IF(OR(ISBLANK($K3906),ISERROR(SEARCH("killed",$K3906))),0,IF(SEARCH("killed",$K3906)=3,LEFT($K3906,1),IF(SEARCH("killed",$K3906)=4,LEFT($K3906,2),0)))))</f>
        <v>0</v>
      </c>
      <c r="O3906">
        <f t="shared" ref="O3906:O3969" si="308">SUM((IF(OR(ISBLANK($I3906),ISERROR(SEARCH("seriously",$I3906))),0,IF(SEARCH("seriously",$I3906)=3,LEFT($I3906,1),IF(SEARCH("seriously",$I3906)=4,LEFT($I3906,2),0)))),(IF(OR(ISBLANK($J3906),ISERROR(SEARCH("seriously",$J3906))),0,IF(SEARCH("seriously",$J3906)=3,LEFT($J3906,1),IF(SEARCH("seriously",$J3906)=4,LEFT($J3906,2),0)))),(IF(OR(ISBLANK($K3906),ISERROR(SEARCH("seriously",$K3906))),0,IF(SEARCH("seriously",$K3906)=3,LEFT($K3906,1),IF(SEARCH("seriously",$K3906)=4,LEFT($K3906,2),0)))))</f>
        <v>0</v>
      </c>
      <c r="P3906">
        <f t="shared" ref="P3906:P3969" si="309">SUM((IF(OR(ISBLANK($I3906),ISERROR(SEARCH("slightly",$I3906))),0,IF(SEARCH("slightly",$I3906)=3,LEFT($I3906,1),IF(SEARCH("slightly",$I3906)=4,LEFT($I3906,2),0)))),(IF(OR(ISBLANK($J3906),ISERROR(SEARCH("slightly",$J3906))),0,IF(SEARCH("slightly",$J3906)=3,LEFT($J3906,1),IF(SEARCH("slightly",$J3906)=4,LEFT($J3906,2),0)))),(IF(OR(ISBLANK($K3906),ISERROR(SEARCH("slightly",$K3906))),0,IF(SEARCH("slightly",$K3906)=3,LEFT($K3906,1),IF(SEARCH("slightly",$K3906)=4,LEFT($K3906,2),0)))))</f>
        <v>1</v>
      </c>
    </row>
    <row r="3907" spans="1:16" x14ac:dyDescent="0.3">
      <c r="A3907" t="s">
        <v>69</v>
      </c>
      <c r="B3907" s="38">
        <v>39608</v>
      </c>
      <c r="C3907" t="s">
        <v>30</v>
      </c>
      <c r="D3907" t="s">
        <v>160</v>
      </c>
      <c r="E3907" t="s">
        <v>161</v>
      </c>
      <c r="F3907">
        <v>333999</v>
      </c>
      <c r="G3907">
        <v>375221</v>
      </c>
      <c r="H3907" t="s">
        <v>148</v>
      </c>
      <c r="I3907" t="s">
        <v>149</v>
      </c>
      <c r="L3907">
        <f t="shared" si="305"/>
        <v>2008</v>
      </c>
      <c r="M3907">
        <f t="shared" si="306"/>
        <v>6</v>
      </c>
      <c r="N3907">
        <f t="shared" si="307"/>
        <v>0</v>
      </c>
      <c r="O3907">
        <f t="shared" si="308"/>
        <v>0</v>
      </c>
      <c r="P3907">
        <f t="shared" si="309"/>
        <v>1</v>
      </c>
    </row>
    <row r="3908" spans="1:16" x14ac:dyDescent="0.3">
      <c r="A3908" t="s">
        <v>69</v>
      </c>
      <c r="B3908" s="38">
        <v>39610</v>
      </c>
      <c r="C3908" t="s">
        <v>30</v>
      </c>
      <c r="D3908" t="s">
        <v>160</v>
      </c>
      <c r="E3908" t="s">
        <v>164</v>
      </c>
      <c r="F3908">
        <v>333015</v>
      </c>
      <c r="G3908">
        <v>373846</v>
      </c>
      <c r="H3908" t="s">
        <v>148</v>
      </c>
      <c r="I3908" t="s">
        <v>149</v>
      </c>
      <c r="L3908">
        <f t="shared" si="305"/>
        <v>2008</v>
      </c>
      <c r="M3908">
        <f t="shared" si="306"/>
        <v>6</v>
      </c>
      <c r="N3908">
        <f t="shared" si="307"/>
        <v>0</v>
      </c>
      <c r="O3908">
        <f t="shared" si="308"/>
        <v>0</v>
      </c>
      <c r="P3908">
        <f t="shared" si="309"/>
        <v>1</v>
      </c>
    </row>
    <row r="3909" spans="1:16" x14ac:dyDescent="0.3">
      <c r="A3909" t="s">
        <v>60</v>
      </c>
      <c r="B3909" s="38">
        <v>39611</v>
      </c>
      <c r="C3909" t="s">
        <v>30</v>
      </c>
      <c r="D3909" t="s">
        <v>231</v>
      </c>
      <c r="E3909" t="s">
        <v>195</v>
      </c>
      <c r="F3909">
        <v>350917</v>
      </c>
      <c r="G3909">
        <v>381979</v>
      </c>
      <c r="H3909" t="s">
        <v>148</v>
      </c>
      <c r="I3909" t="s">
        <v>149</v>
      </c>
      <c r="L3909">
        <f t="shared" si="305"/>
        <v>2008</v>
      </c>
      <c r="M3909">
        <f t="shared" si="306"/>
        <v>6</v>
      </c>
      <c r="N3909">
        <f t="shared" si="307"/>
        <v>0</v>
      </c>
      <c r="O3909">
        <f t="shared" si="308"/>
        <v>0</v>
      </c>
      <c r="P3909">
        <f t="shared" si="309"/>
        <v>1</v>
      </c>
    </row>
    <row r="3910" spans="1:16" x14ac:dyDescent="0.3">
      <c r="A3910" t="s">
        <v>50</v>
      </c>
      <c r="B3910" s="38">
        <v>39611</v>
      </c>
      <c r="C3910" t="s">
        <v>29</v>
      </c>
      <c r="D3910" t="s">
        <v>864</v>
      </c>
      <c r="E3910" t="s">
        <v>157</v>
      </c>
      <c r="F3910">
        <v>284836</v>
      </c>
      <c r="G3910">
        <v>432379</v>
      </c>
      <c r="H3910" t="s">
        <v>148</v>
      </c>
      <c r="I3910" t="s">
        <v>181</v>
      </c>
      <c r="L3910">
        <f t="shared" si="305"/>
        <v>2008</v>
      </c>
      <c r="M3910">
        <f t="shared" si="306"/>
        <v>6</v>
      </c>
      <c r="N3910">
        <f t="shared" si="307"/>
        <v>0</v>
      </c>
      <c r="O3910">
        <f t="shared" si="308"/>
        <v>1</v>
      </c>
      <c r="P3910">
        <f t="shared" si="309"/>
        <v>0</v>
      </c>
    </row>
    <row r="3911" spans="1:16" x14ac:dyDescent="0.3">
      <c r="A3911" t="s">
        <v>80</v>
      </c>
      <c r="B3911" s="38">
        <v>39612</v>
      </c>
      <c r="C3911" t="s">
        <v>30</v>
      </c>
      <c r="D3911" t="s">
        <v>231</v>
      </c>
      <c r="E3911" t="s">
        <v>173</v>
      </c>
      <c r="F3911">
        <v>308402</v>
      </c>
      <c r="G3911">
        <v>358215</v>
      </c>
      <c r="H3911" t="s">
        <v>152</v>
      </c>
      <c r="I3911" t="s">
        <v>153</v>
      </c>
      <c r="L3911">
        <f t="shared" si="305"/>
        <v>2008</v>
      </c>
      <c r="M3911">
        <f t="shared" si="306"/>
        <v>6</v>
      </c>
      <c r="N3911">
        <f t="shared" si="307"/>
        <v>0</v>
      </c>
      <c r="O3911">
        <f t="shared" si="308"/>
        <v>0</v>
      </c>
      <c r="P3911">
        <f t="shared" si="309"/>
        <v>2</v>
      </c>
    </row>
    <row r="3912" spans="1:16" x14ac:dyDescent="0.3">
      <c r="A3912" t="s">
        <v>69</v>
      </c>
      <c r="B3912" s="38">
        <v>39612</v>
      </c>
      <c r="C3912" t="s">
        <v>30</v>
      </c>
      <c r="D3912" t="s">
        <v>231</v>
      </c>
      <c r="E3912" t="s">
        <v>147</v>
      </c>
      <c r="F3912">
        <v>334099</v>
      </c>
      <c r="G3912">
        <v>374445</v>
      </c>
      <c r="H3912" t="s">
        <v>245</v>
      </c>
      <c r="I3912" t="s">
        <v>246</v>
      </c>
      <c r="L3912">
        <f t="shared" si="305"/>
        <v>2008</v>
      </c>
      <c r="M3912">
        <f t="shared" si="306"/>
        <v>6</v>
      </c>
      <c r="N3912">
        <f t="shared" si="307"/>
        <v>0</v>
      </c>
      <c r="O3912">
        <f t="shared" si="308"/>
        <v>0</v>
      </c>
      <c r="P3912">
        <f t="shared" si="309"/>
        <v>4</v>
      </c>
    </row>
    <row r="3913" spans="1:16" x14ac:dyDescent="0.3">
      <c r="A3913" t="s">
        <v>79</v>
      </c>
      <c r="B3913" s="38">
        <v>39612</v>
      </c>
      <c r="C3913" t="s">
        <v>30</v>
      </c>
      <c r="D3913" t="s">
        <v>154</v>
      </c>
      <c r="E3913" t="s">
        <v>173</v>
      </c>
      <c r="F3913">
        <v>301094</v>
      </c>
      <c r="G3913">
        <v>353767</v>
      </c>
      <c r="H3913" t="s">
        <v>148</v>
      </c>
      <c r="I3913" t="s">
        <v>149</v>
      </c>
      <c r="L3913">
        <f t="shared" si="305"/>
        <v>2008</v>
      </c>
      <c r="M3913">
        <f t="shared" si="306"/>
        <v>6</v>
      </c>
      <c r="N3913">
        <f t="shared" si="307"/>
        <v>0</v>
      </c>
      <c r="O3913">
        <f t="shared" si="308"/>
        <v>0</v>
      </c>
      <c r="P3913">
        <f t="shared" si="309"/>
        <v>1</v>
      </c>
    </row>
    <row r="3914" spans="1:16" x14ac:dyDescent="0.3">
      <c r="A3914" t="s">
        <v>69</v>
      </c>
      <c r="B3914" s="38">
        <v>39612</v>
      </c>
      <c r="C3914" t="s">
        <v>30</v>
      </c>
      <c r="D3914" t="s">
        <v>160</v>
      </c>
      <c r="E3914" t="s">
        <v>161</v>
      </c>
      <c r="F3914">
        <v>333456</v>
      </c>
      <c r="G3914">
        <v>375107</v>
      </c>
      <c r="H3914" t="s">
        <v>148</v>
      </c>
      <c r="I3914" t="s">
        <v>149</v>
      </c>
      <c r="L3914">
        <f t="shared" si="305"/>
        <v>2008</v>
      </c>
      <c r="M3914">
        <f t="shared" si="306"/>
        <v>6</v>
      </c>
      <c r="N3914">
        <f t="shared" si="307"/>
        <v>0</v>
      </c>
      <c r="O3914">
        <f t="shared" si="308"/>
        <v>0</v>
      </c>
      <c r="P3914">
        <f t="shared" si="309"/>
        <v>1</v>
      </c>
    </row>
    <row r="3915" spans="1:16" x14ac:dyDescent="0.3">
      <c r="A3915" t="s">
        <v>69</v>
      </c>
      <c r="B3915" s="38">
        <v>39613</v>
      </c>
      <c r="C3915" t="s">
        <v>30</v>
      </c>
      <c r="D3915" t="s">
        <v>160</v>
      </c>
      <c r="E3915" t="s">
        <v>161</v>
      </c>
      <c r="F3915">
        <v>334051</v>
      </c>
      <c r="G3915">
        <v>375224</v>
      </c>
      <c r="H3915" t="s">
        <v>152</v>
      </c>
      <c r="I3915" t="s">
        <v>153</v>
      </c>
      <c r="L3915">
        <f t="shared" si="305"/>
        <v>2008</v>
      </c>
      <c r="M3915">
        <f t="shared" si="306"/>
        <v>6</v>
      </c>
      <c r="N3915">
        <f t="shared" si="307"/>
        <v>0</v>
      </c>
      <c r="O3915">
        <f t="shared" si="308"/>
        <v>0</v>
      </c>
      <c r="P3915">
        <f t="shared" si="309"/>
        <v>2</v>
      </c>
    </row>
    <row r="3916" spans="1:16" x14ac:dyDescent="0.3">
      <c r="A3916" t="s">
        <v>52</v>
      </c>
      <c r="B3916" s="38">
        <v>39613</v>
      </c>
      <c r="C3916" t="s">
        <v>29</v>
      </c>
      <c r="D3916" t="s">
        <v>217</v>
      </c>
      <c r="E3916" t="s">
        <v>169</v>
      </c>
      <c r="F3916">
        <v>244833</v>
      </c>
      <c r="G3916">
        <v>372561</v>
      </c>
      <c r="H3916" t="s">
        <v>148</v>
      </c>
      <c r="I3916" t="s">
        <v>181</v>
      </c>
      <c r="L3916">
        <f t="shared" si="305"/>
        <v>2008</v>
      </c>
      <c r="M3916">
        <f t="shared" si="306"/>
        <v>6</v>
      </c>
      <c r="N3916">
        <f t="shared" si="307"/>
        <v>0</v>
      </c>
      <c r="O3916">
        <f t="shared" si="308"/>
        <v>1</v>
      </c>
      <c r="P3916">
        <f t="shared" si="309"/>
        <v>0</v>
      </c>
    </row>
    <row r="3917" spans="1:16" x14ac:dyDescent="0.3">
      <c r="A3917" t="s">
        <v>42</v>
      </c>
      <c r="B3917" s="38">
        <v>39613</v>
      </c>
      <c r="C3917" t="s">
        <v>30</v>
      </c>
      <c r="D3917" t="s">
        <v>170</v>
      </c>
      <c r="E3917" t="s">
        <v>206</v>
      </c>
      <c r="F3917">
        <v>337768</v>
      </c>
      <c r="G3917">
        <v>331447</v>
      </c>
      <c r="H3917" t="s">
        <v>148</v>
      </c>
      <c r="I3917" t="s">
        <v>149</v>
      </c>
      <c r="L3917">
        <f t="shared" si="305"/>
        <v>2008</v>
      </c>
      <c r="M3917">
        <f t="shared" si="306"/>
        <v>6</v>
      </c>
      <c r="N3917">
        <f t="shared" si="307"/>
        <v>0</v>
      </c>
      <c r="O3917">
        <f t="shared" si="308"/>
        <v>0</v>
      </c>
      <c r="P3917">
        <f t="shared" si="309"/>
        <v>1</v>
      </c>
    </row>
    <row r="3918" spans="1:16" x14ac:dyDescent="0.3">
      <c r="A3918" t="s">
        <v>60</v>
      </c>
      <c r="B3918" s="38">
        <v>39613</v>
      </c>
      <c r="C3918" t="s">
        <v>30</v>
      </c>
      <c r="D3918" t="s">
        <v>590</v>
      </c>
      <c r="E3918" t="s">
        <v>195</v>
      </c>
      <c r="F3918">
        <v>350397</v>
      </c>
      <c r="G3918">
        <v>381523</v>
      </c>
      <c r="H3918" t="s">
        <v>148</v>
      </c>
      <c r="I3918" t="s">
        <v>149</v>
      </c>
      <c r="L3918">
        <f t="shared" si="305"/>
        <v>2008</v>
      </c>
      <c r="M3918">
        <f t="shared" si="306"/>
        <v>6</v>
      </c>
      <c r="N3918">
        <f t="shared" si="307"/>
        <v>0</v>
      </c>
      <c r="O3918">
        <f t="shared" si="308"/>
        <v>0</v>
      </c>
      <c r="P3918">
        <f t="shared" si="309"/>
        <v>1</v>
      </c>
    </row>
    <row r="3919" spans="1:16" x14ac:dyDescent="0.3">
      <c r="A3919" t="s">
        <v>69</v>
      </c>
      <c r="B3919" s="38">
        <v>39613</v>
      </c>
      <c r="C3919" t="s">
        <v>29</v>
      </c>
      <c r="D3919" t="s">
        <v>552</v>
      </c>
      <c r="E3919" t="s">
        <v>147</v>
      </c>
      <c r="F3919">
        <v>333721</v>
      </c>
      <c r="G3919">
        <v>374595</v>
      </c>
      <c r="H3919" t="s">
        <v>148</v>
      </c>
      <c r="I3919" t="s">
        <v>181</v>
      </c>
      <c r="L3919">
        <f t="shared" si="305"/>
        <v>2008</v>
      </c>
      <c r="M3919">
        <f t="shared" si="306"/>
        <v>6</v>
      </c>
      <c r="N3919">
        <f t="shared" si="307"/>
        <v>0</v>
      </c>
      <c r="O3919">
        <f t="shared" si="308"/>
        <v>1</v>
      </c>
      <c r="P3919">
        <f t="shared" si="309"/>
        <v>0</v>
      </c>
    </row>
    <row r="3920" spans="1:16" x14ac:dyDescent="0.3">
      <c r="A3920" t="s">
        <v>45</v>
      </c>
      <c r="B3920" s="38">
        <v>39614</v>
      </c>
      <c r="C3920" t="s">
        <v>30</v>
      </c>
      <c r="D3920" t="s">
        <v>478</v>
      </c>
      <c r="E3920" t="s">
        <v>193</v>
      </c>
      <c r="F3920">
        <v>243737</v>
      </c>
      <c r="G3920">
        <v>416726</v>
      </c>
      <c r="H3920" t="s">
        <v>148</v>
      </c>
      <c r="I3920" t="s">
        <v>149</v>
      </c>
      <c r="L3920">
        <f t="shared" si="305"/>
        <v>2008</v>
      </c>
      <c r="M3920">
        <f t="shared" si="306"/>
        <v>6</v>
      </c>
      <c r="N3920">
        <f t="shared" si="307"/>
        <v>0</v>
      </c>
      <c r="O3920">
        <f t="shared" si="308"/>
        <v>0</v>
      </c>
      <c r="P3920">
        <f t="shared" si="309"/>
        <v>1</v>
      </c>
    </row>
    <row r="3921" spans="1:16" x14ac:dyDescent="0.3">
      <c r="A3921" t="s">
        <v>2</v>
      </c>
      <c r="B3921" s="38">
        <v>39615</v>
      </c>
      <c r="C3921" t="s">
        <v>29</v>
      </c>
      <c r="D3921" t="s">
        <v>266</v>
      </c>
      <c r="E3921" t="s">
        <v>166</v>
      </c>
      <c r="F3921">
        <v>326524</v>
      </c>
      <c r="G3921">
        <v>363892</v>
      </c>
      <c r="H3921" t="s">
        <v>148</v>
      </c>
      <c r="I3921" t="s">
        <v>181</v>
      </c>
      <c r="L3921">
        <f t="shared" si="305"/>
        <v>2008</v>
      </c>
      <c r="M3921">
        <f t="shared" si="306"/>
        <v>6</v>
      </c>
      <c r="N3921">
        <f t="shared" si="307"/>
        <v>0</v>
      </c>
      <c r="O3921">
        <f t="shared" si="308"/>
        <v>1</v>
      </c>
      <c r="P3921">
        <f t="shared" si="309"/>
        <v>0</v>
      </c>
    </row>
    <row r="3922" spans="1:16" x14ac:dyDescent="0.3">
      <c r="A3922" t="s">
        <v>78</v>
      </c>
      <c r="B3922" s="38">
        <v>39615</v>
      </c>
      <c r="C3922" t="s">
        <v>30</v>
      </c>
      <c r="D3922" t="s">
        <v>339</v>
      </c>
      <c r="E3922" t="s">
        <v>340</v>
      </c>
      <c r="F3922">
        <v>336736</v>
      </c>
      <c r="G3922">
        <v>364965</v>
      </c>
      <c r="H3922" t="s">
        <v>148</v>
      </c>
      <c r="I3922" t="s">
        <v>149</v>
      </c>
      <c r="L3922">
        <f t="shared" si="305"/>
        <v>2008</v>
      </c>
      <c r="M3922">
        <f t="shared" si="306"/>
        <v>6</v>
      </c>
      <c r="N3922">
        <f t="shared" si="307"/>
        <v>0</v>
      </c>
      <c r="O3922">
        <f t="shared" si="308"/>
        <v>0</v>
      </c>
      <c r="P3922">
        <f t="shared" si="309"/>
        <v>1</v>
      </c>
    </row>
    <row r="3923" spans="1:16" x14ac:dyDescent="0.3">
      <c r="A3923" t="s">
        <v>45</v>
      </c>
      <c r="B3923" s="38">
        <v>39615</v>
      </c>
      <c r="C3923" t="s">
        <v>30</v>
      </c>
      <c r="D3923" t="s">
        <v>338</v>
      </c>
      <c r="E3923" t="s">
        <v>193</v>
      </c>
      <c r="F3923">
        <v>244169</v>
      </c>
      <c r="G3923">
        <v>416363</v>
      </c>
      <c r="H3923" t="s">
        <v>148</v>
      </c>
      <c r="I3923" t="s">
        <v>149</v>
      </c>
      <c r="L3923">
        <f t="shared" si="305"/>
        <v>2008</v>
      </c>
      <c r="M3923">
        <f t="shared" si="306"/>
        <v>6</v>
      </c>
      <c r="N3923">
        <f t="shared" si="307"/>
        <v>0</v>
      </c>
      <c r="O3923">
        <f t="shared" si="308"/>
        <v>0</v>
      </c>
      <c r="P3923">
        <f t="shared" si="309"/>
        <v>1</v>
      </c>
    </row>
    <row r="3924" spans="1:16" x14ac:dyDescent="0.3">
      <c r="A3924" t="s">
        <v>37</v>
      </c>
      <c r="B3924" s="38">
        <v>39616</v>
      </c>
      <c r="C3924" t="s">
        <v>30</v>
      </c>
      <c r="D3924" t="s">
        <v>170</v>
      </c>
      <c r="E3924" t="s">
        <v>256</v>
      </c>
      <c r="F3924">
        <v>236301</v>
      </c>
      <c r="G3924">
        <v>333998</v>
      </c>
      <c r="H3924" t="s">
        <v>152</v>
      </c>
      <c r="I3924" t="s">
        <v>153</v>
      </c>
      <c r="L3924">
        <f t="shared" si="305"/>
        <v>2008</v>
      </c>
      <c r="M3924">
        <f t="shared" si="306"/>
        <v>6</v>
      </c>
      <c r="N3924">
        <f t="shared" si="307"/>
        <v>0</v>
      </c>
      <c r="O3924">
        <f t="shared" si="308"/>
        <v>0</v>
      </c>
      <c r="P3924">
        <f t="shared" si="309"/>
        <v>2</v>
      </c>
    </row>
    <row r="3925" spans="1:16" x14ac:dyDescent="0.3">
      <c r="A3925" t="s">
        <v>45</v>
      </c>
      <c r="B3925" s="38">
        <v>39616</v>
      </c>
      <c r="C3925" t="s">
        <v>30</v>
      </c>
      <c r="D3925" t="s">
        <v>478</v>
      </c>
      <c r="E3925" t="s">
        <v>193</v>
      </c>
      <c r="F3925">
        <v>243768</v>
      </c>
      <c r="G3925">
        <v>416743</v>
      </c>
      <c r="H3925" t="s">
        <v>152</v>
      </c>
      <c r="I3925" t="s">
        <v>153</v>
      </c>
      <c r="L3925">
        <f t="shared" si="305"/>
        <v>2008</v>
      </c>
      <c r="M3925">
        <f t="shared" si="306"/>
        <v>6</v>
      </c>
      <c r="N3925">
        <f t="shared" si="307"/>
        <v>0</v>
      </c>
      <c r="O3925">
        <f t="shared" si="308"/>
        <v>0</v>
      </c>
      <c r="P3925">
        <f t="shared" si="309"/>
        <v>2</v>
      </c>
    </row>
    <row r="3926" spans="1:16" x14ac:dyDescent="0.3">
      <c r="A3926" t="s">
        <v>80</v>
      </c>
      <c r="B3926" s="38">
        <v>39616</v>
      </c>
      <c r="C3926" t="s">
        <v>30</v>
      </c>
      <c r="D3926" t="s">
        <v>290</v>
      </c>
      <c r="E3926" t="s">
        <v>173</v>
      </c>
      <c r="F3926">
        <v>308066</v>
      </c>
      <c r="G3926">
        <v>358480</v>
      </c>
      <c r="H3926" t="s">
        <v>148</v>
      </c>
      <c r="I3926" t="s">
        <v>149</v>
      </c>
      <c r="L3926">
        <f t="shared" si="305"/>
        <v>2008</v>
      </c>
      <c r="M3926">
        <f t="shared" si="306"/>
        <v>6</v>
      </c>
      <c r="N3926">
        <f t="shared" si="307"/>
        <v>0</v>
      </c>
      <c r="O3926">
        <f t="shared" si="308"/>
        <v>0</v>
      </c>
      <c r="P3926">
        <f t="shared" si="309"/>
        <v>1</v>
      </c>
    </row>
    <row r="3927" spans="1:16" x14ac:dyDescent="0.3">
      <c r="A3927" t="s">
        <v>67</v>
      </c>
      <c r="B3927" s="38">
        <v>39617</v>
      </c>
      <c r="C3927" t="s">
        <v>30</v>
      </c>
      <c r="D3927" t="s">
        <v>278</v>
      </c>
      <c r="E3927" t="s">
        <v>279</v>
      </c>
      <c r="F3927">
        <v>349072</v>
      </c>
      <c r="G3927">
        <v>374153</v>
      </c>
      <c r="H3927" t="s">
        <v>148</v>
      </c>
      <c r="I3927" t="s">
        <v>149</v>
      </c>
      <c r="L3927">
        <f t="shared" si="305"/>
        <v>2008</v>
      </c>
      <c r="M3927">
        <f t="shared" si="306"/>
        <v>6</v>
      </c>
      <c r="N3927">
        <f t="shared" si="307"/>
        <v>0</v>
      </c>
      <c r="O3927">
        <f t="shared" si="308"/>
        <v>0</v>
      </c>
      <c r="P3927">
        <f t="shared" si="309"/>
        <v>1</v>
      </c>
    </row>
    <row r="3928" spans="1:16" x14ac:dyDescent="0.3">
      <c r="A3928" t="s">
        <v>69</v>
      </c>
      <c r="B3928" s="38">
        <v>39618</v>
      </c>
      <c r="C3928" t="s">
        <v>30</v>
      </c>
      <c r="D3928" t="s">
        <v>160</v>
      </c>
      <c r="E3928" t="s">
        <v>161</v>
      </c>
      <c r="F3928">
        <v>333326</v>
      </c>
      <c r="G3928">
        <v>374937</v>
      </c>
      <c r="H3928" t="s">
        <v>148</v>
      </c>
      <c r="I3928" t="s">
        <v>149</v>
      </c>
      <c r="L3928">
        <f t="shared" si="305"/>
        <v>2008</v>
      </c>
      <c r="M3928">
        <f t="shared" si="306"/>
        <v>6</v>
      </c>
      <c r="N3928">
        <f t="shared" si="307"/>
        <v>0</v>
      </c>
      <c r="O3928">
        <f t="shared" si="308"/>
        <v>0</v>
      </c>
      <c r="P3928">
        <f t="shared" si="309"/>
        <v>1</v>
      </c>
    </row>
    <row r="3929" spans="1:16" x14ac:dyDescent="0.3">
      <c r="A3929" t="s">
        <v>43</v>
      </c>
      <c r="B3929" s="38">
        <v>39618</v>
      </c>
      <c r="C3929" t="s">
        <v>30</v>
      </c>
      <c r="D3929" t="s">
        <v>362</v>
      </c>
      <c r="E3929" t="s">
        <v>183</v>
      </c>
      <c r="F3929">
        <v>308597</v>
      </c>
      <c r="G3929">
        <v>326775</v>
      </c>
      <c r="H3929" t="s">
        <v>148</v>
      </c>
      <c r="I3929" t="s">
        <v>149</v>
      </c>
      <c r="L3929">
        <f t="shared" si="305"/>
        <v>2008</v>
      </c>
      <c r="M3929">
        <f t="shared" si="306"/>
        <v>6</v>
      </c>
      <c r="N3929">
        <f t="shared" si="307"/>
        <v>0</v>
      </c>
      <c r="O3929">
        <f t="shared" si="308"/>
        <v>0</v>
      </c>
      <c r="P3929">
        <f t="shared" si="309"/>
        <v>1</v>
      </c>
    </row>
    <row r="3930" spans="1:16" x14ac:dyDescent="0.3">
      <c r="A3930" t="s">
        <v>69</v>
      </c>
      <c r="B3930" s="38">
        <v>39618</v>
      </c>
      <c r="C3930" t="s">
        <v>30</v>
      </c>
      <c r="D3930" t="s">
        <v>219</v>
      </c>
      <c r="E3930" t="s">
        <v>147</v>
      </c>
      <c r="F3930">
        <v>334243</v>
      </c>
      <c r="G3930">
        <v>373987</v>
      </c>
      <c r="H3930" t="s">
        <v>148</v>
      </c>
      <c r="I3930" t="s">
        <v>149</v>
      </c>
      <c r="L3930">
        <f t="shared" si="305"/>
        <v>2008</v>
      </c>
      <c r="M3930">
        <f t="shared" si="306"/>
        <v>6</v>
      </c>
      <c r="N3930">
        <f t="shared" si="307"/>
        <v>0</v>
      </c>
      <c r="O3930">
        <f t="shared" si="308"/>
        <v>0</v>
      </c>
      <c r="P3930">
        <f t="shared" si="309"/>
        <v>1</v>
      </c>
    </row>
    <row r="3931" spans="1:16" x14ac:dyDescent="0.3">
      <c r="A3931" t="s">
        <v>62</v>
      </c>
      <c r="B3931" s="38">
        <v>39618</v>
      </c>
      <c r="C3931" t="s">
        <v>30</v>
      </c>
      <c r="D3931" t="s">
        <v>142</v>
      </c>
      <c r="E3931" t="s">
        <v>143</v>
      </c>
      <c r="F3931">
        <v>340266</v>
      </c>
      <c r="G3931">
        <v>402266</v>
      </c>
      <c r="H3931" t="s">
        <v>152</v>
      </c>
      <c r="I3931" t="s">
        <v>153</v>
      </c>
      <c r="L3931">
        <f t="shared" si="305"/>
        <v>2008</v>
      </c>
      <c r="M3931">
        <f t="shared" si="306"/>
        <v>6</v>
      </c>
      <c r="N3931">
        <f t="shared" si="307"/>
        <v>0</v>
      </c>
      <c r="O3931">
        <f t="shared" si="308"/>
        <v>0</v>
      </c>
      <c r="P3931">
        <f t="shared" si="309"/>
        <v>2</v>
      </c>
    </row>
    <row r="3932" spans="1:16" x14ac:dyDescent="0.3">
      <c r="A3932" t="s">
        <v>69</v>
      </c>
      <c r="B3932" s="38">
        <v>39618</v>
      </c>
      <c r="C3932" t="s">
        <v>30</v>
      </c>
      <c r="D3932" t="s">
        <v>258</v>
      </c>
      <c r="E3932" t="s">
        <v>147</v>
      </c>
      <c r="F3932">
        <v>334373</v>
      </c>
      <c r="G3932">
        <v>374351</v>
      </c>
      <c r="H3932" t="s">
        <v>148</v>
      </c>
      <c r="I3932" t="s">
        <v>149</v>
      </c>
      <c r="L3932">
        <f t="shared" si="305"/>
        <v>2008</v>
      </c>
      <c r="M3932">
        <f t="shared" si="306"/>
        <v>6</v>
      </c>
      <c r="N3932">
        <f t="shared" si="307"/>
        <v>0</v>
      </c>
      <c r="O3932">
        <f t="shared" si="308"/>
        <v>0</v>
      </c>
      <c r="P3932">
        <f t="shared" si="309"/>
        <v>1</v>
      </c>
    </row>
    <row r="3933" spans="1:16" x14ac:dyDescent="0.3">
      <c r="A3933" t="s">
        <v>2</v>
      </c>
      <c r="B3933" s="38">
        <v>39618</v>
      </c>
      <c r="C3933" t="s">
        <v>30</v>
      </c>
      <c r="D3933" t="s">
        <v>285</v>
      </c>
      <c r="E3933" t="s">
        <v>166</v>
      </c>
      <c r="F3933">
        <v>326679</v>
      </c>
      <c r="G3933">
        <v>363988</v>
      </c>
      <c r="H3933" t="s">
        <v>152</v>
      </c>
      <c r="I3933" t="s">
        <v>153</v>
      </c>
      <c r="L3933">
        <f t="shared" si="305"/>
        <v>2008</v>
      </c>
      <c r="M3933">
        <f t="shared" si="306"/>
        <v>6</v>
      </c>
      <c r="N3933">
        <f t="shared" si="307"/>
        <v>0</v>
      </c>
      <c r="O3933">
        <f t="shared" si="308"/>
        <v>0</v>
      </c>
      <c r="P3933">
        <f t="shared" si="309"/>
        <v>2</v>
      </c>
    </row>
    <row r="3934" spans="1:16" x14ac:dyDescent="0.3">
      <c r="A3934" t="s">
        <v>69</v>
      </c>
      <c r="B3934" s="38">
        <v>39619</v>
      </c>
      <c r="C3934" t="s">
        <v>29</v>
      </c>
      <c r="D3934" t="s">
        <v>261</v>
      </c>
      <c r="E3934" t="s">
        <v>147</v>
      </c>
      <c r="F3934">
        <v>333585</v>
      </c>
      <c r="G3934">
        <v>373212</v>
      </c>
      <c r="H3934" t="s">
        <v>148</v>
      </c>
      <c r="I3934" t="s">
        <v>181</v>
      </c>
      <c r="L3934">
        <f t="shared" si="305"/>
        <v>2008</v>
      </c>
      <c r="M3934">
        <f t="shared" si="306"/>
        <v>6</v>
      </c>
      <c r="N3934">
        <f t="shared" si="307"/>
        <v>0</v>
      </c>
      <c r="O3934">
        <f t="shared" si="308"/>
        <v>1</v>
      </c>
      <c r="P3934">
        <f t="shared" si="309"/>
        <v>0</v>
      </c>
    </row>
    <row r="3935" spans="1:16" x14ac:dyDescent="0.3">
      <c r="A3935" t="s">
        <v>69</v>
      </c>
      <c r="B3935" s="38">
        <v>39619</v>
      </c>
      <c r="C3935" t="s">
        <v>30</v>
      </c>
      <c r="D3935" t="s">
        <v>251</v>
      </c>
      <c r="E3935" t="s">
        <v>147</v>
      </c>
      <c r="F3935">
        <v>333551</v>
      </c>
      <c r="G3935">
        <v>373834</v>
      </c>
      <c r="H3935" t="s">
        <v>148</v>
      </c>
      <c r="I3935" t="s">
        <v>149</v>
      </c>
      <c r="L3935">
        <f t="shared" si="305"/>
        <v>2008</v>
      </c>
      <c r="M3935">
        <f t="shared" si="306"/>
        <v>6</v>
      </c>
      <c r="N3935">
        <f t="shared" si="307"/>
        <v>0</v>
      </c>
      <c r="O3935">
        <f t="shared" si="308"/>
        <v>0</v>
      </c>
      <c r="P3935">
        <f t="shared" si="309"/>
        <v>1</v>
      </c>
    </row>
    <row r="3936" spans="1:16" x14ac:dyDescent="0.3">
      <c r="A3936" t="s">
        <v>74</v>
      </c>
      <c r="B3936" s="38">
        <v>39619</v>
      </c>
      <c r="C3936" t="s">
        <v>30</v>
      </c>
      <c r="D3936" t="s">
        <v>620</v>
      </c>
      <c r="E3936" t="s">
        <v>179</v>
      </c>
      <c r="F3936">
        <v>341366</v>
      </c>
      <c r="G3936">
        <v>387317</v>
      </c>
      <c r="H3936" t="s">
        <v>148</v>
      </c>
      <c r="I3936" t="s">
        <v>149</v>
      </c>
      <c r="L3936">
        <f t="shared" si="305"/>
        <v>2008</v>
      </c>
      <c r="M3936">
        <f t="shared" si="306"/>
        <v>6</v>
      </c>
      <c r="N3936">
        <f t="shared" si="307"/>
        <v>0</v>
      </c>
      <c r="O3936">
        <f t="shared" si="308"/>
        <v>0</v>
      </c>
      <c r="P3936">
        <f t="shared" si="309"/>
        <v>1</v>
      </c>
    </row>
    <row r="3937" spans="1:16" x14ac:dyDescent="0.3">
      <c r="A3937" t="s">
        <v>43</v>
      </c>
      <c r="B3937" s="38">
        <v>39619</v>
      </c>
      <c r="C3937" t="s">
        <v>30</v>
      </c>
      <c r="D3937" t="s">
        <v>432</v>
      </c>
      <c r="E3937" t="s">
        <v>183</v>
      </c>
      <c r="F3937">
        <v>308437</v>
      </c>
      <c r="G3937">
        <v>326028</v>
      </c>
      <c r="H3937" t="s">
        <v>152</v>
      </c>
      <c r="I3937" t="s">
        <v>153</v>
      </c>
      <c r="L3937">
        <f t="shared" si="305"/>
        <v>2008</v>
      </c>
      <c r="M3937">
        <f t="shared" si="306"/>
        <v>6</v>
      </c>
      <c r="N3937">
        <f t="shared" si="307"/>
        <v>0</v>
      </c>
      <c r="O3937">
        <f t="shared" si="308"/>
        <v>0</v>
      </c>
      <c r="P3937">
        <f t="shared" si="309"/>
        <v>2</v>
      </c>
    </row>
    <row r="3938" spans="1:16" x14ac:dyDescent="0.3">
      <c r="A3938" t="s">
        <v>20</v>
      </c>
      <c r="B3938" s="38">
        <v>39619</v>
      </c>
      <c r="C3938" t="s">
        <v>30</v>
      </c>
      <c r="D3938" t="s">
        <v>458</v>
      </c>
      <c r="E3938" t="s">
        <v>155</v>
      </c>
      <c r="F3938">
        <v>310929</v>
      </c>
      <c r="G3938">
        <v>403619</v>
      </c>
      <c r="H3938" t="s">
        <v>148</v>
      </c>
      <c r="I3938" t="s">
        <v>149</v>
      </c>
      <c r="L3938">
        <f t="shared" si="305"/>
        <v>2008</v>
      </c>
      <c r="M3938">
        <f t="shared" si="306"/>
        <v>6</v>
      </c>
      <c r="N3938">
        <f t="shared" si="307"/>
        <v>0</v>
      </c>
      <c r="O3938">
        <f t="shared" si="308"/>
        <v>0</v>
      </c>
      <c r="P3938">
        <f t="shared" si="309"/>
        <v>1</v>
      </c>
    </row>
    <row r="3939" spans="1:16" x14ac:dyDescent="0.3">
      <c r="A3939" t="s">
        <v>45</v>
      </c>
      <c r="B3939" s="38">
        <v>39619</v>
      </c>
      <c r="C3939" t="s">
        <v>30</v>
      </c>
      <c r="D3939" t="s">
        <v>614</v>
      </c>
      <c r="E3939" t="s">
        <v>193</v>
      </c>
      <c r="F3939">
        <v>242767</v>
      </c>
      <c r="G3939">
        <v>417259</v>
      </c>
      <c r="H3939" t="s">
        <v>245</v>
      </c>
      <c r="I3939" t="s">
        <v>246</v>
      </c>
      <c r="L3939">
        <f t="shared" si="305"/>
        <v>2008</v>
      </c>
      <c r="M3939">
        <f t="shared" si="306"/>
        <v>6</v>
      </c>
      <c r="N3939">
        <f t="shared" si="307"/>
        <v>0</v>
      </c>
      <c r="O3939">
        <f t="shared" si="308"/>
        <v>0</v>
      </c>
      <c r="P3939">
        <f t="shared" si="309"/>
        <v>4</v>
      </c>
    </row>
    <row r="3940" spans="1:16" x14ac:dyDescent="0.3">
      <c r="A3940" t="s">
        <v>46</v>
      </c>
      <c r="B3940" s="38">
        <v>39619</v>
      </c>
      <c r="C3940" t="s">
        <v>30</v>
      </c>
      <c r="D3940" t="s">
        <v>214</v>
      </c>
      <c r="E3940" t="s">
        <v>186</v>
      </c>
      <c r="F3940">
        <v>234560</v>
      </c>
      <c r="G3940">
        <v>397744</v>
      </c>
      <c r="H3940" t="s">
        <v>148</v>
      </c>
      <c r="I3940" t="s">
        <v>149</v>
      </c>
      <c r="L3940">
        <f t="shared" si="305"/>
        <v>2008</v>
      </c>
      <c r="M3940">
        <f t="shared" si="306"/>
        <v>6</v>
      </c>
      <c r="N3940">
        <f t="shared" si="307"/>
        <v>0</v>
      </c>
      <c r="O3940">
        <f t="shared" si="308"/>
        <v>0</v>
      </c>
      <c r="P3940">
        <f t="shared" si="309"/>
        <v>1</v>
      </c>
    </row>
    <row r="3941" spans="1:16" x14ac:dyDescent="0.3">
      <c r="A3941" t="s">
        <v>69</v>
      </c>
      <c r="B3941" s="38">
        <v>39620</v>
      </c>
      <c r="C3941" t="s">
        <v>29</v>
      </c>
      <c r="D3941" t="s">
        <v>251</v>
      </c>
      <c r="E3941" t="s">
        <v>147</v>
      </c>
      <c r="F3941">
        <v>333559</v>
      </c>
      <c r="G3941">
        <v>373805</v>
      </c>
      <c r="H3941" t="s">
        <v>148</v>
      </c>
      <c r="I3941" t="s">
        <v>181</v>
      </c>
      <c r="L3941">
        <f t="shared" si="305"/>
        <v>2008</v>
      </c>
      <c r="M3941">
        <f t="shared" si="306"/>
        <v>6</v>
      </c>
      <c r="N3941">
        <f t="shared" si="307"/>
        <v>0</v>
      </c>
      <c r="O3941">
        <f t="shared" si="308"/>
        <v>1</v>
      </c>
      <c r="P3941">
        <f t="shared" si="309"/>
        <v>0</v>
      </c>
    </row>
    <row r="3942" spans="1:16" x14ac:dyDescent="0.3">
      <c r="A3942" t="s">
        <v>69</v>
      </c>
      <c r="B3942" s="38">
        <v>39620</v>
      </c>
      <c r="C3942" t="s">
        <v>30</v>
      </c>
      <c r="D3942" t="s">
        <v>150</v>
      </c>
      <c r="E3942" t="s">
        <v>147</v>
      </c>
      <c r="F3942">
        <v>334292</v>
      </c>
      <c r="G3942">
        <v>374523</v>
      </c>
      <c r="H3942" t="s">
        <v>148</v>
      </c>
      <c r="I3942" t="s">
        <v>149</v>
      </c>
      <c r="L3942">
        <f t="shared" si="305"/>
        <v>2008</v>
      </c>
      <c r="M3942">
        <f t="shared" si="306"/>
        <v>6</v>
      </c>
      <c r="N3942">
        <f t="shared" si="307"/>
        <v>0</v>
      </c>
      <c r="O3942">
        <f t="shared" si="308"/>
        <v>0</v>
      </c>
      <c r="P3942">
        <f t="shared" si="309"/>
        <v>1</v>
      </c>
    </row>
    <row r="3943" spans="1:16" x14ac:dyDescent="0.3">
      <c r="A3943" t="s">
        <v>43</v>
      </c>
      <c r="B3943" s="38">
        <v>39620</v>
      </c>
      <c r="C3943" t="s">
        <v>30</v>
      </c>
      <c r="D3943" t="s">
        <v>432</v>
      </c>
      <c r="E3943" t="s">
        <v>183</v>
      </c>
      <c r="F3943">
        <v>308457</v>
      </c>
      <c r="G3943">
        <v>325953</v>
      </c>
      <c r="H3943" t="s">
        <v>152</v>
      </c>
      <c r="I3943" t="s">
        <v>153</v>
      </c>
      <c r="L3943">
        <f t="shared" si="305"/>
        <v>2008</v>
      </c>
      <c r="M3943">
        <f t="shared" si="306"/>
        <v>6</v>
      </c>
      <c r="N3943">
        <f t="shared" si="307"/>
        <v>0</v>
      </c>
      <c r="O3943">
        <f t="shared" si="308"/>
        <v>0</v>
      </c>
      <c r="P3943">
        <f t="shared" si="309"/>
        <v>2</v>
      </c>
    </row>
    <row r="3944" spans="1:16" x14ac:dyDescent="0.3">
      <c r="A3944" t="s">
        <v>69</v>
      </c>
      <c r="B3944" s="38">
        <v>39620</v>
      </c>
      <c r="C3944" t="s">
        <v>30</v>
      </c>
      <c r="D3944" t="s">
        <v>160</v>
      </c>
      <c r="E3944" t="s">
        <v>161</v>
      </c>
      <c r="F3944">
        <v>333347</v>
      </c>
      <c r="G3944">
        <v>374934</v>
      </c>
      <c r="H3944" t="s">
        <v>152</v>
      </c>
      <c r="I3944" t="s">
        <v>153</v>
      </c>
      <c r="L3944">
        <f t="shared" si="305"/>
        <v>2008</v>
      </c>
      <c r="M3944">
        <f t="shared" si="306"/>
        <v>6</v>
      </c>
      <c r="N3944">
        <f t="shared" si="307"/>
        <v>0</v>
      </c>
      <c r="O3944">
        <f t="shared" si="308"/>
        <v>0</v>
      </c>
      <c r="P3944">
        <f t="shared" si="309"/>
        <v>2</v>
      </c>
    </row>
    <row r="3945" spans="1:16" x14ac:dyDescent="0.3">
      <c r="A3945" t="s">
        <v>69</v>
      </c>
      <c r="B3945" s="38">
        <v>39622</v>
      </c>
      <c r="C3945" t="s">
        <v>30</v>
      </c>
      <c r="D3945" t="s">
        <v>367</v>
      </c>
      <c r="E3945" t="s">
        <v>147</v>
      </c>
      <c r="F3945">
        <v>333767</v>
      </c>
      <c r="G3945">
        <v>373936</v>
      </c>
      <c r="H3945" t="s">
        <v>148</v>
      </c>
      <c r="I3945" t="s">
        <v>149</v>
      </c>
      <c r="L3945">
        <f t="shared" si="305"/>
        <v>2008</v>
      </c>
      <c r="M3945">
        <f t="shared" si="306"/>
        <v>6</v>
      </c>
      <c r="N3945">
        <f t="shared" si="307"/>
        <v>0</v>
      </c>
      <c r="O3945">
        <f t="shared" si="308"/>
        <v>0</v>
      </c>
      <c r="P3945">
        <f t="shared" si="309"/>
        <v>1</v>
      </c>
    </row>
    <row r="3946" spans="1:16" x14ac:dyDescent="0.3">
      <c r="A3946" t="s">
        <v>2</v>
      </c>
      <c r="B3946" s="38">
        <v>39622</v>
      </c>
      <c r="C3946" t="s">
        <v>30</v>
      </c>
      <c r="D3946" t="s">
        <v>285</v>
      </c>
      <c r="E3946" t="s">
        <v>166</v>
      </c>
      <c r="F3946">
        <v>326932</v>
      </c>
      <c r="G3946">
        <v>364166</v>
      </c>
      <c r="H3946" t="s">
        <v>148</v>
      </c>
      <c r="I3946" t="s">
        <v>149</v>
      </c>
      <c r="L3946">
        <f t="shared" si="305"/>
        <v>2008</v>
      </c>
      <c r="M3946">
        <f t="shared" si="306"/>
        <v>6</v>
      </c>
      <c r="N3946">
        <f t="shared" si="307"/>
        <v>0</v>
      </c>
      <c r="O3946">
        <f t="shared" si="308"/>
        <v>0</v>
      </c>
      <c r="P3946">
        <f t="shared" si="309"/>
        <v>1</v>
      </c>
    </row>
    <row r="3947" spans="1:16" x14ac:dyDescent="0.3">
      <c r="A3947" t="s">
        <v>66</v>
      </c>
      <c r="B3947" s="38">
        <v>39623</v>
      </c>
      <c r="C3947" t="s">
        <v>30</v>
      </c>
      <c r="D3947" t="s">
        <v>170</v>
      </c>
      <c r="E3947" t="s">
        <v>311</v>
      </c>
      <c r="F3947">
        <v>267230</v>
      </c>
      <c r="G3947">
        <v>423384</v>
      </c>
      <c r="H3947" t="s">
        <v>148</v>
      </c>
      <c r="I3947" t="s">
        <v>149</v>
      </c>
      <c r="L3947">
        <f t="shared" si="305"/>
        <v>2008</v>
      </c>
      <c r="M3947">
        <f t="shared" si="306"/>
        <v>6</v>
      </c>
      <c r="N3947">
        <f t="shared" si="307"/>
        <v>0</v>
      </c>
      <c r="O3947">
        <f t="shared" si="308"/>
        <v>0</v>
      </c>
      <c r="P3947">
        <f t="shared" si="309"/>
        <v>1</v>
      </c>
    </row>
    <row r="3948" spans="1:16" x14ac:dyDescent="0.3">
      <c r="A3948" t="s">
        <v>2</v>
      </c>
      <c r="B3948" s="38">
        <v>39623</v>
      </c>
      <c r="C3948" t="s">
        <v>30</v>
      </c>
      <c r="D3948" t="s">
        <v>865</v>
      </c>
      <c r="E3948" t="s">
        <v>166</v>
      </c>
      <c r="F3948">
        <v>326406</v>
      </c>
      <c r="G3948">
        <v>364469</v>
      </c>
      <c r="H3948" t="s">
        <v>148</v>
      </c>
      <c r="I3948" t="s">
        <v>149</v>
      </c>
      <c r="L3948">
        <f t="shared" si="305"/>
        <v>2008</v>
      </c>
      <c r="M3948">
        <f t="shared" si="306"/>
        <v>6</v>
      </c>
      <c r="N3948">
        <f t="shared" si="307"/>
        <v>0</v>
      </c>
      <c r="O3948">
        <f t="shared" si="308"/>
        <v>0</v>
      </c>
      <c r="P3948">
        <f t="shared" si="309"/>
        <v>1</v>
      </c>
    </row>
    <row r="3949" spans="1:16" x14ac:dyDescent="0.3">
      <c r="A3949" t="s">
        <v>50</v>
      </c>
      <c r="B3949" s="38">
        <v>39623</v>
      </c>
      <c r="C3949" t="s">
        <v>30</v>
      </c>
      <c r="D3949" t="s">
        <v>336</v>
      </c>
      <c r="E3949" t="s">
        <v>157</v>
      </c>
      <c r="F3949">
        <v>285290</v>
      </c>
      <c r="G3949">
        <v>432701</v>
      </c>
      <c r="H3949" t="s">
        <v>148</v>
      </c>
      <c r="I3949" t="s">
        <v>149</v>
      </c>
      <c r="L3949">
        <f t="shared" si="305"/>
        <v>2008</v>
      </c>
      <c r="M3949">
        <f t="shared" si="306"/>
        <v>6</v>
      </c>
      <c r="N3949">
        <f t="shared" si="307"/>
        <v>0</v>
      </c>
      <c r="O3949">
        <f t="shared" si="308"/>
        <v>0</v>
      </c>
      <c r="P3949">
        <f t="shared" si="309"/>
        <v>1</v>
      </c>
    </row>
    <row r="3950" spans="1:16" x14ac:dyDescent="0.3">
      <c r="A3950" t="s">
        <v>69</v>
      </c>
      <c r="B3950" s="38">
        <v>39623</v>
      </c>
      <c r="C3950" t="s">
        <v>30</v>
      </c>
      <c r="D3950" t="s">
        <v>420</v>
      </c>
      <c r="E3950" t="s">
        <v>147</v>
      </c>
      <c r="F3950">
        <v>334097</v>
      </c>
      <c r="G3950">
        <v>375059</v>
      </c>
      <c r="H3950" t="s">
        <v>148</v>
      </c>
      <c r="I3950" t="s">
        <v>149</v>
      </c>
      <c r="L3950">
        <f t="shared" si="305"/>
        <v>2008</v>
      </c>
      <c r="M3950">
        <f t="shared" si="306"/>
        <v>6</v>
      </c>
      <c r="N3950">
        <f t="shared" si="307"/>
        <v>0</v>
      </c>
      <c r="O3950">
        <f t="shared" si="308"/>
        <v>0</v>
      </c>
      <c r="P3950">
        <f t="shared" si="309"/>
        <v>1</v>
      </c>
    </row>
    <row r="3951" spans="1:16" x14ac:dyDescent="0.3">
      <c r="A3951" t="s">
        <v>69</v>
      </c>
      <c r="B3951" s="38">
        <v>39625</v>
      </c>
      <c r="C3951" t="s">
        <v>30</v>
      </c>
      <c r="D3951" t="s">
        <v>280</v>
      </c>
      <c r="E3951" t="s">
        <v>147</v>
      </c>
      <c r="F3951">
        <v>334156</v>
      </c>
      <c r="G3951">
        <v>373611</v>
      </c>
      <c r="H3951" t="s">
        <v>144</v>
      </c>
      <c r="I3951" t="s">
        <v>145</v>
      </c>
      <c r="L3951">
        <f t="shared" si="305"/>
        <v>2008</v>
      </c>
      <c r="M3951">
        <f t="shared" si="306"/>
        <v>6</v>
      </c>
      <c r="N3951">
        <f t="shared" si="307"/>
        <v>0</v>
      </c>
      <c r="O3951">
        <f t="shared" si="308"/>
        <v>0</v>
      </c>
      <c r="P3951">
        <f t="shared" si="309"/>
        <v>3</v>
      </c>
    </row>
    <row r="3952" spans="1:16" x14ac:dyDescent="0.3">
      <c r="A3952" t="s">
        <v>50</v>
      </c>
      <c r="B3952" s="38">
        <v>39625</v>
      </c>
      <c r="C3952" t="s">
        <v>29</v>
      </c>
      <c r="D3952" t="s">
        <v>866</v>
      </c>
      <c r="E3952" t="s">
        <v>157</v>
      </c>
      <c r="F3952">
        <v>285089</v>
      </c>
      <c r="G3952">
        <v>432059</v>
      </c>
      <c r="H3952" t="s">
        <v>148</v>
      </c>
      <c r="I3952" t="s">
        <v>181</v>
      </c>
      <c r="L3952">
        <f t="shared" si="305"/>
        <v>2008</v>
      </c>
      <c r="M3952">
        <f t="shared" si="306"/>
        <v>6</v>
      </c>
      <c r="N3952">
        <f t="shared" si="307"/>
        <v>0</v>
      </c>
      <c r="O3952">
        <f t="shared" si="308"/>
        <v>1</v>
      </c>
      <c r="P3952">
        <f t="shared" si="309"/>
        <v>0</v>
      </c>
    </row>
    <row r="3953" spans="1:16" x14ac:dyDescent="0.3">
      <c r="A3953" t="s">
        <v>45</v>
      </c>
      <c r="B3953" s="38">
        <v>39626</v>
      </c>
      <c r="C3953" t="s">
        <v>30</v>
      </c>
      <c r="D3953" t="s">
        <v>273</v>
      </c>
      <c r="E3953" t="s">
        <v>193</v>
      </c>
      <c r="F3953">
        <v>243559</v>
      </c>
      <c r="G3953">
        <v>416261</v>
      </c>
      <c r="H3953" t="s">
        <v>148</v>
      </c>
      <c r="I3953" t="s">
        <v>149</v>
      </c>
      <c r="L3953">
        <f t="shared" si="305"/>
        <v>2008</v>
      </c>
      <c r="M3953">
        <f t="shared" si="306"/>
        <v>6</v>
      </c>
      <c r="N3953">
        <f t="shared" si="307"/>
        <v>0</v>
      </c>
      <c r="O3953">
        <f t="shared" si="308"/>
        <v>0</v>
      </c>
      <c r="P3953">
        <f t="shared" si="309"/>
        <v>1</v>
      </c>
    </row>
    <row r="3954" spans="1:16" x14ac:dyDescent="0.3">
      <c r="A3954" t="s">
        <v>69</v>
      </c>
      <c r="B3954" s="38">
        <v>39627</v>
      </c>
      <c r="C3954" t="s">
        <v>30</v>
      </c>
      <c r="D3954" t="s">
        <v>249</v>
      </c>
      <c r="E3954" t="s">
        <v>147</v>
      </c>
      <c r="F3954">
        <v>334398</v>
      </c>
      <c r="G3954">
        <v>374001</v>
      </c>
      <c r="H3954" t="s">
        <v>148</v>
      </c>
      <c r="I3954" t="s">
        <v>149</v>
      </c>
      <c r="L3954">
        <f t="shared" si="305"/>
        <v>2008</v>
      </c>
      <c r="M3954">
        <f t="shared" si="306"/>
        <v>6</v>
      </c>
      <c r="N3954">
        <f t="shared" si="307"/>
        <v>0</v>
      </c>
      <c r="O3954">
        <f t="shared" si="308"/>
        <v>0</v>
      </c>
      <c r="P3954">
        <f t="shared" si="309"/>
        <v>1</v>
      </c>
    </row>
    <row r="3955" spans="1:16" x14ac:dyDescent="0.3">
      <c r="A3955" t="s">
        <v>53</v>
      </c>
      <c r="B3955" s="38">
        <v>39627</v>
      </c>
      <c r="C3955" t="s">
        <v>30</v>
      </c>
      <c r="D3955" t="s">
        <v>317</v>
      </c>
      <c r="E3955" t="s">
        <v>209</v>
      </c>
      <c r="F3955">
        <v>279727</v>
      </c>
      <c r="G3955">
        <v>362419</v>
      </c>
      <c r="H3955" t="s">
        <v>152</v>
      </c>
      <c r="I3955" t="s">
        <v>153</v>
      </c>
      <c r="L3955">
        <f t="shared" si="305"/>
        <v>2008</v>
      </c>
      <c r="M3955">
        <f t="shared" si="306"/>
        <v>6</v>
      </c>
      <c r="N3955">
        <f t="shared" si="307"/>
        <v>0</v>
      </c>
      <c r="O3955">
        <f t="shared" si="308"/>
        <v>0</v>
      </c>
      <c r="P3955">
        <f t="shared" si="309"/>
        <v>2</v>
      </c>
    </row>
    <row r="3956" spans="1:16" x14ac:dyDescent="0.3">
      <c r="A3956" t="s">
        <v>69</v>
      </c>
      <c r="B3956" s="38">
        <v>39628</v>
      </c>
      <c r="C3956" t="s">
        <v>30</v>
      </c>
      <c r="D3956" t="s">
        <v>224</v>
      </c>
      <c r="E3956" t="s">
        <v>147</v>
      </c>
      <c r="F3956">
        <v>334243</v>
      </c>
      <c r="G3956">
        <v>373984</v>
      </c>
      <c r="H3956" t="s">
        <v>152</v>
      </c>
      <c r="I3956" t="s">
        <v>153</v>
      </c>
      <c r="L3956">
        <f t="shared" si="305"/>
        <v>2008</v>
      </c>
      <c r="M3956">
        <f t="shared" si="306"/>
        <v>6</v>
      </c>
      <c r="N3956">
        <f t="shared" si="307"/>
        <v>0</v>
      </c>
      <c r="O3956">
        <f t="shared" si="308"/>
        <v>0</v>
      </c>
      <c r="P3956">
        <f t="shared" si="309"/>
        <v>2</v>
      </c>
    </row>
    <row r="3957" spans="1:16" x14ac:dyDescent="0.3">
      <c r="A3957" t="s">
        <v>69</v>
      </c>
      <c r="B3957" s="38">
        <v>39629</v>
      </c>
      <c r="C3957" t="s">
        <v>29</v>
      </c>
      <c r="D3957" t="s">
        <v>210</v>
      </c>
      <c r="E3957" t="s">
        <v>147</v>
      </c>
      <c r="F3957">
        <v>333546</v>
      </c>
      <c r="G3957">
        <v>374298</v>
      </c>
      <c r="H3957" t="s">
        <v>148</v>
      </c>
      <c r="I3957" t="s">
        <v>181</v>
      </c>
      <c r="L3957">
        <f t="shared" si="305"/>
        <v>2008</v>
      </c>
      <c r="M3957">
        <f t="shared" si="306"/>
        <v>6</v>
      </c>
      <c r="N3957">
        <f t="shared" si="307"/>
        <v>0</v>
      </c>
      <c r="O3957">
        <f t="shared" si="308"/>
        <v>1</v>
      </c>
      <c r="P3957">
        <f t="shared" si="309"/>
        <v>0</v>
      </c>
    </row>
    <row r="3958" spans="1:16" x14ac:dyDescent="0.3">
      <c r="A3958" t="s">
        <v>45</v>
      </c>
      <c r="B3958" s="38">
        <v>39629</v>
      </c>
      <c r="C3958" t="s">
        <v>30</v>
      </c>
      <c r="D3958" t="s">
        <v>499</v>
      </c>
      <c r="E3958" t="s">
        <v>193</v>
      </c>
      <c r="F3958">
        <v>243173</v>
      </c>
      <c r="G3958">
        <v>416770</v>
      </c>
      <c r="H3958" t="s">
        <v>148</v>
      </c>
      <c r="I3958" t="s">
        <v>149</v>
      </c>
      <c r="L3958">
        <f t="shared" si="305"/>
        <v>2008</v>
      </c>
      <c r="M3958">
        <f t="shared" si="306"/>
        <v>6</v>
      </c>
      <c r="N3958">
        <f t="shared" si="307"/>
        <v>0</v>
      </c>
      <c r="O3958">
        <f t="shared" si="308"/>
        <v>0</v>
      </c>
      <c r="P3958">
        <f t="shared" si="309"/>
        <v>1</v>
      </c>
    </row>
    <row r="3959" spans="1:16" x14ac:dyDescent="0.3">
      <c r="A3959" t="s">
        <v>51</v>
      </c>
      <c r="B3959" s="38">
        <v>39629</v>
      </c>
      <c r="C3959" t="s">
        <v>30</v>
      </c>
      <c r="D3959" t="s">
        <v>262</v>
      </c>
      <c r="E3959" t="s">
        <v>206</v>
      </c>
      <c r="F3959">
        <v>348815</v>
      </c>
      <c r="G3959">
        <v>344168</v>
      </c>
      <c r="H3959" t="s">
        <v>148</v>
      </c>
      <c r="I3959" t="s">
        <v>149</v>
      </c>
      <c r="L3959">
        <f t="shared" si="305"/>
        <v>2008</v>
      </c>
      <c r="M3959">
        <f t="shared" si="306"/>
        <v>6</v>
      </c>
      <c r="N3959">
        <f t="shared" si="307"/>
        <v>0</v>
      </c>
      <c r="O3959">
        <f t="shared" si="308"/>
        <v>0</v>
      </c>
      <c r="P3959">
        <f t="shared" si="309"/>
        <v>1</v>
      </c>
    </row>
    <row r="3960" spans="1:16" x14ac:dyDescent="0.3">
      <c r="A3960" t="s">
        <v>2</v>
      </c>
      <c r="B3960" s="38">
        <v>39630</v>
      </c>
      <c r="C3960" t="s">
        <v>30</v>
      </c>
      <c r="D3960" t="s">
        <v>268</v>
      </c>
      <c r="E3960" t="s">
        <v>166</v>
      </c>
      <c r="F3960">
        <v>326566</v>
      </c>
      <c r="G3960">
        <v>364211</v>
      </c>
      <c r="H3960" t="s">
        <v>148</v>
      </c>
      <c r="I3960" t="s">
        <v>149</v>
      </c>
      <c r="L3960">
        <f t="shared" si="305"/>
        <v>2008</v>
      </c>
      <c r="M3960">
        <f t="shared" si="306"/>
        <v>7</v>
      </c>
      <c r="N3960">
        <f t="shared" si="307"/>
        <v>0</v>
      </c>
      <c r="O3960">
        <f t="shared" si="308"/>
        <v>0</v>
      </c>
      <c r="P3960">
        <f t="shared" si="309"/>
        <v>1</v>
      </c>
    </row>
    <row r="3961" spans="1:16" x14ac:dyDescent="0.3">
      <c r="A3961" t="s">
        <v>45</v>
      </c>
      <c r="B3961" s="38">
        <v>39630</v>
      </c>
      <c r="C3961" t="s">
        <v>30</v>
      </c>
      <c r="D3961" t="s">
        <v>391</v>
      </c>
      <c r="E3961" t="s">
        <v>193</v>
      </c>
      <c r="F3961">
        <v>243853</v>
      </c>
      <c r="G3961">
        <v>415972</v>
      </c>
      <c r="H3961" t="s">
        <v>148</v>
      </c>
      <c r="I3961" t="s">
        <v>149</v>
      </c>
      <c r="L3961">
        <f t="shared" si="305"/>
        <v>2008</v>
      </c>
      <c r="M3961">
        <f t="shared" si="306"/>
        <v>7</v>
      </c>
      <c r="N3961">
        <f t="shared" si="307"/>
        <v>0</v>
      </c>
      <c r="O3961">
        <f t="shared" si="308"/>
        <v>0</v>
      </c>
      <c r="P3961">
        <f t="shared" si="309"/>
        <v>1</v>
      </c>
    </row>
    <row r="3962" spans="1:16" x14ac:dyDescent="0.3">
      <c r="A3962" t="s">
        <v>69</v>
      </c>
      <c r="B3962" s="38">
        <v>39631</v>
      </c>
      <c r="C3962" t="s">
        <v>30</v>
      </c>
      <c r="D3962" t="s">
        <v>305</v>
      </c>
      <c r="E3962" t="s">
        <v>147</v>
      </c>
      <c r="F3962">
        <v>333985</v>
      </c>
      <c r="G3962">
        <v>374102</v>
      </c>
      <c r="H3962" t="s">
        <v>245</v>
      </c>
      <c r="I3962" t="s">
        <v>246</v>
      </c>
      <c r="L3962">
        <f t="shared" si="305"/>
        <v>2008</v>
      </c>
      <c r="M3962">
        <f t="shared" si="306"/>
        <v>7</v>
      </c>
      <c r="N3962">
        <f t="shared" si="307"/>
        <v>0</v>
      </c>
      <c r="O3962">
        <f t="shared" si="308"/>
        <v>0</v>
      </c>
      <c r="P3962">
        <f t="shared" si="309"/>
        <v>4</v>
      </c>
    </row>
    <row r="3963" spans="1:16" x14ac:dyDescent="0.3">
      <c r="A3963" t="s">
        <v>20</v>
      </c>
      <c r="B3963" s="38">
        <v>39631</v>
      </c>
      <c r="C3963" t="s">
        <v>30</v>
      </c>
      <c r="D3963" t="s">
        <v>237</v>
      </c>
      <c r="E3963" t="s">
        <v>155</v>
      </c>
      <c r="F3963">
        <v>310648</v>
      </c>
      <c r="G3963">
        <v>403083</v>
      </c>
      <c r="H3963" t="s">
        <v>148</v>
      </c>
      <c r="I3963" t="s">
        <v>149</v>
      </c>
      <c r="L3963">
        <f t="shared" si="305"/>
        <v>2008</v>
      </c>
      <c r="M3963">
        <f t="shared" si="306"/>
        <v>7</v>
      </c>
      <c r="N3963">
        <f t="shared" si="307"/>
        <v>0</v>
      </c>
      <c r="O3963">
        <f t="shared" si="308"/>
        <v>0</v>
      </c>
      <c r="P3963">
        <f t="shared" si="309"/>
        <v>1</v>
      </c>
    </row>
    <row r="3964" spans="1:16" x14ac:dyDescent="0.3">
      <c r="A3964" t="s">
        <v>60</v>
      </c>
      <c r="B3964" s="38">
        <v>39632</v>
      </c>
      <c r="C3964" t="s">
        <v>30</v>
      </c>
      <c r="D3964" t="s">
        <v>214</v>
      </c>
      <c r="E3964" t="s">
        <v>195</v>
      </c>
      <c r="F3964">
        <v>350475</v>
      </c>
      <c r="G3964">
        <v>381580</v>
      </c>
      <c r="H3964" t="s">
        <v>148</v>
      </c>
      <c r="I3964" t="s">
        <v>149</v>
      </c>
      <c r="L3964">
        <f t="shared" si="305"/>
        <v>2008</v>
      </c>
      <c r="M3964">
        <f t="shared" si="306"/>
        <v>7</v>
      </c>
      <c r="N3964">
        <f t="shared" si="307"/>
        <v>0</v>
      </c>
      <c r="O3964">
        <f t="shared" si="308"/>
        <v>0</v>
      </c>
      <c r="P3964">
        <f t="shared" si="309"/>
        <v>1</v>
      </c>
    </row>
    <row r="3965" spans="1:16" x14ac:dyDescent="0.3">
      <c r="A3965" t="s">
        <v>39</v>
      </c>
      <c r="B3965" s="38">
        <v>39632</v>
      </c>
      <c r="C3965" t="s">
        <v>30</v>
      </c>
      <c r="D3965" t="s">
        <v>207</v>
      </c>
      <c r="E3965" t="s">
        <v>218</v>
      </c>
      <c r="F3965">
        <v>281054</v>
      </c>
      <c r="G3965">
        <v>378475</v>
      </c>
      <c r="H3965" t="s">
        <v>148</v>
      </c>
      <c r="I3965" t="s">
        <v>149</v>
      </c>
      <c r="L3965">
        <f t="shared" si="305"/>
        <v>2008</v>
      </c>
      <c r="M3965">
        <f t="shared" si="306"/>
        <v>7</v>
      </c>
      <c r="N3965">
        <f t="shared" si="307"/>
        <v>0</v>
      </c>
      <c r="O3965">
        <f t="shared" si="308"/>
        <v>0</v>
      </c>
      <c r="P3965">
        <f t="shared" si="309"/>
        <v>1</v>
      </c>
    </row>
    <row r="3966" spans="1:16" x14ac:dyDescent="0.3">
      <c r="A3966" t="s">
        <v>69</v>
      </c>
      <c r="B3966" s="38">
        <v>39633</v>
      </c>
      <c r="C3966" t="s">
        <v>30</v>
      </c>
      <c r="D3966" t="s">
        <v>373</v>
      </c>
      <c r="E3966" t="s">
        <v>161</v>
      </c>
      <c r="F3966">
        <v>333505</v>
      </c>
      <c r="G3966">
        <v>374703</v>
      </c>
      <c r="H3966" t="s">
        <v>245</v>
      </c>
      <c r="I3966" t="s">
        <v>246</v>
      </c>
      <c r="L3966">
        <f t="shared" si="305"/>
        <v>2008</v>
      </c>
      <c r="M3966">
        <f t="shared" si="306"/>
        <v>7</v>
      </c>
      <c r="N3966">
        <f t="shared" si="307"/>
        <v>0</v>
      </c>
      <c r="O3966">
        <f t="shared" si="308"/>
        <v>0</v>
      </c>
      <c r="P3966">
        <f t="shared" si="309"/>
        <v>4</v>
      </c>
    </row>
    <row r="3967" spans="1:16" x14ac:dyDescent="0.3">
      <c r="A3967" t="s">
        <v>55</v>
      </c>
      <c r="B3967" s="38">
        <v>39637</v>
      </c>
      <c r="C3967" t="s">
        <v>30</v>
      </c>
      <c r="D3967" t="s">
        <v>210</v>
      </c>
      <c r="E3967" t="s">
        <v>319</v>
      </c>
      <c r="F3967">
        <v>311425</v>
      </c>
      <c r="G3967">
        <v>440673</v>
      </c>
      <c r="H3967" t="s">
        <v>148</v>
      </c>
      <c r="I3967" t="s">
        <v>149</v>
      </c>
      <c r="L3967">
        <f t="shared" si="305"/>
        <v>2008</v>
      </c>
      <c r="M3967">
        <f t="shared" si="306"/>
        <v>7</v>
      </c>
      <c r="N3967">
        <f t="shared" si="307"/>
        <v>0</v>
      </c>
      <c r="O3967">
        <f t="shared" si="308"/>
        <v>0</v>
      </c>
      <c r="P3967">
        <f t="shared" si="309"/>
        <v>1</v>
      </c>
    </row>
    <row r="3968" spans="1:16" x14ac:dyDescent="0.3">
      <c r="A3968" t="s">
        <v>20</v>
      </c>
      <c r="B3968" s="38">
        <v>39637</v>
      </c>
      <c r="C3968" t="s">
        <v>30</v>
      </c>
      <c r="D3968" t="s">
        <v>617</v>
      </c>
      <c r="E3968" t="s">
        <v>155</v>
      </c>
      <c r="F3968">
        <v>310474</v>
      </c>
      <c r="G3968">
        <v>403564</v>
      </c>
      <c r="H3968" t="s">
        <v>148</v>
      </c>
      <c r="I3968" t="s">
        <v>149</v>
      </c>
      <c r="L3968">
        <f t="shared" si="305"/>
        <v>2008</v>
      </c>
      <c r="M3968">
        <f t="shared" si="306"/>
        <v>7</v>
      </c>
      <c r="N3968">
        <f t="shared" si="307"/>
        <v>0</v>
      </c>
      <c r="O3968">
        <f t="shared" si="308"/>
        <v>0</v>
      </c>
      <c r="P3968">
        <f t="shared" si="309"/>
        <v>1</v>
      </c>
    </row>
    <row r="3969" spans="1:16" x14ac:dyDescent="0.3">
      <c r="A3969" t="s">
        <v>69</v>
      </c>
      <c r="B3969" s="38">
        <v>39637</v>
      </c>
      <c r="C3969" t="s">
        <v>30</v>
      </c>
      <c r="D3969" t="s">
        <v>180</v>
      </c>
      <c r="E3969" t="s">
        <v>164</v>
      </c>
      <c r="F3969">
        <v>333312</v>
      </c>
      <c r="G3969">
        <v>374334</v>
      </c>
      <c r="H3969" t="s">
        <v>144</v>
      </c>
      <c r="I3969" t="s">
        <v>145</v>
      </c>
      <c r="L3969">
        <f t="shared" si="305"/>
        <v>2008</v>
      </c>
      <c r="M3969">
        <f t="shared" si="306"/>
        <v>7</v>
      </c>
      <c r="N3969">
        <f t="shared" si="307"/>
        <v>0</v>
      </c>
      <c r="O3969">
        <f t="shared" si="308"/>
        <v>0</v>
      </c>
      <c r="P3969">
        <f t="shared" si="309"/>
        <v>3</v>
      </c>
    </row>
    <row r="3970" spans="1:16" x14ac:dyDescent="0.3">
      <c r="A3970" t="s">
        <v>79</v>
      </c>
      <c r="B3970" s="38">
        <v>39637</v>
      </c>
      <c r="C3970" t="s">
        <v>29</v>
      </c>
      <c r="D3970" t="s">
        <v>214</v>
      </c>
      <c r="E3970" t="s">
        <v>173</v>
      </c>
      <c r="F3970">
        <v>301043</v>
      </c>
      <c r="G3970">
        <v>353776</v>
      </c>
      <c r="H3970" t="s">
        <v>148</v>
      </c>
      <c r="I3970" t="s">
        <v>181</v>
      </c>
      <c r="L3970">
        <f t="shared" ref="L3970:L4033" si="310">YEAR(B3970)</f>
        <v>2008</v>
      </c>
      <c r="M3970">
        <f t="shared" ref="M3970:M4033" si="311">MONTH(B3970)</f>
        <v>7</v>
      </c>
      <c r="N3970">
        <f t="shared" ref="N3970:N4033" si="312">SUM((IF(OR(ISBLANK($I3970),ISERROR(SEARCH("killed",$I3970))),0,IF(SEARCH("killed",$I3970)=3,LEFT($I3970,1),IF(SEARCH("killed",$I3970)=4,LEFT($I3970,2),0)))),(IF(OR(ISBLANK($J3970),ISERROR(SEARCH("killed",$J3970))),0,IF(SEARCH("killed",$J3970)=3,LEFT($J3970,1),IF(SEARCH("killed",$J3970)=4,LEFT($J3970,2),0)))),(IF(OR(ISBLANK($K3970),ISERROR(SEARCH("killed",$K3970))),0,IF(SEARCH("killed",$K3970)=3,LEFT($K3970,1),IF(SEARCH("killed",$K3970)=4,LEFT($K3970,2),0)))))</f>
        <v>0</v>
      </c>
      <c r="O3970">
        <f t="shared" ref="O3970:O4033" si="313">SUM((IF(OR(ISBLANK($I3970),ISERROR(SEARCH("seriously",$I3970))),0,IF(SEARCH("seriously",$I3970)=3,LEFT($I3970,1),IF(SEARCH("seriously",$I3970)=4,LEFT($I3970,2),0)))),(IF(OR(ISBLANK($J3970),ISERROR(SEARCH("seriously",$J3970))),0,IF(SEARCH("seriously",$J3970)=3,LEFT($J3970,1),IF(SEARCH("seriously",$J3970)=4,LEFT($J3970,2),0)))),(IF(OR(ISBLANK($K3970),ISERROR(SEARCH("seriously",$K3970))),0,IF(SEARCH("seriously",$K3970)=3,LEFT($K3970,1),IF(SEARCH("seriously",$K3970)=4,LEFT($K3970,2),0)))))</f>
        <v>1</v>
      </c>
      <c r="P3970">
        <f t="shared" ref="P3970:P4033" si="314">SUM((IF(OR(ISBLANK($I3970),ISERROR(SEARCH("slightly",$I3970))),0,IF(SEARCH("slightly",$I3970)=3,LEFT($I3970,1),IF(SEARCH("slightly",$I3970)=4,LEFT($I3970,2),0)))),(IF(OR(ISBLANK($J3970),ISERROR(SEARCH("slightly",$J3970))),0,IF(SEARCH("slightly",$J3970)=3,LEFT($J3970,1),IF(SEARCH("slightly",$J3970)=4,LEFT($J3970,2),0)))),(IF(OR(ISBLANK($K3970),ISERROR(SEARCH("slightly",$K3970))),0,IF(SEARCH("slightly",$K3970)=3,LEFT($K3970,1),IF(SEARCH("slightly",$K3970)=4,LEFT($K3970,2),0)))))</f>
        <v>0</v>
      </c>
    </row>
    <row r="3971" spans="1:16" x14ac:dyDescent="0.3">
      <c r="A3971" t="s">
        <v>20</v>
      </c>
      <c r="B3971" s="38">
        <v>39637</v>
      </c>
      <c r="C3971" t="s">
        <v>30</v>
      </c>
      <c r="D3971" t="s">
        <v>286</v>
      </c>
      <c r="E3971" t="s">
        <v>155</v>
      </c>
      <c r="F3971">
        <v>310494</v>
      </c>
      <c r="G3971">
        <v>403271</v>
      </c>
      <c r="H3971" t="s">
        <v>152</v>
      </c>
      <c r="I3971" t="s">
        <v>153</v>
      </c>
      <c r="L3971">
        <f t="shared" si="310"/>
        <v>2008</v>
      </c>
      <c r="M3971">
        <f t="shared" si="311"/>
        <v>7</v>
      </c>
      <c r="N3971">
        <f t="shared" si="312"/>
        <v>0</v>
      </c>
      <c r="O3971">
        <f t="shared" si="313"/>
        <v>0</v>
      </c>
      <c r="P3971">
        <f t="shared" si="314"/>
        <v>2</v>
      </c>
    </row>
    <row r="3972" spans="1:16" x14ac:dyDescent="0.3">
      <c r="A3972" t="s">
        <v>36</v>
      </c>
      <c r="B3972" s="38">
        <v>39640</v>
      </c>
      <c r="C3972" t="s">
        <v>30</v>
      </c>
      <c r="D3972" t="s">
        <v>175</v>
      </c>
      <c r="E3972" t="s">
        <v>189</v>
      </c>
      <c r="F3972">
        <v>287503</v>
      </c>
      <c r="G3972">
        <v>345867</v>
      </c>
      <c r="H3972" t="s">
        <v>148</v>
      </c>
      <c r="I3972" t="s">
        <v>149</v>
      </c>
      <c r="L3972">
        <f t="shared" si="310"/>
        <v>2008</v>
      </c>
      <c r="M3972">
        <f t="shared" si="311"/>
        <v>7</v>
      </c>
      <c r="N3972">
        <f t="shared" si="312"/>
        <v>0</v>
      </c>
      <c r="O3972">
        <f t="shared" si="313"/>
        <v>0</v>
      </c>
      <c r="P3972">
        <f t="shared" si="314"/>
        <v>1</v>
      </c>
    </row>
    <row r="3973" spans="1:16" x14ac:dyDescent="0.3">
      <c r="A3973" t="s">
        <v>39</v>
      </c>
      <c r="B3973" s="38">
        <v>39641</v>
      </c>
      <c r="C3973" t="s">
        <v>29</v>
      </c>
      <c r="D3973" t="s">
        <v>867</v>
      </c>
      <c r="E3973" t="s">
        <v>218</v>
      </c>
      <c r="F3973">
        <v>281079</v>
      </c>
      <c r="G3973">
        <v>378125</v>
      </c>
      <c r="H3973" t="s">
        <v>148</v>
      </c>
      <c r="I3973" t="s">
        <v>181</v>
      </c>
      <c r="L3973">
        <f t="shared" si="310"/>
        <v>2008</v>
      </c>
      <c r="M3973">
        <f t="shared" si="311"/>
        <v>7</v>
      </c>
      <c r="N3973">
        <f t="shared" si="312"/>
        <v>0</v>
      </c>
      <c r="O3973">
        <f t="shared" si="313"/>
        <v>1</v>
      </c>
      <c r="P3973">
        <f t="shared" si="314"/>
        <v>0</v>
      </c>
    </row>
    <row r="3974" spans="1:16" x14ac:dyDescent="0.3">
      <c r="A3974" t="s">
        <v>69</v>
      </c>
      <c r="B3974" s="38">
        <v>39641</v>
      </c>
      <c r="C3974" t="s">
        <v>30</v>
      </c>
      <c r="D3974" t="s">
        <v>221</v>
      </c>
      <c r="E3974" t="s">
        <v>161</v>
      </c>
      <c r="F3974">
        <v>334044</v>
      </c>
      <c r="G3974">
        <v>375206</v>
      </c>
      <c r="H3974" t="s">
        <v>148</v>
      </c>
      <c r="I3974" t="s">
        <v>149</v>
      </c>
      <c r="L3974">
        <f t="shared" si="310"/>
        <v>2008</v>
      </c>
      <c r="M3974">
        <f t="shared" si="311"/>
        <v>7</v>
      </c>
      <c r="N3974">
        <f t="shared" si="312"/>
        <v>0</v>
      </c>
      <c r="O3974">
        <f t="shared" si="313"/>
        <v>0</v>
      </c>
      <c r="P3974">
        <f t="shared" si="314"/>
        <v>1</v>
      </c>
    </row>
    <row r="3975" spans="1:16" x14ac:dyDescent="0.3">
      <c r="A3975" t="s">
        <v>43</v>
      </c>
      <c r="B3975" s="38">
        <v>39642</v>
      </c>
      <c r="C3975" t="s">
        <v>30</v>
      </c>
      <c r="D3975" t="s">
        <v>478</v>
      </c>
      <c r="E3975" t="s">
        <v>183</v>
      </c>
      <c r="F3975">
        <v>308662</v>
      </c>
      <c r="G3975">
        <v>326477</v>
      </c>
      <c r="H3975" t="s">
        <v>148</v>
      </c>
      <c r="I3975" t="s">
        <v>149</v>
      </c>
      <c r="L3975">
        <f t="shared" si="310"/>
        <v>2008</v>
      </c>
      <c r="M3975">
        <f t="shared" si="311"/>
        <v>7</v>
      </c>
      <c r="N3975">
        <f t="shared" si="312"/>
        <v>0</v>
      </c>
      <c r="O3975">
        <f t="shared" si="313"/>
        <v>0</v>
      </c>
      <c r="P3975">
        <f t="shared" si="314"/>
        <v>1</v>
      </c>
    </row>
    <row r="3976" spans="1:16" x14ac:dyDescent="0.3">
      <c r="A3976" t="s">
        <v>43</v>
      </c>
      <c r="B3976" s="38">
        <v>39642</v>
      </c>
      <c r="C3976" t="s">
        <v>30</v>
      </c>
      <c r="D3976" t="s">
        <v>465</v>
      </c>
      <c r="E3976" t="s">
        <v>183</v>
      </c>
      <c r="F3976">
        <v>308468</v>
      </c>
      <c r="G3976">
        <v>326559</v>
      </c>
      <c r="H3976" t="s">
        <v>148</v>
      </c>
      <c r="I3976" t="s">
        <v>149</v>
      </c>
      <c r="L3976">
        <f t="shared" si="310"/>
        <v>2008</v>
      </c>
      <c r="M3976">
        <f t="shared" si="311"/>
        <v>7</v>
      </c>
      <c r="N3976">
        <f t="shared" si="312"/>
        <v>0</v>
      </c>
      <c r="O3976">
        <f t="shared" si="313"/>
        <v>0</v>
      </c>
      <c r="P3976">
        <f t="shared" si="314"/>
        <v>1</v>
      </c>
    </row>
    <row r="3977" spans="1:16" x14ac:dyDescent="0.3">
      <c r="A3977" t="s">
        <v>45</v>
      </c>
      <c r="B3977" s="38">
        <v>39644</v>
      </c>
      <c r="C3977" t="s">
        <v>30</v>
      </c>
      <c r="D3977" t="s">
        <v>385</v>
      </c>
      <c r="E3977" t="s">
        <v>193</v>
      </c>
      <c r="F3977">
        <v>243876</v>
      </c>
      <c r="G3977">
        <v>416021</v>
      </c>
      <c r="H3977" t="s">
        <v>148</v>
      </c>
      <c r="I3977" t="s">
        <v>149</v>
      </c>
      <c r="L3977">
        <f t="shared" si="310"/>
        <v>2008</v>
      </c>
      <c r="M3977">
        <f t="shared" si="311"/>
        <v>7</v>
      </c>
      <c r="N3977">
        <f t="shared" si="312"/>
        <v>0</v>
      </c>
      <c r="O3977">
        <f t="shared" si="313"/>
        <v>0</v>
      </c>
      <c r="P3977">
        <f t="shared" si="314"/>
        <v>1</v>
      </c>
    </row>
    <row r="3978" spans="1:16" x14ac:dyDescent="0.3">
      <c r="A3978" t="s">
        <v>45</v>
      </c>
      <c r="B3978" s="38">
        <v>39644</v>
      </c>
      <c r="C3978" t="s">
        <v>30</v>
      </c>
      <c r="D3978" t="s">
        <v>868</v>
      </c>
      <c r="E3978" t="s">
        <v>193</v>
      </c>
      <c r="F3978">
        <v>243804</v>
      </c>
      <c r="G3978">
        <v>416007</v>
      </c>
      <c r="H3978" t="s">
        <v>148</v>
      </c>
      <c r="I3978" t="s">
        <v>149</v>
      </c>
      <c r="L3978">
        <f t="shared" si="310"/>
        <v>2008</v>
      </c>
      <c r="M3978">
        <f t="shared" si="311"/>
        <v>7</v>
      </c>
      <c r="N3978">
        <f t="shared" si="312"/>
        <v>0</v>
      </c>
      <c r="O3978">
        <f t="shared" si="313"/>
        <v>0</v>
      </c>
      <c r="P3978">
        <f t="shared" si="314"/>
        <v>1</v>
      </c>
    </row>
    <row r="3979" spans="1:16" x14ac:dyDescent="0.3">
      <c r="A3979" t="s">
        <v>36</v>
      </c>
      <c r="B3979" s="38">
        <v>39644</v>
      </c>
      <c r="C3979" t="s">
        <v>30</v>
      </c>
      <c r="D3979" t="s">
        <v>869</v>
      </c>
      <c r="E3979" t="s">
        <v>189</v>
      </c>
      <c r="F3979">
        <v>287711</v>
      </c>
      <c r="G3979">
        <v>345339</v>
      </c>
      <c r="H3979" t="s">
        <v>152</v>
      </c>
      <c r="I3979" t="s">
        <v>153</v>
      </c>
      <c r="L3979">
        <f t="shared" si="310"/>
        <v>2008</v>
      </c>
      <c r="M3979">
        <f t="shared" si="311"/>
        <v>7</v>
      </c>
      <c r="N3979">
        <f t="shared" si="312"/>
        <v>0</v>
      </c>
      <c r="O3979">
        <f t="shared" si="313"/>
        <v>0</v>
      </c>
      <c r="P3979">
        <f t="shared" si="314"/>
        <v>2</v>
      </c>
    </row>
    <row r="3980" spans="1:16" x14ac:dyDescent="0.3">
      <c r="A3980" t="s">
        <v>20</v>
      </c>
      <c r="B3980" s="38">
        <v>39645</v>
      </c>
      <c r="C3980" t="s">
        <v>30</v>
      </c>
      <c r="D3980" t="s">
        <v>375</v>
      </c>
      <c r="E3980" t="s">
        <v>155</v>
      </c>
      <c r="F3980">
        <v>310733</v>
      </c>
      <c r="G3980">
        <v>403693</v>
      </c>
      <c r="H3980" t="s">
        <v>148</v>
      </c>
      <c r="I3980" t="s">
        <v>149</v>
      </c>
      <c r="L3980">
        <f t="shared" si="310"/>
        <v>2008</v>
      </c>
      <c r="M3980">
        <f t="shared" si="311"/>
        <v>7</v>
      </c>
      <c r="N3980">
        <f t="shared" si="312"/>
        <v>0</v>
      </c>
      <c r="O3980">
        <f t="shared" si="313"/>
        <v>0</v>
      </c>
      <c r="P3980">
        <f t="shared" si="314"/>
        <v>1</v>
      </c>
    </row>
    <row r="3981" spans="1:16" x14ac:dyDescent="0.3">
      <c r="A3981" t="s">
        <v>69</v>
      </c>
      <c r="B3981" s="38">
        <v>39645</v>
      </c>
      <c r="C3981" t="s">
        <v>30</v>
      </c>
      <c r="D3981" t="s">
        <v>204</v>
      </c>
      <c r="E3981" t="s">
        <v>147</v>
      </c>
      <c r="F3981">
        <v>333621</v>
      </c>
      <c r="G3981">
        <v>373212</v>
      </c>
      <c r="H3981" t="s">
        <v>148</v>
      </c>
      <c r="I3981" t="s">
        <v>149</v>
      </c>
      <c r="L3981">
        <f t="shared" si="310"/>
        <v>2008</v>
      </c>
      <c r="M3981">
        <f t="shared" si="311"/>
        <v>7</v>
      </c>
      <c r="N3981">
        <f t="shared" si="312"/>
        <v>0</v>
      </c>
      <c r="O3981">
        <f t="shared" si="313"/>
        <v>0</v>
      </c>
      <c r="P3981">
        <f t="shared" si="314"/>
        <v>1</v>
      </c>
    </row>
    <row r="3982" spans="1:16" x14ac:dyDescent="0.3">
      <c r="A3982" t="s">
        <v>69</v>
      </c>
      <c r="B3982" s="38">
        <v>39646</v>
      </c>
      <c r="C3982" t="s">
        <v>30</v>
      </c>
      <c r="D3982" t="s">
        <v>231</v>
      </c>
      <c r="E3982" t="s">
        <v>147</v>
      </c>
      <c r="F3982">
        <v>334035</v>
      </c>
      <c r="G3982">
        <v>374402</v>
      </c>
      <c r="H3982" t="s">
        <v>148</v>
      </c>
      <c r="I3982" t="s">
        <v>149</v>
      </c>
      <c r="L3982">
        <f t="shared" si="310"/>
        <v>2008</v>
      </c>
      <c r="M3982">
        <f t="shared" si="311"/>
        <v>7</v>
      </c>
      <c r="N3982">
        <f t="shared" si="312"/>
        <v>0</v>
      </c>
      <c r="O3982">
        <f t="shared" si="313"/>
        <v>0</v>
      </c>
      <c r="P3982">
        <f t="shared" si="314"/>
        <v>1</v>
      </c>
    </row>
    <row r="3983" spans="1:16" x14ac:dyDescent="0.3">
      <c r="A3983" t="s">
        <v>45</v>
      </c>
      <c r="B3983" s="38">
        <v>39646</v>
      </c>
      <c r="C3983" t="s">
        <v>30</v>
      </c>
      <c r="D3983" t="s">
        <v>478</v>
      </c>
      <c r="E3983" t="s">
        <v>193</v>
      </c>
      <c r="F3983">
        <v>243768</v>
      </c>
      <c r="G3983">
        <v>416743</v>
      </c>
      <c r="H3983" t="s">
        <v>148</v>
      </c>
      <c r="I3983" t="s">
        <v>149</v>
      </c>
      <c r="L3983">
        <f t="shared" si="310"/>
        <v>2008</v>
      </c>
      <c r="M3983">
        <f t="shared" si="311"/>
        <v>7</v>
      </c>
      <c r="N3983">
        <f t="shared" si="312"/>
        <v>0</v>
      </c>
      <c r="O3983">
        <f t="shared" si="313"/>
        <v>0</v>
      </c>
      <c r="P3983">
        <f t="shared" si="314"/>
        <v>1</v>
      </c>
    </row>
    <row r="3984" spans="1:16" x14ac:dyDescent="0.3">
      <c r="A3984" t="s">
        <v>60</v>
      </c>
      <c r="B3984" s="38">
        <v>39646</v>
      </c>
      <c r="C3984" t="s">
        <v>30</v>
      </c>
      <c r="D3984" t="s">
        <v>348</v>
      </c>
      <c r="E3984" t="s">
        <v>195</v>
      </c>
      <c r="F3984">
        <v>350406</v>
      </c>
      <c r="G3984">
        <v>381699</v>
      </c>
      <c r="H3984" t="s">
        <v>148</v>
      </c>
      <c r="I3984" t="s">
        <v>149</v>
      </c>
      <c r="L3984">
        <f t="shared" si="310"/>
        <v>2008</v>
      </c>
      <c r="M3984">
        <f t="shared" si="311"/>
        <v>7</v>
      </c>
      <c r="N3984">
        <f t="shared" si="312"/>
        <v>0</v>
      </c>
      <c r="O3984">
        <f t="shared" si="313"/>
        <v>0</v>
      </c>
      <c r="P3984">
        <f t="shared" si="314"/>
        <v>1</v>
      </c>
    </row>
    <row r="3985" spans="1:16" x14ac:dyDescent="0.3">
      <c r="A3985" t="s">
        <v>69</v>
      </c>
      <c r="B3985" s="38">
        <v>39647</v>
      </c>
      <c r="C3985" t="s">
        <v>30</v>
      </c>
      <c r="D3985" t="s">
        <v>163</v>
      </c>
      <c r="E3985" t="s">
        <v>161</v>
      </c>
      <c r="F3985">
        <v>333488</v>
      </c>
      <c r="G3985">
        <v>374708</v>
      </c>
      <c r="H3985" t="s">
        <v>148</v>
      </c>
      <c r="I3985" t="s">
        <v>149</v>
      </c>
      <c r="L3985">
        <f t="shared" si="310"/>
        <v>2008</v>
      </c>
      <c r="M3985">
        <f t="shared" si="311"/>
        <v>7</v>
      </c>
      <c r="N3985">
        <f t="shared" si="312"/>
        <v>0</v>
      </c>
      <c r="O3985">
        <f t="shared" si="313"/>
        <v>0</v>
      </c>
      <c r="P3985">
        <f t="shared" si="314"/>
        <v>1</v>
      </c>
    </row>
    <row r="3986" spans="1:16" x14ac:dyDescent="0.3">
      <c r="A3986" t="s">
        <v>36</v>
      </c>
      <c r="B3986" s="38">
        <v>39647</v>
      </c>
      <c r="C3986" t="s">
        <v>30</v>
      </c>
      <c r="D3986" t="s">
        <v>844</v>
      </c>
      <c r="E3986" t="s">
        <v>189</v>
      </c>
      <c r="F3986">
        <v>287794</v>
      </c>
      <c r="G3986">
        <v>345202</v>
      </c>
      <c r="H3986" t="s">
        <v>148</v>
      </c>
      <c r="I3986" t="s">
        <v>149</v>
      </c>
      <c r="L3986">
        <f t="shared" si="310"/>
        <v>2008</v>
      </c>
      <c r="M3986">
        <f t="shared" si="311"/>
        <v>7</v>
      </c>
      <c r="N3986">
        <f t="shared" si="312"/>
        <v>0</v>
      </c>
      <c r="O3986">
        <f t="shared" si="313"/>
        <v>0</v>
      </c>
      <c r="P3986">
        <f t="shared" si="314"/>
        <v>1</v>
      </c>
    </row>
    <row r="3987" spans="1:16" x14ac:dyDescent="0.3">
      <c r="A3987" t="s">
        <v>69</v>
      </c>
      <c r="B3987" s="38">
        <v>39647</v>
      </c>
      <c r="C3987" t="s">
        <v>30</v>
      </c>
      <c r="D3987" t="s">
        <v>251</v>
      </c>
      <c r="E3987" t="s">
        <v>147</v>
      </c>
      <c r="F3987">
        <v>333545</v>
      </c>
      <c r="G3987">
        <v>373826</v>
      </c>
      <c r="H3987" t="s">
        <v>148</v>
      </c>
      <c r="I3987" t="s">
        <v>149</v>
      </c>
      <c r="L3987">
        <f t="shared" si="310"/>
        <v>2008</v>
      </c>
      <c r="M3987">
        <f t="shared" si="311"/>
        <v>7</v>
      </c>
      <c r="N3987">
        <f t="shared" si="312"/>
        <v>0</v>
      </c>
      <c r="O3987">
        <f t="shared" si="313"/>
        <v>0</v>
      </c>
      <c r="P3987">
        <f t="shared" si="314"/>
        <v>1</v>
      </c>
    </row>
    <row r="3988" spans="1:16" x14ac:dyDescent="0.3">
      <c r="A3988" t="s">
        <v>45</v>
      </c>
      <c r="B3988" s="38">
        <v>39647</v>
      </c>
      <c r="C3988" t="s">
        <v>29</v>
      </c>
      <c r="D3988" t="s">
        <v>233</v>
      </c>
      <c r="E3988" t="s">
        <v>193</v>
      </c>
      <c r="F3988">
        <v>244432</v>
      </c>
      <c r="G3988">
        <v>417126</v>
      </c>
      <c r="H3988" t="s">
        <v>148</v>
      </c>
      <c r="I3988" t="s">
        <v>181</v>
      </c>
      <c r="L3988">
        <f t="shared" si="310"/>
        <v>2008</v>
      </c>
      <c r="M3988">
        <f t="shared" si="311"/>
        <v>7</v>
      </c>
      <c r="N3988">
        <f t="shared" si="312"/>
        <v>0</v>
      </c>
      <c r="O3988">
        <f t="shared" si="313"/>
        <v>1</v>
      </c>
      <c r="P3988">
        <f t="shared" si="314"/>
        <v>0</v>
      </c>
    </row>
    <row r="3989" spans="1:16" x14ac:dyDescent="0.3">
      <c r="A3989" t="s">
        <v>69</v>
      </c>
      <c r="B3989" s="38">
        <v>39647</v>
      </c>
      <c r="C3989" t="s">
        <v>30</v>
      </c>
      <c r="D3989" t="s">
        <v>552</v>
      </c>
      <c r="E3989" t="s">
        <v>147</v>
      </c>
      <c r="F3989">
        <v>333755</v>
      </c>
      <c r="G3989">
        <v>374486</v>
      </c>
      <c r="H3989" t="s">
        <v>234</v>
      </c>
      <c r="I3989" t="s">
        <v>313</v>
      </c>
      <c r="L3989">
        <f t="shared" si="310"/>
        <v>2008</v>
      </c>
      <c r="M3989">
        <f t="shared" si="311"/>
        <v>7</v>
      </c>
      <c r="N3989">
        <f t="shared" si="312"/>
        <v>0</v>
      </c>
      <c r="O3989">
        <f t="shared" si="313"/>
        <v>0</v>
      </c>
      <c r="P3989">
        <f t="shared" si="314"/>
        <v>5</v>
      </c>
    </row>
    <row r="3990" spans="1:16" x14ac:dyDescent="0.3">
      <c r="A3990" t="s">
        <v>62</v>
      </c>
      <c r="B3990" s="38">
        <v>39647</v>
      </c>
      <c r="C3990" t="s">
        <v>30</v>
      </c>
      <c r="D3990" t="s">
        <v>330</v>
      </c>
      <c r="E3990" t="s">
        <v>143</v>
      </c>
      <c r="F3990">
        <v>339945</v>
      </c>
      <c r="G3990">
        <v>402662</v>
      </c>
      <c r="H3990" t="s">
        <v>148</v>
      </c>
      <c r="I3990" t="s">
        <v>149</v>
      </c>
      <c r="L3990">
        <f t="shared" si="310"/>
        <v>2008</v>
      </c>
      <c r="M3990">
        <f t="shared" si="311"/>
        <v>7</v>
      </c>
      <c r="N3990">
        <f t="shared" si="312"/>
        <v>0</v>
      </c>
      <c r="O3990">
        <f t="shared" si="313"/>
        <v>0</v>
      </c>
      <c r="P3990">
        <f t="shared" si="314"/>
        <v>1</v>
      </c>
    </row>
    <row r="3991" spans="1:16" x14ac:dyDescent="0.3">
      <c r="A3991" t="s">
        <v>69</v>
      </c>
      <c r="B3991" s="38">
        <v>39648</v>
      </c>
      <c r="C3991" t="s">
        <v>30</v>
      </c>
      <c r="D3991" t="s">
        <v>387</v>
      </c>
      <c r="E3991" t="s">
        <v>147</v>
      </c>
      <c r="F3991">
        <v>333530</v>
      </c>
      <c r="G3991">
        <v>373081</v>
      </c>
      <c r="H3991" t="s">
        <v>148</v>
      </c>
      <c r="I3991" t="s">
        <v>149</v>
      </c>
      <c r="L3991">
        <f t="shared" si="310"/>
        <v>2008</v>
      </c>
      <c r="M3991">
        <f t="shared" si="311"/>
        <v>7</v>
      </c>
      <c r="N3991">
        <f t="shared" si="312"/>
        <v>0</v>
      </c>
      <c r="O3991">
        <f t="shared" si="313"/>
        <v>0</v>
      </c>
      <c r="P3991">
        <f t="shared" si="314"/>
        <v>1</v>
      </c>
    </row>
    <row r="3992" spans="1:16" x14ac:dyDescent="0.3">
      <c r="A3992" t="s">
        <v>69</v>
      </c>
      <c r="B3992" s="38">
        <v>39648</v>
      </c>
      <c r="C3992" t="s">
        <v>30</v>
      </c>
      <c r="D3992" t="s">
        <v>552</v>
      </c>
      <c r="E3992" t="s">
        <v>147</v>
      </c>
      <c r="F3992">
        <v>333763</v>
      </c>
      <c r="G3992">
        <v>374700</v>
      </c>
      <c r="H3992" t="s">
        <v>148</v>
      </c>
      <c r="I3992" t="s">
        <v>149</v>
      </c>
      <c r="L3992">
        <f t="shared" si="310"/>
        <v>2008</v>
      </c>
      <c r="M3992">
        <f t="shared" si="311"/>
        <v>7</v>
      </c>
      <c r="N3992">
        <f t="shared" si="312"/>
        <v>0</v>
      </c>
      <c r="O3992">
        <f t="shared" si="313"/>
        <v>0</v>
      </c>
      <c r="P3992">
        <f t="shared" si="314"/>
        <v>1</v>
      </c>
    </row>
    <row r="3993" spans="1:16" x14ac:dyDescent="0.3">
      <c r="A3993" t="s">
        <v>69</v>
      </c>
      <c r="B3993" s="38">
        <v>39650</v>
      </c>
      <c r="C3993" t="s">
        <v>30</v>
      </c>
      <c r="D3993" t="s">
        <v>225</v>
      </c>
      <c r="E3993" t="s">
        <v>147</v>
      </c>
      <c r="F3993">
        <v>333811</v>
      </c>
      <c r="G3993">
        <v>374278</v>
      </c>
      <c r="H3993" t="s">
        <v>148</v>
      </c>
      <c r="I3993" t="s">
        <v>149</v>
      </c>
      <c r="L3993">
        <f t="shared" si="310"/>
        <v>2008</v>
      </c>
      <c r="M3993">
        <f t="shared" si="311"/>
        <v>7</v>
      </c>
      <c r="N3993">
        <f t="shared" si="312"/>
        <v>0</v>
      </c>
      <c r="O3993">
        <f t="shared" si="313"/>
        <v>0</v>
      </c>
      <c r="P3993">
        <f t="shared" si="314"/>
        <v>1</v>
      </c>
    </row>
    <row r="3994" spans="1:16" x14ac:dyDescent="0.3">
      <c r="A3994" t="s">
        <v>69</v>
      </c>
      <c r="B3994" s="38">
        <v>39651</v>
      </c>
      <c r="C3994" t="s">
        <v>29</v>
      </c>
      <c r="D3994" t="s">
        <v>219</v>
      </c>
      <c r="E3994" t="s">
        <v>147</v>
      </c>
      <c r="F3994">
        <v>334226</v>
      </c>
      <c r="G3994">
        <v>374130</v>
      </c>
      <c r="H3994" t="s">
        <v>152</v>
      </c>
      <c r="I3994" t="s">
        <v>181</v>
      </c>
      <c r="J3994" t="s">
        <v>248</v>
      </c>
      <c r="L3994">
        <f t="shared" si="310"/>
        <v>2008</v>
      </c>
      <c r="M3994">
        <f t="shared" si="311"/>
        <v>7</v>
      </c>
      <c r="N3994">
        <f t="shared" si="312"/>
        <v>0</v>
      </c>
      <c r="O3994">
        <f t="shared" si="313"/>
        <v>1</v>
      </c>
      <c r="P3994">
        <f t="shared" si="314"/>
        <v>1</v>
      </c>
    </row>
    <row r="3995" spans="1:16" x14ac:dyDescent="0.3">
      <c r="A3995" t="s">
        <v>2</v>
      </c>
      <c r="B3995" s="38">
        <v>39651</v>
      </c>
      <c r="C3995" t="s">
        <v>29</v>
      </c>
      <c r="D3995" t="s">
        <v>870</v>
      </c>
      <c r="E3995" t="s">
        <v>166</v>
      </c>
      <c r="F3995">
        <v>326566</v>
      </c>
      <c r="G3995">
        <v>364142</v>
      </c>
      <c r="H3995" t="s">
        <v>148</v>
      </c>
      <c r="I3995" t="s">
        <v>181</v>
      </c>
      <c r="L3995">
        <f t="shared" si="310"/>
        <v>2008</v>
      </c>
      <c r="M3995">
        <f t="shared" si="311"/>
        <v>7</v>
      </c>
      <c r="N3995">
        <f t="shared" si="312"/>
        <v>0</v>
      </c>
      <c r="O3995">
        <f t="shared" si="313"/>
        <v>1</v>
      </c>
      <c r="P3995">
        <f t="shared" si="314"/>
        <v>0</v>
      </c>
    </row>
    <row r="3996" spans="1:16" x14ac:dyDescent="0.3">
      <c r="A3996" t="s">
        <v>69</v>
      </c>
      <c r="B3996" s="38">
        <v>39652</v>
      </c>
      <c r="C3996" t="s">
        <v>30</v>
      </c>
      <c r="D3996" t="s">
        <v>210</v>
      </c>
      <c r="E3996" t="s">
        <v>147</v>
      </c>
      <c r="F3996">
        <v>333733</v>
      </c>
      <c r="G3996">
        <v>374291</v>
      </c>
      <c r="H3996" t="s">
        <v>148</v>
      </c>
      <c r="I3996" t="s">
        <v>149</v>
      </c>
      <c r="L3996">
        <f t="shared" si="310"/>
        <v>2008</v>
      </c>
      <c r="M3996">
        <f t="shared" si="311"/>
        <v>7</v>
      </c>
      <c r="N3996">
        <f t="shared" si="312"/>
        <v>0</v>
      </c>
      <c r="O3996">
        <f t="shared" si="313"/>
        <v>0</v>
      </c>
      <c r="P3996">
        <f t="shared" si="314"/>
        <v>1</v>
      </c>
    </row>
    <row r="3997" spans="1:16" x14ac:dyDescent="0.3">
      <c r="A3997" t="s">
        <v>36</v>
      </c>
      <c r="B3997" s="38">
        <v>39653</v>
      </c>
      <c r="C3997" t="s">
        <v>30</v>
      </c>
      <c r="D3997" t="s">
        <v>219</v>
      </c>
      <c r="E3997" t="s">
        <v>189</v>
      </c>
      <c r="F3997">
        <v>288104</v>
      </c>
      <c r="G3997">
        <v>345230</v>
      </c>
      <c r="H3997" t="s">
        <v>144</v>
      </c>
      <c r="I3997" t="s">
        <v>145</v>
      </c>
      <c r="L3997">
        <f t="shared" si="310"/>
        <v>2008</v>
      </c>
      <c r="M3997">
        <f t="shared" si="311"/>
        <v>7</v>
      </c>
      <c r="N3997">
        <f t="shared" si="312"/>
        <v>0</v>
      </c>
      <c r="O3997">
        <f t="shared" si="313"/>
        <v>0</v>
      </c>
      <c r="P3997">
        <f t="shared" si="314"/>
        <v>3</v>
      </c>
    </row>
    <row r="3998" spans="1:16" x14ac:dyDescent="0.3">
      <c r="A3998" t="s">
        <v>45</v>
      </c>
      <c r="B3998" s="38">
        <v>39653</v>
      </c>
      <c r="C3998" t="s">
        <v>30</v>
      </c>
      <c r="D3998" t="s">
        <v>499</v>
      </c>
      <c r="E3998" t="s">
        <v>193</v>
      </c>
      <c r="F3998">
        <v>243302</v>
      </c>
      <c r="G3998">
        <v>416939</v>
      </c>
      <c r="H3998" t="s">
        <v>148</v>
      </c>
      <c r="I3998" t="s">
        <v>149</v>
      </c>
      <c r="L3998">
        <f t="shared" si="310"/>
        <v>2008</v>
      </c>
      <c r="M3998">
        <f t="shared" si="311"/>
        <v>7</v>
      </c>
      <c r="N3998">
        <f t="shared" si="312"/>
        <v>0</v>
      </c>
      <c r="O3998">
        <f t="shared" si="313"/>
        <v>0</v>
      </c>
      <c r="P3998">
        <f t="shared" si="314"/>
        <v>1</v>
      </c>
    </row>
    <row r="3999" spans="1:16" x14ac:dyDescent="0.3">
      <c r="A3999" t="s">
        <v>57</v>
      </c>
      <c r="B3999" s="38">
        <v>39653</v>
      </c>
      <c r="C3999" t="s">
        <v>30</v>
      </c>
      <c r="D3999" t="s">
        <v>297</v>
      </c>
      <c r="E3999" t="s">
        <v>256</v>
      </c>
      <c r="F3999">
        <v>224197</v>
      </c>
      <c r="G3999">
        <v>343888</v>
      </c>
      <c r="H3999" t="s">
        <v>148</v>
      </c>
      <c r="I3999" t="s">
        <v>149</v>
      </c>
      <c r="L3999">
        <f t="shared" si="310"/>
        <v>2008</v>
      </c>
      <c r="M3999">
        <f t="shared" si="311"/>
        <v>7</v>
      </c>
      <c r="N3999">
        <f t="shared" si="312"/>
        <v>0</v>
      </c>
      <c r="O3999">
        <f t="shared" si="313"/>
        <v>0</v>
      </c>
      <c r="P3999">
        <f t="shared" si="314"/>
        <v>1</v>
      </c>
    </row>
    <row r="4000" spans="1:16" x14ac:dyDescent="0.3">
      <c r="A4000" t="s">
        <v>69</v>
      </c>
      <c r="B4000" s="38">
        <v>39654</v>
      </c>
      <c r="C4000" t="s">
        <v>30</v>
      </c>
      <c r="D4000" t="s">
        <v>294</v>
      </c>
      <c r="E4000" t="s">
        <v>147</v>
      </c>
      <c r="F4000">
        <v>333819</v>
      </c>
      <c r="G4000">
        <v>374111</v>
      </c>
      <c r="H4000" t="s">
        <v>148</v>
      </c>
      <c r="I4000" t="s">
        <v>149</v>
      </c>
      <c r="L4000">
        <f t="shared" si="310"/>
        <v>2008</v>
      </c>
      <c r="M4000">
        <f t="shared" si="311"/>
        <v>7</v>
      </c>
      <c r="N4000">
        <f t="shared" si="312"/>
        <v>0</v>
      </c>
      <c r="O4000">
        <f t="shared" si="313"/>
        <v>0</v>
      </c>
      <c r="P4000">
        <f t="shared" si="314"/>
        <v>1</v>
      </c>
    </row>
    <row r="4001" spans="1:16" x14ac:dyDescent="0.3">
      <c r="A4001" t="s">
        <v>51</v>
      </c>
      <c r="B4001" s="38">
        <v>39654</v>
      </c>
      <c r="C4001" t="s">
        <v>30</v>
      </c>
      <c r="D4001" t="s">
        <v>723</v>
      </c>
      <c r="E4001" t="s">
        <v>206</v>
      </c>
      <c r="F4001">
        <v>348904</v>
      </c>
      <c r="G4001">
        <v>344188</v>
      </c>
      <c r="H4001" t="s">
        <v>144</v>
      </c>
      <c r="I4001" t="s">
        <v>145</v>
      </c>
      <c r="L4001">
        <f t="shared" si="310"/>
        <v>2008</v>
      </c>
      <c r="M4001">
        <f t="shared" si="311"/>
        <v>7</v>
      </c>
      <c r="N4001">
        <f t="shared" si="312"/>
        <v>0</v>
      </c>
      <c r="O4001">
        <f t="shared" si="313"/>
        <v>0</v>
      </c>
      <c r="P4001">
        <f t="shared" si="314"/>
        <v>3</v>
      </c>
    </row>
    <row r="4002" spans="1:16" x14ac:dyDescent="0.3">
      <c r="A4002" t="s">
        <v>50</v>
      </c>
      <c r="B4002" s="38">
        <v>39654</v>
      </c>
      <c r="C4002" t="s">
        <v>30</v>
      </c>
      <c r="D4002" t="s">
        <v>336</v>
      </c>
      <c r="E4002" t="s">
        <v>157</v>
      </c>
      <c r="F4002">
        <v>285289</v>
      </c>
      <c r="G4002">
        <v>432705</v>
      </c>
      <c r="H4002" t="s">
        <v>148</v>
      </c>
      <c r="I4002" t="s">
        <v>149</v>
      </c>
      <c r="L4002">
        <f t="shared" si="310"/>
        <v>2008</v>
      </c>
      <c r="M4002">
        <f t="shared" si="311"/>
        <v>7</v>
      </c>
      <c r="N4002">
        <f t="shared" si="312"/>
        <v>0</v>
      </c>
      <c r="O4002">
        <f t="shared" si="313"/>
        <v>0</v>
      </c>
      <c r="P4002">
        <f t="shared" si="314"/>
        <v>1</v>
      </c>
    </row>
    <row r="4003" spans="1:16" x14ac:dyDescent="0.3">
      <c r="A4003" t="s">
        <v>51</v>
      </c>
      <c r="B4003" s="38">
        <v>39656</v>
      </c>
      <c r="C4003" t="s">
        <v>28</v>
      </c>
      <c r="D4003" t="s">
        <v>216</v>
      </c>
      <c r="E4003" t="s">
        <v>206</v>
      </c>
      <c r="F4003">
        <v>348659</v>
      </c>
      <c r="G4003">
        <v>344920</v>
      </c>
      <c r="H4003" t="s">
        <v>245</v>
      </c>
      <c r="I4003" t="s">
        <v>528</v>
      </c>
      <c r="J4003" t="s">
        <v>799</v>
      </c>
      <c r="K4003" t="s">
        <v>222</v>
      </c>
      <c r="L4003">
        <f t="shared" si="310"/>
        <v>2008</v>
      </c>
      <c r="M4003">
        <f t="shared" si="311"/>
        <v>7</v>
      </c>
      <c r="N4003">
        <f t="shared" si="312"/>
        <v>1</v>
      </c>
      <c r="O4003">
        <f t="shared" si="313"/>
        <v>1</v>
      </c>
      <c r="P4003">
        <f t="shared" si="314"/>
        <v>2</v>
      </c>
    </row>
    <row r="4004" spans="1:16" x14ac:dyDescent="0.3">
      <c r="A4004" t="s">
        <v>42</v>
      </c>
      <c r="B4004" s="38">
        <v>39656</v>
      </c>
      <c r="C4004" t="s">
        <v>30</v>
      </c>
      <c r="D4004" t="s">
        <v>225</v>
      </c>
      <c r="E4004" t="s">
        <v>206</v>
      </c>
      <c r="F4004">
        <v>337669</v>
      </c>
      <c r="G4004">
        <v>331060</v>
      </c>
      <c r="H4004" t="s">
        <v>148</v>
      </c>
      <c r="I4004" t="s">
        <v>149</v>
      </c>
      <c r="L4004">
        <f t="shared" si="310"/>
        <v>2008</v>
      </c>
      <c r="M4004">
        <f t="shared" si="311"/>
        <v>7</v>
      </c>
      <c r="N4004">
        <f t="shared" si="312"/>
        <v>0</v>
      </c>
      <c r="O4004">
        <f t="shared" si="313"/>
        <v>0</v>
      </c>
      <c r="P4004">
        <f t="shared" si="314"/>
        <v>1</v>
      </c>
    </row>
    <row r="4005" spans="1:16" x14ac:dyDescent="0.3">
      <c r="A4005" t="s">
        <v>66</v>
      </c>
      <c r="B4005" s="38">
        <v>39657</v>
      </c>
      <c r="C4005" t="s">
        <v>29</v>
      </c>
      <c r="D4005" t="s">
        <v>871</v>
      </c>
      <c r="E4005" t="s">
        <v>311</v>
      </c>
      <c r="F4005">
        <v>267315</v>
      </c>
      <c r="G4005">
        <v>423444</v>
      </c>
      <c r="H4005" t="s">
        <v>148</v>
      </c>
      <c r="I4005" t="s">
        <v>181</v>
      </c>
      <c r="L4005">
        <f t="shared" si="310"/>
        <v>2008</v>
      </c>
      <c r="M4005">
        <f t="shared" si="311"/>
        <v>7</v>
      </c>
      <c r="N4005">
        <f t="shared" si="312"/>
        <v>0</v>
      </c>
      <c r="O4005">
        <f t="shared" si="313"/>
        <v>1</v>
      </c>
      <c r="P4005">
        <f t="shared" si="314"/>
        <v>0</v>
      </c>
    </row>
    <row r="4006" spans="1:16" x14ac:dyDescent="0.3">
      <c r="A4006" t="s">
        <v>41</v>
      </c>
      <c r="B4006" s="38">
        <v>39657</v>
      </c>
      <c r="C4006" t="s">
        <v>30</v>
      </c>
      <c r="D4006" t="s">
        <v>775</v>
      </c>
      <c r="E4006" t="s">
        <v>315</v>
      </c>
      <c r="F4006">
        <v>289956</v>
      </c>
      <c r="G4006">
        <v>390807</v>
      </c>
      <c r="H4006" t="s">
        <v>148</v>
      </c>
      <c r="I4006" t="s">
        <v>149</v>
      </c>
      <c r="L4006">
        <f t="shared" si="310"/>
        <v>2008</v>
      </c>
      <c r="M4006">
        <f t="shared" si="311"/>
        <v>7</v>
      </c>
      <c r="N4006">
        <f t="shared" si="312"/>
        <v>0</v>
      </c>
      <c r="O4006">
        <f t="shared" si="313"/>
        <v>0</v>
      </c>
      <c r="P4006">
        <f t="shared" si="314"/>
        <v>1</v>
      </c>
    </row>
    <row r="4007" spans="1:16" x14ac:dyDescent="0.3">
      <c r="A4007" t="s">
        <v>69</v>
      </c>
      <c r="B4007" s="38">
        <v>39658</v>
      </c>
      <c r="C4007" t="s">
        <v>30</v>
      </c>
      <c r="D4007" t="s">
        <v>224</v>
      </c>
      <c r="E4007" t="s">
        <v>147</v>
      </c>
      <c r="F4007">
        <v>334392</v>
      </c>
      <c r="G4007">
        <v>373998</v>
      </c>
      <c r="H4007" t="s">
        <v>148</v>
      </c>
      <c r="I4007" t="s">
        <v>149</v>
      </c>
      <c r="L4007">
        <f t="shared" si="310"/>
        <v>2008</v>
      </c>
      <c r="M4007">
        <f t="shared" si="311"/>
        <v>7</v>
      </c>
      <c r="N4007">
        <f t="shared" si="312"/>
        <v>0</v>
      </c>
      <c r="O4007">
        <f t="shared" si="313"/>
        <v>0</v>
      </c>
      <c r="P4007">
        <f t="shared" si="314"/>
        <v>1</v>
      </c>
    </row>
    <row r="4008" spans="1:16" x14ac:dyDescent="0.3">
      <c r="A4008" t="s">
        <v>39</v>
      </c>
      <c r="B4008" s="38">
        <v>39658</v>
      </c>
      <c r="C4008" t="s">
        <v>30</v>
      </c>
      <c r="D4008" t="s">
        <v>716</v>
      </c>
      <c r="E4008" t="s">
        <v>218</v>
      </c>
      <c r="F4008">
        <v>281030</v>
      </c>
      <c r="G4008">
        <v>378533</v>
      </c>
      <c r="H4008" t="s">
        <v>148</v>
      </c>
      <c r="I4008" t="s">
        <v>149</v>
      </c>
      <c r="L4008">
        <f t="shared" si="310"/>
        <v>2008</v>
      </c>
      <c r="M4008">
        <f t="shared" si="311"/>
        <v>7</v>
      </c>
      <c r="N4008">
        <f t="shared" si="312"/>
        <v>0</v>
      </c>
      <c r="O4008">
        <f t="shared" si="313"/>
        <v>0</v>
      </c>
      <c r="P4008">
        <f t="shared" si="314"/>
        <v>1</v>
      </c>
    </row>
    <row r="4009" spans="1:16" x14ac:dyDescent="0.3">
      <c r="A4009" t="s">
        <v>69</v>
      </c>
      <c r="B4009" s="38">
        <v>39659</v>
      </c>
      <c r="C4009" t="s">
        <v>30</v>
      </c>
      <c r="D4009" t="s">
        <v>283</v>
      </c>
      <c r="E4009" t="s">
        <v>147</v>
      </c>
      <c r="F4009">
        <v>333780</v>
      </c>
      <c r="G4009">
        <v>373657</v>
      </c>
      <c r="H4009" t="s">
        <v>148</v>
      </c>
      <c r="I4009" t="s">
        <v>149</v>
      </c>
      <c r="L4009">
        <f t="shared" si="310"/>
        <v>2008</v>
      </c>
      <c r="M4009">
        <f t="shared" si="311"/>
        <v>7</v>
      </c>
      <c r="N4009">
        <f t="shared" si="312"/>
        <v>0</v>
      </c>
      <c r="O4009">
        <f t="shared" si="313"/>
        <v>0</v>
      </c>
      <c r="P4009">
        <f t="shared" si="314"/>
        <v>1</v>
      </c>
    </row>
    <row r="4010" spans="1:16" x14ac:dyDescent="0.3">
      <c r="A4010" t="s">
        <v>69</v>
      </c>
      <c r="B4010" s="38">
        <v>39659</v>
      </c>
      <c r="C4010" t="s">
        <v>30</v>
      </c>
      <c r="D4010" t="s">
        <v>215</v>
      </c>
      <c r="E4010" t="s">
        <v>147</v>
      </c>
      <c r="F4010">
        <v>333875</v>
      </c>
      <c r="G4010">
        <v>373599</v>
      </c>
      <c r="H4010" t="s">
        <v>148</v>
      </c>
      <c r="I4010" t="s">
        <v>149</v>
      </c>
      <c r="L4010">
        <f t="shared" si="310"/>
        <v>2008</v>
      </c>
      <c r="M4010">
        <f t="shared" si="311"/>
        <v>7</v>
      </c>
      <c r="N4010">
        <f t="shared" si="312"/>
        <v>0</v>
      </c>
      <c r="O4010">
        <f t="shared" si="313"/>
        <v>0</v>
      </c>
      <c r="P4010">
        <f t="shared" si="314"/>
        <v>1</v>
      </c>
    </row>
    <row r="4011" spans="1:16" x14ac:dyDescent="0.3">
      <c r="A4011" t="s">
        <v>69</v>
      </c>
      <c r="B4011" s="38">
        <v>39659</v>
      </c>
      <c r="C4011" t="s">
        <v>30</v>
      </c>
      <c r="D4011" t="s">
        <v>249</v>
      </c>
      <c r="E4011" t="s">
        <v>147</v>
      </c>
      <c r="F4011">
        <v>334373</v>
      </c>
      <c r="G4011">
        <v>374356</v>
      </c>
      <c r="H4011" t="s">
        <v>148</v>
      </c>
      <c r="I4011" t="s">
        <v>149</v>
      </c>
      <c r="L4011">
        <f t="shared" si="310"/>
        <v>2008</v>
      </c>
      <c r="M4011">
        <f t="shared" si="311"/>
        <v>7</v>
      </c>
      <c r="N4011">
        <f t="shared" si="312"/>
        <v>0</v>
      </c>
      <c r="O4011">
        <f t="shared" si="313"/>
        <v>0</v>
      </c>
      <c r="P4011">
        <f t="shared" si="314"/>
        <v>1</v>
      </c>
    </row>
    <row r="4012" spans="1:16" x14ac:dyDescent="0.3">
      <c r="A4012" t="s">
        <v>69</v>
      </c>
      <c r="B4012" s="38">
        <v>39659</v>
      </c>
      <c r="C4012" t="s">
        <v>30</v>
      </c>
      <c r="D4012" t="s">
        <v>294</v>
      </c>
      <c r="E4012" t="s">
        <v>147</v>
      </c>
      <c r="F4012">
        <v>333802</v>
      </c>
      <c r="G4012">
        <v>374271</v>
      </c>
      <c r="H4012" t="s">
        <v>148</v>
      </c>
      <c r="I4012" t="s">
        <v>149</v>
      </c>
      <c r="L4012">
        <f t="shared" si="310"/>
        <v>2008</v>
      </c>
      <c r="M4012">
        <f t="shared" si="311"/>
        <v>7</v>
      </c>
      <c r="N4012">
        <f t="shared" si="312"/>
        <v>0</v>
      </c>
      <c r="O4012">
        <f t="shared" si="313"/>
        <v>0</v>
      </c>
      <c r="P4012">
        <f t="shared" si="314"/>
        <v>1</v>
      </c>
    </row>
    <row r="4013" spans="1:16" x14ac:dyDescent="0.3">
      <c r="A4013" t="s">
        <v>69</v>
      </c>
      <c r="B4013" s="38">
        <v>39659</v>
      </c>
      <c r="C4013" t="s">
        <v>30</v>
      </c>
      <c r="D4013" t="s">
        <v>158</v>
      </c>
      <c r="E4013" t="s">
        <v>159</v>
      </c>
      <c r="F4013">
        <v>334753</v>
      </c>
      <c r="G4013">
        <v>374485</v>
      </c>
      <c r="H4013" t="s">
        <v>148</v>
      </c>
      <c r="I4013" t="s">
        <v>149</v>
      </c>
      <c r="L4013">
        <f t="shared" si="310"/>
        <v>2008</v>
      </c>
      <c r="M4013">
        <f t="shared" si="311"/>
        <v>7</v>
      </c>
      <c r="N4013">
        <f t="shared" si="312"/>
        <v>0</v>
      </c>
      <c r="O4013">
        <f t="shared" si="313"/>
        <v>0</v>
      </c>
      <c r="P4013">
        <f t="shared" si="314"/>
        <v>1</v>
      </c>
    </row>
    <row r="4014" spans="1:16" x14ac:dyDescent="0.3">
      <c r="A4014" t="s">
        <v>69</v>
      </c>
      <c r="B4014" s="38">
        <v>39660</v>
      </c>
      <c r="C4014" t="s">
        <v>30</v>
      </c>
      <c r="D4014" t="s">
        <v>552</v>
      </c>
      <c r="E4014" t="s">
        <v>147</v>
      </c>
      <c r="F4014">
        <v>333762</v>
      </c>
      <c r="G4014">
        <v>374702</v>
      </c>
      <c r="H4014" t="s">
        <v>148</v>
      </c>
      <c r="I4014" t="s">
        <v>149</v>
      </c>
      <c r="L4014">
        <f t="shared" si="310"/>
        <v>2008</v>
      </c>
      <c r="M4014">
        <f t="shared" si="311"/>
        <v>7</v>
      </c>
      <c r="N4014">
        <f t="shared" si="312"/>
        <v>0</v>
      </c>
      <c r="O4014">
        <f t="shared" si="313"/>
        <v>0</v>
      </c>
      <c r="P4014">
        <f t="shared" si="314"/>
        <v>1</v>
      </c>
    </row>
    <row r="4015" spans="1:16" x14ac:dyDescent="0.3">
      <c r="A4015" t="s">
        <v>2</v>
      </c>
      <c r="B4015" s="38">
        <v>39660</v>
      </c>
      <c r="C4015" t="s">
        <v>30</v>
      </c>
      <c r="D4015" t="s">
        <v>872</v>
      </c>
      <c r="E4015" t="s">
        <v>166</v>
      </c>
      <c r="F4015">
        <v>326202</v>
      </c>
      <c r="G4015">
        <v>364102</v>
      </c>
      <c r="H4015" t="s">
        <v>234</v>
      </c>
      <c r="I4015" t="s">
        <v>313</v>
      </c>
      <c r="L4015">
        <f t="shared" si="310"/>
        <v>2008</v>
      </c>
      <c r="M4015">
        <f t="shared" si="311"/>
        <v>7</v>
      </c>
      <c r="N4015">
        <f t="shared" si="312"/>
        <v>0</v>
      </c>
      <c r="O4015">
        <f t="shared" si="313"/>
        <v>0</v>
      </c>
      <c r="P4015">
        <f t="shared" si="314"/>
        <v>5</v>
      </c>
    </row>
    <row r="4016" spans="1:16" x14ac:dyDescent="0.3">
      <c r="A4016" t="s">
        <v>69</v>
      </c>
      <c r="B4016" s="38">
        <v>39660</v>
      </c>
      <c r="C4016" t="s">
        <v>30</v>
      </c>
      <c r="D4016" t="s">
        <v>174</v>
      </c>
      <c r="E4016" t="s">
        <v>147</v>
      </c>
      <c r="F4016">
        <v>334134</v>
      </c>
      <c r="G4016">
        <v>375033</v>
      </c>
      <c r="H4016" t="s">
        <v>152</v>
      </c>
      <c r="I4016" t="s">
        <v>153</v>
      </c>
      <c r="L4016">
        <f t="shared" si="310"/>
        <v>2008</v>
      </c>
      <c r="M4016">
        <f t="shared" si="311"/>
        <v>7</v>
      </c>
      <c r="N4016">
        <f t="shared" si="312"/>
        <v>0</v>
      </c>
      <c r="O4016">
        <f t="shared" si="313"/>
        <v>0</v>
      </c>
      <c r="P4016">
        <f t="shared" si="314"/>
        <v>2</v>
      </c>
    </row>
    <row r="4017" spans="1:16" x14ac:dyDescent="0.3">
      <c r="A4017" t="s">
        <v>2</v>
      </c>
      <c r="B4017" s="38">
        <v>39661</v>
      </c>
      <c r="C4017" t="s">
        <v>30</v>
      </c>
      <c r="D4017" t="s">
        <v>406</v>
      </c>
      <c r="E4017" t="s">
        <v>166</v>
      </c>
      <c r="F4017">
        <v>326442</v>
      </c>
      <c r="G4017">
        <v>364419</v>
      </c>
      <c r="H4017" t="s">
        <v>148</v>
      </c>
      <c r="I4017" t="s">
        <v>149</v>
      </c>
      <c r="L4017">
        <f t="shared" si="310"/>
        <v>2008</v>
      </c>
      <c r="M4017">
        <f t="shared" si="311"/>
        <v>8</v>
      </c>
      <c r="N4017">
        <f t="shared" si="312"/>
        <v>0</v>
      </c>
      <c r="O4017">
        <f t="shared" si="313"/>
        <v>0</v>
      </c>
      <c r="P4017">
        <f t="shared" si="314"/>
        <v>1</v>
      </c>
    </row>
    <row r="4018" spans="1:16" x14ac:dyDescent="0.3">
      <c r="A4018" t="s">
        <v>53</v>
      </c>
      <c r="B4018" s="38">
        <v>39662</v>
      </c>
      <c r="C4018" t="s">
        <v>29</v>
      </c>
      <c r="D4018" t="s">
        <v>154</v>
      </c>
      <c r="E4018" t="s">
        <v>209</v>
      </c>
      <c r="F4018">
        <v>279871</v>
      </c>
      <c r="G4018">
        <v>362889</v>
      </c>
      <c r="H4018" t="s">
        <v>152</v>
      </c>
      <c r="I4018" t="s">
        <v>181</v>
      </c>
      <c r="J4018" t="s">
        <v>248</v>
      </c>
      <c r="L4018">
        <f t="shared" si="310"/>
        <v>2008</v>
      </c>
      <c r="M4018">
        <f t="shared" si="311"/>
        <v>8</v>
      </c>
      <c r="N4018">
        <f t="shared" si="312"/>
        <v>0</v>
      </c>
      <c r="O4018">
        <f t="shared" si="313"/>
        <v>1</v>
      </c>
      <c r="P4018">
        <f t="shared" si="314"/>
        <v>1</v>
      </c>
    </row>
    <row r="4019" spans="1:16" x14ac:dyDescent="0.3">
      <c r="A4019" t="s">
        <v>43</v>
      </c>
      <c r="B4019" s="38">
        <v>39663</v>
      </c>
      <c r="C4019" t="s">
        <v>30</v>
      </c>
      <c r="D4019" t="s">
        <v>873</v>
      </c>
      <c r="E4019" t="s">
        <v>183</v>
      </c>
      <c r="F4019">
        <v>308733</v>
      </c>
      <c r="G4019">
        <v>326824</v>
      </c>
      <c r="H4019" t="s">
        <v>148</v>
      </c>
      <c r="I4019" t="s">
        <v>149</v>
      </c>
      <c r="L4019">
        <f t="shared" si="310"/>
        <v>2008</v>
      </c>
      <c r="M4019">
        <f t="shared" si="311"/>
        <v>8</v>
      </c>
      <c r="N4019">
        <f t="shared" si="312"/>
        <v>0</v>
      </c>
      <c r="O4019">
        <f t="shared" si="313"/>
        <v>0</v>
      </c>
      <c r="P4019">
        <f t="shared" si="314"/>
        <v>1</v>
      </c>
    </row>
    <row r="4020" spans="1:16" x14ac:dyDescent="0.3">
      <c r="A4020" t="s">
        <v>50</v>
      </c>
      <c r="B4020" s="38">
        <v>39663</v>
      </c>
      <c r="C4020" t="s">
        <v>30</v>
      </c>
      <c r="D4020" t="s">
        <v>335</v>
      </c>
      <c r="E4020" t="s">
        <v>157</v>
      </c>
      <c r="F4020">
        <v>284415</v>
      </c>
      <c r="G4020">
        <v>432443</v>
      </c>
      <c r="H4020" t="s">
        <v>148</v>
      </c>
      <c r="I4020" t="s">
        <v>149</v>
      </c>
      <c r="L4020">
        <f t="shared" si="310"/>
        <v>2008</v>
      </c>
      <c r="M4020">
        <f t="shared" si="311"/>
        <v>8</v>
      </c>
      <c r="N4020">
        <f t="shared" si="312"/>
        <v>0</v>
      </c>
      <c r="O4020">
        <f t="shared" si="313"/>
        <v>0</v>
      </c>
      <c r="P4020">
        <f t="shared" si="314"/>
        <v>1</v>
      </c>
    </row>
    <row r="4021" spans="1:16" x14ac:dyDescent="0.3">
      <c r="A4021" t="s">
        <v>2</v>
      </c>
      <c r="B4021" s="38">
        <v>39664</v>
      </c>
      <c r="C4021" t="s">
        <v>30</v>
      </c>
      <c r="D4021" t="s">
        <v>301</v>
      </c>
      <c r="E4021" t="s">
        <v>166</v>
      </c>
      <c r="F4021">
        <v>326594</v>
      </c>
      <c r="G4021">
        <v>364188</v>
      </c>
      <c r="H4021" t="s">
        <v>148</v>
      </c>
      <c r="I4021" t="s">
        <v>149</v>
      </c>
      <c r="L4021">
        <f t="shared" si="310"/>
        <v>2008</v>
      </c>
      <c r="M4021">
        <f t="shared" si="311"/>
        <v>8</v>
      </c>
      <c r="N4021">
        <f t="shared" si="312"/>
        <v>0</v>
      </c>
      <c r="O4021">
        <f t="shared" si="313"/>
        <v>0</v>
      </c>
      <c r="P4021">
        <f t="shared" si="314"/>
        <v>1</v>
      </c>
    </row>
    <row r="4022" spans="1:16" x14ac:dyDescent="0.3">
      <c r="A4022" t="s">
        <v>45</v>
      </c>
      <c r="B4022" s="38">
        <v>39665</v>
      </c>
      <c r="C4022" t="s">
        <v>30</v>
      </c>
      <c r="D4022" t="s">
        <v>240</v>
      </c>
      <c r="E4022" t="s">
        <v>193</v>
      </c>
      <c r="F4022">
        <v>243775</v>
      </c>
      <c r="G4022">
        <v>418433</v>
      </c>
      <c r="H4022" t="s">
        <v>148</v>
      </c>
      <c r="I4022" t="s">
        <v>149</v>
      </c>
      <c r="L4022">
        <f t="shared" si="310"/>
        <v>2008</v>
      </c>
      <c r="M4022">
        <f t="shared" si="311"/>
        <v>8</v>
      </c>
      <c r="N4022">
        <f t="shared" si="312"/>
        <v>0</v>
      </c>
      <c r="O4022">
        <f t="shared" si="313"/>
        <v>0</v>
      </c>
      <c r="P4022">
        <f t="shared" si="314"/>
        <v>1</v>
      </c>
    </row>
    <row r="4023" spans="1:16" x14ac:dyDescent="0.3">
      <c r="A4023" t="s">
        <v>20</v>
      </c>
      <c r="B4023" s="38">
        <v>39666</v>
      </c>
      <c r="C4023" t="s">
        <v>30</v>
      </c>
      <c r="D4023" t="s">
        <v>216</v>
      </c>
      <c r="E4023" t="s">
        <v>155</v>
      </c>
      <c r="F4023">
        <v>310874</v>
      </c>
      <c r="G4023">
        <v>403427</v>
      </c>
      <c r="H4023" t="s">
        <v>152</v>
      </c>
      <c r="I4023" t="s">
        <v>153</v>
      </c>
      <c r="L4023">
        <f t="shared" si="310"/>
        <v>2008</v>
      </c>
      <c r="M4023">
        <f t="shared" si="311"/>
        <v>8</v>
      </c>
      <c r="N4023">
        <f t="shared" si="312"/>
        <v>0</v>
      </c>
      <c r="O4023">
        <f t="shared" si="313"/>
        <v>0</v>
      </c>
      <c r="P4023">
        <f t="shared" si="314"/>
        <v>2</v>
      </c>
    </row>
    <row r="4024" spans="1:16" x14ac:dyDescent="0.3">
      <c r="A4024" t="s">
        <v>39</v>
      </c>
      <c r="B4024" s="38">
        <v>39666</v>
      </c>
      <c r="C4024" t="s">
        <v>30</v>
      </c>
      <c r="D4024" t="s">
        <v>874</v>
      </c>
      <c r="E4024" t="s">
        <v>218</v>
      </c>
      <c r="F4024">
        <v>281364</v>
      </c>
      <c r="G4024">
        <v>378280</v>
      </c>
      <c r="H4024" t="s">
        <v>152</v>
      </c>
      <c r="I4024" t="s">
        <v>153</v>
      </c>
      <c r="L4024">
        <f t="shared" si="310"/>
        <v>2008</v>
      </c>
      <c r="M4024">
        <f t="shared" si="311"/>
        <v>8</v>
      </c>
      <c r="N4024">
        <f t="shared" si="312"/>
        <v>0</v>
      </c>
      <c r="O4024">
        <f t="shared" si="313"/>
        <v>0</v>
      </c>
      <c r="P4024">
        <f t="shared" si="314"/>
        <v>2</v>
      </c>
    </row>
    <row r="4025" spans="1:16" x14ac:dyDescent="0.3">
      <c r="A4025" t="s">
        <v>67</v>
      </c>
      <c r="B4025" s="38">
        <v>39666</v>
      </c>
      <c r="C4025" t="s">
        <v>30</v>
      </c>
      <c r="D4025" t="s">
        <v>239</v>
      </c>
      <c r="E4025" t="s">
        <v>279</v>
      </c>
      <c r="F4025">
        <v>348844</v>
      </c>
      <c r="G4025">
        <v>374102</v>
      </c>
      <c r="H4025" t="s">
        <v>148</v>
      </c>
      <c r="I4025" t="s">
        <v>149</v>
      </c>
      <c r="L4025">
        <f t="shared" si="310"/>
        <v>2008</v>
      </c>
      <c r="M4025">
        <f t="shared" si="311"/>
        <v>8</v>
      </c>
      <c r="N4025">
        <f t="shared" si="312"/>
        <v>0</v>
      </c>
      <c r="O4025">
        <f t="shared" si="313"/>
        <v>0</v>
      </c>
      <c r="P4025">
        <f t="shared" si="314"/>
        <v>1</v>
      </c>
    </row>
    <row r="4026" spans="1:16" x14ac:dyDescent="0.3">
      <c r="A4026" t="s">
        <v>69</v>
      </c>
      <c r="B4026" s="38">
        <v>39666</v>
      </c>
      <c r="C4026" t="s">
        <v>30</v>
      </c>
      <c r="D4026" t="s">
        <v>221</v>
      </c>
      <c r="E4026" t="s">
        <v>161</v>
      </c>
      <c r="F4026">
        <v>333897</v>
      </c>
      <c r="G4026">
        <v>374935</v>
      </c>
      <c r="H4026" t="s">
        <v>144</v>
      </c>
      <c r="I4026" t="s">
        <v>145</v>
      </c>
      <c r="L4026">
        <f t="shared" si="310"/>
        <v>2008</v>
      </c>
      <c r="M4026">
        <f t="shared" si="311"/>
        <v>8</v>
      </c>
      <c r="N4026">
        <f t="shared" si="312"/>
        <v>0</v>
      </c>
      <c r="O4026">
        <f t="shared" si="313"/>
        <v>0</v>
      </c>
      <c r="P4026">
        <f t="shared" si="314"/>
        <v>3</v>
      </c>
    </row>
    <row r="4027" spans="1:16" x14ac:dyDescent="0.3">
      <c r="A4027" t="s">
        <v>57</v>
      </c>
      <c r="B4027" s="38">
        <v>39667</v>
      </c>
      <c r="C4027" t="s">
        <v>30</v>
      </c>
      <c r="D4027" t="s">
        <v>412</v>
      </c>
      <c r="E4027" t="s">
        <v>256</v>
      </c>
      <c r="F4027">
        <v>223237</v>
      </c>
      <c r="G4027">
        <v>344239</v>
      </c>
      <c r="H4027" t="s">
        <v>148</v>
      </c>
      <c r="I4027" t="s">
        <v>149</v>
      </c>
      <c r="L4027">
        <f t="shared" si="310"/>
        <v>2008</v>
      </c>
      <c r="M4027">
        <f t="shared" si="311"/>
        <v>8</v>
      </c>
      <c r="N4027">
        <f t="shared" si="312"/>
        <v>0</v>
      </c>
      <c r="O4027">
        <f t="shared" si="313"/>
        <v>0</v>
      </c>
      <c r="P4027">
        <f t="shared" si="314"/>
        <v>1</v>
      </c>
    </row>
    <row r="4028" spans="1:16" x14ac:dyDescent="0.3">
      <c r="A4028" t="s">
        <v>43</v>
      </c>
      <c r="B4028" s="38">
        <v>39667</v>
      </c>
      <c r="C4028" t="s">
        <v>30</v>
      </c>
      <c r="D4028" t="s">
        <v>875</v>
      </c>
      <c r="E4028" t="s">
        <v>183</v>
      </c>
      <c r="F4028">
        <v>308175</v>
      </c>
      <c r="G4028">
        <v>326731</v>
      </c>
      <c r="H4028" t="s">
        <v>148</v>
      </c>
      <c r="I4028" t="s">
        <v>149</v>
      </c>
      <c r="L4028">
        <f t="shared" si="310"/>
        <v>2008</v>
      </c>
      <c r="M4028">
        <f t="shared" si="311"/>
        <v>8</v>
      </c>
      <c r="N4028">
        <f t="shared" si="312"/>
        <v>0</v>
      </c>
      <c r="O4028">
        <f t="shared" si="313"/>
        <v>0</v>
      </c>
      <c r="P4028">
        <f t="shared" si="314"/>
        <v>1</v>
      </c>
    </row>
    <row r="4029" spans="1:16" x14ac:dyDescent="0.3">
      <c r="A4029" t="s">
        <v>2</v>
      </c>
      <c r="B4029" s="38">
        <v>39667</v>
      </c>
      <c r="C4029" t="s">
        <v>30</v>
      </c>
      <c r="D4029" t="s">
        <v>285</v>
      </c>
      <c r="E4029" t="s">
        <v>166</v>
      </c>
      <c r="F4029">
        <v>327026</v>
      </c>
      <c r="G4029">
        <v>364190</v>
      </c>
      <c r="H4029" t="s">
        <v>148</v>
      </c>
      <c r="I4029" t="s">
        <v>149</v>
      </c>
      <c r="L4029">
        <f t="shared" si="310"/>
        <v>2008</v>
      </c>
      <c r="M4029">
        <f t="shared" si="311"/>
        <v>8</v>
      </c>
      <c r="N4029">
        <f t="shared" si="312"/>
        <v>0</v>
      </c>
      <c r="O4029">
        <f t="shared" si="313"/>
        <v>0</v>
      </c>
      <c r="P4029">
        <f t="shared" si="314"/>
        <v>1</v>
      </c>
    </row>
    <row r="4030" spans="1:16" x14ac:dyDescent="0.3">
      <c r="A4030" t="s">
        <v>69</v>
      </c>
      <c r="B4030" s="38">
        <v>39668</v>
      </c>
      <c r="C4030" t="s">
        <v>30</v>
      </c>
      <c r="D4030" t="s">
        <v>272</v>
      </c>
      <c r="E4030" t="s">
        <v>147</v>
      </c>
      <c r="F4030">
        <v>333426</v>
      </c>
      <c r="G4030">
        <v>373478</v>
      </c>
      <c r="H4030" t="s">
        <v>152</v>
      </c>
      <c r="I4030" t="s">
        <v>153</v>
      </c>
      <c r="L4030">
        <f t="shared" si="310"/>
        <v>2008</v>
      </c>
      <c r="M4030">
        <f t="shared" si="311"/>
        <v>8</v>
      </c>
      <c r="N4030">
        <f t="shared" si="312"/>
        <v>0</v>
      </c>
      <c r="O4030">
        <f t="shared" si="313"/>
        <v>0</v>
      </c>
      <c r="P4030">
        <f t="shared" si="314"/>
        <v>2</v>
      </c>
    </row>
    <row r="4031" spans="1:16" x14ac:dyDescent="0.3">
      <c r="A4031" t="s">
        <v>69</v>
      </c>
      <c r="B4031" s="38">
        <v>39668</v>
      </c>
      <c r="C4031" t="s">
        <v>30</v>
      </c>
      <c r="D4031" t="s">
        <v>280</v>
      </c>
      <c r="E4031" t="s">
        <v>147</v>
      </c>
      <c r="F4031">
        <v>334241</v>
      </c>
      <c r="G4031">
        <v>373858</v>
      </c>
      <c r="H4031" t="s">
        <v>148</v>
      </c>
      <c r="I4031" t="s">
        <v>149</v>
      </c>
      <c r="L4031">
        <f t="shared" si="310"/>
        <v>2008</v>
      </c>
      <c r="M4031">
        <f t="shared" si="311"/>
        <v>8</v>
      </c>
      <c r="N4031">
        <f t="shared" si="312"/>
        <v>0</v>
      </c>
      <c r="O4031">
        <f t="shared" si="313"/>
        <v>0</v>
      </c>
      <c r="P4031">
        <f t="shared" si="314"/>
        <v>1</v>
      </c>
    </row>
    <row r="4032" spans="1:16" x14ac:dyDescent="0.3">
      <c r="A4032" t="s">
        <v>69</v>
      </c>
      <c r="B4032" s="38">
        <v>39669</v>
      </c>
      <c r="C4032" t="s">
        <v>30</v>
      </c>
      <c r="D4032" t="s">
        <v>461</v>
      </c>
      <c r="E4032" t="s">
        <v>159</v>
      </c>
      <c r="F4032">
        <v>335013</v>
      </c>
      <c r="G4032">
        <v>374448</v>
      </c>
      <c r="H4032" t="s">
        <v>148</v>
      </c>
      <c r="I4032" t="s">
        <v>149</v>
      </c>
      <c r="L4032">
        <f t="shared" si="310"/>
        <v>2008</v>
      </c>
      <c r="M4032">
        <f t="shared" si="311"/>
        <v>8</v>
      </c>
      <c r="N4032">
        <f t="shared" si="312"/>
        <v>0</v>
      </c>
      <c r="O4032">
        <f t="shared" si="313"/>
        <v>0</v>
      </c>
      <c r="P4032">
        <f t="shared" si="314"/>
        <v>1</v>
      </c>
    </row>
    <row r="4033" spans="1:16" x14ac:dyDescent="0.3">
      <c r="A4033" t="s">
        <v>2</v>
      </c>
      <c r="B4033" s="38">
        <v>39669</v>
      </c>
      <c r="C4033" t="s">
        <v>30</v>
      </c>
      <c r="D4033" t="s">
        <v>354</v>
      </c>
      <c r="E4033" t="s">
        <v>166</v>
      </c>
      <c r="F4033">
        <v>326439</v>
      </c>
      <c r="G4033">
        <v>364450</v>
      </c>
      <c r="H4033" t="s">
        <v>344</v>
      </c>
      <c r="I4033" t="s">
        <v>345</v>
      </c>
      <c r="L4033">
        <f t="shared" si="310"/>
        <v>2008</v>
      </c>
      <c r="M4033">
        <f t="shared" si="311"/>
        <v>8</v>
      </c>
      <c r="N4033">
        <f t="shared" si="312"/>
        <v>0</v>
      </c>
      <c r="O4033">
        <f t="shared" si="313"/>
        <v>0</v>
      </c>
      <c r="P4033">
        <f t="shared" si="314"/>
        <v>10</v>
      </c>
    </row>
    <row r="4034" spans="1:16" x14ac:dyDescent="0.3">
      <c r="A4034" t="s">
        <v>69</v>
      </c>
      <c r="B4034" s="38">
        <v>39669</v>
      </c>
      <c r="C4034" t="s">
        <v>30</v>
      </c>
      <c r="D4034" t="s">
        <v>653</v>
      </c>
      <c r="E4034" t="s">
        <v>161</v>
      </c>
      <c r="F4034">
        <v>333611</v>
      </c>
      <c r="G4034">
        <v>374928</v>
      </c>
      <c r="H4034" t="s">
        <v>148</v>
      </c>
      <c r="I4034" t="s">
        <v>149</v>
      </c>
      <c r="L4034">
        <f t="shared" ref="L4034:L4097" si="315">YEAR(B4034)</f>
        <v>2008</v>
      </c>
      <c r="M4034">
        <f t="shared" ref="M4034:M4097" si="316">MONTH(B4034)</f>
        <v>8</v>
      </c>
      <c r="N4034">
        <f t="shared" ref="N4034:N4097" si="317">SUM((IF(OR(ISBLANK($I4034),ISERROR(SEARCH("killed",$I4034))),0,IF(SEARCH("killed",$I4034)=3,LEFT($I4034,1),IF(SEARCH("killed",$I4034)=4,LEFT($I4034,2),0)))),(IF(OR(ISBLANK($J4034),ISERROR(SEARCH("killed",$J4034))),0,IF(SEARCH("killed",$J4034)=3,LEFT($J4034,1),IF(SEARCH("killed",$J4034)=4,LEFT($J4034,2),0)))),(IF(OR(ISBLANK($K4034),ISERROR(SEARCH("killed",$K4034))),0,IF(SEARCH("killed",$K4034)=3,LEFT($K4034,1),IF(SEARCH("killed",$K4034)=4,LEFT($K4034,2),0)))))</f>
        <v>0</v>
      </c>
      <c r="O4034">
        <f t="shared" ref="O4034:O4097" si="318">SUM((IF(OR(ISBLANK($I4034),ISERROR(SEARCH("seriously",$I4034))),0,IF(SEARCH("seriously",$I4034)=3,LEFT($I4034,1),IF(SEARCH("seriously",$I4034)=4,LEFT($I4034,2),0)))),(IF(OR(ISBLANK($J4034),ISERROR(SEARCH("seriously",$J4034))),0,IF(SEARCH("seriously",$J4034)=3,LEFT($J4034,1),IF(SEARCH("seriously",$J4034)=4,LEFT($J4034,2),0)))),(IF(OR(ISBLANK($K4034),ISERROR(SEARCH("seriously",$K4034))),0,IF(SEARCH("seriously",$K4034)=3,LEFT($K4034,1),IF(SEARCH("seriously",$K4034)=4,LEFT($K4034,2),0)))))</f>
        <v>0</v>
      </c>
      <c r="P4034">
        <f t="shared" ref="P4034:P4097" si="319">SUM((IF(OR(ISBLANK($I4034),ISERROR(SEARCH("slightly",$I4034))),0,IF(SEARCH("slightly",$I4034)=3,LEFT($I4034,1),IF(SEARCH("slightly",$I4034)=4,LEFT($I4034,2),0)))),(IF(OR(ISBLANK($J4034),ISERROR(SEARCH("slightly",$J4034))),0,IF(SEARCH("slightly",$J4034)=3,LEFT($J4034,1),IF(SEARCH("slightly",$J4034)=4,LEFT($J4034,2),0)))),(IF(OR(ISBLANK($K4034),ISERROR(SEARCH("slightly",$K4034))),0,IF(SEARCH("slightly",$K4034)=3,LEFT($K4034,1),IF(SEARCH("slightly",$K4034)=4,LEFT($K4034,2),0)))))</f>
        <v>1</v>
      </c>
    </row>
    <row r="4035" spans="1:16" x14ac:dyDescent="0.3">
      <c r="A4035" t="s">
        <v>45</v>
      </c>
      <c r="B4035" s="38">
        <v>39669</v>
      </c>
      <c r="C4035" t="s">
        <v>30</v>
      </c>
      <c r="D4035" t="s">
        <v>876</v>
      </c>
      <c r="E4035" t="s">
        <v>193</v>
      </c>
      <c r="F4035">
        <v>243491</v>
      </c>
      <c r="G4035">
        <v>416240</v>
      </c>
      <c r="H4035" t="s">
        <v>148</v>
      </c>
      <c r="I4035" t="s">
        <v>149</v>
      </c>
      <c r="L4035">
        <f t="shared" si="315"/>
        <v>2008</v>
      </c>
      <c r="M4035">
        <f t="shared" si="316"/>
        <v>8</v>
      </c>
      <c r="N4035">
        <f t="shared" si="317"/>
        <v>0</v>
      </c>
      <c r="O4035">
        <f t="shared" si="318"/>
        <v>0</v>
      </c>
      <c r="P4035">
        <f t="shared" si="319"/>
        <v>1</v>
      </c>
    </row>
    <row r="4036" spans="1:16" x14ac:dyDescent="0.3">
      <c r="A4036" t="s">
        <v>43</v>
      </c>
      <c r="B4036" s="38">
        <v>39670</v>
      </c>
      <c r="C4036" t="s">
        <v>29</v>
      </c>
      <c r="D4036" t="s">
        <v>349</v>
      </c>
      <c r="E4036" t="s">
        <v>183</v>
      </c>
      <c r="F4036">
        <v>308761</v>
      </c>
      <c r="G4036">
        <v>325814</v>
      </c>
      <c r="H4036" t="s">
        <v>148</v>
      </c>
      <c r="I4036" t="s">
        <v>181</v>
      </c>
      <c r="L4036">
        <f t="shared" si="315"/>
        <v>2008</v>
      </c>
      <c r="M4036">
        <f t="shared" si="316"/>
        <v>8</v>
      </c>
      <c r="N4036">
        <f t="shared" si="317"/>
        <v>0</v>
      </c>
      <c r="O4036">
        <f t="shared" si="318"/>
        <v>1</v>
      </c>
      <c r="P4036">
        <f t="shared" si="319"/>
        <v>0</v>
      </c>
    </row>
    <row r="4037" spans="1:16" x14ac:dyDescent="0.3">
      <c r="A4037" t="s">
        <v>36</v>
      </c>
      <c r="B4037" s="38">
        <v>39671</v>
      </c>
      <c r="C4037" t="s">
        <v>30</v>
      </c>
      <c r="D4037" t="s">
        <v>407</v>
      </c>
      <c r="E4037" t="s">
        <v>189</v>
      </c>
      <c r="F4037">
        <v>287664</v>
      </c>
      <c r="G4037">
        <v>345454</v>
      </c>
      <c r="H4037" t="s">
        <v>148</v>
      </c>
      <c r="I4037" t="s">
        <v>149</v>
      </c>
      <c r="L4037">
        <f t="shared" si="315"/>
        <v>2008</v>
      </c>
      <c r="M4037">
        <f t="shared" si="316"/>
        <v>8</v>
      </c>
      <c r="N4037">
        <f t="shared" si="317"/>
        <v>0</v>
      </c>
      <c r="O4037">
        <f t="shared" si="318"/>
        <v>0</v>
      </c>
      <c r="P4037">
        <f t="shared" si="319"/>
        <v>1</v>
      </c>
    </row>
    <row r="4038" spans="1:16" x14ac:dyDescent="0.3">
      <c r="A4038" t="s">
        <v>52</v>
      </c>
      <c r="B4038" s="38">
        <v>39671</v>
      </c>
      <c r="C4038" t="s">
        <v>30</v>
      </c>
      <c r="D4038" t="s">
        <v>304</v>
      </c>
      <c r="E4038" t="s">
        <v>169</v>
      </c>
      <c r="F4038">
        <v>244772</v>
      </c>
      <c r="G4038">
        <v>372805</v>
      </c>
      <c r="H4038" t="s">
        <v>148</v>
      </c>
      <c r="I4038" t="s">
        <v>149</v>
      </c>
      <c r="L4038">
        <f t="shared" si="315"/>
        <v>2008</v>
      </c>
      <c r="M4038">
        <f t="shared" si="316"/>
        <v>8</v>
      </c>
      <c r="N4038">
        <f t="shared" si="317"/>
        <v>0</v>
      </c>
      <c r="O4038">
        <f t="shared" si="318"/>
        <v>0</v>
      </c>
      <c r="P4038">
        <f t="shared" si="319"/>
        <v>1</v>
      </c>
    </row>
    <row r="4039" spans="1:16" x14ac:dyDescent="0.3">
      <c r="A4039" t="s">
        <v>70</v>
      </c>
      <c r="B4039" s="38">
        <v>39671</v>
      </c>
      <c r="C4039" t="s">
        <v>30</v>
      </c>
      <c r="D4039" t="s">
        <v>250</v>
      </c>
      <c r="E4039" t="s">
        <v>183</v>
      </c>
      <c r="F4039">
        <v>330489</v>
      </c>
      <c r="G4039">
        <v>314538</v>
      </c>
      <c r="H4039" t="s">
        <v>148</v>
      </c>
      <c r="I4039" t="s">
        <v>149</v>
      </c>
      <c r="L4039">
        <f t="shared" si="315"/>
        <v>2008</v>
      </c>
      <c r="M4039">
        <f t="shared" si="316"/>
        <v>8</v>
      </c>
      <c r="N4039">
        <f t="shared" si="317"/>
        <v>0</v>
      </c>
      <c r="O4039">
        <f t="shared" si="318"/>
        <v>0</v>
      </c>
      <c r="P4039">
        <f t="shared" si="319"/>
        <v>1</v>
      </c>
    </row>
    <row r="4040" spans="1:16" x14ac:dyDescent="0.3">
      <c r="A4040" t="s">
        <v>69</v>
      </c>
      <c r="B4040" s="38">
        <v>39673</v>
      </c>
      <c r="C4040" t="s">
        <v>30</v>
      </c>
      <c r="D4040" t="s">
        <v>160</v>
      </c>
      <c r="E4040" t="s">
        <v>161</v>
      </c>
      <c r="F4040">
        <v>333955</v>
      </c>
      <c r="G4040">
        <v>375218</v>
      </c>
      <c r="H4040" t="s">
        <v>152</v>
      </c>
      <c r="I4040" t="s">
        <v>153</v>
      </c>
      <c r="L4040">
        <f t="shared" si="315"/>
        <v>2008</v>
      </c>
      <c r="M4040">
        <f t="shared" si="316"/>
        <v>8</v>
      </c>
      <c r="N4040">
        <f t="shared" si="317"/>
        <v>0</v>
      </c>
      <c r="O4040">
        <f t="shared" si="318"/>
        <v>0</v>
      </c>
      <c r="P4040">
        <f t="shared" si="319"/>
        <v>2</v>
      </c>
    </row>
    <row r="4041" spans="1:16" x14ac:dyDescent="0.3">
      <c r="A4041" t="s">
        <v>69</v>
      </c>
      <c r="B4041" s="38">
        <v>39674</v>
      </c>
      <c r="C4041" t="s">
        <v>29</v>
      </c>
      <c r="D4041" t="s">
        <v>648</v>
      </c>
      <c r="E4041" t="s">
        <v>147</v>
      </c>
      <c r="F4041">
        <v>333659</v>
      </c>
      <c r="G4041">
        <v>374394</v>
      </c>
      <c r="H4041" t="s">
        <v>152</v>
      </c>
      <c r="I4041" t="s">
        <v>181</v>
      </c>
      <c r="J4041" t="s">
        <v>248</v>
      </c>
      <c r="L4041">
        <f t="shared" si="315"/>
        <v>2008</v>
      </c>
      <c r="M4041">
        <f t="shared" si="316"/>
        <v>8</v>
      </c>
      <c r="N4041">
        <f t="shared" si="317"/>
        <v>0</v>
      </c>
      <c r="O4041">
        <f t="shared" si="318"/>
        <v>1</v>
      </c>
      <c r="P4041">
        <f t="shared" si="319"/>
        <v>1</v>
      </c>
    </row>
    <row r="4042" spans="1:16" x14ac:dyDescent="0.3">
      <c r="A4042" t="s">
        <v>60</v>
      </c>
      <c r="B4042" s="38">
        <v>39674</v>
      </c>
      <c r="C4042" t="s">
        <v>30</v>
      </c>
      <c r="D4042" t="s">
        <v>194</v>
      </c>
      <c r="E4042" t="s">
        <v>195</v>
      </c>
      <c r="F4042">
        <v>350845</v>
      </c>
      <c r="G4042">
        <v>381707</v>
      </c>
      <c r="H4042" t="s">
        <v>148</v>
      </c>
      <c r="I4042" t="s">
        <v>149</v>
      </c>
      <c r="L4042">
        <f t="shared" si="315"/>
        <v>2008</v>
      </c>
      <c r="M4042">
        <f t="shared" si="316"/>
        <v>8</v>
      </c>
      <c r="N4042">
        <f t="shared" si="317"/>
        <v>0</v>
      </c>
      <c r="O4042">
        <f t="shared" si="318"/>
        <v>0</v>
      </c>
      <c r="P4042">
        <f t="shared" si="319"/>
        <v>1</v>
      </c>
    </row>
    <row r="4043" spans="1:16" x14ac:dyDescent="0.3">
      <c r="A4043" t="s">
        <v>43</v>
      </c>
      <c r="B4043" s="38">
        <v>39674</v>
      </c>
      <c r="C4043" t="s">
        <v>30</v>
      </c>
      <c r="D4043" t="s">
        <v>349</v>
      </c>
      <c r="E4043" t="s">
        <v>183</v>
      </c>
      <c r="F4043">
        <v>308675</v>
      </c>
      <c r="G4043">
        <v>325921</v>
      </c>
      <c r="H4043" t="s">
        <v>148</v>
      </c>
      <c r="I4043" t="s">
        <v>149</v>
      </c>
      <c r="L4043">
        <f t="shared" si="315"/>
        <v>2008</v>
      </c>
      <c r="M4043">
        <f t="shared" si="316"/>
        <v>8</v>
      </c>
      <c r="N4043">
        <f t="shared" si="317"/>
        <v>0</v>
      </c>
      <c r="O4043">
        <f t="shared" si="318"/>
        <v>0</v>
      </c>
      <c r="P4043">
        <f t="shared" si="319"/>
        <v>1</v>
      </c>
    </row>
    <row r="4044" spans="1:16" x14ac:dyDescent="0.3">
      <c r="A4044" t="s">
        <v>2</v>
      </c>
      <c r="B4044" s="38">
        <v>39675</v>
      </c>
      <c r="C4044" t="s">
        <v>30</v>
      </c>
      <c r="D4044" t="s">
        <v>406</v>
      </c>
      <c r="E4044" t="s">
        <v>166</v>
      </c>
      <c r="F4044">
        <v>326462</v>
      </c>
      <c r="G4044">
        <v>364373</v>
      </c>
      <c r="H4044" t="s">
        <v>148</v>
      </c>
      <c r="I4044" t="s">
        <v>149</v>
      </c>
      <c r="L4044">
        <f t="shared" si="315"/>
        <v>2008</v>
      </c>
      <c r="M4044">
        <f t="shared" si="316"/>
        <v>8</v>
      </c>
      <c r="N4044">
        <f t="shared" si="317"/>
        <v>0</v>
      </c>
      <c r="O4044">
        <f t="shared" si="318"/>
        <v>0</v>
      </c>
      <c r="P4044">
        <f t="shared" si="319"/>
        <v>1</v>
      </c>
    </row>
    <row r="4045" spans="1:16" x14ac:dyDescent="0.3">
      <c r="A4045" t="s">
        <v>69</v>
      </c>
      <c r="B4045" s="38">
        <v>39676</v>
      </c>
      <c r="C4045" t="s">
        <v>30</v>
      </c>
      <c r="D4045" t="s">
        <v>774</v>
      </c>
      <c r="E4045" t="s">
        <v>147</v>
      </c>
      <c r="F4045">
        <v>334153</v>
      </c>
      <c r="G4045">
        <v>375173</v>
      </c>
      <c r="H4045" t="s">
        <v>148</v>
      </c>
      <c r="I4045" t="s">
        <v>149</v>
      </c>
      <c r="L4045">
        <f t="shared" si="315"/>
        <v>2008</v>
      </c>
      <c r="M4045">
        <f t="shared" si="316"/>
        <v>8</v>
      </c>
      <c r="N4045">
        <f t="shared" si="317"/>
        <v>0</v>
      </c>
      <c r="O4045">
        <f t="shared" si="318"/>
        <v>0</v>
      </c>
      <c r="P4045">
        <f t="shared" si="319"/>
        <v>1</v>
      </c>
    </row>
    <row r="4046" spans="1:16" x14ac:dyDescent="0.3">
      <c r="A4046" t="s">
        <v>69</v>
      </c>
      <c r="B4046" s="38">
        <v>39677</v>
      </c>
      <c r="C4046" t="s">
        <v>30</v>
      </c>
      <c r="D4046" t="s">
        <v>163</v>
      </c>
      <c r="E4046" t="s">
        <v>161</v>
      </c>
      <c r="F4046">
        <v>333488</v>
      </c>
      <c r="G4046">
        <v>374709</v>
      </c>
      <c r="H4046" t="s">
        <v>148</v>
      </c>
      <c r="I4046" t="s">
        <v>149</v>
      </c>
      <c r="L4046">
        <f t="shared" si="315"/>
        <v>2008</v>
      </c>
      <c r="M4046">
        <f t="shared" si="316"/>
        <v>8</v>
      </c>
      <c r="N4046">
        <f t="shared" si="317"/>
        <v>0</v>
      </c>
      <c r="O4046">
        <f t="shared" si="318"/>
        <v>0</v>
      </c>
      <c r="P4046">
        <f t="shared" si="319"/>
        <v>1</v>
      </c>
    </row>
    <row r="4047" spans="1:16" x14ac:dyDescent="0.3">
      <c r="A4047" t="s">
        <v>41</v>
      </c>
      <c r="B4047" s="38">
        <v>39678</v>
      </c>
      <c r="C4047" t="s">
        <v>29</v>
      </c>
      <c r="D4047" t="s">
        <v>146</v>
      </c>
      <c r="E4047" t="s">
        <v>315</v>
      </c>
      <c r="F4047">
        <v>289649</v>
      </c>
      <c r="G4047">
        <v>390599</v>
      </c>
      <c r="H4047" t="s">
        <v>148</v>
      </c>
      <c r="I4047" t="s">
        <v>181</v>
      </c>
      <c r="L4047">
        <f t="shared" si="315"/>
        <v>2008</v>
      </c>
      <c r="M4047">
        <f t="shared" si="316"/>
        <v>8</v>
      </c>
      <c r="N4047">
        <f t="shared" si="317"/>
        <v>0</v>
      </c>
      <c r="O4047">
        <f t="shared" si="318"/>
        <v>1</v>
      </c>
      <c r="P4047">
        <f t="shared" si="319"/>
        <v>0</v>
      </c>
    </row>
    <row r="4048" spans="1:16" x14ac:dyDescent="0.3">
      <c r="A4048" t="s">
        <v>69</v>
      </c>
      <c r="B4048" s="38">
        <v>39678</v>
      </c>
      <c r="C4048" t="s">
        <v>29</v>
      </c>
      <c r="D4048" t="s">
        <v>552</v>
      </c>
      <c r="E4048" t="s">
        <v>147</v>
      </c>
      <c r="F4048">
        <v>333742</v>
      </c>
      <c r="G4048">
        <v>374521</v>
      </c>
      <c r="H4048" t="s">
        <v>144</v>
      </c>
      <c r="I4048" t="s">
        <v>247</v>
      </c>
      <c r="J4048" t="s">
        <v>248</v>
      </c>
      <c r="L4048">
        <f t="shared" si="315"/>
        <v>2008</v>
      </c>
      <c r="M4048">
        <f t="shared" si="316"/>
        <v>8</v>
      </c>
      <c r="N4048">
        <f t="shared" si="317"/>
        <v>0</v>
      </c>
      <c r="O4048">
        <f t="shared" si="318"/>
        <v>2</v>
      </c>
      <c r="P4048">
        <f t="shared" si="319"/>
        <v>1</v>
      </c>
    </row>
    <row r="4049" spans="1:16" x14ac:dyDescent="0.3">
      <c r="A4049" t="s">
        <v>74</v>
      </c>
      <c r="B4049" s="38">
        <v>39678</v>
      </c>
      <c r="C4049" t="s">
        <v>30</v>
      </c>
      <c r="D4049" t="s">
        <v>325</v>
      </c>
      <c r="E4049" t="s">
        <v>179</v>
      </c>
      <c r="F4049">
        <v>341054</v>
      </c>
      <c r="G4049">
        <v>387198</v>
      </c>
      <c r="H4049" t="s">
        <v>148</v>
      </c>
      <c r="I4049" t="s">
        <v>149</v>
      </c>
      <c r="L4049">
        <f t="shared" si="315"/>
        <v>2008</v>
      </c>
      <c r="M4049">
        <f t="shared" si="316"/>
        <v>8</v>
      </c>
      <c r="N4049">
        <f t="shared" si="317"/>
        <v>0</v>
      </c>
      <c r="O4049">
        <f t="shared" si="318"/>
        <v>0</v>
      </c>
      <c r="P4049">
        <f t="shared" si="319"/>
        <v>1</v>
      </c>
    </row>
    <row r="4050" spans="1:16" x14ac:dyDescent="0.3">
      <c r="A4050" t="s">
        <v>69</v>
      </c>
      <c r="B4050" s="38">
        <v>39678</v>
      </c>
      <c r="C4050" t="s">
        <v>30</v>
      </c>
      <c r="D4050" t="s">
        <v>210</v>
      </c>
      <c r="E4050" t="s">
        <v>147</v>
      </c>
      <c r="F4050">
        <v>333625</v>
      </c>
      <c r="G4050">
        <v>374293</v>
      </c>
      <c r="H4050" t="s">
        <v>148</v>
      </c>
      <c r="I4050" t="s">
        <v>149</v>
      </c>
      <c r="L4050">
        <f t="shared" si="315"/>
        <v>2008</v>
      </c>
      <c r="M4050">
        <f t="shared" si="316"/>
        <v>8</v>
      </c>
      <c r="N4050">
        <f t="shared" si="317"/>
        <v>0</v>
      </c>
      <c r="O4050">
        <f t="shared" si="318"/>
        <v>0</v>
      </c>
      <c r="P4050">
        <f t="shared" si="319"/>
        <v>1</v>
      </c>
    </row>
    <row r="4051" spans="1:16" x14ac:dyDescent="0.3">
      <c r="A4051" t="s">
        <v>57</v>
      </c>
      <c r="B4051" s="38">
        <v>39678</v>
      </c>
      <c r="C4051" t="s">
        <v>29</v>
      </c>
      <c r="D4051" t="s">
        <v>412</v>
      </c>
      <c r="E4051" t="s">
        <v>256</v>
      </c>
      <c r="F4051">
        <v>223684</v>
      </c>
      <c r="G4051">
        <v>343923</v>
      </c>
      <c r="H4051" t="s">
        <v>148</v>
      </c>
      <c r="I4051" t="s">
        <v>181</v>
      </c>
      <c r="L4051">
        <f t="shared" si="315"/>
        <v>2008</v>
      </c>
      <c r="M4051">
        <f t="shared" si="316"/>
        <v>8</v>
      </c>
      <c r="N4051">
        <f t="shared" si="317"/>
        <v>0</v>
      </c>
      <c r="O4051">
        <f t="shared" si="318"/>
        <v>1</v>
      </c>
      <c r="P4051">
        <f t="shared" si="319"/>
        <v>0</v>
      </c>
    </row>
    <row r="4052" spans="1:16" x14ac:dyDescent="0.3">
      <c r="A4052" t="s">
        <v>69</v>
      </c>
      <c r="B4052" s="38">
        <v>39679</v>
      </c>
      <c r="C4052" t="s">
        <v>30</v>
      </c>
      <c r="D4052" t="s">
        <v>174</v>
      </c>
      <c r="E4052" t="s">
        <v>147</v>
      </c>
      <c r="F4052">
        <v>334193</v>
      </c>
      <c r="G4052">
        <v>375149</v>
      </c>
      <c r="H4052" t="s">
        <v>148</v>
      </c>
      <c r="I4052" t="s">
        <v>149</v>
      </c>
      <c r="L4052">
        <f t="shared" si="315"/>
        <v>2008</v>
      </c>
      <c r="M4052">
        <f t="shared" si="316"/>
        <v>8</v>
      </c>
      <c r="N4052">
        <f t="shared" si="317"/>
        <v>0</v>
      </c>
      <c r="O4052">
        <f t="shared" si="318"/>
        <v>0</v>
      </c>
      <c r="P4052">
        <f t="shared" si="319"/>
        <v>1</v>
      </c>
    </row>
    <row r="4053" spans="1:16" x14ac:dyDescent="0.3">
      <c r="A4053" t="s">
        <v>70</v>
      </c>
      <c r="B4053" s="38">
        <v>39679</v>
      </c>
      <c r="C4053" t="s">
        <v>30</v>
      </c>
      <c r="D4053" t="s">
        <v>625</v>
      </c>
      <c r="E4053" t="s">
        <v>183</v>
      </c>
      <c r="F4053">
        <v>330789</v>
      </c>
      <c r="G4053">
        <v>314592</v>
      </c>
      <c r="H4053" t="s">
        <v>148</v>
      </c>
      <c r="I4053" t="s">
        <v>149</v>
      </c>
      <c r="L4053">
        <f t="shared" si="315"/>
        <v>2008</v>
      </c>
      <c r="M4053">
        <f t="shared" si="316"/>
        <v>8</v>
      </c>
      <c r="N4053">
        <f t="shared" si="317"/>
        <v>0</v>
      </c>
      <c r="O4053">
        <f t="shared" si="318"/>
        <v>0</v>
      </c>
      <c r="P4053">
        <f t="shared" si="319"/>
        <v>1</v>
      </c>
    </row>
    <row r="4054" spans="1:16" x14ac:dyDescent="0.3">
      <c r="A4054" t="s">
        <v>50</v>
      </c>
      <c r="B4054" s="38">
        <v>39679</v>
      </c>
      <c r="C4054" t="s">
        <v>30</v>
      </c>
      <c r="D4054" t="s">
        <v>336</v>
      </c>
      <c r="E4054" t="s">
        <v>157</v>
      </c>
      <c r="F4054">
        <v>285284</v>
      </c>
      <c r="G4054">
        <v>432696</v>
      </c>
      <c r="H4054" t="s">
        <v>152</v>
      </c>
      <c r="I4054" t="s">
        <v>153</v>
      </c>
      <c r="L4054">
        <f t="shared" si="315"/>
        <v>2008</v>
      </c>
      <c r="M4054">
        <f t="shared" si="316"/>
        <v>8</v>
      </c>
      <c r="N4054">
        <f t="shared" si="317"/>
        <v>0</v>
      </c>
      <c r="O4054">
        <f t="shared" si="318"/>
        <v>0</v>
      </c>
      <c r="P4054">
        <f t="shared" si="319"/>
        <v>2</v>
      </c>
    </row>
    <row r="4055" spans="1:16" x14ac:dyDescent="0.3">
      <c r="A4055" t="s">
        <v>45</v>
      </c>
      <c r="B4055" s="38">
        <v>39680</v>
      </c>
      <c r="C4055" t="s">
        <v>29</v>
      </c>
      <c r="D4055" t="s">
        <v>240</v>
      </c>
      <c r="E4055" t="s">
        <v>193</v>
      </c>
      <c r="F4055">
        <v>243772</v>
      </c>
      <c r="G4055">
        <v>418429</v>
      </c>
      <c r="H4055" t="s">
        <v>323</v>
      </c>
      <c r="I4055" t="s">
        <v>877</v>
      </c>
      <c r="J4055" t="s">
        <v>341</v>
      </c>
      <c r="L4055">
        <f t="shared" si="315"/>
        <v>2008</v>
      </c>
      <c r="M4055">
        <f t="shared" si="316"/>
        <v>8</v>
      </c>
      <c r="N4055">
        <f t="shared" si="317"/>
        <v>0</v>
      </c>
      <c r="O4055">
        <f t="shared" si="318"/>
        <v>4</v>
      </c>
      <c r="P4055">
        <f t="shared" si="319"/>
        <v>3</v>
      </c>
    </row>
    <row r="4056" spans="1:16" x14ac:dyDescent="0.3">
      <c r="A4056" t="s">
        <v>69</v>
      </c>
      <c r="B4056" s="38">
        <v>39680</v>
      </c>
      <c r="C4056" t="s">
        <v>30</v>
      </c>
      <c r="D4056" t="s">
        <v>878</v>
      </c>
      <c r="E4056" t="s">
        <v>161</v>
      </c>
      <c r="F4056">
        <v>333382</v>
      </c>
      <c r="G4056">
        <v>374993</v>
      </c>
      <c r="H4056" t="s">
        <v>148</v>
      </c>
      <c r="I4056" t="s">
        <v>149</v>
      </c>
      <c r="L4056">
        <f t="shared" si="315"/>
        <v>2008</v>
      </c>
      <c r="M4056">
        <f t="shared" si="316"/>
        <v>8</v>
      </c>
      <c r="N4056">
        <f t="shared" si="317"/>
        <v>0</v>
      </c>
      <c r="O4056">
        <f t="shared" si="318"/>
        <v>0</v>
      </c>
      <c r="P4056">
        <f t="shared" si="319"/>
        <v>1</v>
      </c>
    </row>
    <row r="4057" spans="1:16" x14ac:dyDescent="0.3">
      <c r="A4057" t="s">
        <v>74</v>
      </c>
      <c r="B4057" s="38">
        <v>39680</v>
      </c>
      <c r="C4057" t="s">
        <v>30</v>
      </c>
      <c r="D4057" t="s">
        <v>620</v>
      </c>
      <c r="E4057" t="s">
        <v>179</v>
      </c>
      <c r="F4057">
        <v>341170</v>
      </c>
      <c r="G4057">
        <v>387239</v>
      </c>
      <c r="H4057" t="s">
        <v>148</v>
      </c>
      <c r="I4057" t="s">
        <v>149</v>
      </c>
      <c r="L4057">
        <f t="shared" si="315"/>
        <v>2008</v>
      </c>
      <c r="M4057">
        <f t="shared" si="316"/>
        <v>8</v>
      </c>
      <c r="N4057">
        <f t="shared" si="317"/>
        <v>0</v>
      </c>
      <c r="O4057">
        <f t="shared" si="318"/>
        <v>0</v>
      </c>
      <c r="P4057">
        <f t="shared" si="319"/>
        <v>1</v>
      </c>
    </row>
    <row r="4058" spans="1:16" x14ac:dyDescent="0.3">
      <c r="A4058" t="s">
        <v>69</v>
      </c>
      <c r="B4058" s="38">
        <v>39680</v>
      </c>
      <c r="C4058" t="s">
        <v>30</v>
      </c>
      <c r="D4058" t="s">
        <v>333</v>
      </c>
      <c r="E4058" t="s">
        <v>161</v>
      </c>
      <c r="F4058">
        <v>333683</v>
      </c>
      <c r="G4058">
        <v>375049</v>
      </c>
      <c r="H4058" t="s">
        <v>148</v>
      </c>
      <c r="I4058" t="s">
        <v>149</v>
      </c>
      <c r="L4058">
        <f t="shared" si="315"/>
        <v>2008</v>
      </c>
      <c r="M4058">
        <f t="shared" si="316"/>
        <v>8</v>
      </c>
      <c r="N4058">
        <f t="shared" si="317"/>
        <v>0</v>
      </c>
      <c r="O4058">
        <f t="shared" si="318"/>
        <v>0</v>
      </c>
      <c r="P4058">
        <f t="shared" si="319"/>
        <v>1</v>
      </c>
    </row>
    <row r="4059" spans="1:16" x14ac:dyDescent="0.3">
      <c r="A4059" t="s">
        <v>20</v>
      </c>
      <c r="B4059" s="38">
        <v>39681</v>
      </c>
      <c r="C4059" t="s">
        <v>30</v>
      </c>
      <c r="D4059" t="s">
        <v>861</v>
      </c>
      <c r="E4059" t="s">
        <v>155</v>
      </c>
      <c r="F4059">
        <v>310698</v>
      </c>
      <c r="G4059">
        <v>403055</v>
      </c>
      <c r="H4059" t="s">
        <v>148</v>
      </c>
      <c r="I4059" t="s">
        <v>149</v>
      </c>
      <c r="L4059">
        <f t="shared" si="315"/>
        <v>2008</v>
      </c>
      <c r="M4059">
        <f t="shared" si="316"/>
        <v>8</v>
      </c>
      <c r="N4059">
        <f t="shared" si="317"/>
        <v>0</v>
      </c>
      <c r="O4059">
        <f t="shared" si="318"/>
        <v>0</v>
      </c>
      <c r="P4059">
        <f t="shared" si="319"/>
        <v>1</v>
      </c>
    </row>
    <row r="4060" spans="1:16" x14ac:dyDescent="0.3">
      <c r="A4060" t="s">
        <v>69</v>
      </c>
      <c r="B4060" s="38">
        <v>39681</v>
      </c>
      <c r="C4060" t="s">
        <v>30</v>
      </c>
      <c r="D4060" t="s">
        <v>174</v>
      </c>
      <c r="E4060" t="s">
        <v>147</v>
      </c>
      <c r="F4060">
        <v>334186</v>
      </c>
      <c r="G4060">
        <v>375131</v>
      </c>
      <c r="H4060" t="s">
        <v>148</v>
      </c>
      <c r="I4060" t="s">
        <v>149</v>
      </c>
      <c r="L4060">
        <f t="shared" si="315"/>
        <v>2008</v>
      </c>
      <c r="M4060">
        <f t="shared" si="316"/>
        <v>8</v>
      </c>
      <c r="N4060">
        <f t="shared" si="317"/>
        <v>0</v>
      </c>
      <c r="O4060">
        <f t="shared" si="318"/>
        <v>0</v>
      </c>
      <c r="P4060">
        <f t="shared" si="319"/>
        <v>1</v>
      </c>
    </row>
    <row r="4061" spans="1:16" x14ac:dyDescent="0.3">
      <c r="A4061" t="s">
        <v>69</v>
      </c>
      <c r="B4061" s="38">
        <v>39683</v>
      </c>
      <c r="C4061" t="s">
        <v>30</v>
      </c>
      <c r="D4061" t="s">
        <v>448</v>
      </c>
      <c r="E4061" t="s">
        <v>147</v>
      </c>
      <c r="F4061">
        <v>334218</v>
      </c>
      <c r="G4061">
        <v>374347</v>
      </c>
      <c r="H4061" t="s">
        <v>148</v>
      </c>
      <c r="I4061" t="s">
        <v>149</v>
      </c>
      <c r="L4061">
        <f t="shared" si="315"/>
        <v>2008</v>
      </c>
      <c r="M4061">
        <f t="shared" si="316"/>
        <v>8</v>
      </c>
      <c r="N4061">
        <f t="shared" si="317"/>
        <v>0</v>
      </c>
      <c r="O4061">
        <f t="shared" si="318"/>
        <v>0</v>
      </c>
      <c r="P4061">
        <f t="shared" si="319"/>
        <v>1</v>
      </c>
    </row>
    <row r="4062" spans="1:16" x14ac:dyDescent="0.3">
      <c r="A4062" t="s">
        <v>69</v>
      </c>
      <c r="B4062" s="38">
        <v>39683</v>
      </c>
      <c r="C4062" t="s">
        <v>30</v>
      </c>
      <c r="D4062" t="s">
        <v>441</v>
      </c>
      <c r="E4062" t="s">
        <v>161</v>
      </c>
      <c r="F4062">
        <v>333747</v>
      </c>
      <c r="G4062">
        <v>374848</v>
      </c>
      <c r="H4062" t="s">
        <v>148</v>
      </c>
      <c r="I4062" t="s">
        <v>149</v>
      </c>
      <c r="L4062">
        <f t="shared" si="315"/>
        <v>2008</v>
      </c>
      <c r="M4062">
        <f t="shared" si="316"/>
        <v>8</v>
      </c>
      <c r="N4062">
        <f t="shared" si="317"/>
        <v>0</v>
      </c>
      <c r="O4062">
        <f t="shared" si="318"/>
        <v>0</v>
      </c>
      <c r="P4062">
        <f t="shared" si="319"/>
        <v>1</v>
      </c>
    </row>
    <row r="4063" spans="1:16" x14ac:dyDescent="0.3">
      <c r="A4063" t="s">
        <v>45</v>
      </c>
      <c r="B4063" s="38">
        <v>39684</v>
      </c>
      <c r="C4063" t="s">
        <v>29</v>
      </c>
      <c r="D4063" t="s">
        <v>338</v>
      </c>
      <c r="E4063" t="s">
        <v>193</v>
      </c>
      <c r="F4063">
        <v>244012</v>
      </c>
      <c r="G4063">
        <v>416081</v>
      </c>
      <c r="H4063" t="s">
        <v>148</v>
      </c>
      <c r="I4063" t="s">
        <v>181</v>
      </c>
      <c r="L4063">
        <f t="shared" si="315"/>
        <v>2008</v>
      </c>
      <c r="M4063">
        <f t="shared" si="316"/>
        <v>8</v>
      </c>
      <c r="N4063">
        <f t="shared" si="317"/>
        <v>0</v>
      </c>
      <c r="O4063">
        <f t="shared" si="318"/>
        <v>1</v>
      </c>
      <c r="P4063">
        <f t="shared" si="319"/>
        <v>0</v>
      </c>
    </row>
    <row r="4064" spans="1:16" x14ac:dyDescent="0.3">
      <c r="A4064" t="s">
        <v>36</v>
      </c>
      <c r="B4064" s="38">
        <v>39684</v>
      </c>
      <c r="C4064" t="s">
        <v>30</v>
      </c>
      <c r="D4064" t="s">
        <v>869</v>
      </c>
      <c r="E4064" t="s">
        <v>189</v>
      </c>
      <c r="F4064">
        <v>287704</v>
      </c>
      <c r="G4064">
        <v>345359</v>
      </c>
      <c r="H4064" t="s">
        <v>245</v>
      </c>
      <c r="I4064" t="s">
        <v>246</v>
      </c>
      <c r="L4064">
        <f t="shared" si="315"/>
        <v>2008</v>
      </c>
      <c r="M4064">
        <f t="shared" si="316"/>
        <v>8</v>
      </c>
      <c r="N4064">
        <f t="shared" si="317"/>
        <v>0</v>
      </c>
      <c r="O4064">
        <f t="shared" si="318"/>
        <v>0</v>
      </c>
      <c r="P4064">
        <f t="shared" si="319"/>
        <v>4</v>
      </c>
    </row>
    <row r="4065" spans="1:16" x14ac:dyDescent="0.3">
      <c r="A4065" t="s">
        <v>76</v>
      </c>
      <c r="B4065" s="38">
        <v>39684</v>
      </c>
      <c r="C4065" t="s">
        <v>30</v>
      </c>
      <c r="D4065" t="s">
        <v>244</v>
      </c>
      <c r="E4065" t="s">
        <v>176</v>
      </c>
      <c r="F4065">
        <v>314705</v>
      </c>
      <c r="G4065">
        <v>386873</v>
      </c>
      <c r="H4065" t="s">
        <v>148</v>
      </c>
      <c r="I4065" t="s">
        <v>149</v>
      </c>
      <c r="L4065">
        <f t="shared" si="315"/>
        <v>2008</v>
      </c>
      <c r="M4065">
        <f t="shared" si="316"/>
        <v>8</v>
      </c>
      <c r="N4065">
        <f t="shared" si="317"/>
        <v>0</v>
      </c>
      <c r="O4065">
        <f t="shared" si="318"/>
        <v>0</v>
      </c>
      <c r="P4065">
        <f t="shared" si="319"/>
        <v>1</v>
      </c>
    </row>
    <row r="4066" spans="1:16" x14ac:dyDescent="0.3">
      <c r="A4066" t="s">
        <v>69</v>
      </c>
      <c r="B4066" s="38">
        <v>39685</v>
      </c>
      <c r="C4066" t="s">
        <v>30</v>
      </c>
      <c r="D4066" t="s">
        <v>305</v>
      </c>
      <c r="E4066" t="s">
        <v>147</v>
      </c>
      <c r="F4066">
        <v>334192</v>
      </c>
      <c r="G4066">
        <v>374123</v>
      </c>
      <c r="H4066" t="s">
        <v>148</v>
      </c>
      <c r="I4066" t="s">
        <v>149</v>
      </c>
      <c r="L4066">
        <f t="shared" si="315"/>
        <v>2008</v>
      </c>
      <c r="M4066">
        <f t="shared" si="316"/>
        <v>8</v>
      </c>
      <c r="N4066">
        <f t="shared" si="317"/>
        <v>0</v>
      </c>
      <c r="O4066">
        <f t="shared" si="318"/>
        <v>0</v>
      </c>
      <c r="P4066">
        <f t="shared" si="319"/>
        <v>1</v>
      </c>
    </row>
    <row r="4067" spans="1:16" x14ac:dyDescent="0.3">
      <c r="A4067" t="s">
        <v>62</v>
      </c>
      <c r="B4067" s="38">
        <v>39687</v>
      </c>
      <c r="C4067" t="s">
        <v>30</v>
      </c>
      <c r="D4067" t="s">
        <v>170</v>
      </c>
      <c r="E4067" t="s">
        <v>143</v>
      </c>
      <c r="F4067">
        <v>340299</v>
      </c>
      <c r="G4067">
        <v>402613</v>
      </c>
      <c r="H4067" t="s">
        <v>148</v>
      </c>
      <c r="I4067" t="s">
        <v>149</v>
      </c>
      <c r="L4067">
        <f t="shared" si="315"/>
        <v>2008</v>
      </c>
      <c r="M4067">
        <f t="shared" si="316"/>
        <v>8</v>
      </c>
      <c r="N4067">
        <f t="shared" si="317"/>
        <v>0</v>
      </c>
      <c r="O4067">
        <f t="shared" si="318"/>
        <v>0</v>
      </c>
      <c r="P4067">
        <f t="shared" si="319"/>
        <v>1</v>
      </c>
    </row>
    <row r="4068" spans="1:16" x14ac:dyDescent="0.3">
      <c r="A4068" t="s">
        <v>68</v>
      </c>
      <c r="B4068" s="38">
        <v>39688</v>
      </c>
      <c r="C4068" t="s">
        <v>30</v>
      </c>
      <c r="D4068" t="s">
        <v>214</v>
      </c>
      <c r="E4068" t="s">
        <v>292</v>
      </c>
      <c r="F4068">
        <v>294840</v>
      </c>
      <c r="G4068">
        <v>426031</v>
      </c>
      <c r="H4068" t="s">
        <v>152</v>
      </c>
      <c r="I4068" t="s">
        <v>153</v>
      </c>
      <c r="L4068">
        <f t="shared" si="315"/>
        <v>2008</v>
      </c>
      <c r="M4068">
        <f t="shared" si="316"/>
        <v>8</v>
      </c>
      <c r="N4068">
        <f t="shared" si="317"/>
        <v>0</v>
      </c>
      <c r="O4068">
        <f t="shared" si="318"/>
        <v>0</v>
      </c>
      <c r="P4068">
        <f t="shared" si="319"/>
        <v>2</v>
      </c>
    </row>
    <row r="4069" spans="1:16" x14ac:dyDescent="0.3">
      <c r="A4069" t="s">
        <v>20</v>
      </c>
      <c r="B4069" s="38">
        <v>39689</v>
      </c>
      <c r="C4069" t="s">
        <v>30</v>
      </c>
      <c r="D4069" t="s">
        <v>286</v>
      </c>
      <c r="E4069" t="s">
        <v>155</v>
      </c>
      <c r="F4069">
        <v>310464</v>
      </c>
      <c r="G4069">
        <v>403285</v>
      </c>
      <c r="H4069" t="s">
        <v>148</v>
      </c>
      <c r="I4069" t="s">
        <v>149</v>
      </c>
      <c r="L4069">
        <f t="shared" si="315"/>
        <v>2008</v>
      </c>
      <c r="M4069">
        <f t="shared" si="316"/>
        <v>8</v>
      </c>
      <c r="N4069">
        <f t="shared" si="317"/>
        <v>0</v>
      </c>
      <c r="O4069">
        <f t="shared" si="318"/>
        <v>0</v>
      </c>
      <c r="P4069">
        <f t="shared" si="319"/>
        <v>1</v>
      </c>
    </row>
    <row r="4070" spans="1:16" x14ac:dyDescent="0.3">
      <c r="A4070" t="s">
        <v>66</v>
      </c>
      <c r="B4070" s="38">
        <v>39689</v>
      </c>
      <c r="C4070" t="s">
        <v>30</v>
      </c>
      <c r="D4070" t="s">
        <v>170</v>
      </c>
      <c r="E4070" t="s">
        <v>311</v>
      </c>
      <c r="F4070">
        <v>267130</v>
      </c>
      <c r="G4070">
        <v>423300</v>
      </c>
      <c r="H4070" t="s">
        <v>148</v>
      </c>
      <c r="I4070" t="s">
        <v>149</v>
      </c>
      <c r="L4070">
        <f t="shared" si="315"/>
        <v>2008</v>
      </c>
      <c r="M4070">
        <f t="shared" si="316"/>
        <v>8</v>
      </c>
      <c r="N4070">
        <f t="shared" si="317"/>
        <v>0</v>
      </c>
      <c r="O4070">
        <f t="shared" si="318"/>
        <v>0</v>
      </c>
      <c r="P4070">
        <f t="shared" si="319"/>
        <v>1</v>
      </c>
    </row>
    <row r="4071" spans="1:16" x14ac:dyDescent="0.3">
      <c r="A4071" t="s">
        <v>51</v>
      </c>
      <c r="B4071" s="38">
        <v>39689</v>
      </c>
      <c r="C4071" t="s">
        <v>30</v>
      </c>
      <c r="D4071" t="s">
        <v>214</v>
      </c>
      <c r="E4071" t="s">
        <v>206</v>
      </c>
      <c r="F4071">
        <v>348461</v>
      </c>
      <c r="G4071">
        <v>344313</v>
      </c>
      <c r="H4071" t="s">
        <v>148</v>
      </c>
      <c r="I4071" t="s">
        <v>149</v>
      </c>
      <c r="L4071">
        <f t="shared" si="315"/>
        <v>2008</v>
      </c>
      <c r="M4071">
        <f t="shared" si="316"/>
        <v>8</v>
      </c>
      <c r="N4071">
        <f t="shared" si="317"/>
        <v>0</v>
      </c>
      <c r="O4071">
        <f t="shared" si="318"/>
        <v>0</v>
      </c>
      <c r="P4071">
        <f t="shared" si="319"/>
        <v>1</v>
      </c>
    </row>
    <row r="4072" spans="1:16" x14ac:dyDescent="0.3">
      <c r="A4072" t="s">
        <v>57</v>
      </c>
      <c r="B4072" s="38">
        <v>39689</v>
      </c>
      <c r="C4072" t="s">
        <v>30</v>
      </c>
      <c r="D4072" t="s">
        <v>297</v>
      </c>
      <c r="E4072" t="s">
        <v>256</v>
      </c>
      <c r="F4072">
        <v>224203</v>
      </c>
      <c r="G4072">
        <v>343894</v>
      </c>
      <c r="H4072" t="s">
        <v>148</v>
      </c>
      <c r="I4072" t="s">
        <v>149</v>
      </c>
      <c r="L4072">
        <f t="shared" si="315"/>
        <v>2008</v>
      </c>
      <c r="M4072">
        <f t="shared" si="316"/>
        <v>8</v>
      </c>
      <c r="N4072">
        <f t="shared" si="317"/>
        <v>0</v>
      </c>
      <c r="O4072">
        <f t="shared" si="318"/>
        <v>0</v>
      </c>
      <c r="P4072">
        <f t="shared" si="319"/>
        <v>1</v>
      </c>
    </row>
    <row r="4073" spans="1:16" x14ac:dyDescent="0.3">
      <c r="A4073" t="s">
        <v>53</v>
      </c>
      <c r="B4073" s="38">
        <v>39689</v>
      </c>
      <c r="C4073" t="s">
        <v>29</v>
      </c>
      <c r="D4073" t="s">
        <v>205</v>
      </c>
      <c r="E4073" t="s">
        <v>209</v>
      </c>
      <c r="F4073">
        <v>279606</v>
      </c>
      <c r="G4073">
        <v>362433</v>
      </c>
      <c r="H4073" t="s">
        <v>148</v>
      </c>
      <c r="I4073" t="s">
        <v>181</v>
      </c>
      <c r="L4073">
        <f t="shared" si="315"/>
        <v>2008</v>
      </c>
      <c r="M4073">
        <f t="shared" si="316"/>
        <v>8</v>
      </c>
      <c r="N4073">
        <f t="shared" si="317"/>
        <v>0</v>
      </c>
      <c r="O4073">
        <f t="shared" si="318"/>
        <v>1</v>
      </c>
      <c r="P4073">
        <f t="shared" si="319"/>
        <v>0</v>
      </c>
    </row>
    <row r="4074" spans="1:16" x14ac:dyDescent="0.3">
      <c r="A4074" t="s">
        <v>69</v>
      </c>
      <c r="B4074" s="38">
        <v>39690</v>
      </c>
      <c r="C4074" t="s">
        <v>30</v>
      </c>
      <c r="D4074" t="s">
        <v>251</v>
      </c>
      <c r="E4074" t="s">
        <v>147</v>
      </c>
      <c r="F4074">
        <v>333587</v>
      </c>
      <c r="G4074">
        <v>373473</v>
      </c>
      <c r="H4074" t="s">
        <v>148</v>
      </c>
      <c r="I4074" t="s">
        <v>149</v>
      </c>
      <c r="L4074">
        <f t="shared" si="315"/>
        <v>2008</v>
      </c>
      <c r="M4074">
        <f t="shared" si="316"/>
        <v>8</v>
      </c>
      <c r="N4074">
        <f t="shared" si="317"/>
        <v>0</v>
      </c>
      <c r="O4074">
        <f t="shared" si="318"/>
        <v>0</v>
      </c>
      <c r="P4074">
        <f t="shared" si="319"/>
        <v>1</v>
      </c>
    </row>
    <row r="4075" spans="1:16" x14ac:dyDescent="0.3">
      <c r="A4075" t="s">
        <v>50</v>
      </c>
      <c r="B4075" s="38">
        <v>39690</v>
      </c>
      <c r="C4075" t="s">
        <v>30</v>
      </c>
      <c r="D4075" t="s">
        <v>336</v>
      </c>
      <c r="E4075" t="s">
        <v>157</v>
      </c>
      <c r="F4075">
        <v>285199</v>
      </c>
      <c r="G4075">
        <v>432573</v>
      </c>
      <c r="H4075" t="s">
        <v>148</v>
      </c>
      <c r="I4075" t="s">
        <v>149</v>
      </c>
      <c r="L4075">
        <f t="shared" si="315"/>
        <v>2008</v>
      </c>
      <c r="M4075">
        <f t="shared" si="316"/>
        <v>8</v>
      </c>
      <c r="N4075">
        <f t="shared" si="317"/>
        <v>0</v>
      </c>
      <c r="O4075">
        <f t="shared" si="318"/>
        <v>0</v>
      </c>
      <c r="P4075">
        <f t="shared" si="319"/>
        <v>1</v>
      </c>
    </row>
    <row r="4076" spans="1:16" x14ac:dyDescent="0.3">
      <c r="A4076" t="s">
        <v>62</v>
      </c>
      <c r="B4076" s="38">
        <v>39691</v>
      </c>
      <c r="C4076" t="s">
        <v>30</v>
      </c>
      <c r="D4076" t="s">
        <v>170</v>
      </c>
      <c r="E4076" t="s">
        <v>143</v>
      </c>
      <c r="F4076">
        <v>340008</v>
      </c>
      <c r="G4076">
        <v>402583</v>
      </c>
      <c r="H4076" t="s">
        <v>148</v>
      </c>
      <c r="I4076" t="s">
        <v>149</v>
      </c>
      <c r="L4076">
        <f t="shared" si="315"/>
        <v>2008</v>
      </c>
      <c r="M4076">
        <f t="shared" si="316"/>
        <v>8</v>
      </c>
      <c r="N4076">
        <f t="shared" si="317"/>
        <v>0</v>
      </c>
      <c r="O4076">
        <f t="shared" si="318"/>
        <v>0</v>
      </c>
      <c r="P4076">
        <f t="shared" si="319"/>
        <v>1</v>
      </c>
    </row>
    <row r="4077" spans="1:16" x14ac:dyDescent="0.3">
      <c r="A4077" t="s">
        <v>69</v>
      </c>
      <c r="B4077" s="38">
        <v>39691</v>
      </c>
      <c r="C4077" t="s">
        <v>30</v>
      </c>
      <c r="D4077" t="s">
        <v>160</v>
      </c>
      <c r="E4077" t="s">
        <v>164</v>
      </c>
      <c r="F4077">
        <v>333014</v>
      </c>
      <c r="G4077">
        <v>373841</v>
      </c>
      <c r="H4077" t="s">
        <v>148</v>
      </c>
      <c r="I4077" t="s">
        <v>149</v>
      </c>
      <c r="L4077">
        <f t="shared" si="315"/>
        <v>2008</v>
      </c>
      <c r="M4077">
        <f t="shared" si="316"/>
        <v>8</v>
      </c>
      <c r="N4077">
        <f t="shared" si="317"/>
        <v>0</v>
      </c>
      <c r="O4077">
        <f t="shared" si="318"/>
        <v>0</v>
      </c>
      <c r="P4077">
        <f t="shared" si="319"/>
        <v>1</v>
      </c>
    </row>
    <row r="4078" spans="1:16" x14ac:dyDescent="0.3">
      <c r="A4078" t="s">
        <v>69</v>
      </c>
      <c r="B4078" s="38">
        <v>39692</v>
      </c>
      <c r="C4078" t="s">
        <v>30</v>
      </c>
      <c r="D4078" t="s">
        <v>333</v>
      </c>
      <c r="E4078" t="s">
        <v>161</v>
      </c>
      <c r="F4078">
        <v>333900</v>
      </c>
      <c r="G4078">
        <v>374942</v>
      </c>
      <c r="H4078" t="s">
        <v>152</v>
      </c>
      <c r="I4078" t="s">
        <v>153</v>
      </c>
      <c r="L4078">
        <f t="shared" si="315"/>
        <v>2008</v>
      </c>
      <c r="M4078">
        <f t="shared" si="316"/>
        <v>9</v>
      </c>
      <c r="N4078">
        <f t="shared" si="317"/>
        <v>0</v>
      </c>
      <c r="O4078">
        <f t="shared" si="318"/>
        <v>0</v>
      </c>
      <c r="P4078">
        <f t="shared" si="319"/>
        <v>2</v>
      </c>
    </row>
    <row r="4079" spans="1:16" x14ac:dyDescent="0.3">
      <c r="A4079" t="s">
        <v>49</v>
      </c>
      <c r="B4079" s="38">
        <v>39692</v>
      </c>
      <c r="C4079" t="s">
        <v>30</v>
      </c>
      <c r="D4079" t="s">
        <v>435</v>
      </c>
      <c r="E4079" t="s">
        <v>184</v>
      </c>
      <c r="F4079">
        <v>312663</v>
      </c>
      <c r="G4079">
        <v>346102</v>
      </c>
      <c r="H4079" t="s">
        <v>148</v>
      </c>
      <c r="I4079" t="s">
        <v>149</v>
      </c>
      <c r="L4079">
        <f t="shared" si="315"/>
        <v>2008</v>
      </c>
      <c r="M4079">
        <f t="shared" si="316"/>
        <v>9</v>
      </c>
      <c r="N4079">
        <f t="shared" si="317"/>
        <v>0</v>
      </c>
      <c r="O4079">
        <f t="shared" si="318"/>
        <v>0</v>
      </c>
      <c r="P4079">
        <f t="shared" si="319"/>
        <v>1</v>
      </c>
    </row>
    <row r="4080" spans="1:16" x14ac:dyDescent="0.3">
      <c r="A4080" t="s">
        <v>79</v>
      </c>
      <c r="B4080" s="38">
        <v>39693</v>
      </c>
      <c r="C4080" t="s">
        <v>30</v>
      </c>
      <c r="D4080" t="s">
        <v>237</v>
      </c>
      <c r="E4080" t="s">
        <v>173</v>
      </c>
      <c r="F4080">
        <v>301201</v>
      </c>
      <c r="G4080">
        <v>353921</v>
      </c>
      <c r="H4080" t="s">
        <v>148</v>
      </c>
      <c r="I4080" t="s">
        <v>149</v>
      </c>
      <c r="L4080">
        <f t="shared" si="315"/>
        <v>2008</v>
      </c>
      <c r="M4080">
        <f t="shared" si="316"/>
        <v>9</v>
      </c>
      <c r="N4080">
        <f t="shared" si="317"/>
        <v>0</v>
      </c>
      <c r="O4080">
        <f t="shared" si="318"/>
        <v>0</v>
      </c>
      <c r="P4080">
        <f t="shared" si="319"/>
        <v>1</v>
      </c>
    </row>
    <row r="4081" spans="1:16" x14ac:dyDescent="0.3">
      <c r="A4081" t="s">
        <v>69</v>
      </c>
      <c r="B4081" s="38">
        <v>39695</v>
      </c>
      <c r="C4081" t="s">
        <v>29</v>
      </c>
      <c r="D4081" t="s">
        <v>659</v>
      </c>
      <c r="E4081" t="s">
        <v>147</v>
      </c>
      <c r="F4081">
        <v>333519</v>
      </c>
      <c r="G4081">
        <v>373064</v>
      </c>
      <c r="H4081" t="s">
        <v>148</v>
      </c>
      <c r="I4081" t="s">
        <v>181</v>
      </c>
      <c r="L4081">
        <f t="shared" si="315"/>
        <v>2008</v>
      </c>
      <c r="M4081">
        <f t="shared" si="316"/>
        <v>9</v>
      </c>
      <c r="N4081">
        <f t="shared" si="317"/>
        <v>0</v>
      </c>
      <c r="O4081">
        <f t="shared" si="318"/>
        <v>1</v>
      </c>
      <c r="P4081">
        <f t="shared" si="319"/>
        <v>0</v>
      </c>
    </row>
    <row r="4082" spans="1:16" x14ac:dyDescent="0.3">
      <c r="A4082" t="s">
        <v>43</v>
      </c>
      <c r="B4082" s="38">
        <v>39695</v>
      </c>
      <c r="C4082" t="s">
        <v>30</v>
      </c>
      <c r="D4082" t="s">
        <v>207</v>
      </c>
      <c r="E4082" t="s">
        <v>183</v>
      </c>
      <c r="F4082">
        <v>308640</v>
      </c>
      <c r="G4082">
        <v>325988</v>
      </c>
      <c r="H4082" t="s">
        <v>152</v>
      </c>
      <c r="I4082" t="s">
        <v>153</v>
      </c>
      <c r="L4082">
        <f t="shared" si="315"/>
        <v>2008</v>
      </c>
      <c r="M4082">
        <f t="shared" si="316"/>
        <v>9</v>
      </c>
      <c r="N4082">
        <f t="shared" si="317"/>
        <v>0</v>
      </c>
      <c r="O4082">
        <f t="shared" si="318"/>
        <v>0</v>
      </c>
      <c r="P4082">
        <f t="shared" si="319"/>
        <v>2</v>
      </c>
    </row>
    <row r="4083" spans="1:16" x14ac:dyDescent="0.3">
      <c r="A4083" t="s">
        <v>60</v>
      </c>
      <c r="B4083" s="38">
        <v>39696</v>
      </c>
      <c r="C4083" t="s">
        <v>30</v>
      </c>
      <c r="D4083" t="s">
        <v>210</v>
      </c>
      <c r="E4083" t="s">
        <v>195</v>
      </c>
      <c r="F4083">
        <v>350729</v>
      </c>
      <c r="G4083">
        <v>381504</v>
      </c>
      <c r="H4083" t="s">
        <v>148</v>
      </c>
      <c r="I4083" t="s">
        <v>149</v>
      </c>
      <c r="L4083">
        <f t="shared" si="315"/>
        <v>2008</v>
      </c>
      <c r="M4083">
        <f t="shared" si="316"/>
        <v>9</v>
      </c>
      <c r="N4083">
        <f t="shared" si="317"/>
        <v>0</v>
      </c>
      <c r="O4083">
        <f t="shared" si="318"/>
        <v>0</v>
      </c>
      <c r="P4083">
        <f t="shared" si="319"/>
        <v>1</v>
      </c>
    </row>
    <row r="4084" spans="1:16" x14ac:dyDescent="0.3">
      <c r="A4084" t="s">
        <v>43</v>
      </c>
      <c r="B4084" s="38">
        <v>39697</v>
      </c>
      <c r="C4084" t="s">
        <v>30</v>
      </c>
      <c r="D4084" t="s">
        <v>197</v>
      </c>
      <c r="E4084" t="s">
        <v>183</v>
      </c>
      <c r="F4084">
        <v>308746</v>
      </c>
      <c r="G4084">
        <v>326756</v>
      </c>
      <c r="H4084" t="s">
        <v>148</v>
      </c>
      <c r="I4084" t="s">
        <v>149</v>
      </c>
      <c r="L4084">
        <f t="shared" si="315"/>
        <v>2008</v>
      </c>
      <c r="M4084">
        <f t="shared" si="316"/>
        <v>9</v>
      </c>
      <c r="N4084">
        <f t="shared" si="317"/>
        <v>0</v>
      </c>
      <c r="O4084">
        <f t="shared" si="318"/>
        <v>0</v>
      </c>
      <c r="P4084">
        <f t="shared" si="319"/>
        <v>1</v>
      </c>
    </row>
    <row r="4085" spans="1:16" x14ac:dyDescent="0.3">
      <c r="A4085" t="s">
        <v>69</v>
      </c>
      <c r="B4085" s="38">
        <v>39697</v>
      </c>
      <c r="C4085" t="s">
        <v>30</v>
      </c>
      <c r="D4085" t="s">
        <v>272</v>
      </c>
      <c r="E4085" t="s">
        <v>147</v>
      </c>
      <c r="F4085">
        <v>333405</v>
      </c>
      <c r="G4085">
        <v>373384</v>
      </c>
      <c r="H4085" t="s">
        <v>148</v>
      </c>
      <c r="I4085" t="s">
        <v>149</v>
      </c>
      <c r="L4085">
        <f t="shared" si="315"/>
        <v>2008</v>
      </c>
      <c r="M4085">
        <f t="shared" si="316"/>
        <v>9</v>
      </c>
      <c r="N4085">
        <f t="shared" si="317"/>
        <v>0</v>
      </c>
      <c r="O4085">
        <f t="shared" si="318"/>
        <v>0</v>
      </c>
      <c r="P4085">
        <f t="shared" si="319"/>
        <v>1</v>
      </c>
    </row>
    <row r="4086" spans="1:16" x14ac:dyDescent="0.3">
      <c r="A4086" t="s">
        <v>69</v>
      </c>
      <c r="B4086" s="38">
        <v>39697</v>
      </c>
      <c r="C4086" t="s">
        <v>30</v>
      </c>
      <c r="D4086" t="s">
        <v>231</v>
      </c>
      <c r="E4086" t="s">
        <v>147</v>
      </c>
      <c r="F4086">
        <v>334088</v>
      </c>
      <c r="G4086">
        <v>374438</v>
      </c>
      <c r="H4086" t="s">
        <v>148</v>
      </c>
      <c r="I4086" t="s">
        <v>149</v>
      </c>
      <c r="L4086">
        <f t="shared" si="315"/>
        <v>2008</v>
      </c>
      <c r="M4086">
        <f t="shared" si="316"/>
        <v>9</v>
      </c>
      <c r="N4086">
        <f t="shared" si="317"/>
        <v>0</v>
      </c>
      <c r="O4086">
        <f t="shared" si="318"/>
        <v>0</v>
      </c>
      <c r="P4086">
        <f t="shared" si="319"/>
        <v>1</v>
      </c>
    </row>
    <row r="4087" spans="1:16" x14ac:dyDescent="0.3">
      <c r="A4087" t="s">
        <v>69</v>
      </c>
      <c r="B4087" s="38">
        <v>39697</v>
      </c>
      <c r="C4087" t="s">
        <v>30</v>
      </c>
      <c r="D4087" t="s">
        <v>387</v>
      </c>
      <c r="E4087" t="s">
        <v>147</v>
      </c>
      <c r="F4087">
        <v>333548</v>
      </c>
      <c r="G4087">
        <v>373137</v>
      </c>
      <c r="H4087" t="s">
        <v>245</v>
      </c>
      <c r="I4087" t="s">
        <v>246</v>
      </c>
      <c r="L4087">
        <f t="shared" si="315"/>
        <v>2008</v>
      </c>
      <c r="M4087">
        <f t="shared" si="316"/>
        <v>9</v>
      </c>
      <c r="N4087">
        <f t="shared" si="317"/>
        <v>0</v>
      </c>
      <c r="O4087">
        <f t="shared" si="318"/>
        <v>0</v>
      </c>
      <c r="P4087">
        <f t="shared" si="319"/>
        <v>4</v>
      </c>
    </row>
    <row r="4088" spans="1:16" x14ac:dyDescent="0.3">
      <c r="A4088" t="s">
        <v>52</v>
      </c>
      <c r="B4088" s="38">
        <v>39698</v>
      </c>
      <c r="C4088" t="s">
        <v>30</v>
      </c>
      <c r="D4088" t="s">
        <v>424</v>
      </c>
      <c r="E4088" t="s">
        <v>169</v>
      </c>
      <c r="F4088">
        <v>245598</v>
      </c>
      <c r="G4088">
        <v>372718</v>
      </c>
      <c r="H4088" t="s">
        <v>148</v>
      </c>
      <c r="I4088" t="s">
        <v>149</v>
      </c>
      <c r="L4088">
        <f t="shared" si="315"/>
        <v>2008</v>
      </c>
      <c r="M4088">
        <f t="shared" si="316"/>
        <v>9</v>
      </c>
      <c r="N4088">
        <f t="shared" si="317"/>
        <v>0</v>
      </c>
      <c r="O4088">
        <f t="shared" si="318"/>
        <v>0</v>
      </c>
      <c r="P4088">
        <f t="shared" si="319"/>
        <v>1</v>
      </c>
    </row>
    <row r="4089" spans="1:16" x14ac:dyDescent="0.3">
      <c r="A4089" t="s">
        <v>69</v>
      </c>
      <c r="B4089" s="38">
        <v>39699</v>
      </c>
      <c r="C4089" t="s">
        <v>29</v>
      </c>
      <c r="D4089" t="s">
        <v>231</v>
      </c>
      <c r="E4089" t="s">
        <v>147</v>
      </c>
      <c r="F4089">
        <v>334103</v>
      </c>
      <c r="G4089">
        <v>374446</v>
      </c>
      <c r="H4089" t="s">
        <v>148</v>
      </c>
      <c r="I4089" t="s">
        <v>181</v>
      </c>
      <c r="L4089">
        <f t="shared" si="315"/>
        <v>2008</v>
      </c>
      <c r="M4089">
        <f t="shared" si="316"/>
        <v>9</v>
      </c>
      <c r="N4089">
        <f t="shared" si="317"/>
        <v>0</v>
      </c>
      <c r="O4089">
        <f t="shared" si="318"/>
        <v>1</v>
      </c>
      <c r="P4089">
        <f t="shared" si="319"/>
        <v>0</v>
      </c>
    </row>
    <row r="4090" spans="1:16" x14ac:dyDescent="0.3">
      <c r="A4090" t="s">
        <v>43</v>
      </c>
      <c r="B4090" s="38">
        <v>39699</v>
      </c>
      <c r="C4090" t="s">
        <v>30</v>
      </c>
      <c r="D4090" t="s">
        <v>349</v>
      </c>
      <c r="E4090" t="s">
        <v>183</v>
      </c>
      <c r="F4090">
        <v>308659</v>
      </c>
      <c r="G4090">
        <v>325936</v>
      </c>
      <c r="H4090" t="s">
        <v>152</v>
      </c>
      <c r="I4090" t="s">
        <v>153</v>
      </c>
      <c r="L4090">
        <f t="shared" si="315"/>
        <v>2008</v>
      </c>
      <c r="M4090">
        <f t="shared" si="316"/>
        <v>9</v>
      </c>
      <c r="N4090">
        <f t="shared" si="317"/>
        <v>0</v>
      </c>
      <c r="O4090">
        <f t="shared" si="318"/>
        <v>0</v>
      </c>
      <c r="P4090">
        <f t="shared" si="319"/>
        <v>2</v>
      </c>
    </row>
    <row r="4091" spans="1:16" x14ac:dyDescent="0.3">
      <c r="A4091" t="s">
        <v>52</v>
      </c>
      <c r="B4091" s="38">
        <v>39700</v>
      </c>
      <c r="C4091" t="s">
        <v>30</v>
      </c>
      <c r="D4091" t="s">
        <v>230</v>
      </c>
      <c r="E4091" t="s">
        <v>169</v>
      </c>
      <c r="F4091">
        <v>245192</v>
      </c>
      <c r="G4091">
        <v>372305</v>
      </c>
      <c r="H4091" t="s">
        <v>148</v>
      </c>
      <c r="I4091" t="s">
        <v>149</v>
      </c>
      <c r="L4091">
        <f t="shared" si="315"/>
        <v>2008</v>
      </c>
      <c r="M4091">
        <f t="shared" si="316"/>
        <v>9</v>
      </c>
      <c r="N4091">
        <f t="shared" si="317"/>
        <v>0</v>
      </c>
      <c r="O4091">
        <f t="shared" si="318"/>
        <v>0</v>
      </c>
      <c r="P4091">
        <f t="shared" si="319"/>
        <v>1</v>
      </c>
    </row>
    <row r="4092" spans="1:16" x14ac:dyDescent="0.3">
      <c r="A4092" t="s">
        <v>69</v>
      </c>
      <c r="B4092" s="38">
        <v>39700</v>
      </c>
      <c r="C4092" t="s">
        <v>30</v>
      </c>
      <c r="D4092" t="s">
        <v>495</v>
      </c>
      <c r="E4092" t="s">
        <v>147</v>
      </c>
      <c r="F4092">
        <v>334057</v>
      </c>
      <c r="G4092">
        <v>374528</v>
      </c>
      <c r="H4092" t="s">
        <v>148</v>
      </c>
      <c r="I4092" t="s">
        <v>149</v>
      </c>
      <c r="L4092">
        <f t="shared" si="315"/>
        <v>2008</v>
      </c>
      <c r="M4092">
        <f t="shared" si="316"/>
        <v>9</v>
      </c>
      <c r="N4092">
        <f t="shared" si="317"/>
        <v>0</v>
      </c>
      <c r="O4092">
        <f t="shared" si="318"/>
        <v>0</v>
      </c>
      <c r="P4092">
        <f t="shared" si="319"/>
        <v>1</v>
      </c>
    </row>
    <row r="4093" spans="1:16" x14ac:dyDescent="0.3">
      <c r="A4093" t="s">
        <v>69</v>
      </c>
      <c r="B4093" s="38">
        <v>39701</v>
      </c>
      <c r="C4093" t="s">
        <v>30</v>
      </c>
      <c r="D4093" t="s">
        <v>204</v>
      </c>
      <c r="E4093" t="s">
        <v>147</v>
      </c>
      <c r="F4093">
        <v>333626</v>
      </c>
      <c r="G4093">
        <v>373215</v>
      </c>
      <c r="H4093" t="s">
        <v>148</v>
      </c>
      <c r="I4093" t="s">
        <v>149</v>
      </c>
      <c r="L4093">
        <f t="shared" si="315"/>
        <v>2008</v>
      </c>
      <c r="M4093">
        <f t="shared" si="316"/>
        <v>9</v>
      </c>
      <c r="N4093">
        <f t="shared" si="317"/>
        <v>0</v>
      </c>
      <c r="O4093">
        <f t="shared" si="318"/>
        <v>0</v>
      </c>
      <c r="P4093">
        <f t="shared" si="319"/>
        <v>1</v>
      </c>
    </row>
    <row r="4094" spans="1:16" x14ac:dyDescent="0.3">
      <c r="A4094" t="s">
        <v>45</v>
      </c>
      <c r="B4094" s="38">
        <v>39701</v>
      </c>
      <c r="C4094" t="s">
        <v>30</v>
      </c>
      <c r="D4094" t="s">
        <v>353</v>
      </c>
      <c r="E4094" t="s">
        <v>193</v>
      </c>
      <c r="F4094">
        <v>244632</v>
      </c>
      <c r="G4094">
        <v>416498</v>
      </c>
      <c r="H4094" t="s">
        <v>152</v>
      </c>
      <c r="I4094" t="s">
        <v>153</v>
      </c>
      <c r="L4094">
        <f t="shared" si="315"/>
        <v>2008</v>
      </c>
      <c r="M4094">
        <f t="shared" si="316"/>
        <v>9</v>
      </c>
      <c r="N4094">
        <f t="shared" si="317"/>
        <v>0</v>
      </c>
      <c r="O4094">
        <f t="shared" si="318"/>
        <v>0</v>
      </c>
      <c r="P4094">
        <f t="shared" si="319"/>
        <v>2</v>
      </c>
    </row>
    <row r="4095" spans="1:16" x14ac:dyDescent="0.3">
      <c r="A4095" t="s">
        <v>52</v>
      </c>
      <c r="B4095" s="38">
        <v>39701</v>
      </c>
      <c r="C4095" t="s">
        <v>30</v>
      </c>
      <c r="D4095" t="s">
        <v>568</v>
      </c>
      <c r="E4095" t="s">
        <v>169</v>
      </c>
      <c r="F4095">
        <v>244981</v>
      </c>
      <c r="G4095">
        <v>372679</v>
      </c>
      <c r="H4095" t="s">
        <v>148</v>
      </c>
      <c r="I4095" t="s">
        <v>149</v>
      </c>
      <c r="L4095">
        <f t="shared" si="315"/>
        <v>2008</v>
      </c>
      <c r="M4095">
        <f t="shared" si="316"/>
        <v>9</v>
      </c>
      <c r="N4095">
        <f t="shared" si="317"/>
        <v>0</v>
      </c>
      <c r="O4095">
        <f t="shared" si="318"/>
        <v>0</v>
      </c>
      <c r="P4095">
        <f t="shared" si="319"/>
        <v>1</v>
      </c>
    </row>
    <row r="4096" spans="1:16" x14ac:dyDescent="0.3">
      <c r="A4096" t="s">
        <v>69</v>
      </c>
      <c r="B4096" s="38">
        <v>39702</v>
      </c>
      <c r="C4096" t="s">
        <v>30</v>
      </c>
      <c r="D4096" t="s">
        <v>468</v>
      </c>
      <c r="E4096" t="s">
        <v>147</v>
      </c>
      <c r="F4096">
        <v>333915</v>
      </c>
      <c r="G4096">
        <v>374104</v>
      </c>
      <c r="H4096" t="s">
        <v>148</v>
      </c>
      <c r="I4096" t="s">
        <v>149</v>
      </c>
      <c r="L4096">
        <f t="shared" si="315"/>
        <v>2008</v>
      </c>
      <c r="M4096">
        <f t="shared" si="316"/>
        <v>9</v>
      </c>
      <c r="N4096">
        <f t="shared" si="317"/>
        <v>0</v>
      </c>
      <c r="O4096">
        <f t="shared" si="318"/>
        <v>0</v>
      </c>
      <c r="P4096">
        <f t="shared" si="319"/>
        <v>1</v>
      </c>
    </row>
    <row r="4097" spans="1:16" x14ac:dyDescent="0.3">
      <c r="A4097" t="s">
        <v>69</v>
      </c>
      <c r="B4097" s="38">
        <v>39702</v>
      </c>
      <c r="C4097" t="s">
        <v>30</v>
      </c>
      <c r="D4097" t="s">
        <v>593</v>
      </c>
      <c r="E4097" t="s">
        <v>147</v>
      </c>
      <c r="F4097">
        <v>333922</v>
      </c>
      <c r="G4097">
        <v>374062</v>
      </c>
      <c r="H4097" t="s">
        <v>148</v>
      </c>
      <c r="I4097" t="s">
        <v>149</v>
      </c>
      <c r="L4097">
        <f t="shared" si="315"/>
        <v>2008</v>
      </c>
      <c r="M4097">
        <f t="shared" si="316"/>
        <v>9</v>
      </c>
      <c r="N4097">
        <f t="shared" si="317"/>
        <v>0</v>
      </c>
      <c r="O4097">
        <f t="shared" si="318"/>
        <v>0</v>
      </c>
      <c r="P4097">
        <f t="shared" si="319"/>
        <v>1</v>
      </c>
    </row>
    <row r="4098" spans="1:16" x14ac:dyDescent="0.3">
      <c r="A4098" t="s">
        <v>45</v>
      </c>
      <c r="B4098" s="38">
        <v>39703</v>
      </c>
      <c r="C4098" t="s">
        <v>30</v>
      </c>
      <c r="D4098" t="s">
        <v>879</v>
      </c>
      <c r="E4098" t="s">
        <v>193</v>
      </c>
      <c r="F4098">
        <v>243336</v>
      </c>
      <c r="G4098">
        <v>416541</v>
      </c>
      <c r="H4098" t="s">
        <v>148</v>
      </c>
      <c r="I4098" t="s">
        <v>149</v>
      </c>
      <c r="L4098">
        <f t="shared" ref="L4098:L4161" si="320">YEAR(B4098)</f>
        <v>2008</v>
      </c>
      <c r="M4098">
        <f t="shared" ref="M4098:M4161" si="321">MONTH(B4098)</f>
        <v>9</v>
      </c>
      <c r="N4098">
        <f t="shared" ref="N4098:N4161" si="322">SUM((IF(OR(ISBLANK($I4098),ISERROR(SEARCH("killed",$I4098))),0,IF(SEARCH("killed",$I4098)=3,LEFT($I4098,1),IF(SEARCH("killed",$I4098)=4,LEFT($I4098,2),0)))),(IF(OR(ISBLANK($J4098),ISERROR(SEARCH("killed",$J4098))),0,IF(SEARCH("killed",$J4098)=3,LEFT($J4098,1),IF(SEARCH("killed",$J4098)=4,LEFT($J4098,2),0)))),(IF(OR(ISBLANK($K4098),ISERROR(SEARCH("killed",$K4098))),0,IF(SEARCH("killed",$K4098)=3,LEFT($K4098,1),IF(SEARCH("killed",$K4098)=4,LEFT($K4098,2),0)))))</f>
        <v>0</v>
      </c>
      <c r="O4098">
        <f t="shared" ref="O4098:O4161" si="323">SUM((IF(OR(ISBLANK($I4098),ISERROR(SEARCH("seriously",$I4098))),0,IF(SEARCH("seriously",$I4098)=3,LEFT($I4098,1),IF(SEARCH("seriously",$I4098)=4,LEFT($I4098,2),0)))),(IF(OR(ISBLANK($J4098),ISERROR(SEARCH("seriously",$J4098))),0,IF(SEARCH("seriously",$J4098)=3,LEFT($J4098,1),IF(SEARCH("seriously",$J4098)=4,LEFT($J4098,2),0)))),(IF(OR(ISBLANK($K4098),ISERROR(SEARCH("seriously",$K4098))),0,IF(SEARCH("seriously",$K4098)=3,LEFT($K4098,1),IF(SEARCH("seriously",$K4098)=4,LEFT($K4098,2),0)))))</f>
        <v>0</v>
      </c>
      <c r="P4098">
        <f t="shared" ref="P4098:P4161" si="324">SUM((IF(OR(ISBLANK($I4098),ISERROR(SEARCH("slightly",$I4098))),0,IF(SEARCH("slightly",$I4098)=3,LEFT($I4098,1),IF(SEARCH("slightly",$I4098)=4,LEFT($I4098,2),0)))),(IF(OR(ISBLANK($J4098),ISERROR(SEARCH("slightly",$J4098))),0,IF(SEARCH("slightly",$J4098)=3,LEFT($J4098,1),IF(SEARCH("slightly",$J4098)=4,LEFT($J4098,2),0)))),(IF(OR(ISBLANK($K4098),ISERROR(SEARCH("slightly",$K4098))),0,IF(SEARCH("slightly",$K4098)=3,LEFT($K4098,1),IF(SEARCH("slightly",$K4098)=4,LEFT($K4098,2),0)))))</f>
        <v>1</v>
      </c>
    </row>
    <row r="4099" spans="1:16" x14ac:dyDescent="0.3">
      <c r="A4099" t="s">
        <v>48</v>
      </c>
      <c r="B4099" s="38">
        <v>39703</v>
      </c>
      <c r="C4099" t="s">
        <v>30</v>
      </c>
      <c r="D4099" t="s">
        <v>644</v>
      </c>
      <c r="E4099" t="s">
        <v>315</v>
      </c>
      <c r="F4099">
        <v>285307</v>
      </c>
      <c r="G4099">
        <v>400498</v>
      </c>
      <c r="H4099" t="s">
        <v>152</v>
      </c>
      <c r="I4099" t="s">
        <v>153</v>
      </c>
      <c r="L4099">
        <f t="shared" si="320"/>
        <v>2008</v>
      </c>
      <c r="M4099">
        <f t="shared" si="321"/>
        <v>9</v>
      </c>
      <c r="N4099">
        <f t="shared" si="322"/>
        <v>0</v>
      </c>
      <c r="O4099">
        <f t="shared" si="323"/>
        <v>0</v>
      </c>
      <c r="P4099">
        <f t="shared" si="324"/>
        <v>2</v>
      </c>
    </row>
    <row r="4100" spans="1:16" x14ac:dyDescent="0.3">
      <c r="A4100" t="s">
        <v>53</v>
      </c>
      <c r="B4100" s="38">
        <v>39703</v>
      </c>
      <c r="C4100" t="s">
        <v>30</v>
      </c>
      <c r="D4100" t="s">
        <v>336</v>
      </c>
      <c r="E4100" t="s">
        <v>209</v>
      </c>
      <c r="F4100">
        <v>279491</v>
      </c>
      <c r="G4100">
        <v>362186</v>
      </c>
      <c r="H4100" t="s">
        <v>152</v>
      </c>
      <c r="I4100" t="s">
        <v>153</v>
      </c>
      <c r="L4100">
        <f t="shared" si="320"/>
        <v>2008</v>
      </c>
      <c r="M4100">
        <f t="shared" si="321"/>
        <v>9</v>
      </c>
      <c r="N4100">
        <f t="shared" si="322"/>
        <v>0</v>
      </c>
      <c r="O4100">
        <f t="shared" si="323"/>
        <v>0</v>
      </c>
      <c r="P4100">
        <f t="shared" si="324"/>
        <v>2</v>
      </c>
    </row>
    <row r="4101" spans="1:16" x14ac:dyDescent="0.3">
      <c r="A4101" t="s">
        <v>2</v>
      </c>
      <c r="B4101" s="38">
        <v>39704</v>
      </c>
      <c r="C4101" t="s">
        <v>30</v>
      </c>
      <c r="D4101" t="s">
        <v>390</v>
      </c>
      <c r="E4101" t="s">
        <v>166</v>
      </c>
      <c r="F4101">
        <v>327188</v>
      </c>
      <c r="G4101">
        <v>364124</v>
      </c>
      <c r="H4101" t="s">
        <v>152</v>
      </c>
      <c r="I4101" t="s">
        <v>153</v>
      </c>
      <c r="L4101">
        <f t="shared" si="320"/>
        <v>2008</v>
      </c>
      <c r="M4101">
        <f t="shared" si="321"/>
        <v>9</v>
      </c>
      <c r="N4101">
        <f t="shared" si="322"/>
        <v>0</v>
      </c>
      <c r="O4101">
        <f t="shared" si="323"/>
        <v>0</v>
      </c>
      <c r="P4101">
        <f t="shared" si="324"/>
        <v>2</v>
      </c>
    </row>
    <row r="4102" spans="1:16" x14ac:dyDescent="0.3">
      <c r="A4102" t="s">
        <v>69</v>
      </c>
      <c r="B4102" s="38">
        <v>39704</v>
      </c>
      <c r="C4102" t="s">
        <v>30</v>
      </c>
      <c r="D4102" t="s">
        <v>552</v>
      </c>
      <c r="E4102" t="s">
        <v>147</v>
      </c>
      <c r="F4102">
        <v>333804</v>
      </c>
      <c r="G4102">
        <v>374316</v>
      </c>
      <c r="H4102" t="s">
        <v>148</v>
      </c>
      <c r="I4102" t="s">
        <v>149</v>
      </c>
      <c r="L4102">
        <f t="shared" si="320"/>
        <v>2008</v>
      </c>
      <c r="M4102">
        <f t="shared" si="321"/>
        <v>9</v>
      </c>
      <c r="N4102">
        <f t="shared" si="322"/>
        <v>0</v>
      </c>
      <c r="O4102">
        <f t="shared" si="323"/>
        <v>0</v>
      </c>
      <c r="P4102">
        <f t="shared" si="324"/>
        <v>1</v>
      </c>
    </row>
    <row r="4103" spans="1:16" x14ac:dyDescent="0.3">
      <c r="A4103" t="s">
        <v>46</v>
      </c>
      <c r="B4103" s="38">
        <v>39705</v>
      </c>
      <c r="C4103" t="s">
        <v>30</v>
      </c>
      <c r="D4103" t="s">
        <v>175</v>
      </c>
      <c r="E4103" t="s">
        <v>186</v>
      </c>
      <c r="F4103">
        <v>234338</v>
      </c>
      <c r="G4103">
        <v>397973</v>
      </c>
      <c r="H4103" t="s">
        <v>148</v>
      </c>
      <c r="I4103" t="s">
        <v>149</v>
      </c>
      <c r="L4103">
        <f t="shared" si="320"/>
        <v>2008</v>
      </c>
      <c r="M4103">
        <f t="shared" si="321"/>
        <v>9</v>
      </c>
      <c r="N4103">
        <f t="shared" si="322"/>
        <v>0</v>
      </c>
      <c r="O4103">
        <f t="shared" si="323"/>
        <v>0</v>
      </c>
      <c r="P4103">
        <f t="shared" si="324"/>
        <v>1</v>
      </c>
    </row>
    <row r="4104" spans="1:16" x14ac:dyDescent="0.3">
      <c r="A4104" t="s">
        <v>45</v>
      </c>
      <c r="B4104" s="38">
        <v>39705</v>
      </c>
      <c r="C4104" t="s">
        <v>30</v>
      </c>
      <c r="D4104" t="s">
        <v>213</v>
      </c>
      <c r="E4104" t="s">
        <v>193</v>
      </c>
      <c r="F4104">
        <v>243425</v>
      </c>
      <c r="G4104">
        <v>416681</v>
      </c>
      <c r="H4104" t="s">
        <v>148</v>
      </c>
      <c r="I4104" t="s">
        <v>149</v>
      </c>
      <c r="L4104">
        <f t="shared" si="320"/>
        <v>2008</v>
      </c>
      <c r="M4104">
        <f t="shared" si="321"/>
        <v>9</v>
      </c>
      <c r="N4104">
        <f t="shared" si="322"/>
        <v>0</v>
      </c>
      <c r="O4104">
        <f t="shared" si="323"/>
        <v>0</v>
      </c>
      <c r="P4104">
        <f t="shared" si="324"/>
        <v>1</v>
      </c>
    </row>
    <row r="4105" spans="1:16" x14ac:dyDescent="0.3">
      <c r="A4105" t="s">
        <v>64</v>
      </c>
      <c r="B4105" s="38">
        <v>39706</v>
      </c>
      <c r="C4105" t="s">
        <v>30</v>
      </c>
      <c r="D4105" t="s">
        <v>697</v>
      </c>
      <c r="E4105" t="s">
        <v>157</v>
      </c>
      <c r="F4105">
        <v>285854</v>
      </c>
      <c r="G4105">
        <v>440479</v>
      </c>
      <c r="H4105" t="s">
        <v>148</v>
      </c>
      <c r="I4105" t="s">
        <v>149</v>
      </c>
      <c r="L4105">
        <f t="shared" si="320"/>
        <v>2008</v>
      </c>
      <c r="M4105">
        <f t="shared" si="321"/>
        <v>9</v>
      </c>
      <c r="N4105">
        <f t="shared" si="322"/>
        <v>0</v>
      </c>
      <c r="O4105">
        <f t="shared" si="323"/>
        <v>0</v>
      </c>
      <c r="P4105">
        <f t="shared" si="324"/>
        <v>1</v>
      </c>
    </row>
    <row r="4106" spans="1:16" x14ac:dyDescent="0.3">
      <c r="A4106" t="s">
        <v>60</v>
      </c>
      <c r="B4106" s="38">
        <v>39706</v>
      </c>
      <c r="C4106" t="s">
        <v>30</v>
      </c>
      <c r="D4106" t="s">
        <v>170</v>
      </c>
      <c r="E4106" t="s">
        <v>195</v>
      </c>
      <c r="F4106">
        <v>350527</v>
      </c>
      <c r="G4106">
        <v>381910</v>
      </c>
      <c r="H4106" t="s">
        <v>152</v>
      </c>
      <c r="I4106" t="s">
        <v>153</v>
      </c>
      <c r="L4106">
        <f t="shared" si="320"/>
        <v>2008</v>
      </c>
      <c r="M4106">
        <f t="shared" si="321"/>
        <v>9</v>
      </c>
      <c r="N4106">
        <f t="shared" si="322"/>
        <v>0</v>
      </c>
      <c r="O4106">
        <f t="shared" si="323"/>
        <v>0</v>
      </c>
      <c r="P4106">
        <f t="shared" si="324"/>
        <v>2</v>
      </c>
    </row>
    <row r="4107" spans="1:16" x14ac:dyDescent="0.3">
      <c r="A4107" t="s">
        <v>45</v>
      </c>
      <c r="B4107" s="38">
        <v>39706</v>
      </c>
      <c r="C4107" t="s">
        <v>29</v>
      </c>
      <c r="D4107" t="s">
        <v>275</v>
      </c>
      <c r="E4107" t="s">
        <v>193</v>
      </c>
      <c r="F4107">
        <v>243587</v>
      </c>
      <c r="G4107">
        <v>418030</v>
      </c>
      <c r="H4107" t="s">
        <v>148</v>
      </c>
      <c r="I4107" t="s">
        <v>181</v>
      </c>
      <c r="L4107">
        <f t="shared" si="320"/>
        <v>2008</v>
      </c>
      <c r="M4107">
        <f t="shared" si="321"/>
        <v>9</v>
      </c>
      <c r="N4107">
        <f t="shared" si="322"/>
        <v>0</v>
      </c>
      <c r="O4107">
        <f t="shared" si="323"/>
        <v>1</v>
      </c>
      <c r="P4107">
        <f t="shared" si="324"/>
        <v>0</v>
      </c>
    </row>
    <row r="4108" spans="1:16" x14ac:dyDescent="0.3">
      <c r="A4108" t="s">
        <v>69</v>
      </c>
      <c r="B4108" s="38">
        <v>39708</v>
      </c>
      <c r="C4108" t="s">
        <v>30</v>
      </c>
      <c r="D4108" t="s">
        <v>151</v>
      </c>
      <c r="E4108" t="s">
        <v>147</v>
      </c>
      <c r="F4108">
        <v>334170</v>
      </c>
      <c r="G4108">
        <v>373351</v>
      </c>
      <c r="H4108" t="s">
        <v>148</v>
      </c>
      <c r="I4108" t="s">
        <v>149</v>
      </c>
      <c r="L4108">
        <f t="shared" si="320"/>
        <v>2008</v>
      </c>
      <c r="M4108">
        <f t="shared" si="321"/>
        <v>9</v>
      </c>
      <c r="N4108">
        <f t="shared" si="322"/>
        <v>0</v>
      </c>
      <c r="O4108">
        <f t="shared" si="323"/>
        <v>0</v>
      </c>
      <c r="P4108">
        <f t="shared" si="324"/>
        <v>1</v>
      </c>
    </row>
    <row r="4109" spans="1:16" x14ac:dyDescent="0.3">
      <c r="A4109" t="s">
        <v>80</v>
      </c>
      <c r="B4109" s="38">
        <v>39708</v>
      </c>
      <c r="C4109" t="s">
        <v>30</v>
      </c>
      <c r="D4109" t="s">
        <v>231</v>
      </c>
      <c r="E4109" t="s">
        <v>173</v>
      </c>
      <c r="F4109">
        <v>308356</v>
      </c>
      <c r="G4109">
        <v>358239</v>
      </c>
      <c r="H4109" t="s">
        <v>148</v>
      </c>
      <c r="I4109" t="s">
        <v>149</v>
      </c>
      <c r="L4109">
        <f t="shared" si="320"/>
        <v>2008</v>
      </c>
      <c r="M4109">
        <f t="shared" si="321"/>
        <v>9</v>
      </c>
      <c r="N4109">
        <f t="shared" si="322"/>
        <v>0</v>
      </c>
      <c r="O4109">
        <f t="shared" si="323"/>
        <v>0</v>
      </c>
      <c r="P4109">
        <f t="shared" si="324"/>
        <v>1</v>
      </c>
    </row>
    <row r="4110" spans="1:16" x14ac:dyDescent="0.3">
      <c r="A4110" t="s">
        <v>57</v>
      </c>
      <c r="B4110" s="38">
        <v>39709</v>
      </c>
      <c r="C4110" t="s">
        <v>30</v>
      </c>
      <c r="D4110" t="s">
        <v>880</v>
      </c>
      <c r="E4110" t="s">
        <v>256</v>
      </c>
      <c r="F4110">
        <v>223408</v>
      </c>
      <c r="G4110">
        <v>344087</v>
      </c>
      <c r="H4110" t="s">
        <v>148</v>
      </c>
      <c r="I4110" t="s">
        <v>149</v>
      </c>
      <c r="L4110">
        <f t="shared" si="320"/>
        <v>2008</v>
      </c>
      <c r="M4110">
        <f t="shared" si="321"/>
        <v>9</v>
      </c>
      <c r="N4110">
        <f t="shared" si="322"/>
        <v>0</v>
      </c>
      <c r="O4110">
        <f t="shared" si="323"/>
        <v>0</v>
      </c>
      <c r="P4110">
        <f t="shared" si="324"/>
        <v>1</v>
      </c>
    </row>
    <row r="4111" spans="1:16" x14ac:dyDescent="0.3">
      <c r="A4111" t="s">
        <v>41</v>
      </c>
      <c r="B4111" s="38">
        <v>39709</v>
      </c>
      <c r="C4111" t="s">
        <v>30</v>
      </c>
      <c r="D4111" t="s">
        <v>216</v>
      </c>
      <c r="E4111" t="s">
        <v>315</v>
      </c>
      <c r="F4111">
        <v>289919</v>
      </c>
      <c r="G4111">
        <v>390774</v>
      </c>
      <c r="H4111" t="s">
        <v>152</v>
      </c>
      <c r="I4111" t="s">
        <v>153</v>
      </c>
      <c r="L4111">
        <f t="shared" si="320"/>
        <v>2008</v>
      </c>
      <c r="M4111">
        <f t="shared" si="321"/>
        <v>9</v>
      </c>
      <c r="N4111">
        <f t="shared" si="322"/>
        <v>0</v>
      </c>
      <c r="O4111">
        <f t="shared" si="323"/>
        <v>0</v>
      </c>
      <c r="P4111">
        <f t="shared" si="324"/>
        <v>2</v>
      </c>
    </row>
    <row r="4112" spans="1:16" x14ac:dyDescent="0.3">
      <c r="A4112" t="s">
        <v>69</v>
      </c>
      <c r="B4112" s="38">
        <v>39710</v>
      </c>
      <c r="C4112" t="s">
        <v>29</v>
      </c>
      <c r="D4112" t="s">
        <v>441</v>
      </c>
      <c r="E4112" t="s">
        <v>147</v>
      </c>
      <c r="F4112">
        <v>333809</v>
      </c>
      <c r="G4112">
        <v>374752</v>
      </c>
      <c r="H4112" t="s">
        <v>144</v>
      </c>
      <c r="I4112" t="s">
        <v>247</v>
      </c>
      <c r="J4112" t="s">
        <v>248</v>
      </c>
      <c r="L4112">
        <f t="shared" si="320"/>
        <v>2008</v>
      </c>
      <c r="M4112">
        <f t="shared" si="321"/>
        <v>9</v>
      </c>
      <c r="N4112">
        <f t="shared" si="322"/>
        <v>0</v>
      </c>
      <c r="O4112">
        <f t="shared" si="323"/>
        <v>2</v>
      </c>
      <c r="P4112">
        <f t="shared" si="324"/>
        <v>1</v>
      </c>
    </row>
    <row r="4113" spans="1:16" x14ac:dyDescent="0.3">
      <c r="A4113" t="s">
        <v>69</v>
      </c>
      <c r="B4113" s="38">
        <v>39710</v>
      </c>
      <c r="C4113" t="s">
        <v>30</v>
      </c>
      <c r="D4113" t="s">
        <v>158</v>
      </c>
      <c r="E4113" t="s">
        <v>159</v>
      </c>
      <c r="F4113">
        <v>334766</v>
      </c>
      <c r="G4113">
        <v>374487</v>
      </c>
      <c r="H4113" t="s">
        <v>148</v>
      </c>
      <c r="I4113" t="s">
        <v>149</v>
      </c>
      <c r="L4113">
        <f t="shared" si="320"/>
        <v>2008</v>
      </c>
      <c r="M4113">
        <f t="shared" si="321"/>
        <v>9</v>
      </c>
      <c r="N4113">
        <f t="shared" si="322"/>
        <v>0</v>
      </c>
      <c r="O4113">
        <f t="shared" si="323"/>
        <v>0</v>
      </c>
      <c r="P4113">
        <f t="shared" si="324"/>
        <v>1</v>
      </c>
    </row>
    <row r="4114" spans="1:16" x14ac:dyDescent="0.3">
      <c r="A4114" t="s">
        <v>69</v>
      </c>
      <c r="B4114" s="38">
        <v>39711</v>
      </c>
      <c r="C4114" t="s">
        <v>30</v>
      </c>
      <c r="D4114" t="s">
        <v>439</v>
      </c>
      <c r="E4114" t="s">
        <v>164</v>
      </c>
      <c r="F4114">
        <v>333329</v>
      </c>
      <c r="G4114">
        <v>373889</v>
      </c>
      <c r="H4114" t="s">
        <v>148</v>
      </c>
      <c r="I4114" t="s">
        <v>149</v>
      </c>
      <c r="L4114">
        <f t="shared" si="320"/>
        <v>2008</v>
      </c>
      <c r="M4114">
        <f t="shared" si="321"/>
        <v>9</v>
      </c>
      <c r="N4114">
        <f t="shared" si="322"/>
        <v>0</v>
      </c>
      <c r="O4114">
        <f t="shared" si="323"/>
        <v>0</v>
      </c>
      <c r="P4114">
        <f t="shared" si="324"/>
        <v>1</v>
      </c>
    </row>
    <row r="4115" spans="1:16" x14ac:dyDescent="0.3">
      <c r="A4115" t="s">
        <v>69</v>
      </c>
      <c r="B4115" s="38">
        <v>39711</v>
      </c>
      <c r="C4115" t="s">
        <v>30</v>
      </c>
      <c r="D4115" t="s">
        <v>420</v>
      </c>
      <c r="E4115" t="s">
        <v>161</v>
      </c>
      <c r="F4115">
        <v>333995</v>
      </c>
      <c r="G4115">
        <v>375112</v>
      </c>
      <c r="H4115" t="s">
        <v>148</v>
      </c>
      <c r="I4115" t="s">
        <v>149</v>
      </c>
      <c r="L4115">
        <f t="shared" si="320"/>
        <v>2008</v>
      </c>
      <c r="M4115">
        <f t="shared" si="321"/>
        <v>9</v>
      </c>
      <c r="N4115">
        <f t="shared" si="322"/>
        <v>0</v>
      </c>
      <c r="O4115">
        <f t="shared" si="323"/>
        <v>0</v>
      </c>
      <c r="P4115">
        <f t="shared" si="324"/>
        <v>1</v>
      </c>
    </row>
    <row r="4116" spans="1:16" x14ac:dyDescent="0.3">
      <c r="A4116" t="s">
        <v>43</v>
      </c>
      <c r="B4116" s="38">
        <v>39711</v>
      </c>
      <c r="C4116" t="s">
        <v>29</v>
      </c>
      <c r="D4116" t="s">
        <v>407</v>
      </c>
      <c r="E4116" t="s">
        <v>183</v>
      </c>
      <c r="F4116">
        <v>308614</v>
      </c>
      <c r="G4116">
        <v>326646</v>
      </c>
      <c r="H4116" t="s">
        <v>148</v>
      </c>
      <c r="I4116" t="s">
        <v>181</v>
      </c>
      <c r="L4116">
        <f t="shared" si="320"/>
        <v>2008</v>
      </c>
      <c r="M4116">
        <f t="shared" si="321"/>
        <v>9</v>
      </c>
      <c r="N4116">
        <f t="shared" si="322"/>
        <v>0</v>
      </c>
      <c r="O4116">
        <f t="shared" si="323"/>
        <v>1</v>
      </c>
      <c r="P4116">
        <f t="shared" si="324"/>
        <v>0</v>
      </c>
    </row>
    <row r="4117" spans="1:16" x14ac:dyDescent="0.3">
      <c r="A4117" t="s">
        <v>53</v>
      </c>
      <c r="B4117" s="38">
        <v>39712</v>
      </c>
      <c r="C4117" t="s">
        <v>29</v>
      </c>
      <c r="D4117" t="s">
        <v>881</v>
      </c>
      <c r="E4117" t="s">
        <v>209</v>
      </c>
      <c r="F4117">
        <v>279483</v>
      </c>
      <c r="G4117">
        <v>362365</v>
      </c>
      <c r="H4117" t="s">
        <v>148</v>
      </c>
      <c r="I4117" t="s">
        <v>181</v>
      </c>
      <c r="L4117">
        <f t="shared" si="320"/>
        <v>2008</v>
      </c>
      <c r="M4117">
        <f t="shared" si="321"/>
        <v>9</v>
      </c>
      <c r="N4117">
        <f t="shared" si="322"/>
        <v>0</v>
      </c>
      <c r="O4117">
        <f t="shared" si="323"/>
        <v>1</v>
      </c>
      <c r="P4117">
        <f t="shared" si="324"/>
        <v>0</v>
      </c>
    </row>
    <row r="4118" spans="1:16" x14ac:dyDescent="0.3">
      <c r="A4118" t="s">
        <v>43</v>
      </c>
      <c r="B4118" s="38">
        <v>39713</v>
      </c>
      <c r="C4118" t="s">
        <v>30</v>
      </c>
      <c r="D4118" t="s">
        <v>182</v>
      </c>
      <c r="E4118" t="s">
        <v>183</v>
      </c>
      <c r="F4118">
        <v>308440</v>
      </c>
      <c r="G4118">
        <v>326566</v>
      </c>
      <c r="H4118" t="s">
        <v>152</v>
      </c>
      <c r="I4118" t="s">
        <v>153</v>
      </c>
      <c r="L4118">
        <f t="shared" si="320"/>
        <v>2008</v>
      </c>
      <c r="M4118">
        <f t="shared" si="321"/>
        <v>9</v>
      </c>
      <c r="N4118">
        <f t="shared" si="322"/>
        <v>0</v>
      </c>
      <c r="O4118">
        <f t="shared" si="323"/>
        <v>0</v>
      </c>
      <c r="P4118">
        <f t="shared" si="324"/>
        <v>2</v>
      </c>
    </row>
    <row r="4119" spans="1:16" x14ac:dyDescent="0.3">
      <c r="A4119" t="s">
        <v>69</v>
      </c>
      <c r="B4119" s="38">
        <v>39713</v>
      </c>
      <c r="C4119" t="s">
        <v>30</v>
      </c>
      <c r="D4119" t="s">
        <v>346</v>
      </c>
      <c r="E4119" t="s">
        <v>147</v>
      </c>
      <c r="F4119">
        <v>333623</v>
      </c>
      <c r="G4119">
        <v>373923</v>
      </c>
      <c r="H4119" t="s">
        <v>148</v>
      </c>
      <c r="I4119" t="s">
        <v>149</v>
      </c>
      <c r="L4119">
        <f t="shared" si="320"/>
        <v>2008</v>
      </c>
      <c r="M4119">
        <f t="shared" si="321"/>
        <v>9</v>
      </c>
      <c r="N4119">
        <f t="shared" si="322"/>
        <v>0</v>
      </c>
      <c r="O4119">
        <f t="shared" si="323"/>
        <v>0</v>
      </c>
      <c r="P4119">
        <f t="shared" si="324"/>
        <v>1</v>
      </c>
    </row>
    <row r="4120" spans="1:16" x14ac:dyDescent="0.3">
      <c r="A4120" t="s">
        <v>69</v>
      </c>
      <c r="B4120" s="38">
        <v>39713</v>
      </c>
      <c r="C4120" t="s">
        <v>30</v>
      </c>
      <c r="D4120" t="s">
        <v>251</v>
      </c>
      <c r="E4120" t="s">
        <v>147</v>
      </c>
      <c r="F4120">
        <v>333559</v>
      </c>
      <c r="G4120">
        <v>373754</v>
      </c>
      <c r="H4120" t="s">
        <v>148</v>
      </c>
      <c r="I4120" t="s">
        <v>149</v>
      </c>
      <c r="L4120">
        <f t="shared" si="320"/>
        <v>2008</v>
      </c>
      <c r="M4120">
        <f t="shared" si="321"/>
        <v>9</v>
      </c>
      <c r="N4120">
        <f t="shared" si="322"/>
        <v>0</v>
      </c>
      <c r="O4120">
        <f t="shared" si="323"/>
        <v>0</v>
      </c>
      <c r="P4120">
        <f t="shared" si="324"/>
        <v>1</v>
      </c>
    </row>
    <row r="4121" spans="1:16" x14ac:dyDescent="0.3">
      <c r="A4121" t="s">
        <v>69</v>
      </c>
      <c r="B4121" s="38">
        <v>39714</v>
      </c>
      <c r="C4121" t="s">
        <v>30</v>
      </c>
      <c r="D4121" t="s">
        <v>439</v>
      </c>
      <c r="E4121" t="s">
        <v>164</v>
      </c>
      <c r="F4121">
        <v>333334</v>
      </c>
      <c r="G4121">
        <v>373890</v>
      </c>
      <c r="H4121" t="s">
        <v>152</v>
      </c>
      <c r="I4121" t="s">
        <v>153</v>
      </c>
      <c r="L4121">
        <f t="shared" si="320"/>
        <v>2008</v>
      </c>
      <c r="M4121">
        <f t="shared" si="321"/>
        <v>9</v>
      </c>
      <c r="N4121">
        <f t="shared" si="322"/>
        <v>0</v>
      </c>
      <c r="O4121">
        <f t="shared" si="323"/>
        <v>0</v>
      </c>
      <c r="P4121">
        <f t="shared" si="324"/>
        <v>2</v>
      </c>
    </row>
    <row r="4122" spans="1:16" x14ac:dyDescent="0.3">
      <c r="A4122" t="s">
        <v>67</v>
      </c>
      <c r="B4122" s="38">
        <v>39715</v>
      </c>
      <c r="C4122" t="s">
        <v>30</v>
      </c>
      <c r="D4122" t="s">
        <v>278</v>
      </c>
      <c r="E4122" t="s">
        <v>279</v>
      </c>
      <c r="F4122">
        <v>349272</v>
      </c>
      <c r="G4122">
        <v>374129</v>
      </c>
      <c r="H4122" t="s">
        <v>152</v>
      </c>
      <c r="I4122" t="s">
        <v>153</v>
      </c>
      <c r="L4122">
        <f t="shared" si="320"/>
        <v>2008</v>
      </c>
      <c r="M4122">
        <f t="shared" si="321"/>
        <v>9</v>
      </c>
      <c r="N4122">
        <f t="shared" si="322"/>
        <v>0</v>
      </c>
      <c r="O4122">
        <f t="shared" si="323"/>
        <v>0</v>
      </c>
      <c r="P4122">
        <f t="shared" si="324"/>
        <v>2</v>
      </c>
    </row>
    <row r="4123" spans="1:16" x14ac:dyDescent="0.3">
      <c r="A4123" t="s">
        <v>42</v>
      </c>
      <c r="B4123" s="38">
        <v>39716</v>
      </c>
      <c r="C4123" t="s">
        <v>30</v>
      </c>
      <c r="D4123" t="s">
        <v>882</v>
      </c>
      <c r="E4123" t="s">
        <v>206</v>
      </c>
      <c r="F4123">
        <v>337773</v>
      </c>
      <c r="G4123">
        <v>331512</v>
      </c>
      <c r="H4123" t="s">
        <v>148</v>
      </c>
      <c r="I4123" t="s">
        <v>149</v>
      </c>
      <c r="L4123">
        <f t="shared" si="320"/>
        <v>2008</v>
      </c>
      <c r="M4123">
        <f t="shared" si="321"/>
        <v>9</v>
      </c>
      <c r="N4123">
        <f t="shared" si="322"/>
        <v>0</v>
      </c>
      <c r="O4123">
        <f t="shared" si="323"/>
        <v>0</v>
      </c>
      <c r="P4123">
        <f t="shared" si="324"/>
        <v>1</v>
      </c>
    </row>
    <row r="4124" spans="1:16" x14ac:dyDescent="0.3">
      <c r="A4124" t="s">
        <v>69</v>
      </c>
      <c r="B4124" s="38">
        <v>39717</v>
      </c>
      <c r="C4124" t="s">
        <v>30</v>
      </c>
      <c r="D4124" t="s">
        <v>308</v>
      </c>
      <c r="E4124" t="s">
        <v>147</v>
      </c>
      <c r="F4124">
        <v>333259</v>
      </c>
      <c r="G4124">
        <v>373161</v>
      </c>
      <c r="H4124" t="s">
        <v>144</v>
      </c>
      <c r="I4124" t="s">
        <v>145</v>
      </c>
      <c r="L4124">
        <f t="shared" si="320"/>
        <v>2008</v>
      </c>
      <c r="M4124">
        <f t="shared" si="321"/>
        <v>9</v>
      </c>
      <c r="N4124">
        <f t="shared" si="322"/>
        <v>0</v>
      </c>
      <c r="O4124">
        <f t="shared" si="323"/>
        <v>0</v>
      </c>
      <c r="P4124">
        <f t="shared" si="324"/>
        <v>3</v>
      </c>
    </row>
    <row r="4125" spans="1:16" x14ac:dyDescent="0.3">
      <c r="A4125" t="s">
        <v>69</v>
      </c>
      <c r="B4125" s="38">
        <v>39717</v>
      </c>
      <c r="C4125" t="s">
        <v>30</v>
      </c>
      <c r="D4125" t="s">
        <v>583</v>
      </c>
      <c r="E4125" t="s">
        <v>147</v>
      </c>
      <c r="F4125">
        <v>333956</v>
      </c>
      <c r="G4125">
        <v>373745</v>
      </c>
      <c r="H4125" t="s">
        <v>148</v>
      </c>
      <c r="I4125" t="s">
        <v>149</v>
      </c>
      <c r="L4125">
        <f t="shared" si="320"/>
        <v>2008</v>
      </c>
      <c r="M4125">
        <f t="shared" si="321"/>
        <v>9</v>
      </c>
      <c r="N4125">
        <f t="shared" si="322"/>
        <v>0</v>
      </c>
      <c r="O4125">
        <f t="shared" si="323"/>
        <v>0</v>
      </c>
      <c r="P4125">
        <f t="shared" si="324"/>
        <v>1</v>
      </c>
    </row>
    <row r="4126" spans="1:16" x14ac:dyDescent="0.3">
      <c r="A4126" t="s">
        <v>46</v>
      </c>
      <c r="B4126" s="38">
        <v>39717</v>
      </c>
      <c r="C4126" t="s">
        <v>30</v>
      </c>
      <c r="D4126" t="s">
        <v>735</v>
      </c>
      <c r="E4126" t="s">
        <v>186</v>
      </c>
      <c r="F4126">
        <v>234714</v>
      </c>
      <c r="G4126">
        <v>397495</v>
      </c>
      <c r="H4126" t="s">
        <v>148</v>
      </c>
      <c r="I4126" t="s">
        <v>149</v>
      </c>
      <c r="L4126">
        <f t="shared" si="320"/>
        <v>2008</v>
      </c>
      <c r="M4126">
        <f t="shared" si="321"/>
        <v>9</v>
      </c>
      <c r="N4126">
        <f t="shared" si="322"/>
        <v>0</v>
      </c>
      <c r="O4126">
        <f t="shared" si="323"/>
        <v>0</v>
      </c>
      <c r="P4126">
        <f t="shared" si="324"/>
        <v>1</v>
      </c>
    </row>
    <row r="4127" spans="1:16" x14ac:dyDescent="0.3">
      <c r="A4127" t="s">
        <v>41</v>
      </c>
      <c r="B4127" s="38">
        <v>39718</v>
      </c>
      <c r="C4127" t="s">
        <v>30</v>
      </c>
      <c r="D4127" t="s">
        <v>642</v>
      </c>
      <c r="E4127" t="s">
        <v>315</v>
      </c>
      <c r="F4127">
        <v>289708</v>
      </c>
      <c r="G4127">
        <v>390716</v>
      </c>
      <c r="H4127" t="s">
        <v>148</v>
      </c>
      <c r="I4127" t="s">
        <v>149</v>
      </c>
      <c r="L4127">
        <f t="shared" si="320"/>
        <v>2008</v>
      </c>
      <c r="M4127">
        <f t="shared" si="321"/>
        <v>9</v>
      </c>
      <c r="N4127">
        <f t="shared" si="322"/>
        <v>0</v>
      </c>
      <c r="O4127">
        <f t="shared" si="323"/>
        <v>0</v>
      </c>
      <c r="P4127">
        <f t="shared" si="324"/>
        <v>1</v>
      </c>
    </row>
    <row r="4128" spans="1:16" x14ac:dyDescent="0.3">
      <c r="A4128" t="s">
        <v>69</v>
      </c>
      <c r="B4128" s="38">
        <v>39718</v>
      </c>
      <c r="C4128" t="s">
        <v>30</v>
      </c>
      <c r="D4128" t="s">
        <v>363</v>
      </c>
      <c r="E4128" t="s">
        <v>147</v>
      </c>
      <c r="F4128">
        <v>333743</v>
      </c>
      <c r="G4128">
        <v>374046</v>
      </c>
      <c r="H4128" t="s">
        <v>245</v>
      </c>
      <c r="I4128" t="s">
        <v>246</v>
      </c>
      <c r="L4128">
        <f t="shared" si="320"/>
        <v>2008</v>
      </c>
      <c r="M4128">
        <f t="shared" si="321"/>
        <v>9</v>
      </c>
      <c r="N4128">
        <f t="shared" si="322"/>
        <v>0</v>
      </c>
      <c r="O4128">
        <f t="shared" si="323"/>
        <v>0</v>
      </c>
      <c r="P4128">
        <f t="shared" si="324"/>
        <v>4</v>
      </c>
    </row>
    <row r="4129" spans="1:16" x14ac:dyDescent="0.3">
      <c r="A4129" t="s">
        <v>69</v>
      </c>
      <c r="B4129" s="38">
        <v>39719</v>
      </c>
      <c r="C4129" t="s">
        <v>30</v>
      </c>
      <c r="D4129" t="s">
        <v>160</v>
      </c>
      <c r="E4129" t="s">
        <v>164</v>
      </c>
      <c r="F4129">
        <v>333051</v>
      </c>
      <c r="G4129">
        <v>373822</v>
      </c>
      <c r="H4129" t="s">
        <v>152</v>
      </c>
      <c r="I4129" t="s">
        <v>153</v>
      </c>
      <c r="L4129">
        <f t="shared" si="320"/>
        <v>2008</v>
      </c>
      <c r="M4129">
        <f t="shared" si="321"/>
        <v>9</v>
      </c>
      <c r="N4129">
        <f t="shared" si="322"/>
        <v>0</v>
      </c>
      <c r="O4129">
        <f t="shared" si="323"/>
        <v>0</v>
      </c>
      <c r="P4129">
        <f t="shared" si="324"/>
        <v>2</v>
      </c>
    </row>
    <row r="4130" spans="1:16" x14ac:dyDescent="0.3">
      <c r="A4130" t="s">
        <v>69</v>
      </c>
      <c r="B4130" s="38">
        <v>39719</v>
      </c>
      <c r="C4130" t="s">
        <v>30</v>
      </c>
      <c r="D4130" t="s">
        <v>160</v>
      </c>
      <c r="E4130" t="s">
        <v>161</v>
      </c>
      <c r="F4130">
        <v>334044</v>
      </c>
      <c r="G4130">
        <v>375224</v>
      </c>
      <c r="H4130" t="s">
        <v>144</v>
      </c>
      <c r="I4130" t="s">
        <v>145</v>
      </c>
      <c r="L4130">
        <f t="shared" si="320"/>
        <v>2008</v>
      </c>
      <c r="M4130">
        <f t="shared" si="321"/>
        <v>9</v>
      </c>
      <c r="N4130">
        <f t="shared" si="322"/>
        <v>0</v>
      </c>
      <c r="O4130">
        <f t="shared" si="323"/>
        <v>0</v>
      </c>
      <c r="P4130">
        <f t="shared" si="324"/>
        <v>3</v>
      </c>
    </row>
    <row r="4131" spans="1:16" x14ac:dyDescent="0.3">
      <c r="A4131" t="s">
        <v>69</v>
      </c>
      <c r="B4131" s="38">
        <v>39719</v>
      </c>
      <c r="C4131" t="s">
        <v>30</v>
      </c>
      <c r="D4131" t="s">
        <v>297</v>
      </c>
      <c r="E4131" t="s">
        <v>147</v>
      </c>
      <c r="F4131">
        <v>333736</v>
      </c>
      <c r="G4131">
        <v>373582</v>
      </c>
      <c r="H4131" t="s">
        <v>148</v>
      </c>
      <c r="I4131" t="s">
        <v>149</v>
      </c>
      <c r="L4131">
        <f t="shared" si="320"/>
        <v>2008</v>
      </c>
      <c r="M4131">
        <f t="shared" si="321"/>
        <v>9</v>
      </c>
      <c r="N4131">
        <f t="shared" si="322"/>
        <v>0</v>
      </c>
      <c r="O4131">
        <f t="shared" si="323"/>
        <v>0</v>
      </c>
      <c r="P4131">
        <f t="shared" si="324"/>
        <v>1</v>
      </c>
    </row>
    <row r="4132" spans="1:16" x14ac:dyDescent="0.3">
      <c r="A4132" t="s">
        <v>69</v>
      </c>
      <c r="B4132" s="38">
        <v>39719</v>
      </c>
      <c r="C4132" t="s">
        <v>30</v>
      </c>
      <c r="D4132" t="s">
        <v>373</v>
      </c>
      <c r="E4132" t="s">
        <v>147</v>
      </c>
      <c r="F4132">
        <v>333727</v>
      </c>
      <c r="G4132">
        <v>374614</v>
      </c>
      <c r="H4132" t="s">
        <v>148</v>
      </c>
      <c r="I4132" t="s">
        <v>149</v>
      </c>
      <c r="L4132">
        <f t="shared" si="320"/>
        <v>2008</v>
      </c>
      <c r="M4132">
        <f t="shared" si="321"/>
        <v>9</v>
      </c>
      <c r="N4132">
        <f t="shared" si="322"/>
        <v>0</v>
      </c>
      <c r="O4132">
        <f t="shared" si="323"/>
        <v>0</v>
      </c>
      <c r="P4132">
        <f t="shared" si="324"/>
        <v>1</v>
      </c>
    </row>
    <row r="4133" spans="1:16" x14ac:dyDescent="0.3">
      <c r="A4133" t="s">
        <v>69</v>
      </c>
      <c r="B4133" s="38">
        <v>39720</v>
      </c>
      <c r="C4133" t="s">
        <v>30</v>
      </c>
      <c r="D4133" t="s">
        <v>160</v>
      </c>
      <c r="E4133" t="s">
        <v>161</v>
      </c>
      <c r="F4133">
        <v>333466</v>
      </c>
      <c r="G4133">
        <v>375132</v>
      </c>
      <c r="H4133" t="s">
        <v>148</v>
      </c>
      <c r="I4133" t="s">
        <v>149</v>
      </c>
      <c r="L4133">
        <f t="shared" si="320"/>
        <v>2008</v>
      </c>
      <c r="M4133">
        <f t="shared" si="321"/>
        <v>9</v>
      </c>
      <c r="N4133">
        <f t="shared" si="322"/>
        <v>0</v>
      </c>
      <c r="O4133">
        <f t="shared" si="323"/>
        <v>0</v>
      </c>
      <c r="P4133">
        <f t="shared" si="324"/>
        <v>1</v>
      </c>
    </row>
    <row r="4134" spans="1:16" x14ac:dyDescent="0.3">
      <c r="A4134" t="s">
        <v>2</v>
      </c>
      <c r="B4134" s="38">
        <v>39720</v>
      </c>
      <c r="C4134" t="s">
        <v>30</v>
      </c>
      <c r="D4134" t="s">
        <v>390</v>
      </c>
      <c r="E4134" t="s">
        <v>166</v>
      </c>
      <c r="F4134">
        <v>327178</v>
      </c>
      <c r="G4134">
        <v>364135</v>
      </c>
      <c r="H4134" t="s">
        <v>148</v>
      </c>
      <c r="I4134" t="s">
        <v>149</v>
      </c>
      <c r="L4134">
        <f t="shared" si="320"/>
        <v>2008</v>
      </c>
      <c r="M4134">
        <f t="shared" si="321"/>
        <v>9</v>
      </c>
      <c r="N4134">
        <f t="shared" si="322"/>
        <v>0</v>
      </c>
      <c r="O4134">
        <f t="shared" si="323"/>
        <v>0</v>
      </c>
      <c r="P4134">
        <f t="shared" si="324"/>
        <v>1</v>
      </c>
    </row>
    <row r="4135" spans="1:16" x14ac:dyDescent="0.3">
      <c r="A4135" t="s">
        <v>45</v>
      </c>
      <c r="B4135" s="38">
        <v>39720</v>
      </c>
      <c r="C4135" t="s">
        <v>30</v>
      </c>
      <c r="D4135" t="s">
        <v>192</v>
      </c>
      <c r="E4135" t="s">
        <v>193</v>
      </c>
      <c r="F4135">
        <v>243303</v>
      </c>
      <c r="G4135">
        <v>417258</v>
      </c>
      <c r="H4135" t="s">
        <v>148</v>
      </c>
      <c r="I4135" t="s">
        <v>149</v>
      </c>
      <c r="L4135">
        <f t="shared" si="320"/>
        <v>2008</v>
      </c>
      <c r="M4135">
        <f t="shared" si="321"/>
        <v>9</v>
      </c>
      <c r="N4135">
        <f t="shared" si="322"/>
        <v>0</v>
      </c>
      <c r="O4135">
        <f t="shared" si="323"/>
        <v>0</v>
      </c>
      <c r="P4135">
        <f t="shared" si="324"/>
        <v>1</v>
      </c>
    </row>
    <row r="4136" spans="1:16" x14ac:dyDescent="0.3">
      <c r="A4136" t="s">
        <v>60</v>
      </c>
      <c r="B4136" s="38">
        <v>39720</v>
      </c>
      <c r="C4136" t="s">
        <v>30</v>
      </c>
      <c r="D4136" t="s">
        <v>265</v>
      </c>
      <c r="E4136" t="s">
        <v>195</v>
      </c>
      <c r="F4136">
        <v>350166</v>
      </c>
      <c r="G4136">
        <v>381254</v>
      </c>
      <c r="H4136" t="s">
        <v>148</v>
      </c>
      <c r="I4136" t="s">
        <v>149</v>
      </c>
      <c r="L4136">
        <f t="shared" si="320"/>
        <v>2008</v>
      </c>
      <c r="M4136">
        <f t="shared" si="321"/>
        <v>9</v>
      </c>
      <c r="N4136">
        <f t="shared" si="322"/>
        <v>0</v>
      </c>
      <c r="O4136">
        <f t="shared" si="323"/>
        <v>0</v>
      </c>
      <c r="P4136">
        <f t="shared" si="324"/>
        <v>1</v>
      </c>
    </row>
    <row r="4137" spans="1:16" x14ac:dyDescent="0.3">
      <c r="A4137" t="s">
        <v>69</v>
      </c>
      <c r="B4137" s="38">
        <v>39720</v>
      </c>
      <c r="C4137" t="s">
        <v>29</v>
      </c>
      <c r="D4137" t="s">
        <v>167</v>
      </c>
      <c r="E4137" t="s">
        <v>147</v>
      </c>
      <c r="F4137">
        <v>334462</v>
      </c>
      <c r="G4137">
        <v>373906</v>
      </c>
      <c r="H4137" t="s">
        <v>148</v>
      </c>
      <c r="I4137" t="s">
        <v>181</v>
      </c>
      <c r="L4137">
        <f t="shared" si="320"/>
        <v>2008</v>
      </c>
      <c r="M4137">
        <f t="shared" si="321"/>
        <v>9</v>
      </c>
      <c r="N4137">
        <f t="shared" si="322"/>
        <v>0</v>
      </c>
      <c r="O4137">
        <f t="shared" si="323"/>
        <v>1</v>
      </c>
      <c r="P4137">
        <f t="shared" si="324"/>
        <v>0</v>
      </c>
    </row>
    <row r="4138" spans="1:16" x14ac:dyDescent="0.3">
      <c r="A4138" t="s">
        <v>20</v>
      </c>
      <c r="B4138" s="38">
        <v>39721</v>
      </c>
      <c r="C4138" t="s">
        <v>30</v>
      </c>
      <c r="D4138" t="s">
        <v>286</v>
      </c>
      <c r="E4138" t="s">
        <v>155</v>
      </c>
      <c r="F4138">
        <v>310470</v>
      </c>
      <c r="G4138">
        <v>403322</v>
      </c>
      <c r="H4138" t="s">
        <v>148</v>
      </c>
      <c r="I4138" t="s">
        <v>149</v>
      </c>
      <c r="L4138">
        <f t="shared" si="320"/>
        <v>2008</v>
      </c>
      <c r="M4138">
        <f t="shared" si="321"/>
        <v>9</v>
      </c>
      <c r="N4138">
        <f t="shared" si="322"/>
        <v>0</v>
      </c>
      <c r="O4138">
        <f t="shared" si="323"/>
        <v>0</v>
      </c>
      <c r="P4138">
        <f t="shared" si="324"/>
        <v>1</v>
      </c>
    </row>
    <row r="4139" spans="1:16" x14ac:dyDescent="0.3">
      <c r="A4139" t="s">
        <v>69</v>
      </c>
      <c r="B4139" s="38">
        <v>39721</v>
      </c>
      <c r="C4139" t="s">
        <v>30</v>
      </c>
      <c r="D4139" t="s">
        <v>160</v>
      </c>
      <c r="E4139" t="s">
        <v>161</v>
      </c>
      <c r="F4139">
        <v>333422</v>
      </c>
      <c r="G4139">
        <v>375056</v>
      </c>
      <c r="H4139" t="s">
        <v>148</v>
      </c>
      <c r="I4139" t="s">
        <v>149</v>
      </c>
      <c r="L4139">
        <f t="shared" si="320"/>
        <v>2008</v>
      </c>
      <c r="M4139">
        <f t="shared" si="321"/>
        <v>9</v>
      </c>
      <c r="N4139">
        <f t="shared" si="322"/>
        <v>0</v>
      </c>
      <c r="O4139">
        <f t="shared" si="323"/>
        <v>0</v>
      </c>
      <c r="P4139">
        <f t="shared" si="324"/>
        <v>1</v>
      </c>
    </row>
    <row r="4140" spans="1:16" x14ac:dyDescent="0.3">
      <c r="A4140" t="s">
        <v>69</v>
      </c>
      <c r="B4140" s="38">
        <v>39721</v>
      </c>
      <c r="C4140" t="s">
        <v>30</v>
      </c>
      <c r="D4140" t="s">
        <v>452</v>
      </c>
      <c r="E4140" t="s">
        <v>147</v>
      </c>
      <c r="F4140">
        <v>333427</v>
      </c>
      <c r="G4140">
        <v>373642</v>
      </c>
      <c r="H4140" t="s">
        <v>148</v>
      </c>
      <c r="I4140" t="s">
        <v>149</v>
      </c>
      <c r="L4140">
        <f t="shared" si="320"/>
        <v>2008</v>
      </c>
      <c r="M4140">
        <f t="shared" si="321"/>
        <v>9</v>
      </c>
      <c r="N4140">
        <f t="shared" si="322"/>
        <v>0</v>
      </c>
      <c r="O4140">
        <f t="shared" si="323"/>
        <v>0</v>
      </c>
      <c r="P4140">
        <f t="shared" si="324"/>
        <v>1</v>
      </c>
    </row>
    <row r="4141" spans="1:16" x14ac:dyDescent="0.3">
      <c r="A4141" t="s">
        <v>69</v>
      </c>
      <c r="B4141" s="38">
        <v>39721</v>
      </c>
      <c r="C4141" t="s">
        <v>30</v>
      </c>
      <c r="D4141" t="s">
        <v>151</v>
      </c>
      <c r="E4141" t="s">
        <v>147</v>
      </c>
      <c r="F4141">
        <v>334119</v>
      </c>
      <c r="G4141">
        <v>373511</v>
      </c>
      <c r="H4141" t="s">
        <v>148</v>
      </c>
      <c r="I4141" t="s">
        <v>149</v>
      </c>
      <c r="L4141">
        <f t="shared" si="320"/>
        <v>2008</v>
      </c>
      <c r="M4141">
        <f t="shared" si="321"/>
        <v>9</v>
      </c>
      <c r="N4141">
        <f t="shared" si="322"/>
        <v>0</v>
      </c>
      <c r="O4141">
        <f t="shared" si="323"/>
        <v>0</v>
      </c>
      <c r="P4141">
        <f t="shared" si="324"/>
        <v>1</v>
      </c>
    </row>
    <row r="4142" spans="1:16" x14ac:dyDescent="0.3">
      <c r="A4142" t="s">
        <v>2</v>
      </c>
      <c r="B4142" s="38">
        <v>39721</v>
      </c>
      <c r="C4142" t="s">
        <v>30</v>
      </c>
      <c r="D4142" t="s">
        <v>237</v>
      </c>
      <c r="E4142" t="s">
        <v>166</v>
      </c>
      <c r="F4142">
        <v>326844</v>
      </c>
      <c r="G4142">
        <v>364256</v>
      </c>
      <c r="H4142" t="s">
        <v>148</v>
      </c>
      <c r="I4142" t="s">
        <v>149</v>
      </c>
      <c r="L4142">
        <f t="shared" si="320"/>
        <v>2008</v>
      </c>
      <c r="M4142">
        <f t="shared" si="321"/>
        <v>9</v>
      </c>
      <c r="N4142">
        <f t="shared" si="322"/>
        <v>0</v>
      </c>
      <c r="O4142">
        <f t="shared" si="323"/>
        <v>0</v>
      </c>
      <c r="P4142">
        <f t="shared" si="324"/>
        <v>1</v>
      </c>
    </row>
    <row r="4143" spans="1:16" x14ac:dyDescent="0.3">
      <c r="A4143" t="s">
        <v>67</v>
      </c>
      <c r="B4143" s="38">
        <v>39721</v>
      </c>
      <c r="C4143" t="s">
        <v>30</v>
      </c>
      <c r="D4143" t="s">
        <v>231</v>
      </c>
      <c r="E4143" t="s">
        <v>279</v>
      </c>
      <c r="F4143">
        <v>349144</v>
      </c>
      <c r="G4143">
        <v>374039</v>
      </c>
      <c r="H4143" t="s">
        <v>144</v>
      </c>
      <c r="I4143" t="s">
        <v>145</v>
      </c>
      <c r="L4143">
        <f t="shared" si="320"/>
        <v>2008</v>
      </c>
      <c r="M4143">
        <f t="shared" si="321"/>
        <v>9</v>
      </c>
      <c r="N4143">
        <f t="shared" si="322"/>
        <v>0</v>
      </c>
      <c r="O4143">
        <f t="shared" si="323"/>
        <v>0</v>
      </c>
      <c r="P4143">
        <f t="shared" si="324"/>
        <v>3</v>
      </c>
    </row>
    <row r="4144" spans="1:16" x14ac:dyDescent="0.3">
      <c r="A4144" t="s">
        <v>2</v>
      </c>
      <c r="B4144" s="38">
        <v>39721</v>
      </c>
      <c r="C4144" t="s">
        <v>30</v>
      </c>
      <c r="D4144" t="s">
        <v>210</v>
      </c>
      <c r="E4144" t="s">
        <v>166</v>
      </c>
      <c r="F4144">
        <v>326937</v>
      </c>
      <c r="G4144">
        <v>364407</v>
      </c>
      <c r="H4144" t="s">
        <v>148</v>
      </c>
      <c r="I4144" t="s">
        <v>149</v>
      </c>
      <c r="L4144">
        <f t="shared" si="320"/>
        <v>2008</v>
      </c>
      <c r="M4144">
        <f t="shared" si="321"/>
        <v>9</v>
      </c>
      <c r="N4144">
        <f t="shared" si="322"/>
        <v>0</v>
      </c>
      <c r="O4144">
        <f t="shared" si="323"/>
        <v>0</v>
      </c>
      <c r="P4144">
        <f t="shared" si="324"/>
        <v>1</v>
      </c>
    </row>
    <row r="4145" spans="1:16" x14ac:dyDescent="0.3">
      <c r="A4145" t="s">
        <v>52</v>
      </c>
      <c r="B4145" s="38">
        <v>39721</v>
      </c>
      <c r="C4145" t="s">
        <v>30</v>
      </c>
      <c r="D4145" t="s">
        <v>297</v>
      </c>
      <c r="E4145" t="s">
        <v>169</v>
      </c>
      <c r="F4145">
        <v>245395</v>
      </c>
      <c r="G4145">
        <v>372673</v>
      </c>
      <c r="H4145" t="s">
        <v>148</v>
      </c>
      <c r="I4145" t="s">
        <v>149</v>
      </c>
      <c r="L4145">
        <f t="shared" si="320"/>
        <v>2008</v>
      </c>
      <c r="M4145">
        <f t="shared" si="321"/>
        <v>9</v>
      </c>
      <c r="N4145">
        <f t="shared" si="322"/>
        <v>0</v>
      </c>
      <c r="O4145">
        <f t="shared" si="323"/>
        <v>0</v>
      </c>
      <c r="P4145">
        <f t="shared" si="324"/>
        <v>1</v>
      </c>
    </row>
    <row r="4146" spans="1:16" x14ac:dyDescent="0.3">
      <c r="A4146" t="s">
        <v>69</v>
      </c>
      <c r="B4146" s="38">
        <v>39723</v>
      </c>
      <c r="C4146" t="s">
        <v>30</v>
      </c>
      <c r="D4146" t="s">
        <v>215</v>
      </c>
      <c r="E4146" t="s">
        <v>147</v>
      </c>
      <c r="F4146">
        <v>333786</v>
      </c>
      <c r="G4146">
        <v>373645</v>
      </c>
      <c r="H4146" t="s">
        <v>148</v>
      </c>
      <c r="I4146" t="s">
        <v>149</v>
      </c>
      <c r="L4146">
        <f t="shared" si="320"/>
        <v>2008</v>
      </c>
      <c r="M4146">
        <f t="shared" si="321"/>
        <v>10</v>
      </c>
      <c r="N4146">
        <f t="shared" si="322"/>
        <v>0</v>
      </c>
      <c r="O4146">
        <f t="shared" si="323"/>
        <v>0</v>
      </c>
      <c r="P4146">
        <f t="shared" si="324"/>
        <v>1</v>
      </c>
    </row>
    <row r="4147" spans="1:16" x14ac:dyDescent="0.3">
      <c r="A4147" t="s">
        <v>69</v>
      </c>
      <c r="B4147" s="38">
        <v>39724</v>
      </c>
      <c r="C4147" t="s">
        <v>30</v>
      </c>
      <c r="D4147" t="s">
        <v>337</v>
      </c>
      <c r="E4147" t="s">
        <v>147</v>
      </c>
      <c r="F4147">
        <v>333547</v>
      </c>
      <c r="G4147">
        <v>374061</v>
      </c>
      <c r="H4147" t="s">
        <v>148</v>
      </c>
      <c r="I4147" t="s">
        <v>149</v>
      </c>
      <c r="L4147">
        <f t="shared" si="320"/>
        <v>2008</v>
      </c>
      <c r="M4147">
        <f t="shared" si="321"/>
        <v>10</v>
      </c>
      <c r="N4147">
        <f t="shared" si="322"/>
        <v>0</v>
      </c>
      <c r="O4147">
        <f t="shared" si="323"/>
        <v>0</v>
      </c>
      <c r="P4147">
        <f t="shared" si="324"/>
        <v>1</v>
      </c>
    </row>
    <row r="4148" spans="1:16" x14ac:dyDescent="0.3">
      <c r="A4148" t="s">
        <v>79</v>
      </c>
      <c r="B4148" s="38">
        <v>39724</v>
      </c>
      <c r="C4148" t="s">
        <v>30</v>
      </c>
      <c r="D4148" t="s">
        <v>154</v>
      </c>
      <c r="E4148" t="s">
        <v>173</v>
      </c>
      <c r="F4148">
        <v>301115</v>
      </c>
      <c r="G4148">
        <v>353646</v>
      </c>
      <c r="H4148" t="s">
        <v>148</v>
      </c>
      <c r="I4148" t="s">
        <v>149</v>
      </c>
      <c r="L4148">
        <f t="shared" si="320"/>
        <v>2008</v>
      </c>
      <c r="M4148">
        <f t="shared" si="321"/>
        <v>10</v>
      </c>
      <c r="N4148">
        <f t="shared" si="322"/>
        <v>0</v>
      </c>
      <c r="O4148">
        <f t="shared" si="323"/>
        <v>0</v>
      </c>
      <c r="P4148">
        <f t="shared" si="324"/>
        <v>1</v>
      </c>
    </row>
    <row r="4149" spans="1:16" x14ac:dyDescent="0.3">
      <c r="A4149" t="s">
        <v>69</v>
      </c>
      <c r="B4149" s="38">
        <v>39724</v>
      </c>
      <c r="C4149" t="s">
        <v>30</v>
      </c>
      <c r="D4149" t="s">
        <v>293</v>
      </c>
      <c r="E4149" t="s">
        <v>147</v>
      </c>
      <c r="F4149">
        <v>334175</v>
      </c>
      <c r="G4149">
        <v>374501</v>
      </c>
      <c r="H4149" t="s">
        <v>148</v>
      </c>
      <c r="I4149" t="s">
        <v>149</v>
      </c>
      <c r="L4149">
        <f t="shared" si="320"/>
        <v>2008</v>
      </c>
      <c r="M4149">
        <f t="shared" si="321"/>
        <v>10</v>
      </c>
      <c r="N4149">
        <f t="shared" si="322"/>
        <v>0</v>
      </c>
      <c r="O4149">
        <f t="shared" si="323"/>
        <v>0</v>
      </c>
      <c r="P4149">
        <f t="shared" si="324"/>
        <v>1</v>
      </c>
    </row>
    <row r="4150" spans="1:16" x14ac:dyDescent="0.3">
      <c r="A4150" t="s">
        <v>58</v>
      </c>
      <c r="B4150" s="38">
        <v>39724</v>
      </c>
      <c r="C4150" t="s">
        <v>30</v>
      </c>
      <c r="D4150" t="s">
        <v>511</v>
      </c>
      <c r="E4150" t="s">
        <v>209</v>
      </c>
      <c r="F4150">
        <v>284054</v>
      </c>
      <c r="G4150">
        <v>366500</v>
      </c>
      <c r="H4150" t="s">
        <v>148</v>
      </c>
      <c r="I4150" t="s">
        <v>149</v>
      </c>
      <c r="L4150">
        <f t="shared" si="320"/>
        <v>2008</v>
      </c>
      <c r="M4150">
        <f t="shared" si="321"/>
        <v>10</v>
      </c>
      <c r="N4150">
        <f t="shared" si="322"/>
        <v>0</v>
      </c>
      <c r="O4150">
        <f t="shared" si="323"/>
        <v>0</v>
      </c>
      <c r="P4150">
        <f t="shared" si="324"/>
        <v>1</v>
      </c>
    </row>
    <row r="4151" spans="1:16" x14ac:dyDescent="0.3">
      <c r="A4151" t="s">
        <v>69</v>
      </c>
      <c r="B4151" s="38">
        <v>39724</v>
      </c>
      <c r="C4151" t="s">
        <v>30</v>
      </c>
      <c r="D4151" t="s">
        <v>670</v>
      </c>
      <c r="E4151" t="s">
        <v>147</v>
      </c>
      <c r="F4151">
        <v>333464</v>
      </c>
      <c r="G4151">
        <v>373051</v>
      </c>
      <c r="H4151" t="s">
        <v>200</v>
      </c>
      <c r="I4151" t="s">
        <v>201</v>
      </c>
      <c r="L4151">
        <f t="shared" si="320"/>
        <v>2008</v>
      </c>
      <c r="M4151">
        <f t="shared" si="321"/>
        <v>10</v>
      </c>
      <c r="N4151">
        <f t="shared" si="322"/>
        <v>0</v>
      </c>
      <c r="O4151">
        <f t="shared" si="323"/>
        <v>0</v>
      </c>
      <c r="P4151">
        <f t="shared" si="324"/>
        <v>6</v>
      </c>
    </row>
    <row r="4152" spans="1:16" x14ac:dyDescent="0.3">
      <c r="A4152" t="s">
        <v>61</v>
      </c>
      <c r="B4152" s="38">
        <v>39725</v>
      </c>
      <c r="C4152" t="s">
        <v>30</v>
      </c>
      <c r="D4152" t="s">
        <v>231</v>
      </c>
      <c r="E4152" t="s">
        <v>206</v>
      </c>
      <c r="F4152">
        <v>336582</v>
      </c>
      <c r="G4152">
        <v>352437</v>
      </c>
      <c r="H4152" t="s">
        <v>152</v>
      </c>
      <c r="I4152" t="s">
        <v>153</v>
      </c>
      <c r="L4152">
        <f t="shared" si="320"/>
        <v>2008</v>
      </c>
      <c r="M4152">
        <f t="shared" si="321"/>
        <v>10</v>
      </c>
      <c r="N4152">
        <f t="shared" si="322"/>
        <v>0</v>
      </c>
      <c r="O4152">
        <f t="shared" si="323"/>
        <v>0</v>
      </c>
      <c r="P4152">
        <f t="shared" si="324"/>
        <v>2</v>
      </c>
    </row>
    <row r="4153" spans="1:16" x14ac:dyDescent="0.3">
      <c r="A4153" t="s">
        <v>20</v>
      </c>
      <c r="B4153" s="38">
        <v>39726</v>
      </c>
      <c r="C4153" t="s">
        <v>30</v>
      </c>
      <c r="D4153" t="s">
        <v>883</v>
      </c>
      <c r="E4153" t="s">
        <v>155</v>
      </c>
      <c r="F4153">
        <v>310374</v>
      </c>
      <c r="G4153">
        <v>403439</v>
      </c>
      <c r="H4153" t="s">
        <v>148</v>
      </c>
      <c r="I4153" t="s">
        <v>149</v>
      </c>
      <c r="L4153">
        <f t="shared" si="320"/>
        <v>2008</v>
      </c>
      <c r="M4153">
        <f t="shared" si="321"/>
        <v>10</v>
      </c>
      <c r="N4153">
        <f t="shared" si="322"/>
        <v>0</v>
      </c>
      <c r="O4153">
        <f t="shared" si="323"/>
        <v>0</v>
      </c>
      <c r="P4153">
        <f t="shared" si="324"/>
        <v>1</v>
      </c>
    </row>
    <row r="4154" spans="1:16" x14ac:dyDescent="0.3">
      <c r="A4154" t="s">
        <v>65</v>
      </c>
      <c r="B4154" s="38">
        <v>39728</v>
      </c>
      <c r="C4154" t="s">
        <v>30</v>
      </c>
      <c r="D4154" t="s">
        <v>231</v>
      </c>
      <c r="E4154" t="s">
        <v>195</v>
      </c>
      <c r="F4154">
        <v>339724</v>
      </c>
      <c r="G4154">
        <v>379052</v>
      </c>
      <c r="H4154" t="s">
        <v>148</v>
      </c>
      <c r="I4154" t="s">
        <v>149</v>
      </c>
      <c r="L4154">
        <f t="shared" si="320"/>
        <v>2008</v>
      </c>
      <c r="M4154">
        <f t="shared" si="321"/>
        <v>10</v>
      </c>
      <c r="N4154">
        <f t="shared" si="322"/>
        <v>0</v>
      </c>
      <c r="O4154">
        <f t="shared" si="323"/>
        <v>0</v>
      </c>
      <c r="P4154">
        <f t="shared" si="324"/>
        <v>1</v>
      </c>
    </row>
    <row r="4155" spans="1:16" x14ac:dyDescent="0.3">
      <c r="A4155" t="s">
        <v>69</v>
      </c>
      <c r="B4155" s="38">
        <v>39728</v>
      </c>
      <c r="C4155" t="s">
        <v>30</v>
      </c>
      <c r="D4155" t="s">
        <v>299</v>
      </c>
      <c r="E4155" t="s">
        <v>159</v>
      </c>
      <c r="F4155">
        <v>334540</v>
      </c>
      <c r="G4155">
        <v>374382</v>
      </c>
      <c r="H4155" t="s">
        <v>148</v>
      </c>
      <c r="I4155" t="s">
        <v>149</v>
      </c>
      <c r="L4155">
        <f t="shared" si="320"/>
        <v>2008</v>
      </c>
      <c r="M4155">
        <f t="shared" si="321"/>
        <v>10</v>
      </c>
      <c r="N4155">
        <f t="shared" si="322"/>
        <v>0</v>
      </c>
      <c r="O4155">
        <f t="shared" si="323"/>
        <v>0</v>
      </c>
      <c r="P4155">
        <f t="shared" si="324"/>
        <v>1</v>
      </c>
    </row>
    <row r="4156" spans="1:16" x14ac:dyDescent="0.3">
      <c r="A4156" t="s">
        <v>20</v>
      </c>
      <c r="B4156" s="38">
        <v>39728</v>
      </c>
      <c r="C4156" t="s">
        <v>29</v>
      </c>
      <c r="D4156" t="s">
        <v>239</v>
      </c>
      <c r="E4156" t="s">
        <v>155</v>
      </c>
      <c r="F4156">
        <v>310563</v>
      </c>
      <c r="G4156">
        <v>403320</v>
      </c>
      <c r="H4156" t="s">
        <v>148</v>
      </c>
      <c r="I4156" t="s">
        <v>181</v>
      </c>
      <c r="L4156">
        <f t="shared" si="320"/>
        <v>2008</v>
      </c>
      <c r="M4156">
        <f t="shared" si="321"/>
        <v>10</v>
      </c>
      <c r="N4156">
        <f t="shared" si="322"/>
        <v>0</v>
      </c>
      <c r="O4156">
        <f t="shared" si="323"/>
        <v>1</v>
      </c>
      <c r="P4156">
        <f t="shared" si="324"/>
        <v>0</v>
      </c>
    </row>
    <row r="4157" spans="1:16" x14ac:dyDescent="0.3">
      <c r="A4157" t="s">
        <v>43</v>
      </c>
      <c r="B4157" s="38">
        <v>39729</v>
      </c>
      <c r="C4157" t="s">
        <v>29</v>
      </c>
      <c r="D4157" t="s">
        <v>478</v>
      </c>
      <c r="E4157" t="s">
        <v>183</v>
      </c>
      <c r="F4157">
        <v>308675</v>
      </c>
      <c r="G4157">
        <v>326439</v>
      </c>
      <c r="H4157" t="s">
        <v>148</v>
      </c>
      <c r="I4157" t="s">
        <v>181</v>
      </c>
      <c r="L4157">
        <f t="shared" si="320"/>
        <v>2008</v>
      </c>
      <c r="M4157">
        <f t="shared" si="321"/>
        <v>10</v>
      </c>
      <c r="N4157">
        <f t="shared" si="322"/>
        <v>0</v>
      </c>
      <c r="O4157">
        <f t="shared" si="323"/>
        <v>1</v>
      </c>
      <c r="P4157">
        <f t="shared" si="324"/>
        <v>0</v>
      </c>
    </row>
    <row r="4158" spans="1:16" x14ac:dyDescent="0.3">
      <c r="A4158" t="s">
        <v>69</v>
      </c>
      <c r="B4158" s="38">
        <v>39729</v>
      </c>
      <c r="C4158" t="s">
        <v>30</v>
      </c>
      <c r="D4158" t="s">
        <v>174</v>
      </c>
      <c r="E4158" t="s">
        <v>147</v>
      </c>
      <c r="F4158">
        <v>334125</v>
      </c>
      <c r="G4158">
        <v>375038</v>
      </c>
      <c r="H4158" t="s">
        <v>148</v>
      </c>
      <c r="I4158" t="s">
        <v>149</v>
      </c>
      <c r="L4158">
        <f t="shared" si="320"/>
        <v>2008</v>
      </c>
      <c r="M4158">
        <f t="shared" si="321"/>
        <v>10</v>
      </c>
      <c r="N4158">
        <f t="shared" si="322"/>
        <v>0</v>
      </c>
      <c r="O4158">
        <f t="shared" si="323"/>
        <v>0</v>
      </c>
      <c r="P4158">
        <f t="shared" si="324"/>
        <v>1</v>
      </c>
    </row>
    <row r="4159" spans="1:16" x14ac:dyDescent="0.3">
      <c r="A4159" t="s">
        <v>67</v>
      </c>
      <c r="B4159" s="38">
        <v>39730</v>
      </c>
      <c r="C4159" t="s">
        <v>30</v>
      </c>
      <c r="D4159" t="s">
        <v>525</v>
      </c>
      <c r="E4159" t="s">
        <v>279</v>
      </c>
      <c r="F4159">
        <v>349021</v>
      </c>
      <c r="G4159">
        <v>374160</v>
      </c>
      <c r="H4159" t="s">
        <v>148</v>
      </c>
      <c r="I4159" t="s">
        <v>149</v>
      </c>
      <c r="L4159">
        <f t="shared" si="320"/>
        <v>2008</v>
      </c>
      <c r="M4159">
        <f t="shared" si="321"/>
        <v>10</v>
      </c>
      <c r="N4159">
        <f t="shared" si="322"/>
        <v>0</v>
      </c>
      <c r="O4159">
        <f t="shared" si="323"/>
        <v>0</v>
      </c>
      <c r="P4159">
        <f t="shared" si="324"/>
        <v>1</v>
      </c>
    </row>
    <row r="4160" spans="1:16" x14ac:dyDescent="0.3">
      <c r="A4160" t="s">
        <v>69</v>
      </c>
      <c r="B4160" s="38">
        <v>39731</v>
      </c>
      <c r="C4160" t="s">
        <v>29</v>
      </c>
      <c r="D4160" t="s">
        <v>387</v>
      </c>
      <c r="E4160" t="s">
        <v>147</v>
      </c>
      <c r="F4160">
        <v>333580</v>
      </c>
      <c r="G4160">
        <v>373207</v>
      </c>
      <c r="H4160" t="s">
        <v>148</v>
      </c>
      <c r="I4160" t="s">
        <v>181</v>
      </c>
      <c r="L4160">
        <f t="shared" si="320"/>
        <v>2008</v>
      </c>
      <c r="M4160">
        <f t="shared" si="321"/>
        <v>10</v>
      </c>
      <c r="N4160">
        <f t="shared" si="322"/>
        <v>0</v>
      </c>
      <c r="O4160">
        <f t="shared" si="323"/>
        <v>1</v>
      </c>
      <c r="P4160">
        <f t="shared" si="324"/>
        <v>0</v>
      </c>
    </row>
    <row r="4161" spans="1:16" x14ac:dyDescent="0.3">
      <c r="A4161" t="s">
        <v>2</v>
      </c>
      <c r="B4161" s="38">
        <v>39731</v>
      </c>
      <c r="C4161" t="s">
        <v>30</v>
      </c>
      <c r="D4161" t="s">
        <v>266</v>
      </c>
      <c r="E4161" t="s">
        <v>166</v>
      </c>
      <c r="F4161">
        <v>326304</v>
      </c>
      <c r="G4161">
        <v>363943</v>
      </c>
      <c r="H4161" t="s">
        <v>152</v>
      </c>
      <c r="I4161" t="s">
        <v>153</v>
      </c>
      <c r="L4161">
        <f t="shared" si="320"/>
        <v>2008</v>
      </c>
      <c r="M4161">
        <f t="shared" si="321"/>
        <v>10</v>
      </c>
      <c r="N4161">
        <f t="shared" si="322"/>
        <v>0</v>
      </c>
      <c r="O4161">
        <f t="shared" si="323"/>
        <v>0</v>
      </c>
      <c r="P4161">
        <f t="shared" si="324"/>
        <v>2</v>
      </c>
    </row>
    <row r="4162" spans="1:16" x14ac:dyDescent="0.3">
      <c r="A4162" t="s">
        <v>69</v>
      </c>
      <c r="B4162" s="38">
        <v>39731</v>
      </c>
      <c r="C4162" t="s">
        <v>30</v>
      </c>
      <c r="D4162" t="s">
        <v>163</v>
      </c>
      <c r="E4162" t="s">
        <v>147</v>
      </c>
      <c r="F4162">
        <v>333473</v>
      </c>
      <c r="G4162">
        <v>374529</v>
      </c>
      <c r="H4162" t="s">
        <v>148</v>
      </c>
      <c r="I4162" t="s">
        <v>149</v>
      </c>
      <c r="L4162">
        <f t="shared" ref="L4162:L4225" si="325">YEAR(B4162)</f>
        <v>2008</v>
      </c>
      <c r="M4162">
        <f t="shared" ref="M4162:M4225" si="326">MONTH(B4162)</f>
        <v>10</v>
      </c>
      <c r="N4162">
        <f t="shared" ref="N4162:N4225" si="327">SUM((IF(OR(ISBLANK($I4162),ISERROR(SEARCH("killed",$I4162))),0,IF(SEARCH("killed",$I4162)=3,LEFT($I4162,1),IF(SEARCH("killed",$I4162)=4,LEFT($I4162,2),0)))),(IF(OR(ISBLANK($J4162),ISERROR(SEARCH("killed",$J4162))),0,IF(SEARCH("killed",$J4162)=3,LEFT($J4162,1),IF(SEARCH("killed",$J4162)=4,LEFT($J4162,2),0)))),(IF(OR(ISBLANK($K4162),ISERROR(SEARCH("killed",$K4162))),0,IF(SEARCH("killed",$K4162)=3,LEFT($K4162,1),IF(SEARCH("killed",$K4162)=4,LEFT($K4162,2),0)))))</f>
        <v>0</v>
      </c>
      <c r="O4162">
        <f t="shared" ref="O4162:O4225" si="328">SUM((IF(OR(ISBLANK($I4162),ISERROR(SEARCH("seriously",$I4162))),0,IF(SEARCH("seriously",$I4162)=3,LEFT($I4162,1),IF(SEARCH("seriously",$I4162)=4,LEFT($I4162,2),0)))),(IF(OR(ISBLANK($J4162),ISERROR(SEARCH("seriously",$J4162))),0,IF(SEARCH("seriously",$J4162)=3,LEFT($J4162,1),IF(SEARCH("seriously",$J4162)=4,LEFT($J4162,2),0)))),(IF(OR(ISBLANK($K4162),ISERROR(SEARCH("seriously",$K4162))),0,IF(SEARCH("seriously",$K4162)=3,LEFT($K4162,1),IF(SEARCH("seriously",$K4162)=4,LEFT($K4162,2),0)))))</f>
        <v>0</v>
      </c>
      <c r="P4162">
        <f t="shared" ref="P4162:P4225" si="329">SUM((IF(OR(ISBLANK($I4162),ISERROR(SEARCH("slightly",$I4162))),0,IF(SEARCH("slightly",$I4162)=3,LEFT($I4162,1),IF(SEARCH("slightly",$I4162)=4,LEFT($I4162,2),0)))),(IF(OR(ISBLANK($J4162),ISERROR(SEARCH("slightly",$J4162))),0,IF(SEARCH("slightly",$J4162)=3,LEFT($J4162,1),IF(SEARCH("slightly",$J4162)=4,LEFT($J4162,2),0)))),(IF(OR(ISBLANK($K4162),ISERROR(SEARCH("slightly",$K4162))),0,IF(SEARCH("slightly",$K4162)=3,LEFT($K4162,1),IF(SEARCH("slightly",$K4162)=4,LEFT($K4162,2),0)))))</f>
        <v>1</v>
      </c>
    </row>
    <row r="4163" spans="1:16" x14ac:dyDescent="0.3">
      <c r="A4163" t="s">
        <v>69</v>
      </c>
      <c r="B4163" s="38">
        <v>39731</v>
      </c>
      <c r="C4163" t="s">
        <v>30</v>
      </c>
      <c r="D4163" t="s">
        <v>321</v>
      </c>
      <c r="E4163" t="s">
        <v>164</v>
      </c>
      <c r="F4163">
        <v>333505</v>
      </c>
      <c r="G4163">
        <v>374138</v>
      </c>
      <c r="H4163" t="s">
        <v>148</v>
      </c>
      <c r="I4163" t="s">
        <v>149</v>
      </c>
      <c r="L4163">
        <f t="shared" si="325"/>
        <v>2008</v>
      </c>
      <c r="M4163">
        <f t="shared" si="326"/>
        <v>10</v>
      </c>
      <c r="N4163">
        <f t="shared" si="327"/>
        <v>0</v>
      </c>
      <c r="O4163">
        <f t="shared" si="328"/>
        <v>0</v>
      </c>
      <c r="P4163">
        <f t="shared" si="329"/>
        <v>1</v>
      </c>
    </row>
    <row r="4164" spans="1:16" x14ac:dyDescent="0.3">
      <c r="A4164" t="s">
        <v>43</v>
      </c>
      <c r="B4164" s="38">
        <v>39732</v>
      </c>
      <c r="C4164" t="s">
        <v>28</v>
      </c>
      <c r="D4164" t="s">
        <v>300</v>
      </c>
      <c r="E4164" t="s">
        <v>183</v>
      </c>
      <c r="F4164">
        <v>308578</v>
      </c>
      <c r="G4164">
        <v>326150</v>
      </c>
      <c r="H4164" t="s">
        <v>148</v>
      </c>
      <c r="I4164" t="s">
        <v>528</v>
      </c>
      <c r="L4164">
        <f t="shared" si="325"/>
        <v>2008</v>
      </c>
      <c r="M4164">
        <f t="shared" si="326"/>
        <v>10</v>
      </c>
      <c r="N4164">
        <f t="shared" si="327"/>
        <v>1</v>
      </c>
      <c r="O4164">
        <f t="shared" si="328"/>
        <v>0</v>
      </c>
      <c r="P4164">
        <f t="shared" si="329"/>
        <v>0</v>
      </c>
    </row>
    <row r="4165" spans="1:16" x14ac:dyDescent="0.3">
      <c r="A4165" t="s">
        <v>43</v>
      </c>
      <c r="B4165" s="38">
        <v>39732</v>
      </c>
      <c r="C4165" t="s">
        <v>30</v>
      </c>
      <c r="D4165" t="s">
        <v>361</v>
      </c>
      <c r="E4165" t="s">
        <v>183</v>
      </c>
      <c r="F4165">
        <v>308362</v>
      </c>
      <c r="G4165">
        <v>326218</v>
      </c>
      <c r="H4165" t="s">
        <v>152</v>
      </c>
      <c r="I4165" t="s">
        <v>153</v>
      </c>
      <c r="L4165">
        <f t="shared" si="325"/>
        <v>2008</v>
      </c>
      <c r="M4165">
        <f t="shared" si="326"/>
        <v>10</v>
      </c>
      <c r="N4165">
        <f t="shared" si="327"/>
        <v>0</v>
      </c>
      <c r="O4165">
        <f t="shared" si="328"/>
        <v>0</v>
      </c>
      <c r="P4165">
        <f t="shared" si="329"/>
        <v>2</v>
      </c>
    </row>
    <row r="4166" spans="1:16" x14ac:dyDescent="0.3">
      <c r="A4166" t="s">
        <v>2</v>
      </c>
      <c r="B4166" s="38">
        <v>39733</v>
      </c>
      <c r="C4166" t="s">
        <v>29</v>
      </c>
      <c r="D4166" t="s">
        <v>492</v>
      </c>
      <c r="E4166" t="s">
        <v>166</v>
      </c>
      <c r="F4166">
        <v>327198</v>
      </c>
      <c r="G4166">
        <v>364684</v>
      </c>
      <c r="H4166" t="s">
        <v>148</v>
      </c>
      <c r="I4166" t="s">
        <v>181</v>
      </c>
      <c r="L4166">
        <f t="shared" si="325"/>
        <v>2008</v>
      </c>
      <c r="M4166">
        <f t="shared" si="326"/>
        <v>10</v>
      </c>
      <c r="N4166">
        <f t="shared" si="327"/>
        <v>0</v>
      </c>
      <c r="O4166">
        <f t="shared" si="328"/>
        <v>1</v>
      </c>
      <c r="P4166">
        <f t="shared" si="329"/>
        <v>0</v>
      </c>
    </row>
    <row r="4167" spans="1:16" x14ac:dyDescent="0.3">
      <c r="A4167" t="s">
        <v>69</v>
      </c>
      <c r="B4167" s="38">
        <v>39733</v>
      </c>
      <c r="C4167" t="s">
        <v>30</v>
      </c>
      <c r="D4167" t="s">
        <v>219</v>
      </c>
      <c r="E4167" t="s">
        <v>147</v>
      </c>
      <c r="F4167">
        <v>334175</v>
      </c>
      <c r="G4167">
        <v>374469</v>
      </c>
      <c r="H4167" t="s">
        <v>152</v>
      </c>
      <c r="I4167" t="s">
        <v>153</v>
      </c>
      <c r="L4167">
        <f t="shared" si="325"/>
        <v>2008</v>
      </c>
      <c r="M4167">
        <f t="shared" si="326"/>
        <v>10</v>
      </c>
      <c r="N4167">
        <f t="shared" si="327"/>
        <v>0</v>
      </c>
      <c r="O4167">
        <f t="shared" si="328"/>
        <v>0</v>
      </c>
      <c r="P4167">
        <f t="shared" si="329"/>
        <v>2</v>
      </c>
    </row>
    <row r="4168" spans="1:16" x14ac:dyDescent="0.3">
      <c r="A4168" t="s">
        <v>71</v>
      </c>
      <c r="B4168" s="38">
        <v>39734</v>
      </c>
      <c r="C4168" t="s">
        <v>30</v>
      </c>
      <c r="D4168" t="s">
        <v>237</v>
      </c>
      <c r="E4168" t="s">
        <v>279</v>
      </c>
      <c r="F4168">
        <v>359023</v>
      </c>
      <c r="G4168">
        <v>379944</v>
      </c>
      <c r="H4168" t="s">
        <v>148</v>
      </c>
      <c r="I4168" t="s">
        <v>149</v>
      </c>
      <c r="L4168">
        <f t="shared" si="325"/>
        <v>2008</v>
      </c>
      <c r="M4168">
        <f t="shared" si="326"/>
        <v>10</v>
      </c>
      <c r="N4168">
        <f t="shared" si="327"/>
        <v>0</v>
      </c>
      <c r="O4168">
        <f t="shared" si="328"/>
        <v>0</v>
      </c>
      <c r="P4168">
        <f t="shared" si="329"/>
        <v>1</v>
      </c>
    </row>
    <row r="4169" spans="1:16" x14ac:dyDescent="0.3">
      <c r="A4169" t="s">
        <v>45</v>
      </c>
      <c r="B4169" s="38">
        <v>39734</v>
      </c>
      <c r="C4169" t="s">
        <v>29</v>
      </c>
      <c r="D4169" t="s">
        <v>393</v>
      </c>
      <c r="E4169" t="s">
        <v>193</v>
      </c>
      <c r="F4169">
        <v>243128</v>
      </c>
      <c r="G4169">
        <v>417365</v>
      </c>
      <c r="H4169" t="s">
        <v>148</v>
      </c>
      <c r="I4169" t="s">
        <v>181</v>
      </c>
      <c r="L4169">
        <f t="shared" si="325"/>
        <v>2008</v>
      </c>
      <c r="M4169">
        <f t="shared" si="326"/>
        <v>10</v>
      </c>
      <c r="N4169">
        <f t="shared" si="327"/>
        <v>0</v>
      </c>
      <c r="O4169">
        <f t="shared" si="328"/>
        <v>1</v>
      </c>
      <c r="P4169">
        <f t="shared" si="329"/>
        <v>0</v>
      </c>
    </row>
    <row r="4170" spans="1:16" x14ac:dyDescent="0.3">
      <c r="A4170" t="s">
        <v>69</v>
      </c>
      <c r="B4170" s="38">
        <v>39735</v>
      </c>
      <c r="C4170" t="s">
        <v>30</v>
      </c>
      <c r="D4170" t="s">
        <v>151</v>
      </c>
      <c r="E4170" t="s">
        <v>147</v>
      </c>
      <c r="F4170">
        <v>334201</v>
      </c>
      <c r="G4170">
        <v>373191</v>
      </c>
      <c r="H4170" t="s">
        <v>148</v>
      </c>
      <c r="I4170" t="s">
        <v>149</v>
      </c>
      <c r="L4170">
        <f t="shared" si="325"/>
        <v>2008</v>
      </c>
      <c r="M4170">
        <f t="shared" si="326"/>
        <v>10</v>
      </c>
      <c r="N4170">
        <f t="shared" si="327"/>
        <v>0</v>
      </c>
      <c r="O4170">
        <f t="shared" si="328"/>
        <v>0</v>
      </c>
      <c r="P4170">
        <f t="shared" si="329"/>
        <v>1</v>
      </c>
    </row>
    <row r="4171" spans="1:16" x14ac:dyDescent="0.3">
      <c r="A4171" t="s">
        <v>51</v>
      </c>
      <c r="B4171" s="38">
        <v>39735</v>
      </c>
      <c r="C4171" t="s">
        <v>30</v>
      </c>
      <c r="D4171" t="s">
        <v>884</v>
      </c>
      <c r="E4171" t="s">
        <v>206</v>
      </c>
      <c r="F4171">
        <v>348919</v>
      </c>
      <c r="G4171">
        <v>344188</v>
      </c>
      <c r="H4171" t="s">
        <v>148</v>
      </c>
      <c r="I4171" t="s">
        <v>149</v>
      </c>
      <c r="L4171">
        <f t="shared" si="325"/>
        <v>2008</v>
      </c>
      <c r="M4171">
        <f t="shared" si="326"/>
        <v>10</v>
      </c>
      <c r="N4171">
        <f t="shared" si="327"/>
        <v>0</v>
      </c>
      <c r="O4171">
        <f t="shared" si="328"/>
        <v>0</v>
      </c>
      <c r="P4171">
        <f t="shared" si="329"/>
        <v>1</v>
      </c>
    </row>
    <row r="4172" spans="1:16" x14ac:dyDescent="0.3">
      <c r="A4172" t="s">
        <v>69</v>
      </c>
      <c r="B4172" s="38">
        <v>39736</v>
      </c>
      <c r="C4172" t="s">
        <v>30</v>
      </c>
      <c r="D4172" t="s">
        <v>380</v>
      </c>
      <c r="E4172" t="s">
        <v>161</v>
      </c>
      <c r="F4172">
        <v>333479</v>
      </c>
      <c r="G4172">
        <v>375117</v>
      </c>
      <c r="H4172" t="s">
        <v>148</v>
      </c>
      <c r="I4172" t="s">
        <v>149</v>
      </c>
      <c r="L4172">
        <f t="shared" si="325"/>
        <v>2008</v>
      </c>
      <c r="M4172">
        <f t="shared" si="326"/>
        <v>10</v>
      </c>
      <c r="N4172">
        <f t="shared" si="327"/>
        <v>0</v>
      </c>
      <c r="O4172">
        <f t="shared" si="328"/>
        <v>0</v>
      </c>
      <c r="P4172">
        <f t="shared" si="329"/>
        <v>1</v>
      </c>
    </row>
    <row r="4173" spans="1:16" x14ac:dyDescent="0.3">
      <c r="A4173" t="s">
        <v>69</v>
      </c>
      <c r="B4173" s="38">
        <v>39737</v>
      </c>
      <c r="C4173" t="s">
        <v>30</v>
      </c>
      <c r="D4173" t="s">
        <v>387</v>
      </c>
      <c r="E4173" t="s">
        <v>147</v>
      </c>
      <c r="F4173">
        <v>333567</v>
      </c>
      <c r="G4173">
        <v>373158</v>
      </c>
      <c r="H4173" t="s">
        <v>148</v>
      </c>
      <c r="I4173" t="s">
        <v>149</v>
      </c>
      <c r="L4173">
        <f t="shared" si="325"/>
        <v>2008</v>
      </c>
      <c r="M4173">
        <f t="shared" si="326"/>
        <v>10</v>
      </c>
      <c r="N4173">
        <f t="shared" si="327"/>
        <v>0</v>
      </c>
      <c r="O4173">
        <f t="shared" si="328"/>
        <v>0</v>
      </c>
      <c r="P4173">
        <f t="shared" si="329"/>
        <v>1</v>
      </c>
    </row>
    <row r="4174" spans="1:16" x14ac:dyDescent="0.3">
      <c r="A4174" t="s">
        <v>45</v>
      </c>
      <c r="B4174" s="38">
        <v>39737</v>
      </c>
      <c r="C4174" t="s">
        <v>30</v>
      </c>
      <c r="D4174" t="s">
        <v>368</v>
      </c>
      <c r="E4174" t="s">
        <v>193</v>
      </c>
      <c r="F4174">
        <v>244244</v>
      </c>
      <c r="G4174">
        <v>416736</v>
      </c>
      <c r="H4174" t="s">
        <v>148</v>
      </c>
      <c r="I4174" t="s">
        <v>149</v>
      </c>
      <c r="L4174">
        <f t="shared" si="325"/>
        <v>2008</v>
      </c>
      <c r="M4174">
        <f t="shared" si="326"/>
        <v>10</v>
      </c>
      <c r="N4174">
        <f t="shared" si="327"/>
        <v>0</v>
      </c>
      <c r="O4174">
        <f t="shared" si="328"/>
        <v>0</v>
      </c>
      <c r="P4174">
        <f t="shared" si="329"/>
        <v>1</v>
      </c>
    </row>
    <row r="4175" spans="1:16" x14ac:dyDescent="0.3">
      <c r="A4175" t="s">
        <v>67</v>
      </c>
      <c r="B4175" s="38">
        <v>39737</v>
      </c>
      <c r="C4175" t="s">
        <v>30</v>
      </c>
      <c r="D4175" t="s">
        <v>231</v>
      </c>
      <c r="E4175" t="s">
        <v>279</v>
      </c>
      <c r="F4175">
        <v>349145</v>
      </c>
      <c r="G4175">
        <v>374039</v>
      </c>
      <c r="H4175" t="s">
        <v>148</v>
      </c>
      <c r="I4175" t="s">
        <v>149</v>
      </c>
      <c r="L4175">
        <f t="shared" si="325"/>
        <v>2008</v>
      </c>
      <c r="M4175">
        <f t="shared" si="326"/>
        <v>10</v>
      </c>
      <c r="N4175">
        <f t="shared" si="327"/>
        <v>0</v>
      </c>
      <c r="O4175">
        <f t="shared" si="328"/>
        <v>0</v>
      </c>
      <c r="P4175">
        <f t="shared" si="329"/>
        <v>1</v>
      </c>
    </row>
    <row r="4176" spans="1:16" x14ac:dyDescent="0.3">
      <c r="A4176" t="s">
        <v>45</v>
      </c>
      <c r="B4176" s="38">
        <v>39737</v>
      </c>
      <c r="C4176" t="s">
        <v>30</v>
      </c>
      <c r="D4176" t="s">
        <v>240</v>
      </c>
      <c r="E4176" t="s">
        <v>193</v>
      </c>
      <c r="F4176">
        <v>243434</v>
      </c>
      <c r="G4176">
        <v>417154</v>
      </c>
      <c r="H4176" t="s">
        <v>148</v>
      </c>
      <c r="I4176" t="s">
        <v>149</v>
      </c>
      <c r="L4176">
        <f t="shared" si="325"/>
        <v>2008</v>
      </c>
      <c r="M4176">
        <f t="shared" si="326"/>
        <v>10</v>
      </c>
      <c r="N4176">
        <f t="shared" si="327"/>
        <v>0</v>
      </c>
      <c r="O4176">
        <f t="shared" si="328"/>
        <v>0</v>
      </c>
      <c r="P4176">
        <f t="shared" si="329"/>
        <v>1</v>
      </c>
    </row>
    <row r="4177" spans="1:16" x14ac:dyDescent="0.3">
      <c r="A4177" t="s">
        <v>69</v>
      </c>
      <c r="B4177" s="38">
        <v>39737</v>
      </c>
      <c r="C4177" t="s">
        <v>30</v>
      </c>
      <c r="D4177" t="s">
        <v>885</v>
      </c>
      <c r="E4177" t="s">
        <v>147</v>
      </c>
      <c r="F4177">
        <v>334567</v>
      </c>
      <c r="G4177">
        <v>373772</v>
      </c>
      <c r="H4177" t="s">
        <v>148</v>
      </c>
      <c r="I4177" t="s">
        <v>149</v>
      </c>
      <c r="L4177">
        <f t="shared" si="325"/>
        <v>2008</v>
      </c>
      <c r="M4177">
        <f t="shared" si="326"/>
        <v>10</v>
      </c>
      <c r="N4177">
        <f t="shared" si="327"/>
        <v>0</v>
      </c>
      <c r="O4177">
        <f t="shared" si="328"/>
        <v>0</v>
      </c>
      <c r="P4177">
        <f t="shared" si="329"/>
        <v>1</v>
      </c>
    </row>
    <row r="4178" spans="1:16" x14ac:dyDescent="0.3">
      <c r="A4178" t="s">
        <v>20</v>
      </c>
      <c r="B4178" s="38">
        <v>39738</v>
      </c>
      <c r="C4178" t="s">
        <v>30</v>
      </c>
      <c r="D4178" t="s">
        <v>886</v>
      </c>
      <c r="E4178" t="s">
        <v>155</v>
      </c>
      <c r="F4178">
        <v>310923</v>
      </c>
      <c r="G4178">
        <v>403098</v>
      </c>
      <c r="H4178" t="s">
        <v>148</v>
      </c>
      <c r="I4178" t="s">
        <v>149</v>
      </c>
      <c r="L4178">
        <f t="shared" si="325"/>
        <v>2008</v>
      </c>
      <c r="M4178">
        <f t="shared" si="326"/>
        <v>10</v>
      </c>
      <c r="N4178">
        <f t="shared" si="327"/>
        <v>0</v>
      </c>
      <c r="O4178">
        <f t="shared" si="328"/>
        <v>0</v>
      </c>
      <c r="P4178">
        <f t="shared" si="329"/>
        <v>1</v>
      </c>
    </row>
    <row r="4179" spans="1:16" x14ac:dyDescent="0.3">
      <c r="A4179" t="s">
        <v>60</v>
      </c>
      <c r="B4179" s="38">
        <v>39738</v>
      </c>
      <c r="C4179" t="s">
        <v>30</v>
      </c>
      <c r="D4179" t="s">
        <v>231</v>
      </c>
      <c r="E4179" t="s">
        <v>195</v>
      </c>
      <c r="F4179">
        <v>350925</v>
      </c>
      <c r="G4179">
        <v>381977</v>
      </c>
      <c r="H4179" t="s">
        <v>152</v>
      </c>
      <c r="I4179" t="s">
        <v>153</v>
      </c>
      <c r="L4179">
        <f t="shared" si="325"/>
        <v>2008</v>
      </c>
      <c r="M4179">
        <f t="shared" si="326"/>
        <v>10</v>
      </c>
      <c r="N4179">
        <f t="shared" si="327"/>
        <v>0</v>
      </c>
      <c r="O4179">
        <f t="shared" si="328"/>
        <v>0</v>
      </c>
      <c r="P4179">
        <f t="shared" si="329"/>
        <v>2</v>
      </c>
    </row>
    <row r="4180" spans="1:16" x14ac:dyDescent="0.3">
      <c r="A4180" t="s">
        <v>69</v>
      </c>
      <c r="B4180" s="38">
        <v>39738</v>
      </c>
      <c r="C4180" t="s">
        <v>30</v>
      </c>
      <c r="D4180" t="s">
        <v>251</v>
      </c>
      <c r="E4180" t="s">
        <v>147</v>
      </c>
      <c r="F4180">
        <v>333554</v>
      </c>
      <c r="G4180">
        <v>373840</v>
      </c>
      <c r="H4180" t="s">
        <v>148</v>
      </c>
      <c r="I4180" t="s">
        <v>149</v>
      </c>
      <c r="L4180">
        <f t="shared" si="325"/>
        <v>2008</v>
      </c>
      <c r="M4180">
        <f t="shared" si="326"/>
        <v>10</v>
      </c>
      <c r="N4180">
        <f t="shared" si="327"/>
        <v>0</v>
      </c>
      <c r="O4180">
        <f t="shared" si="328"/>
        <v>0</v>
      </c>
      <c r="P4180">
        <f t="shared" si="329"/>
        <v>1</v>
      </c>
    </row>
    <row r="4181" spans="1:16" x14ac:dyDescent="0.3">
      <c r="A4181" t="s">
        <v>2</v>
      </c>
      <c r="B4181" s="38">
        <v>39738</v>
      </c>
      <c r="C4181" t="s">
        <v>30</v>
      </c>
      <c r="D4181" t="s">
        <v>266</v>
      </c>
      <c r="E4181" t="s">
        <v>166</v>
      </c>
      <c r="F4181">
        <v>326223</v>
      </c>
      <c r="G4181">
        <v>364084</v>
      </c>
      <c r="H4181" t="s">
        <v>144</v>
      </c>
      <c r="I4181" t="s">
        <v>145</v>
      </c>
      <c r="L4181">
        <f t="shared" si="325"/>
        <v>2008</v>
      </c>
      <c r="M4181">
        <f t="shared" si="326"/>
        <v>10</v>
      </c>
      <c r="N4181">
        <f t="shared" si="327"/>
        <v>0</v>
      </c>
      <c r="O4181">
        <f t="shared" si="328"/>
        <v>0</v>
      </c>
      <c r="P4181">
        <f t="shared" si="329"/>
        <v>3</v>
      </c>
    </row>
    <row r="4182" spans="1:16" x14ac:dyDescent="0.3">
      <c r="A4182" t="s">
        <v>36</v>
      </c>
      <c r="B4182" s="38">
        <v>39739</v>
      </c>
      <c r="C4182" t="s">
        <v>29</v>
      </c>
      <c r="D4182" t="s">
        <v>887</v>
      </c>
      <c r="E4182" t="s">
        <v>189</v>
      </c>
      <c r="F4182">
        <v>287553</v>
      </c>
      <c r="G4182">
        <v>345354</v>
      </c>
      <c r="H4182" t="s">
        <v>148</v>
      </c>
      <c r="I4182" t="s">
        <v>181</v>
      </c>
      <c r="L4182">
        <f t="shared" si="325"/>
        <v>2008</v>
      </c>
      <c r="M4182">
        <f t="shared" si="326"/>
        <v>10</v>
      </c>
      <c r="N4182">
        <f t="shared" si="327"/>
        <v>0</v>
      </c>
      <c r="O4182">
        <f t="shared" si="328"/>
        <v>1</v>
      </c>
      <c r="P4182">
        <f t="shared" si="329"/>
        <v>0</v>
      </c>
    </row>
    <row r="4183" spans="1:16" x14ac:dyDescent="0.3">
      <c r="A4183" t="s">
        <v>45</v>
      </c>
      <c r="B4183" s="38">
        <v>39739</v>
      </c>
      <c r="C4183" t="s">
        <v>30</v>
      </c>
      <c r="D4183" t="s">
        <v>273</v>
      </c>
      <c r="E4183" t="s">
        <v>193</v>
      </c>
      <c r="F4183">
        <v>243559</v>
      </c>
      <c r="G4183">
        <v>416259</v>
      </c>
      <c r="H4183" t="s">
        <v>152</v>
      </c>
      <c r="I4183" t="s">
        <v>153</v>
      </c>
      <c r="L4183">
        <f t="shared" si="325"/>
        <v>2008</v>
      </c>
      <c r="M4183">
        <f t="shared" si="326"/>
        <v>10</v>
      </c>
      <c r="N4183">
        <f t="shared" si="327"/>
        <v>0</v>
      </c>
      <c r="O4183">
        <f t="shared" si="328"/>
        <v>0</v>
      </c>
      <c r="P4183">
        <f t="shared" si="329"/>
        <v>2</v>
      </c>
    </row>
    <row r="4184" spans="1:16" x14ac:dyDescent="0.3">
      <c r="A4184" t="s">
        <v>51</v>
      </c>
      <c r="B4184" s="38">
        <v>39740</v>
      </c>
      <c r="C4184" t="s">
        <v>30</v>
      </c>
      <c r="D4184" t="s">
        <v>318</v>
      </c>
      <c r="E4184" t="s">
        <v>206</v>
      </c>
      <c r="F4184">
        <v>348702</v>
      </c>
      <c r="G4184">
        <v>344787</v>
      </c>
      <c r="H4184" t="s">
        <v>152</v>
      </c>
      <c r="I4184" t="s">
        <v>153</v>
      </c>
      <c r="L4184">
        <f t="shared" si="325"/>
        <v>2008</v>
      </c>
      <c r="M4184">
        <f t="shared" si="326"/>
        <v>10</v>
      </c>
      <c r="N4184">
        <f t="shared" si="327"/>
        <v>0</v>
      </c>
      <c r="O4184">
        <f t="shared" si="328"/>
        <v>0</v>
      </c>
      <c r="P4184">
        <f t="shared" si="329"/>
        <v>2</v>
      </c>
    </row>
    <row r="4185" spans="1:16" x14ac:dyDescent="0.3">
      <c r="A4185" t="s">
        <v>2</v>
      </c>
      <c r="B4185" s="38">
        <v>39740</v>
      </c>
      <c r="C4185" t="s">
        <v>30</v>
      </c>
      <c r="D4185" t="s">
        <v>872</v>
      </c>
      <c r="E4185" t="s">
        <v>166</v>
      </c>
      <c r="F4185">
        <v>326223</v>
      </c>
      <c r="G4185">
        <v>364110</v>
      </c>
      <c r="H4185" t="s">
        <v>148</v>
      </c>
      <c r="I4185" t="s">
        <v>149</v>
      </c>
      <c r="L4185">
        <f t="shared" si="325"/>
        <v>2008</v>
      </c>
      <c r="M4185">
        <f t="shared" si="326"/>
        <v>10</v>
      </c>
      <c r="N4185">
        <f t="shared" si="327"/>
        <v>0</v>
      </c>
      <c r="O4185">
        <f t="shared" si="328"/>
        <v>0</v>
      </c>
      <c r="P4185">
        <f t="shared" si="329"/>
        <v>1</v>
      </c>
    </row>
    <row r="4186" spans="1:16" x14ac:dyDescent="0.3">
      <c r="A4186" t="s">
        <v>57</v>
      </c>
      <c r="B4186" s="38">
        <v>39740</v>
      </c>
      <c r="C4186" t="s">
        <v>30</v>
      </c>
      <c r="D4186" t="s">
        <v>146</v>
      </c>
      <c r="E4186" t="s">
        <v>256</v>
      </c>
      <c r="F4186">
        <v>223209</v>
      </c>
      <c r="G4186">
        <v>344323</v>
      </c>
      <c r="H4186" t="s">
        <v>148</v>
      </c>
      <c r="I4186" t="s">
        <v>149</v>
      </c>
      <c r="L4186">
        <f t="shared" si="325"/>
        <v>2008</v>
      </c>
      <c r="M4186">
        <f t="shared" si="326"/>
        <v>10</v>
      </c>
      <c r="N4186">
        <f t="shared" si="327"/>
        <v>0</v>
      </c>
      <c r="O4186">
        <f t="shared" si="328"/>
        <v>0</v>
      </c>
      <c r="P4186">
        <f t="shared" si="329"/>
        <v>1</v>
      </c>
    </row>
    <row r="4187" spans="1:16" x14ac:dyDescent="0.3">
      <c r="A4187" t="s">
        <v>66</v>
      </c>
      <c r="B4187" s="38">
        <v>39741</v>
      </c>
      <c r="C4187" t="s">
        <v>30</v>
      </c>
      <c r="D4187" t="s">
        <v>232</v>
      </c>
      <c r="E4187" t="s">
        <v>311</v>
      </c>
      <c r="F4187">
        <v>267011</v>
      </c>
      <c r="G4187">
        <v>423015</v>
      </c>
      <c r="H4187" t="s">
        <v>148</v>
      </c>
      <c r="I4187" t="s">
        <v>149</v>
      </c>
      <c r="L4187">
        <f t="shared" si="325"/>
        <v>2008</v>
      </c>
      <c r="M4187">
        <f t="shared" si="326"/>
        <v>10</v>
      </c>
      <c r="N4187">
        <f t="shared" si="327"/>
        <v>0</v>
      </c>
      <c r="O4187">
        <f t="shared" si="328"/>
        <v>0</v>
      </c>
      <c r="P4187">
        <f t="shared" si="329"/>
        <v>1</v>
      </c>
    </row>
    <row r="4188" spans="1:16" x14ac:dyDescent="0.3">
      <c r="A4188" t="s">
        <v>60</v>
      </c>
      <c r="B4188" s="38">
        <v>39742</v>
      </c>
      <c r="C4188" t="s">
        <v>30</v>
      </c>
      <c r="D4188" t="s">
        <v>265</v>
      </c>
      <c r="E4188" t="s">
        <v>195</v>
      </c>
      <c r="F4188">
        <v>350408</v>
      </c>
      <c r="G4188">
        <v>381497</v>
      </c>
      <c r="H4188" t="s">
        <v>148</v>
      </c>
      <c r="I4188" t="s">
        <v>149</v>
      </c>
      <c r="L4188">
        <f t="shared" si="325"/>
        <v>2008</v>
      </c>
      <c r="M4188">
        <f t="shared" si="326"/>
        <v>10</v>
      </c>
      <c r="N4188">
        <f t="shared" si="327"/>
        <v>0</v>
      </c>
      <c r="O4188">
        <f t="shared" si="328"/>
        <v>0</v>
      </c>
      <c r="P4188">
        <f t="shared" si="329"/>
        <v>1</v>
      </c>
    </row>
    <row r="4189" spans="1:16" x14ac:dyDescent="0.3">
      <c r="A4189" t="s">
        <v>69</v>
      </c>
      <c r="B4189" s="38">
        <v>39742</v>
      </c>
      <c r="C4189" t="s">
        <v>30</v>
      </c>
      <c r="D4189" t="s">
        <v>163</v>
      </c>
      <c r="E4189" t="s">
        <v>147</v>
      </c>
      <c r="F4189">
        <v>333473</v>
      </c>
      <c r="G4189">
        <v>374529</v>
      </c>
      <c r="H4189" t="s">
        <v>148</v>
      </c>
      <c r="I4189" t="s">
        <v>149</v>
      </c>
      <c r="L4189">
        <f t="shared" si="325"/>
        <v>2008</v>
      </c>
      <c r="M4189">
        <f t="shared" si="326"/>
        <v>10</v>
      </c>
      <c r="N4189">
        <f t="shared" si="327"/>
        <v>0</v>
      </c>
      <c r="O4189">
        <f t="shared" si="328"/>
        <v>0</v>
      </c>
      <c r="P4189">
        <f t="shared" si="329"/>
        <v>1</v>
      </c>
    </row>
    <row r="4190" spans="1:16" x14ac:dyDescent="0.3">
      <c r="A4190" t="s">
        <v>45</v>
      </c>
      <c r="B4190" s="38">
        <v>39743</v>
      </c>
      <c r="C4190" t="s">
        <v>30</v>
      </c>
      <c r="D4190" t="s">
        <v>391</v>
      </c>
      <c r="E4190" t="s">
        <v>193</v>
      </c>
      <c r="F4190">
        <v>243571</v>
      </c>
      <c r="G4190">
        <v>416212</v>
      </c>
      <c r="H4190" t="s">
        <v>148</v>
      </c>
      <c r="I4190" t="s">
        <v>149</v>
      </c>
      <c r="L4190">
        <f t="shared" si="325"/>
        <v>2008</v>
      </c>
      <c r="M4190">
        <f t="shared" si="326"/>
        <v>10</v>
      </c>
      <c r="N4190">
        <f t="shared" si="327"/>
        <v>0</v>
      </c>
      <c r="O4190">
        <f t="shared" si="328"/>
        <v>0</v>
      </c>
      <c r="P4190">
        <f t="shared" si="329"/>
        <v>1</v>
      </c>
    </row>
    <row r="4191" spans="1:16" x14ac:dyDescent="0.3">
      <c r="A4191" t="s">
        <v>45</v>
      </c>
      <c r="B4191" s="38">
        <v>39743</v>
      </c>
      <c r="C4191" t="s">
        <v>30</v>
      </c>
      <c r="D4191" t="s">
        <v>240</v>
      </c>
      <c r="E4191" t="s">
        <v>193</v>
      </c>
      <c r="F4191">
        <v>243730</v>
      </c>
      <c r="G4191">
        <v>418351</v>
      </c>
      <c r="H4191" t="s">
        <v>148</v>
      </c>
      <c r="I4191" t="s">
        <v>149</v>
      </c>
      <c r="L4191">
        <f t="shared" si="325"/>
        <v>2008</v>
      </c>
      <c r="M4191">
        <f t="shared" si="326"/>
        <v>10</v>
      </c>
      <c r="N4191">
        <f t="shared" si="327"/>
        <v>0</v>
      </c>
      <c r="O4191">
        <f t="shared" si="328"/>
        <v>0</v>
      </c>
      <c r="P4191">
        <f t="shared" si="329"/>
        <v>1</v>
      </c>
    </row>
    <row r="4192" spans="1:16" x14ac:dyDescent="0.3">
      <c r="A4192" t="s">
        <v>69</v>
      </c>
      <c r="B4192" s="38">
        <v>39744</v>
      </c>
      <c r="C4192" t="s">
        <v>30</v>
      </c>
      <c r="D4192" t="s">
        <v>333</v>
      </c>
      <c r="E4192" t="s">
        <v>161</v>
      </c>
      <c r="F4192">
        <v>333686</v>
      </c>
      <c r="G4192">
        <v>375029</v>
      </c>
      <c r="H4192" t="s">
        <v>148</v>
      </c>
      <c r="I4192" t="s">
        <v>149</v>
      </c>
      <c r="L4192">
        <f t="shared" si="325"/>
        <v>2008</v>
      </c>
      <c r="M4192">
        <f t="shared" si="326"/>
        <v>10</v>
      </c>
      <c r="N4192">
        <f t="shared" si="327"/>
        <v>0</v>
      </c>
      <c r="O4192">
        <f t="shared" si="328"/>
        <v>0</v>
      </c>
      <c r="P4192">
        <f t="shared" si="329"/>
        <v>1</v>
      </c>
    </row>
    <row r="4193" spans="1:16" x14ac:dyDescent="0.3">
      <c r="A4193" t="s">
        <v>46</v>
      </c>
      <c r="B4193" s="38">
        <v>39745</v>
      </c>
      <c r="C4193" t="s">
        <v>30</v>
      </c>
      <c r="D4193" t="s">
        <v>175</v>
      </c>
      <c r="E4193" t="s">
        <v>186</v>
      </c>
      <c r="F4193">
        <v>234338</v>
      </c>
      <c r="G4193">
        <v>397977</v>
      </c>
      <c r="H4193" t="s">
        <v>148</v>
      </c>
      <c r="I4193" t="s">
        <v>149</v>
      </c>
      <c r="L4193">
        <f t="shared" si="325"/>
        <v>2008</v>
      </c>
      <c r="M4193">
        <f t="shared" si="326"/>
        <v>10</v>
      </c>
      <c r="N4193">
        <f t="shared" si="327"/>
        <v>0</v>
      </c>
      <c r="O4193">
        <f t="shared" si="328"/>
        <v>0</v>
      </c>
      <c r="P4193">
        <f t="shared" si="329"/>
        <v>1</v>
      </c>
    </row>
    <row r="4194" spans="1:16" x14ac:dyDescent="0.3">
      <c r="A4194" t="s">
        <v>69</v>
      </c>
      <c r="B4194" s="38">
        <v>39745</v>
      </c>
      <c r="C4194" t="s">
        <v>30</v>
      </c>
      <c r="D4194" t="s">
        <v>224</v>
      </c>
      <c r="E4194" t="s">
        <v>147</v>
      </c>
      <c r="F4194">
        <v>334248</v>
      </c>
      <c r="G4194">
        <v>373983</v>
      </c>
      <c r="H4194" t="s">
        <v>152</v>
      </c>
      <c r="I4194" t="s">
        <v>153</v>
      </c>
      <c r="L4194">
        <f t="shared" si="325"/>
        <v>2008</v>
      </c>
      <c r="M4194">
        <f t="shared" si="326"/>
        <v>10</v>
      </c>
      <c r="N4194">
        <f t="shared" si="327"/>
        <v>0</v>
      </c>
      <c r="O4194">
        <f t="shared" si="328"/>
        <v>0</v>
      </c>
      <c r="P4194">
        <f t="shared" si="329"/>
        <v>2</v>
      </c>
    </row>
    <row r="4195" spans="1:16" x14ac:dyDescent="0.3">
      <c r="A4195" t="s">
        <v>51</v>
      </c>
      <c r="B4195" s="38">
        <v>39746</v>
      </c>
      <c r="C4195" t="s">
        <v>30</v>
      </c>
      <c r="D4195" t="s">
        <v>216</v>
      </c>
      <c r="E4195" t="s">
        <v>206</v>
      </c>
      <c r="F4195">
        <v>348670</v>
      </c>
      <c r="G4195">
        <v>344858</v>
      </c>
      <c r="H4195" t="s">
        <v>152</v>
      </c>
      <c r="I4195" t="s">
        <v>153</v>
      </c>
      <c r="L4195">
        <f t="shared" si="325"/>
        <v>2008</v>
      </c>
      <c r="M4195">
        <f t="shared" si="326"/>
        <v>10</v>
      </c>
      <c r="N4195">
        <f t="shared" si="327"/>
        <v>0</v>
      </c>
      <c r="O4195">
        <f t="shared" si="328"/>
        <v>0</v>
      </c>
      <c r="P4195">
        <f t="shared" si="329"/>
        <v>2</v>
      </c>
    </row>
    <row r="4196" spans="1:16" x14ac:dyDescent="0.3">
      <c r="A4196" t="s">
        <v>80</v>
      </c>
      <c r="B4196" s="38">
        <v>39746</v>
      </c>
      <c r="C4196" t="s">
        <v>30</v>
      </c>
      <c r="D4196" t="s">
        <v>214</v>
      </c>
      <c r="E4196" t="s">
        <v>173</v>
      </c>
      <c r="F4196">
        <v>308094</v>
      </c>
      <c r="G4196">
        <v>358434</v>
      </c>
      <c r="H4196" t="s">
        <v>148</v>
      </c>
      <c r="I4196" t="s">
        <v>149</v>
      </c>
      <c r="L4196">
        <f t="shared" si="325"/>
        <v>2008</v>
      </c>
      <c r="M4196">
        <f t="shared" si="326"/>
        <v>10</v>
      </c>
      <c r="N4196">
        <f t="shared" si="327"/>
        <v>0</v>
      </c>
      <c r="O4196">
        <f t="shared" si="328"/>
        <v>0</v>
      </c>
      <c r="P4196">
        <f t="shared" si="329"/>
        <v>1</v>
      </c>
    </row>
    <row r="4197" spans="1:16" x14ac:dyDescent="0.3">
      <c r="A4197" t="s">
        <v>2</v>
      </c>
      <c r="B4197" s="38">
        <v>39746</v>
      </c>
      <c r="C4197" t="s">
        <v>30</v>
      </c>
      <c r="D4197" t="s">
        <v>492</v>
      </c>
      <c r="E4197" t="s">
        <v>166</v>
      </c>
      <c r="F4197">
        <v>327164</v>
      </c>
      <c r="G4197">
        <v>364628</v>
      </c>
      <c r="H4197" t="s">
        <v>148</v>
      </c>
      <c r="I4197" t="s">
        <v>149</v>
      </c>
      <c r="L4197">
        <f t="shared" si="325"/>
        <v>2008</v>
      </c>
      <c r="M4197">
        <f t="shared" si="326"/>
        <v>10</v>
      </c>
      <c r="N4197">
        <f t="shared" si="327"/>
        <v>0</v>
      </c>
      <c r="O4197">
        <f t="shared" si="328"/>
        <v>0</v>
      </c>
      <c r="P4197">
        <f t="shared" si="329"/>
        <v>1</v>
      </c>
    </row>
    <row r="4198" spans="1:16" x14ac:dyDescent="0.3">
      <c r="A4198" t="s">
        <v>45</v>
      </c>
      <c r="B4198" s="38">
        <v>39746</v>
      </c>
      <c r="C4198" t="s">
        <v>29</v>
      </c>
      <c r="D4198" t="s">
        <v>295</v>
      </c>
      <c r="E4198" t="s">
        <v>193</v>
      </c>
      <c r="F4198">
        <v>243633</v>
      </c>
      <c r="G4198">
        <v>416323</v>
      </c>
      <c r="H4198" t="s">
        <v>148</v>
      </c>
      <c r="I4198" t="s">
        <v>181</v>
      </c>
      <c r="L4198">
        <f t="shared" si="325"/>
        <v>2008</v>
      </c>
      <c r="M4198">
        <f t="shared" si="326"/>
        <v>10</v>
      </c>
      <c r="N4198">
        <f t="shared" si="327"/>
        <v>0</v>
      </c>
      <c r="O4198">
        <f t="shared" si="328"/>
        <v>1</v>
      </c>
      <c r="P4198">
        <f t="shared" si="329"/>
        <v>0</v>
      </c>
    </row>
    <row r="4199" spans="1:16" x14ac:dyDescent="0.3">
      <c r="A4199" t="s">
        <v>69</v>
      </c>
      <c r="B4199" s="38">
        <v>39746</v>
      </c>
      <c r="C4199" t="s">
        <v>30</v>
      </c>
      <c r="D4199" t="s">
        <v>261</v>
      </c>
      <c r="E4199" t="s">
        <v>147</v>
      </c>
      <c r="F4199">
        <v>333590</v>
      </c>
      <c r="G4199">
        <v>373215</v>
      </c>
      <c r="H4199" t="s">
        <v>148</v>
      </c>
      <c r="I4199" t="s">
        <v>149</v>
      </c>
      <c r="L4199">
        <f t="shared" si="325"/>
        <v>2008</v>
      </c>
      <c r="M4199">
        <f t="shared" si="326"/>
        <v>10</v>
      </c>
      <c r="N4199">
        <f t="shared" si="327"/>
        <v>0</v>
      </c>
      <c r="O4199">
        <f t="shared" si="328"/>
        <v>0</v>
      </c>
      <c r="P4199">
        <f t="shared" si="329"/>
        <v>1</v>
      </c>
    </row>
    <row r="4200" spans="1:16" x14ac:dyDescent="0.3">
      <c r="A4200" t="s">
        <v>69</v>
      </c>
      <c r="B4200" s="38">
        <v>39746</v>
      </c>
      <c r="C4200" t="s">
        <v>30</v>
      </c>
      <c r="D4200" t="s">
        <v>219</v>
      </c>
      <c r="E4200" t="s">
        <v>147</v>
      </c>
      <c r="F4200">
        <v>334173</v>
      </c>
      <c r="G4200">
        <v>374482</v>
      </c>
      <c r="H4200" t="s">
        <v>148</v>
      </c>
      <c r="I4200" t="s">
        <v>149</v>
      </c>
      <c r="L4200">
        <f t="shared" si="325"/>
        <v>2008</v>
      </c>
      <c r="M4200">
        <f t="shared" si="326"/>
        <v>10</v>
      </c>
      <c r="N4200">
        <f t="shared" si="327"/>
        <v>0</v>
      </c>
      <c r="O4200">
        <f t="shared" si="328"/>
        <v>0</v>
      </c>
      <c r="P4200">
        <f t="shared" si="329"/>
        <v>1</v>
      </c>
    </row>
    <row r="4201" spans="1:16" x14ac:dyDescent="0.3">
      <c r="A4201" t="s">
        <v>81</v>
      </c>
      <c r="B4201" s="38">
        <v>39747</v>
      </c>
      <c r="C4201" t="s">
        <v>30</v>
      </c>
      <c r="D4201" t="s">
        <v>229</v>
      </c>
      <c r="E4201" t="s">
        <v>173</v>
      </c>
      <c r="F4201">
        <v>304585</v>
      </c>
      <c r="G4201">
        <v>356617</v>
      </c>
      <c r="H4201" t="s">
        <v>144</v>
      </c>
      <c r="I4201" t="s">
        <v>145</v>
      </c>
      <c r="L4201">
        <f t="shared" si="325"/>
        <v>2008</v>
      </c>
      <c r="M4201">
        <f t="shared" si="326"/>
        <v>10</v>
      </c>
      <c r="N4201">
        <f t="shared" si="327"/>
        <v>0</v>
      </c>
      <c r="O4201">
        <f t="shared" si="328"/>
        <v>0</v>
      </c>
      <c r="P4201">
        <f t="shared" si="329"/>
        <v>3</v>
      </c>
    </row>
    <row r="4202" spans="1:16" x14ac:dyDescent="0.3">
      <c r="A4202" t="s">
        <v>69</v>
      </c>
      <c r="B4202" s="38">
        <v>39748</v>
      </c>
      <c r="C4202" t="s">
        <v>30</v>
      </c>
      <c r="D4202" t="s">
        <v>249</v>
      </c>
      <c r="E4202" t="s">
        <v>147</v>
      </c>
      <c r="F4202">
        <v>334368</v>
      </c>
      <c r="G4202">
        <v>374347</v>
      </c>
      <c r="H4202" t="s">
        <v>148</v>
      </c>
      <c r="I4202" t="s">
        <v>149</v>
      </c>
      <c r="L4202">
        <f t="shared" si="325"/>
        <v>2008</v>
      </c>
      <c r="M4202">
        <f t="shared" si="326"/>
        <v>10</v>
      </c>
      <c r="N4202">
        <f t="shared" si="327"/>
        <v>0</v>
      </c>
      <c r="O4202">
        <f t="shared" si="328"/>
        <v>0</v>
      </c>
      <c r="P4202">
        <f t="shared" si="329"/>
        <v>1</v>
      </c>
    </row>
    <row r="4203" spans="1:16" x14ac:dyDescent="0.3">
      <c r="A4203" t="s">
        <v>57</v>
      </c>
      <c r="B4203" s="38">
        <v>39749</v>
      </c>
      <c r="C4203" t="s">
        <v>30</v>
      </c>
      <c r="D4203" t="s">
        <v>374</v>
      </c>
      <c r="E4203" t="s">
        <v>256</v>
      </c>
      <c r="F4203">
        <v>223940</v>
      </c>
      <c r="G4203">
        <v>343991</v>
      </c>
      <c r="H4203" t="s">
        <v>148</v>
      </c>
      <c r="I4203" t="s">
        <v>149</v>
      </c>
      <c r="L4203">
        <f t="shared" si="325"/>
        <v>2008</v>
      </c>
      <c r="M4203">
        <f t="shared" si="326"/>
        <v>10</v>
      </c>
      <c r="N4203">
        <f t="shared" si="327"/>
        <v>0</v>
      </c>
      <c r="O4203">
        <f t="shared" si="328"/>
        <v>0</v>
      </c>
      <c r="P4203">
        <f t="shared" si="329"/>
        <v>1</v>
      </c>
    </row>
    <row r="4204" spans="1:16" x14ac:dyDescent="0.3">
      <c r="A4204" t="s">
        <v>69</v>
      </c>
      <c r="B4204" s="38">
        <v>39749</v>
      </c>
      <c r="C4204" t="s">
        <v>30</v>
      </c>
      <c r="D4204" t="s">
        <v>774</v>
      </c>
      <c r="E4204" t="s">
        <v>161</v>
      </c>
      <c r="F4204">
        <v>334054</v>
      </c>
      <c r="G4204">
        <v>375223</v>
      </c>
      <c r="H4204" t="s">
        <v>245</v>
      </c>
      <c r="I4204" t="s">
        <v>246</v>
      </c>
      <c r="L4204">
        <f t="shared" si="325"/>
        <v>2008</v>
      </c>
      <c r="M4204">
        <f t="shared" si="326"/>
        <v>10</v>
      </c>
      <c r="N4204">
        <f t="shared" si="327"/>
        <v>0</v>
      </c>
      <c r="O4204">
        <f t="shared" si="328"/>
        <v>0</v>
      </c>
      <c r="P4204">
        <f t="shared" si="329"/>
        <v>4</v>
      </c>
    </row>
    <row r="4205" spans="1:16" x14ac:dyDescent="0.3">
      <c r="A4205" t="s">
        <v>45</v>
      </c>
      <c r="B4205" s="38">
        <v>39750</v>
      </c>
      <c r="C4205" t="s">
        <v>30</v>
      </c>
      <c r="D4205" t="s">
        <v>192</v>
      </c>
      <c r="E4205" t="s">
        <v>193</v>
      </c>
      <c r="F4205">
        <v>243302</v>
      </c>
      <c r="G4205">
        <v>417251</v>
      </c>
      <c r="H4205" t="s">
        <v>148</v>
      </c>
      <c r="I4205" t="s">
        <v>149</v>
      </c>
      <c r="L4205">
        <f t="shared" si="325"/>
        <v>2008</v>
      </c>
      <c r="M4205">
        <f t="shared" si="326"/>
        <v>10</v>
      </c>
      <c r="N4205">
        <f t="shared" si="327"/>
        <v>0</v>
      </c>
      <c r="O4205">
        <f t="shared" si="328"/>
        <v>0</v>
      </c>
      <c r="P4205">
        <f t="shared" si="329"/>
        <v>1</v>
      </c>
    </row>
    <row r="4206" spans="1:16" x14ac:dyDescent="0.3">
      <c r="A4206" t="s">
        <v>69</v>
      </c>
      <c r="B4206" s="38">
        <v>39750</v>
      </c>
      <c r="C4206" t="s">
        <v>30</v>
      </c>
      <c r="D4206" t="s">
        <v>258</v>
      </c>
      <c r="E4206" t="s">
        <v>147</v>
      </c>
      <c r="F4206">
        <v>334449</v>
      </c>
      <c r="G4206">
        <v>374371</v>
      </c>
      <c r="H4206" t="s">
        <v>148</v>
      </c>
      <c r="I4206" t="s">
        <v>149</v>
      </c>
      <c r="L4206">
        <f t="shared" si="325"/>
        <v>2008</v>
      </c>
      <c r="M4206">
        <f t="shared" si="326"/>
        <v>10</v>
      </c>
      <c r="N4206">
        <f t="shared" si="327"/>
        <v>0</v>
      </c>
      <c r="O4206">
        <f t="shared" si="328"/>
        <v>0</v>
      </c>
      <c r="P4206">
        <f t="shared" si="329"/>
        <v>1</v>
      </c>
    </row>
    <row r="4207" spans="1:16" x14ac:dyDescent="0.3">
      <c r="A4207" t="s">
        <v>69</v>
      </c>
      <c r="B4207" s="38">
        <v>39750</v>
      </c>
      <c r="C4207" t="s">
        <v>30</v>
      </c>
      <c r="D4207" t="s">
        <v>878</v>
      </c>
      <c r="E4207" t="s">
        <v>164</v>
      </c>
      <c r="F4207">
        <v>333237</v>
      </c>
      <c r="G4207">
        <v>374540</v>
      </c>
      <c r="H4207" t="s">
        <v>245</v>
      </c>
      <c r="I4207" t="s">
        <v>246</v>
      </c>
      <c r="L4207">
        <f t="shared" si="325"/>
        <v>2008</v>
      </c>
      <c r="M4207">
        <f t="shared" si="326"/>
        <v>10</v>
      </c>
      <c r="N4207">
        <f t="shared" si="327"/>
        <v>0</v>
      </c>
      <c r="O4207">
        <f t="shared" si="328"/>
        <v>0</v>
      </c>
      <c r="P4207">
        <f t="shared" si="329"/>
        <v>4</v>
      </c>
    </row>
    <row r="4208" spans="1:16" x14ac:dyDescent="0.3">
      <c r="A4208" t="s">
        <v>69</v>
      </c>
      <c r="B4208" s="38">
        <v>39750</v>
      </c>
      <c r="C4208" t="s">
        <v>30</v>
      </c>
      <c r="D4208" t="s">
        <v>231</v>
      </c>
      <c r="E4208" t="s">
        <v>147</v>
      </c>
      <c r="F4208">
        <v>334131</v>
      </c>
      <c r="G4208">
        <v>374464</v>
      </c>
      <c r="H4208" t="s">
        <v>152</v>
      </c>
      <c r="I4208" t="s">
        <v>153</v>
      </c>
      <c r="L4208">
        <f t="shared" si="325"/>
        <v>2008</v>
      </c>
      <c r="M4208">
        <f t="shared" si="326"/>
        <v>10</v>
      </c>
      <c r="N4208">
        <f t="shared" si="327"/>
        <v>0</v>
      </c>
      <c r="O4208">
        <f t="shared" si="328"/>
        <v>0</v>
      </c>
      <c r="P4208">
        <f t="shared" si="329"/>
        <v>2</v>
      </c>
    </row>
    <row r="4209" spans="1:16" x14ac:dyDescent="0.3">
      <c r="A4209" t="s">
        <v>80</v>
      </c>
      <c r="B4209" s="38">
        <v>39751</v>
      </c>
      <c r="C4209" t="s">
        <v>30</v>
      </c>
      <c r="D4209" t="s">
        <v>214</v>
      </c>
      <c r="E4209" t="s">
        <v>173</v>
      </c>
      <c r="F4209">
        <v>308211</v>
      </c>
      <c r="G4209">
        <v>358360</v>
      </c>
      <c r="H4209" t="s">
        <v>148</v>
      </c>
      <c r="I4209" t="s">
        <v>149</v>
      </c>
      <c r="L4209">
        <f t="shared" si="325"/>
        <v>2008</v>
      </c>
      <c r="M4209">
        <f t="shared" si="326"/>
        <v>10</v>
      </c>
      <c r="N4209">
        <f t="shared" si="327"/>
        <v>0</v>
      </c>
      <c r="O4209">
        <f t="shared" si="328"/>
        <v>0</v>
      </c>
      <c r="P4209">
        <f t="shared" si="329"/>
        <v>1</v>
      </c>
    </row>
    <row r="4210" spans="1:16" x14ac:dyDescent="0.3">
      <c r="A4210" t="s">
        <v>56</v>
      </c>
      <c r="B4210" s="38">
        <v>39751</v>
      </c>
      <c r="C4210" t="s">
        <v>29</v>
      </c>
      <c r="D4210" t="s">
        <v>170</v>
      </c>
      <c r="E4210" t="s">
        <v>176</v>
      </c>
      <c r="F4210">
        <v>308187</v>
      </c>
      <c r="G4210">
        <v>390425</v>
      </c>
      <c r="H4210" t="s">
        <v>148</v>
      </c>
      <c r="I4210" t="s">
        <v>181</v>
      </c>
      <c r="L4210">
        <f t="shared" si="325"/>
        <v>2008</v>
      </c>
      <c r="M4210">
        <f t="shared" si="326"/>
        <v>10</v>
      </c>
      <c r="N4210">
        <f t="shared" si="327"/>
        <v>0</v>
      </c>
      <c r="O4210">
        <f t="shared" si="328"/>
        <v>1</v>
      </c>
      <c r="P4210">
        <f t="shared" si="329"/>
        <v>0</v>
      </c>
    </row>
    <row r="4211" spans="1:16" x14ac:dyDescent="0.3">
      <c r="A4211" t="s">
        <v>69</v>
      </c>
      <c r="B4211" s="38">
        <v>39751</v>
      </c>
      <c r="C4211" t="s">
        <v>30</v>
      </c>
      <c r="D4211" t="s">
        <v>272</v>
      </c>
      <c r="E4211" t="s">
        <v>147</v>
      </c>
      <c r="F4211">
        <v>333428</v>
      </c>
      <c r="G4211">
        <v>373256</v>
      </c>
      <c r="H4211" t="s">
        <v>148</v>
      </c>
      <c r="I4211" t="s">
        <v>149</v>
      </c>
      <c r="L4211">
        <f t="shared" si="325"/>
        <v>2008</v>
      </c>
      <c r="M4211">
        <f t="shared" si="326"/>
        <v>10</v>
      </c>
      <c r="N4211">
        <f t="shared" si="327"/>
        <v>0</v>
      </c>
      <c r="O4211">
        <f t="shared" si="328"/>
        <v>0</v>
      </c>
      <c r="P4211">
        <f t="shared" si="329"/>
        <v>1</v>
      </c>
    </row>
    <row r="4212" spans="1:16" x14ac:dyDescent="0.3">
      <c r="A4212" t="s">
        <v>69</v>
      </c>
      <c r="B4212" s="38">
        <v>39752</v>
      </c>
      <c r="C4212" t="s">
        <v>29</v>
      </c>
      <c r="D4212" t="s">
        <v>363</v>
      </c>
      <c r="E4212" t="s">
        <v>147</v>
      </c>
      <c r="F4212">
        <v>333842</v>
      </c>
      <c r="G4212">
        <v>374083</v>
      </c>
      <c r="H4212" t="s">
        <v>152</v>
      </c>
      <c r="I4212" t="s">
        <v>181</v>
      </c>
      <c r="J4212" t="s">
        <v>248</v>
      </c>
      <c r="L4212">
        <f t="shared" si="325"/>
        <v>2008</v>
      </c>
      <c r="M4212">
        <f t="shared" si="326"/>
        <v>10</v>
      </c>
      <c r="N4212">
        <f t="shared" si="327"/>
        <v>0</v>
      </c>
      <c r="O4212">
        <f t="shared" si="328"/>
        <v>1</v>
      </c>
      <c r="P4212">
        <f t="shared" si="329"/>
        <v>1</v>
      </c>
    </row>
    <row r="4213" spans="1:16" x14ac:dyDescent="0.3">
      <c r="A4213" t="s">
        <v>79</v>
      </c>
      <c r="B4213" s="38">
        <v>39752</v>
      </c>
      <c r="C4213" t="s">
        <v>30</v>
      </c>
      <c r="D4213" t="s">
        <v>888</v>
      </c>
      <c r="E4213" t="s">
        <v>173</v>
      </c>
      <c r="F4213">
        <v>301247</v>
      </c>
      <c r="G4213">
        <v>353955</v>
      </c>
      <c r="H4213" t="s">
        <v>148</v>
      </c>
      <c r="I4213" t="s">
        <v>149</v>
      </c>
      <c r="L4213">
        <f t="shared" si="325"/>
        <v>2008</v>
      </c>
      <c r="M4213">
        <f t="shared" si="326"/>
        <v>10</v>
      </c>
      <c r="N4213">
        <f t="shared" si="327"/>
        <v>0</v>
      </c>
      <c r="O4213">
        <f t="shared" si="328"/>
        <v>0</v>
      </c>
      <c r="P4213">
        <f t="shared" si="329"/>
        <v>1</v>
      </c>
    </row>
    <row r="4214" spans="1:16" x14ac:dyDescent="0.3">
      <c r="A4214" t="s">
        <v>45</v>
      </c>
      <c r="B4214" s="38">
        <v>39753</v>
      </c>
      <c r="C4214" t="s">
        <v>30</v>
      </c>
      <c r="D4214" t="s">
        <v>291</v>
      </c>
      <c r="E4214" t="s">
        <v>193</v>
      </c>
      <c r="F4214">
        <v>243695</v>
      </c>
      <c r="G4214">
        <v>416716</v>
      </c>
      <c r="H4214" t="s">
        <v>148</v>
      </c>
      <c r="I4214" t="s">
        <v>149</v>
      </c>
      <c r="L4214">
        <f t="shared" si="325"/>
        <v>2008</v>
      </c>
      <c r="M4214">
        <f t="shared" si="326"/>
        <v>11</v>
      </c>
      <c r="N4214">
        <f t="shared" si="327"/>
        <v>0</v>
      </c>
      <c r="O4214">
        <f t="shared" si="328"/>
        <v>0</v>
      </c>
      <c r="P4214">
        <f t="shared" si="329"/>
        <v>1</v>
      </c>
    </row>
    <row r="4215" spans="1:16" x14ac:dyDescent="0.3">
      <c r="A4215" t="s">
        <v>46</v>
      </c>
      <c r="B4215" s="38">
        <v>39753</v>
      </c>
      <c r="C4215" t="s">
        <v>30</v>
      </c>
      <c r="D4215" t="s">
        <v>170</v>
      </c>
      <c r="E4215" t="s">
        <v>186</v>
      </c>
      <c r="F4215">
        <v>234466</v>
      </c>
      <c r="G4215">
        <v>397699</v>
      </c>
      <c r="H4215" t="s">
        <v>148</v>
      </c>
      <c r="I4215" t="s">
        <v>149</v>
      </c>
      <c r="L4215">
        <f t="shared" si="325"/>
        <v>2008</v>
      </c>
      <c r="M4215">
        <f t="shared" si="326"/>
        <v>11</v>
      </c>
      <c r="N4215">
        <f t="shared" si="327"/>
        <v>0</v>
      </c>
      <c r="O4215">
        <f t="shared" si="328"/>
        <v>0</v>
      </c>
      <c r="P4215">
        <f t="shared" si="329"/>
        <v>1</v>
      </c>
    </row>
    <row r="4216" spans="1:16" x14ac:dyDescent="0.3">
      <c r="A4216" t="s">
        <v>69</v>
      </c>
      <c r="B4216" s="38">
        <v>39753</v>
      </c>
      <c r="C4216" t="s">
        <v>30</v>
      </c>
      <c r="D4216" t="s">
        <v>231</v>
      </c>
      <c r="E4216" t="s">
        <v>147</v>
      </c>
      <c r="F4216">
        <v>333944</v>
      </c>
      <c r="G4216">
        <v>374343</v>
      </c>
      <c r="H4216" t="s">
        <v>148</v>
      </c>
      <c r="I4216" t="s">
        <v>149</v>
      </c>
      <c r="L4216">
        <f t="shared" si="325"/>
        <v>2008</v>
      </c>
      <c r="M4216">
        <f t="shared" si="326"/>
        <v>11</v>
      </c>
      <c r="N4216">
        <f t="shared" si="327"/>
        <v>0</v>
      </c>
      <c r="O4216">
        <f t="shared" si="328"/>
        <v>0</v>
      </c>
      <c r="P4216">
        <f t="shared" si="329"/>
        <v>1</v>
      </c>
    </row>
    <row r="4217" spans="1:16" x14ac:dyDescent="0.3">
      <c r="A4217" t="s">
        <v>45</v>
      </c>
      <c r="B4217" s="38">
        <v>39754</v>
      </c>
      <c r="C4217" t="s">
        <v>30</v>
      </c>
      <c r="D4217" t="s">
        <v>240</v>
      </c>
      <c r="E4217" t="s">
        <v>193</v>
      </c>
      <c r="F4217">
        <v>243578</v>
      </c>
      <c r="G4217">
        <v>417992</v>
      </c>
      <c r="H4217" t="s">
        <v>148</v>
      </c>
      <c r="I4217" t="s">
        <v>149</v>
      </c>
      <c r="L4217">
        <f t="shared" si="325"/>
        <v>2008</v>
      </c>
      <c r="M4217">
        <f t="shared" si="326"/>
        <v>11</v>
      </c>
      <c r="N4217">
        <f t="shared" si="327"/>
        <v>0</v>
      </c>
      <c r="O4217">
        <f t="shared" si="328"/>
        <v>0</v>
      </c>
      <c r="P4217">
        <f t="shared" si="329"/>
        <v>1</v>
      </c>
    </row>
    <row r="4218" spans="1:16" x14ac:dyDescent="0.3">
      <c r="A4218" t="s">
        <v>69</v>
      </c>
      <c r="B4218" s="38">
        <v>39754</v>
      </c>
      <c r="C4218" t="s">
        <v>30</v>
      </c>
      <c r="D4218" t="s">
        <v>163</v>
      </c>
      <c r="E4218" t="s">
        <v>164</v>
      </c>
      <c r="F4218">
        <v>333430</v>
      </c>
      <c r="G4218">
        <v>374338</v>
      </c>
      <c r="H4218" t="s">
        <v>245</v>
      </c>
      <c r="I4218" t="s">
        <v>246</v>
      </c>
      <c r="L4218">
        <f t="shared" si="325"/>
        <v>2008</v>
      </c>
      <c r="M4218">
        <f t="shared" si="326"/>
        <v>11</v>
      </c>
      <c r="N4218">
        <f t="shared" si="327"/>
        <v>0</v>
      </c>
      <c r="O4218">
        <f t="shared" si="328"/>
        <v>0</v>
      </c>
      <c r="P4218">
        <f t="shared" si="329"/>
        <v>4</v>
      </c>
    </row>
    <row r="4219" spans="1:16" x14ac:dyDescent="0.3">
      <c r="A4219" t="s">
        <v>70</v>
      </c>
      <c r="B4219" s="38">
        <v>39755</v>
      </c>
      <c r="C4219" t="s">
        <v>30</v>
      </c>
      <c r="D4219" t="s">
        <v>237</v>
      </c>
      <c r="E4219" t="s">
        <v>183</v>
      </c>
      <c r="F4219">
        <v>330610</v>
      </c>
      <c r="G4219">
        <v>314514</v>
      </c>
      <c r="H4219" t="s">
        <v>152</v>
      </c>
      <c r="I4219" t="s">
        <v>153</v>
      </c>
      <c r="L4219">
        <f t="shared" si="325"/>
        <v>2008</v>
      </c>
      <c r="M4219">
        <f t="shared" si="326"/>
        <v>11</v>
      </c>
      <c r="N4219">
        <f t="shared" si="327"/>
        <v>0</v>
      </c>
      <c r="O4219">
        <f t="shared" si="328"/>
        <v>0</v>
      </c>
      <c r="P4219">
        <f t="shared" si="329"/>
        <v>2</v>
      </c>
    </row>
    <row r="4220" spans="1:16" x14ac:dyDescent="0.3">
      <c r="A4220" t="s">
        <v>69</v>
      </c>
      <c r="B4220" s="38">
        <v>39755</v>
      </c>
      <c r="C4220" t="s">
        <v>30</v>
      </c>
      <c r="D4220" t="s">
        <v>167</v>
      </c>
      <c r="E4220" t="s">
        <v>147</v>
      </c>
      <c r="F4220">
        <v>334655</v>
      </c>
      <c r="G4220">
        <v>373928</v>
      </c>
      <c r="H4220" t="s">
        <v>148</v>
      </c>
      <c r="I4220" t="s">
        <v>149</v>
      </c>
      <c r="L4220">
        <f t="shared" si="325"/>
        <v>2008</v>
      </c>
      <c r="M4220">
        <f t="shared" si="326"/>
        <v>11</v>
      </c>
      <c r="N4220">
        <f t="shared" si="327"/>
        <v>0</v>
      </c>
      <c r="O4220">
        <f t="shared" si="328"/>
        <v>0</v>
      </c>
      <c r="P4220">
        <f t="shared" si="329"/>
        <v>1</v>
      </c>
    </row>
    <row r="4221" spans="1:16" x14ac:dyDescent="0.3">
      <c r="A4221" t="s">
        <v>69</v>
      </c>
      <c r="B4221" s="38">
        <v>39755</v>
      </c>
      <c r="C4221" t="s">
        <v>30</v>
      </c>
      <c r="D4221" t="s">
        <v>299</v>
      </c>
      <c r="E4221" t="s">
        <v>159</v>
      </c>
      <c r="F4221">
        <v>334750</v>
      </c>
      <c r="G4221">
        <v>374479</v>
      </c>
      <c r="H4221" t="s">
        <v>144</v>
      </c>
      <c r="I4221" t="s">
        <v>145</v>
      </c>
      <c r="L4221">
        <f t="shared" si="325"/>
        <v>2008</v>
      </c>
      <c r="M4221">
        <f t="shared" si="326"/>
        <v>11</v>
      </c>
      <c r="N4221">
        <f t="shared" si="327"/>
        <v>0</v>
      </c>
      <c r="O4221">
        <f t="shared" si="328"/>
        <v>0</v>
      </c>
      <c r="P4221">
        <f t="shared" si="329"/>
        <v>3</v>
      </c>
    </row>
    <row r="4222" spans="1:16" x14ac:dyDescent="0.3">
      <c r="A4222" t="s">
        <v>69</v>
      </c>
      <c r="B4222" s="38">
        <v>39755</v>
      </c>
      <c r="C4222" t="s">
        <v>30</v>
      </c>
      <c r="D4222" t="s">
        <v>151</v>
      </c>
      <c r="E4222" t="s">
        <v>147</v>
      </c>
      <c r="F4222">
        <v>334210</v>
      </c>
      <c r="G4222">
        <v>373168</v>
      </c>
      <c r="H4222" t="s">
        <v>148</v>
      </c>
      <c r="I4222" t="s">
        <v>149</v>
      </c>
      <c r="L4222">
        <f t="shared" si="325"/>
        <v>2008</v>
      </c>
      <c r="M4222">
        <f t="shared" si="326"/>
        <v>11</v>
      </c>
      <c r="N4222">
        <f t="shared" si="327"/>
        <v>0</v>
      </c>
      <c r="O4222">
        <f t="shared" si="328"/>
        <v>0</v>
      </c>
      <c r="P4222">
        <f t="shared" si="329"/>
        <v>1</v>
      </c>
    </row>
    <row r="4223" spans="1:16" x14ac:dyDescent="0.3">
      <c r="A4223" t="s">
        <v>69</v>
      </c>
      <c r="B4223" s="38">
        <v>39756</v>
      </c>
      <c r="C4223" t="s">
        <v>29</v>
      </c>
      <c r="D4223" t="s">
        <v>441</v>
      </c>
      <c r="E4223" t="s">
        <v>147</v>
      </c>
      <c r="F4223">
        <v>333847</v>
      </c>
      <c r="G4223">
        <v>374693</v>
      </c>
      <c r="H4223" t="s">
        <v>148</v>
      </c>
      <c r="I4223" t="s">
        <v>181</v>
      </c>
      <c r="L4223">
        <f t="shared" si="325"/>
        <v>2008</v>
      </c>
      <c r="M4223">
        <f t="shared" si="326"/>
        <v>11</v>
      </c>
      <c r="N4223">
        <f t="shared" si="327"/>
        <v>0</v>
      </c>
      <c r="O4223">
        <f t="shared" si="328"/>
        <v>1</v>
      </c>
      <c r="P4223">
        <f t="shared" si="329"/>
        <v>0</v>
      </c>
    </row>
    <row r="4224" spans="1:16" x14ac:dyDescent="0.3">
      <c r="A4224" t="s">
        <v>52</v>
      </c>
      <c r="B4224" s="38">
        <v>39756</v>
      </c>
      <c r="C4224" t="s">
        <v>30</v>
      </c>
      <c r="D4224" t="s">
        <v>480</v>
      </c>
      <c r="E4224" t="s">
        <v>169</v>
      </c>
      <c r="F4224">
        <v>245137</v>
      </c>
      <c r="G4224">
        <v>372325</v>
      </c>
      <c r="H4224" t="s">
        <v>148</v>
      </c>
      <c r="I4224" t="s">
        <v>149</v>
      </c>
      <c r="L4224">
        <f t="shared" si="325"/>
        <v>2008</v>
      </c>
      <c r="M4224">
        <f t="shared" si="326"/>
        <v>11</v>
      </c>
      <c r="N4224">
        <f t="shared" si="327"/>
        <v>0</v>
      </c>
      <c r="O4224">
        <f t="shared" si="328"/>
        <v>0</v>
      </c>
      <c r="P4224">
        <f t="shared" si="329"/>
        <v>1</v>
      </c>
    </row>
    <row r="4225" spans="1:16" x14ac:dyDescent="0.3">
      <c r="A4225" t="s">
        <v>69</v>
      </c>
      <c r="B4225" s="38">
        <v>39756</v>
      </c>
      <c r="C4225" t="s">
        <v>29</v>
      </c>
      <c r="D4225" t="s">
        <v>387</v>
      </c>
      <c r="E4225" t="s">
        <v>147</v>
      </c>
      <c r="F4225">
        <v>333587</v>
      </c>
      <c r="G4225">
        <v>373203</v>
      </c>
      <c r="H4225" t="s">
        <v>148</v>
      </c>
      <c r="I4225" t="s">
        <v>181</v>
      </c>
      <c r="L4225">
        <f t="shared" si="325"/>
        <v>2008</v>
      </c>
      <c r="M4225">
        <f t="shared" si="326"/>
        <v>11</v>
      </c>
      <c r="N4225">
        <f t="shared" si="327"/>
        <v>0</v>
      </c>
      <c r="O4225">
        <f t="shared" si="328"/>
        <v>1</v>
      </c>
      <c r="P4225">
        <f t="shared" si="329"/>
        <v>0</v>
      </c>
    </row>
    <row r="4226" spans="1:16" x14ac:dyDescent="0.3">
      <c r="A4226" t="s">
        <v>69</v>
      </c>
      <c r="B4226" s="38">
        <v>39757</v>
      </c>
      <c r="C4226" t="s">
        <v>30</v>
      </c>
      <c r="D4226" t="s">
        <v>221</v>
      </c>
      <c r="E4226" t="s">
        <v>147</v>
      </c>
      <c r="F4226">
        <v>333806</v>
      </c>
      <c r="G4226">
        <v>374770</v>
      </c>
      <c r="H4226" t="s">
        <v>148</v>
      </c>
      <c r="I4226" t="s">
        <v>149</v>
      </c>
      <c r="L4226">
        <f t="shared" ref="L4226:L4289" si="330">YEAR(B4226)</f>
        <v>2008</v>
      </c>
      <c r="M4226">
        <f t="shared" ref="M4226:M4289" si="331">MONTH(B4226)</f>
        <v>11</v>
      </c>
      <c r="N4226">
        <f t="shared" ref="N4226:N4289" si="332">SUM((IF(OR(ISBLANK($I4226),ISERROR(SEARCH("killed",$I4226))),0,IF(SEARCH("killed",$I4226)=3,LEFT($I4226,1),IF(SEARCH("killed",$I4226)=4,LEFT($I4226,2),0)))),(IF(OR(ISBLANK($J4226),ISERROR(SEARCH("killed",$J4226))),0,IF(SEARCH("killed",$J4226)=3,LEFT($J4226,1),IF(SEARCH("killed",$J4226)=4,LEFT($J4226,2),0)))),(IF(OR(ISBLANK($K4226),ISERROR(SEARCH("killed",$K4226))),0,IF(SEARCH("killed",$K4226)=3,LEFT($K4226,1),IF(SEARCH("killed",$K4226)=4,LEFT($K4226,2),0)))))</f>
        <v>0</v>
      </c>
      <c r="O4226">
        <f t="shared" ref="O4226:O4289" si="333">SUM((IF(OR(ISBLANK($I4226),ISERROR(SEARCH("seriously",$I4226))),0,IF(SEARCH("seriously",$I4226)=3,LEFT($I4226,1),IF(SEARCH("seriously",$I4226)=4,LEFT($I4226,2),0)))),(IF(OR(ISBLANK($J4226),ISERROR(SEARCH("seriously",$J4226))),0,IF(SEARCH("seriously",$J4226)=3,LEFT($J4226,1),IF(SEARCH("seriously",$J4226)=4,LEFT($J4226,2),0)))),(IF(OR(ISBLANK($K4226),ISERROR(SEARCH("seriously",$K4226))),0,IF(SEARCH("seriously",$K4226)=3,LEFT($K4226,1),IF(SEARCH("seriously",$K4226)=4,LEFT($K4226,2),0)))))</f>
        <v>0</v>
      </c>
      <c r="P4226">
        <f t="shared" ref="P4226:P4289" si="334">SUM((IF(OR(ISBLANK($I4226),ISERROR(SEARCH("slightly",$I4226))),0,IF(SEARCH("slightly",$I4226)=3,LEFT($I4226,1),IF(SEARCH("slightly",$I4226)=4,LEFT($I4226,2),0)))),(IF(OR(ISBLANK($J4226),ISERROR(SEARCH("slightly",$J4226))),0,IF(SEARCH("slightly",$J4226)=3,LEFT($J4226,1),IF(SEARCH("slightly",$J4226)=4,LEFT($J4226,2),0)))),(IF(OR(ISBLANK($K4226),ISERROR(SEARCH("slightly",$K4226))),0,IF(SEARCH("slightly",$K4226)=3,LEFT($K4226,1),IF(SEARCH("slightly",$K4226)=4,LEFT($K4226,2),0)))))</f>
        <v>1</v>
      </c>
    </row>
    <row r="4227" spans="1:16" x14ac:dyDescent="0.3">
      <c r="A4227" t="s">
        <v>60</v>
      </c>
      <c r="B4227" s="38">
        <v>39757</v>
      </c>
      <c r="C4227" t="s">
        <v>30</v>
      </c>
      <c r="D4227" t="s">
        <v>170</v>
      </c>
      <c r="E4227" t="s">
        <v>195</v>
      </c>
      <c r="F4227">
        <v>350451</v>
      </c>
      <c r="G4227">
        <v>381558</v>
      </c>
      <c r="H4227" t="s">
        <v>148</v>
      </c>
      <c r="I4227" t="s">
        <v>149</v>
      </c>
      <c r="L4227">
        <f t="shared" si="330"/>
        <v>2008</v>
      </c>
      <c r="M4227">
        <f t="shared" si="331"/>
        <v>11</v>
      </c>
      <c r="N4227">
        <f t="shared" si="332"/>
        <v>0</v>
      </c>
      <c r="O4227">
        <f t="shared" si="333"/>
        <v>0</v>
      </c>
      <c r="P4227">
        <f t="shared" si="334"/>
        <v>1</v>
      </c>
    </row>
    <row r="4228" spans="1:16" x14ac:dyDescent="0.3">
      <c r="A4228" t="s">
        <v>57</v>
      </c>
      <c r="B4228" s="38">
        <v>39757</v>
      </c>
      <c r="C4228" t="s">
        <v>30</v>
      </c>
      <c r="D4228" t="s">
        <v>430</v>
      </c>
      <c r="E4228" t="s">
        <v>256</v>
      </c>
      <c r="F4228">
        <v>223883</v>
      </c>
      <c r="G4228">
        <v>343802</v>
      </c>
      <c r="H4228" t="s">
        <v>148</v>
      </c>
      <c r="I4228" t="s">
        <v>149</v>
      </c>
      <c r="L4228">
        <f t="shared" si="330"/>
        <v>2008</v>
      </c>
      <c r="M4228">
        <f t="shared" si="331"/>
        <v>11</v>
      </c>
      <c r="N4228">
        <f t="shared" si="332"/>
        <v>0</v>
      </c>
      <c r="O4228">
        <f t="shared" si="333"/>
        <v>0</v>
      </c>
      <c r="P4228">
        <f t="shared" si="334"/>
        <v>1</v>
      </c>
    </row>
    <row r="4229" spans="1:16" x14ac:dyDescent="0.3">
      <c r="A4229" t="s">
        <v>46</v>
      </c>
      <c r="B4229" s="38">
        <v>39757</v>
      </c>
      <c r="C4229" t="s">
        <v>30</v>
      </c>
      <c r="D4229" t="s">
        <v>214</v>
      </c>
      <c r="E4229" t="s">
        <v>186</v>
      </c>
      <c r="F4229">
        <v>234594</v>
      </c>
      <c r="G4229">
        <v>397637</v>
      </c>
      <c r="H4229" t="s">
        <v>148</v>
      </c>
      <c r="I4229" t="s">
        <v>149</v>
      </c>
      <c r="L4229">
        <f t="shared" si="330"/>
        <v>2008</v>
      </c>
      <c r="M4229">
        <f t="shared" si="331"/>
        <v>11</v>
      </c>
      <c r="N4229">
        <f t="shared" si="332"/>
        <v>0</v>
      </c>
      <c r="O4229">
        <f t="shared" si="333"/>
        <v>0</v>
      </c>
      <c r="P4229">
        <f t="shared" si="334"/>
        <v>1</v>
      </c>
    </row>
    <row r="4230" spans="1:16" x14ac:dyDescent="0.3">
      <c r="A4230" t="s">
        <v>52</v>
      </c>
      <c r="B4230" s="38">
        <v>39758</v>
      </c>
      <c r="C4230" t="s">
        <v>30</v>
      </c>
      <c r="D4230" t="s">
        <v>371</v>
      </c>
      <c r="E4230" t="s">
        <v>169</v>
      </c>
      <c r="F4230">
        <v>245236</v>
      </c>
      <c r="G4230">
        <v>373104</v>
      </c>
      <c r="H4230" t="s">
        <v>148</v>
      </c>
      <c r="I4230" t="s">
        <v>149</v>
      </c>
      <c r="L4230">
        <f t="shared" si="330"/>
        <v>2008</v>
      </c>
      <c r="M4230">
        <f t="shared" si="331"/>
        <v>11</v>
      </c>
      <c r="N4230">
        <f t="shared" si="332"/>
        <v>0</v>
      </c>
      <c r="O4230">
        <f t="shared" si="333"/>
        <v>0</v>
      </c>
      <c r="P4230">
        <f t="shared" si="334"/>
        <v>1</v>
      </c>
    </row>
    <row r="4231" spans="1:16" x14ac:dyDescent="0.3">
      <c r="A4231" t="s">
        <v>57</v>
      </c>
      <c r="B4231" s="38">
        <v>39758</v>
      </c>
      <c r="C4231" t="s">
        <v>30</v>
      </c>
      <c r="D4231" t="s">
        <v>889</v>
      </c>
      <c r="E4231" t="s">
        <v>256</v>
      </c>
      <c r="F4231">
        <v>223377</v>
      </c>
      <c r="G4231">
        <v>344250</v>
      </c>
      <c r="H4231" t="s">
        <v>148</v>
      </c>
      <c r="I4231" t="s">
        <v>149</v>
      </c>
      <c r="L4231">
        <f t="shared" si="330"/>
        <v>2008</v>
      </c>
      <c r="M4231">
        <f t="shared" si="331"/>
        <v>11</v>
      </c>
      <c r="N4231">
        <f t="shared" si="332"/>
        <v>0</v>
      </c>
      <c r="O4231">
        <f t="shared" si="333"/>
        <v>0</v>
      </c>
      <c r="P4231">
        <f t="shared" si="334"/>
        <v>1</v>
      </c>
    </row>
    <row r="4232" spans="1:16" x14ac:dyDescent="0.3">
      <c r="A4232" t="s">
        <v>69</v>
      </c>
      <c r="B4232" s="38">
        <v>39758</v>
      </c>
      <c r="C4232" t="s">
        <v>30</v>
      </c>
      <c r="D4232" t="s">
        <v>160</v>
      </c>
      <c r="E4232" t="s">
        <v>164</v>
      </c>
      <c r="F4232">
        <v>333142</v>
      </c>
      <c r="G4232">
        <v>374142</v>
      </c>
      <c r="H4232" t="s">
        <v>148</v>
      </c>
      <c r="I4232" t="s">
        <v>149</v>
      </c>
      <c r="L4232">
        <f t="shared" si="330"/>
        <v>2008</v>
      </c>
      <c r="M4232">
        <f t="shared" si="331"/>
        <v>11</v>
      </c>
      <c r="N4232">
        <f t="shared" si="332"/>
        <v>0</v>
      </c>
      <c r="O4232">
        <f t="shared" si="333"/>
        <v>0</v>
      </c>
      <c r="P4232">
        <f t="shared" si="334"/>
        <v>1</v>
      </c>
    </row>
    <row r="4233" spans="1:16" x14ac:dyDescent="0.3">
      <c r="A4233" t="s">
        <v>69</v>
      </c>
      <c r="B4233" s="38">
        <v>39758</v>
      </c>
      <c r="C4233" t="s">
        <v>30</v>
      </c>
      <c r="D4233" t="s">
        <v>337</v>
      </c>
      <c r="E4233" t="s">
        <v>147</v>
      </c>
      <c r="F4233">
        <v>333622</v>
      </c>
      <c r="G4233">
        <v>374067</v>
      </c>
      <c r="H4233" t="s">
        <v>148</v>
      </c>
      <c r="I4233" t="s">
        <v>149</v>
      </c>
      <c r="L4233">
        <f t="shared" si="330"/>
        <v>2008</v>
      </c>
      <c r="M4233">
        <f t="shared" si="331"/>
        <v>11</v>
      </c>
      <c r="N4233">
        <f t="shared" si="332"/>
        <v>0</v>
      </c>
      <c r="O4233">
        <f t="shared" si="333"/>
        <v>0</v>
      </c>
      <c r="P4233">
        <f t="shared" si="334"/>
        <v>1</v>
      </c>
    </row>
    <row r="4234" spans="1:16" x14ac:dyDescent="0.3">
      <c r="A4234" t="s">
        <v>69</v>
      </c>
      <c r="B4234" s="38">
        <v>39758</v>
      </c>
      <c r="C4234" t="s">
        <v>30</v>
      </c>
      <c r="D4234" t="s">
        <v>757</v>
      </c>
      <c r="E4234" t="s">
        <v>159</v>
      </c>
      <c r="F4234">
        <v>334502</v>
      </c>
      <c r="G4234">
        <v>374446</v>
      </c>
      <c r="H4234" t="s">
        <v>152</v>
      </c>
      <c r="I4234" t="s">
        <v>153</v>
      </c>
      <c r="L4234">
        <f t="shared" si="330"/>
        <v>2008</v>
      </c>
      <c r="M4234">
        <f t="shared" si="331"/>
        <v>11</v>
      </c>
      <c r="N4234">
        <f t="shared" si="332"/>
        <v>0</v>
      </c>
      <c r="O4234">
        <f t="shared" si="333"/>
        <v>0</v>
      </c>
      <c r="P4234">
        <f t="shared" si="334"/>
        <v>2</v>
      </c>
    </row>
    <row r="4235" spans="1:16" x14ac:dyDescent="0.3">
      <c r="A4235" t="s">
        <v>69</v>
      </c>
      <c r="B4235" s="38">
        <v>39759</v>
      </c>
      <c r="C4235" t="s">
        <v>30</v>
      </c>
      <c r="D4235" t="s">
        <v>151</v>
      </c>
      <c r="E4235" t="s">
        <v>147</v>
      </c>
      <c r="F4235">
        <v>334173</v>
      </c>
      <c r="G4235">
        <v>373298</v>
      </c>
      <c r="H4235" t="s">
        <v>148</v>
      </c>
      <c r="I4235" t="s">
        <v>149</v>
      </c>
      <c r="L4235">
        <f t="shared" si="330"/>
        <v>2008</v>
      </c>
      <c r="M4235">
        <f t="shared" si="331"/>
        <v>11</v>
      </c>
      <c r="N4235">
        <f t="shared" si="332"/>
        <v>0</v>
      </c>
      <c r="O4235">
        <f t="shared" si="333"/>
        <v>0</v>
      </c>
      <c r="P4235">
        <f t="shared" si="334"/>
        <v>1</v>
      </c>
    </row>
    <row r="4236" spans="1:16" x14ac:dyDescent="0.3">
      <c r="A4236" t="s">
        <v>69</v>
      </c>
      <c r="B4236" s="38">
        <v>39759</v>
      </c>
      <c r="C4236" t="s">
        <v>30</v>
      </c>
      <c r="D4236" t="s">
        <v>420</v>
      </c>
      <c r="E4236" t="s">
        <v>147</v>
      </c>
      <c r="F4236">
        <v>334126</v>
      </c>
      <c r="G4236">
        <v>375049</v>
      </c>
      <c r="H4236" t="s">
        <v>152</v>
      </c>
      <c r="I4236" t="s">
        <v>153</v>
      </c>
      <c r="L4236">
        <f t="shared" si="330"/>
        <v>2008</v>
      </c>
      <c r="M4236">
        <f t="shared" si="331"/>
        <v>11</v>
      </c>
      <c r="N4236">
        <f t="shared" si="332"/>
        <v>0</v>
      </c>
      <c r="O4236">
        <f t="shared" si="333"/>
        <v>0</v>
      </c>
      <c r="P4236">
        <f t="shared" si="334"/>
        <v>2</v>
      </c>
    </row>
    <row r="4237" spans="1:16" x14ac:dyDescent="0.3">
      <c r="A4237" t="s">
        <v>69</v>
      </c>
      <c r="B4237" s="38">
        <v>39759</v>
      </c>
      <c r="C4237" t="s">
        <v>30</v>
      </c>
      <c r="D4237" t="s">
        <v>167</v>
      </c>
      <c r="E4237" t="s">
        <v>147</v>
      </c>
      <c r="F4237">
        <v>334539</v>
      </c>
      <c r="G4237">
        <v>373915</v>
      </c>
      <c r="H4237" t="s">
        <v>148</v>
      </c>
      <c r="I4237" t="s">
        <v>149</v>
      </c>
      <c r="L4237">
        <f t="shared" si="330"/>
        <v>2008</v>
      </c>
      <c r="M4237">
        <f t="shared" si="331"/>
        <v>11</v>
      </c>
      <c r="N4237">
        <f t="shared" si="332"/>
        <v>0</v>
      </c>
      <c r="O4237">
        <f t="shared" si="333"/>
        <v>0</v>
      </c>
      <c r="P4237">
        <f t="shared" si="334"/>
        <v>1</v>
      </c>
    </row>
    <row r="4238" spans="1:16" x14ac:dyDescent="0.3">
      <c r="A4238" t="s">
        <v>36</v>
      </c>
      <c r="B4238" s="38">
        <v>39759</v>
      </c>
      <c r="C4238" t="s">
        <v>30</v>
      </c>
      <c r="D4238" t="s">
        <v>587</v>
      </c>
      <c r="E4238" t="s">
        <v>189</v>
      </c>
      <c r="F4238">
        <v>287705</v>
      </c>
      <c r="G4238">
        <v>345334</v>
      </c>
      <c r="H4238" t="s">
        <v>148</v>
      </c>
      <c r="I4238" t="s">
        <v>149</v>
      </c>
      <c r="L4238">
        <f t="shared" si="330"/>
        <v>2008</v>
      </c>
      <c r="M4238">
        <f t="shared" si="331"/>
        <v>11</v>
      </c>
      <c r="N4238">
        <f t="shared" si="332"/>
        <v>0</v>
      </c>
      <c r="O4238">
        <f t="shared" si="333"/>
        <v>0</v>
      </c>
      <c r="P4238">
        <f t="shared" si="334"/>
        <v>1</v>
      </c>
    </row>
    <row r="4239" spans="1:16" x14ac:dyDescent="0.3">
      <c r="A4239" t="s">
        <v>60</v>
      </c>
      <c r="B4239" s="38">
        <v>39759</v>
      </c>
      <c r="C4239" t="s">
        <v>30</v>
      </c>
      <c r="D4239" t="s">
        <v>170</v>
      </c>
      <c r="E4239" t="s">
        <v>195</v>
      </c>
      <c r="F4239">
        <v>350478</v>
      </c>
      <c r="G4239">
        <v>381612</v>
      </c>
      <c r="H4239" t="s">
        <v>144</v>
      </c>
      <c r="I4239" t="s">
        <v>145</v>
      </c>
      <c r="L4239">
        <f t="shared" si="330"/>
        <v>2008</v>
      </c>
      <c r="M4239">
        <f t="shared" si="331"/>
        <v>11</v>
      </c>
      <c r="N4239">
        <f t="shared" si="332"/>
        <v>0</v>
      </c>
      <c r="O4239">
        <f t="shared" si="333"/>
        <v>0</v>
      </c>
      <c r="P4239">
        <f t="shared" si="334"/>
        <v>3</v>
      </c>
    </row>
    <row r="4240" spans="1:16" x14ac:dyDescent="0.3">
      <c r="A4240" t="s">
        <v>45</v>
      </c>
      <c r="B4240" s="38">
        <v>39759</v>
      </c>
      <c r="C4240" t="s">
        <v>30</v>
      </c>
      <c r="D4240" t="s">
        <v>392</v>
      </c>
      <c r="E4240" t="s">
        <v>193</v>
      </c>
      <c r="F4240">
        <v>244193</v>
      </c>
      <c r="G4240">
        <v>416394</v>
      </c>
      <c r="H4240" t="s">
        <v>148</v>
      </c>
      <c r="I4240" t="s">
        <v>149</v>
      </c>
      <c r="L4240">
        <f t="shared" si="330"/>
        <v>2008</v>
      </c>
      <c r="M4240">
        <f t="shared" si="331"/>
        <v>11</v>
      </c>
      <c r="N4240">
        <f t="shared" si="332"/>
        <v>0</v>
      </c>
      <c r="O4240">
        <f t="shared" si="333"/>
        <v>0</v>
      </c>
      <c r="P4240">
        <f t="shared" si="334"/>
        <v>1</v>
      </c>
    </row>
    <row r="4241" spans="1:16" x14ac:dyDescent="0.3">
      <c r="A4241" t="s">
        <v>51</v>
      </c>
      <c r="B4241" s="38">
        <v>39760</v>
      </c>
      <c r="C4241" t="s">
        <v>30</v>
      </c>
      <c r="D4241" t="s">
        <v>214</v>
      </c>
      <c r="E4241" t="s">
        <v>206</v>
      </c>
      <c r="F4241">
        <v>348557</v>
      </c>
      <c r="G4241">
        <v>344485</v>
      </c>
      <c r="H4241" t="s">
        <v>148</v>
      </c>
      <c r="I4241" t="s">
        <v>149</v>
      </c>
      <c r="L4241">
        <f t="shared" si="330"/>
        <v>2008</v>
      </c>
      <c r="M4241">
        <f t="shared" si="331"/>
        <v>11</v>
      </c>
      <c r="N4241">
        <f t="shared" si="332"/>
        <v>0</v>
      </c>
      <c r="O4241">
        <f t="shared" si="333"/>
        <v>0</v>
      </c>
      <c r="P4241">
        <f t="shared" si="334"/>
        <v>1</v>
      </c>
    </row>
    <row r="4242" spans="1:16" x14ac:dyDescent="0.3">
      <c r="A4242" t="s">
        <v>69</v>
      </c>
      <c r="B4242" s="38">
        <v>39760</v>
      </c>
      <c r="C4242" t="s">
        <v>29</v>
      </c>
      <c r="D4242" t="s">
        <v>363</v>
      </c>
      <c r="E4242" t="s">
        <v>147</v>
      </c>
      <c r="F4242">
        <v>333741</v>
      </c>
      <c r="G4242">
        <v>374076</v>
      </c>
      <c r="H4242" t="s">
        <v>148</v>
      </c>
      <c r="I4242" t="s">
        <v>181</v>
      </c>
      <c r="L4242">
        <f t="shared" si="330"/>
        <v>2008</v>
      </c>
      <c r="M4242">
        <f t="shared" si="331"/>
        <v>11</v>
      </c>
      <c r="N4242">
        <f t="shared" si="332"/>
        <v>0</v>
      </c>
      <c r="O4242">
        <f t="shared" si="333"/>
        <v>1</v>
      </c>
      <c r="P4242">
        <f t="shared" si="334"/>
        <v>0</v>
      </c>
    </row>
    <row r="4243" spans="1:16" x14ac:dyDescent="0.3">
      <c r="A4243" t="s">
        <v>2</v>
      </c>
      <c r="B4243" s="38">
        <v>39762</v>
      </c>
      <c r="C4243" t="s">
        <v>30</v>
      </c>
      <c r="D4243" t="s">
        <v>406</v>
      </c>
      <c r="E4243" t="s">
        <v>166</v>
      </c>
      <c r="F4243">
        <v>326470</v>
      </c>
      <c r="G4243">
        <v>364362</v>
      </c>
      <c r="H4243" t="s">
        <v>144</v>
      </c>
      <c r="I4243" t="s">
        <v>145</v>
      </c>
      <c r="L4243">
        <f t="shared" si="330"/>
        <v>2008</v>
      </c>
      <c r="M4243">
        <f t="shared" si="331"/>
        <v>11</v>
      </c>
      <c r="N4243">
        <f t="shared" si="332"/>
        <v>0</v>
      </c>
      <c r="O4243">
        <f t="shared" si="333"/>
        <v>0</v>
      </c>
      <c r="P4243">
        <f t="shared" si="334"/>
        <v>3</v>
      </c>
    </row>
    <row r="4244" spans="1:16" x14ac:dyDescent="0.3">
      <c r="A4244" t="s">
        <v>69</v>
      </c>
      <c r="B4244" s="38">
        <v>39762</v>
      </c>
      <c r="C4244" t="s">
        <v>30</v>
      </c>
      <c r="D4244" t="s">
        <v>367</v>
      </c>
      <c r="E4244" t="s">
        <v>147</v>
      </c>
      <c r="F4244">
        <v>333916</v>
      </c>
      <c r="G4244">
        <v>373959</v>
      </c>
      <c r="H4244" t="s">
        <v>148</v>
      </c>
      <c r="I4244" t="s">
        <v>149</v>
      </c>
      <c r="L4244">
        <f t="shared" si="330"/>
        <v>2008</v>
      </c>
      <c r="M4244">
        <f t="shared" si="331"/>
        <v>11</v>
      </c>
      <c r="N4244">
        <f t="shared" si="332"/>
        <v>0</v>
      </c>
      <c r="O4244">
        <f t="shared" si="333"/>
        <v>0</v>
      </c>
      <c r="P4244">
        <f t="shared" si="334"/>
        <v>1</v>
      </c>
    </row>
    <row r="4245" spans="1:16" x14ac:dyDescent="0.3">
      <c r="A4245" t="s">
        <v>2</v>
      </c>
      <c r="B4245" s="38">
        <v>39763</v>
      </c>
      <c r="C4245" t="s">
        <v>30</v>
      </c>
      <c r="D4245" t="s">
        <v>285</v>
      </c>
      <c r="E4245" t="s">
        <v>166</v>
      </c>
      <c r="F4245">
        <v>326768</v>
      </c>
      <c r="G4245">
        <v>364045</v>
      </c>
      <c r="H4245" t="s">
        <v>148</v>
      </c>
      <c r="I4245" t="s">
        <v>149</v>
      </c>
      <c r="L4245">
        <f t="shared" si="330"/>
        <v>2008</v>
      </c>
      <c r="M4245">
        <f t="shared" si="331"/>
        <v>11</v>
      </c>
      <c r="N4245">
        <f t="shared" si="332"/>
        <v>0</v>
      </c>
      <c r="O4245">
        <f t="shared" si="333"/>
        <v>0</v>
      </c>
      <c r="P4245">
        <f t="shared" si="334"/>
        <v>1</v>
      </c>
    </row>
    <row r="4246" spans="1:16" x14ac:dyDescent="0.3">
      <c r="A4246" t="s">
        <v>69</v>
      </c>
      <c r="B4246" s="38">
        <v>39763</v>
      </c>
      <c r="C4246" t="s">
        <v>28</v>
      </c>
      <c r="D4246" t="s">
        <v>552</v>
      </c>
      <c r="E4246" t="s">
        <v>147</v>
      </c>
      <c r="F4246">
        <v>333808</v>
      </c>
      <c r="G4246">
        <v>374302</v>
      </c>
      <c r="H4246" t="s">
        <v>148</v>
      </c>
      <c r="I4246" t="s">
        <v>528</v>
      </c>
      <c r="L4246">
        <f t="shared" si="330"/>
        <v>2008</v>
      </c>
      <c r="M4246">
        <f t="shared" si="331"/>
        <v>11</v>
      </c>
      <c r="N4246">
        <f t="shared" si="332"/>
        <v>1</v>
      </c>
      <c r="O4246">
        <f t="shared" si="333"/>
        <v>0</v>
      </c>
      <c r="P4246">
        <f t="shared" si="334"/>
        <v>0</v>
      </c>
    </row>
    <row r="4247" spans="1:16" x14ac:dyDescent="0.3">
      <c r="A4247" t="s">
        <v>60</v>
      </c>
      <c r="B4247" s="38">
        <v>39764</v>
      </c>
      <c r="C4247" t="s">
        <v>30</v>
      </c>
      <c r="D4247" t="s">
        <v>687</v>
      </c>
      <c r="E4247" t="s">
        <v>195</v>
      </c>
      <c r="F4247">
        <v>350447</v>
      </c>
      <c r="G4247">
        <v>381464</v>
      </c>
      <c r="H4247" t="s">
        <v>148</v>
      </c>
      <c r="I4247" t="s">
        <v>149</v>
      </c>
      <c r="L4247">
        <f t="shared" si="330"/>
        <v>2008</v>
      </c>
      <c r="M4247">
        <f t="shared" si="331"/>
        <v>11</v>
      </c>
      <c r="N4247">
        <f t="shared" si="332"/>
        <v>0</v>
      </c>
      <c r="O4247">
        <f t="shared" si="333"/>
        <v>0</v>
      </c>
      <c r="P4247">
        <f t="shared" si="334"/>
        <v>1</v>
      </c>
    </row>
    <row r="4248" spans="1:16" x14ac:dyDescent="0.3">
      <c r="A4248" t="s">
        <v>65</v>
      </c>
      <c r="B4248" s="38">
        <v>39764</v>
      </c>
      <c r="C4248" t="s">
        <v>30</v>
      </c>
      <c r="D4248" t="s">
        <v>231</v>
      </c>
      <c r="E4248" t="s">
        <v>195</v>
      </c>
      <c r="F4248">
        <v>339859</v>
      </c>
      <c r="G4248">
        <v>379228</v>
      </c>
      <c r="H4248" t="s">
        <v>148</v>
      </c>
      <c r="I4248" t="s">
        <v>149</v>
      </c>
      <c r="L4248">
        <f t="shared" si="330"/>
        <v>2008</v>
      </c>
      <c r="M4248">
        <f t="shared" si="331"/>
        <v>11</v>
      </c>
      <c r="N4248">
        <f t="shared" si="332"/>
        <v>0</v>
      </c>
      <c r="O4248">
        <f t="shared" si="333"/>
        <v>0</v>
      </c>
      <c r="P4248">
        <f t="shared" si="334"/>
        <v>1</v>
      </c>
    </row>
    <row r="4249" spans="1:16" x14ac:dyDescent="0.3">
      <c r="A4249" t="s">
        <v>42</v>
      </c>
      <c r="B4249" s="38">
        <v>39764</v>
      </c>
      <c r="C4249" t="s">
        <v>30</v>
      </c>
      <c r="D4249" t="s">
        <v>175</v>
      </c>
      <c r="E4249" t="s">
        <v>206</v>
      </c>
      <c r="F4249">
        <v>337857</v>
      </c>
      <c r="G4249">
        <v>331579</v>
      </c>
      <c r="H4249" t="s">
        <v>148</v>
      </c>
      <c r="I4249" t="s">
        <v>149</v>
      </c>
      <c r="L4249">
        <f t="shared" si="330"/>
        <v>2008</v>
      </c>
      <c r="M4249">
        <f t="shared" si="331"/>
        <v>11</v>
      </c>
      <c r="N4249">
        <f t="shared" si="332"/>
        <v>0</v>
      </c>
      <c r="O4249">
        <f t="shared" si="333"/>
        <v>0</v>
      </c>
      <c r="P4249">
        <f t="shared" si="334"/>
        <v>1</v>
      </c>
    </row>
    <row r="4250" spans="1:16" x14ac:dyDescent="0.3">
      <c r="A4250" t="s">
        <v>60</v>
      </c>
      <c r="B4250" s="38">
        <v>39765</v>
      </c>
      <c r="C4250" t="s">
        <v>30</v>
      </c>
      <c r="D4250" t="s">
        <v>348</v>
      </c>
      <c r="E4250" t="s">
        <v>195</v>
      </c>
      <c r="F4250">
        <v>350444</v>
      </c>
      <c r="G4250">
        <v>381702</v>
      </c>
      <c r="H4250" t="s">
        <v>148</v>
      </c>
      <c r="I4250" t="s">
        <v>149</v>
      </c>
      <c r="L4250">
        <f t="shared" si="330"/>
        <v>2008</v>
      </c>
      <c r="M4250">
        <f t="shared" si="331"/>
        <v>11</v>
      </c>
      <c r="N4250">
        <f t="shared" si="332"/>
        <v>0</v>
      </c>
      <c r="O4250">
        <f t="shared" si="333"/>
        <v>0</v>
      </c>
      <c r="P4250">
        <f t="shared" si="334"/>
        <v>1</v>
      </c>
    </row>
    <row r="4251" spans="1:16" x14ac:dyDescent="0.3">
      <c r="A4251" t="s">
        <v>69</v>
      </c>
      <c r="B4251" s="38">
        <v>39765</v>
      </c>
      <c r="C4251" t="s">
        <v>30</v>
      </c>
      <c r="D4251" t="s">
        <v>167</v>
      </c>
      <c r="E4251" t="s">
        <v>147</v>
      </c>
      <c r="F4251">
        <v>334647</v>
      </c>
      <c r="G4251">
        <v>373930</v>
      </c>
      <c r="H4251" t="s">
        <v>148</v>
      </c>
      <c r="I4251" t="s">
        <v>149</v>
      </c>
      <c r="L4251">
        <f t="shared" si="330"/>
        <v>2008</v>
      </c>
      <c r="M4251">
        <f t="shared" si="331"/>
        <v>11</v>
      </c>
      <c r="N4251">
        <f t="shared" si="332"/>
        <v>0</v>
      </c>
      <c r="O4251">
        <f t="shared" si="333"/>
        <v>0</v>
      </c>
      <c r="P4251">
        <f t="shared" si="334"/>
        <v>1</v>
      </c>
    </row>
    <row r="4252" spans="1:16" x14ac:dyDescent="0.3">
      <c r="A4252" t="s">
        <v>79</v>
      </c>
      <c r="B4252" s="38">
        <v>39765</v>
      </c>
      <c r="C4252" t="s">
        <v>30</v>
      </c>
      <c r="D4252" t="s">
        <v>216</v>
      </c>
      <c r="E4252" t="s">
        <v>173</v>
      </c>
      <c r="F4252">
        <v>300909</v>
      </c>
      <c r="G4252">
        <v>353538</v>
      </c>
      <c r="H4252" t="s">
        <v>148</v>
      </c>
      <c r="I4252" t="s">
        <v>149</v>
      </c>
      <c r="L4252">
        <f t="shared" si="330"/>
        <v>2008</v>
      </c>
      <c r="M4252">
        <f t="shared" si="331"/>
        <v>11</v>
      </c>
      <c r="N4252">
        <f t="shared" si="332"/>
        <v>0</v>
      </c>
      <c r="O4252">
        <f t="shared" si="333"/>
        <v>0</v>
      </c>
      <c r="P4252">
        <f t="shared" si="334"/>
        <v>1</v>
      </c>
    </row>
    <row r="4253" spans="1:16" x14ac:dyDescent="0.3">
      <c r="A4253" t="s">
        <v>69</v>
      </c>
      <c r="B4253" s="38">
        <v>39766</v>
      </c>
      <c r="C4253" t="s">
        <v>30</v>
      </c>
      <c r="D4253" t="s">
        <v>167</v>
      </c>
      <c r="E4253" t="s">
        <v>147</v>
      </c>
      <c r="F4253">
        <v>334439</v>
      </c>
      <c r="G4253">
        <v>373897</v>
      </c>
      <c r="H4253" t="s">
        <v>148</v>
      </c>
      <c r="I4253" t="s">
        <v>149</v>
      </c>
      <c r="L4253">
        <f t="shared" si="330"/>
        <v>2008</v>
      </c>
      <c r="M4253">
        <f t="shared" si="331"/>
        <v>11</v>
      </c>
      <c r="N4253">
        <f t="shared" si="332"/>
        <v>0</v>
      </c>
      <c r="O4253">
        <f t="shared" si="333"/>
        <v>0</v>
      </c>
      <c r="P4253">
        <f t="shared" si="334"/>
        <v>1</v>
      </c>
    </row>
    <row r="4254" spans="1:16" x14ac:dyDescent="0.3">
      <c r="A4254" t="s">
        <v>69</v>
      </c>
      <c r="B4254" s="38">
        <v>39766</v>
      </c>
      <c r="C4254" t="s">
        <v>30</v>
      </c>
      <c r="D4254" t="s">
        <v>160</v>
      </c>
      <c r="E4254" t="s">
        <v>164</v>
      </c>
      <c r="F4254">
        <v>333121</v>
      </c>
      <c r="G4254">
        <v>374068</v>
      </c>
      <c r="H4254" t="s">
        <v>148</v>
      </c>
      <c r="I4254" t="s">
        <v>149</v>
      </c>
      <c r="L4254">
        <f t="shared" si="330"/>
        <v>2008</v>
      </c>
      <c r="M4254">
        <f t="shared" si="331"/>
        <v>11</v>
      </c>
      <c r="N4254">
        <f t="shared" si="332"/>
        <v>0</v>
      </c>
      <c r="O4254">
        <f t="shared" si="333"/>
        <v>0</v>
      </c>
      <c r="P4254">
        <f t="shared" si="334"/>
        <v>1</v>
      </c>
    </row>
    <row r="4255" spans="1:16" x14ac:dyDescent="0.3">
      <c r="A4255" t="s">
        <v>69</v>
      </c>
      <c r="B4255" s="38">
        <v>39767</v>
      </c>
      <c r="C4255" t="s">
        <v>30</v>
      </c>
      <c r="D4255" t="s">
        <v>305</v>
      </c>
      <c r="E4255" t="s">
        <v>147</v>
      </c>
      <c r="F4255">
        <v>333988</v>
      </c>
      <c r="G4255">
        <v>374098</v>
      </c>
      <c r="H4255" t="s">
        <v>148</v>
      </c>
      <c r="I4255" t="s">
        <v>149</v>
      </c>
      <c r="L4255">
        <f t="shared" si="330"/>
        <v>2008</v>
      </c>
      <c r="M4255">
        <f t="shared" si="331"/>
        <v>11</v>
      </c>
      <c r="N4255">
        <f t="shared" si="332"/>
        <v>0</v>
      </c>
      <c r="O4255">
        <f t="shared" si="333"/>
        <v>0</v>
      </c>
      <c r="P4255">
        <f t="shared" si="334"/>
        <v>1</v>
      </c>
    </row>
    <row r="4256" spans="1:16" x14ac:dyDescent="0.3">
      <c r="A4256" t="s">
        <v>20</v>
      </c>
      <c r="B4256" s="38">
        <v>39767</v>
      </c>
      <c r="C4256" t="s">
        <v>30</v>
      </c>
      <c r="D4256" t="s">
        <v>890</v>
      </c>
      <c r="E4256" t="s">
        <v>155</v>
      </c>
      <c r="F4256">
        <v>310812</v>
      </c>
      <c r="G4256">
        <v>403246</v>
      </c>
      <c r="H4256" t="s">
        <v>148</v>
      </c>
      <c r="I4256" t="s">
        <v>149</v>
      </c>
      <c r="L4256">
        <f t="shared" si="330"/>
        <v>2008</v>
      </c>
      <c r="M4256">
        <f t="shared" si="331"/>
        <v>11</v>
      </c>
      <c r="N4256">
        <f t="shared" si="332"/>
        <v>0</v>
      </c>
      <c r="O4256">
        <f t="shared" si="333"/>
        <v>0</v>
      </c>
      <c r="P4256">
        <f t="shared" si="334"/>
        <v>1</v>
      </c>
    </row>
    <row r="4257" spans="1:16" x14ac:dyDescent="0.3">
      <c r="A4257" t="s">
        <v>69</v>
      </c>
      <c r="B4257" s="38">
        <v>39767</v>
      </c>
      <c r="C4257" t="s">
        <v>30</v>
      </c>
      <c r="D4257" t="s">
        <v>441</v>
      </c>
      <c r="E4257" t="s">
        <v>161</v>
      </c>
      <c r="F4257">
        <v>333750</v>
      </c>
      <c r="G4257">
        <v>374850</v>
      </c>
      <c r="H4257" t="s">
        <v>148</v>
      </c>
      <c r="I4257" t="s">
        <v>149</v>
      </c>
      <c r="L4257">
        <f t="shared" si="330"/>
        <v>2008</v>
      </c>
      <c r="M4257">
        <f t="shared" si="331"/>
        <v>11</v>
      </c>
      <c r="N4257">
        <f t="shared" si="332"/>
        <v>0</v>
      </c>
      <c r="O4257">
        <f t="shared" si="333"/>
        <v>0</v>
      </c>
      <c r="P4257">
        <f t="shared" si="334"/>
        <v>1</v>
      </c>
    </row>
    <row r="4258" spans="1:16" x14ac:dyDescent="0.3">
      <c r="A4258" t="s">
        <v>69</v>
      </c>
      <c r="B4258" s="38">
        <v>39769</v>
      </c>
      <c r="C4258" t="s">
        <v>30</v>
      </c>
      <c r="D4258" t="s">
        <v>223</v>
      </c>
      <c r="E4258" t="s">
        <v>159</v>
      </c>
      <c r="F4258">
        <v>335020</v>
      </c>
      <c r="G4258">
        <v>373956</v>
      </c>
      <c r="H4258" t="s">
        <v>152</v>
      </c>
      <c r="I4258" t="s">
        <v>153</v>
      </c>
      <c r="L4258">
        <f t="shared" si="330"/>
        <v>2008</v>
      </c>
      <c r="M4258">
        <f t="shared" si="331"/>
        <v>11</v>
      </c>
      <c r="N4258">
        <f t="shared" si="332"/>
        <v>0</v>
      </c>
      <c r="O4258">
        <f t="shared" si="333"/>
        <v>0</v>
      </c>
      <c r="P4258">
        <f t="shared" si="334"/>
        <v>2</v>
      </c>
    </row>
    <row r="4259" spans="1:16" x14ac:dyDescent="0.3">
      <c r="A4259" t="s">
        <v>69</v>
      </c>
      <c r="B4259" s="38">
        <v>39769</v>
      </c>
      <c r="C4259" t="s">
        <v>30</v>
      </c>
      <c r="D4259" t="s">
        <v>219</v>
      </c>
      <c r="E4259" t="s">
        <v>147</v>
      </c>
      <c r="F4259">
        <v>334179</v>
      </c>
      <c r="G4259">
        <v>374439</v>
      </c>
      <c r="H4259" t="s">
        <v>144</v>
      </c>
      <c r="I4259" t="s">
        <v>145</v>
      </c>
      <c r="L4259">
        <f t="shared" si="330"/>
        <v>2008</v>
      </c>
      <c r="M4259">
        <f t="shared" si="331"/>
        <v>11</v>
      </c>
      <c r="N4259">
        <f t="shared" si="332"/>
        <v>0</v>
      </c>
      <c r="O4259">
        <f t="shared" si="333"/>
        <v>0</v>
      </c>
      <c r="P4259">
        <f t="shared" si="334"/>
        <v>3</v>
      </c>
    </row>
    <row r="4260" spans="1:16" x14ac:dyDescent="0.3">
      <c r="A4260" t="s">
        <v>69</v>
      </c>
      <c r="B4260" s="38">
        <v>39769</v>
      </c>
      <c r="C4260" t="s">
        <v>30</v>
      </c>
      <c r="D4260" t="s">
        <v>891</v>
      </c>
      <c r="E4260" t="s">
        <v>147</v>
      </c>
      <c r="F4260">
        <v>333565</v>
      </c>
      <c r="G4260">
        <v>374169</v>
      </c>
      <c r="H4260" t="s">
        <v>148</v>
      </c>
      <c r="I4260" t="s">
        <v>149</v>
      </c>
      <c r="L4260">
        <f t="shared" si="330"/>
        <v>2008</v>
      </c>
      <c r="M4260">
        <f t="shared" si="331"/>
        <v>11</v>
      </c>
      <c r="N4260">
        <f t="shared" si="332"/>
        <v>0</v>
      </c>
      <c r="O4260">
        <f t="shared" si="333"/>
        <v>0</v>
      </c>
      <c r="P4260">
        <f t="shared" si="334"/>
        <v>1</v>
      </c>
    </row>
    <row r="4261" spans="1:16" x14ac:dyDescent="0.3">
      <c r="A4261" t="s">
        <v>50</v>
      </c>
      <c r="B4261" s="38">
        <v>39769</v>
      </c>
      <c r="C4261" t="s">
        <v>30</v>
      </c>
      <c r="D4261" t="s">
        <v>216</v>
      </c>
      <c r="E4261" t="s">
        <v>157</v>
      </c>
      <c r="F4261">
        <v>284869</v>
      </c>
      <c r="G4261">
        <v>432415</v>
      </c>
      <c r="H4261" t="s">
        <v>148</v>
      </c>
      <c r="I4261" t="s">
        <v>149</v>
      </c>
      <c r="L4261">
        <f t="shared" si="330"/>
        <v>2008</v>
      </c>
      <c r="M4261">
        <f t="shared" si="331"/>
        <v>11</v>
      </c>
      <c r="N4261">
        <f t="shared" si="332"/>
        <v>0</v>
      </c>
      <c r="O4261">
        <f t="shared" si="333"/>
        <v>0</v>
      </c>
      <c r="P4261">
        <f t="shared" si="334"/>
        <v>1</v>
      </c>
    </row>
    <row r="4262" spans="1:16" x14ac:dyDescent="0.3">
      <c r="A4262" t="s">
        <v>76</v>
      </c>
      <c r="B4262" s="38">
        <v>39769</v>
      </c>
      <c r="C4262" t="s">
        <v>30</v>
      </c>
      <c r="D4262" t="s">
        <v>231</v>
      </c>
      <c r="E4262" t="s">
        <v>176</v>
      </c>
      <c r="F4262">
        <v>314782</v>
      </c>
      <c r="G4262">
        <v>386640</v>
      </c>
      <c r="H4262" t="s">
        <v>148</v>
      </c>
      <c r="I4262" t="s">
        <v>149</v>
      </c>
      <c r="L4262">
        <f t="shared" si="330"/>
        <v>2008</v>
      </c>
      <c r="M4262">
        <f t="shared" si="331"/>
        <v>11</v>
      </c>
      <c r="N4262">
        <f t="shared" si="332"/>
        <v>0</v>
      </c>
      <c r="O4262">
        <f t="shared" si="333"/>
        <v>0</v>
      </c>
      <c r="P4262">
        <f t="shared" si="334"/>
        <v>1</v>
      </c>
    </row>
    <row r="4263" spans="1:16" x14ac:dyDescent="0.3">
      <c r="A4263" t="s">
        <v>69</v>
      </c>
      <c r="B4263" s="38">
        <v>39769</v>
      </c>
      <c r="C4263" t="s">
        <v>30</v>
      </c>
      <c r="D4263" t="s">
        <v>280</v>
      </c>
      <c r="E4263" t="s">
        <v>147</v>
      </c>
      <c r="F4263">
        <v>334242</v>
      </c>
      <c r="G4263">
        <v>373982</v>
      </c>
      <c r="H4263" t="s">
        <v>148</v>
      </c>
      <c r="I4263" t="s">
        <v>149</v>
      </c>
      <c r="L4263">
        <f t="shared" si="330"/>
        <v>2008</v>
      </c>
      <c r="M4263">
        <f t="shared" si="331"/>
        <v>11</v>
      </c>
      <c r="N4263">
        <f t="shared" si="332"/>
        <v>0</v>
      </c>
      <c r="O4263">
        <f t="shared" si="333"/>
        <v>0</v>
      </c>
      <c r="P4263">
        <f t="shared" si="334"/>
        <v>1</v>
      </c>
    </row>
    <row r="4264" spans="1:16" x14ac:dyDescent="0.3">
      <c r="A4264" t="s">
        <v>69</v>
      </c>
      <c r="B4264" s="38">
        <v>39770</v>
      </c>
      <c r="C4264" t="s">
        <v>30</v>
      </c>
      <c r="D4264" t="s">
        <v>251</v>
      </c>
      <c r="E4264" t="s">
        <v>147</v>
      </c>
      <c r="F4264">
        <v>333540</v>
      </c>
      <c r="G4264">
        <v>373909</v>
      </c>
      <c r="H4264" t="s">
        <v>148</v>
      </c>
      <c r="I4264" t="s">
        <v>149</v>
      </c>
      <c r="L4264">
        <f t="shared" si="330"/>
        <v>2008</v>
      </c>
      <c r="M4264">
        <f t="shared" si="331"/>
        <v>11</v>
      </c>
      <c r="N4264">
        <f t="shared" si="332"/>
        <v>0</v>
      </c>
      <c r="O4264">
        <f t="shared" si="333"/>
        <v>0</v>
      </c>
      <c r="P4264">
        <f t="shared" si="334"/>
        <v>1</v>
      </c>
    </row>
    <row r="4265" spans="1:16" x14ac:dyDescent="0.3">
      <c r="A4265" t="s">
        <v>67</v>
      </c>
      <c r="B4265" s="38">
        <v>39770</v>
      </c>
      <c r="C4265" t="s">
        <v>30</v>
      </c>
      <c r="D4265" t="s">
        <v>278</v>
      </c>
      <c r="E4265" t="s">
        <v>279</v>
      </c>
      <c r="F4265">
        <v>349047</v>
      </c>
      <c r="G4265">
        <v>374158</v>
      </c>
      <c r="H4265" t="s">
        <v>148</v>
      </c>
      <c r="I4265" t="s">
        <v>149</v>
      </c>
      <c r="L4265">
        <f t="shared" si="330"/>
        <v>2008</v>
      </c>
      <c r="M4265">
        <f t="shared" si="331"/>
        <v>11</v>
      </c>
      <c r="N4265">
        <f t="shared" si="332"/>
        <v>0</v>
      </c>
      <c r="O4265">
        <f t="shared" si="333"/>
        <v>0</v>
      </c>
      <c r="P4265">
        <f t="shared" si="334"/>
        <v>1</v>
      </c>
    </row>
    <row r="4266" spans="1:16" x14ac:dyDescent="0.3">
      <c r="A4266" t="s">
        <v>2</v>
      </c>
      <c r="B4266" s="38">
        <v>39770</v>
      </c>
      <c r="C4266" t="s">
        <v>29</v>
      </c>
      <c r="D4266" t="s">
        <v>165</v>
      </c>
      <c r="E4266" t="s">
        <v>166</v>
      </c>
      <c r="F4266">
        <v>327181</v>
      </c>
      <c r="G4266">
        <v>364627</v>
      </c>
      <c r="H4266" t="s">
        <v>152</v>
      </c>
      <c r="I4266" t="s">
        <v>181</v>
      </c>
      <c r="J4266" t="s">
        <v>248</v>
      </c>
      <c r="L4266">
        <f t="shared" si="330"/>
        <v>2008</v>
      </c>
      <c r="M4266">
        <f t="shared" si="331"/>
        <v>11</v>
      </c>
      <c r="N4266">
        <f t="shared" si="332"/>
        <v>0</v>
      </c>
      <c r="O4266">
        <f t="shared" si="333"/>
        <v>1</v>
      </c>
      <c r="P4266">
        <f t="shared" si="334"/>
        <v>1</v>
      </c>
    </row>
    <row r="4267" spans="1:16" x14ac:dyDescent="0.3">
      <c r="A4267" t="s">
        <v>2</v>
      </c>
      <c r="B4267" s="38">
        <v>39771</v>
      </c>
      <c r="C4267" t="s">
        <v>30</v>
      </c>
      <c r="D4267" t="s">
        <v>232</v>
      </c>
      <c r="E4267" t="s">
        <v>166</v>
      </c>
      <c r="F4267">
        <v>327013</v>
      </c>
      <c r="G4267">
        <v>364200</v>
      </c>
      <c r="H4267" t="s">
        <v>152</v>
      </c>
      <c r="I4267" t="s">
        <v>153</v>
      </c>
      <c r="L4267">
        <f t="shared" si="330"/>
        <v>2008</v>
      </c>
      <c r="M4267">
        <f t="shared" si="331"/>
        <v>11</v>
      </c>
      <c r="N4267">
        <f t="shared" si="332"/>
        <v>0</v>
      </c>
      <c r="O4267">
        <f t="shared" si="333"/>
        <v>0</v>
      </c>
      <c r="P4267">
        <f t="shared" si="334"/>
        <v>2</v>
      </c>
    </row>
    <row r="4268" spans="1:16" x14ac:dyDescent="0.3">
      <c r="A4268" t="s">
        <v>69</v>
      </c>
      <c r="B4268" s="38">
        <v>39771</v>
      </c>
      <c r="C4268" t="s">
        <v>30</v>
      </c>
      <c r="D4268" t="s">
        <v>321</v>
      </c>
      <c r="E4268" t="s">
        <v>164</v>
      </c>
      <c r="F4268">
        <v>333505</v>
      </c>
      <c r="G4268">
        <v>374151</v>
      </c>
      <c r="H4268" t="s">
        <v>152</v>
      </c>
      <c r="I4268" t="s">
        <v>153</v>
      </c>
      <c r="L4268">
        <f t="shared" si="330"/>
        <v>2008</v>
      </c>
      <c r="M4268">
        <f t="shared" si="331"/>
        <v>11</v>
      </c>
      <c r="N4268">
        <f t="shared" si="332"/>
        <v>0</v>
      </c>
      <c r="O4268">
        <f t="shared" si="333"/>
        <v>0</v>
      </c>
      <c r="P4268">
        <f t="shared" si="334"/>
        <v>2</v>
      </c>
    </row>
    <row r="4269" spans="1:16" x14ac:dyDescent="0.3">
      <c r="A4269" t="s">
        <v>47</v>
      </c>
      <c r="B4269" s="38">
        <v>39771</v>
      </c>
      <c r="C4269" t="s">
        <v>30</v>
      </c>
      <c r="D4269" t="s">
        <v>892</v>
      </c>
      <c r="E4269" t="s">
        <v>171</v>
      </c>
      <c r="F4269">
        <v>328855</v>
      </c>
      <c r="G4269">
        <v>391064</v>
      </c>
      <c r="H4269" t="s">
        <v>152</v>
      </c>
      <c r="I4269" t="s">
        <v>153</v>
      </c>
      <c r="L4269">
        <f t="shared" si="330"/>
        <v>2008</v>
      </c>
      <c r="M4269">
        <f t="shared" si="331"/>
        <v>11</v>
      </c>
      <c r="N4269">
        <f t="shared" si="332"/>
        <v>0</v>
      </c>
      <c r="O4269">
        <f t="shared" si="333"/>
        <v>0</v>
      </c>
      <c r="P4269">
        <f t="shared" si="334"/>
        <v>2</v>
      </c>
    </row>
    <row r="4270" spans="1:16" x14ac:dyDescent="0.3">
      <c r="A4270" t="s">
        <v>69</v>
      </c>
      <c r="B4270" s="38">
        <v>39773</v>
      </c>
      <c r="C4270" t="s">
        <v>30</v>
      </c>
      <c r="D4270" t="s">
        <v>180</v>
      </c>
      <c r="E4270" t="s">
        <v>164</v>
      </c>
      <c r="F4270">
        <v>333420</v>
      </c>
      <c r="G4270">
        <v>374329</v>
      </c>
      <c r="H4270" t="s">
        <v>152</v>
      </c>
      <c r="I4270" t="s">
        <v>153</v>
      </c>
      <c r="L4270">
        <f t="shared" si="330"/>
        <v>2008</v>
      </c>
      <c r="M4270">
        <f t="shared" si="331"/>
        <v>11</v>
      </c>
      <c r="N4270">
        <f t="shared" si="332"/>
        <v>0</v>
      </c>
      <c r="O4270">
        <f t="shared" si="333"/>
        <v>0</v>
      </c>
      <c r="P4270">
        <f t="shared" si="334"/>
        <v>2</v>
      </c>
    </row>
    <row r="4271" spans="1:16" x14ac:dyDescent="0.3">
      <c r="A4271" t="s">
        <v>69</v>
      </c>
      <c r="B4271" s="38">
        <v>39773</v>
      </c>
      <c r="C4271" t="s">
        <v>30</v>
      </c>
      <c r="D4271" t="s">
        <v>151</v>
      </c>
      <c r="E4271" t="s">
        <v>147</v>
      </c>
      <c r="F4271">
        <v>334138</v>
      </c>
      <c r="G4271">
        <v>373411</v>
      </c>
      <c r="H4271" t="s">
        <v>152</v>
      </c>
      <c r="I4271" t="s">
        <v>153</v>
      </c>
      <c r="L4271">
        <f t="shared" si="330"/>
        <v>2008</v>
      </c>
      <c r="M4271">
        <f t="shared" si="331"/>
        <v>11</v>
      </c>
      <c r="N4271">
        <f t="shared" si="332"/>
        <v>0</v>
      </c>
      <c r="O4271">
        <f t="shared" si="333"/>
        <v>0</v>
      </c>
      <c r="P4271">
        <f t="shared" si="334"/>
        <v>2</v>
      </c>
    </row>
    <row r="4272" spans="1:16" x14ac:dyDescent="0.3">
      <c r="A4272" t="s">
        <v>69</v>
      </c>
      <c r="B4272" s="38">
        <v>39773</v>
      </c>
      <c r="C4272" t="s">
        <v>30</v>
      </c>
      <c r="D4272" t="s">
        <v>387</v>
      </c>
      <c r="E4272" t="s">
        <v>147</v>
      </c>
      <c r="F4272">
        <v>333599</v>
      </c>
      <c r="G4272">
        <v>373233</v>
      </c>
      <c r="H4272" t="s">
        <v>148</v>
      </c>
      <c r="I4272" t="s">
        <v>149</v>
      </c>
      <c r="L4272">
        <f t="shared" si="330"/>
        <v>2008</v>
      </c>
      <c r="M4272">
        <f t="shared" si="331"/>
        <v>11</v>
      </c>
      <c r="N4272">
        <f t="shared" si="332"/>
        <v>0</v>
      </c>
      <c r="O4272">
        <f t="shared" si="333"/>
        <v>0</v>
      </c>
      <c r="P4272">
        <f t="shared" si="334"/>
        <v>1</v>
      </c>
    </row>
    <row r="4273" spans="1:16" x14ac:dyDescent="0.3">
      <c r="A4273" t="s">
        <v>69</v>
      </c>
      <c r="B4273" s="38">
        <v>39773</v>
      </c>
      <c r="C4273" t="s">
        <v>30</v>
      </c>
      <c r="D4273" t="s">
        <v>160</v>
      </c>
      <c r="E4273" t="s">
        <v>161</v>
      </c>
      <c r="F4273">
        <v>333531</v>
      </c>
      <c r="G4273">
        <v>375151</v>
      </c>
      <c r="H4273" t="s">
        <v>148</v>
      </c>
      <c r="I4273" t="s">
        <v>149</v>
      </c>
      <c r="L4273">
        <f t="shared" si="330"/>
        <v>2008</v>
      </c>
      <c r="M4273">
        <f t="shared" si="331"/>
        <v>11</v>
      </c>
      <c r="N4273">
        <f t="shared" si="332"/>
        <v>0</v>
      </c>
      <c r="O4273">
        <f t="shared" si="333"/>
        <v>0</v>
      </c>
      <c r="P4273">
        <f t="shared" si="334"/>
        <v>1</v>
      </c>
    </row>
    <row r="4274" spans="1:16" x14ac:dyDescent="0.3">
      <c r="A4274" t="s">
        <v>74</v>
      </c>
      <c r="B4274" s="38">
        <v>39774</v>
      </c>
      <c r="C4274" t="s">
        <v>29</v>
      </c>
      <c r="D4274" t="s">
        <v>270</v>
      </c>
      <c r="E4274" t="s">
        <v>179</v>
      </c>
      <c r="F4274">
        <v>341366</v>
      </c>
      <c r="G4274">
        <v>387317</v>
      </c>
      <c r="H4274" t="s">
        <v>148</v>
      </c>
      <c r="I4274" t="s">
        <v>181</v>
      </c>
      <c r="L4274">
        <f t="shared" si="330"/>
        <v>2008</v>
      </c>
      <c r="M4274">
        <f t="shared" si="331"/>
        <v>11</v>
      </c>
      <c r="N4274">
        <f t="shared" si="332"/>
        <v>0</v>
      </c>
      <c r="O4274">
        <f t="shared" si="333"/>
        <v>1</v>
      </c>
      <c r="P4274">
        <f t="shared" si="334"/>
        <v>0</v>
      </c>
    </row>
    <row r="4275" spans="1:16" x14ac:dyDescent="0.3">
      <c r="A4275" t="s">
        <v>63</v>
      </c>
      <c r="B4275" s="38">
        <v>39775</v>
      </c>
      <c r="C4275" t="s">
        <v>30</v>
      </c>
      <c r="D4275" t="s">
        <v>893</v>
      </c>
      <c r="E4275" t="s">
        <v>256</v>
      </c>
      <c r="F4275">
        <v>223955</v>
      </c>
      <c r="G4275">
        <v>358324</v>
      </c>
      <c r="H4275" t="s">
        <v>148</v>
      </c>
      <c r="I4275" t="s">
        <v>149</v>
      </c>
      <c r="L4275">
        <f t="shared" si="330"/>
        <v>2008</v>
      </c>
      <c r="M4275">
        <f t="shared" si="331"/>
        <v>11</v>
      </c>
      <c r="N4275">
        <f t="shared" si="332"/>
        <v>0</v>
      </c>
      <c r="O4275">
        <f t="shared" si="333"/>
        <v>0</v>
      </c>
      <c r="P4275">
        <f t="shared" si="334"/>
        <v>1</v>
      </c>
    </row>
    <row r="4276" spans="1:16" x14ac:dyDescent="0.3">
      <c r="A4276" t="s">
        <v>69</v>
      </c>
      <c r="B4276" s="38">
        <v>39775</v>
      </c>
      <c r="C4276" t="s">
        <v>30</v>
      </c>
      <c r="D4276" t="s">
        <v>251</v>
      </c>
      <c r="E4276" t="s">
        <v>147</v>
      </c>
      <c r="F4276">
        <v>333555</v>
      </c>
      <c r="G4276">
        <v>373913</v>
      </c>
      <c r="H4276" t="s">
        <v>148</v>
      </c>
      <c r="I4276" t="s">
        <v>149</v>
      </c>
      <c r="L4276">
        <f t="shared" si="330"/>
        <v>2008</v>
      </c>
      <c r="M4276">
        <f t="shared" si="331"/>
        <v>11</v>
      </c>
      <c r="N4276">
        <f t="shared" si="332"/>
        <v>0</v>
      </c>
      <c r="O4276">
        <f t="shared" si="333"/>
        <v>0</v>
      </c>
      <c r="P4276">
        <f t="shared" si="334"/>
        <v>1</v>
      </c>
    </row>
    <row r="4277" spans="1:16" x14ac:dyDescent="0.3">
      <c r="A4277" t="s">
        <v>69</v>
      </c>
      <c r="B4277" s="38">
        <v>39775</v>
      </c>
      <c r="C4277" t="s">
        <v>30</v>
      </c>
      <c r="D4277" t="s">
        <v>894</v>
      </c>
      <c r="E4277" t="s">
        <v>147</v>
      </c>
      <c r="F4277">
        <v>333933</v>
      </c>
      <c r="G4277">
        <v>373282</v>
      </c>
      <c r="H4277" t="s">
        <v>148</v>
      </c>
      <c r="I4277" t="s">
        <v>149</v>
      </c>
      <c r="L4277">
        <f t="shared" si="330"/>
        <v>2008</v>
      </c>
      <c r="M4277">
        <f t="shared" si="331"/>
        <v>11</v>
      </c>
      <c r="N4277">
        <f t="shared" si="332"/>
        <v>0</v>
      </c>
      <c r="O4277">
        <f t="shared" si="333"/>
        <v>0</v>
      </c>
      <c r="P4277">
        <f t="shared" si="334"/>
        <v>1</v>
      </c>
    </row>
    <row r="4278" spans="1:16" x14ac:dyDescent="0.3">
      <c r="A4278" t="s">
        <v>74</v>
      </c>
      <c r="B4278" s="38">
        <v>39775</v>
      </c>
      <c r="C4278" t="s">
        <v>30</v>
      </c>
      <c r="D4278" t="s">
        <v>270</v>
      </c>
      <c r="E4278" t="s">
        <v>179</v>
      </c>
      <c r="F4278">
        <v>341173</v>
      </c>
      <c r="G4278">
        <v>387240</v>
      </c>
      <c r="H4278" t="s">
        <v>148</v>
      </c>
      <c r="I4278" t="s">
        <v>149</v>
      </c>
      <c r="L4278">
        <f t="shared" si="330"/>
        <v>2008</v>
      </c>
      <c r="M4278">
        <f t="shared" si="331"/>
        <v>11</v>
      </c>
      <c r="N4278">
        <f t="shared" si="332"/>
        <v>0</v>
      </c>
      <c r="O4278">
        <f t="shared" si="333"/>
        <v>0</v>
      </c>
      <c r="P4278">
        <f t="shared" si="334"/>
        <v>1</v>
      </c>
    </row>
    <row r="4279" spans="1:16" x14ac:dyDescent="0.3">
      <c r="A4279" t="s">
        <v>69</v>
      </c>
      <c r="B4279" s="38">
        <v>39776</v>
      </c>
      <c r="C4279" t="s">
        <v>30</v>
      </c>
      <c r="D4279" t="s">
        <v>552</v>
      </c>
      <c r="E4279" t="s">
        <v>147</v>
      </c>
      <c r="F4279">
        <v>333776</v>
      </c>
      <c r="G4279">
        <v>374444</v>
      </c>
      <c r="H4279" t="s">
        <v>148</v>
      </c>
      <c r="I4279" t="s">
        <v>149</v>
      </c>
      <c r="L4279">
        <f t="shared" si="330"/>
        <v>2008</v>
      </c>
      <c r="M4279">
        <f t="shared" si="331"/>
        <v>11</v>
      </c>
      <c r="N4279">
        <f t="shared" si="332"/>
        <v>0</v>
      </c>
      <c r="O4279">
        <f t="shared" si="333"/>
        <v>0</v>
      </c>
      <c r="P4279">
        <f t="shared" si="334"/>
        <v>1</v>
      </c>
    </row>
    <row r="4280" spans="1:16" x14ac:dyDescent="0.3">
      <c r="A4280" t="s">
        <v>57</v>
      </c>
      <c r="B4280" s="38">
        <v>39776</v>
      </c>
      <c r="C4280" t="s">
        <v>30</v>
      </c>
      <c r="D4280" t="s">
        <v>632</v>
      </c>
      <c r="E4280" t="s">
        <v>256</v>
      </c>
      <c r="F4280">
        <v>223569</v>
      </c>
      <c r="G4280">
        <v>344027</v>
      </c>
      <c r="H4280" t="s">
        <v>148</v>
      </c>
      <c r="I4280" t="s">
        <v>149</v>
      </c>
      <c r="L4280">
        <f t="shared" si="330"/>
        <v>2008</v>
      </c>
      <c r="M4280">
        <f t="shared" si="331"/>
        <v>11</v>
      </c>
      <c r="N4280">
        <f t="shared" si="332"/>
        <v>0</v>
      </c>
      <c r="O4280">
        <f t="shared" si="333"/>
        <v>0</v>
      </c>
      <c r="P4280">
        <f t="shared" si="334"/>
        <v>1</v>
      </c>
    </row>
    <row r="4281" spans="1:16" x14ac:dyDescent="0.3">
      <c r="A4281" t="s">
        <v>74</v>
      </c>
      <c r="B4281" s="38">
        <v>39777</v>
      </c>
      <c r="C4281" t="s">
        <v>30</v>
      </c>
      <c r="D4281" t="s">
        <v>325</v>
      </c>
      <c r="E4281" t="s">
        <v>179</v>
      </c>
      <c r="F4281">
        <v>341039</v>
      </c>
      <c r="G4281">
        <v>387229</v>
      </c>
      <c r="H4281" t="s">
        <v>148</v>
      </c>
      <c r="I4281" t="s">
        <v>149</v>
      </c>
      <c r="L4281">
        <f t="shared" si="330"/>
        <v>2008</v>
      </c>
      <c r="M4281">
        <f t="shared" si="331"/>
        <v>11</v>
      </c>
      <c r="N4281">
        <f t="shared" si="332"/>
        <v>0</v>
      </c>
      <c r="O4281">
        <f t="shared" si="333"/>
        <v>0</v>
      </c>
      <c r="P4281">
        <f t="shared" si="334"/>
        <v>1</v>
      </c>
    </row>
    <row r="4282" spans="1:16" x14ac:dyDescent="0.3">
      <c r="A4282" t="s">
        <v>69</v>
      </c>
      <c r="B4282" s="38">
        <v>39777</v>
      </c>
      <c r="C4282" t="s">
        <v>30</v>
      </c>
      <c r="D4282" t="s">
        <v>167</v>
      </c>
      <c r="E4282" t="s">
        <v>147</v>
      </c>
      <c r="F4282">
        <v>334655</v>
      </c>
      <c r="G4282">
        <v>373931</v>
      </c>
      <c r="H4282" t="s">
        <v>148</v>
      </c>
      <c r="I4282" t="s">
        <v>149</v>
      </c>
      <c r="L4282">
        <f t="shared" si="330"/>
        <v>2008</v>
      </c>
      <c r="M4282">
        <f t="shared" si="331"/>
        <v>11</v>
      </c>
      <c r="N4282">
        <f t="shared" si="332"/>
        <v>0</v>
      </c>
      <c r="O4282">
        <f t="shared" si="333"/>
        <v>0</v>
      </c>
      <c r="P4282">
        <f t="shared" si="334"/>
        <v>1</v>
      </c>
    </row>
    <row r="4283" spans="1:16" x14ac:dyDescent="0.3">
      <c r="A4283" t="s">
        <v>45</v>
      </c>
      <c r="B4283" s="38">
        <v>39778</v>
      </c>
      <c r="C4283" t="s">
        <v>30</v>
      </c>
      <c r="D4283" t="s">
        <v>895</v>
      </c>
      <c r="E4283" t="s">
        <v>193</v>
      </c>
      <c r="F4283">
        <v>243504</v>
      </c>
      <c r="G4283">
        <v>416604</v>
      </c>
      <c r="H4283" t="s">
        <v>148</v>
      </c>
      <c r="I4283" t="s">
        <v>149</v>
      </c>
      <c r="L4283">
        <f t="shared" si="330"/>
        <v>2008</v>
      </c>
      <c r="M4283">
        <f t="shared" si="331"/>
        <v>11</v>
      </c>
      <c r="N4283">
        <f t="shared" si="332"/>
        <v>0</v>
      </c>
      <c r="O4283">
        <f t="shared" si="333"/>
        <v>0</v>
      </c>
      <c r="P4283">
        <f t="shared" si="334"/>
        <v>1</v>
      </c>
    </row>
    <row r="4284" spans="1:16" x14ac:dyDescent="0.3">
      <c r="A4284" t="s">
        <v>20</v>
      </c>
      <c r="B4284" s="38">
        <v>39778</v>
      </c>
      <c r="C4284" t="s">
        <v>30</v>
      </c>
      <c r="D4284" t="s">
        <v>232</v>
      </c>
      <c r="E4284" t="s">
        <v>155</v>
      </c>
      <c r="F4284">
        <v>310672</v>
      </c>
      <c r="G4284">
        <v>403147</v>
      </c>
      <c r="H4284" t="s">
        <v>152</v>
      </c>
      <c r="I4284" t="s">
        <v>153</v>
      </c>
      <c r="L4284">
        <f t="shared" si="330"/>
        <v>2008</v>
      </c>
      <c r="M4284">
        <f t="shared" si="331"/>
        <v>11</v>
      </c>
      <c r="N4284">
        <f t="shared" si="332"/>
        <v>0</v>
      </c>
      <c r="O4284">
        <f t="shared" si="333"/>
        <v>0</v>
      </c>
      <c r="P4284">
        <f t="shared" si="334"/>
        <v>2</v>
      </c>
    </row>
    <row r="4285" spans="1:16" x14ac:dyDescent="0.3">
      <c r="A4285" t="s">
        <v>69</v>
      </c>
      <c r="B4285" s="38">
        <v>39779</v>
      </c>
      <c r="C4285" t="s">
        <v>30</v>
      </c>
      <c r="D4285" t="s">
        <v>516</v>
      </c>
      <c r="E4285" t="s">
        <v>147</v>
      </c>
      <c r="F4285">
        <v>333755</v>
      </c>
      <c r="G4285">
        <v>373947</v>
      </c>
      <c r="H4285" t="s">
        <v>148</v>
      </c>
      <c r="I4285" t="s">
        <v>149</v>
      </c>
      <c r="L4285">
        <f t="shared" si="330"/>
        <v>2008</v>
      </c>
      <c r="M4285">
        <f t="shared" si="331"/>
        <v>11</v>
      </c>
      <c r="N4285">
        <f t="shared" si="332"/>
        <v>0</v>
      </c>
      <c r="O4285">
        <f t="shared" si="333"/>
        <v>0</v>
      </c>
      <c r="P4285">
        <f t="shared" si="334"/>
        <v>1</v>
      </c>
    </row>
    <row r="4286" spans="1:16" x14ac:dyDescent="0.3">
      <c r="A4286" t="s">
        <v>69</v>
      </c>
      <c r="B4286" s="38">
        <v>39779</v>
      </c>
      <c r="C4286" t="s">
        <v>30</v>
      </c>
      <c r="D4286" t="s">
        <v>251</v>
      </c>
      <c r="E4286" t="s">
        <v>147</v>
      </c>
      <c r="F4286">
        <v>333591</v>
      </c>
      <c r="G4286">
        <v>373298</v>
      </c>
      <c r="H4286" t="s">
        <v>148</v>
      </c>
      <c r="I4286" t="s">
        <v>149</v>
      </c>
      <c r="L4286">
        <f t="shared" si="330"/>
        <v>2008</v>
      </c>
      <c r="M4286">
        <f t="shared" si="331"/>
        <v>11</v>
      </c>
      <c r="N4286">
        <f t="shared" si="332"/>
        <v>0</v>
      </c>
      <c r="O4286">
        <f t="shared" si="333"/>
        <v>0</v>
      </c>
      <c r="P4286">
        <f t="shared" si="334"/>
        <v>1</v>
      </c>
    </row>
    <row r="4287" spans="1:16" x14ac:dyDescent="0.3">
      <c r="A4287" t="s">
        <v>69</v>
      </c>
      <c r="B4287" s="38">
        <v>39779</v>
      </c>
      <c r="C4287" t="s">
        <v>30</v>
      </c>
      <c r="D4287" t="s">
        <v>251</v>
      </c>
      <c r="E4287" t="s">
        <v>147</v>
      </c>
      <c r="F4287">
        <v>333577</v>
      </c>
      <c r="G4287">
        <v>373609</v>
      </c>
      <c r="H4287" t="s">
        <v>148</v>
      </c>
      <c r="I4287" t="s">
        <v>149</v>
      </c>
      <c r="L4287">
        <f t="shared" si="330"/>
        <v>2008</v>
      </c>
      <c r="M4287">
        <f t="shared" si="331"/>
        <v>11</v>
      </c>
      <c r="N4287">
        <f t="shared" si="332"/>
        <v>0</v>
      </c>
      <c r="O4287">
        <f t="shared" si="333"/>
        <v>0</v>
      </c>
      <c r="P4287">
        <f t="shared" si="334"/>
        <v>1</v>
      </c>
    </row>
    <row r="4288" spans="1:16" x14ac:dyDescent="0.3">
      <c r="A4288" t="s">
        <v>69</v>
      </c>
      <c r="B4288" s="38">
        <v>39779</v>
      </c>
      <c r="C4288" t="s">
        <v>30</v>
      </c>
      <c r="D4288" t="s">
        <v>333</v>
      </c>
      <c r="E4288" t="s">
        <v>161</v>
      </c>
      <c r="F4288">
        <v>333697</v>
      </c>
      <c r="G4288">
        <v>375046</v>
      </c>
      <c r="H4288" t="s">
        <v>148</v>
      </c>
      <c r="I4288" t="s">
        <v>149</v>
      </c>
      <c r="L4288">
        <f t="shared" si="330"/>
        <v>2008</v>
      </c>
      <c r="M4288">
        <f t="shared" si="331"/>
        <v>11</v>
      </c>
      <c r="N4288">
        <f t="shared" si="332"/>
        <v>0</v>
      </c>
      <c r="O4288">
        <f t="shared" si="333"/>
        <v>0</v>
      </c>
      <c r="P4288">
        <f t="shared" si="334"/>
        <v>1</v>
      </c>
    </row>
    <row r="4289" spans="1:16" x14ac:dyDescent="0.3">
      <c r="A4289" t="s">
        <v>69</v>
      </c>
      <c r="B4289" s="38">
        <v>39779</v>
      </c>
      <c r="C4289" t="s">
        <v>30</v>
      </c>
      <c r="D4289" t="s">
        <v>251</v>
      </c>
      <c r="E4289" t="s">
        <v>147</v>
      </c>
      <c r="F4289">
        <v>333557</v>
      </c>
      <c r="G4289">
        <v>373788</v>
      </c>
      <c r="H4289" t="s">
        <v>148</v>
      </c>
      <c r="I4289" t="s">
        <v>149</v>
      </c>
      <c r="L4289">
        <f t="shared" si="330"/>
        <v>2008</v>
      </c>
      <c r="M4289">
        <f t="shared" si="331"/>
        <v>11</v>
      </c>
      <c r="N4289">
        <f t="shared" si="332"/>
        <v>0</v>
      </c>
      <c r="O4289">
        <f t="shared" si="333"/>
        <v>0</v>
      </c>
      <c r="P4289">
        <f t="shared" si="334"/>
        <v>1</v>
      </c>
    </row>
    <row r="4290" spans="1:16" x14ac:dyDescent="0.3">
      <c r="A4290" t="s">
        <v>69</v>
      </c>
      <c r="B4290" s="38">
        <v>39779</v>
      </c>
      <c r="C4290" t="s">
        <v>30</v>
      </c>
      <c r="D4290" t="s">
        <v>427</v>
      </c>
      <c r="E4290" t="s">
        <v>147</v>
      </c>
      <c r="F4290">
        <v>333945</v>
      </c>
      <c r="G4290">
        <v>374676</v>
      </c>
      <c r="H4290" t="s">
        <v>148</v>
      </c>
      <c r="I4290" t="s">
        <v>149</v>
      </c>
      <c r="L4290">
        <f t="shared" ref="L4290:L4353" si="335">YEAR(B4290)</f>
        <v>2008</v>
      </c>
      <c r="M4290">
        <f t="shared" ref="M4290:M4353" si="336">MONTH(B4290)</f>
        <v>11</v>
      </c>
      <c r="N4290">
        <f t="shared" ref="N4290:N4353" si="337">SUM((IF(OR(ISBLANK($I4290),ISERROR(SEARCH("killed",$I4290))),0,IF(SEARCH("killed",$I4290)=3,LEFT($I4290,1),IF(SEARCH("killed",$I4290)=4,LEFT($I4290,2),0)))),(IF(OR(ISBLANK($J4290),ISERROR(SEARCH("killed",$J4290))),0,IF(SEARCH("killed",$J4290)=3,LEFT($J4290,1),IF(SEARCH("killed",$J4290)=4,LEFT($J4290,2),0)))),(IF(OR(ISBLANK($K4290),ISERROR(SEARCH("killed",$K4290))),0,IF(SEARCH("killed",$K4290)=3,LEFT($K4290,1),IF(SEARCH("killed",$K4290)=4,LEFT($K4290,2),0)))))</f>
        <v>0</v>
      </c>
      <c r="O4290">
        <f t="shared" ref="O4290:O4353" si="338">SUM((IF(OR(ISBLANK($I4290),ISERROR(SEARCH("seriously",$I4290))),0,IF(SEARCH("seriously",$I4290)=3,LEFT($I4290,1),IF(SEARCH("seriously",$I4290)=4,LEFT($I4290,2),0)))),(IF(OR(ISBLANK($J4290),ISERROR(SEARCH("seriously",$J4290))),0,IF(SEARCH("seriously",$J4290)=3,LEFT($J4290,1),IF(SEARCH("seriously",$J4290)=4,LEFT($J4290,2),0)))),(IF(OR(ISBLANK($K4290),ISERROR(SEARCH("seriously",$K4290))),0,IF(SEARCH("seriously",$K4290)=3,LEFT($K4290,1),IF(SEARCH("seriously",$K4290)=4,LEFT($K4290,2),0)))))</f>
        <v>0</v>
      </c>
      <c r="P4290">
        <f t="shared" ref="P4290:P4353" si="339">SUM((IF(OR(ISBLANK($I4290),ISERROR(SEARCH("slightly",$I4290))),0,IF(SEARCH("slightly",$I4290)=3,LEFT($I4290,1),IF(SEARCH("slightly",$I4290)=4,LEFT($I4290,2),0)))),(IF(OR(ISBLANK($J4290),ISERROR(SEARCH("slightly",$J4290))),0,IF(SEARCH("slightly",$J4290)=3,LEFT($J4290,1),IF(SEARCH("slightly",$J4290)=4,LEFT($J4290,2),0)))),(IF(OR(ISBLANK($K4290),ISERROR(SEARCH("slightly",$K4290))),0,IF(SEARCH("slightly",$K4290)=3,LEFT($K4290,1),IF(SEARCH("slightly",$K4290)=4,LEFT($K4290,2),0)))))</f>
        <v>1</v>
      </c>
    </row>
    <row r="4291" spans="1:16" x14ac:dyDescent="0.3">
      <c r="A4291" t="s">
        <v>52</v>
      </c>
      <c r="B4291" s="38">
        <v>39779</v>
      </c>
      <c r="C4291" t="s">
        <v>30</v>
      </c>
      <c r="D4291" t="s">
        <v>168</v>
      </c>
      <c r="E4291" t="s">
        <v>169</v>
      </c>
      <c r="F4291">
        <v>245047</v>
      </c>
      <c r="G4291">
        <v>372920</v>
      </c>
      <c r="H4291" t="s">
        <v>152</v>
      </c>
      <c r="I4291" t="s">
        <v>153</v>
      </c>
      <c r="L4291">
        <f t="shared" si="335"/>
        <v>2008</v>
      </c>
      <c r="M4291">
        <f t="shared" si="336"/>
        <v>11</v>
      </c>
      <c r="N4291">
        <f t="shared" si="337"/>
        <v>0</v>
      </c>
      <c r="O4291">
        <f t="shared" si="338"/>
        <v>0</v>
      </c>
      <c r="P4291">
        <f t="shared" si="339"/>
        <v>2</v>
      </c>
    </row>
    <row r="4292" spans="1:16" x14ac:dyDescent="0.3">
      <c r="A4292" t="s">
        <v>69</v>
      </c>
      <c r="B4292" s="38">
        <v>39779</v>
      </c>
      <c r="C4292" t="s">
        <v>30</v>
      </c>
      <c r="D4292" t="s">
        <v>174</v>
      </c>
      <c r="E4292" t="s">
        <v>147</v>
      </c>
      <c r="F4292">
        <v>334181</v>
      </c>
      <c r="G4292">
        <v>375152</v>
      </c>
      <c r="H4292" t="s">
        <v>152</v>
      </c>
      <c r="I4292" t="s">
        <v>153</v>
      </c>
      <c r="L4292">
        <f t="shared" si="335"/>
        <v>2008</v>
      </c>
      <c r="M4292">
        <f t="shared" si="336"/>
        <v>11</v>
      </c>
      <c r="N4292">
        <f t="shared" si="337"/>
        <v>0</v>
      </c>
      <c r="O4292">
        <f t="shared" si="338"/>
        <v>0</v>
      </c>
      <c r="P4292">
        <f t="shared" si="339"/>
        <v>2</v>
      </c>
    </row>
    <row r="4293" spans="1:16" x14ac:dyDescent="0.3">
      <c r="A4293" t="s">
        <v>69</v>
      </c>
      <c r="B4293" s="38">
        <v>39780</v>
      </c>
      <c r="C4293" t="s">
        <v>30</v>
      </c>
      <c r="D4293" t="s">
        <v>249</v>
      </c>
      <c r="E4293" t="s">
        <v>147</v>
      </c>
      <c r="F4293">
        <v>334393</v>
      </c>
      <c r="G4293">
        <v>374062</v>
      </c>
      <c r="H4293" t="s">
        <v>148</v>
      </c>
      <c r="I4293" t="s">
        <v>149</v>
      </c>
      <c r="L4293">
        <f t="shared" si="335"/>
        <v>2008</v>
      </c>
      <c r="M4293">
        <f t="shared" si="336"/>
        <v>11</v>
      </c>
      <c r="N4293">
        <f t="shared" si="337"/>
        <v>0</v>
      </c>
      <c r="O4293">
        <f t="shared" si="338"/>
        <v>0</v>
      </c>
      <c r="P4293">
        <f t="shared" si="339"/>
        <v>1</v>
      </c>
    </row>
    <row r="4294" spans="1:16" x14ac:dyDescent="0.3">
      <c r="A4294" t="s">
        <v>69</v>
      </c>
      <c r="B4294" s="38">
        <v>39780</v>
      </c>
      <c r="C4294" t="s">
        <v>30</v>
      </c>
      <c r="D4294" t="s">
        <v>160</v>
      </c>
      <c r="E4294" t="s">
        <v>161</v>
      </c>
      <c r="F4294">
        <v>333636</v>
      </c>
      <c r="G4294">
        <v>375229</v>
      </c>
      <c r="H4294" t="s">
        <v>152</v>
      </c>
      <c r="I4294" t="s">
        <v>153</v>
      </c>
      <c r="L4294">
        <f t="shared" si="335"/>
        <v>2008</v>
      </c>
      <c r="M4294">
        <f t="shared" si="336"/>
        <v>11</v>
      </c>
      <c r="N4294">
        <f t="shared" si="337"/>
        <v>0</v>
      </c>
      <c r="O4294">
        <f t="shared" si="338"/>
        <v>0</v>
      </c>
      <c r="P4294">
        <f t="shared" si="339"/>
        <v>2</v>
      </c>
    </row>
    <row r="4295" spans="1:16" x14ac:dyDescent="0.3">
      <c r="A4295" t="s">
        <v>45</v>
      </c>
      <c r="B4295" s="38">
        <v>39780</v>
      </c>
      <c r="C4295" t="s">
        <v>29</v>
      </c>
      <c r="D4295" t="s">
        <v>896</v>
      </c>
      <c r="E4295" t="s">
        <v>193</v>
      </c>
      <c r="F4295">
        <v>243436</v>
      </c>
      <c r="G4295">
        <v>417592</v>
      </c>
      <c r="H4295" t="s">
        <v>148</v>
      </c>
      <c r="I4295" t="s">
        <v>181</v>
      </c>
      <c r="L4295">
        <f t="shared" si="335"/>
        <v>2008</v>
      </c>
      <c r="M4295">
        <f t="shared" si="336"/>
        <v>11</v>
      </c>
      <c r="N4295">
        <f t="shared" si="337"/>
        <v>0</v>
      </c>
      <c r="O4295">
        <f t="shared" si="338"/>
        <v>1</v>
      </c>
      <c r="P4295">
        <f t="shared" si="339"/>
        <v>0</v>
      </c>
    </row>
    <row r="4296" spans="1:16" x14ac:dyDescent="0.3">
      <c r="A4296" t="s">
        <v>69</v>
      </c>
      <c r="B4296" s="38">
        <v>39781</v>
      </c>
      <c r="C4296" t="s">
        <v>30</v>
      </c>
      <c r="D4296" t="s">
        <v>249</v>
      </c>
      <c r="E4296" t="s">
        <v>147</v>
      </c>
      <c r="F4296">
        <v>334394</v>
      </c>
      <c r="G4296">
        <v>373999</v>
      </c>
      <c r="H4296" t="s">
        <v>152</v>
      </c>
      <c r="I4296" t="s">
        <v>153</v>
      </c>
      <c r="L4296">
        <f t="shared" si="335"/>
        <v>2008</v>
      </c>
      <c r="M4296">
        <f t="shared" si="336"/>
        <v>11</v>
      </c>
      <c r="N4296">
        <f t="shared" si="337"/>
        <v>0</v>
      </c>
      <c r="O4296">
        <f t="shared" si="338"/>
        <v>0</v>
      </c>
      <c r="P4296">
        <f t="shared" si="339"/>
        <v>2</v>
      </c>
    </row>
    <row r="4297" spans="1:16" x14ac:dyDescent="0.3">
      <c r="A4297" t="s">
        <v>62</v>
      </c>
      <c r="B4297" s="38">
        <v>39782</v>
      </c>
      <c r="C4297" t="s">
        <v>30</v>
      </c>
      <c r="D4297" t="s">
        <v>142</v>
      </c>
      <c r="E4297" t="s">
        <v>143</v>
      </c>
      <c r="F4297">
        <v>340281</v>
      </c>
      <c r="G4297">
        <v>402256</v>
      </c>
      <c r="H4297" t="s">
        <v>152</v>
      </c>
      <c r="I4297" t="s">
        <v>153</v>
      </c>
      <c r="L4297">
        <f t="shared" si="335"/>
        <v>2008</v>
      </c>
      <c r="M4297">
        <f t="shared" si="336"/>
        <v>11</v>
      </c>
      <c r="N4297">
        <f t="shared" si="337"/>
        <v>0</v>
      </c>
      <c r="O4297">
        <f t="shared" si="338"/>
        <v>0</v>
      </c>
      <c r="P4297">
        <f t="shared" si="339"/>
        <v>2</v>
      </c>
    </row>
    <row r="4298" spans="1:16" x14ac:dyDescent="0.3">
      <c r="A4298" t="s">
        <v>42</v>
      </c>
      <c r="B4298" s="38">
        <v>39783</v>
      </c>
      <c r="C4298" t="s">
        <v>30</v>
      </c>
      <c r="D4298" t="s">
        <v>170</v>
      </c>
      <c r="E4298" t="s">
        <v>206</v>
      </c>
      <c r="F4298">
        <v>337778</v>
      </c>
      <c r="G4298">
        <v>331461</v>
      </c>
      <c r="H4298" t="s">
        <v>148</v>
      </c>
      <c r="I4298" t="s">
        <v>149</v>
      </c>
      <c r="L4298">
        <f t="shared" si="335"/>
        <v>2008</v>
      </c>
      <c r="M4298">
        <f t="shared" si="336"/>
        <v>12</v>
      </c>
      <c r="N4298">
        <f t="shared" si="337"/>
        <v>0</v>
      </c>
      <c r="O4298">
        <f t="shared" si="338"/>
        <v>0</v>
      </c>
      <c r="P4298">
        <f t="shared" si="339"/>
        <v>1</v>
      </c>
    </row>
    <row r="4299" spans="1:16" x14ac:dyDescent="0.3">
      <c r="A4299" t="s">
        <v>69</v>
      </c>
      <c r="B4299" s="38">
        <v>39784</v>
      </c>
      <c r="C4299" t="s">
        <v>30</v>
      </c>
      <c r="D4299" t="s">
        <v>619</v>
      </c>
      <c r="E4299" t="s">
        <v>159</v>
      </c>
      <c r="F4299">
        <v>335022</v>
      </c>
      <c r="G4299">
        <v>373927</v>
      </c>
      <c r="H4299" t="s">
        <v>148</v>
      </c>
      <c r="I4299" t="s">
        <v>149</v>
      </c>
      <c r="L4299">
        <f t="shared" si="335"/>
        <v>2008</v>
      </c>
      <c r="M4299">
        <f t="shared" si="336"/>
        <v>12</v>
      </c>
      <c r="N4299">
        <f t="shared" si="337"/>
        <v>0</v>
      </c>
      <c r="O4299">
        <f t="shared" si="338"/>
        <v>0</v>
      </c>
      <c r="P4299">
        <f t="shared" si="339"/>
        <v>1</v>
      </c>
    </row>
    <row r="4300" spans="1:16" x14ac:dyDescent="0.3">
      <c r="A4300" t="s">
        <v>69</v>
      </c>
      <c r="B4300" s="38">
        <v>39784</v>
      </c>
      <c r="C4300" t="s">
        <v>30</v>
      </c>
      <c r="D4300" t="s">
        <v>221</v>
      </c>
      <c r="E4300" t="s">
        <v>147</v>
      </c>
      <c r="F4300">
        <v>334062</v>
      </c>
      <c r="G4300">
        <v>375206</v>
      </c>
      <c r="H4300" t="s">
        <v>148</v>
      </c>
      <c r="I4300" t="s">
        <v>149</v>
      </c>
      <c r="L4300">
        <f t="shared" si="335"/>
        <v>2008</v>
      </c>
      <c r="M4300">
        <f t="shared" si="336"/>
        <v>12</v>
      </c>
      <c r="N4300">
        <f t="shared" si="337"/>
        <v>0</v>
      </c>
      <c r="O4300">
        <f t="shared" si="338"/>
        <v>0</v>
      </c>
      <c r="P4300">
        <f t="shared" si="339"/>
        <v>1</v>
      </c>
    </row>
    <row r="4301" spans="1:16" x14ac:dyDescent="0.3">
      <c r="A4301" t="s">
        <v>67</v>
      </c>
      <c r="B4301" s="38">
        <v>39785</v>
      </c>
      <c r="C4301" t="s">
        <v>30</v>
      </c>
      <c r="D4301" t="s">
        <v>278</v>
      </c>
      <c r="E4301" t="s">
        <v>279</v>
      </c>
      <c r="F4301">
        <v>349238</v>
      </c>
      <c r="G4301">
        <v>374128</v>
      </c>
      <c r="H4301" t="s">
        <v>148</v>
      </c>
      <c r="I4301" t="s">
        <v>149</v>
      </c>
      <c r="L4301">
        <f t="shared" si="335"/>
        <v>2008</v>
      </c>
      <c r="M4301">
        <f t="shared" si="336"/>
        <v>12</v>
      </c>
      <c r="N4301">
        <f t="shared" si="337"/>
        <v>0</v>
      </c>
      <c r="O4301">
        <f t="shared" si="338"/>
        <v>0</v>
      </c>
      <c r="P4301">
        <f t="shared" si="339"/>
        <v>1</v>
      </c>
    </row>
    <row r="4302" spans="1:16" x14ac:dyDescent="0.3">
      <c r="A4302" t="s">
        <v>49</v>
      </c>
      <c r="B4302" s="38">
        <v>39785</v>
      </c>
      <c r="C4302" t="s">
        <v>30</v>
      </c>
      <c r="D4302" t="s">
        <v>817</v>
      </c>
      <c r="E4302" t="s">
        <v>184</v>
      </c>
      <c r="F4302">
        <v>312740</v>
      </c>
      <c r="G4302">
        <v>346081</v>
      </c>
      <c r="H4302" t="s">
        <v>148</v>
      </c>
      <c r="I4302" t="s">
        <v>149</v>
      </c>
      <c r="L4302">
        <f t="shared" si="335"/>
        <v>2008</v>
      </c>
      <c r="M4302">
        <f t="shared" si="336"/>
        <v>12</v>
      </c>
      <c r="N4302">
        <f t="shared" si="337"/>
        <v>0</v>
      </c>
      <c r="O4302">
        <f t="shared" si="338"/>
        <v>0</v>
      </c>
      <c r="P4302">
        <f t="shared" si="339"/>
        <v>1</v>
      </c>
    </row>
    <row r="4303" spans="1:16" x14ac:dyDescent="0.3">
      <c r="A4303" t="s">
        <v>69</v>
      </c>
      <c r="B4303" s="38">
        <v>39785</v>
      </c>
      <c r="C4303" t="s">
        <v>30</v>
      </c>
      <c r="D4303" t="s">
        <v>380</v>
      </c>
      <c r="E4303" t="s">
        <v>161</v>
      </c>
      <c r="F4303">
        <v>333584</v>
      </c>
      <c r="G4303">
        <v>375034</v>
      </c>
      <c r="H4303" t="s">
        <v>148</v>
      </c>
      <c r="I4303" t="s">
        <v>149</v>
      </c>
      <c r="L4303">
        <f t="shared" si="335"/>
        <v>2008</v>
      </c>
      <c r="M4303">
        <f t="shared" si="336"/>
        <v>12</v>
      </c>
      <c r="N4303">
        <f t="shared" si="337"/>
        <v>0</v>
      </c>
      <c r="O4303">
        <f t="shared" si="338"/>
        <v>0</v>
      </c>
      <c r="P4303">
        <f t="shared" si="339"/>
        <v>1</v>
      </c>
    </row>
    <row r="4304" spans="1:16" x14ac:dyDescent="0.3">
      <c r="A4304" t="s">
        <v>43</v>
      </c>
      <c r="B4304" s="38">
        <v>39785</v>
      </c>
      <c r="C4304" t="s">
        <v>30</v>
      </c>
      <c r="D4304" t="s">
        <v>320</v>
      </c>
      <c r="E4304" t="s">
        <v>183</v>
      </c>
      <c r="F4304">
        <v>308519</v>
      </c>
      <c r="G4304">
        <v>325682</v>
      </c>
      <c r="H4304" t="s">
        <v>148</v>
      </c>
      <c r="I4304" t="s">
        <v>149</v>
      </c>
      <c r="L4304">
        <f t="shared" si="335"/>
        <v>2008</v>
      </c>
      <c r="M4304">
        <f t="shared" si="336"/>
        <v>12</v>
      </c>
      <c r="N4304">
        <f t="shared" si="337"/>
        <v>0</v>
      </c>
      <c r="O4304">
        <f t="shared" si="338"/>
        <v>0</v>
      </c>
      <c r="P4304">
        <f t="shared" si="339"/>
        <v>1</v>
      </c>
    </row>
    <row r="4305" spans="1:16" x14ac:dyDescent="0.3">
      <c r="A4305" t="s">
        <v>43</v>
      </c>
      <c r="B4305" s="38">
        <v>39786</v>
      </c>
      <c r="C4305" t="s">
        <v>30</v>
      </c>
      <c r="D4305" t="s">
        <v>897</v>
      </c>
      <c r="E4305" t="s">
        <v>183</v>
      </c>
      <c r="F4305">
        <v>308458</v>
      </c>
      <c r="G4305">
        <v>326568</v>
      </c>
      <c r="H4305" t="s">
        <v>148</v>
      </c>
      <c r="I4305" t="s">
        <v>149</v>
      </c>
      <c r="L4305">
        <f t="shared" si="335"/>
        <v>2008</v>
      </c>
      <c r="M4305">
        <f t="shared" si="336"/>
        <v>12</v>
      </c>
      <c r="N4305">
        <f t="shared" si="337"/>
        <v>0</v>
      </c>
      <c r="O4305">
        <f t="shared" si="338"/>
        <v>0</v>
      </c>
      <c r="P4305">
        <f t="shared" si="339"/>
        <v>1</v>
      </c>
    </row>
    <row r="4306" spans="1:16" x14ac:dyDescent="0.3">
      <c r="A4306" t="s">
        <v>49</v>
      </c>
      <c r="B4306" s="38">
        <v>39786</v>
      </c>
      <c r="C4306" t="s">
        <v>29</v>
      </c>
      <c r="D4306" t="s">
        <v>570</v>
      </c>
      <c r="E4306" t="s">
        <v>184</v>
      </c>
      <c r="F4306">
        <v>312687</v>
      </c>
      <c r="G4306">
        <v>345764</v>
      </c>
      <c r="H4306" t="s">
        <v>152</v>
      </c>
      <c r="I4306" t="s">
        <v>181</v>
      </c>
      <c r="J4306" t="s">
        <v>248</v>
      </c>
      <c r="L4306">
        <f t="shared" si="335"/>
        <v>2008</v>
      </c>
      <c r="M4306">
        <f t="shared" si="336"/>
        <v>12</v>
      </c>
      <c r="N4306">
        <f t="shared" si="337"/>
        <v>0</v>
      </c>
      <c r="O4306">
        <f t="shared" si="338"/>
        <v>1</v>
      </c>
      <c r="P4306">
        <f t="shared" si="339"/>
        <v>1</v>
      </c>
    </row>
    <row r="4307" spans="1:16" x14ac:dyDescent="0.3">
      <c r="A4307" t="s">
        <v>51</v>
      </c>
      <c r="B4307" s="38">
        <v>39786</v>
      </c>
      <c r="C4307" t="s">
        <v>30</v>
      </c>
      <c r="D4307" t="s">
        <v>214</v>
      </c>
      <c r="E4307" t="s">
        <v>206</v>
      </c>
      <c r="F4307">
        <v>348378</v>
      </c>
      <c r="G4307">
        <v>344117</v>
      </c>
      <c r="H4307" t="s">
        <v>144</v>
      </c>
      <c r="I4307" t="s">
        <v>145</v>
      </c>
      <c r="L4307">
        <f t="shared" si="335"/>
        <v>2008</v>
      </c>
      <c r="M4307">
        <f t="shared" si="336"/>
        <v>12</v>
      </c>
      <c r="N4307">
        <f t="shared" si="337"/>
        <v>0</v>
      </c>
      <c r="O4307">
        <f t="shared" si="338"/>
        <v>0</v>
      </c>
      <c r="P4307">
        <f t="shared" si="339"/>
        <v>3</v>
      </c>
    </row>
    <row r="4308" spans="1:16" x14ac:dyDescent="0.3">
      <c r="A4308" t="s">
        <v>69</v>
      </c>
      <c r="B4308" s="38">
        <v>39786</v>
      </c>
      <c r="C4308" t="s">
        <v>30</v>
      </c>
      <c r="D4308" t="s">
        <v>167</v>
      </c>
      <c r="E4308" t="s">
        <v>147</v>
      </c>
      <c r="F4308">
        <v>334803</v>
      </c>
      <c r="G4308">
        <v>373947</v>
      </c>
      <c r="H4308" t="s">
        <v>144</v>
      </c>
      <c r="I4308" t="s">
        <v>145</v>
      </c>
      <c r="L4308">
        <f t="shared" si="335"/>
        <v>2008</v>
      </c>
      <c r="M4308">
        <f t="shared" si="336"/>
        <v>12</v>
      </c>
      <c r="N4308">
        <f t="shared" si="337"/>
        <v>0</v>
      </c>
      <c r="O4308">
        <f t="shared" si="338"/>
        <v>0</v>
      </c>
      <c r="P4308">
        <f t="shared" si="339"/>
        <v>3</v>
      </c>
    </row>
    <row r="4309" spans="1:16" x14ac:dyDescent="0.3">
      <c r="A4309" t="s">
        <v>69</v>
      </c>
      <c r="B4309" s="38">
        <v>39787</v>
      </c>
      <c r="C4309" t="s">
        <v>30</v>
      </c>
      <c r="D4309" t="s">
        <v>167</v>
      </c>
      <c r="E4309" t="s">
        <v>147</v>
      </c>
      <c r="F4309">
        <v>334451</v>
      </c>
      <c r="G4309">
        <v>373905</v>
      </c>
      <c r="H4309" t="s">
        <v>148</v>
      </c>
      <c r="I4309" t="s">
        <v>149</v>
      </c>
      <c r="L4309">
        <f t="shared" si="335"/>
        <v>2008</v>
      </c>
      <c r="M4309">
        <f t="shared" si="336"/>
        <v>12</v>
      </c>
      <c r="N4309">
        <f t="shared" si="337"/>
        <v>0</v>
      </c>
      <c r="O4309">
        <f t="shared" si="338"/>
        <v>0</v>
      </c>
      <c r="P4309">
        <f t="shared" si="339"/>
        <v>1</v>
      </c>
    </row>
    <row r="4310" spans="1:16" x14ac:dyDescent="0.3">
      <c r="A4310" t="s">
        <v>69</v>
      </c>
      <c r="B4310" s="38">
        <v>39787</v>
      </c>
      <c r="C4310" t="s">
        <v>30</v>
      </c>
      <c r="D4310" t="s">
        <v>305</v>
      </c>
      <c r="E4310" t="s">
        <v>147</v>
      </c>
      <c r="F4310">
        <v>333983</v>
      </c>
      <c r="G4310">
        <v>374104</v>
      </c>
      <c r="H4310" t="s">
        <v>148</v>
      </c>
      <c r="I4310" t="s">
        <v>149</v>
      </c>
      <c r="L4310">
        <f t="shared" si="335"/>
        <v>2008</v>
      </c>
      <c r="M4310">
        <f t="shared" si="336"/>
        <v>12</v>
      </c>
      <c r="N4310">
        <f t="shared" si="337"/>
        <v>0</v>
      </c>
      <c r="O4310">
        <f t="shared" si="338"/>
        <v>0</v>
      </c>
      <c r="P4310">
        <f t="shared" si="339"/>
        <v>1</v>
      </c>
    </row>
    <row r="4311" spans="1:16" x14ac:dyDescent="0.3">
      <c r="A4311" t="s">
        <v>36</v>
      </c>
      <c r="B4311" s="38">
        <v>39788</v>
      </c>
      <c r="C4311" t="s">
        <v>30</v>
      </c>
      <c r="D4311" t="s">
        <v>584</v>
      </c>
      <c r="E4311" t="s">
        <v>189</v>
      </c>
      <c r="F4311">
        <v>287423</v>
      </c>
      <c r="G4311">
        <v>345711</v>
      </c>
      <c r="H4311" t="s">
        <v>148</v>
      </c>
      <c r="I4311" t="s">
        <v>149</v>
      </c>
      <c r="L4311">
        <f t="shared" si="335"/>
        <v>2008</v>
      </c>
      <c r="M4311">
        <f t="shared" si="336"/>
        <v>12</v>
      </c>
      <c r="N4311">
        <f t="shared" si="337"/>
        <v>0</v>
      </c>
      <c r="O4311">
        <f t="shared" si="338"/>
        <v>0</v>
      </c>
      <c r="P4311">
        <f t="shared" si="339"/>
        <v>1</v>
      </c>
    </row>
    <row r="4312" spans="1:16" x14ac:dyDescent="0.3">
      <c r="A4312" t="s">
        <v>69</v>
      </c>
      <c r="B4312" s="38">
        <v>39788</v>
      </c>
      <c r="C4312" t="s">
        <v>30</v>
      </c>
      <c r="D4312" t="s">
        <v>898</v>
      </c>
      <c r="E4312" t="s">
        <v>161</v>
      </c>
      <c r="F4312">
        <v>333310</v>
      </c>
      <c r="G4312">
        <v>374730</v>
      </c>
      <c r="H4312" t="s">
        <v>148</v>
      </c>
      <c r="I4312" t="s">
        <v>149</v>
      </c>
      <c r="L4312">
        <f t="shared" si="335"/>
        <v>2008</v>
      </c>
      <c r="M4312">
        <f t="shared" si="336"/>
        <v>12</v>
      </c>
      <c r="N4312">
        <f t="shared" si="337"/>
        <v>0</v>
      </c>
      <c r="O4312">
        <f t="shared" si="338"/>
        <v>0</v>
      </c>
      <c r="P4312">
        <f t="shared" si="339"/>
        <v>1</v>
      </c>
    </row>
    <row r="4313" spans="1:16" x14ac:dyDescent="0.3">
      <c r="A4313" t="s">
        <v>36</v>
      </c>
      <c r="B4313" s="38">
        <v>39788</v>
      </c>
      <c r="C4313" t="s">
        <v>30</v>
      </c>
      <c r="D4313" t="s">
        <v>175</v>
      </c>
      <c r="E4313" t="s">
        <v>189</v>
      </c>
      <c r="F4313">
        <v>287452</v>
      </c>
      <c r="G4313">
        <v>345679</v>
      </c>
      <c r="H4313" t="s">
        <v>148</v>
      </c>
      <c r="I4313" t="s">
        <v>149</v>
      </c>
      <c r="L4313">
        <f t="shared" si="335"/>
        <v>2008</v>
      </c>
      <c r="M4313">
        <f t="shared" si="336"/>
        <v>12</v>
      </c>
      <c r="N4313">
        <f t="shared" si="337"/>
        <v>0</v>
      </c>
      <c r="O4313">
        <f t="shared" si="338"/>
        <v>0</v>
      </c>
      <c r="P4313">
        <f t="shared" si="339"/>
        <v>1</v>
      </c>
    </row>
    <row r="4314" spans="1:16" x14ac:dyDescent="0.3">
      <c r="A4314" t="s">
        <v>69</v>
      </c>
      <c r="B4314" s="38">
        <v>39788</v>
      </c>
      <c r="C4314" t="s">
        <v>30</v>
      </c>
      <c r="D4314" t="s">
        <v>249</v>
      </c>
      <c r="E4314" t="s">
        <v>147</v>
      </c>
      <c r="F4314">
        <v>334398</v>
      </c>
      <c r="G4314">
        <v>373957</v>
      </c>
      <c r="H4314" t="s">
        <v>144</v>
      </c>
      <c r="I4314" t="s">
        <v>145</v>
      </c>
      <c r="L4314">
        <f t="shared" si="335"/>
        <v>2008</v>
      </c>
      <c r="M4314">
        <f t="shared" si="336"/>
        <v>12</v>
      </c>
      <c r="N4314">
        <f t="shared" si="337"/>
        <v>0</v>
      </c>
      <c r="O4314">
        <f t="shared" si="338"/>
        <v>0</v>
      </c>
      <c r="P4314">
        <f t="shared" si="339"/>
        <v>3</v>
      </c>
    </row>
    <row r="4315" spans="1:16" x14ac:dyDescent="0.3">
      <c r="A4315" t="s">
        <v>42</v>
      </c>
      <c r="B4315" s="38">
        <v>39789</v>
      </c>
      <c r="C4315" t="s">
        <v>29</v>
      </c>
      <c r="D4315" t="s">
        <v>588</v>
      </c>
      <c r="E4315" t="s">
        <v>206</v>
      </c>
      <c r="F4315">
        <v>337584</v>
      </c>
      <c r="G4315">
        <v>330803</v>
      </c>
      <c r="H4315" t="s">
        <v>152</v>
      </c>
      <c r="I4315" t="s">
        <v>181</v>
      </c>
      <c r="J4315" t="s">
        <v>248</v>
      </c>
      <c r="L4315">
        <f t="shared" si="335"/>
        <v>2008</v>
      </c>
      <c r="M4315">
        <f t="shared" si="336"/>
        <v>12</v>
      </c>
      <c r="N4315">
        <f t="shared" si="337"/>
        <v>0</v>
      </c>
      <c r="O4315">
        <f t="shared" si="338"/>
        <v>1</v>
      </c>
      <c r="P4315">
        <f t="shared" si="339"/>
        <v>1</v>
      </c>
    </row>
    <row r="4316" spans="1:16" x14ac:dyDescent="0.3">
      <c r="A4316" t="s">
        <v>45</v>
      </c>
      <c r="B4316" s="38">
        <v>39789</v>
      </c>
      <c r="C4316" t="s">
        <v>30</v>
      </c>
      <c r="D4316" t="s">
        <v>368</v>
      </c>
      <c r="E4316" t="s">
        <v>193</v>
      </c>
      <c r="F4316">
        <v>244619</v>
      </c>
      <c r="G4316">
        <v>416510</v>
      </c>
      <c r="H4316" t="s">
        <v>148</v>
      </c>
      <c r="I4316" t="s">
        <v>149</v>
      </c>
      <c r="L4316">
        <f t="shared" si="335"/>
        <v>2008</v>
      </c>
      <c r="M4316">
        <f t="shared" si="336"/>
        <v>12</v>
      </c>
      <c r="N4316">
        <f t="shared" si="337"/>
        <v>0</v>
      </c>
      <c r="O4316">
        <f t="shared" si="338"/>
        <v>0</v>
      </c>
      <c r="P4316">
        <f t="shared" si="339"/>
        <v>1</v>
      </c>
    </row>
    <row r="4317" spans="1:16" x14ac:dyDescent="0.3">
      <c r="A4317" t="s">
        <v>53</v>
      </c>
      <c r="B4317" s="38">
        <v>39790</v>
      </c>
      <c r="C4317" t="s">
        <v>30</v>
      </c>
      <c r="D4317" t="s">
        <v>154</v>
      </c>
      <c r="E4317" t="s">
        <v>209</v>
      </c>
      <c r="F4317">
        <v>279863</v>
      </c>
      <c r="G4317">
        <v>362886</v>
      </c>
      <c r="H4317" t="s">
        <v>152</v>
      </c>
      <c r="I4317" t="s">
        <v>153</v>
      </c>
      <c r="L4317">
        <f t="shared" si="335"/>
        <v>2008</v>
      </c>
      <c r="M4317">
        <f t="shared" si="336"/>
        <v>12</v>
      </c>
      <c r="N4317">
        <f t="shared" si="337"/>
        <v>0</v>
      </c>
      <c r="O4317">
        <f t="shared" si="338"/>
        <v>0</v>
      </c>
      <c r="P4317">
        <f t="shared" si="339"/>
        <v>2</v>
      </c>
    </row>
    <row r="4318" spans="1:16" x14ac:dyDescent="0.3">
      <c r="A4318" t="s">
        <v>45</v>
      </c>
      <c r="B4318" s="38">
        <v>39790</v>
      </c>
      <c r="C4318" t="s">
        <v>30</v>
      </c>
      <c r="D4318" t="s">
        <v>213</v>
      </c>
      <c r="E4318" t="s">
        <v>193</v>
      </c>
      <c r="F4318">
        <v>243432</v>
      </c>
      <c r="G4318">
        <v>416694</v>
      </c>
      <c r="H4318" t="s">
        <v>148</v>
      </c>
      <c r="I4318" t="s">
        <v>149</v>
      </c>
      <c r="L4318">
        <f t="shared" si="335"/>
        <v>2008</v>
      </c>
      <c r="M4318">
        <f t="shared" si="336"/>
        <v>12</v>
      </c>
      <c r="N4318">
        <f t="shared" si="337"/>
        <v>0</v>
      </c>
      <c r="O4318">
        <f t="shared" si="338"/>
        <v>0</v>
      </c>
      <c r="P4318">
        <f t="shared" si="339"/>
        <v>1</v>
      </c>
    </row>
    <row r="4319" spans="1:16" x14ac:dyDescent="0.3">
      <c r="A4319" t="s">
        <v>20</v>
      </c>
      <c r="B4319" s="38">
        <v>39790</v>
      </c>
      <c r="C4319" t="s">
        <v>30</v>
      </c>
      <c r="D4319" t="s">
        <v>286</v>
      </c>
      <c r="E4319" t="s">
        <v>155</v>
      </c>
      <c r="F4319">
        <v>310482</v>
      </c>
      <c r="G4319">
        <v>403305</v>
      </c>
      <c r="H4319" t="s">
        <v>152</v>
      </c>
      <c r="I4319" t="s">
        <v>153</v>
      </c>
      <c r="L4319">
        <f t="shared" si="335"/>
        <v>2008</v>
      </c>
      <c r="M4319">
        <f t="shared" si="336"/>
        <v>12</v>
      </c>
      <c r="N4319">
        <f t="shared" si="337"/>
        <v>0</v>
      </c>
      <c r="O4319">
        <f t="shared" si="338"/>
        <v>0</v>
      </c>
      <c r="P4319">
        <f t="shared" si="339"/>
        <v>2</v>
      </c>
    </row>
    <row r="4320" spans="1:16" x14ac:dyDescent="0.3">
      <c r="A4320" t="s">
        <v>52</v>
      </c>
      <c r="B4320" s="38">
        <v>39790</v>
      </c>
      <c r="C4320" t="s">
        <v>30</v>
      </c>
      <c r="D4320" t="s">
        <v>217</v>
      </c>
      <c r="E4320" t="s">
        <v>169</v>
      </c>
      <c r="F4320">
        <v>244729</v>
      </c>
      <c r="G4320">
        <v>372432</v>
      </c>
      <c r="H4320" t="s">
        <v>148</v>
      </c>
      <c r="I4320" t="s">
        <v>149</v>
      </c>
      <c r="L4320">
        <f t="shared" si="335"/>
        <v>2008</v>
      </c>
      <c r="M4320">
        <f t="shared" si="336"/>
        <v>12</v>
      </c>
      <c r="N4320">
        <f t="shared" si="337"/>
        <v>0</v>
      </c>
      <c r="O4320">
        <f t="shared" si="338"/>
        <v>0</v>
      </c>
      <c r="P4320">
        <f t="shared" si="339"/>
        <v>1</v>
      </c>
    </row>
    <row r="4321" spans="1:16" x14ac:dyDescent="0.3">
      <c r="A4321" t="s">
        <v>52</v>
      </c>
      <c r="B4321" s="38">
        <v>39790</v>
      </c>
      <c r="C4321" t="s">
        <v>29</v>
      </c>
      <c r="D4321" t="s">
        <v>626</v>
      </c>
      <c r="E4321" t="s">
        <v>169</v>
      </c>
      <c r="F4321">
        <v>245321</v>
      </c>
      <c r="G4321">
        <v>372797</v>
      </c>
      <c r="H4321" t="s">
        <v>152</v>
      </c>
      <c r="I4321" t="s">
        <v>181</v>
      </c>
      <c r="J4321" t="s">
        <v>248</v>
      </c>
      <c r="L4321">
        <f t="shared" si="335"/>
        <v>2008</v>
      </c>
      <c r="M4321">
        <f t="shared" si="336"/>
        <v>12</v>
      </c>
      <c r="N4321">
        <f t="shared" si="337"/>
        <v>0</v>
      </c>
      <c r="O4321">
        <f t="shared" si="338"/>
        <v>1</v>
      </c>
      <c r="P4321">
        <f t="shared" si="339"/>
        <v>1</v>
      </c>
    </row>
    <row r="4322" spans="1:16" x14ac:dyDescent="0.3">
      <c r="A4322" t="s">
        <v>62</v>
      </c>
      <c r="B4322" s="38">
        <v>39790</v>
      </c>
      <c r="C4322" t="s">
        <v>30</v>
      </c>
      <c r="D4322" t="s">
        <v>330</v>
      </c>
      <c r="E4322" t="s">
        <v>143</v>
      </c>
      <c r="F4322">
        <v>339806</v>
      </c>
      <c r="G4322">
        <v>402619</v>
      </c>
      <c r="H4322" t="s">
        <v>234</v>
      </c>
      <c r="I4322" t="s">
        <v>313</v>
      </c>
      <c r="L4322">
        <f t="shared" si="335"/>
        <v>2008</v>
      </c>
      <c r="M4322">
        <f t="shared" si="336"/>
        <v>12</v>
      </c>
      <c r="N4322">
        <f t="shared" si="337"/>
        <v>0</v>
      </c>
      <c r="O4322">
        <f t="shared" si="338"/>
        <v>0</v>
      </c>
      <c r="P4322">
        <f t="shared" si="339"/>
        <v>5</v>
      </c>
    </row>
    <row r="4323" spans="1:16" x14ac:dyDescent="0.3">
      <c r="A4323" t="s">
        <v>45</v>
      </c>
      <c r="B4323" s="38">
        <v>39790</v>
      </c>
      <c r="C4323" t="s">
        <v>30</v>
      </c>
      <c r="D4323" t="s">
        <v>240</v>
      </c>
      <c r="E4323" t="s">
        <v>193</v>
      </c>
      <c r="F4323">
        <v>243867</v>
      </c>
      <c r="G4323">
        <v>418590</v>
      </c>
      <c r="H4323" t="s">
        <v>152</v>
      </c>
      <c r="I4323" t="s">
        <v>153</v>
      </c>
      <c r="L4323">
        <f t="shared" si="335"/>
        <v>2008</v>
      </c>
      <c r="M4323">
        <f t="shared" si="336"/>
        <v>12</v>
      </c>
      <c r="N4323">
        <f t="shared" si="337"/>
        <v>0</v>
      </c>
      <c r="O4323">
        <f t="shared" si="338"/>
        <v>0</v>
      </c>
      <c r="P4323">
        <f t="shared" si="339"/>
        <v>2</v>
      </c>
    </row>
    <row r="4324" spans="1:16" x14ac:dyDescent="0.3">
      <c r="A4324" t="s">
        <v>45</v>
      </c>
      <c r="B4324" s="38">
        <v>39790</v>
      </c>
      <c r="C4324" t="s">
        <v>30</v>
      </c>
      <c r="D4324" t="s">
        <v>214</v>
      </c>
      <c r="E4324" t="s">
        <v>193</v>
      </c>
      <c r="F4324">
        <v>243559</v>
      </c>
      <c r="G4324">
        <v>416572</v>
      </c>
      <c r="H4324" t="s">
        <v>148</v>
      </c>
      <c r="I4324" t="s">
        <v>149</v>
      </c>
      <c r="L4324">
        <f t="shared" si="335"/>
        <v>2008</v>
      </c>
      <c r="M4324">
        <f t="shared" si="336"/>
        <v>12</v>
      </c>
      <c r="N4324">
        <f t="shared" si="337"/>
        <v>0</v>
      </c>
      <c r="O4324">
        <f t="shared" si="338"/>
        <v>0</v>
      </c>
      <c r="P4324">
        <f t="shared" si="339"/>
        <v>1</v>
      </c>
    </row>
    <row r="4325" spans="1:16" x14ac:dyDescent="0.3">
      <c r="A4325" t="s">
        <v>69</v>
      </c>
      <c r="B4325" s="38">
        <v>39790</v>
      </c>
      <c r="C4325" t="s">
        <v>30</v>
      </c>
      <c r="D4325" t="s">
        <v>619</v>
      </c>
      <c r="E4325" t="s">
        <v>159</v>
      </c>
      <c r="F4325">
        <v>335021</v>
      </c>
      <c r="G4325">
        <v>373948</v>
      </c>
      <c r="H4325" t="s">
        <v>148</v>
      </c>
      <c r="I4325" t="s">
        <v>149</v>
      </c>
      <c r="L4325">
        <f t="shared" si="335"/>
        <v>2008</v>
      </c>
      <c r="M4325">
        <f t="shared" si="336"/>
        <v>12</v>
      </c>
      <c r="N4325">
        <f t="shared" si="337"/>
        <v>0</v>
      </c>
      <c r="O4325">
        <f t="shared" si="338"/>
        <v>0</v>
      </c>
      <c r="P4325">
        <f t="shared" si="339"/>
        <v>1</v>
      </c>
    </row>
    <row r="4326" spans="1:16" x14ac:dyDescent="0.3">
      <c r="A4326" t="s">
        <v>52</v>
      </c>
      <c r="B4326" s="38">
        <v>39791</v>
      </c>
      <c r="C4326" t="s">
        <v>29</v>
      </c>
      <c r="D4326" t="s">
        <v>371</v>
      </c>
      <c r="E4326" t="s">
        <v>169</v>
      </c>
      <c r="F4326">
        <v>245169</v>
      </c>
      <c r="G4326">
        <v>372814</v>
      </c>
      <c r="H4326" t="s">
        <v>148</v>
      </c>
      <c r="I4326" t="s">
        <v>181</v>
      </c>
      <c r="L4326">
        <f t="shared" si="335"/>
        <v>2008</v>
      </c>
      <c r="M4326">
        <f t="shared" si="336"/>
        <v>12</v>
      </c>
      <c r="N4326">
        <f t="shared" si="337"/>
        <v>0</v>
      </c>
      <c r="O4326">
        <f t="shared" si="338"/>
        <v>1</v>
      </c>
      <c r="P4326">
        <f t="shared" si="339"/>
        <v>0</v>
      </c>
    </row>
    <row r="4327" spans="1:16" x14ac:dyDescent="0.3">
      <c r="A4327" t="s">
        <v>69</v>
      </c>
      <c r="B4327" s="38">
        <v>39791</v>
      </c>
      <c r="C4327" t="s">
        <v>30</v>
      </c>
      <c r="D4327" t="s">
        <v>777</v>
      </c>
      <c r="E4327" t="s">
        <v>147</v>
      </c>
      <c r="F4327">
        <v>334071</v>
      </c>
      <c r="G4327">
        <v>374816</v>
      </c>
      <c r="H4327" t="s">
        <v>152</v>
      </c>
      <c r="I4327" t="s">
        <v>153</v>
      </c>
      <c r="L4327">
        <f t="shared" si="335"/>
        <v>2008</v>
      </c>
      <c r="M4327">
        <f t="shared" si="336"/>
        <v>12</v>
      </c>
      <c r="N4327">
        <f t="shared" si="337"/>
        <v>0</v>
      </c>
      <c r="O4327">
        <f t="shared" si="338"/>
        <v>0</v>
      </c>
      <c r="P4327">
        <f t="shared" si="339"/>
        <v>2</v>
      </c>
    </row>
    <row r="4328" spans="1:16" x14ac:dyDescent="0.3">
      <c r="A4328" t="s">
        <v>69</v>
      </c>
      <c r="B4328" s="38">
        <v>39792</v>
      </c>
      <c r="C4328" t="s">
        <v>30</v>
      </c>
      <c r="D4328" t="s">
        <v>160</v>
      </c>
      <c r="E4328" t="s">
        <v>164</v>
      </c>
      <c r="F4328">
        <v>333142</v>
      </c>
      <c r="G4328">
        <v>374142</v>
      </c>
      <c r="H4328" t="s">
        <v>152</v>
      </c>
      <c r="I4328" t="s">
        <v>153</v>
      </c>
      <c r="L4328">
        <f t="shared" si="335"/>
        <v>2008</v>
      </c>
      <c r="M4328">
        <f t="shared" si="336"/>
        <v>12</v>
      </c>
      <c r="N4328">
        <f t="shared" si="337"/>
        <v>0</v>
      </c>
      <c r="O4328">
        <f t="shared" si="338"/>
        <v>0</v>
      </c>
      <c r="P4328">
        <f t="shared" si="339"/>
        <v>2</v>
      </c>
    </row>
    <row r="4329" spans="1:16" x14ac:dyDescent="0.3">
      <c r="A4329" t="s">
        <v>69</v>
      </c>
      <c r="B4329" s="38">
        <v>39792</v>
      </c>
      <c r="C4329" t="s">
        <v>30</v>
      </c>
      <c r="D4329" t="s">
        <v>180</v>
      </c>
      <c r="E4329" t="s">
        <v>164</v>
      </c>
      <c r="F4329">
        <v>333309</v>
      </c>
      <c r="G4329">
        <v>374334</v>
      </c>
      <c r="H4329" t="s">
        <v>148</v>
      </c>
      <c r="I4329" t="s">
        <v>149</v>
      </c>
      <c r="L4329">
        <f t="shared" si="335"/>
        <v>2008</v>
      </c>
      <c r="M4329">
        <f t="shared" si="336"/>
        <v>12</v>
      </c>
      <c r="N4329">
        <f t="shared" si="337"/>
        <v>0</v>
      </c>
      <c r="O4329">
        <f t="shared" si="338"/>
        <v>0</v>
      </c>
      <c r="P4329">
        <f t="shared" si="339"/>
        <v>1</v>
      </c>
    </row>
    <row r="4330" spans="1:16" x14ac:dyDescent="0.3">
      <c r="A4330" t="s">
        <v>67</v>
      </c>
      <c r="B4330" s="38">
        <v>39792</v>
      </c>
      <c r="C4330" t="s">
        <v>30</v>
      </c>
      <c r="D4330" t="s">
        <v>278</v>
      </c>
      <c r="E4330" t="s">
        <v>279</v>
      </c>
      <c r="F4330">
        <v>349002</v>
      </c>
      <c r="G4330">
        <v>374165</v>
      </c>
      <c r="H4330" t="s">
        <v>148</v>
      </c>
      <c r="I4330" t="s">
        <v>149</v>
      </c>
      <c r="L4330">
        <f t="shared" si="335"/>
        <v>2008</v>
      </c>
      <c r="M4330">
        <f t="shared" si="336"/>
        <v>12</v>
      </c>
      <c r="N4330">
        <f t="shared" si="337"/>
        <v>0</v>
      </c>
      <c r="O4330">
        <f t="shared" si="338"/>
        <v>0</v>
      </c>
      <c r="P4330">
        <f t="shared" si="339"/>
        <v>1</v>
      </c>
    </row>
    <row r="4331" spans="1:16" x14ac:dyDescent="0.3">
      <c r="A4331" t="s">
        <v>74</v>
      </c>
      <c r="B4331" s="38">
        <v>39792</v>
      </c>
      <c r="C4331" t="s">
        <v>30</v>
      </c>
      <c r="D4331" t="s">
        <v>178</v>
      </c>
      <c r="E4331" t="s">
        <v>179</v>
      </c>
      <c r="F4331">
        <v>341179</v>
      </c>
      <c r="G4331">
        <v>387455</v>
      </c>
      <c r="H4331" t="s">
        <v>148</v>
      </c>
      <c r="I4331" t="s">
        <v>149</v>
      </c>
      <c r="L4331">
        <f t="shared" si="335"/>
        <v>2008</v>
      </c>
      <c r="M4331">
        <f t="shared" si="336"/>
        <v>12</v>
      </c>
      <c r="N4331">
        <f t="shared" si="337"/>
        <v>0</v>
      </c>
      <c r="O4331">
        <f t="shared" si="338"/>
        <v>0</v>
      </c>
      <c r="P4331">
        <f t="shared" si="339"/>
        <v>1</v>
      </c>
    </row>
    <row r="4332" spans="1:16" x14ac:dyDescent="0.3">
      <c r="A4332" t="s">
        <v>75</v>
      </c>
      <c r="B4332" s="38">
        <v>39792</v>
      </c>
      <c r="C4332" t="s">
        <v>30</v>
      </c>
      <c r="D4332" t="s">
        <v>237</v>
      </c>
      <c r="E4332" t="s">
        <v>279</v>
      </c>
      <c r="F4332">
        <v>346034</v>
      </c>
      <c r="G4332">
        <v>369296</v>
      </c>
      <c r="H4332" t="s">
        <v>148</v>
      </c>
      <c r="I4332" t="s">
        <v>149</v>
      </c>
      <c r="L4332">
        <f t="shared" si="335"/>
        <v>2008</v>
      </c>
      <c r="M4332">
        <f t="shared" si="336"/>
        <v>12</v>
      </c>
      <c r="N4332">
        <f t="shared" si="337"/>
        <v>0</v>
      </c>
      <c r="O4332">
        <f t="shared" si="338"/>
        <v>0</v>
      </c>
      <c r="P4332">
        <f t="shared" si="339"/>
        <v>1</v>
      </c>
    </row>
    <row r="4333" spans="1:16" x14ac:dyDescent="0.3">
      <c r="A4333" t="s">
        <v>57</v>
      </c>
      <c r="B4333" s="38">
        <v>39793</v>
      </c>
      <c r="C4333" t="s">
        <v>30</v>
      </c>
      <c r="D4333" t="s">
        <v>412</v>
      </c>
      <c r="E4333" t="s">
        <v>256</v>
      </c>
      <c r="F4333">
        <v>223615</v>
      </c>
      <c r="G4333">
        <v>343922</v>
      </c>
      <c r="H4333" t="s">
        <v>148</v>
      </c>
      <c r="I4333" t="s">
        <v>149</v>
      </c>
      <c r="L4333">
        <f t="shared" si="335"/>
        <v>2008</v>
      </c>
      <c r="M4333">
        <f t="shared" si="336"/>
        <v>12</v>
      </c>
      <c r="N4333">
        <f t="shared" si="337"/>
        <v>0</v>
      </c>
      <c r="O4333">
        <f t="shared" si="338"/>
        <v>0</v>
      </c>
      <c r="P4333">
        <f t="shared" si="339"/>
        <v>1</v>
      </c>
    </row>
    <row r="4334" spans="1:16" x14ac:dyDescent="0.3">
      <c r="A4334" t="s">
        <v>52</v>
      </c>
      <c r="B4334" s="38">
        <v>39794</v>
      </c>
      <c r="C4334" t="s">
        <v>29</v>
      </c>
      <c r="D4334" t="s">
        <v>424</v>
      </c>
      <c r="E4334" t="s">
        <v>169</v>
      </c>
      <c r="F4334">
        <v>245757</v>
      </c>
      <c r="G4334">
        <v>372764</v>
      </c>
      <c r="H4334" t="s">
        <v>148</v>
      </c>
      <c r="I4334" t="s">
        <v>181</v>
      </c>
      <c r="L4334">
        <f t="shared" si="335"/>
        <v>2008</v>
      </c>
      <c r="M4334">
        <f t="shared" si="336"/>
        <v>12</v>
      </c>
      <c r="N4334">
        <f t="shared" si="337"/>
        <v>0</v>
      </c>
      <c r="O4334">
        <f t="shared" si="338"/>
        <v>1</v>
      </c>
      <c r="P4334">
        <f t="shared" si="339"/>
        <v>0</v>
      </c>
    </row>
    <row r="4335" spans="1:16" x14ac:dyDescent="0.3">
      <c r="A4335" t="s">
        <v>67</v>
      </c>
      <c r="B4335" s="38">
        <v>39794</v>
      </c>
      <c r="C4335" t="s">
        <v>30</v>
      </c>
      <c r="D4335" t="s">
        <v>278</v>
      </c>
      <c r="E4335" t="s">
        <v>279</v>
      </c>
      <c r="F4335">
        <v>349326</v>
      </c>
      <c r="G4335">
        <v>374132</v>
      </c>
      <c r="H4335" t="s">
        <v>148</v>
      </c>
      <c r="I4335" t="s">
        <v>149</v>
      </c>
      <c r="L4335">
        <f t="shared" si="335"/>
        <v>2008</v>
      </c>
      <c r="M4335">
        <f t="shared" si="336"/>
        <v>12</v>
      </c>
      <c r="N4335">
        <f t="shared" si="337"/>
        <v>0</v>
      </c>
      <c r="O4335">
        <f t="shared" si="338"/>
        <v>0</v>
      </c>
      <c r="P4335">
        <f t="shared" si="339"/>
        <v>1</v>
      </c>
    </row>
    <row r="4336" spans="1:16" x14ac:dyDescent="0.3">
      <c r="A4336" t="s">
        <v>43</v>
      </c>
      <c r="B4336" s="38">
        <v>39796</v>
      </c>
      <c r="C4336" t="s">
        <v>30</v>
      </c>
      <c r="D4336" t="s">
        <v>182</v>
      </c>
      <c r="E4336" t="s">
        <v>183</v>
      </c>
      <c r="F4336">
        <v>308164</v>
      </c>
      <c r="G4336">
        <v>326631</v>
      </c>
      <c r="H4336" t="s">
        <v>152</v>
      </c>
      <c r="I4336" t="s">
        <v>153</v>
      </c>
      <c r="L4336">
        <f t="shared" si="335"/>
        <v>2008</v>
      </c>
      <c r="M4336">
        <f t="shared" si="336"/>
        <v>12</v>
      </c>
      <c r="N4336">
        <f t="shared" si="337"/>
        <v>0</v>
      </c>
      <c r="O4336">
        <f t="shared" si="338"/>
        <v>0</v>
      </c>
      <c r="P4336">
        <f t="shared" si="339"/>
        <v>2</v>
      </c>
    </row>
    <row r="4337" spans="1:16" x14ac:dyDescent="0.3">
      <c r="A4337" t="s">
        <v>36</v>
      </c>
      <c r="B4337" s="38">
        <v>39796</v>
      </c>
      <c r="C4337" t="s">
        <v>30</v>
      </c>
      <c r="D4337" t="s">
        <v>175</v>
      </c>
      <c r="E4337" t="s">
        <v>189</v>
      </c>
      <c r="F4337">
        <v>287391</v>
      </c>
      <c r="G4337">
        <v>345997</v>
      </c>
      <c r="H4337" t="s">
        <v>245</v>
      </c>
      <c r="I4337" t="s">
        <v>246</v>
      </c>
      <c r="L4337">
        <f t="shared" si="335"/>
        <v>2008</v>
      </c>
      <c r="M4337">
        <f t="shared" si="336"/>
        <v>12</v>
      </c>
      <c r="N4337">
        <f t="shared" si="337"/>
        <v>0</v>
      </c>
      <c r="O4337">
        <f t="shared" si="338"/>
        <v>0</v>
      </c>
      <c r="P4337">
        <f t="shared" si="339"/>
        <v>4</v>
      </c>
    </row>
    <row r="4338" spans="1:16" x14ac:dyDescent="0.3">
      <c r="A4338" t="s">
        <v>69</v>
      </c>
      <c r="B4338" s="38">
        <v>39796</v>
      </c>
      <c r="C4338" t="s">
        <v>30</v>
      </c>
      <c r="D4338" t="s">
        <v>180</v>
      </c>
      <c r="E4338" t="s">
        <v>164</v>
      </c>
      <c r="F4338">
        <v>333191</v>
      </c>
      <c r="G4338">
        <v>374385</v>
      </c>
      <c r="H4338" t="s">
        <v>148</v>
      </c>
      <c r="I4338" t="s">
        <v>149</v>
      </c>
      <c r="L4338">
        <f t="shared" si="335"/>
        <v>2008</v>
      </c>
      <c r="M4338">
        <f t="shared" si="336"/>
        <v>12</v>
      </c>
      <c r="N4338">
        <f t="shared" si="337"/>
        <v>0</v>
      </c>
      <c r="O4338">
        <f t="shared" si="338"/>
        <v>0</v>
      </c>
      <c r="P4338">
        <f t="shared" si="339"/>
        <v>1</v>
      </c>
    </row>
    <row r="4339" spans="1:16" x14ac:dyDescent="0.3">
      <c r="A4339" t="s">
        <v>45</v>
      </c>
      <c r="B4339" s="38">
        <v>39797</v>
      </c>
      <c r="C4339" t="s">
        <v>30</v>
      </c>
      <c r="D4339" t="s">
        <v>338</v>
      </c>
      <c r="E4339" t="s">
        <v>193</v>
      </c>
      <c r="F4339">
        <v>244020</v>
      </c>
      <c r="G4339">
        <v>416089</v>
      </c>
      <c r="H4339" t="s">
        <v>148</v>
      </c>
      <c r="I4339" t="s">
        <v>149</v>
      </c>
      <c r="L4339">
        <f t="shared" si="335"/>
        <v>2008</v>
      </c>
      <c r="M4339">
        <f t="shared" si="336"/>
        <v>12</v>
      </c>
      <c r="N4339">
        <f t="shared" si="337"/>
        <v>0</v>
      </c>
      <c r="O4339">
        <f t="shared" si="338"/>
        <v>0</v>
      </c>
      <c r="P4339">
        <f t="shared" si="339"/>
        <v>1</v>
      </c>
    </row>
    <row r="4340" spans="1:16" x14ac:dyDescent="0.3">
      <c r="A4340" t="s">
        <v>69</v>
      </c>
      <c r="B4340" s="38">
        <v>39797</v>
      </c>
      <c r="C4340" t="s">
        <v>30</v>
      </c>
      <c r="D4340" t="s">
        <v>231</v>
      </c>
      <c r="E4340" t="s">
        <v>147</v>
      </c>
      <c r="F4340">
        <v>334050</v>
      </c>
      <c r="G4340">
        <v>374415</v>
      </c>
      <c r="H4340" t="s">
        <v>152</v>
      </c>
      <c r="I4340" t="s">
        <v>153</v>
      </c>
      <c r="L4340">
        <f t="shared" si="335"/>
        <v>2008</v>
      </c>
      <c r="M4340">
        <f t="shared" si="336"/>
        <v>12</v>
      </c>
      <c r="N4340">
        <f t="shared" si="337"/>
        <v>0</v>
      </c>
      <c r="O4340">
        <f t="shared" si="338"/>
        <v>0</v>
      </c>
      <c r="P4340">
        <f t="shared" si="339"/>
        <v>2</v>
      </c>
    </row>
    <row r="4341" spans="1:16" x14ac:dyDescent="0.3">
      <c r="A4341" t="s">
        <v>69</v>
      </c>
      <c r="B4341" s="38">
        <v>39797</v>
      </c>
      <c r="C4341" t="s">
        <v>30</v>
      </c>
      <c r="D4341" t="s">
        <v>387</v>
      </c>
      <c r="E4341" t="s">
        <v>147</v>
      </c>
      <c r="F4341">
        <v>333558</v>
      </c>
      <c r="G4341">
        <v>373157</v>
      </c>
      <c r="H4341" t="s">
        <v>148</v>
      </c>
      <c r="I4341" t="s">
        <v>149</v>
      </c>
      <c r="L4341">
        <f t="shared" si="335"/>
        <v>2008</v>
      </c>
      <c r="M4341">
        <f t="shared" si="336"/>
        <v>12</v>
      </c>
      <c r="N4341">
        <f t="shared" si="337"/>
        <v>0</v>
      </c>
      <c r="O4341">
        <f t="shared" si="338"/>
        <v>0</v>
      </c>
      <c r="P4341">
        <f t="shared" si="339"/>
        <v>1</v>
      </c>
    </row>
    <row r="4342" spans="1:16" x14ac:dyDescent="0.3">
      <c r="A4342" t="s">
        <v>36</v>
      </c>
      <c r="B4342" s="38">
        <v>39798</v>
      </c>
      <c r="C4342" t="s">
        <v>30</v>
      </c>
      <c r="D4342" t="s">
        <v>444</v>
      </c>
      <c r="E4342" t="s">
        <v>189</v>
      </c>
      <c r="F4342">
        <v>287449</v>
      </c>
      <c r="G4342">
        <v>345670</v>
      </c>
      <c r="H4342" t="s">
        <v>148</v>
      </c>
      <c r="I4342" t="s">
        <v>149</v>
      </c>
      <c r="L4342">
        <f t="shared" si="335"/>
        <v>2008</v>
      </c>
      <c r="M4342">
        <f t="shared" si="336"/>
        <v>12</v>
      </c>
      <c r="N4342">
        <f t="shared" si="337"/>
        <v>0</v>
      </c>
      <c r="O4342">
        <f t="shared" si="338"/>
        <v>0</v>
      </c>
      <c r="P4342">
        <f t="shared" si="339"/>
        <v>1</v>
      </c>
    </row>
    <row r="4343" spans="1:16" x14ac:dyDescent="0.3">
      <c r="A4343" t="s">
        <v>57</v>
      </c>
      <c r="B4343" s="38">
        <v>39798</v>
      </c>
      <c r="C4343" t="s">
        <v>29</v>
      </c>
      <c r="D4343" t="s">
        <v>434</v>
      </c>
      <c r="E4343" t="s">
        <v>256</v>
      </c>
      <c r="F4343">
        <v>224038</v>
      </c>
      <c r="G4343">
        <v>344003</v>
      </c>
      <c r="H4343" t="s">
        <v>148</v>
      </c>
      <c r="I4343" t="s">
        <v>181</v>
      </c>
      <c r="L4343">
        <f t="shared" si="335"/>
        <v>2008</v>
      </c>
      <c r="M4343">
        <f t="shared" si="336"/>
        <v>12</v>
      </c>
      <c r="N4343">
        <f t="shared" si="337"/>
        <v>0</v>
      </c>
      <c r="O4343">
        <f t="shared" si="338"/>
        <v>1</v>
      </c>
      <c r="P4343">
        <f t="shared" si="339"/>
        <v>0</v>
      </c>
    </row>
    <row r="4344" spans="1:16" x14ac:dyDescent="0.3">
      <c r="A4344" t="s">
        <v>69</v>
      </c>
      <c r="B4344" s="38">
        <v>39798</v>
      </c>
      <c r="C4344" t="s">
        <v>30</v>
      </c>
      <c r="D4344" t="s">
        <v>327</v>
      </c>
      <c r="E4344" t="s">
        <v>147</v>
      </c>
      <c r="F4344">
        <v>333539</v>
      </c>
      <c r="G4344">
        <v>373978</v>
      </c>
      <c r="H4344" t="s">
        <v>148</v>
      </c>
      <c r="I4344" t="s">
        <v>149</v>
      </c>
      <c r="L4344">
        <f t="shared" si="335"/>
        <v>2008</v>
      </c>
      <c r="M4344">
        <f t="shared" si="336"/>
        <v>12</v>
      </c>
      <c r="N4344">
        <f t="shared" si="337"/>
        <v>0</v>
      </c>
      <c r="O4344">
        <f t="shared" si="338"/>
        <v>0</v>
      </c>
      <c r="P4344">
        <f t="shared" si="339"/>
        <v>1</v>
      </c>
    </row>
    <row r="4345" spans="1:16" x14ac:dyDescent="0.3">
      <c r="A4345" t="s">
        <v>69</v>
      </c>
      <c r="B4345" s="38">
        <v>39799</v>
      </c>
      <c r="C4345" t="s">
        <v>30</v>
      </c>
      <c r="D4345" t="s">
        <v>160</v>
      </c>
      <c r="E4345" t="s">
        <v>161</v>
      </c>
      <c r="F4345">
        <v>333639</v>
      </c>
      <c r="G4345">
        <v>375206</v>
      </c>
      <c r="H4345" t="s">
        <v>148</v>
      </c>
      <c r="I4345" t="s">
        <v>149</v>
      </c>
      <c r="L4345">
        <f t="shared" si="335"/>
        <v>2008</v>
      </c>
      <c r="M4345">
        <f t="shared" si="336"/>
        <v>12</v>
      </c>
      <c r="N4345">
        <f t="shared" si="337"/>
        <v>0</v>
      </c>
      <c r="O4345">
        <f t="shared" si="338"/>
        <v>0</v>
      </c>
      <c r="P4345">
        <f t="shared" si="339"/>
        <v>1</v>
      </c>
    </row>
    <row r="4346" spans="1:16" x14ac:dyDescent="0.3">
      <c r="A4346" t="s">
        <v>69</v>
      </c>
      <c r="B4346" s="38">
        <v>39799</v>
      </c>
      <c r="C4346" t="s">
        <v>30</v>
      </c>
      <c r="D4346" t="s">
        <v>221</v>
      </c>
      <c r="E4346" t="s">
        <v>147</v>
      </c>
      <c r="F4346">
        <v>333949</v>
      </c>
      <c r="G4346">
        <v>375021</v>
      </c>
      <c r="H4346" t="s">
        <v>148</v>
      </c>
      <c r="I4346" t="s">
        <v>149</v>
      </c>
      <c r="L4346">
        <f t="shared" si="335"/>
        <v>2008</v>
      </c>
      <c r="M4346">
        <f t="shared" si="336"/>
        <v>12</v>
      </c>
      <c r="N4346">
        <f t="shared" si="337"/>
        <v>0</v>
      </c>
      <c r="O4346">
        <f t="shared" si="338"/>
        <v>0</v>
      </c>
      <c r="P4346">
        <f t="shared" si="339"/>
        <v>1</v>
      </c>
    </row>
    <row r="4347" spans="1:16" x14ac:dyDescent="0.3">
      <c r="A4347" t="s">
        <v>66</v>
      </c>
      <c r="B4347" s="38">
        <v>39800</v>
      </c>
      <c r="C4347" t="s">
        <v>30</v>
      </c>
      <c r="D4347" t="s">
        <v>415</v>
      </c>
      <c r="E4347" t="s">
        <v>311</v>
      </c>
      <c r="F4347">
        <v>267166</v>
      </c>
      <c r="G4347">
        <v>423326</v>
      </c>
      <c r="H4347" t="s">
        <v>148</v>
      </c>
      <c r="I4347" t="s">
        <v>149</v>
      </c>
      <c r="L4347">
        <f t="shared" si="335"/>
        <v>2008</v>
      </c>
      <c r="M4347">
        <f t="shared" si="336"/>
        <v>12</v>
      </c>
      <c r="N4347">
        <f t="shared" si="337"/>
        <v>0</v>
      </c>
      <c r="O4347">
        <f t="shared" si="338"/>
        <v>0</v>
      </c>
      <c r="P4347">
        <f t="shared" si="339"/>
        <v>1</v>
      </c>
    </row>
    <row r="4348" spans="1:16" x14ac:dyDescent="0.3">
      <c r="A4348" t="s">
        <v>69</v>
      </c>
      <c r="B4348" s="38">
        <v>39800</v>
      </c>
      <c r="C4348" t="s">
        <v>30</v>
      </c>
      <c r="D4348" t="s">
        <v>280</v>
      </c>
      <c r="E4348" t="s">
        <v>147</v>
      </c>
      <c r="F4348">
        <v>334162</v>
      </c>
      <c r="G4348">
        <v>373620</v>
      </c>
      <c r="H4348" t="s">
        <v>245</v>
      </c>
      <c r="I4348" t="s">
        <v>246</v>
      </c>
      <c r="L4348">
        <f t="shared" si="335"/>
        <v>2008</v>
      </c>
      <c r="M4348">
        <f t="shared" si="336"/>
        <v>12</v>
      </c>
      <c r="N4348">
        <f t="shared" si="337"/>
        <v>0</v>
      </c>
      <c r="O4348">
        <f t="shared" si="338"/>
        <v>0</v>
      </c>
      <c r="P4348">
        <f t="shared" si="339"/>
        <v>4</v>
      </c>
    </row>
    <row r="4349" spans="1:16" x14ac:dyDescent="0.3">
      <c r="A4349" t="s">
        <v>62</v>
      </c>
      <c r="B4349" s="38">
        <v>39800</v>
      </c>
      <c r="C4349" t="s">
        <v>29</v>
      </c>
      <c r="D4349" t="s">
        <v>330</v>
      </c>
      <c r="E4349" t="s">
        <v>143</v>
      </c>
      <c r="F4349">
        <v>339835</v>
      </c>
      <c r="G4349">
        <v>402629</v>
      </c>
      <c r="H4349" t="s">
        <v>148</v>
      </c>
      <c r="I4349" t="s">
        <v>181</v>
      </c>
      <c r="L4349">
        <f t="shared" si="335"/>
        <v>2008</v>
      </c>
      <c r="M4349">
        <f t="shared" si="336"/>
        <v>12</v>
      </c>
      <c r="N4349">
        <f t="shared" si="337"/>
        <v>0</v>
      </c>
      <c r="O4349">
        <f t="shared" si="338"/>
        <v>1</v>
      </c>
      <c r="P4349">
        <f t="shared" si="339"/>
        <v>0</v>
      </c>
    </row>
    <row r="4350" spans="1:16" x14ac:dyDescent="0.3">
      <c r="A4350" t="s">
        <v>69</v>
      </c>
      <c r="B4350" s="38">
        <v>39800</v>
      </c>
      <c r="C4350" t="s">
        <v>30</v>
      </c>
      <c r="D4350" t="s">
        <v>297</v>
      </c>
      <c r="E4350" t="s">
        <v>147</v>
      </c>
      <c r="F4350">
        <v>333723</v>
      </c>
      <c r="G4350">
        <v>373565</v>
      </c>
      <c r="H4350" t="s">
        <v>148</v>
      </c>
      <c r="I4350" t="s">
        <v>149</v>
      </c>
      <c r="L4350">
        <f t="shared" si="335"/>
        <v>2008</v>
      </c>
      <c r="M4350">
        <f t="shared" si="336"/>
        <v>12</v>
      </c>
      <c r="N4350">
        <f t="shared" si="337"/>
        <v>0</v>
      </c>
      <c r="O4350">
        <f t="shared" si="338"/>
        <v>0</v>
      </c>
      <c r="P4350">
        <f t="shared" si="339"/>
        <v>1</v>
      </c>
    </row>
    <row r="4351" spans="1:16" x14ac:dyDescent="0.3">
      <c r="A4351" t="s">
        <v>2</v>
      </c>
      <c r="B4351" s="38">
        <v>39800</v>
      </c>
      <c r="C4351" t="s">
        <v>30</v>
      </c>
      <c r="D4351" t="s">
        <v>214</v>
      </c>
      <c r="E4351" t="s">
        <v>166</v>
      </c>
      <c r="F4351">
        <v>326678</v>
      </c>
      <c r="G4351">
        <v>364273</v>
      </c>
      <c r="H4351" t="s">
        <v>148</v>
      </c>
      <c r="I4351" t="s">
        <v>149</v>
      </c>
      <c r="L4351">
        <f t="shared" si="335"/>
        <v>2008</v>
      </c>
      <c r="M4351">
        <f t="shared" si="336"/>
        <v>12</v>
      </c>
      <c r="N4351">
        <f t="shared" si="337"/>
        <v>0</v>
      </c>
      <c r="O4351">
        <f t="shared" si="338"/>
        <v>0</v>
      </c>
      <c r="P4351">
        <f t="shared" si="339"/>
        <v>1</v>
      </c>
    </row>
    <row r="4352" spans="1:16" x14ac:dyDescent="0.3">
      <c r="A4352" t="s">
        <v>69</v>
      </c>
      <c r="B4352" s="38">
        <v>39801</v>
      </c>
      <c r="C4352" t="s">
        <v>30</v>
      </c>
      <c r="D4352" t="s">
        <v>160</v>
      </c>
      <c r="E4352" t="s">
        <v>161</v>
      </c>
      <c r="F4352">
        <v>333724</v>
      </c>
      <c r="G4352">
        <v>375226</v>
      </c>
      <c r="H4352" t="s">
        <v>148</v>
      </c>
      <c r="I4352" t="s">
        <v>149</v>
      </c>
      <c r="L4352">
        <f t="shared" si="335"/>
        <v>2008</v>
      </c>
      <c r="M4352">
        <f t="shared" si="336"/>
        <v>12</v>
      </c>
      <c r="N4352">
        <f t="shared" si="337"/>
        <v>0</v>
      </c>
      <c r="O4352">
        <f t="shared" si="338"/>
        <v>0</v>
      </c>
      <c r="P4352">
        <f t="shared" si="339"/>
        <v>1</v>
      </c>
    </row>
    <row r="4353" spans="1:16" x14ac:dyDescent="0.3">
      <c r="A4353" t="s">
        <v>69</v>
      </c>
      <c r="B4353" s="38">
        <v>39801</v>
      </c>
      <c r="C4353" t="s">
        <v>30</v>
      </c>
      <c r="D4353" t="s">
        <v>899</v>
      </c>
      <c r="E4353" t="s">
        <v>147</v>
      </c>
      <c r="F4353">
        <v>333651</v>
      </c>
      <c r="G4353">
        <v>373394</v>
      </c>
      <c r="H4353" t="s">
        <v>148</v>
      </c>
      <c r="I4353" t="s">
        <v>149</v>
      </c>
      <c r="L4353">
        <f t="shared" si="335"/>
        <v>2008</v>
      </c>
      <c r="M4353">
        <f t="shared" si="336"/>
        <v>12</v>
      </c>
      <c r="N4353">
        <f t="shared" si="337"/>
        <v>0</v>
      </c>
      <c r="O4353">
        <f t="shared" si="338"/>
        <v>0</v>
      </c>
      <c r="P4353">
        <f t="shared" si="339"/>
        <v>1</v>
      </c>
    </row>
    <row r="4354" spans="1:16" x14ac:dyDescent="0.3">
      <c r="A4354" t="s">
        <v>2</v>
      </c>
      <c r="B4354" s="38">
        <v>39801</v>
      </c>
      <c r="C4354" t="s">
        <v>30</v>
      </c>
      <c r="D4354" t="s">
        <v>900</v>
      </c>
      <c r="E4354" t="s">
        <v>166</v>
      </c>
      <c r="F4354">
        <v>326574</v>
      </c>
      <c r="G4354">
        <v>364185</v>
      </c>
      <c r="H4354" t="s">
        <v>148</v>
      </c>
      <c r="I4354" t="s">
        <v>149</v>
      </c>
      <c r="L4354">
        <f t="shared" ref="L4354:L4417" si="340">YEAR(B4354)</f>
        <v>2008</v>
      </c>
      <c r="M4354">
        <f t="shared" ref="M4354:M4417" si="341">MONTH(B4354)</f>
        <v>12</v>
      </c>
      <c r="N4354">
        <f t="shared" ref="N4354:N4417" si="342">SUM((IF(OR(ISBLANK($I4354),ISERROR(SEARCH("killed",$I4354))),0,IF(SEARCH("killed",$I4354)=3,LEFT($I4354,1),IF(SEARCH("killed",$I4354)=4,LEFT($I4354,2),0)))),(IF(OR(ISBLANK($J4354),ISERROR(SEARCH("killed",$J4354))),0,IF(SEARCH("killed",$J4354)=3,LEFT($J4354,1),IF(SEARCH("killed",$J4354)=4,LEFT($J4354,2),0)))),(IF(OR(ISBLANK($K4354),ISERROR(SEARCH("killed",$K4354))),0,IF(SEARCH("killed",$K4354)=3,LEFT($K4354,1),IF(SEARCH("killed",$K4354)=4,LEFT($K4354,2),0)))))</f>
        <v>0</v>
      </c>
      <c r="O4354">
        <f t="shared" ref="O4354:O4417" si="343">SUM((IF(OR(ISBLANK($I4354),ISERROR(SEARCH("seriously",$I4354))),0,IF(SEARCH("seriously",$I4354)=3,LEFT($I4354,1),IF(SEARCH("seriously",$I4354)=4,LEFT($I4354,2),0)))),(IF(OR(ISBLANK($J4354),ISERROR(SEARCH("seriously",$J4354))),0,IF(SEARCH("seriously",$J4354)=3,LEFT($J4354,1),IF(SEARCH("seriously",$J4354)=4,LEFT($J4354,2),0)))),(IF(OR(ISBLANK($K4354),ISERROR(SEARCH("seriously",$K4354))),0,IF(SEARCH("seriously",$K4354)=3,LEFT($K4354,1),IF(SEARCH("seriously",$K4354)=4,LEFT($K4354,2),0)))))</f>
        <v>0</v>
      </c>
      <c r="P4354">
        <f t="shared" ref="P4354:P4417" si="344">SUM((IF(OR(ISBLANK($I4354),ISERROR(SEARCH("slightly",$I4354))),0,IF(SEARCH("slightly",$I4354)=3,LEFT($I4354,1),IF(SEARCH("slightly",$I4354)=4,LEFT($I4354,2),0)))),(IF(OR(ISBLANK($J4354),ISERROR(SEARCH("slightly",$J4354))),0,IF(SEARCH("slightly",$J4354)=3,LEFT($J4354,1),IF(SEARCH("slightly",$J4354)=4,LEFT($J4354,2),0)))),(IF(OR(ISBLANK($K4354),ISERROR(SEARCH("slightly",$K4354))),0,IF(SEARCH("slightly",$K4354)=3,LEFT($K4354,1),IF(SEARCH("slightly",$K4354)=4,LEFT($K4354,2),0)))))</f>
        <v>1</v>
      </c>
    </row>
    <row r="4355" spans="1:16" x14ac:dyDescent="0.3">
      <c r="A4355" t="s">
        <v>45</v>
      </c>
      <c r="B4355" s="38">
        <v>39801</v>
      </c>
      <c r="C4355" t="s">
        <v>30</v>
      </c>
      <c r="D4355" t="s">
        <v>220</v>
      </c>
      <c r="E4355" t="s">
        <v>193</v>
      </c>
      <c r="F4355">
        <v>243634</v>
      </c>
      <c r="G4355">
        <v>416970</v>
      </c>
      <c r="H4355" t="s">
        <v>152</v>
      </c>
      <c r="I4355" t="s">
        <v>153</v>
      </c>
      <c r="L4355">
        <f t="shared" si="340"/>
        <v>2008</v>
      </c>
      <c r="M4355">
        <f t="shared" si="341"/>
        <v>12</v>
      </c>
      <c r="N4355">
        <f t="shared" si="342"/>
        <v>0</v>
      </c>
      <c r="O4355">
        <f t="shared" si="343"/>
        <v>0</v>
      </c>
      <c r="P4355">
        <f t="shared" si="344"/>
        <v>2</v>
      </c>
    </row>
    <row r="4356" spans="1:16" x14ac:dyDescent="0.3">
      <c r="A4356" t="s">
        <v>45</v>
      </c>
      <c r="B4356" s="38">
        <v>39801</v>
      </c>
      <c r="C4356" t="s">
        <v>30</v>
      </c>
      <c r="D4356" t="s">
        <v>385</v>
      </c>
      <c r="E4356" t="s">
        <v>193</v>
      </c>
      <c r="F4356">
        <v>243860</v>
      </c>
      <c r="G4356">
        <v>415969</v>
      </c>
      <c r="H4356" t="s">
        <v>148</v>
      </c>
      <c r="I4356" t="s">
        <v>149</v>
      </c>
      <c r="L4356">
        <f t="shared" si="340"/>
        <v>2008</v>
      </c>
      <c r="M4356">
        <f t="shared" si="341"/>
        <v>12</v>
      </c>
      <c r="N4356">
        <f t="shared" si="342"/>
        <v>0</v>
      </c>
      <c r="O4356">
        <f t="shared" si="343"/>
        <v>0</v>
      </c>
      <c r="P4356">
        <f t="shared" si="344"/>
        <v>1</v>
      </c>
    </row>
    <row r="4357" spans="1:16" x14ac:dyDescent="0.3">
      <c r="A4357" t="s">
        <v>45</v>
      </c>
      <c r="B4357" s="38">
        <v>39801</v>
      </c>
      <c r="C4357" t="s">
        <v>30</v>
      </c>
      <c r="D4357" t="s">
        <v>901</v>
      </c>
      <c r="E4357" t="s">
        <v>193</v>
      </c>
      <c r="F4357">
        <v>243365</v>
      </c>
      <c r="G4357">
        <v>416726</v>
      </c>
      <c r="H4357" t="s">
        <v>148</v>
      </c>
      <c r="I4357" t="s">
        <v>149</v>
      </c>
      <c r="L4357">
        <f t="shared" si="340"/>
        <v>2008</v>
      </c>
      <c r="M4357">
        <f t="shared" si="341"/>
        <v>12</v>
      </c>
      <c r="N4357">
        <f t="shared" si="342"/>
        <v>0</v>
      </c>
      <c r="O4357">
        <f t="shared" si="343"/>
        <v>0</v>
      </c>
      <c r="P4357">
        <f t="shared" si="344"/>
        <v>1</v>
      </c>
    </row>
    <row r="4358" spans="1:16" x14ac:dyDescent="0.3">
      <c r="A4358" t="s">
        <v>62</v>
      </c>
      <c r="B4358" s="38">
        <v>39802</v>
      </c>
      <c r="C4358" t="s">
        <v>30</v>
      </c>
      <c r="D4358" t="s">
        <v>177</v>
      </c>
      <c r="E4358" t="s">
        <v>143</v>
      </c>
      <c r="F4358">
        <v>339958</v>
      </c>
      <c r="G4358">
        <v>402669</v>
      </c>
      <c r="H4358" t="s">
        <v>152</v>
      </c>
      <c r="I4358" t="s">
        <v>153</v>
      </c>
      <c r="L4358">
        <f t="shared" si="340"/>
        <v>2008</v>
      </c>
      <c r="M4358">
        <f t="shared" si="341"/>
        <v>12</v>
      </c>
      <c r="N4358">
        <f t="shared" si="342"/>
        <v>0</v>
      </c>
      <c r="O4358">
        <f t="shared" si="343"/>
        <v>0</v>
      </c>
      <c r="P4358">
        <f t="shared" si="344"/>
        <v>2</v>
      </c>
    </row>
    <row r="4359" spans="1:16" x14ac:dyDescent="0.3">
      <c r="A4359" t="s">
        <v>60</v>
      </c>
      <c r="B4359" s="38">
        <v>39804</v>
      </c>
      <c r="C4359" t="s">
        <v>30</v>
      </c>
      <c r="D4359" t="s">
        <v>194</v>
      </c>
      <c r="E4359" t="s">
        <v>195</v>
      </c>
      <c r="F4359">
        <v>350867</v>
      </c>
      <c r="G4359">
        <v>381719</v>
      </c>
      <c r="H4359" t="s">
        <v>148</v>
      </c>
      <c r="I4359" t="s">
        <v>149</v>
      </c>
      <c r="L4359">
        <f t="shared" si="340"/>
        <v>2008</v>
      </c>
      <c r="M4359">
        <f t="shared" si="341"/>
        <v>12</v>
      </c>
      <c r="N4359">
        <f t="shared" si="342"/>
        <v>0</v>
      </c>
      <c r="O4359">
        <f t="shared" si="343"/>
        <v>0</v>
      </c>
      <c r="P4359">
        <f t="shared" si="344"/>
        <v>1</v>
      </c>
    </row>
    <row r="4360" spans="1:16" x14ac:dyDescent="0.3">
      <c r="A4360" t="s">
        <v>75</v>
      </c>
      <c r="B4360" s="38">
        <v>39804</v>
      </c>
      <c r="C4360" t="s">
        <v>30</v>
      </c>
      <c r="D4360" t="s">
        <v>760</v>
      </c>
      <c r="E4360" t="s">
        <v>279</v>
      </c>
      <c r="F4360">
        <v>345965</v>
      </c>
      <c r="G4360">
        <v>369252</v>
      </c>
      <c r="H4360" t="s">
        <v>148</v>
      </c>
      <c r="I4360" t="s">
        <v>149</v>
      </c>
      <c r="L4360">
        <f t="shared" si="340"/>
        <v>2008</v>
      </c>
      <c r="M4360">
        <f t="shared" si="341"/>
        <v>12</v>
      </c>
      <c r="N4360">
        <f t="shared" si="342"/>
        <v>0</v>
      </c>
      <c r="O4360">
        <f t="shared" si="343"/>
        <v>0</v>
      </c>
      <c r="P4360">
        <f t="shared" si="344"/>
        <v>1</v>
      </c>
    </row>
    <row r="4361" spans="1:16" x14ac:dyDescent="0.3">
      <c r="A4361" t="s">
        <v>52</v>
      </c>
      <c r="B4361" s="38">
        <v>39804</v>
      </c>
      <c r="C4361" t="s">
        <v>30</v>
      </c>
      <c r="D4361" t="s">
        <v>424</v>
      </c>
      <c r="E4361" t="s">
        <v>169</v>
      </c>
      <c r="F4361">
        <v>245637</v>
      </c>
      <c r="G4361">
        <v>372735</v>
      </c>
      <c r="H4361" t="s">
        <v>148</v>
      </c>
      <c r="I4361" t="s">
        <v>149</v>
      </c>
      <c r="L4361">
        <f t="shared" si="340"/>
        <v>2008</v>
      </c>
      <c r="M4361">
        <f t="shared" si="341"/>
        <v>12</v>
      </c>
      <c r="N4361">
        <f t="shared" si="342"/>
        <v>0</v>
      </c>
      <c r="O4361">
        <f t="shared" si="343"/>
        <v>0</v>
      </c>
      <c r="P4361">
        <f t="shared" si="344"/>
        <v>1</v>
      </c>
    </row>
    <row r="4362" spans="1:16" x14ac:dyDescent="0.3">
      <c r="A4362" t="s">
        <v>47</v>
      </c>
      <c r="B4362" s="38">
        <v>39804</v>
      </c>
      <c r="C4362" t="s">
        <v>30</v>
      </c>
      <c r="D4362" t="s">
        <v>760</v>
      </c>
      <c r="E4362" t="s">
        <v>171</v>
      </c>
      <c r="F4362">
        <v>328777</v>
      </c>
      <c r="G4362">
        <v>391190</v>
      </c>
      <c r="H4362" t="s">
        <v>148</v>
      </c>
      <c r="I4362" t="s">
        <v>149</v>
      </c>
      <c r="L4362">
        <f t="shared" si="340"/>
        <v>2008</v>
      </c>
      <c r="M4362">
        <f t="shared" si="341"/>
        <v>12</v>
      </c>
      <c r="N4362">
        <f t="shared" si="342"/>
        <v>0</v>
      </c>
      <c r="O4362">
        <f t="shared" si="343"/>
        <v>0</v>
      </c>
      <c r="P4362">
        <f t="shared" si="344"/>
        <v>1</v>
      </c>
    </row>
    <row r="4363" spans="1:16" x14ac:dyDescent="0.3">
      <c r="A4363" t="s">
        <v>46</v>
      </c>
      <c r="B4363" s="38">
        <v>39805</v>
      </c>
      <c r="C4363" t="s">
        <v>30</v>
      </c>
      <c r="D4363" t="s">
        <v>170</v>
      </c>
      <c r="E4363" t="s">
        <v>186</v>
      </c>
      <c r="F4363">
        <v>234458</v>
      </c>
      <c r="G4363">
        <v>397708</v>
      </c>
      <c r="H4363" t="s">
        <v>148</v>
      </c>
      <c r="I4363" t="s">
        <v>149</v>
      </c>
      <c r="L4363">
        <f t="shared" si="340"/>
        <v>2008</v>
      </c>
      <c r="M4363">
        <f t="shared" si="341"/>
        <v>12</v>
      </c>
      <c r="N4363">
        <f t="shared" si="342"/>
        <v>0</v>
      </c>
      <c r="O4363">
        <f t="shared" si="343"/>
        <v>0</v>
      </c>
      <c r="P4363">
        <f t="shared" si="344"/>
        <v>1</v>
      </c>
    </row>
    <row r="4364" spans="1:16" x14ac:dyDescent="0.3">
      <c r="A4364" t="s">
        <v>69</v>
      </c>
      <c r="B4364" s="38">
        <v>39805</v>
      </c>
      <c r="C4364" t="s">
        <v>29</v>
      </c>
      <c r="D4364" t="s">
        <v>261</v>
      </c>
      <c r="E4364" t="s">
        <v>147</v>
      </c>
      <c r="F4364">
        <v>333612</v>
      </c>
      <c r="G4364">
        <v>373265</v>
      </c>
      <c r="H4364" t="s">
        <v>148</v>
      </c>
      <c r="I4364" t="s">
        <v>181</v>
      </c>
      <c r="L4364">
        <f t="shared" si="340"/>
        <v>2008</v>
      </c>
      <c r="M4364">
        <f t="shared" si="341"/>
        <v>12</v>
      </c>
      <c r="N4364">
        <f t="shared" si="342"/>
        <v>0</v>
      </c>
      <c r="O4364">
        <f t="shared" si="343"/>
        <v>1</v>
      </c>
      <c r="P4364">
        <f t="shared" si="344"/>
        <v>0</v>
      </c>
    </row>
    <row r="4365" spans="1:16" x14ac:dyDescent="0.3">
      <c r="A4365" t="s">
        <v>2</v>
      </c>
      <c r="B4365" s="38">
        <v>39806</v>
      </c>
      <c r="C4365" t="s">
        <v>30</v>
      </c>
      <c r="D4365" t="s">
        <v>406</v>
      </c>
      <c r="E4365" t="s">
        <v>166</v>
      </c>
      <c r="F4365">
        <v>326413</v>
      </c>
      <c r="G4365">
        <v>364475</v>
      </c>
      <c r="H4365" t="s">
        <v>148</v>
      </c>
      <c r="I4365" t="s">
        <v>149</v>
      </c>
      <c r="L4365">
        <f t="shared" si="340"/>
        <v>2008</v>
      </c>
      <c r="M4365">
        <f t="shared" si="341"/>
        <v>12</v>
      </c>
      <c r="N4365">
        <f t="shared" si="342"/>
        <v>0</v>
      </c>
      <c r="O4365">
        <f t="shared" si="343"/>
        <v>0</v>
      </c>
      <c r="P4365">
        <f t="shared" si="344"/>
        <v>1</v>
      </c>
    </row>
    <row r="4366" spans="1:16" x14ac:dyDescent="0.3">
      <c r="A4366" t="s">
        <v>61</v>
      </c>
      <c r="B4366" s="38">
        <v>39806</v>
      </c>
      <c r="C4366" t="s">
        <v>30</v>
      </c>
      <c r="D4366" t="s">
        <v>231</v>
      </c>
      <c r="E4366" t="s">
        <v>206</v>
      </c>
      <c r="F4366">
        <v>336591</v>
      </c>
      <c r="G4366">
        <v>352306</v>
      </c>
      <c r="H4366" t="s">
        <v>148</v>
      </c>
      <c r="I4366" t="s">
        <v>149</v>
      </c>
      <c r="L4366">
        <f t="shared" si="340"/>
        <v>2008</v>
      </c>
      <c r="M4366">
        <f t="shared" si="341"/>
        <v>12</v>
      </c>
      <c r="N4366">
        <f t="shared" si="342"/>
        <v>0</v>
      </c>
      <c r="O4366">
        <f t="shared" si="343"/>
        <v>0</v>
      </c>
      <c r="P4366">
        <f t="shared" si="344"/>
        <v>1</v>
      </c>
    </row>
    <row r="4367" spans="1:16" x14ac:dyDescent="0.3">
      <c r="A4367" t="s">
        <v>57</v>
      </c>
      <c r="B4367" s="38">
        <v>39810</v>
      </c>
      <c r="C4367" t="s">
        <v>30</v>
      </c>
      <c r="D4367" t="s">
        <v>412</v>
      </c>
      <c r="E4367" t="s">
        <v>256</v>
      </c>
      <c r="F4367">
        <v>223233</v>
      </c>
      <c r="G4367">
        <v>344236</v>
      </c>
      <c r="H4367" t="s">
        <v>144</v>
      </c>
      <c r="I4367" t="s">
        <v>145</v>
      </c>
      <c r="L4367">
        <f t="shared" si="340"/>
        <v>2008</v>
      </c>
      <c r="M4367">
        <f t="shared" si="341"/>
        <v>12</v>
      </c>
      <c r="N4367">
        <f t="shared" si="342"/>
        <v>0</v>
      </c>
      <c r="O4367">
        <f t="shared" si="343"/>
        <v>0</v>
      </c>
      <c r="P4367">
        <f t="shared" si="344"/>
        <v>3</v>
      </c>
    </row>
    <row r="4368" spans="1:16" x14ac:dyDescent="0.3">
      <c r="A4368" t="s">
        <v>69</v>
      </c>
      <c r="B4368" s="38">
        <v>39811</v>
      </c>
      <c r="C4368" t="s">
        <v>29</v>
      </c>
      <c r="D4368" t="s">
        <v>160</v>
      </c>
      <c r="E4368" t="s">
        <v>164</v>
      </c>
      <c r="F4368">
        <v>333138</v>
      </c>
      <c r="G4368">
        <v>374142</v>
      </c>
      <c r="H4368" t="s">
        <v>148</v>
      </c>
      <c r="I4368" t="s">
        <v>181</v>
      </c>
      <c r="L4368">
        <f t="shared" si="340"/>
        <v>2008</v>
      </c>
      <c r="M4368">
        <f t="shared" si="341"/>
        <v>12</v>
      </c>
      <c r="N4368">
        <f t="shared" si="342"/>
        <v>0</v>
      </c>
      <c r="O4368">
        <f t="shared" si="343"/>
        <v>1</v>
      </c>
      <c r="P4368">
        <f t="shared" si="344"/>
        <v>0</v>
      </c>
    </row>
    <row r="4369" spans="1:16" x14ac:dyDescent="0.3">
      <c r="A4369" t="s">
        <v>69</v>
      </c>
      <c r="B4369" s="38">
        <v>39811</v>
      </c>
      <c r="C4369" t="s">
        <v>30</v>
      </c>
      <c r="D4369" t="s">
        <v>237</v>
      </c>
      <c r="E4369" t="s">
        <v>147</v>
      </c>
      <c r="F4369">
        <v>333976</v>
      </c>
      <c r="G4369">
        <v>374403</v>
      </c>
      <c r="H4369" t="s">
        <v>148</v>
      </c>
      <c r="I4369" t="s">
        <v>149</v>
      </c>
      <c r="L4369">
        <f t="shared" si="340"/>
        <v>2008</v>
      </c>
      <c r="M4369">
        <f t="shared" si="341"/>
        <v>12</v>
      </c>
      <c r="N4369">
        <f t="shared" si="342"/>
        <v>0</v>
      </c>
      <c r="O4369">
        <f t="shared" si="343"/>
        <v>0</v>
      </c>
      <c r="P4369">
        <f t="shared" si="344"/>
        <v>1</v>
      </c>
    </row>
    <row r="4370" spans="1:16" x14ac:dyDescent="0.3">
      <c r="A4370" t="s">
        <v>69</v>
      </c>
      <c r="B4370" s="38">
        <v>39811</v>
      </c>
      <c r="C4370" t="s">
        <v>29</v>
      </c>
      <c r="D4370" t="s">
        <v>151</v>
      </c>
      <c r="E4370" t="s">
        <v>147</v>
      </c>
      <c r="F4370">
        <v>334159</v>
      </c>
      <c r="G4370">
        <v>373333</v>
      </c>
      <c r="H4370" t="s">
        <v>152</v>
      </c>
      <c r="I4370" t="s">
        <v>181</v>
      </c>
      <c r="J4370" t="s">
        <v>248</v>
      </c>
      <c r="L4370">
        <f t="shared" si="340"/>
        <v>2008</v>
      </c>
      <c r="M4370">
        <f t="shared" si="341"/>
        <v>12</v>
      </c>
      <c r="N4370">
        <f t="shared" si="342"/>
        <v>0</v>
      </c>
      <c r="O4370">
        <f t="shared" si="343"/>
        <v>1</v>
      </c>
      <c r="P4370">
        <f t="shared" si="344"/>
        <v>1</v>
      </c>
    </row>
    <row r="4371" spans="1:16" x14ac:dyDescent="0.3">
      <c r="A4371" t="s">
        <v>20</v>
      </c>
      <c r="B4371" s="38">
        <v>39812</v>
      </c>
      <c r="C4371" t="s">
        <v>30</v>
      </c>
      <c r="D4371" t="s">
        <v>581</v>
      </c>
      <c r="E4371" t="s">
        <v>155</v>
      </c>
      <c r="F4371">
        <v>310474</v>
      </c>
      <c r="G4371">
        <v>403564</v>
      </c>
      <c r="H4371" t="s">
        <v>148</v>
      </c>
      <c r="I4371" t="s">
        <v>149</v>
      </c>
      <c r="L4371">
        <f t="shared" si="340"/>
        <v>2008</v>
      </c>
      <c r="M4371">
        <f t="shared" si="341"/>
        <v>12</v>
      </c>
      <c r="N4371">
        <f t="shared" si="342"/>
        <v>0</v>
      </c>
      <c r="O4371">
        <f t="shared" si="343"/>
        <v>0</v>
      </c>
      <c r="P4371">
        <f t="shared" si="344"/>
        <v>1</v>
      </c>
    </row>
    <row r="4372" spans="1:16" x14ac:dyDescent="0.3">
      <c r="A4372" t="s">
        <v>80</v>
      </c>
      <c r="B4372" s="38">
        <v>39812</v>
      </c>
      <c r="C4372" t="s">
        <v>30</v>
      </c>
      <c r="D4372" t="s">
        <v>231</v>
      </c>
      <c r="E4372" t="s">
        <v>173</v>
      </c>
      <c r="F4372">
        <v>308389</v>
      </c>
      <c r="G4372">
        <v>358206</v>
      </c>
      <c r="H4372" t="s">
        <v>148</v>
      </c>
      <c r="I4372" t="s">
        <v>149</v>
      </c>
      <c r="L4372">
        <f t="shared" si="340"/>
        <v>2008</v>
      </c>
      <c r="M4372">
        <f t="shared" si="341"/>
        <v>12</v>
      </c>
      <c r="N4372">
        <f t="shared" si="342"/>
        <v>0</v>
      </c>
      <c r="O4372">
        <f t="shared" si="343"/>
        <v>0</v>
      </c>
      <c r="P4372">
        <f t="shared" si="344"/>
        <v>1</v>
      </c>
    </row>
    <row r="4373" spans="1:16" x14ac:dyDescent="0.3">
      <c r="A4373" t="s">
        <v>20</v>
      </c>
      <c r="B4373" s="38">
        <v>39812</v>
      </c>
      <c r="C4373" t="s">
        <v>30</v>
      </c>
      <c r="D4373" t="s">
        <v>581</v>
      </c>
      <c r="E4373" t="s">
        <v>155</v>
      </c>
      <c r="F4373">
        <v>310472</v>
      </c>
      <c r="G4373">
        <v>403555</v>
      </c>
      <c r="H4373" t="s">
        <v>152</v>
      </c>
      <c r="I4373" t="s">
        <v>153</v>
      </c>
      <c r="L4373">
        <f t="shared" si="340"/>
        <v>2008</v>
      </c>
      <c r="M4373">
        <f t="shared" si="341"/>
        <v>12</v>
      </c>
      <c r="N4373">
        <f t="shared" si="342"/>
        <v>0</v>
      </c>
      <c r="O4373">
        <f t="shared" si="343"/>
        <v>0</v>
      </c>
      <c r="P4373">
        <f t="shared" si="344"/>
        <v>2</v>
      </c>
    </row>
    <row r="4374" spans="1:16" x14ac:dyDescent="0.3">
      <c r="A4374" t="s">
        <v>62</v>
      </c>
      <c r="B4374" s="38">
        <v>39812</v>
      </c>
      <c r="C4374" t="s">
        <v>30</v>
      </c>
      <c r="D4374" t="s">
        <v>208</v>
      </c>
      <c r="E4374" t="s">
        <v>143</v>
      </c>
      <c r="F4374">
        <v>340069</v>
      </c>
      <c r="G4374">
        <v>402286</v>
      </c>
      <c r="H4374" t="s">
        <v>152</v>
      </c>
      <c r="I4374" t="s">
        <v>153</v>
      </c>
      <c r="L4374">
        <f t="shared" si="340"/>
        <v>2008</v>
      </c>
      <c r="M4374">
        <f t="shared" si="341"/>
        <v>12</v>
      </c>
      <c r="N4374">
        <f t="shared" si="342"/>
        <v>0</v>
      </c>
      <c r="O4374">
        <f t="shared" si="343"/>
        <v>0</v>
      </c>
      <c r="P4374">
        <f t="shared" si="344"/>
        <v>2</v>
      </c>
    </row>
    <row r="4375" spans="1:16" x14ac:dyDescent="0.3">
      <c r="A4375" t="s">
        <v>69</v>
      </c>
      <c r="B4375" s="38">
        <v>39812</v>
      </c>
      <c r="C4375" t="s">
        <v>30</v>
      </c>
      <c r="D4375" t="s">
        <v>251</v>
      </c>
      <c r="E4375" t="s">
        <v>147</v>
      </c>
      <c r="F4375">
        <v>333542</v>
      </c>
      <c r="G4375">
        <v>373911</v>
      </c>
      <c r="H4375" t="s">
        <v>148</v>
      </c>
      <c r="I4375" t="s">
        <v>149</v>
      </c>
      <c r="L4375">
        <f t="shared" si="340"/>
        <v>2008</v>
      </c>
      <c r="M4375">
        <f t="shared" si="341"/>
        <v>12</v>
      </c>
      <c r="N4375">
        <f t="shared" si="342"/>
        <v>0</v>
      </c>
      <c r="O4375">
        <f t="shared" si="343"/>
        <v>0</v>
      </c>
      <c r="P4375">
        <f t="shared" si="344"/>
        <v>1</v>
      </c>
    </row>
    <row r="4376" spans="1:16" x14ac:dyDescent="0.3">
      <c r="A4376" t="s">
        <v>69</v>
      </c>
      <c r="B4376" s="38">
        <v>39813</v>
      </c>
      <c r="C4376" t="s">
        <v>30</v>
      </c>
      <c r="D4376" t="s">
        <v>305</v>
      </c>
      <c r="E4376" t="s">
        <v>147</v>
      </c>
      <c r="F4376">
        <v>334132</v>
      </c>
      <c r="G4376">
        <v>374116</v>
      </c>
      <c r="H4376" t="s">
        <v>148</v>
      </c>
      <c r="I4376" t="s">
        <v>149</v>
      </c>
      <c r="L4376">
        <f t="shared" si="340"/>
        <v>2008</v>
      </c>
      <c r="M4376">
        <f t="shared" si="341"/>
        <v>12</v>
      </c>
      <c r="N4376">
        <f t="shared" si="342"/>
        <v>0</v>
      </c>
      <c r="O4376">
        <f t="shared" si="343"/>
        <v>0</v>
      </c>
      <c r="P4376">
        <f t="shared" si="344"/>
        <v>1</v>
      </c>
    </row>
    <row r="4377" spans="1:16" x14ac:dyDescent="0.3">
      <c r="A4377" t="s">
        <v>69</v>
      </c>
      <c r="B4377" s="38">
        <v>39083</v>
      </c>
      <c r="C4377" t="s">
        <v>30</v>
      </c>
      <c r="D4377" t="s">
        <v>174</v>
      </c>
      <c r="E4377" t="s">
        <v>147</v>
      </c>
      <c r="F4377">
        <v>334177</v>
      </c>
      <c r="G4377">
        <v>375142</v>
      </c>
      <c r="H4377" t="s">
        <v>152</v>
      </c>
      <c r="I4377" t="s">
        <v>153</v>
      </c>
      <c r="L4377">
        <f t="shared" si="340"/>
        <v>2007</v>
      </c>
      <c r="M4377">
        <f t="shared" si="341"/>
        <v>1</v>
      </c>
      <c r="N4377">
        <f t="shared" si="342"/>
        <v>0</v>
      </c>
      <c r="O4377">
        <f t="shared" si="343"/>
        <v>0</v>
      </c>
      <c r="P4377">
        <f t="shared" si="344"/>
        <v>2</v>
      </c>
    </row>
    <row r="4378" spans="1:16" x14ac:dyDescent="0.3">
      <c r="A4378" t="s">
        <v>69</v>
      </c>
      <c r="B4378" s="38">
        <v>39084</v>
      </c>
      <c r="C4378" t="s">
        <v>30</v>
      </c>
      <c r="D4378" t="s">
        <v>346</v>
      </c>
      <c r="E4378" t="s">
        <v>147</v>
      </c>
      <c r="F4378">
        <v>333628</v>
      </c>
      <c r="G4378">
        <v>373916</v>
      </c>
      <c r="H4378" t="s">
        <v>148</v>
      </c>
      <c r="I4378" t="s">
        <v>149</v>
      </c>
      <c r="L4378">
        <f t="shared" si="340"/>
        <v>2007</v>
      </c>
      <c r="M4378">
        <f t="shared" si="341"/>
        <v>1</v>
      </c>
      <c r="N4378">
        <f t="shared" si="342"/>
        <v>0</v>
      </c>
      <c r="O4378">
        <f t="shared" si="343"/>
        <v>0</v>
      </c>
      <c r="P4378">
        <f t="shared" si="344"/>
        <v>1</v>
      </c>
    </row>
    <row r="4379" spans="1:16" x14ac:dyDescent="0.3">
      <c r="A4379" t="s">
        <v>45</v>
      </c>
      <c r="B4379" s="38">
        <v>39085</v>
      </c>
      <c r="C4379" t="s">
        <v>30</v>
      </c>
      <c r="D4379" t="s">
        <v>695</v>
      </c>
      <c r="E4379" t="s">
        <v>193</v>
      </c>
      <c r="F4379">
        <v>244069</v>
      </c>
      <c r="G4379">
        <v>416768</v>
      </c>
      <c r="H4379" t="s">
        <v>148</v>
      </c>
      <c r="I4379" t="s">
        <v>149</v>
      </c>
      <c r="L4379">
        <f t="shared" si="340"/>
        <v>2007</v>
      </c>
      <c r="M4379">
        <f t="shared" si="341"/>
        <v>1</v>
      </c>
      <c r="N4379">
        <f t="shared" si="342"/>
        <v>0</v>
      </c>
      <c r="O4379">
        <f t="shared" si="343"/>
        <v>0</v>
      </c>
      <c r="P4379">
        <f t="shared" si="344"/>
        <v>1</v>
      </c>
    </row>
    <row r="4380" spans="1:16" x14ac:dyDescent="0.3">
      <c r="A4380" t="s">
        <v>81</v>
      </c>
      <c r="B4380" s="38">
        <v>39085</v>
      </c>
      <c r="C4380" t="s">
        <v>30</v>
      </c>
      <c r="D4380" t="s">
        <v>902</v>
      </c>
      <c r="E4380" t="s">
        <v>173</v>
      </c>
      <c r="F4380">
        <v>304516</v>
      </c>
      <c r="G4380">
        <v>356968</v>
      </c>
      <c r="H4380" t="s">
        <v>152</v>
      </c>
      <c r="I4380" t="s">
        <v>153</v>
      </c>
      <c r="L4380">
        <f t="shared" si="340"/>
        <v>2007</v>
      </c>
      <c r="M4380">
        <f t="shared" si="341"/>
        <v>1</v>
      </c>
      <c r="N4380">
        <f t="shared" si="342"/>
        <v>0</v>
      </c>
      <c r="O4380">
        <f t="shared" si="343"/>
        <v>0</v>
      </c>
      <c r="P4380">
        <f t="shared" si="344"/>
        <v>2</v>
      </c>
    </row>
    <row r="4381" spans="1:16" x14ac:dyDescent="0.3">
      <c r="A4381" t="s">
        <v>69</v>
      </c>
      <c r="B4381" s="38">
        <v>39086</v>
      </c>
      <c r="C4381" t="s">
        <v>30</v>
      </c>
      <c r="D4381" t="s">
        <v>903</v>
      </c>
      <c r="E4381" t="s">
        <v>147</v>
      </c>
      <c r="F4381">
        <v>334365</v>
      </c>
      <c r="G4381">
        <v>374363</v>
      </c>
      <c r="H4381" t="s">
        <v>148</v>
      </c>
      <c r="I4381" t="s">
        <v>149</v>
      </c>
      <c r="L4381">
        <f t="shared" si="340"/>
        <v>2007</v>
      </c>
      <c r="M4381">
        <f t="shared" si="341"/>
        <v>1</v>
      </c>
      <c r="N4381">
        <f t="shared" si="342"/>
        <v>0</v>
      </c>
      <c r="O4381">
        <f t="shared" si="343"/>
        <v>0</v>
      </c>
      <c r="P4381">
        <f t="shared" si="344"/>
        <v>1</v>
      </c>
    </row>
    <row r="4382" spans="1:16" x14ac:dyDescent="0.3">
      <c r="A4382" t="s">
        <v>45</v>
      </c>
      <c r="B4382" s="38">
        <v>39086</v>
      </c>
      <c r="C4382" t="s">
        <v>30</v>
      </c>
      <c r="D4382" t="s">
        <v>233</v>
      </c>
      <c r="E4382" t="s">
        <v>193</v>
      </c>
      <c r="F4382">
        <v>244213</v>
      </c>
      <c r="G4382">
        <v>416794</v>
      </c>
      <c r="H4382" t="s">
        <v>148</v>
      </c>
      <c r="I4382" t="s">
        <v>149</v>
      </c>
      <c r="L4382">
        <f t="shared" si="340"/>
        <v>2007</v>
      </c>
      <c r="M4382">
        <f t="shared" si="341"/>
        <v>1</v>
      </c>
      <c r="N4382">
        <f t="shared" si="342"/>
        <v>0</v>
      </c>
      <c r="O4382">
        <f t="shared" si="343"/>
        <v>0</v>
      </c>
      <c r="P4382">
        <f t="shared" si="344"/>
        <v>1</v>
      </c>
    </row>
    <row r="4383" spans="1:16" x14ac:dyDescent="0.3">
      <c r="A4383" t="s">
        <v>69</v>
      </c>
      <c r="B4383" s="38">
        <v>39086</v>
      </c>
      <c r="C4383" t="s">
        <v>30</v>
      </c>
      <c r="D4383" t="s">
        <v>191</v>
      </c>
      <c r="E4383" t="s">
        <v>147</v>
      </c>
      <c r="F4383">
        <v>334222</v>
      </c>
      <c r="G4383">
        <v>374919</v>
      </c>
      <c r="H4383" t="s">
        <v>148</v>
      </c>
      <c r="I4383" t="s">
        <v>149</v>
      </c>
      <c r="L4383">
        <f t="shared" si="340"/>
        <v>2007</v>
      </c>
      <c r="M4383">
        <f t="shared" si="341"/>
        <v>1</v>
      </c>
      <c r="N4383">
        <f t="shared" si="342"/>
        <v>0</v>
      </c>
      <c r="O4383">
        <f t="shared" si="343"/>
        <v>0</v>
      </c>
      <c r="P4383">
        <f t="shared" si="344"/>
        <v>1</v>
      </c>
    </row>
    <row r="4384" spans="1:16" x14ac:dyDescent="0.3">
      <c r="A4384" t="s">
        <v>74</v>
      </c>
      <c r="B4384" s="38">
        <v>39087</v>
      </c>
      <c r="C4384" t="s">
        <v>30</v>
      </c>
      <c r="D4384" t="s">
        <v>270</v>
      </c>
      <c r="E4384" t="s">
        <v>179</v>
      </c>
      <c r="F4384">
        <v>341056</v>
      </c>
      <c r="G4384">
        <v>387198</v>
      </c>
      <c r="H4384" t="s">
        <v>148</v>
      </c>
      <c r="I4384" t="s">
        <v>149</v>
      </c>
      <c r="L4384">
        <f t="shared" si="340"/>
        <v>2007</v>
      </c>
      <c r="M4384">
        <f t="shared" si="341"/>
        <v>1</v>
      </c>
      <c r="N4384">
        <f t="shared" si="342"/>
        <v>0</v>
      </c>
      <c r="O4384">
        <f t="shared" si="343"/>
        <v>0</v>
      </c>
      <c r="P4384">
        <f t="shared" si="344"/>
        <v>1</v>
      </c>
    </row>
    <row r="4385" spans="1:16" x14ac:dyDescent="0.3">
      <c r="A4385" t="s">
        <v>69</v>
      </c>
      <c r="B4385" s="38">
        <v>39087</v>
      </c>
      <c r="C4385" t="s">
        <v>30</v>
      </c>
      <c r="D4385" t="s">
        <v>231</v>
      </c>
      <c r="E4385" t="s">
        <v>147</v>
      </c>
      <c r="F4385">
        <v>334078</v>
      </c>
      <c r="G4385">
        <v>374428</v>
      </c>
      <c r="H4385" t="s">
        <v>148</v>
      </c>
      <c r="I4385" t="s">
        <v>149</v>
      </c>
      <c r="L4385">
        <f t="shared" si="340"/>
        <v>2007</v>
      </c>
      <c r="M4385">
        <f t="shared" si="341"/>
        <v>1</v>
      </c>
      <c r="N4385">
        <f t="shared" si="342"/>
        <v>0</v>
      </c>
      <c r="O4385">
        <f t="shared" si="343"/>
        <v>0</v>
      </c>
      <c r="P4385">
        <f t="shared" si="344"/>
        <v>1</v>
      </c>
    </row>
    <row r="4386" spans="1:16" x14ac:dyDescent="0.3">
      <c r="A4386" t="s">
        <v>46</v>
      </c>
      <c r="B4386" s="38">
        <v>39087</v>
      </c>
      <c r="C4386" t="s">
        <v>30</v>
      </c>
      <c r="D4386" t="s">
        <v>170</v>
      </c>
      <c r="E4386" t="s">
        <v>186</v>
      </c>
      <c r="F4386">
        <v>234383</v>
      </c>
      <c r="G4386">
        <v>397759</v>
      </c>
      <c r="H4386" t="s">
        <v>148</v>
      </c>
      <c r="I4386" t="s">
        <v>149</v>
      </c>
      <c r="L4386">
        <f t="shared" si="340"/>
        <v>2007</v>
      </c>
      <c r="M4386">
        <f t="shared" si="341"/>
        <v>1</v>
      </c>
      <c r="N4386">
        <f t="shared" si="342"/>
        <v>0</v>
      </c>
      <c r="O4386">
        <f t="shared" si="343"/>
        <v>0</v>
      </c>
      <c r="P4386">
        <f t="shared" si="344"/>
        <v>1</v>
      </c>
    </row>
    <row r="4387" spans="1:16" x14ac:dyDescent="0.3">
      <c r="A4387" t="s">
        <v>69</v>
      </c>
      <c r="B4387" s="38">
        <v>39088</v>
      </c>
      <c r="C4387" t="s">
        <v>30</v>
      </c>
      <c r="D4387" t="s">
        <v>224</v>
      </c>
      <c r="E4387" t="s">
        <v>147</v>
      </c>
      <c r="F4387">
        <v>333931</v>
      </c>
      <c r="G4387">
        <v>373953</v>
      </c>
      <c r="H4387" t="s">
        <v>152</v>
      </c>
      <c r="I4387" t="s">
        <v>153</v>
      </c>
      <c r="L4387">
        <f t="shared" si="340"/>
        <v>2007</v>
      </c>
      <c r="M4387">
        <f t="shared" si="341"/>
        <v>1</v>
      </c>
      <c r="N4387">
        <f t="shared" si="342"/>
        <v>0</v>
      </c>
      <c r="O4387">
        <f t="shared" si="343"/>
        <v>0</v>
      </c>
      <c r="P4387">
        <f t="shared" si="344"/>
        <v>2</v>
      </c>
    </row>
    <row r="4388" spans="1:16" x14ac:dyDescent="0.3">
      <c r="A4388" t="s">
        <v>67</v>
      </c>
      <c r="B4388" s="38">
        <v>39088</v>
      </c>
      <c r="C4388" t="s">
        <v>30</v>
      </c>
      <c r="D4388" t="s">
        <v>525</v>
      </c>
      <c r="E4388" t="s">
        <v>279</v>
      </c>
      <c r="F4388">
        <v>348679</v>
      </c>
      <c r="G4388">
        <v>374220</v>
      </c>
      <c r="H4388" t="s">
        <v>148</v>
      </c>
      <c r="I4388" t="s">
        <v>149</v>
      </c>
      <c r="L4388">
        <f t="shared" si="340"/>
        <v>2007</v>
      </c>
      <c r="M4388">
        <f t="shared" si="341"/>
        <v>1</v>
      </c>
      <c r="N4388">
        <f t="shared" si="342"/>
        <v>0</v>
      </c>
      <c r="O4388">
        <f t="shared" si="343"/>
        <v>0</v>
      </c>
      <c r="P4388">
        <f t="shared" si="344"/>
        <v>1</v>
      </c>
    </row>
    <row r="4389" spans="1:16" x14ac:dyDescent="0.3">
      <c r="A4389" t="s">
        <v>41</v>
      </c>
      <c r="B4389" s="38">
        <v>39088</v>
      </c>
      <c r="C4389" t="s">
        <v>30</v>
      </c>
      <c r="D4389" t="s">
        <v>647</v>
      </c>
      <c r="E4389" t="s">
        <v>315</v>
      </c>
      <c r="F4389">
        <v>289708</v>
      </c>
      <c r="G4389">
        <v>390716</v>
      </c>
      <c r="H4389" t="s">
        <v>148</v>
      </c>
      <c r="I4389" t="s">
        <v>149</v>
      </c>
      <c r="L4389">
        <f t="shared" si="340"/>
        <v>2007</v>
      </c>
      <c r="M4389">
        <f t="shared" si="341"/>
        <v>1</v>
      </c>
      <c r="N4389">
        <f t="shared" si="342"/>
        <v>0</v>
      </c>
      <c r="O4389">
        <f t="shared" si="343"/>
        <v>0</v>
      </c>
      <c r="P4389">
        <f t="shared" si="344"/>
        <v>1</v>
      </c>
    </row>
    <row r="4390" spans="1:16" x14ac:dyDescent="0.3">
      <c r="A4390" t="s">
        <v>74</v>
      </c>
      <c r="B4390" s="38">
        <v>39089</v>
      </c>
      <c r="C4390" t="s">
        <v>30</v>
      </c>
      <c r="D4390" t="s">
        <v>904</v>
      </c>
      <c r="E4390" t="s">
        <v>179</v>
      </c>
      <c r="F4390">
        <v>341101</v>
      </c>
      <c r="G4390">
        <v>387269</v>
      </c>
      <c r="H4390" t="s">
        <v>148</v>
      </c>
      <c r="I4390" t="s">
        <v>149</v>
      </c>
      <c r="L4390">
        <f t="shared" si="340"/>
        <v>2007</v>
      </c>
      <c r="M4390">
        <f t="shared" si="341"/>
        <v>1</v>
      </c>
      <c r="N4390">
        <f t="shared" si="342"/>
        <v>0</v>
      </c>
      <c r="O4390">
        <f t="shared" si="343"/>
        <v>0</v>
      </c>
      <c r="P4390">
        <f t="shared" si="344"/>
        <v>1</v>
      </c>
    </row>
    <row r="4391" spans="1:16" x14ac:dyDescent="0.3">
      <c r="A4391" t="s">
        <v>69</v>
      </c>
      <c r="B4391" s="38">
        <v>39090</v>
      </c>
      <c r="C4391" t="s">
        <v>30</v>
      </c>
      <c r="D4391" t="s">
        <v>221</v>
      </c>
      <c r="E4391" t="s">
        <v>161</v>
      </c>
      <c r="F4391">
        <v>334054</v>
      </c>
      <c r="G4391">
        <v>375223</v>
      </c>
      <c r="H4391" t="s">
        <v>152</v>
      </c>
      <c r="I4391" t="s">
        <v>153</v>
      </c>
      <c r="L4391">
        <f t="shared" si="340"/>
        <v>2007</v>
      </c>
      <c r="M4391">
        <f t="shared" si="341"/>
        <v>1</v>
      </c>
      <c r="N4391">
        <f t="shared" si="342"/>
        <v>0</v>
      </c>
      <c r="O4391">
        <f t="shared" si="343"/>
        <v>0</v>
      </c>
      <c r="P4391">
        <f t="shared" si="344"/>
        <v>2</v>
      </c>
    </row>
    <row r="4392" spans="1:16" x14ac:dyDescent="0.3">
      <c r="A4392" t="s">
        <v>54</v>
      </c>
      <c r="B4392" s="38">
        <v>39090</v>
      </c>
      <c r="C4392" t="s">
        <v>30</v>
      </c>
      <c r="D4392" t="s">
        <v>423</v>
      </c>
      <c r="E4392" t="s">
        <v>183</v>
      </c>
      <c r="F4392">
        <v>314474</v>
      </c>
      <c r="G4392">
        <v>318138</v>
      </c>
      <c r="H4392" t="s">
        <v>148</v>
      </c>
      <c r="I4392" t="s">
        <v>149</v>
      </c>
      <c r="L4392">
        <f t="shared" si="340"/>
        <v>2007</v>
      </c>
      <c r="M4392">
        <f t="shared" si="341"/>
        <v>1</v>
      </c>
      <c r="N4392">
        <f t="shared" si="342"/>
        <v>0</v>
      </c>
      <c r="O4392">
        <f t="shared" si="343"/>
        <v>0</v>
      </c>
      <c r="P4392">
        <f t="shared" si="344"/>
        <v>1</v>
      </c>
    </row>
    <row r="4393" spans="1:16" x14ac:dyDescent="0.3">
      <c r="A4393" t="s">
        <v>69</v>
      </c>
      <c r="B4393" s="38">
        <v>39090</v>
      </c>
      <c r="C4393" t="s">
        <v>29</v>
      </c>
      <c r="D4393" t="s">
        <v>167</v>
      </c>
      <c r="E4393" t="s">
        <v>147</v>
      </c>
      <c r="F4393">
        <v>334398</v>
      </c>
      <c r="G4393">
        <v>373902</v>
      </c>
      <c r="H4393" t="s">
        <v>144</v>
      </c>
      <c r="I4393" t="s">
        <v>181</v>
      </c>
      <c r="J4393" t="s">
        <v>222</v>
      </c>
      <c r="L4393">
        <f t="shared" si="340"/>
        <v>2007</v>
      </c>
      <c r="M4393">
        <f t="shared" si="341"/>
        <v>1</v>
      </c>
      <c r="N4393">
        <f t="shared" si="342"/>
        <v>0</v>
      </c>
      <c r="O4393">
        <f t="shared" si="343"/>
        <v>1</v>
      </c>
      <c r="P4393">
        <f t="shared" si="344"/>
        <v>2</v>
      </c>
    </row>
    <row r="4394" spans="1:16" x14ac:dyDescent="0.3">
      <c r="A4394" t="s">
        <v>69</v>
      </c>
      <c r="B4394" s="38">
        <v>39090</v>
      </c>
      <c r="C4394" t="s">
        <v>30</v>
      </c>
      <c r="D4394" t="s">
        <v>303</v>
      </c>
      <c r="E4394" t="s">
        <v>147</v>
      </c>
      <c r="F4394">
        <v>334244</v>
      </c>
      <c r="G4394">
        <v>374955</v>
      </c>
      <c r="H4394" t="s">
        <v>148</v>
      </c>
      <c r="I4394" t="s">
        <v>149</v>
      </c>
      <c r="L4394">
        <f t="shared" si="340"/>
        <v>2007</v>
      </c>
      <c r="M4394">
        <f t="shared" si="341"/>
        <v>1</v>
      </c>
      <c r="N4394">
        <f t="shared" si="342"/>
        <v>0</v>
      </c>
      <c r="O4394">
        <f t="shared" si="343"/>
        <v>0</v>
      </c>
      <c r="P4394">
        <f t="shared" si="344"/>
        <v>1</v>
      </c>
    </row>
    <row r="4395" spans="1:16" x14ac:dyDescent="0.3">
      <c r="A4395" t="s">
        <v>69</v>
      </c>
      <c r="B4395" s="38">
        <v>39091</v>
      </c>
      <c r="C4395" t="s">
        <v>30</v>
      </c>
      <c r="D4395" t="s">
        <v>552</v>
      </c>
      <c r="E4395" t="s">
        <v>147</v>
      </c>
      <c r="F4395">
        <v>333780</v>
      </c>
      <c r="G4395">
        <v>374389</v>
      </c>
      <c r="H4395" t="s">
        <v>148</v>
      </c>
      <c r="I4395" t="s">
        <v>149</v>
      </c>
      <c r="L4395">
        <f t="shared" si="340"/>
        <v>2007</v>
      </c>
      <c r="M4395">
        <f t="shared" si="341"/>
        <v>1</v>
      </c>
      <c r="N4395">
        <f t="shared" si="342"/>
        <v>0</v>
      </c>
      <c r="O4395">
        <f t="shared" si="343"/>
        <v>0</v>
      </c>
      <c r="P4395">
        <f t="shared" si="344"/>
        <v>1</v>
      </c>
    </row>
    <row r="4396" spans="1:16" x14ac:dyDescent="0.3">
      <c r="A4396" t="s">
        <v>69</v>
      </c>
      <c r="B4396" s="38">
        <v>39092</v>
      </c>
      <c r="C4396" t="s">
        <v>30</v>
      </c>
      <c r="D4396" t="s">
        <v>373</v>
      </c>
      <c r="E4396" t="s">
        <v>147</v>
      </c>
      <c r="F4396">
        <v>333689</v>
      </c>
      <c r="G4396">
        <v>374626</v>
      </c>
      <c r="H4396" t="s">
        <v>148</v>
      </c>
      <c r="I4396" t="s">
        <v>149</v>
      </c>
      <c r="L4396">
        <f t="shared" si="340"/>
        <v>2007</v>
      </c>
      <c r="M4396">
        <f t="shared" si="341"/>
        <v>1</v>
      </c>
      <c r="N4396">
        <f t="shared" si="342"/>
        <v>0</v>
      </c>
      <c r="O4396">
        <f t="shared" si="343"/>
        <v>0</v>
      </c>
      <c r="P4396">
        <f t="shared" si="344"/>
        <v>1</v>
      </c>
    </row>
    <row r="4397" spans="1:16" x14ac:dyDescent="0.3">
      <c r="A4397" t="s">
        <v>76</v>
      </c>
      <c r="B4397" s="38">
        <v>39093</v>
      </c>
      <c r="C4397" t="s">
        <v>30</v>
      </c>
      <c r="D4397" t="s">
        <v>905</v>
      </c>
      <c r="E4397" t="s">
        <v>176</v>
      </c>
      <c r="F4397">
        <v>314789</v>
      </c>
      <c r="G4397">
        <v>386499</v>
      </c>
      <c r="H4397" t="s">
        <v>148</v>
      </c>
      <c r="I4397" t="s">
        <v>149</v>
      </c>
      <c r="L4397">
        <f t="shared" si="340"/>
        <v>2007</v>
      </c>
      <c r="M4397">
        <f t="shared" si="341"/>
        <v>1</v>
      </c>
      <c r="N4397">
        <f t="shared" si="342"/>
        <v>0</v>
      </c>
      <c r="O4397">
        <f t="shared" si="343"/>
        <v>0</v>
      </c>
      <c r="P4397">
        <f t="shared" si="344"/>
        <v>1</v>
      </c>
    </row>
    <row r="4398" spans="1:16" x14ac:dyDescent="0.3">
      <c r="A4398" t="s">
        <v>69</v>
      </c>
      <c r="B4398" s="38">
        <v>39093</v>
      </c>
      <c r="C4398" t="s">
        <v>30</v>
      </c>
      <c r="D4398" t="s">
        <v>231</v>
      </c>
      <c r="E4398" t="s">
        <v>147</v>
      </c>
      <c r="F4398">
        <v>334001</v>
      </c>
      <c r="G4398">
        <v>374376</v>
      </c>
      <c r="H4398" t="s">
        <v>245</v>
      </c>
      <c r="I4398" t="s">
        <v>246</v>
      </c>
      <c r="L4398">
        <f t="shared" si="340"/>
        <v>2007</v>
      </c>
      <c r="M4398">
        <f t="shared" si="341"/>
        <v>1</v>
      </c>
      <c r="N4398">
        <f t="shared" si="342"/>
        <v>0</v>
      </c>
      <c r="O4398">
        <f t="shared" si="343"/>
        <v>0</v>
      </c>
      <c r="P4398">
        <f t="shared" si="344"/>
        <v>4</v>
      </c>
    </row>
    <row r="4399" spans="1:16" x14ac:dyDescent="0.3">
      <c r="A4399" t="s">
        <v>69</v>
      </c>
      <c r="B4399" s="38">
        <v>39094</v>
      </c>
      <c r="C4399" t="s">
        <v>30</v>
      </c>
      <c r="D4399" t="s">
        <v>251</v>
      </c>
      <c r="E4399" t="s">
        <v>147</v>
      </c>
      <c r="F4399">
        <v>333540</v>
      </c>
      <c r="G4399">
        <v>373858</v>
      </c>
      <c r="H4399" t="s">
        <v>148</v>
      </c>
      <c r="I4399" t="s">
        <v>149</v>
      </c>
      <c r="L4399">
        <f t="shared" si="340"/>
        <v>2007</v>
      </c>
      <c r="M4399">
        <f t="shared" si="341"/>
        <v>1</v>
      </c>
      <c r="N4399">
        <f t="shared" si="342"/>
        <v>0</v>
      </c>
      <c r="O4399">
        <f t="shared" si="343"/>
        <v>0</v>
      </c>
      <c r="P4399">
        <f t="shared" si="344"/>
        <v>1</v>
      </c>
    </row>
    <row r="4400" spans="1:16" x14ac:dyDescent="0.3">
      <c r="A4400" t="s">
        <v>74</v>
      </c>
      <c r="B4400" s="38">
        <v>39095</v>
      </c>
      <c r="C4400" t="s">
        <v>30</v>
      </c>
      <c r="D4400" t="s">
        <v>906</v>
      </c>
      <c r="E4400" t="s">
        <v>179</v>
      </c>
      <c r="F4400">
        <v>341542</v>
      </c>
      <c r="G4400">
        <v>387492</v>
      </c>
      <c r="H4400" t="s">
        <v>152</v>
      </c>
      <c r="I4400" t="s">
        <v>153</v>
      </c>
      <c r="L4400">
        <f t="shared" si="340"/>
        <v>2007</v>
      </c>
      <c r="M4400">
        <f t="shared" si="341"/>
        <v>1</v>
      </c>
      <c r="N4400">
        <f t="shared" si="342"/>
        <v>0</v>
      </c>
      <c r="O4400">
        <f t="shared" si="343"/>
        <v>0</v>
      </c>
      <c r="P4400">
        <f t="shared" si="344"/>
        <v>2</v>
      </c>
    </row>
    <row r="4401" spans="1:16" x14ac:dyDescent="0.3">
      <c r="A4401" t="s">
        <v>2</v>
      </c>
      <c r="B4401" s="38">
        <v>39096</v>
      </c>
      <c r="C4401" t="s">
        <v>29</v>
      </c>
      <c r="D4401" t="s">
        <v>907</v>
      </c>
      <c r="E4401" t="s">
        <v>166</v>
      </c>
      <c r="F4401">
        <v>326843</v>
      </c>
      <c r="G4401">
        <v>364539</v>
      </c>
      <c r="H4401" t="s">
        <v>148</v>
      </c>
      <c r="I4401" t="s">
        <v>181</v>
      </c>
      <c r="L4401">
        <f t="shared" si="340"/>
        <v>2007</v>
      </c>
      <c r="M4401">
        <f t="shared" si="341"/>
        <v>1</v>
      </c>
      <c r="N4401">
        <f t="shared" si="342"/>
        <v>0</v>
      </c>
      <c r="O4401">
        <f t="shared" si="343"/>
        <v>1</v>
      </c>
      <c r="P4401">
        <f t="shared" si="344"/>
        <v>0</v>
      </c>
    </row>
    <row r="4402" spans="1:16" x14ac:dyDescent="0.3">
      <c r="A4402" t="s">
        <v>43</v>
      </c>
      <c r="B4402" s="38">
        <v>39096</v>
      </c>
      <c r="C4402" t="s">
        <v>30</v>
      </c>
      <c r="D4402" t="s">
        <v>237</v>
      </c>
      <c r="E4402" t="s">
        <v>183</v>
      </c>
      <c r="F4402">
        <v>308390</v>
      </c>
      <c r="G4402">
        <v>325844</v>
      </c>
      <c r="H4402" t="s">
        <v>148</v>
      </c>
      <c r="I4402" t="s">
        <v>149</v>
      </c>
      <c r="L4402">
        <f t="shared" si="340"/>
        <v>2007</v>
      </c>
      <c r="M4402">
        <f t="shared" si="341"/>
        <v>1</v>
      </c>
      <c r="N4402">
        <f t="shared" si="342"/>
        <v>0</v>
      </c>
      <c r="O4402">
        <f t="shared" si="343"/>
        <v>0</v>
      </c>
      <c r="P4402">
        <f t="shared" si="344"/>
        <v>1</v>
      </c>
    </row>
    <row r="4403" spans="1:16" x14ac:dyDescent="0.3">
      <c r="A4403" t="s">
        <v>69</v>
      </c>
      <c r="B4403" s="38">
        <v>39096</v>
      </c>
      <c r="C4403" t="s">
        <v>29</v>
      </c>
      <c r="D4403" t="s">
        <v>237</v>
      </c>
      <c r="E4403" t="s">
        <v>147</v>
      </c>
      <c r="F4403">
        <v>333942</v>
      </c>
      <c r="G4403">
        <v>374444</v>
      </c>
      <c r="H4403" t="s">
        <v>148</v>
      </c>
      <c r="I4403" t="s">
        <v>181</v>
      </c>
      <c r="L4403">
        <f t="shared" si="340"/>
        <v>2007</v>
      </c>
      <c r="M4403">
        <f t="shared" si="341"/>
        <v>1</v>
      </c>
      <c r="N4403">
        <f t="shared" si="342"/>
        <v>0</v>
      </c>
      <c r="O4403">
        <f t="shared" si="343"/>
        <v>1</v>
      </c>
      <c r="P4403">
        <f t="shared" si="344"/>
        <v>0</v>
      </c>
    </row>
    <row r="4404" spans="1:16" x14ac:dyDescent="0.3">
      <c r="A4404" t="s">
        <v>69</v>
      </c>
      <c r="B4404" s="38">
        <v>39097</v>
      </c>
      <c r="C4404" t="s">
        <v>30</v>
      </c>
      <c r="D4404" t="s">
        <v>249</v>
      </c>
      <c r="E4404" t="s">
        <v>147</v>
      </c>
      <c r="F4404">
        <v>334397</v>
      </c>
      <c r="G4404">
        <v>373999</v>
      </c>
      <c r="H4404" t="s">
        <v>148</v>
      </c>
      <c r="I4404" t="s">
        <v>149</v>
      </c>
      <c r="L4404">
        <f t="shared" si="340"/>
        <v>2007</v>
      </c>
      <c r="M4404">
        <f t="shared" si="341"/>
        <v>1</v>
      </c>
      <c r="N4404">
        <f t="shared" si="342"/>
        <v>0</v>
      </c>
      <c r="O4404">
        <f t="shared" si="343"/>
        <v>0</v>
      </c>
      <c r="P4404">
        <f t="shared" si="344"/>
        <v>1</v>
      </c>
    </row>
    <row r="4405" spans="1:16" x14ac:dyDescent="0.3">
      <c r="A4405" t="s">
        <v>69</v>
      </c>
      <c r="B4405" s="38">
        <v>39099</v>
      </c>
      <c r="C4405" t="s">
        <v>30</v>
      </c>
      <c r="D4405" t="s">
        <v>167</v>
      </c>
      <c r="E4405" t="s">
        <v>147</v>
      </c>
      <c r="F4405">
        <v>334579</v>
      </c>
      <c r="G4405">
        <v>373919</v>
      </c>
      <c r="H4405" t="s">
        <v>148</v>
      </c>
      <c r="I4405" t="s">
        <v>149</v>
      </c>
      <c r="L4405">
        <f t="shared" si="340"/>
        <v>2007</v>
      </c>
      <c r="M4405">
        <f t="shared" si="341"/>
        <v>1</v>
      </c>
      <c r="N4405">
        <f t="shared" si="342"/>
        <v>0</v>
      </c>
      <c r="O4405">
        <f t="shared" si="343"/>
        <v>0</v>
      </c>
      <c r="P4405">
        <f t="shared" si="344"/>
        <v>1</v>
      </c>
    </row>
    <row r="4406" spans="1:16" x14ac:dyDescent="0.3">
      <c r="A4406" t="s">
        <v>45</v>
      </c>
      <c r="B4406" s="38">
        <v>39099</v>
      </c>
      <c r="C4406" t="s">
        <v>30</v>
      </c>
      <c r="D4406" t="s">
        <v>470</v>
      </c>
      <c r="E4406" t="s">
        <v>193</v>
      </c>
      <c r="F4406">
        <v>243096</v>
      </c>
      <c r="G4406">
        <v>417185</v>
      </c>
      <c r="H4406" t="s">
        <v>148</v>
      </c>
      <c r="I4406" t="s">
        <v>149</v>
      </c>
      <c r="L4406">
        <f t="shared" si="340"/>
        <v>2007</v>
      </c>
      <c r="M4406">
        <f t="shared" si="341"/>
        <v>1</v>
      </c>
      <c r="N4406">
        <f t="shared" si="342"/>
        <v>0</v>
      </c>
      <c r="O4406">
        <f t="shared" si="343"/>
        <v>0</v>
      </c>
      <c r="P4406">
        <f t="shared" si="344"/>
        <v>1</v>
      </c>
    </row>
    <row r="4407" spans="1:16" x14ac:dyDescent="0.3">
      <c r="A4407" t="s">
        <v>36</v>
      </c>
      <c r="B4407" s="38">
        <v>39099</v>
      </c>
      <c r="C4407" t="s">
        <v>30</v>
      </c>
      <c r="D4407" t="s">
        <v>370</v>
      </c>
      <c r="E4407" t="s">
        <v>189</v>
      </c>
      <c r="F4407">
        <v>287545</v>
      </c>
      <c r="G4407">
        <v>345365</v>
      </c>
      <c r="H4407" t="s">
        <v>148</v>
      </c>
      <c r="I4407" t="s">
        <v>149</v>
      </c>
      <c r="L4407">
        <f t="shared" si="340"/>
        <v>2007</v>
      </c>
      <c r="M4407">
        <f t="shared" si="341"/>
        <v>1</v>
      </c>
      <c r="N4407">
        <f t="shared" si="342"/>
        <v>0</v>
      </c>
      <c r="O4407">
        <f t="shared" si="343"/>
        <v>0</v>
      </c>
      <c r="P4407">
        <f t="shared" si="344"/>
        <v>1</v>
      </c>
    </row>
    <row r="4408" spans="1:16" x14ac:dyDescent="0.3">
      <c r="A4408" t="s">
        <v>80</v>
      </c>
      <c r="B4408" s="38">
        <v>39099</v>
      </c>
      <c r="C4408" t="s">
        <v>30</v>
      </c>
      <c r="D4408" t="s">
        <v>214</v>
      </c>
      <c r="E4408" t="s">
        <v>173</v>
      </c>
      <c r="F4408">
        <v>308281</v>
      </c>
      <c r="G4408">
        <v>358310</v>
      </c>
      <c r="H4408" t="s">
        <v>152</v>
      </c>
      <c r="I4408" t="s">
        <v>153</v>
      </c>
      <c r="L4408">
        <f t="shared" si="340"/>
        <v>2007</v>
      </c>
      <c r="M4408">
        <f t="shared" si="341"/>
        <v>1</v>
      </c>
      <c r="N4408">
        <f t="shared" si="342"/>
        <v>0</v>
      </c>
      <c r="O4408">
        <f t="shared" si="343"/>
        <v>0</v>
      </c>
      <c r="P4408">
        <f t="shared" si="344"/>
        <v>2</v>
      </c>
    </row>
    <row r="4409" spans="1:16" x14ac:dyDescent="0.3">
      <c r="A4409" t="s">
        <v>67</v>
      </c>
      <c r="B4409" s="38">
        <v>39100</v>
      </c>
      <c r="C4409" t="s">
        <v>29</v>
      </c>
      <c r="D4409" t="s">
        <v>198</v>
      </c>
      <c r="E4409" t="s">
        <v>279</v>
      </c>
      <c r="F4409">
        <v>348597</v>
      </c>
      <c r="G4409">
        <v>374328</v>
      </c>
      <c r="H4409" t="s">
        <v>148</v>
      </c>
      <c r="I4409" t="s">
        <v>181</v>
      </c>
      <c r="L4409">
        <f t="shared" si="340"/>
        <v>2007</v>
      </c>
      <c r="M4409">
        <f t="shared" si="341"/>
        <v>1</v>
      </c>
      <c r="N4409">
        <f t="shared" si="342"/>
        <v>0</v>
      </c>
      <c r="O4409">
        <f t="shared" si="343"/>
        <v>1</v>
      </c>
      <c r="P4409">
        <f t="shared" si="344"/>
        <v>0</v>
      </c>
    </row>
    <row r="4410" spans="1:16" x14ac:dyDescent="0.3">
      <c r="A4410" t="s">
        <v>52</v>
      </c>
      <c r="B4410" s="38">
        <v>39101</v>
      </c>
      <c r="C4410" t="s">
        <v>30</v>
      </c>
      <c r="D4410" t="s">
        <v>371</v>
      </c>
      <c r="E4410" t="s">
        <v>169</v>
      </c>
      <c r="F4410">
        <v>245187</v>
      </c>
      <c r="G4410">
        <v>372891</v>
      </c>
      <c r="H4410" t="s">
        <v>144</v>
      </c>
      <c r="I4410" t="s">
        <v>145</v>
      </c>
      <c r="L4410">
        <f t="shared" si="340"/>
        <v>2007</v>
      </c>
      <c r="M4410">
        <f t="shared" si="341"/>
        <v>1</v>
      </c>
      <c r="N4410">
        <f t="shared" si="342"/>
        <v>0</v>
      </c>
      <c r="O4410">
        <f t="shared" si="343"/>
        <v>0</v>
      </c>
      <c r="P4410">
        <f t="shared" si="344"/>
        <v>3</v>
      </c>
    </row>
    <row r="4411" spans="1:16" x14ac:dyDescent="0.3">
      <c r="A4411" t="s">
        <v>38</v>
      </c>
      <c r="B4411" s="38">
        <v>39101</v>
      </c>
      <c r="C4411" t="s">
        <v>30</v>
      </c>
      <c r="D4411" t="s">
        <v>170</v>
      </c>
      <c r="E4411" t="s">
        <v>176</v>
      </c>
      <c r="F4411">
        <v>315391</v>
      </c>
      <c r="G4411">
        <v>376153</v>
      </c>
      <c r="H4411" t="s">
        <v>148</v>
      </c>
      <c r="I4411" t="s">
        <v>149</v>
      </c>
      <c r="L4411">
        <f t="shared" si="340"/>
        <v>2007</v>
      </c>
      <c r="M4411">
        <f t="shared" si="341"/>
        <v>1</v>
      </c>
      <c r="N4411">
        <f t="shared" si="342"/>
        <v>0</v>
      </c>
      <c r="O4411">
        <f t="shared" si="343"/>
        <v>0</v>
      </c>
      <c r="P4411">
        <f t="shared" si="344"/>
        <v>1</v>
      </c>
    </row>
    <row r="4412" spans="1:16" x14ac:dyDescent="0.3">
      <c r="A4412" t="s">
        <v>35</v>
      </c>
      <c r="B4412" s="38">
        <v>39101</v>
      </c>
      <c r="C4412" t="s">
        <v>30</v>
      </c>
      <c r="D4412" t="s">
        <v>643</v>
      </c>
      <c r="E4412" t="s">
        <v>183</v>
      </c>
      <c r="F4412">
        <v>291160</v>
      </c>
      <c r="G4412">
        <v>315082</v>
      </c>
      <c r="H4412" t="s">
        <v>148</v>
      </c>
      <c r="I4412" t="s">
        <v>149</v>
      </c>
      <c r="L4412">
        <f t="shared" si="340"/>
        <v>2007</v>
      </c>
      <c r="M4412">
        <f t="shared" si="341"/>
        <v>1</v>
      </c>
      <c r="N4412">
        <f t="shared" si="342"/>
        <v>0</v>
      </c>
      <c r="O4412">
        <f t="shared" si="343"/>
        <v>0</v>
      </c>
      <c r="P4412">
        <f t="shared" si="344"/>
        <v>1</v>
      </c>
    </row>
    <row r="4413" spans="1:16" x14ac:dyDescent="0.3">
      <c r="A4413" t="s">
        <v>69</v>
      </c>
      <c r="B4413" s="38">
        <v>39103</v>
      </c>
      <c r="C4413" t="s">
        <v>30</v>
      </c>
      <c r="D4413" t="s">
        <v>180</v>
      </c>
      <c r="E4413" t="s">
        <v>164</v>
      </c>
      <c r="F4413">
        <v>333183</v>
      </c>
      <c r="G4413">
        <v>374355</v>
      </c>
      <c r="H4413" t="s">
        <v>234</v>
      </c>
      <c r="I4413" t="s">
        <v>313</v>
      </c>
      <c r="L4413">
        <f t="shared" si="340"/>
        <v>2007</v>
      </c>
      <c r="M4413">
        <f t="shared" si="341"/>
        <v>1</v>
      </c>
      <c r="N4413">
        <f t="shared" si="342"/>
        <v>0</v>
      </c>
      <c r="O4413">
        <f t="shared" si="343"/>
        <v>0</v>
      </c>
      <c r="P4413">
        <f t="shared" si="344"/>
        <v>5</v>
      </c>
    </row>
    <row r="4414" spans="1:16" x14ac:dyDescent="0.3">
      <c r="A4414" t="s">
        <v>52</v>
      </c>
      <c r="B4414" s="38">
        <v>39103</v>
      </c>
      <c r="C4414" t="s">
        <v>30</v>
      </c>
      <c r="D4414" t="s">
        <v>243</v>
      </c>
      <c r="E4414" t="s">
        <v>169</v>
      </c>
      <c r="F4414">
        <v>244746</v>
      </c>
      <c r="G4414">
        <v>372462</v>
      </c>
      <c r="H4414" t="s">
        <v>152</v>
      </c>
      <c r="I4414" t="s">
        <v>153</v>
      </c>
      <c r="L4414">
        <f t="shared" si="340"/>
        <v>2007</v>
      </c>
      <c r="M4414">
        <f t="shared" si="341"/>
        <v>1</v>
      </c>
      <c r="N4414">
        <f t="shared" si="342"/>
        <v>0</v>
      </c>
      <c r="O4414">
        <f t="shared" si="343"/>
        <v>0</v>
      </c>
      <c r="P4414">
        <f t="shared" si="344"/>
        <v>2</v>
      </c>
    </row>
    <row r="4415" spans="1:16" x14ac:dyDescent="0.3">
      <c r="A4415" t="s">
        <v>60</v>
      </c>
      <c r="B4415" s="38">
        <v>39104</v>
      </c>
      <c r="C4415" t="s">
        <v>29</v>
      </c>
      <c r="D4415" t="s">
        <v>908</v>
      </c>
      <c r="E4415" t="s">
        <v>195</v>
      </c>
      <c r="F4415">
        <v>350429</v>
      </c>
      <c r="G4415">
        <v>381488</v>
      </c>
      <c r="H4415" t="s">
        <v>148</v>
      </c>
      <c r="I4415" t="s">
        <v>181</v>
      </c>
      <c r="L4415">
        <f t="shared" si="340"/>
        <v>2007</v>
      </c>
      <c r="M4415">
        <f t="shared" si="341"/>
        <v>1</v>
      </c>
      <c r="N4415">
        <f t="shared" si="342"/>
        <v>0</v>
      </c>
      <c r="O4415">
        <f t="shared" si="343"/>
        <v>1</v>
      </c>
      <c r="P4415">
        <f t="shared" si="344"/>
        <v>0</v>
      </c>
    </row>
    <row r="4416" spans="1:16" x14ac:dyDescent="0.3">
      <c r="A4416" t="s">
        <v>43</v>
      </c>
      <c r="B4416" s="38">
        <v>39104</v>
      </c>
      <c r="C4416" t="s">
        <v>30</v>
      </c>
      <c r="D4416" t="s">
        <v>407</v>
      </c>
      <c r="E4416" t="s">
        <v>183</v>
      </c>
      <c r="F4416">
        <v>308535</v>
      </c>
      <c r="G4416">
        <v>326547</v>
      </c>
      <c r="H4416" t="s">
        <v>148</v>
      </c>
      <c r="I4416" t="s">
        <v>149</v>
      </c>
      <c r="L4416">
        <f t="shared" si="340"/>
        <v>2007</v>
      </c>
      <c r="M4416">
        <f t="shared" si="341"/>
        <v>1</v>
      </c>
      <c r="N4416">
        <f t="shared" si="342"/>
        <v>0</v>
      </c>
      <c r="O4416">
        <f t="shared" si="343"/>
        <v>0</v>
      </c>
      <c r="P4416">
        <f t="shared" si="344"/>
        <v>1</v>
      </c>
    </row>
    <row r="4417" spans="1:16" x14ac:dyDescent="0.3">
      <c r="A4417" t="s">
        <v>60</v>
      </c>
      <c r="B4417" s="38">
        <v>39105</v>
      </c>
      <c r="C4417" t="s">
        <v>30</v>
      </c>
      <c r="D4417" t="s">
        <v>194</v>
      </c>
      <c r="E4417" t="s">
        <v>195</v>
      </c>
      <c r="F4417">
        <v>350656</v>
      </c>
      <c r="G4417">
        <v>381681</v>
      </c>
      <c r="H4417" t="s">
        <v>148</v>
      </c>
      <c r="I4417" t="s">
        <v>149</v>
      </c>
      <c r="L4417">
        <f t="shared" si="340"/>
        <v>2007</v>
      </c>
      <c r="M4417">
        <f t="shared" si="341"/>
        <v>1</v>
      </c>
      <c r="N4417">
        <f t="shared" si="342"/>
        <v>0</v>
      </c>
      <c r="O4417">
        <f t="shared" si="343"/>
        <v>0</v>
      </c>
      <c r="P4417">
        <f t="shared" si="344"/>
        <v>1</v>
      </c>
    </row>
    <row r="4418" spans="1:16" x14ac:dyDescent="0.3">
      <c r="A4418" t="s">
        <v>69</v>
      </c>
      <c r="B4418" s="38">
        <v>39105</v>
      </c>
      <c r="C4418" t="s">
        <v>30</v>
      </c>
      <c r="D4418" t="s">
        <v>903</v>
      </c>
      <c r="E4418" t="s">
        <v>147</v>
      </c>
      <c r="F4418">
        <v>334368</v>
      </c>
      <c r="G4418">
        <v>374363</v>
      </c>
      <c r="H4418" t="s">
        <v>148</v>
      </c>
      <c r="I4418" t="s">
        <v>149</v>
      </c>
      <c r="L4418">
        <f t="shared" ref="L4418:L4481" si="345">YEAR(B4418)</f>
        <v>2007</v>
      </c>
      <c r="M4418">
        <f t="shared" ref="M4418:M4481" si="346">MONTH(B4418)</f>
        <v>1</v>
      </c>
      <c r="N4418">
        <f t="shared" ref="N4418:N4481" si="347">SUM((IF(OR(ISBLANK($I4418),ISERROR(SEARCH("killed",$I4418))),0,IF(SEARCH("killed",$I4418)=3,LEFT($I4418,1),IF(SEARCH("killed",$I4418)=4,LEFT($I4418,2),0)))),(IF(OR(ISBLANK($J4418),ISERROR(SEARCH("killed",$J4418))),0,IF(SEARCH("killed",$J4418)=3,LEFT($J4418,1),IF(SEARCH("killed",$J4418)=4,LEFT($J4418,2),0)))),(IF(OR(ISBLANK($K4418),ISERROR(SEARCH("killed",$K4418))),0,IF(SEARCH("killed",$K4418)=3,LEFT($K4418,1),IF(SEARCH("killed",$K4418)=4,LEFT($K4418,2),0)))))</f>
        <v>0</v>
      </c>
      <c r="O4418">
        <f t="shared" ref="O4418:O4481" si="348">SUM((IF(OR(ISBLANK($I4418),ISERROR(SEARCH("seriously",$I4418))),0,IF(SEARCH("seriously",$I4418)=3,LEFT($I4418,1),IF(SEARCH("seriously",$I4418)=4,LEFT($I4418,2),0)))),(IF(OR(ISBLANK($J4418),ISERROR(SEARCH("seriously",$J4418))),0,IF(SEARCH("seriously",$J4418)=3,LEFT($J4418,1),IF(SEARCH("seriously",$J4418)=4,LEFT($J4418,2),0)))),(IF(OR(ISBLANK($K4418),ISERROR(SEARCH("seriously",$K4418))),0,IF(SEARCH("seriously",$K4418)=3,LEFT($K4418,1),IF(SEARCH("seriously",$K4418)=4,LEFT($K4418,2),0)))))</f>
        <v>0</v>
      </c>
      <c r="P4418">
        <f t="shared" ref="P4418:P4481" si="349">SUM((IF(OR(ISBLANK($I4418),ISERROR(SEARCH("slightly",$I4418))),0,IF(SEARCH("slightly",$I4418)=3,LEFT($I4418,1),IF(SEARCH("slightly",$I4418)=4,LEFT($I4418,2),0)))),(IF(OR(ISBLANK($J4418),ISERROR(SEARCH("slightly",$J4418))),0,IF(SEARCH("slightly",$J4418)=3,LEFT($J4418,1),IF(SEARCH("slightly",$J4418)=4,LEFT($J4418,2),0)))),(IF(OR(ISBLANK($K4418),ISERROR(SEARCH("slightly",$K4418))),0,IF(SEARCH("slightly",$K4418)=3,LEFT($K4418,1),IF(SEARCH("slightly",$K4418)=4,LEFT($K4418,2),0)))))</f>
        <v>1</v>
      </c>
    </row>
    <row r="4419" spans="1:16" x14ac:dyDescent="0.3">
      <c r="A4419" t="s">
        <v>2</v>
      </c>
      <c r="B4419" s="38">
        <v>39105</v>
      </c>
      <c r="C4419" t="s">
        <v>30</v>
      </c>
      <c r="D4419" t="s">
        <v>210</v>
      </c>
      <c r="E4419" t="s">
        <v>166</v>
      </c>
      <c r="F4419">
        <v>327022</v>
      </c>
      <c r="G4419">
        <v>364478</v>
      </c>
      <c r="H4419" t="s">
        <v>148</v>
      </c>
      <c r="I4419" t="s">
        <v>149</v>
      </c>
      <c r="L4419">
        <f t="shared" si="345"/>
        <v>2007</v>
      </c>
      <c r="M4419">
        <f t="shared" si="346"/>
        <v>1</v>
      </c>
      <c r="N4419">
        <f t="shared" si="347"/>
        <v>0</v>
      </c>
      <c r="O4419">
        <f t="shared" si="348"/>
        <v>0</v>
      </c>
      <c r="P4419">
        <f t="shared" si="349"/>
        <v>1</v>
      </c>
    </row>
    <row r="4420" spans="1:16" x14ac:dyDescent="0.3">
      <c r="A4420" t="s">
        <v>45</v>
      </c>
      <c r="B4420" s="38">
        <v>39106</v>
      </c>
      <c r="C4420" t="s">
        <v>30</v>
      </c>
      <c r="D4420" t="s">
        <v>338</v>
      </c>
      <c r="E4420" t="s">
        <v>193</v>
      </c>
      <c r="F4420">
        <v>244009</v>
      </c>
      <c r="G4420">
        <v>416076</v>
      </c>
      <c r="H4420" t="s">
        <v>148</v>
      </c>
      <c r="I4420" t="s">
        <v>149</v>
      </c>
      <c r="L4420">
        <f t="shared" si="345"/>
        <v>2007</v>
      </c>
      <c r="M4420">
        <f t="shared" si="346"/>
        <v>1</v>
      </c>
      <c r="N4420">
        <f t="shared" si="347"/>
        <v>0</v>
      </c>
      <c r="O4420">
        <f t="shared" si="348"/>
        <v>0</v>
      </c>
      <c r="P4420">
        <f t="shared" si="349"/>
        <v>1</v>
      </c>
    </row>
    <row r="4421" spans="1:16" x14ac:dyDescent="0.3">
      <c r="A4421" t="s">
        <v>68</v>
      </c>
      <c r="B4421" s="38">
        <v>39106</v>
      </c>
      <c r="C4421" t="s">
        <v>30</v>
      </c>
      <c r="D4421" t="s">
        <v>216</v>
      </c>
      <c r="E4421" t="s">
        <v>292</v>
      </c>
      <c r="F4421">
        <v>294858</v>
      </c>
      <c r="G4421">
        <v>425811</v>
      </c>
      <c r="H4421" t="s">
        <v>148</v>
      </c>
      <c r="I4421" t="s">
        <v>149</v>
      </c>
      <c r="L4421">
        <f t="shared" si="345"/>
        <v>2007</v>
      </c>
      <c r="M4421">
        <f t="shared" si="346"/>
        <v>1</v>
      </c>
      <c r="N4421">
        <f t="shared" si="347"/>
        <v>0</v>
      </c>
      <c r="O4421">
        <f t="shared" si="348"/>
        <v>0</v>
      </c>
      <c r="P4421">
        <f t="shared" si="349"/>
        <v>1</v>
      </c>
    </row>
    <row r="4422" spans="1:16" x14ac:dyDescent="0.3">
      <c r="A4422" t="s">
        <v>80</v>
      </c>
      <c r="B4422" s="38">
        <v>39107</v>
      </c>
      <c r="C4422" t="s">
        <v>30</v>
      </c>
      <c r="D4422" t="s">
        <v>290</v>
      </c>
      <c r="E4422" t="s">
        <v>173</v>
      </c>
      <c r="F4422">
        <v>308045</v>
      </c>
      <c r="G4422">
        <v>358469</v>
      </c>
      <c r="H4422" t="s">
        <v>148</v>
      </c>
      <c r="I4422" t="s">
        <v>149</v>
      </c>
      <c r="L4422">
        <f t="shared" si="345"/>
        <v>2007</v>
      </c>
      <c r="M4422">
        <f t="shared" si="346"/>
        <v>1</v>
      </c>
      <c r="N4422">
        <f t="shared" si="347"/>
        <v>0</v>
      </c>
      <c r="O4422">
        <f t="shared" si="348"/>
        <v>0</v>
      </c>
      <c r="P4422">
        <f t="shared" si="349"/>
        <v>1</v>
      </c>
    </row>
    <row r="4423" spans="1:16" x14ac:dyDescent="0.3">
      <c r="A4423" t="s">
        <v>49</v>
      </c>
      <c r="B4423" s="38">
        <v>39107</v>
      </c>
      <c r="C4423" t="s">
        <v>30</v>
      </c>
      <c r="D4423" t="s">
        <v>608</v>
      </c>
      <c r="E4423" t="s">
        <v>184</v>
      </c>
      <c r="F4423">
        <v>312501</v>
      </c>
      <c r="G4423">
        <v>346148</v>
      </c>
      <c r="H4423" t="s">
        <v>245</v>
      </c>
      <c r="I4423" t="s">
        <v>246</v>
      </c>
      <c r="L4423">
        <f t="shared" si="345"/>
        <v>2007</v>
      </c>
      <c r="M4423">
        <f t="shared" si="346"/>
        <v>1</v>
      </c>
      <c r="N4423">
        <f t="shared" si="347"/>
        <v>0</v>
      </c>
      <c r="O4423">
        <f t="shared" si="348"/>
        <v>0</v>
      </c>
      <c r="P4423">
        <f t="shared" si="349"/>
        <v>4</v>
      </c>
    </row>
    <row r="4424" spans="1:16" x14ac:dyDescent="0.3">
      <c r="A4424" t="s">
        <v>69</v>
      </c>
      <c r="B4424" s="38">
        <v>39107</v>
      </c>
      <c r="C4424" t="s">
        <v>30</v>
      </c>
      <c r="D4424" t="s">
        <v>909</v>
      </c>
      <c r="E4424" t="s">
        <v>164</v>
      </c>
      <c r="F4424">
        <v>333248</v>
      </c>
      <c r="G4424">
        <v>374461</v>
      </c>
      <c r="H4424" t="s">
        <v>152</v>
      </c>
      <c r="I4424" t="s">
        <v>153</v>
      </c>
      <c r="L4424">
        <f t="shared" si="345"/>
        <v>2007</v>
      </c>
      <c r="M4424">
        <f t="shared" si="346"/>
        <v>1</v>
      </c>
      <c r="N4424">
        <f t="shared" si="347"/>
        <v>0</v>
      </c>
      <c r="O4424">
        <f t="shared" si="348"/>
        <v>0</v>
      </c>
      <c r="P4424">
        <f t="shared" si="349"/>
        <v>2</v>
      </c>
    </row>
    <row r="4425" spans="1:16" x14ac:dyDescent="0.3">
      <c r="A4425" t="s">
        <v>69</v>
      </c>
      <c r="B4425" s="38">
        <v>39108</v>
      </c>
      <c r="C4425" t="s">
        <v>30</v>
      </c>
      <c r="D4425" t="s">
        <v>544</v>
      </c>
      <c r="E4425" t="s">
        <v>147</v>
      </c>
      <c r="F4425">
        <v>333678</v>
      </c>
      <c r="G4425">
        <v>373456</v>
      </c>
      <c r="H4425" t="s">
        <v>152</v>
      </c>
      <c r="I4425" t="s">
        <v>153</v>
      </c>
      <c r="L4425">
        <f t="shared" si="345"/>
        <v>2007</v>
      </c>
      <c r="M4425">
        <f t="shared" si="346"/>
        <v>1</v>
      </c>
      <c r="N4425">
        <f t="shared" si="347"/>
        <v>0</v>
      </c>
      <c r="O4425">
        <f t="shared" si="348"/>
        <v>0</v>
      </c>
      <c r="P4425">
        <f t="shared" si="349"/>
        <v>2</v>
      </c>
    </row>
    <row r="4426" spans="1:16" x14ac:dyDescent="0.3">
      <c r="A4426" t="s">
        <v>69</v>
      </c>
      <c r="B4426" s="38">
        <v>39108</v>
      </c>
      <c r="C4426" t="s">
        <v>30</v>
      </c>
      <c r="D4426" t="s">
        <v>299</v>
      </c>
      <c r="E4426" t="s">
        <v>159</v>
      </c>
      <c r="F4426">
        <v>334785</v>
      </c>
      <c r="G4426">
        <v>374409</v>
      </c>
      <c r="H4426" t="s">
        <v>148</v>
      </c>
      <c r="I4426" t="s">
        <v>149</v>
      </c>
      <c r="L4426">
        <f t="shared" si="345"/>
        <v>2007</v>
      </c>
      <c r="M4426">
        <f t="shared" si="346"/>
        <v>1</v>
      </c>
      <c r="N4426">
        <f t="shared" si="347"/>
        <v>0</v>
      </c>
      <c r="O4426">
        <f t="shared" si="348"/>
        <v>0</v>
      </c>
      <c r="P4426">
        <f t="shared" si="349"/>
        <v>1</v>
      </c>
    </row>
    <row r="4427" spans="1:16" x14ac:dyDescent="0.3">
      <c r="A4427" t="s">
        <v>69</v>
      </c>
      <c r="B4427" s="38">
        <v>39108</v>
      </c>
      <c r="C4427" t="s">
        <v>30</v>
      </c>
      <c r="D4427" t="s">
        <v>552</v>
      </c>
      <c r="E4427" t="s">
        <v>161</v>
      </c>
      <c r="F4427">
        <v>333794</v>
      </c>
      <c r="G4427">
        <v>374762</v>
      </c>
      <c r="H4427" t="s">
        <v>152</v>
      </c>
      <c r="I4427" t="s">
        <v>153</v>
      </c>
      <c r="L4427">
        <f t="shared" si="345"/>
        <v>2007</v>
      </c>
      <c r="M4427">
        <f t="shared" si="346"/>
        <v>1</v>
      </c>
      <c r="N4427">
        <f t="shared" si="347"/>
        <v>0</v>
      </c>
      <c r="O4427">
        <f t="shared" si="348"/>
        <v>0</v>
      </c>
      <c r="P4427">
        <f t="shared" si="349"/>
        <v>2</v>
      </c>
    </row>
    <row r="4428" spans="1:16" x14ac:dyDescent="0.3">
      <c r="A4428" t="s">
        <v>46</v>
      </c>
      <c r="B4428" s="38">
        <v>39110</v>
      </c>
      <c r="C4428" t="s">
        <v>30</v>
      </c>
      <c r="D4428" t="s">
        <v>214</v>
      </c>
      <c r="E4428" t="s">
        <v>186</v>
      </c>
      <c r="F4428">
        <v>234574</v>
      </c>
      <c r="G4428">
        <v>397703</v>
      </c>
      <c r="H4428" t="s">
        <v>148</v>
      </c>
      <c r="I4428" t="s">
        <v>149</v>
      </c>
      <c r="L4428">
        <f t="shared" si="345"/>
        <v>2007</v>
      </c>
      <c r="M4428">
        <f t="shared" si="346"/>
        <v>1</v>
      </c>
      <c r="N4428">
        <f t="shared" si="347"/>
        <v>0</v>
      </c>
      <c r="O4428">
        <f t="shared" si="348"/>
        <v>0</v>
      </c>
      <c r="P4428">
        <f t="shared" si="349"/>
        <v>1</v>
      </c>
    </row>
    <row r="4429" spans="1:16" x14ac:dyDescent="0.3">
      <c r="A4429" t="s">
        <v>69</v>
      </c>
      <c r="B4429" s="38">
        <v>39112</v>
      </c>
      <c r="C4429" t="s">
        <v>30</v>
      </c>
      <c r="D4429" t="s">
        <v>167</v>
      </c>
      <c r="E4429" t="s">
        <v>147</v>
      </c>
      <c r="F4429">
        <v>334537</v>
      </c>
      <c r="G4429">
        <v>373909</v>
      </c>
      <c r="H4429" t="s">
        <v>148</v>
      </c>
      <c r="I4429" t="s">
        <v>149</v>
      </c>
      <c r="L4429">
        <f t="shared" si="345"/>
        <v>2007</v>
      </c>
      <c r="M4429">
        <f t="shared" si="346"/>
        <v>1</v>
      </c>
      <c r="N4429">
        <f t="shared" si="347"/>
        <v>0</v>
      </c>
      <c r="O4429">
        <f t="shared" si="348"/>
        <v>0</v>
      </c>
      <c r="P4429">
        <f t="shared" si="349"/>
        <v>1</v>
      </c>
    </row>
    <row r="4430" spans="1:16" x14ac:dyDescent="0.3">
      <c r="A4430" t="s">
        <v>69</v>
      </c>
      <c r="B4430" s="38">
        <v>39112</v>
      </c>
      <c r="C4430" t="s">
        <v>30</v>
      </c>
      <c r="D4430" t="s">
        <v>174</v>
      </c>
      <c r="E4430" t="s">
        <v>147</v>
      </c>
      <c r="F4430">
        <v>334181</v>
      </c>
      <c r="G4430">
        <v>375125</v>
      </c>
      <c r="H4430" t="s">
        <v>152</v>
      </c>
      <c r="I4430" t="s">
        <v>153</v>
      </c>
      <c r="L4430">
        <f t="shared" si="345"/>
        <v>2007</v>
      </c>
      <c r="M4430">
        <f t="shared" si="346"/>
        <v>1</v>
      </c>
      <c r="N4430">
        <f t="shared" si="347"/>
        <v>0</v>
      </c>
      <c r="O4430">
        <f t="shared" si="348"/>
        <v>0</v>
      </c>
      <c r="P4430">
        <f t="shared" si="349"/>
        <v>2</v>
      </c>
    </row>
    <row r="4431" spans="1:16" x14ac:dyDescent="0.3">
      <c r="A4431" t="s">
        <v>49</v>
      </c>
      <c r="B4431" s="38">
        <v>39112</v>
      </c>
      <c r="C4431" t="s">
        <v>29</v>
      </c>
      <c r="D4431" t="s">
        <v>403</v>
      </c>
      <c r="E4431" t="s">
        <v>184</v>
      </c>
      <c r="F4431">
        <v>312438</v>
      </c>
      <c r="G4431">
        <v>345869</v>
      </c>
      <c r="H4431" t="s">
        <v>148</v>
      </c>
      <c r="I4431" t="s">
        <v>181</v>
      </c>
      <c r="L4431">
        <f t="shared" si="345"/>
        <v>2007</v>
      </c>
      <c r="M4431">
        <f t="shared" si="346"/>
        <v>1</v>
      </c>
      <c r="N4431">
        <f t="shared" si="347"/>
        <v>0</v>
      </c>
      <c r="O4431">
        <f t="shared" si="348"/>
        <v>1</v>
      </c>
      <c r="P4431">
        <f t="shared" si="349"/>
        <v>0</v>
      </c>
    </row>
    <row r="4432" spans="1:16" x14ac:dyDescent="0.3">
      <c r="A4432" t="s">
        <v>69</v>
      </c>
      <c r="B4432" s="38">
        <v>39113</v>
      </c>
      <c r="C4432" t="s">
        <v>30</v>
      </c>
      <c r="D4432" t="s">
        <v>221</v>
      </c>
      <c r="E4432" t="s">
        <v>147</v>
      </c>
      <c r="F4432">
        <v>333943</v>
      </c>
      <c r="G4432">
        <v>375009</v>
      </c>
      <c r="H4432" t="s">
        <v>148</v>
      </c>
      <c r="I4432" t="s">
        <v>149</v>
      </c>
      <c r="L4432">
        <f t="shared" si="345"/>
        <v>2007</v>
      </c>
      <c r="M4432">
        <f t="shared" si="346"/>
        <v>1</v>
      </c>
      <c r="N4432">
        <f t="shared" si="347"/>
        <v>0</v>
      </c>
      <c r="O4432">
        <f t="shared" si="348"/>
        <v>0</v>
      </c>
      <c r="P4432">
        <f t="shared" si="349"/>
        <v>1</v>
      </c>
    </row>
    <row r="4433" spans="1:16" x14ac:dyDescent="0.3">
      <c r="A4433" t="s">
        <v>51</v>
      </c>
      <c r="B4433" s="38">
        <v>39115</v>
      </c>
      <c r="C4433" t="s">
        <v>30</v>
      </c>
      <c r="D4433" t="s">
        <v>214</v>
      </c>
      <c r="E4433" t="s">
        <v>206</v>
      </c>
      <c r="F4433">
        <v>348520</v>
      </c>
      <c r="G4433">
        <v>344442</v>
      </c>
      <c r="H4433" t="s">
        <v>152</v>
      </c>
      <c r="I4433" t="s">
        <v>153</v>
      </c>
      <c r="L4433">
        <f t="shared" si="345"/>
        <v>2007</v>
      </c>
      <c r="M4433">
        <f t="shared" si="346"/>
        <v>2</v>
      </c>
      <c r="N4433">
        <f t="shared" si="347"/>
        <v>0</v>
      </c>
      <c r="O4433">
        <f t="shared" si="348"/>
        <v>0</v>
      </c>
      <c r="P4433">
        <f t="shared" si="349"/>
        <v>2</v>
      </c>
    </row>
    <row r="4434" spans="1:16" x14ac:dyDescent="0.3">
      <c r="A4434" t="s">
        <v>67</v>
      </c>
      <c r="B4434" s="38">
        <v>39116</v>
      </c>
      <c r="C4434" t="s">
        <v>28</v>
      </c>
      <c r="D4434" t="s">
        <v>198</v>
      </c>
      <c r="E4434" t="s">
        <v>279</v>
      </c>
      <c r="F4434">
        <v>348745</v>
      </c>
      <c r="G4434">
        <v>374281</v>
      </c>
      <c r="H4434" t="s">
        <v>148</v>
      </c>
      <c r="I4434" t="s">
        <v>528</v>
      </c>
      <c r="L4434">
        <f t="shared" si="345"/>
        <v>2007</v>
      </c>
      <c r="M4434">
        <f t="shared" si="346"/>
        <v>2</v>
      </c>
      <c r="N4434">
        <f t="shared" si="347"/>
        <v>1</v>
      </c>
      <c r="O4434">
        <f t="shared" si="348"/>
        <v>0</v>
      </c>
      <c r="P4434">
        <f t="shared" si="349"/>
        <v>0</v>
      </c>
    </row>
    <row r="4435" spans="1:16" x14ac:dyDescent="0.3">
      <c r="A4435" t="s">
        <v>69</v>
      </c>
      <c r="B4435" s="38">
        <v>39116</v>
      </c>
      <c r="C4435" t="s">
        <v>30</v>
      </c>
      <c r="D4435" t="s">
        <v>441</v>
      </c>
      <c r="E4435" t="s">
        <v>161</v>
      </c>
      <c r="F4435">
        <v>333748</v>
      </c>
      <c r="G4435">
        <v>374848</v>
      </c>
      <c r="H4435" t="s">
        <v>148</v>
      </c>
      <c r="I4435" t="s">
        <v>149</v>
      </c>
      <c r="L4435">
        <f t="shared" si="345"/>
        <v>2007</v>
      </c>
      <c r="M4435">
        <f t="shared" si="346"/>
        <v>2</v>
      </c>
      <c r="N4435">
        <f t="shared" si="347"/>
        <v>0</v>
      </c>
      <c r="O4435">
        <f t="shared" si="348"/>
        <v>0</v>
      </c>
      <c r="P4435">
        <f t="shared" si="349"/>
        <v>1</v>
      </c>
    </row>
    <row r="4436" spans="1:16" x14ac:dyDescent="0.3">
      <c r="A4436" t="s">
        <v>69</v>
      </c>
      <c r="B4436" s="38">
        <v>39117</v>
      </c>
      <c r="C4436" t="s">
        <v>30</v>
      </c>
      <c r="D4436" t="s">
        <v>261</v>
      </c>
      <c r="E4436" t="s">
        <v>147</v>
      </c>
      <c r="F4436">
        <v>333594</v>
      </c>
      <c r="G4436">
        <v>373290</v>
      </c>
      <c r="H4436" t="s">
        <v>245</v>
      </c>
      <c r="I4436" t="s">
        <v>246</v>
      </c>
      <c r="L4436">
        <f t="shared" si="345"/>
        <v>2007</v>
      </c>
      <c r="M4436">
        <f t="shared" si="346"/>
        <v>2</v>
      </c>
      <c r="N4436">
        <f t="shared" si="347"/>
        <v>0</v>
      </c>
      <c r="O4436">
        <f t="shared" si="348"/>
        <v>0</v>
      </c>
      <c r="P4436">
        <f t="shared" si="349"/>
        <v>4</v>
      </c>
    </row>
    <row r="4437" spans="1:16" x14ac:dyDescent="0.3">
      <c r="A4437" t="s">
        <v>51</v>
      </c>
      <c r="B4437" s="38">
        <v>39117</v>
      </c>
      <c r="C4437" t="s">
        <v>30</v>
      </c>
      <c r="D4437" t="s">
        <v>429</v>
      </c>
      <c r="E4437" t="s">
        <v>206</v>
      </c>
      <c r="F4437">
        <v>348337</v>
      </c>
      <c r="G4437">
        <v>344034</v>
      </c>
      <c r="H4437" t="s">
        <v>148</v>
      </c>
      <c r="I4437" t="s">
        <v>149</v>
      </c>
      <c r="L4437">
        <f t="shared" si="345"/>
        <v>2007</v>
      </c>
      <c r="M4437">
        <f t="shared" si="346"/>
        <v>2</v>
      </c>
      <c r="N4437">
        <f t="shared" si="347"/>
        <v>0</v>
      </c>
      <c r="O4437">
        <f t="shared" si="348"/>
        <v>0</v>
      </c>
      <c r="P4437">
        <f t="shared" si="349"/>
        <v>1</v>
      </c>
    </row>
    <row r="4438" spans="1:16" x14ac:dyDescent="0.3">
      <c r="A4438" t="s">
        <v>69</v>
      </c>
      <c r="B4438" s="38">
        <v>39118</v>
      </c>
      <c r="C4438" t="s">
        <v>30</v>
      </c>
      <c r="D4438" t="s">
        <v>337</v>
      </c>
      <c r="E4438" t="s">
        <v>147</v>
      </c>
      <c r="F4438">
        <v>333748</v>
      </c>
      <c r="G4438">
        <v>373978</v>
      </c>
      <c r="H4438" t="s">
        <v>148</v>
      </c>
      <c r="I4438" t="s">
        <v>149</v>
      </c>
      <c r="L4438">
        <f t="shared" si="345"/>
        <v>2007</v>
      </c>
      <c r="M4438">
        <f t="shared" si="346"/>
        <v>2</v>
      </c>
      <c r="N4438">
        <f t="shared" si="347"/>
        <v>0</v>
      </c>
      <c r="O4438">
        <f t="shared" si="348"/>
        <v>0</v>
      </c>
      <c r="P4438">
        <f t="shared" si="349"/>
        <v>1</v>
      </c>
    </row>
    <row r="4439" spans="1:16" x14ac:dyDescent="0.3">
      <c r="A4439" t="s">
        <v>69</v>
      </c>
      <c r="B4439" s="38">
        <v>39118</v>
      </c>
      <c r="C4439" t="s">
        <v>30</v>
      </c>
      <c r="D4439" t="s">
        <v>350</v>
      </c>
      <c r="E4439" t="s">
        <v>161</v>
      </c>
      <c r="F4439">
        <v>333686</v>
      </c>
      <c r="G4439">
        <v>375051</v>
      </c>
      <c r="H4439" t="s">
        <v>148</v>
      </c>
      <c r="I4439" t="s">
        <v>149</v>
      </c>
      <c r="L4439">
        <f t="shared" si="345"/>
        <v>2007</v>
      </c>
      <c r="M4439">
        <f t="shared" si="346"/>
        <v>2</v>
      </c>
      <c r="N4439">
        <f t="shared" si="347"/>
        <v>0</v>
      </c>
      <c r="O4439">
        <f t="shared" si="348"/>
        <v>0</v>
      </c>
      <c r="P4439">
        <f t="shared" si="349"/>
        <v>1</v>
      </c>
    </row>
    <row r="4440" spans="1:16" x14ac:dyDescent="0.3">
      <c r="A4440" t="s">
        <v>75</v>
      </c>
      <c r="B4440" s="38">
        <v>39118</v>
      </c>
      <c r="C4440" t="s">
        <v>30</v>
      </c>
      <c r="D4440" t="s">
        <v>760</v>
      </c>
      <c r="E4440" t="s">
        <v>279</v>
      </c>
      <c r="F4440">
        <v>345975</v>
      </c>
      <c r="G4440">
        <v>369204</v>
      </c>
      <c r="H4440" t="s">
        <v>152</v>
      </c>
      <c r="I4440" t="s">
        <v>153</v>
      </c>
      <c r="L4440">
        <f t="shared" si="345"/>
        <v>2007</v>
      </c>
      <c r="M4440">
        <f t="shared" si="346"/>
        <v>2</v>
      </c>
      <c r="N4440">
        <f t="shared" si="347"/>
        <v>0</v>
      </c>
      <c r="O4440">
        <f t="shared" si="348"/>
        <v>0</v>
      </c>
      <c r="P4440">
        <f t="shared" si="349"/>
        <v>2</v>
      </c>
    </row>
    <row r="4441" spans="1:16" x14ac:dyDescent="0.3">
      <c r="A4441" t="s">
        <v>60</v>
      </c>
      <c r="B4441" s="38">
        <v>39119</v>
      </c>
      <c r="C4441" t="s">
        <v>30</v>
      </c>
      <c r="D4441" t="s">
        <v>265</v>
      </c>
      <c r="E4441" t="s">
        <v>195</v>
      </c>
      <c r="F4441">
        <v>350148</v>
      </c>
      <c r="G4441">
        <v>381228</v>
      </c>
      <c r="H4441" t="s">
        <v>245</v>
      </c>
      <c r="I4441" t="s">
        <v>246</v>
      </c>
      <c r="L4441">
        <f t="shared" si="345"/>
        <v>2007</v>
      </c>
      <c r="M4441">
        <f t="shared" si="346"/>
        <v>2</v>
      </c>
      <c r="N4441">
        <f t="shared" si="347"/>
        <v>0</v>
      </c>
      <c r="O4441">
        <f t="shared" si="348"/>
        <v>0</v>
      </c>
      <c r="P4441">
        <f t="shared" si="349"/>
        <v>4</v>
      </c>
    </row>
    <row r="4442" spans="1:16" x14ac:dyDescent="0.3">
      <c r="A4442" t="s">
        <v>69</v>
      </c>
      <c r="B4442" s="38">
        <v>39119</v>
      </c>
      <c r="C4442" t="s">
        <v>29</v>
      </c>
      <c r="D4442" t="s">
        <v>219</v>
      </c>
      <c r="E4442" t="s">
        <v>147</v>
      </c>
      <c r="F4442">
        <v>334232</v>
      </c>
      <c r="G4442">
        <v>374058</v>
      </c>
      <c r="H4442" t="s">
        <v>148</v>
      </c>
      <c r="I4442" t="s">
        <v>181</v>
      </c>
      <c r="L4442">
        <f t="shared" si="345"/>
        <v>2007</v>
      </c>
      <c r="M4442">
        <f t="shared" si="346"/>
        <v>2</v>
      </c>
      <c r="N4442">
        <f t="shared" si="347"/>
        <v>0</v>
      </c>
      <c r="O4442">
        <f t="shared" si="348"/>
        <v>1</v>
      </c>
      <c r="P4442">
        <f t="shared" si="349"/>
        <v>0</v>
      </c>
    </row>
    <row r="4443" spans="1:16" x14ac:dyDescent="0.3">
      <c r="A4443" t="s">
        <v>69</v>
      </c>
      <c r="B4443" s="38">
        <v>39119</v>
      </c>
      <c r="C4443" t="s">
        <v>30</v>
      </c>
      <c r="D4443" t="s">
        <v>380</v>
      </c>
      <c r="E4443" t="s">
        <v>161</v>
      </c>
      <c r="F4443">
        <v>333639</v>
      </c>
      <c r="G4443">
        <v>375008</v>
      </c>
      <c r="H4443" t="s">
        <v>148</v>
      </c>
      <c r="I4443" t="s">
        <v>149</v>
      </c>
      <c r="L4443">
        <f t="shared" si="345"/>
        <v>2007</v>
      </c>
      <c r="M4443">
        <f t="shared" si="346"/>
        <v>2</v>
      </c>
      <c r="N4443">
        <f t="shared" si="347"/>
        <v>0</v>
      </c>
      <c r="O4443">
        <f t="shared" si="348"/>
        <v>0</v>
      </c>
      <c r="P4443">
        <f t="shared" si="349"/>
        <v>1</v>
      </c>
    </row>
    <row r="4444" spans="1:16" x14ac:dyDescent="0.3">
      <c r="A4444" t="s">
        <v>52</v>
      </c>
      <c r="B4444" s="38">
        <v>39119</v>
      </c>
      <c r="C4444" t="s">
        <v>30</v>
      </c>
      <c r="D4444" t="s">
        <v>217</v>
      </c>
      <c r="E4444" t="s">
        <v>169</v>
      </c>
      <c r="F4444">
        <v>244702</v>
      </c>
      <c r="G4444">
        <v>372371</v>
      </c>
      <c r="H4444" t="s">
        <v>148</v>
      </c>
      <c r="I4444" t="s">
        <v>149</v>
      </c>
      <c r="L4444">
        <f t="shared" si="345"/>
        <v>2007</v>
      </c>
      <c r="M4444">
        <f t="shared" si="346"/>
        <v>2</v>
      </c>
      <c r="N4444">
        <f t="shared" si="347"/>
        <v>0</v>
      </c>
      <c r="O4444">
        <f t="shared" si="348"/>
        <v>0</v>
      </c>
      <c r="P4444">
        <f t="shared" si="349"/>
        <v>1</v>
      </c>
    </row>
    <row r="4445" spans="1:16" x14ac:dyDescent="0.3">
      <c r="A4445" t="s">
        <v>78</v>
      </c>
      <c r="B4445" s="38">
        <v>39120</v>
      </c>
      <c r="C4445" t="s">
        <v>30</v>
      </c>
      <c r="D4445" t="s">
        <v>339</v>
      </c>
      <c r="E4445" t="s">
        <v>340</v>
      </c>
      <c r="F4445">
        <v>336733</v>
      </c>
      <c r="G4445">
        <v>364966</v>
      </c>
      <c r="H4445" t="s">
        <v>152</v>
      </c>
      <c r="I4445" t="s">
        <v>153</v>
      </c>
      <c r="L4445">
        <f t="shared" si="345"/>
        <v>2007</v>
      </c>
      <c r="M4445">
        <f t="shared" si="346"/>
        <v>2</v>
      </c>
      <c r="N4445">
        <f t="shared" si="347"/>
        <v>0</v>
      </c>
      <c r="O4445">
        <f t="shared" si="348"/>
        <v>0</v>
      </c>
      <c r="P4445">
        <f t="shared" si="349"/>
        <v>2</v>
      </c>
    </row>
    <row r="4446" spans="1:16" x14ac:dyDescent="0.3">
      <c r="A4446" t="s">
        <v>69</v>
      </c>
      <c r="B4446" s="38">
        <v>39121</v>
      </c>
      <c r="C4446" t="s">
        <v>30</v>
      </c>
      <c r="D4446" t="s">
        <v>251</v>
      </c>
      <c r="E4446" t="s">
        <v>147</v>
      </c>
      <c r="F4446">
        <v>333578</v>
      </c>
      <c r="G4446">
        <v>373608</v>
      </c>
      <c r="H4446" t="s">
        <v>148</v>
      </c>
      <c r="I4446" t="s">
        <v>149</v>
      </c>
      <c r="L4446">
        <f t="shared" si="345"/>
        <v>2007</v>
      </c>
      <c r="M4446">
        <f t="shared" si="346"/>
        <v>2</v>
      </c>
      <c r="N4446">
        <f t="shared" si="347"/>
        <v>0</v>
      </c>
      <c r="O4446">
        <f t="shared" si="348"/>
        <v>0</v>
      </c>
      <c r="P4446">
        <f t="shared" si="349"/>
        <v>1</v>
      </c>
    </row>
    <row r="4447" spans="1:16" x14ac:dyDescent="0.3">
      <c r="A4447" t="s">
        <v>69</v>
      </c>
      <c r="B4447" s="38">
        <v>39122</v>
      </c>
      <c r="C4447" t="s">
        <v>30</v>
      </c>
      <c r="D4447" t="s">
        <v>215</v>
      </c>
      <c r="E4447" t="s">
        <v>147</v>
      </c>
      <c r="F4447">
        <v>334103</v>
      </c>
      <c r="G4447">
        <v>373525</v>
      </c>
      <c r="H4447" t="s">
        <v>148</v>
      </c>
      <c r="I4447" t="s">
        <v>149</v>
      </c>
      <c r="L4447">
        <f t="shared" si="345"/>
        <v>2007</v>
      </c>
      <c r="M4447">
        <f t="shared" si="346"/>
        <v>2</v>
      </c>
      <c r="N4447">
        <f t="shared" si="347"/>
        <v>0</v>
      </c>
      <c r="O4447">
        <f t="shared" si="348"/>
        <v>0</v>
      </c>
      <c r="P4447">
        <f t="shared" si="349"/>
        <v>1</v>
      </c>
    </row>
    <row r="4448" spans="1:16" x14ac:dyDescent="0.3">
      <c r="A4448" t="s">
        <v>69</v>
      </c>
      <c r="B4448" s="38">
        <v>39122</v>
      </c>
      <c r="C4448" t="s">
        <v>30</v>
      </c>
      <c r="D4448" t="s">
        <v>249</v>
      </c>
      <c r="E4448" t="s">
        <v>147</v>
      </c>
      <c r="F4448">
        <v>334393</v>
      </c>
      <c r="G4448">
        <v>374057</v>
      </c>
      <c r="H4448" t="s">
        <v>152</v>
      </c>
      <c r="I4448" t="s">
        <v>153</v>
      </c>
      <c r="L4448">
        <f t="shared" si="345"/>
        <v>2007</v>
      </c>
      <c r="M4448">
        <f t="shared" si="346"/>
        <v>2</v>
      </c>
      <c r="N4448">
        <f t="shared" si="347"/>
        <v>0</v>
      </c>
      <c r="O4448">
        <f t="shared" si="348"/>
        <v>0</v>
      </c>
      <c r="P4448">
        <f t="shared" si="349"/>
        <v>2</v>
      </c>
    </row>
    <row r="4449" spans="1:16" x14ac:dyDescent="0.3">
      <c r="A4449" t="s">
        <v>43</v>
      </c>
      <c r="B4449" s="38">
        <v>39122</v>
      </c>
      <c r="C4449" t="s">
        <v>30</v>
      </c>
      <c r="D4449" t="s">
        <v>396</v>
      </c>
      <c r="E4449" t="s">
        <v>183</v>
      </c>
      <c r="F4449">
        <v>308675</v>
      </c>
      <c r="G4449">
        <v>326516</v>
      </c>
      <c r="H4449" t="s">
        <v>148</v>
      </c>
      <c r="I4449" t="s">
        <v>149</v>
      </c>
      <c r="L4449">
        <f t="shared" si="345"/>
        <v>2007</v>
      </c>
      <c r="M4449">
        <f t="shared" si="346"/>
        <v>2</v>
      </c>
      <c r="N4449">
        <f t="shared" si="347"/>
        <v>0</v>
      </c>
      <c r="O4449">
        <f t="shared" si="348"/>
        <v>0</v>
      </c>
      <c r="P4449">
        <f t="shared" si="349"/>
        <v>1</v>
      </c>
    </row>
    <row r="4450" spans="1:16" x14ac:dyDescent="0.3">
      <c r="A4450" t="s">
        <v>51</v>
      </c>
      <c r="B4450" s="38">
        <v>39122</v>
      </c>
      <c r="C4450" t="s">
        <v>30</v>
      </c>
      <c r="D4450" t="s">
        <v>214</v>
      </c>
      <c r="E4450" t="s">
        <v>206</v>
      </c>
      <c r="F4450">
        <v>348491</v>
      </c>
      <c r="G4450">
        <v>344379</v>
      </c>
      <c r="H4450" t="s">
        <v>148</v>
      </c>
      <c r="I4450" t="s">
        <v>149</v>
      </c>
      <c r="L4450">
        <f t="shared" si="345"/>
        <v>2007</v>
      </c>
      <c r="M4450">
        <f t="shared" si="346"/>
        <v>2</v>
      </c>
      <c r="N4450">
        <f t="shared" si="347"/>
        <v>0</v>
      </c>
      <c r="O4450">
        <f t="shared" si="348"/>
        <v>0</v>
      </c>
      <c r="P4450">
        <f t="shared" si="349"/>
        <v>1</v>
      </c>
    </row>
    <row r="4451" spans="1:16" x14ac:dyDescent="0.3">
      <c r="A4451" t="s">
        <v>66</v>
      </c>
      <c r="B4451" s="38">
        <v>39122</v>
      </c>
      <c r="C4451" t="s">
        <v>30</v>
      </c>
      <c r="D4451" t="s">
        <v>170</v>
      </c>
      <c r="E4451" t="s">
        <v>311</v>
      </c>
      <c r="F4451">
        <v>267191</v>
      </c>
      <c r="G4451">
        <v>423352</v>
      </c>
      <c r="H4451" t="s">
        <v>148</v>
      </c>
      <c r="I4451" t="s">
        <v>149</v>
      </c>
      <c r="L4451">
        <f t="shared" si="345"/>
        <v>2007</v>
      </c>
      <c r="M4451">
        <f t="shared" si="346"/>
        <v>2</v>
      </c>
      <c r="N4451">
        <f t="shared" si="347"/>
        <v>0</v>
      </c>
      <c r="O4451">
        <f t="shared" si="348"/>
        <v>0</v>
      </c>
      <c r="P4451">
        <f t="shared" si="349"/>
        <v>1</v>
      </c>
    </row>
    <row r="4452" spans="1:16" x14ac:dyDescent="0.3">
      <c r="A4452" t="s">
        <v>60</v>
      </c>
      <c r="B4452" s="38">
        <v>39123</v>
      </c>
      <c r="C4452" t="s">
        <v>30</v>
      </c>
      <c r="D4452" t="s">
        <v>194</v>
      </c>
      <c r="E4452" t="s">
        <v>195</v>
      </c>
      <c r="F4452">
        <v>350893</v>
      </c>
      <c r="G4452">
        <v>381725</v>
      </c>
      <c r="H4452" t="s">
        <v>148</v>
      </c>
      <c r="I4452" t="s">
        <v>149</v>
      </c>
      <c r="L4452">
        <f t="shared" si="345"/>
        <v>2007</v>
      </c>
      <c r="M4452">
        <f t="shared" si="346"/>
        <v>2</v>
      </c>
      <c r="N4452">
        <f t="shared" si="347"/>
        <v>0</v>
      </c>
      <c r="O4452">
        <f t="shared" si="348"/>
        <v>0</v>
      </c>
      <c r="P4452">
        <f t="shared" si="349"/>
        <v>1</v>
      </c>
    </row>
    <row r="4453" spans="1:16" x14ac:dyDescent="0.3">
      <c r="A4453" t="s">
        <v>39</v>
      </c>
      <c r="B4453" s="38">
        <v>39123</v>
      </c>
      <c r="C4453" t="s">
        <v>29</v>
      </c>
      <c r="D4453" t="s">
        <v>207</v>
      </c>
      <c r="E4453" t="s">
        <v>218</v>
      </c>
      <c r="F4453">
        <v>281026</v>
      </c>
      <c r="G4453">
        <v>378570</v>
      </c>
      <c r="H4453" t="s">
        <v>148</v>
      </c>
      <c r="I4453" t="s">
        <v>181</v>
      </c>
      <c r="L4453">
        <f t="shared" si="345"/>
        <v>2007</v>
      </c>
      <c r="M4453">
        <f t="shared" si="346"/>
        <v>2</v>
      </c>
      <c r="N4453">
        <f t="shared" si="347"/>
        <v>0</v>
      </c>
      <c r="O4453">
        <f t="shared" si="348"/>
        <v>1</v>
      </c>
      <c r="P4453">
        <f t="shared" si="349"/>
        <v>0</v>
      </c>
    </row>
    <row r="4454" spans="1:16" x14ac:dyDescent="0.3">
      <c r="A4454" t="s">
        <v>20</v>
      </c>
      <c r="B4454" s="38">
        <v>39127</v>
      </c>
      <c r="C4454" t="s">
        <v>30</v>
      </c>
      <c r="D4454" t="s">
        <v>154</v>
      </c>
      <c r="E4454" t="s">
        <v>155</v>
      </c>
      <c r="F4454">
        <v>310768</v>
      </c>
      <c r="G4454">
        <v>403640</v>
      </c>
      <c r="H4454" t="s">
        <v>148</v>
      </c>
      <c r="I4454" t="s">
        <v>149</v>
      </c>
      <c r="L4454">
        <f t="shared" si="345"/>
        <v>2007</v>
      </c>
      <c r="M4454">
        <f t="shared" si="346"/>
        <v>2</v>
      </c>
      <c r="N4454">
        <f t="shared" si="347"/>
        <v>0</v>
      </c>
      <c r="O4454">
        <f t="shared" si="348"/>
        <v>0</v>
      </c>
      <c r="P4454">
        <f t="shared" si="349"/>
        <v>1</v>
      </c>
    </row>
    <row r="4455" spans="1:16" x14ac:dyDescent="0.3">
      <c r="A4455" t="s">
        <v>52</v>
      </c>
      <c r="B4455" s="38">
        <v>39128</v>
      </c>
      <c r="C4455" t="s">
        <v>30</v>
      </c>
      <c r="D4455" t="s">
        <v>230</v>
      </c>
      <c r="E4455" t="s">
        <v>169</v>
      </c>
      <c r="F4455">
        <v>245191</v>
      </c>
      <c r="G4455">
        <v>372301</v>
      </c>
      <c r="H4455" t="s">
        <v>148</v>
      </c>
      <c r="I4455" t="s">
        <v>149</v>
      </c>
      <c r="L4455">
        <f t="shared" si="345"/>
        <v>2007</v>
      </c>
      <c r="M4455">
        <f t="shared" si="346"/>
        <v>2</v>
      </c>
      <c r="N4455">
        <f t="shared" si="347"/>
        <v>0</v>
      </c>
      <c r="O4455">
        <f t="shared" si="348"/>
        <v>0</v>
      </c>
      <c r="P4455">
        <f t="shared" si="349"/>
        <v>1</v>
      </c>
    </row>
    <row r="4456" spans="1:16" x14ac:dyDescent="0.3">
      <c r="A4456" t="s">
        <v>69</v>
      </c>
      <c r="B4456" s="38">
        <v>39128</v>
      </c>
      <c r="C4456" t="s">
        <v>30</v>
      </c>
      <c r="D4456" t="s">
        <v>305</v>
      </c>
      <c r="E4456" t="s">
        <v>147</v>
      </c>
      <c r="F4456">
        <v>334218</v>
      </c>
      <c r="G4456">
        <v>374127</v>
      </c>
      <c r="H4456" t="s">
        <v>152</v>
      </c>
      <c r="I4456" t="s">
        <v>153</v>
      </c>
      <c r="L4456">
        <f t="shared" si="345"/>
        <v>2007</v>
      </c>
      <c r="M4456">
        <f t="shared" si="346"/>
        <v>2</v>
      </c>
      <c r="N4456">
        <f t="shared" si="347"/>
        <v>0</v>
      </c>
      <c r="O4456">
        <f t="shared" si="348"/>
        <v>0</v>
      </c>
      <c r="P4456">
        <f t="shared" si="349"/>
        <v>2</v>
      </c>
    </row>
    <row r="4457" spans="1:16" x14ac:dyDescent="0.3">
      <c r="A4457" t="s">
        <v>75</v>
      </c>
      <c r="B4457" s="38">
        <v>39129</v>
      </c>
      <c r="C4457" t="s">
        <v>30</v>
      </c>
      <c r="D4457" t="s">
        <v>237</v>
      </c>
      <c r="E4457" t="s">
        <v>279</v>
      </c>
      <c r="F4457">
        <v>346118</v>
      </c>
      <c r="G4457">
        <v>369329</v>
      </c>
      <c r="H4457" t="s">
        <v>144</v>
      </c>
      <c r="I4457" t="s">
        <v>145</v>
      </c>
      <c r="L4457">
        <f t="shared" si="345"/>
        <v>2007</v>
      </c>
      <c r="M4457">
        <f t="shared" si="346"/>
        <v>2</v>
      </c>
      <c r="N4457">
        <f t="shared" si="347"/>
        <v>0</v>
      </c>
      <c r="O4457">
        <f t="shared" si="348"/>
        <v>0</v>
      </c>
      <c r="P4457">
        <f t="shared" si="349"/>
        <v>3</v>
      </c>
    </row>
    <row r="4458" spans="1:16" x14ac:dyDescent="0.3">
      <c r="A4458" t="s">
        <v>69</v>
      </c>
      <c r="B4458" s="38">
        <v>39129</v>
      </c>
      <c r="C4458" t="s">
        <v>30</v>
      </c>
      <c r="D4458" t="s">
        <v>174</v>
      </c>
      <c r="E4458" t="s">
        <v>147</v>
      </c>
      <c r="F4458">
        <v>334125</v>
      </c>
      <c r="G4458">
        <v>375038</v>
      </c>
      <c r="H4458" t="s">
        <v>152</v>
      </c>
      <c r="I4458" t="s">
        <v>153</v>
      </c>
      <c r="L4458">
        <f t="shared" si="345"/>
        <v>2007</v>
      </c>
      <c r="M4458">
        <f t="shared" si="346"/>
        <v>2</v>
      </c>
      <c r="N4458">
        <f t="shared" si="347"/>
        <v>0</v>
      </c>
      <c r="O4458">
        <f t="shared" si="348"/>
        <v>0</v>
      </c>
      <c r="P4458">
        <f t="shared" si="349"/>
        <v>2</v>
      </c>
    </row>
    <row r="4459" spans="1:16" x14ac:dyDescent="0.3">
      <c r="A4459" t="s">
        <v>66</v>
      </c>
      <c r="B4459" s="38">
        <v>39130</v>
      </c>
      <c r="C4459" t="s">
        <v>30</v>
      </c>
      <c r="D4459" t="s">
        <v>438</v>
      </c>
      <c r="E4459" t="s">
        <v>311</v>
      </c>
      <c r="F4459">
        <v>266890</v>
      </c>
      <c r="G4459">
        <v>422928</v>
      </c>
      <c r="H4459" t="s">
        <v>148</v>
      </c>
      <c r="I4459" t="s">
        <v>149</v>
      </c>
      <c r="L4459">
        <f t="shared" si="345"/>
        <v>2007</v>
      </c>
      <c r="M4459">
        <f t="shared" si="346"/>
        <v>2</v>
      </c>
      <c r="N4459">
        <f t="shared" si="347"/>
        <v>0</v>
      </c>
      <c r="O4459">
        <f t="shared" si="348"/>
        <v>0</v>
      </c>
      <c r="P4459">
        <f t="shared" si="349"/>
        <v>1</v>
      </c>
    </row>
    <row r="4460" spans="1:16" x14ac:dyDescent="0.3">
      <c r="A4460" t="s">
        <v>69</v>
      </c>
      <c r="B4460" s="38">
        <v>39131</v>
      </c>
      <c r="C4460" t="s">
        <v>30</v>
      </c>
      <c r="D4460" t="s">
        <v>158</v>
      </c>
      <c r="E4460" t="s">
        <v>159</v>
      </c>
      <c r="F4460">
        <v>334765</v>
      </c>
      <c r="G4460">
        <v>374492</v>
      </c>
      <c r="H4460" t="s">
        <v>148</v>
      </c>
      <c r="I4460" t="s">
        <v>149</v>
      </c>
      <c r="L4460">
        <f t="shared" si="345"/>
        <v>2007</v>
      </c>
      <c r="M4460">
        <f t="shared" si="346"/>
        <v>2</v>
      </c>
      <c r="N4460">
        <f t="shared" si="347"/>
        <v>0</v>
      </c>
      <c r="O4460">
        <f t="shared" si="348"/>
        <v>0</v>
      </c>
      <c r="P4460">
        <f t="shared" si="349"/>
        <v>1</v>
      </c>
    </row>
    <row r="4461" spans="1:16" x14ac:dyDescent="0.3">
      <c r="A4461" t="s">
        <v>41</v>
      </c>
      <c r="B4461" s="38">
        <v>39134</v>
      </c>
      <c r="C4461" t="s">
        <v>30</v>
      </c>
      <c r="D4461" t="s">
        <v>910</v>
      </c>
      <c r="E4461" t="s">
        <v>315</v>
      </c>
      <c r="F4461">
        <v>289708</v>
      </c>
      <c r="G4461">
        <v>390713</v>
      </c>
      <c r="H4461" t="s">
        <v>148</v>
      </c>
      <c r="I4461" t="s">
        <v>149</v>
      </c>
      <c r="L4461">
        <f t="shared" si="345"/>
        <v>2007</v>
      </c>
      <c r="M4461">
        <f t="shared" si="346"/>
        <v>2</v>
      </c>
      <c r="N4461">
        <f t="shared" si="347"/>
        <v>0</v>
      </c>
      <c r="O4461">
        <f t="shared" si="348"/>
        <v>0</v>
      </c>
      <c r="P4461">
        <f t="shared" si="349"/>
        <v>1</v>
      </c>
    </row>
    <row r="4462" spans="1:16" x14ac:dyDescent="0.3">
      <c r="A4462" t="s">
        <v>36</v>
      </c>
      <c r="B4462" s="38">
        <v>39138</v>
      </c>
      <c r="C4462" t="s">
        <v>30</v>
      </c>
      <c r="D4462" t="s">
        <v>431</v>
      </c>
      <c r="E4462" t="s">
        <v>189</v>
      </c>
      <c r="F4462">
        <v>287931</v>
      </c>
      <c r="G4462">
        <v>345082</v>
      </c>
      <c r="H4462" t="s">
        <v>148</v>
      </c>
      <c r="I4462" t="s">
        <v>149</v>
      </c>
      <c r="L4462">
        <f t="shared" si="345"/>
        <v>2007</v>
      </c>
      <c r="M4462">
        <f t="shared" si="346"/>
        <v>2</v>
      </c>
      <c r="N4462">
        <f t="shared" si="347"/>
        <v>0</v>
      </c>
      <c r="O4462">
        <f t="shared" si="348"/>
        <v>0</v>
      </c>
      <c r="P4462">
        <f t="shared" si="349"/>
        <v>1</v>
      </c>
    </row>
    <row r="4463" spans="1:16" x14ac:dyDescent="0.3">
      <c r="A4463" t="s">
        <v>79</v>
      </c>
      <c r="B4463" s="38">
        <v>39138</v>
      </c>
      <c r="C4463" t="s">
        <v>30</v>
      </c>
      <c r="D4463" t="s">
        <v>237</v>
      </c>
      <c r="E4463" t="s">
        <v>173</v>
      </c>
      <c r="F4463">
        <v>301354</v>
      </c>
      <c r="G4463">
        <v>354081</v>
      </c>
      <c r="H4463" t="s">
        <v>152</v>
      </c>
      <c r="I4463" t="s">
        <v>153</v>
      </c>
      <c r="L4463">
        <f t="shared" si="345"/>
        <v>2007</v>
      </c>
      <c r="M4463">
        <f t="shared" si="346"/>
        <v>2</v>
      </c>
      <c r="N4463">
        <f t="shared" si="347"/>
        <v>0</v>
      </c>
      <c r="O4463">
        <f t="shared" si="348"/>
        <v>0</v>
      </c>
      <c r="P4463">
        <f t="shared" si="349"/>
        <v>2</v>
      </c>
    </row>
    <row r="4464" spans="1:16" x14ac:dyDescent="0.3">
      <c r="A4464" t="s">
        <v>69</v>
      </c>
      <c r="B4464" s="38">
        <v>39138</v>
      </c>
      <c r="C4464" t="s">
        <v>30</v>
      </c>
      <c r="D4464" t="s">
        <v>221</v>
      </c>
      <c r="E4464" t="s">
        <v>161</v>
      </c>
      <c r="F4464">
        <v>333932</v>
      </c>
      <c r="G4464">
        <v>374979</v>
      </c>
      <c r="H4464" t="s">
        <v>148</v>
      </c>
      <c r="I4464" t="s">
        <v>149</v>
      </c>
      <c r="L4464">
        <f t="shared" si="345"/>
        <v>2007</v>
      </c>
      <c r="M4464">
        <f t="shared" si="346"/>
        <v>2</v>
      </c>
      <c r="N4464">
        <f t="shared" si="347"/>
        <v>0</v>
      </c>
      <c r="O4464">
        <f t="shared" si="348"/>
        <v>0</v>
      </c>
      <c r="P4464">
        <f t="shared" si="349"/>
        <v>1</v>
      </c>
    </row>
    <row r="4465" spans="1:16" x14ac:dyDescent="0.3">
      <c r="A4465" t="s">
        <v>41</v>
      </c>
      <c r="B4465" s="38">
        <v>39138</v>
      </c>
      <c r="C4465" t="s">
        <v>30</v>
      </c>
      <c r="D4465" t="s">
        <v>485</v>
      </c>
      <c r="E4465" t="s">
        <v>315</v>
      </c>
      <c r="F4465">
        <v>289909</v>
      </c>
      <c r="G4465">
        <v>390410</v>
      </c>
      <c r="H4465" t="s">
        <v>144</v>
      </c>
      <c r="I4465" t="s">
        <v>145</v>
      </c>
      <c r="L4465">
        <f t="shared" si="345"/>
        <v>2007</v>
      </c>
      <c r="M4465">
        <f t="shared" si="346"/>
        <v>2</v>
      </c>
      <c r="N4465">
        <f t="shared" si="347"/>
        <v>0</v>
      </c>
      <c r="O4465">
        <f t="shared" si="348"/>
        <v>0</v>
      </c>
      <c r="P4465">
        <f t="shared" si="349"/>
        <v>3</v>
      </c>
    </row>
    <row r="4466" spans="1:16" x14ac:dyDescent="0.3">
      <c r="A4466" t="s">
        <v>2</v>
      </c>
      <c r="B4466" s="38">
        <v>39139</v>
      </c>
      <c r="C4466" t="s">
        <v>28</v>
      </c>
      <c r="D4466" t="s">
        <v>301</v>
      </c>
      <c r="E4466" t="s">
        <v>166</v>
      </c>
      <c r="F4466">
        <v>326630</v>
      </c>
      <c r="G4466">
        <v>364161</v>
      </c>
      <c r="H4466" t="s">
        <v>148</v>
      </c>
      <c r="I4466" t="s">
        <v>528</v>
      </c>
      <c r="L4466">
        <f t="shared" si="345"/>
        <v>2007</v>
      </c>
      <c r="M4466">
        <f t="shared" si="346"/>
        <v>2</v>
      </c>
      <c r="N4466">
        <f t="shared" si="347"/>
        <v>1</v>
      </c>
      <c r="O4466">
        <f t="shared" si="348"/>
        <v>0</v>
      </c>
      <c r="P4466">
        <f t="shared" si="349"/>
        <v>0</v>
      </c>
    </row>
    <row r="4467" spans="1:16" x14ac:dyDescent="0.3">
      <c r="A4467" t="s">
        <v>69</v>
      </c>
      <c r="B4467" s="38">
        <v>39139</v>
      </c>
      <c r="C4467" t="s">
        <v>29</v>
      </c>
      <c r="D4467" t="s">
        <v>583</v>
      </c>
      <c r="E4467" t="s">
        <v>147</v>
      </c>
      <c r="F4467">
        <v>333950</v>
      </c>
      <c r="G4467">
        <v>373752</v>
      </c>
      <c r="H4467" t="s">
        <v>148</v>
      </c>
      <c r="I4467" t="s">
        <v>181</v>
      </c>
      <c r="L4467">
        <f t="shared" si="345"/>
        <v>2007</v>
      </c>
      <c r="M4467">
        <f t="shared" si="346"/>
        <v>2</v>
      </c>
      <c r="N4467">
        <f t="shared" si="347"/>
        <v>0</v>
      </c>
      <c r="O4467">
        <f t="shared" si="348"/>
        <v>1</v>
      </c>
      <c r="P4467">
        <f t="shared" si="349"/>
        <v>0</v>
      </c>
    </row>
    <row r="4468" spans="1:16" x14ac:dyDescent="0.3">
      <c r="A4468" t="s">
        <v>74</v>
      </c>
      <c r="B4468" s="38">
        <v>39140</v>
      </c>
      <c r="C4468" t="s">
        <v>30</v>
      </c>
      <c r="D4468" t="s">
        <v>270</v>
      </c>
      <c r="E4468" t="s">
        <v>179</v>
      </c>
      <c r="F4468">
        <v>341055</v>
      </c>
      <c r="G4468">
        <v>387198</v>
      </c>
      <c r="H4468" t="s">
        <v>152</v>
      </c>
      <c r="I4468" t="s">
        <v>153</v>
      </c>
      <c r="L4468">
        <f t="shared" si="345"/>
        <v>2007</v>
      </c>
      <c r="M4468">
        <f t="shared" si="346"/>
        <v>2</v>
      </c>
      <c r="N4468">
        <f t="shared" si="347"/>
        <v>0</v>
      </c>
      <c r="O4468">
        <f t="shared" si="348"/>
        <v>0</v>
      </c>
      <c r="P4468">
        <f t="shared" si="349"/>
        <v>2</v>
      </c>
    </row>
    <row r="4469" spans="1:16" x14ac:dyDescent="0.3">
      <c r="A4469" t="s">
        <v>68</v>
      </c>
      <c r="B4469" s="38">
        <v>39140</v>
      </c>
      <c r="C4469" t="s">
        <v>30</v>
      </c>
      <c r="D4469" t="s">
        <v>232</v>
      </c>
      <c r="E4469" t="s">
        <v>292</v>
      </c>
      <c r="F4469">
        <v>294806</v>
      </c>
      <c r="G4469">
        <v>425926</v>
      </c>
      <c r="H4469" t="s">
        <v>148</v>
      </c>
      <c r="I4469" t="s">
        <v>149</v>
      </c>
      <c r="L4469">
        <f t="shared" si="345"/>
        <v>2007</v>
      </c>
      <c r="M4469">
        <f t="shared" si="346"/>
        <v>2</v>
      </c>
      <c r="N4469">
        <f t="shared" si="347"/>
        <v>0</v>
      </c>
      <c r="O4469">
        <f t="shared" si="348"/>
        <v>0</v>
      </c>
      <c r="P4469">
        <f t="shared" si="349"/>
        <v>1</v>
      </c>
    </row>
    <row r="4470" spans="1:16" x14ac:dyDescent="0.3">
      <c r="A4470" t="s">
        <v>76</v>
      </c>
      <c r="B4470" s="38">
        <v>39140</v>
      </c>
      <c r="C4470" t="s">
        <v>29</v>
      </c>
      <c r="D4470" t="s">
        <v>231</v>
      </c>
      <c r="E4470" t="s">
        <v>176</v>
      </c>
      <c r="F4470">
        <v>314890</v>
      </c>
      <c r="G4470">
        <v>386589</v>
      </c>
      <c r="H4470" t="s">
        <v>148</v>
      </c>
      <c r="I4470" t="s">
        <v>181</v>
      </c>
      <c r="L4470">
        <f t="shared" si="345"/>
        <v>2007</v>
      </c>
      <c r="M4470">
        <f t="shared" si="346"/>
        <v>2</v>
      </c>
      <c r="N4470">
        <f t="shared" si="347"/>
        <v>0</v>
      </c>
      <c r="O4470">
        <f t="shared" si="348"/>
        <v>1</v>
      </c>
      <c r="P4470">
        <f t="shared" si="349"/>
        <v>0</v>
      </c>
    </row>
    <row r="4471" spans="1:16" x14ac:dyDescent="0.3">
      <c r="A4471" t="s">
        <v>20</v>
      </c>
      <c r="B4471" s="38">
        <v>39141</v>
      </c>
      <c r="C4471" t="s">
        <v>30</v>
      </c>
      <c r="D4471" t="s">
        <v>352</v>
      </c>
      <c r="E4471" t="s">
        <v>155</v>
      </c>
      <c r="F4471">
        <v>310375</v>
      </c>
      <c r="G4471">
        <v>403224</v>
      </c>
      <c r="H4471" t="s">
        <v>148</v>
      </c>
      <c r="I4471" t="s">
        <v>149</v>
      </c>
      <c r="L4471">
        <f t="shared" si="345"/>
        <v>2007</v>
      </c>
      <c r="M4471">
        <f t="shared" si="346"/>
        <v>2</v>
      </c>
      <c r="N4471">
        <f t="shared" si="347"/>
        <v>0</v>
      </c>
      <c r="O4471">
        <f t="shared" si="348"/>
        <v>0</v>
      </c>
      <c r="P4471">
        <f t="shared" si="349"/>
        <v>1</v>
      </c>
    </row>
    <row r="4472" spans="1:16" x14ac:dyDescent="0.3">
      <c r="A4472" t="s">
        <v>74</v>
      </c>
      <c r="B4472" s="38">
        <v>39141</v>
      </c>
      <c r="C4472" t="s">
        <v>30</v>
      </c>
      <c r="D4472" t="s">
        <v>270</v>
      </c>
      <c r="E4472" t="s">
        <v>179</v>
      </c>
      <c r="F4472">
        <v>341170</v>
      </c>
      <c r="G4472">
        <v>387239</v>
      </c>
      <c r="H4472" t="s">
        <v>148</v>
      </c>
      <c r="I4472" t="s">
        <v>149</v>
      </c>
      <c r="L4472">
        <f t="shared" si="345"/>
        <v>2007</v>
      </c>
      <c r="M4472">
        <f t="shared" si="346"/>
        <v>2</v>
      </c>
      <c r="N4472">
        <f t="shared" si="347"/>
        <v>0</v>
      </c>
      <c r="O4472">
        <f t="shared" si="348"/>
        <v>0</v>
      </c>
      <c r="P4472">
        <f t="shared" si="349"/>
        <v>1</v>
      </c>
    </row>
    <row r="4473" spans="1:16" x14ac:dyDescent="0.3">
      <c r="A4473" t="s">
        <v>69</v>
      </c>
      <c r="B4473" s="38">
        <v>39142</v>
      </c>
      <c r="C4473" t="s">
        <v>30</v>
      </c>
      <c r="D4473" t="s">
        <v>303</v>
      </c>
      <c r="E4473" t="s">
        <v>147</v>
      </c>
      <c r="F4473">
        <v>334267</v>
      </c>
      <c r="G4473">
        <v>375029</v>
      </c>
      <c r="H4473" t="s">
        <v>152</v>
      </c>
      <c r="I4473" t="s">
        <v>153</v>
      </c>
      <c r="L4473">
        <f t="shared" si="345"/>
        <v>2007</v>
      </c>
      <c r="M4473">
        <f t="shared" si="346"/>
        <v>3</v>
      </c>
      <c r="N4473">
        <f t="shared" si="347"/>
        <v>0</v>
      </c>
      <c r="O4473">
        <f t="shared" si="348"/>
        <v>0</v>
      </c>
      <c r="P4473">
        <f t="shared" si="349"/>
        <v>2</v>
      </c>
    </row>
    <row r="4474" spans="1:16" x14ac:dyDescent="0.3">
      <c r="A4474" t="s">
        <v>49</v>
      </c>
      <c r="B4474" s="38">
        <v>39142</v>
      </c>
      <c r="C4474" t="s">
        <v>30</v>
      </c>
      <c r="D4474" t="s">
        <v>356</v>
      </c>
      <c r="E4474" t="s">
        <v>184</v>
      </c>
      <c r="F4474">
        <v>312738</v>
      </c>
      <c r="G4474">
        <v>346179</v>
      </c>
      <c r="H4474" t="s">
        <v>152</v>
      </c>
      <c r="I4474" t="s">
        <v>153</v>
      </c>
      <c r="L4474">
        <f t="shared" si="345"/>
        <v>2007</v>
      </c>
      <c r="M4474">
        <f t="shared" si="346"/>
        <v>3</v>
      </c>
      <c r="N4474">
        <f t="shared" si="347"/>
        <v>0</v>
      </c>
      <c r="O4474">
        <f t="shared" si="348"/>
        <v>0</v>
      </c>
      <c r="P4474">
        <f t="shared" si="349"/>
        <v>2</v>
      </c>
    </row>
    <row r="4475" spans="1:16" x14ac:dyDescent="0.3">
      <c r="A4475" t="s">
        <v>79</v>
      </c>
      <c r="B4475" s="38">
        <v>39143</v>
      </c>
      <c r="C4475" t="s">
        <v>30</v>
      </c>
      <c r="D4475" t="s">
        <v>314</v>
      </c>
      <c r="E4475" t="s">
        <v>173</v>
      </c>
      <c r="F4475">
        <v>301296</v>
      </c>
      <c r="G4475">
        <v>353754</v>
      </c>
      <c r="H4475" t="s">
        <v>152</v>
      </c>
      <c r="I4475" t="s">
        <v>153</v>
      </c>
      <c r="L4475">
        <f t="shared" si="345"/>
        <v>2007</v>
      </c>
      <c r="M4475">
        <f t="shared" si="346"/>
        <v>3</v>
      </c>
      <c r="N4475">
        <f t="shared" si="347"/>
        <v>0</v>
      </c>
      <c r="O4475">
        <f t="shared" si="348"/>
        <v>0</v>
      </c>
      <c r="P4475">
        <f t="shared" si="349"/>
        <v>2</v>
      </c>
    </row>
    <row r="4476" spans="1:16" x14ac:dyDescent="0.3">
      <c r="A4476" t="s">
        <v>67</v>
      </c>
      <c r="B4476" s="38">
        <v>39144</v>
      </c>
      <c r="C4476" t="s">
        <v>29</v>
      </c>
      <c r="D4476" t="s">
        <v>239</v>
      </c>
      <c r="E4476" t="s">
        <v>279</v>
      </c>
      <c r="F4476">
        <v>348826</v>
      </c>
      <c r="G4476">
        <v>373982</v>
      </c>
      <c r="H4476" t="s">
        <v>148</v>
      </c>
      <c r="I4476" t="s">
        <v>181</v>
      </c>
      <c r="L4476">
        <f t="shared" si="345"/>
        <v>2007</v>
      </c>
      <c r="M4476">
        <f t="shared" si="346"/>
        <v>3</v>
      </c>
      <c r="N4476">
        <f t="shared" si="347"/>
        <v>0</v>
      </c>
      <c r="O4476">
        <f t="shared" si="348"/>
        <v>1</v>
      </c>
      <c r="P4476">
        <f t="shared" si="349"/>
        <v>0</v>
      </c>
    </row>
    <row r="4477" spans="1:16" x14ac:dyDescent="0.3">
      <c r="A4477" t="s">
        <v>46</v>
      </c>
      <c r="B4477" s="38">
        <v>39144</v>
      </c>
      <c r="C4477" t="s">
        <v>30</v>
      </c>
      <c r="D4477" t="s">
        <v>289</v>
      </c>
      <c r="E4477" t="s">
        <v>186</v>
      </c>
      <c r="F4477">
        <v>234555</v>
      </c>
      <c r="G4477">
        <v>397809</v>
      </c>
      <c r="H4477" t="s">
        <v>148</v>
      </c>
      <c r="I4477" t="s">
        <v>149</v>
      </c>
      <c r="L4477">
        <f t="shared" si="345"/>
        <v>2007</v>
      </c>
      <c r="M4477">
        <f t="shared" si="346"/>
        <v>3</v>
      </c>
      <c r="N4477">
        <f t="shared" si="347"/>
        <v>0</v>
      </c>
      <c r="O4477">
        <f t="shared" si="348"/>
        <v>0</v>
      </c>
      <c r="P4477">
        <f t="shared" si="349"/>
        <v>1</v>
      </c>
    </row>
    <row r="4478" spans="1:16" x14ac:dyDescent="0.3">
      <c r="A4478" t="s">
        <v>70</v>
      </c>
      <c r="B4478" s="38">
        <v>39145</v>
      </c>
      <c r="C4478" t="s">
        <v>30</v>
      </c>
      <c r="D4478" t="s">
        <v>911</v>
      </c>
      <c r="E4478" t="s">
        <v>183</v>
      </c>
      <c r="F4478">
        <v>330737</v>
      </c>
      <c r="G4478">
        <v>314541</v>
      </c>
      <c r="H4478" t="s">
        <v>152</v>
      </c>
      <c r="I4478" t="s">
        <v>153</v>
      </c>
      <c r="L4478">
        <f t="shared" si="345"/>
        <v>2007</v>
      </c>
      <c r="M4478">
        <f t="shared" si="346"/>
        <v>3</v>
      </c>
      <c r="N4478">
        <f t="shared" si="347"/>
        <v>0</v>
      </c>
      <c r="O4478">
        <f t="shared" si="348"/>
        <v>0</v>
      </c>
      <c r="P4478">
        <f t="shared" si="349"/>
        <v>2</v>
      </c>
    </row>
    <row r="4479" spans="1:16" x14ac:dyDescent="0.3">
      <c r="A4479" t="s">
        <v>43</v>
      </c>
      <c r="B4479" s="38">
        <v>39146</v>
      </c>
      <c r="C4479" t="s">
        <v>30</v>
      </c>
      <c r="D4479" t="s">
        <v>207</v>
      </c>
      <c r="E4479" t="s">
        <v>183</v>
      </c>
      <c r="F4479">
        <v>308632</v>
      </c>
      <c r="G4479">
        <v>325982</v>
      </c>
      <c r="H4479" t="s">
        <v>148</v>
      </c>
      <c r="I4479" t="s">
        <v>149</v>
      </c>
      <c r="L4479">
        <f t="shared" si="345"/>
        <v>2007</v>
      </c>
      <c r="M4479">
        <f t="shared" si="346"/>
        <v>3</v>
      </c>
      <c r="N4479">
        <f t="shared" si="347"/>
        <v>0</v>
      </c>
      <c r="O4479">
        <f t="shared" si="348"/>
        <v>0</v>
      </c>
      <c r="P4479">
        <f t="shared" si="349"/>
        <v>1</v>
      </c>
    </row>
    <row r="4480" spans="1:16" x14ac:dyDescent="0.3">
      <c r="A4480" t="s">
        <v>69</v>
      </c>
      <c r="B4480" s="38">
        <v>39147</v>
      </c>
      <c r="C4480" t="s">
        <v>30</v>
      </c>
      <c r="D4480" t="s">
        <v>158</v>
      </c>
      <c r="E4480" t="s">
        <v>159</v>
      </c>
      <c r="F4480">
        <v>334763</v>
      </c>
      <c r="G4480">
        <v>374487</v>
      </c>
      <c r="H4480" t="s">
        <v>152</v>
      </c>
      <c r="I4480" t="s">
        <v>153</v>
      </c>
      <c r="L4480">
        <f t="shared" si="345"/>
        <v>2007</v>
      </c>
      <c r="M4480">
        <f t="shared" si="346"/>
        <v>3</v>
      </c>
      <c r="N4480">
        <f t="shared" si="347"/>
        <v>0</v>
      </c>
      <c r="O4480">
        <f t="shared" si="348"/>
        <v>0</v>
      </c>
      <c r="P4480">
        <f t="shared" si="349"/>
        <v>2</v>
      </c>
    </row>
    <row r="4481" spans="1:16" x14ac:dyDescent="0.3">
      <c r="A4481" t="s">
        <v>20</v>
      </c>
      <c r="B4481" s="38">
        <v>39148</v>
      </c>
      <c r="C4481" t="s">
        <v>30</v>
      </c>
      <c r="D4481" t="s">
        <v>667</v>
      </c>
      <c r="E4481" t="s">
        <v>155</v>
      </c>
      <c r="F4481">
        <v>310710</v>
      </c>
      <c r="G4481">
        <v>402755</v>
      </c>
      <c r="H4481" t="s">
        <v>148</v>
      </c>
      <c r="I4481" t="s">
        <v>149</v>
      </c>
      <c r="L4481">
        <f t="shared" si="345"/>
        <v>2007</v>
      </c>
      <c r="M4481">
        <f t="shared" si="346"/>
        <v>3</v>
      </c>
      <c r="N4481">
        <f t="shared" si="347"/>
        <v>0</v>
      </c>
      <c r="O4481">
        <f t="shared" si="348"/>
        <v>0</v>
      </c>
      <c r="P4481">
        <f t="shared" si="349"/>
        <v>1</v>
      </c>
    </row>
    <row r="4482" spans="1:16" x14ac:dyDescent="0.3">
      <c r="A4482" t="s">
        <v>52</v>
      </c>
      <c r="B4482" s="38">
        <v>39148</v>
      </c>
      <c r="C4482" t="s">
        <v>30</v>
      </c>
      <c r="D4482" t="s">
        <v>230</v>
      </c>
      <c r="E4482" t="s">
        <v>169</v>
      </c>
      <c r="F4482">
        <v>245195</v>
      </c>
      <c r="G4482">
        <v>372302</v>
      </c>
      <c r="H4482" t="s">
        <v>152</v>
      </c>
      <c r="I4482" t="s">
        <v>153</v>
      </c>
      <c r="L4482">
        <f t="shared" ref="L4482:L4545" si="350">YEAR(B4482)</f>
        <v>2007</v>
      </c>
      <c r="M4482">
        <f t="shared" ref="M4482:M4545" si="351">MONTH(B4482)</f>
        <v>3</v>
      </c>
      <c r="N4482">
        <f t="shared" ref="N4482:N4545" si="352">SUM((IF(OR(ISBLANK($I4482),ISERROR(SEARCH("killed",$I4482))),0,IF(SEARCH("killed",$I4482)=3,LEFT($I4482,1),IF(SEARCH("killed",$I4482)=4,LEFT($I4482,2),0)))),(IF(OR(ISBLANK($J4482),ISERROR(SEARCH("killed",$J4482))),0,IF(SEARCH("killed",$J4482)=3,LEFT($J4482,1),IF(SEARCH("killed",$J4482)=4,LEFT($J4482,2),0)))),(IF(OR(ISBLANK($K4482),ISERROR(SEARCH("killed",$K4482))),0,IF(SEARCH("killed",$K4482)=3,LEFT($K4482,1),IF(SEARCH("killed",$K4482)=4,LEFT($K4482,2),0)))))</f>
        <v>0</v>
      </c>
      <c r="O4482">
        <f t="shared" ref="O4482:O4545" si="353">SUM((IF(OR(ISBLANK($I4482),ISERROR(SEARCH("seriously",$I4482))),0,IF(SEARCH("seriously",$I4482)=3,LEFT($I4482,1),IF(SEARCH("seriously",$I4482)=4,LEFT($I4482,2),0)))),(IF(OR(ISBLANK($J4482),ISERROR(SEARCH("seriously",$J4482))),0,IF(SEARCH("seriously",$J4482)=3,LEFT($J4482,1),IF(SEARCH("seriously",$J4482)=4,LEFT($J4482,2),0)))),(IF(OR(ISBLANK($K4482),ISERROR(SEARCH("seriously",$K4482))),0,IF(SEARCH("seriously",$K4482)=3,LEFT($K4482,1),IF(SEARCH("seriously",$K4482)=4,LEFT($K4482,2),0)))))</f>
        <v>0</v>
      </c>
      <c r="P4482">
        <f t="shared" ref="P4482:P4545" si="354">SUM((IF(OR(ISBLANK($I4482),ISERROR(SEARCH("slightly",$I4482))),0,IF(SEARCH("slightly",$I4482)=3,LEFT($I4482,1),IF(SEARCH("slightly",$I4482)=4,LEFT($I4482,2),0)))),(IF(OR(ISBLANK($J4482),ISERROR(SEARCH("slightly",$J4482))),0,IF(SEARCH("slightly",$J4482)=3,LEFT($J4482,1),IF(SEARCH("slightly",$J4482)=4,LEFT($J4482,2),0)))),(IF(OR(ISBLANK($K4482),ISERROR(SEARCH("slightly",$K4482))),0,IF(SEARCH("slightly",$K4482)=3,LEFT($K4482,1),IF(SEARCH("slightly",$K4482)=4,LEFT($K4482,2),0)))))</f>
        <v>2</v>
      </c>
    </row>
    <row r="4483" spans="1:16" x14ac:dyDescent="0.3">
      <c r="A4483" t="s">
        <v>2</v>
      </c>
      <c r="B4483" s="38">
        <v>39149</v>
      </c>
      <c r="C4483" t="s">
        <v>30</v>
      </c>
      <c r="D4483" t="s">
        <v>175</v>
      </c>
      <c r="E4483" t="s">
        <v>166</v>
      </c>
      <c r="F4483">
        <v>326805</v>
      </c>
      <c r="G4483">
        <v>364327</v>
      </c>
      <c r="H4483" t="s">
        <v>148</v>
      </c>
      <c r="I4483" t="s">
        <v>149</v>
      </c>
      <c r="L4483">
        <f t="shared" si="350"/>
        <v>2007</v>
      </c>
      <c r="M4483">
        <f t="shared" si="351"/>
        <v>3</v>
      </c>
      <c r="N4483">
        <f t="shared" si="352"/>
        <v>0</v>
      </c>
      <c r="O4483">
        <f t="shared" si="353"/>
        <v>0</v>
      </c>
      <c r="P4483">
        <f t="shared" si="354"/>
        <v>1</v>
      </c>
    </row>
    <row r="4484" spans="1:16" x14ac:dyDescent="0.3">
      <c r="A4484" t="s">
        <v>69</v>
      </c>
      <c r="B4484" s="38">
        <v>39149</v>
      </c>
      <c r="C4484" t="s">
        <v>30</v>
      </c>
      <c r="D4484" t="s">
        <v>204</v>
      </c>
      <c r="E4484" t="s">
        <v>147</v>
      </c>
      <c r="F4484">
        <v>333615</v>
      </c>
      <c r="G4484">
        <v>373208</v>
      </c>
      <c r="H4484" t="s">
        <v>148</v>
      </c>
      <c r="I4484" t="s">
        <v>149</v>
      </c>
      <c r="L4484">
        <f t="shared" si="350"/>
        <v>2007</v>
      </c>
      <c r="M4484">
        <f t="shared" si="351"/>
        <v>3</v>
      </c>
      <c r="N4484">
        <f t="shared" si="352"/>
        <v>0</v>
      </c>
      <c r="O4484">
        <f t="shared" si="353"/>
        <v>0</v>
      </c>
      <c r="P4484">
        <f t="shared" si="354"/>
        <v>1</v>
      </c>
    </row>
    <row r="4485" spans="1:16" x14ac:dyDescent="0.3">
      <c r="A4485" t="s">
        <v>69</v>
      </c>
      <c r="B4485" s="38">
        <v>39150</v>
      </c>
      <c r="C4485" t="s">
        <v>30</v>
      </c>
      <c r="D4485" t="s">
        <v>199</v>
      </c>
      <c r="E4485" t="s">
        <v>161</v>
      </c>
      <c r="F4485">
        <v>333666</v>
      </c>
      <c r="G4485">
        <v>374759</v>
      </c>
      <c r="H4485" t="s">
        <v>148</v>
      </c>
      <c r="I4485" t="s">
        <v>149</v>
      </c>
      <c r="L4485">
        <f t="shared" si="350"/>
        <v>2007</v>
      </c>
      <c r="M4485">
        <f t="shared" si="351"/>
        <v>3</v>
      </c>
      <c r="N4485">
        <f t="shared" si="352"/>
        <v>0</v>
      </c>
      <c r="O4485">
        <f t="shared" si="353"/>
        <v>0</v>
      </c>
      <c r="P4485">
        <f t="shared" si="354"/>
        <v>1</v>
      </c>
    </row>
    <row r="4486" spans="1:16" x14ac:dyDescent="0.3">
      <c r="A4486" t="s">
        <v>69</v>
      </c>
      <c r="B4486" s="38">
        <v>39151</v>
      </c>
      <c r="C4486" t="s">
        <v>30</v>
      </c>
      <c r="D4486" t="s">
        <v>223</v>
      </c>
      <c r="E4486" t="s">
        <v>159</v>
      </c>
      <c r="F4486">
        <v>335073</v>
      </c>
      <c r="G4486">
        <v>373949</v>
      </c>
      <c r="H4486" t="s">
        <v>152</v>
      </c>
      <c r="I4486" t="s">
        <v>153</v>
      </c>
      <c r="L4486">
        <f t="shared" si="350"/>
        <v>2007</v>
      </c>
      <c r="M4486">
        <f t="shared" si="351"/>
        <v>3</v>
      </c>
      <c r="N4486">
        <f t="shared" si="352"/>
        <v>0</v>
      </c>
      <c r="O4486">
        <f t="shared" si="353"/>
        <v>0</v>
      </c>
      <c r="P4486">
        <f t="shared" si="354"/>
        <v>2</v>
      </c>
    </row>
    <row r="4487" spans="1:16" x14ac:dyDescent="0.3">
      <c r="A4487" t="s">
        <v>69</v>
      </c>
      <c r="B4487" s="38">
        <v>39151</v>
      </c>
      <c r="C4487" t="s">
        <v>30</v>
      </c>
      <c r="D4487" t="s">
        <v>777</v>
      </c>
      <c r="E4487" t="s">
        <v>147</v>
      </c>
      <c r="F4487">
        <v>334132</v>
      </c>
      <c r="G4487">
        <v>374683</v>
      </c>
      <c r="H4487" t="s">
        <v>144</v>
      </c>
      <c r="I4487" t="s">
        <v>145</v>
      </c>
      <c r="L4487">
        <f t="shared" si="350"/>
        <v>2007</v>
      </c>
      <c r="M4487">
        <f t="shared" si="351"/>
        <v>3</v>
      </c>
      <c r="N4487">
        <f t="shared" si="352"/>
        <v>0</v>
      </c>
      <c r="O4487">
        <f t="shared" si="353"/>
        <v>0</v>
      </c>
      <c r="P4487">
        <f t="shared" si="354"/>
        <v>3</v>
      </c>
    </row>
    <row r="4488" spans="1:16" x14ac:dyDescent="0.3">
      <c r="A4488" t="s">
        <v>69</v>
      </c>
      <c r="B4488" s="38">
        <v>39152</v>
      </c>
      <c r="C4488" t="s">
        <v>30</v>
      </c>
      <c r="D4488" t="s">
        <v>191</v>
      </c>
      <c r="E4488" t="s">
        <v>159</v>
      </c>
      <c r="F4488">
        <v>334666</v>
      </c>
      <c r="G4488">
        <v>374600</v>
      </c>
      <c r="H4488" t="s">
        <v>245</v>
      </c>
      <c r="I4488" t="s">
        <v>246</v>
      </c>
      <c r="L4488">
        <f t="shared" si="350"/>
        <v>2007</v>
      </c>
      <c r="M4488">
        <f t="shared" si="351"/>
        <v>3</v>
      </c>
      <c r="N4488">
        <f t="shared" si="352"/>
        <v>0</v>
      </c>
      <c r="O4488">
        <f t="shared" si="353"/>
        <v>0</v>
      </c>
      <c r="P4488">
        <f t="shared" si="354"/>
        <v>4</v>
      </c>
    </row>
    <row r="4489" spans="1:16" x14ac:dyDescent="0.3">
      <c r="A4489" t="s">
        <v>50</v>
      </c>
      <c r="B4489" s="38">
        <v>39153</v>
      </c>
      <c r="C4489" t="s">
        <v>30</v>
      </c>
      <c r="D4489" t="s">
        <v>199</v>
      </c>
      <c r="E4489" t="s">
        <v>157</v>
      </c>
      <c r="F4489">
        <v>285282</v>
      </c>
      <c r="G4489">
        <v>432711</v>
      </c>
      <c r="H4489" t="s">
        <v>152</v>
      </c>
      <c r="I4489" t="s">
        <v>153</v>
      </c>
      <c r="L4489">
        <f t="shared" si="350"/>
        <v>2007</v>
      </c>
      <c r="M4489">
        <f t="shared" si="351"/>
        <v>3</v>
      </c>
      <c r="N4489">
        <f t="shared" si="352"/>
        <v>0</v>
      </c>
      <c r="O4489">
        <f t="shared" si="353"/>
        <v>0</v>
      </c>
      <c r="P4489">
        <f t="shared" si="354"/>
        <v>2</v>
      </c>
    </row>
    <row r="4490" spans="1:16" x14ac:dyDescent="0.3">
      <c r="A4490" t="s">
        <v>67</v>
      </c>
      <c r="B4490" s="38">
        <v>39153</v>
      </c>
      <c r="C4490" t="s">
        <v>30</v>
      </c>
      <c r="D4490" t="s">
        <v>231</v>
      </c>
      <c r="E4490" t="s">
        <v>279</v>
      </c>
      <c r="F4490">
        <v>348937</v>
      </c>
      <c r="G4490">
        <v>374084</v>
      </c>
      <c r="H4490" t="s">
        <v>148</v>
      </c>
      <c r="I4490" t="s">
        <v>149</v>
      </c>
      <c r="L4490">
        <f t="shared" si="350"/>
        <v>2007</v>
      </c>
      <c r="M4490">
        <f t="shared" si="351"/>
        <v>3</v>
      </c>
      <c r="N4490">
        <f t="shared" si="352"/>
        <v>0</v>
      </c>
      <c r="O4490">
        <f t="shared" si="353"/>
        <v>0</v>
      </c>
      <c r="P4490">
        <f t="shared" si="354"/>
        <v>1</v>
      </c>
    </row>
    <row r="4491" spans="1:16" x14ac:dyDescent="0.3">
      <c r="A4491" t="s">
        <v>69</v>
      </c>
      <c r="B4491" s="38">
        <v>39154</v>
      </c>
      <c r="C4491" t="s">
        <v>30</v>
      </c>
      <c r="D4491" t="s">
        <v>174</v>
      </c>
      <c r="E4491" t="s">
        <v>147</v>
      </c>
      <c r="F4491">
        <v>334179</v>
      </c>
      <c r="G4491">
        <v>375126</v>
      </c>
      <c r="H4491" t="s">
        <v>152</v>
      </c>
      <c r="I4491" t="s">
        <v>153</v>
      </c>
      <c r="L4491">
        <f t="shared" si="350"/>
        <v>2007</v>
      </c>
      <c r="M4491">
        <f t="shared" si="351"/>
        <v>3</v>
      </c>
      <c r="N4491">
        <f t="shared" si="352"/>
        <v>0</v>
      </c>
      <c r="O4491">
        <f t="shared" si="353"/>
        <v>0</v>
      </c>
      <c r="P4491">
        <f t="shared" si="354"/>
        <v>2</v>
      </c>
    </row>
    <row r="4492" spans="1:16" x14ac:dyDescent="0.3">
      <c r="A4492" t="s">
        <v>40</v>
      </c>
      <c r="B4492" s="38">
        <v>39155</v>
      </c>
      <c r="C4492" t="s">
        <v>30</v>
      </c>
      <c r="D4492" t="s">
        <v>207</v>
      </c>
      <c r="E4492" t="s">
        <v>186</v>
      </c>
      <c r="F4492">
        <v>226310</v>
      </c>
      <c r="G4492">
        <v>384632</v>
      </c>
      <c r="H4492" t="s">
        <v>148</v>
      </c>
      <c r="I4492" t="s">
        <v>149</v>
      </c>
      <c r="L4492">
        <f t="shared" si="350"/>
        <v>2007</v>
      </c>
      <c r="M4492">
        <f t="shared" si="351"/>
        <v>3</v>
      </c>
      <c r="N4492">
        <f t="shared" si="352"/>
        <v>0</v>
      </c>
      <c r="O4492">
        <f t="shared" si="353"/>
        <v>0</v>
      </c>
      <c r="P4492">
        <f t="shared" si="354"/>
        <v>1</v>
      </c>
    </row>
    <row r="4493" spans="1:16" x14ac:dyDescent="0.3">
      <c r="A4493" t="s">
        <v>69</v>
      </c>
      <c r="B4493" s="38">
        <v>39155</v>
      </c>
      <c r="C4493" t="s">
        <v>30</v>
      </c>
      <c r="D4493" t="s">
        <v>151</v>
      </c>
      <c r="E4493" t="s">
        <v>147</v>
      </c>
      <c r="F4493">
        <v>334121</v>
      </c>
      <c r="G4493">
        <v>373511</v>
      </c>
      <c r="H4493" t="s">
        <v>148</v>
      </c>
      <c r="I4493" t="s">
        <v>149</v>
      </c>
      <c r="L4493">
        <f t="shared" si="350"/>
        <v>2007</v>
      </c>
      <c r="M4493">
        <f t="shared" si="351"/>
        <v>3</v>
      </c>
      <c r="N4493">
        <f t="shared" si="352"/>
        <v>0</v>
      </c>
      <c r="O4493">
        <f t="shared" si="353"/>
        <v>0</v>
      </c>
      <c r="P4493">
        <f t="shared" si="354"/>
        <v>1</v>
      </c>
    </row>
    <row r="4494" spans="1:16" x14ac:dyDescent="0.3">
      <c r="A4494" t="s">
        <v>60</v>
      </c>
      <c r="B4494" s="38">
        <v>39157</v>
      </c>
      <c r="C4494" t="s">
        <v>30</v>
      </c>
      <c r="D4494" t="s">
        <v>265</v>
      </c>
      <c r="E4494" t="s">
        <v>195</v>
      </c>
      <c r="F4494">
        <v>350294</v>
      </c>
      <c r="G4494">
        <v>381347</v>
      </c>
      <c r="H4494" t="s">
        <v>148</v>
      </c>
      <c r="I4494" t="s">
        <v>149</v>
      </c>
      <c r="L4494">
        <f t="shared" si="350"/>
        <v>2007</v>
      </c>
      <c r="M4494">
        <f t="shared" si="351"/>
        <v>3</v>
      </c>
      <c r="N4494">
        <f t="shared" si="352"/>
        <v>0</v>
      </c>
      <c r="O4494">
        <f t="shared" si="353"/>
        <v>0</v>
      </c>
      <c r="P4494">
        <f t="shared" si="354"/>
        <v>1</v>
      </c>
    </row>
    <row r="4495" spans="1:16" x14ac:dyDescent="0.3">
      <c r="A4495" t="s">
        <v>69</v>
      </c>
      <c r="B4495" s="38">
        <v>39157</v>
      </c>
      <c r="C4495" t="s">
        <v>30</v>
      </c>
      <c r="D4495" t="s">
        <v>174</v>
      </c>
      <c r="E4495" t="s">
        <v>147</v>
      </c>
      <c r="F4495">
        <v>334130</v>
      </c>
      <c r="G4495">
        <v>375033</v>
      </c>
      <c r="H4495" t="s">
        <v>148</v>
      </c>
      <c r="I4495" t="s">
        <v>149</v>
      </c>
      <c r="L4495">
        <f t="shared" si="350"/>
        <v>2007</v>
      </c>
      <c r="M4495">
        <f t="shared" si="351"/>
        <v>3</v>
      </c>
      <c r="N4495">
        <f t="shared" si="352"/>
        <v>0</v>
      </c>
      <c r="O4495">
        <f t="shared" si="353"/>
        <v>0</v>
      </c>
      <c r="P4495">
        <f t="shared" si="354"/>
        <v>1</v>
      </c>
    </row>
    <row r="4496" spans="1:16" x14ac:dyDescent="0.3">
      <c r="A4496" t="s">
        <v>35</v>
      </c>
      <c r="B4496" s="38">
        <v>39158</v>
      </c>
      <c r="C4496" t="s">
        <v>29</v>
      </c>
      <c r="D4496" t="s">
        <v>912</v>
      </c>
      <c r="E4496" t="s">
        <v>183</v>
      </c>
      <c r="F4496">
        <v>291132</v>
      </c>
      <c r="G4496">
        <v>315117</v>
      </c>
      <c r="H4496" t="s">
        <v>148</v>
      </c>
      <c r="I4496" t="s">
        <v>181</v>
      </c>
      <c r="L4496">
        <f t="shared" si="350"/>
        <v>2007</v>
      </c>
      <c r="M4496">
        <f t="shared" si="351"/>
        <v>3</v>
      </c>
      <c r="N4496">
        <f t="shared" si="352"/>
        <v>0</v>
      </c>
      <c r="O4496">
        <f t="shared" si="353"/>
        <v>1</v>
      </c>
      <c r="P4496">
        <f t="shared" si="354"/>
        <v>0</v>
      </c>
    </row>
    <row r="4497" spans="1:16" x14ac:dyDescent="0.3">
      <c r="A4497" t="s">
        <v>66</v>
      </c>
      <c r="B4497" s="38">
        <v>39159</v>
      </c>
      <c r="C4497" t="s">
        <v>30</v>
      </c>
      <c r="D4497" t="s">
        <v>415</v>
      </c>
      <c r="E4497" t="s">
        <v>311</v>
      </c>
      <c r="F4497">
        <v>267226</v>
      </c>
      <c r="G4497">
        <v>423249</v>
      </c>
      <c r="H4497" t="s">
        <v>148</v>
      </c>
      <c r="I4497" t="s">
        <v>149</v>
      </c>
      <c r="L4497">
        <f t="shared" si="350"/>
        <v>2007</v>
      </c>
      <c r="M4497">
        <f t="shared" si="351"/>
        <v>3</v>
      </c>
      <c r="N4497">
        <f t="shared" si="352"/>
        <v>0</v>
      </c>
      <c r="O4497">
        <f t="shared" si="353"/>
        <v>0</v>
      </c>
      <c r="P4497">
        <f t="shared" si="354"/>
        <v>1</v>
      </c>
    </row>
    <row r="4498" spans="1:16" x14ac:dyDescent="0.3">
      <c r="A4498" t="s">
        <v>69</v>
      </c>
      <c r="B4498" s="38">
        <v>39159</v>
      </c>
      <c r="C4498" t="s">
        <v>29</v>
      </c>
      <c r="D4498" t="s">
        <v>174</v>
      </c>
      <c r="E4498" t="s">
        <v>147</v>
      </c>
      <c r="F4498">
        <v>334130</v>
      </c>
      <c r="G4498">
        <v>375034</v>
      </c>
      <c r="H4498" t="s">
        <v>152</v>
      </c>
      <c r="I4498" t="s">
        <v>247</v>
      </c>
      <c r="L4498">
        <f t="shared" si="350"/>
        <v>2007</v>
      </c>
      <c r="M4498">
        <f t="shared" si="351"/>
        <v>3</v>
      </c>
      <c r="N4498">
        <f t="shared" si="352"/>
        <v>0</v>
      </c>
      <c r="O4498">
        <f t="shared" si="353"/>
        <v>2</v>
      </c>
      <c r="P4498">
        <f t="shared" si="354"/>
        <v>0</v>
      </c>
    </row>
    <row r="4499" spans="1:16" x14ac:dyDescent="0.3">
      <c r="A4499" t="s">
        <v>49</v>
      </c>
      <c r="B4499" s="38">
        <v>39159</v>
      </c>
      <c r="C4499" t="s">
        <v>30</v>
      </c>
      <c r="D4499" t="s">
        <v>471</v>
      </c>
      <c r="E4499" t="s">
        <v>184</v>
      </c>
      <c r="F4499">
        <v>312399</v>
      </c>
      <c r="G4499">
        <v>345546</v>
      </c>
      <c r="H4499" t="s">
        <v>148</v>
      </c>
      <c r="I4499" t="s">
        <v>149</v>
      </c>
      <c r="L4499">
        <f t="shared" si="350"/>
        <v>2007</v>
      </c>
      <c r="M4499">
        <f t="shared" si="351"/>
        <v>3</v>
      </c>
      <c r="N4499">
        <f t="shared" si="352"/>
        <v>0</v>
      </c>
      <c r="O4499">
        <f t="shared" si="353"/>
        <v>0</v>
      </c>
      <c r="P4499">
        <f t="shared" si="354"/>
        <v>1</v>
      </c>
    </row>
    <row r="4500" spans="1:16" x14ac:dyDescent="0.3">
      <c r="A4500" t="s">
        <v>69</v>
      </c>
      <c r="B4500" s="38">
        <v>39160</v>
      </c>
      <c r="C4500" t="s">
        <v>30</v>
      </c>
      <c r="D4500" t="s">
        <v>167</v>
      </c>
      <c r="E4500" t="s">
        <v>147</v>
      </c>
      <c r="F4500">
        <v>334410</v>
      </c>
      <c r="G4500">
        <v>373901</v>
      </c>
      <c r="H4500" t="s">
        <v>152</v>
      </c>
      <c r="I4500" t="s">
        <v>153</v>
      </c>
      <c r="L4500">
        <f t="shared" si="350"/>
        <v>2007</v>
      </c>
      <c r="M4500">
        <f t="shared" si="351"/>
        <v>3</v>
      </c>
      <c r="N4500">
        <f t="shared" si="352"/>
        <v>0</v>
      </c>
      <c r="O4500">
        <f t="shared" si="353"/>
        <v>0</v>
      </c>
      <c r="P4500">
        <f t="shared" si="354"/>
        <v>2</v>
      </c>
    </row>
    <row r="4501" spans="1:16" x14ac:dyDescent="0.3">
      <c r="A4501" t="s">
        <v>40</v>
      </c>
      <c r="B4501" s="38">
        <v>39161</v>
      </c>
      <c r="C4501" t="s">
        <v>30</v>
      </c>
      <c r="D4501" t="s">
        <v>295</v>
      </c>
      <c r="E4501" t="s">
        <v>186</v>
      </c>
      <c r="F4501">
        <v>226285</v>
      </c>
      <c r="G4501">
        <v>384636</v>
      </c>
      <c r="H4501" t="s">
        <v>148</v>
      </c>
      <c r="I4501" t="s">
        <v>149</v>
      </c>
      <c r="L4501">
        <f t="shared" si="350"/>
        <v>2007</v>
      </c>
      <c r="M4501">
        <f t="shared" si="351"/>
        <v>3</v>
      </c>
      <c r="N4501">
        <f t="shared" si="352"/>
        <v>0</v>
      </c>
      <c r="O4501">
        <f t="shared" si="353"/>
        <v>0</v>
      </c>
      <c r="P4501">
        <f t="shared" si="354"/>
        <v>1</v>
      </c>
    </row>
    <row r="4502" spans="1:16" x14ac:dyDescent="0.3">
      <c r="A4502" t="s">
        <v>54</v>
      </c>
      <c r="B4502" s="38">
        <v>39162</v>
      </c>
      <c r="C4502" t="s">
        <v>29</v>
      </c>
      <c r="D4502" t="s">
        <v>423</v>
      </c>
      <c r="E4502" t="s">
        <v>183</v>
      </c>
      <c r="F4502">
        <v>314461</v>
      </c>
      <c r="G4502">
        <v>318146</v>
      </c>
      <c r="H4502" t="s">
        <v>148</v>
      </c>
      <c r="I4502" t="s">
        <v>181</v>
      </c>
      <c r="L4502">
        <f t="shared" si="350"/>
        <v>2007</v>
      </c>
      <c r="M4502">
        <f t="shared" si="351"/>
        <v>3</v>
      </c>
      <c r="N4502">
        <f t="shared" si="352"/>
        <v>0</v>
      </c>
      <c r="O4502">
        <f t="shared" si="353"/>
        <v>1</v>
      </c>
      <c r="P4502">
        <f t="shared" si="354"/>
        <v>0</v>
      </c>
    </row>
    <row r="4503" spans="1:16" x14ac:dyDescent="0.3">
      <c r="A4503" t="s">
        <v>45</v>
      </c>
      <c r="B4503" s="38">
        <v>39162</v>
      </c>
      <c r="C4503" t="s">
        <v>30</v>
      </c>
      <c r="D4503" t="s">
        <v>401</v>
      </c>
      <c r="E4503" t="s">
        <v>193</v>
      </c>
      <c r="F4503">
        <v>242959</v>
      </c>
      <c r="G4503">
        <v>417116</v>
      </c>
      <c r="H4503" t="s">
        <v>148</v>
      </c>
      <c r="I4503" t="s">
        <v>149</v>
      </c>
      <c r="L4503">
        <f t="shared" si="350"/>
        <v>2007</v>
      </c>
      <c r="M4503">
        <f t="shared" si="351"/>
        <v>3</v>
      </c>
      <c r="N4503">
        <f t="shared" si="352"/>
        <v>0</v>
      </c>
      <c r="O4503">
        <f t="shared" si="353"/>
        <v>0</v>
      </c>
      <c r="P4503">
        <f t="shared" si="354"/>
        <v>1</v>
      </c>
    </row>
    <row r="4504" spans="1:16" x14ac:dyDescent="0.3">
      <c r="A4504" t="s">
        <v>66</v>
      </c>
      <c r="B4504" s="38">
        <v>39163</v>
      </c>
      <c r="C4504" t="s">
        <v>30</v>
      </c>
      <c r="D4504" t="s">
        <v>170</v>
      </c>
      <c r="E4504" t="s">
        <v>311</v>
      </c>
      <c r="F4504">
        <v>267183</v>
      </c>
      <c r="G4504">
        <v>423344</v>
      </c>
      <c r="H4504" t="s">
        <v>148</v>
      </c>
      <c r="I4504" t="s">
        <v>149</v>
      </c>
      <c r="L4504">
        <f t="shared" si="350"/>
        <v>2007</v>
      </c>
      <c r="M4504">
        <f t="shared" si="351"/>
        <v>3</v>
      </c>
      <c r="N4504">
        <f t="shared" si="352"/>
        <v>0</v>
      </c>
      <c r="O4504">
        <f t="shared" si="353"/>
        <v>0</v>
      </c>
      <c r="P4504">
        <f t="shared" si="354"/>
        <v>1</v>
      </c>
    </row>
    <row r="4505" spans="1:16" x14ac:dyDescent="0.3">
      <c r="A4505" t="s">
        <v>45</v>
      </c>
      <c r="B4505" s="38">
        <v>39165</v>
      </c>
      <c r="C4505" t="s">
        <v>30</v>
      </c>
      <c r="D4505" t="s">
        <v>240</v>
      </c>
      <c r="E4505" t="s">
        <v>193</v>
      </c>
      <c r="F4505">
        <v>243411</v>
      </c>
      <c r="G4505">
        <v>417335</v>
      </c>
      <c r="H4505" t="s">
        <v>148</v>
      </c>
      <c r="I4505" t="s">
        <v>149</v>
      </c>
      <c r="L4505">
        <f t="shared" si="350"/>
        <v>2007</v>
      </c>
      <c r="M4505">
        <f t="shared" si="351"/>
        <v>3</v>
      </c>
      <c r="N4505">
        <f t="shared" si="352"/>
        <v>0</v>
      </c>
      <c r="O4505">
        <f t="shared" si="353"/>
        <v>0</v>
      </c>
      <c r="P4505">
        <f t="shared" si="354"/>
        <v>1</v>
      </c>
    </row>
    <row r="4506" spans="1:16" x14ac:dyDescent="0.3">
      <c r="A4506" t="s">
        <v>69</v>
      </c>
      <c r="B4506" s="38">
        <v>39165</v>
      </c>
      <c r="C4506" t="s">
        <v>30</v>
      </c>
      <c r="D4506" t="s">
        <v>853</v>
      </c>
      <c r="E4506" t="s">
        <v>147</v>
      </c>
      <c r="F4506">
        <v>333882</v>
      </c>
      <c r="G4506">
        <v>374087</v>
      </c>
      <c r="H4506" t="s">
        <v>148</v>
      </c>
      <c r="I4506" t="s">
        <v>149</v>
      </c>
      <c r="L4506">
        <f t="shared" si="350"/>
        <v>2007</v>
      </c>
      <c r="M4506">
        <f t="shared" si="351"/>
        <v>3</v>
      </c>
      <c r="N4506">
        <f t="shared" si="352"/>
        <v>0</v>
      </c>
      <c r="O4506">
        <f t="shared" si="353"/>
        <v>0</v>
      </c>
      <c r="P4506">
        <f t="shared" si="354"/>
        <v>1</v>
      </c>
    </row>
    <row r="4507" spans="1:16" x14ac:dyDescent="0.3">
      <c r="A4507" t="s">
        <v>69</v>
      </c>
      <c r="B4507" s="38">
        <v>39167</v>
      </c>
      <c r="C4507" t="s">
        <v>30</v>
      </c>
      <c r="D4507" t="s">
        <v>825</v>
      </c>
      <c r="E4507" t="s">
        <v>147</v>
      </c>
      <c r="F4507">
        <v>333889</v>
      </c>
      <c r="G4507">
        <v>374385</v>
      </c>
      <c r="H4507" t="s">
        <v>148</v>
      </c>
      <c r="I4507" t="s">
        <v>149</v>
      </c>
      <c r="L4507">
        <f t="shared" si="350"/>
        <v>2007</v>
      </c>
      <c r="M4507">
        <f t="shared" si="351"/>
        <v>3</v>
      </c>
      <c r="N4507">
        <f t="shared" si="352"/>
        <v>0</v>
      </c>
      <c r="O4507">
        <f t="shared" si="353"/>
        <v>0</v>
      </c>
      <c r="P4507">
        <f t="shared" si="354"/>
        <v>1</v>
      </c>
    </row>
    <row r="4508" spans="1:16" x14ac:dyDescent="0.3">
      <c r="A4508" t="s">
        <v>69</v>
      </c>
      <c r="B4508" s="38">
        <v>39171</v>
      </c>
      <c r="C4508" t="s">
        <v>30</v>
      </c>
      <c r="D4508" t="s">
        <v>343</v>
      </c>
      <c r="E4508" t="s">
        <v>147</v>
      </c>
      <c r="F4508">
        <v>333504</v>
      </c>
      <c r="G4508">
        <v>374219</v>
      </c>
      <c r="H4508" t="s">
        <v>152</v>
      </c>
      <c r="I4508" t="s">
        <v>153</v>
      </c>
      <c r="L4508">
        <f t="shared" si="350"/>
        <v>2007</v>
      </c>
      <c r="M4508">
        <f t="shared" si="351"/>
        <v>3</v>
      </c>
      <c r="N4508">
        <f t="shared" si="352"/>
        <v>0</v>
      </c>
      <c r="O4508">
        <f t="shared" si="353"/>
        <v>0</v>
      </c>
      <c r="P4508">
        <f t="shared" si="354"/>
        <v>2</v>
      </c>
    </row>
    <row r="4509" spans="1:16" x14ac:dyDescent="0.3">
      <c r="A4509" t="s">
        <v>43</v>
      </c>
      <c r="B4509" s="38">
        <v>39172</v>
      </c>
      <c r="C4509" t="s">
        <v>30</v>
      </c>
      <c r="D4509" t="s">
        <v>913</v>
      </c>
      <c r="E4509" t="s">
        <v>183</v>
      </c>
      <c r="F4509">
        <v>308524</v>
      </c>
      <c r="G4509">
        <v>326549</v>
      </c>
      <c r="H4509" t="s">
        <v>152</v>
      </c>
      <c r="I4509" t="s">
        <v>153</v>
      </c>
      <c r="L4509">
        <f t="shared" si="350"/>
        <v>2007</v>
      </c>
      <c r="M4509">
        <f t="shared" si="351"/>
        <v>3</v>
      </c>
      <c r="N4509">
        <f t="shared" si="352"/>
        <v>0</v>
      </c>
      <c r="O4509">
        <f t="shared" si="353"/>
        <v>0</v>
      </c>
      <c r="P4509">
        <f t="shared" si="354"/>
        <v>2</v>
      </c>
    </row>
    <row r="4510" spans="1:16" x14ac:dyDescent="0.3">
      <c r="A4510" t="s">
        <v>62</v>
      </c>
      <c r="B4510" s="38">
        <v>39173</v>
      </c>
      <c r="C4510" t="s">
        <v>30</v>
      </c>
      <c r="D4510" t="s">
        <v>914</v>
      </c>
      <c r="E4510" t="s">
        <v>143</v>
      </c>
      <c r="F4510">
        <v>339753</v>
      </c>
      <c r="G4510">
        <v>402588</v>
      </c>
      <c r="H4510" t="s">
        <v>148</v>
      </c>
      <c r="I4510" t="s">
        <v>149</v>
      </c>
      <c r="L4510">
        <f t="shared" si="350"/>
        <v>2007</v>
      </c>
      <c r="M4510">
        <f t="shared" si="351"/>
        <v>4</v>
      </c>
      <c r="N4510">
        <f t="shared" si="352"/>
        <v>0</v>
      </c>
      <c r="O4510">
        <f t="shared" si="353"/>
        <v>0</v>
      </c>
      <c r="P4510">
        <f t="shared" si="354"/>
        <v>1</v>
      </c>
    </row>
    <row r="4511" spans="1:16" x14ac:dyDescent="0.3">
      <c r="A4511" t="s">
        <v>52</v>
      </c>
      <c r="B4511" s="38">
        <v>39174</v>
      </c>
      <c r="C4511" t="s">
        <v>30</v>
      </c>
      <c r="D4511" t="s">
        <v>424</v>
      </c>
      <c r="E4511" t="s">
        <v>169</v>
      </c>
      <c r="F4511">
        <v>245775</v>
      </c>
      <c r="G4511">
        <v>372769</v>
      </c>
      <c r="H4511" t="s">
        <v>148</v>
      </c>
      <c r="I4511" t="s">
        <v>149</v>
      </c>
      <c r="L4511">
        <f t="shared" si="350"/>
        <v>2007</v>
      </c>
      <c r="M4511">
        <f t="shared" si="351"/>
        <v>4</v>
      </c>
      <c r="N4511">
        <f t="shared" si="352"/>
        <v>0</v>
      </c>
      <c r="O4511">
        <f t="shared" si="353"/>
        <v>0</v>
      </c>
      <c r="P4511">
        <f t="shared" si="354"/>
        <v>1</v>
      </c>
    </row>
    <row r="4512" spans="1:16" x14ac:dyDescent="0.3">
      <c r="A4512" t="s">
        <v>69</v>
      </c>
      <c r="B4512" s="38">
        <v>39174</v>
      </c>
      <c r="C4512" t="s">
        <v>29</v>
      </c>
      <c r="D4512" t="s">
        <v>280</v>
      </c>
      <c r="E4512" t="s">
        <v>147</v>
      </c>
      <c r="F4512">
        <v>334239</v>
      </c>
      <c r="G4512">
        <v>373861</v>
      </c>
      <c r="H4512" t="s">
        <v>152</v>
      </c>
      <c r="I4512" t="s">
        <v>181</v>
      </c>
      <c r="J4512" t="s">
        <v>248</v>
      </c>
      <c r="L4512">
        <f t="shared" si="350"/>
        <v>2007</v>
      </c>
      <c r="M4512">
        <f t="shared" si="351"/>
        <v>4</v>
      </c>
      <c r="N4512">
        <f t="shared" si="352"/>
        <v>0</v>
      </c>
      <c r="O4512">
        <f t="shared" si="353"/>
        <v>1</v>
      </c>
      <c r="P4512">
        <f t="shared" si="354"/>
        <v>1</v>
      </c>
    </row>
    <row r="4513" spans="1:16" x14ac:dyDescent="0.3">
      <c r="A4513" t="s">
        <v>66</v>
      </c>
      <c r="B4513" s="38">
        <v>39174</v>
      </c>
      <c r="C4513" t="s">
        <v>29</v>
      </c>
      <c r="D4513" t="s">
        <v>170</v>
      </c>
      <c r="E4513" t="s">
        <v>311</v>
      </c>
      <c r="F4513">
        <v>267253</v>
      </c>
      <c r="G4513">
        <v>423445</v>
      </c>
      <c r="H4513" t="s">
        <v>148</v>
      </c>
      <c r="I4513" t="s">
        <v>181</v>
      </c>
      <c r="L4513">
        <f t="shared" si="350"/>
        <v>2007</v>
      </c>
      <c r="M4513">
        <f t="shared" si="351"/>
        <v>4</v>
      </c>
      <c r="N4513">
        <f t="shared" si="352"/>
        <v>0</v>
      </c>
      <c r="O4513">
        <f t="shared" si="353"/>
        <v>1</v>
      </c>
      <c r="P4513">
        <f t="shared" si="354"/>
        <v>0</v>
      </c>
    </row>
    <row r="4514" spans="1:16" x14ac:dyDescent="0.3">
      <c r="A4514" t="s">
        <v>69</v>
      </c>
      <c r="B4514" s="38">
        <v>39174</v>
      </c>
      <c r="C4514" t="s">
        <v>30</v>
      </c>
      <c r="D4514" t="s">
        <v>552</v>
      </c>
      <c r="E4514" t="s">
        <v>147</v>
      </c>
      <c r="F4514">
        <v>333784</v>
      </c>
      <c r="G4514">
        <v>374382</v>
      </c>
      <c r="H4514" t="s">
        <v>148</v>
      </c>
      <c r="I4514" t="s">
        <v>149</v>
      </c>
      <c r="L4514">
        <f t="shared" si="350"/>
        <v>2007</v>
      </c>
      <c r="M4514">
        <f t="shared" si="351"/>
        <v>4</v>
      </c>
      <c r="N4514">
        <f t="shared" si="352"/>
        <v>0</v>
      </c>
      <c r="O4514">
        <f t="shared" si="353"/>
        <v>0</v>
      </c>
      <c r="P4514">
        <f t="shared" si="354"/>
        <v>1</v>
      </c>
    </row>
    <row r="4515" spans="1:16" x14ac:dyDescent="0.3">
      <c r="A4515" t="s">
        <v>20</v>
      </c>
      <c r="B4515" s="38">
        <v>39175</v>
      </c>
      <c r="C4515" t="s">
        <v>30</v>
      </c>
      <c r="D4515" t="s">
        <v>154</v>
      </c>
      <c r="E4515" t="s">
        <v>155</v>
      </c>
      <c r="F4515">
        <v>310717</v>
      </c>
      <c r="G4515">
        <v>403763</v>
      </c>
      <c r="H4515" t="s">
        <v>148</v>
      </c>
      <c r="I4515" t="s">
        <v>149</v>
      </c>
      <c r="L4515">
        <f t="shared" si="350"/>
        <v>2007</v>
      </c>
      <c r="M4515">
        <f t="shared" si="351"/>
        <v>4</v>
      </c>
      <c r="N4515">
        <f t="shared" si="352"/>
        <v>0</v>
      </c>
      <c r="O4515">
        <f t="shared" si="353"/>
        <v>0</v>
      </c>
      <c r="P4515">
        <f t="shared" si="354"/>
        <v>1</v>
      </c>
    </row>
    <row r="4516" spans="1:16" x14ac:dyDescent="0.3">
      <c r="A4516" t="s">
        <v>69</v>
      </c>
      <c r="B4516" s="38">
        <v>39176</v>
      </c>
      <c r="C4516" t="s">
        <v>30</v>
      </c>
      <c r="D4516" t="s">
        <v>373</v>
      </c>
      <c r="E4516" t="s">
        <v>161</v>
      </c>
      <c r="F4516">
        <v>333713</v>
      </c>
      <c r="G4516">
        <v>374614</v>
      </c>
      <c r="H4516" t="s">
        <v>144</v>
      </c>
      <c r="I4516" t="s">
        <v>145</v>
      </c>
      <c r="L4516">
        <f t="shared" si="350"/>
        <v>2007</v>
      </c>
      <c r="M4516">
        <f t="shared" si="351"/>
        <v>4</v>
      </c>
      <c r="N4516">
        <f t="shared" si="352"/>
        <v>0</v>
      </c>
      <c r="O4516">
        <f t="shared" si="353"/>
        <v>0</v>
      </c>
      <c r="P4516">
        <f t="shared" si="354"/>
        <v>3</v>
      </c>
    </row>
    <row r="4517" spans="1:16" x14ac:dyDescent="0.3">
      <c r="A4517" t="s">
        <v>45</v>
      </c>
      <c r="B4517" s="38">
        <v>39176</v>
      </c>
      <c r="C4517" t="s">
        <v>30</v>
      </c>
      <c r="D4517" t="s">
        <v>915</v>
      </c>
      <c r="E4517" t="s">
        <v>193</v>
      </c>
      <c r="F4517">
        <v>243498</v>
      </c>
      <c r="G4517">
        <v>416452</v>
      </c>
      <c r="H4517" t="s">
        <v>148</v>
      </c>
      <c r="I4517" t="s">
        <v>149</v>
      </c>
      <c r="L4517">
        <f t="shared" si="350"/>
        <v>2007</v>
      </c>
      <c r="M4517">
        <f t="shared" si="351"/>
        <v>4</v>
      </c>
      <c r="N4517">
        <f t="shared" si="352"/>
        <v>0</v>
      </c>
      <c r="O4517">
        <f t="shared" si="353"/>
        <v>0</v>
      </c>
      <c r="P4517">
        <f t="shared" si="354"/>
        <v>1</v>
      </c>
    </row>
    <row r="4518" spans="1:16" x14ac:dyDescent="0.3">
      <c r="A4518" t="s">
        <v>67</v>
      </c>
      <c r="B4518" s="38">
        <v>39176</v>
      </c>
      <c r="C4518" t="s">
        <v>30</v>
      </c>
      <c r="D4518" t="s">
        <v>309</v>
      </c>
      <c r="E4518" t="s">
        <v>279</v>
      </c>
      <c r="F4518">
        <v>348955</v>
      </c>
      <c r="G4518">
        <v>373920</v>
      </c>
      <c r="H4518" t="s">
        <v>148</v>
      </c>
      <c r="I4518" t="s">
        <v>149</v>
      </c>
      <c r="L4518">
        <f t="shared" si="350"/>
        <v>2007</v>
      </c>
      <c r="M4518">
        <f t="shared" si="351"/>
        <v>4</v>
      </c>
      <c r="N4518">
        <f t="shared" si="352"/>
        <v>0</v>
      </c>
      <c r="O4518">
        <f t="shared" si="353"/>
        <v>0</v>
      </c>
      <c r="P4518">
        <f t="shared" si="354"/>
        <v>1</v>
      </c>
    </row>
    <row r="4519" spans="1:16" x14ac:dyDescent="0.3">
      <c r="A4519" t="s">
        <v>63</v>
      </c>
      <c r="B4519" s="38">
        <v>39176</v>
      </c>
      <c r="C4519" t="s">
        <v>29</v>
      </c>
      <c r="D4519" t="s">
        <v>893</v>
      </c>
      <c r="E4519" t="s">
        <v>256</v>
      </c>
      <c r="F4519">
        <v>223907</v>
      </c>
      <c r="G4519">
        <v>358094</v>
      </c>
      <c r="H4519" t="s">
        <v>148</v>
      </c>
      <c r="I4519" t="s">
        <v>181</v>
      </c>
      <c r="L4519">
        <f t="shared" si="350"/>
        <v>2007</v>
      </c>
      <c r="M4519">
        <f t="shared" si="351"/>
        <v>4</v>
      </c>
      <c r="N4519">
        <f t="shared" si="352"/>
        <v>0</v>
      </c>
      <c r="O4519">
        <f t="shared" si="353"/>
        <v>1</v>
      </c>
      <c r="P4519">
        <f t="shared" si="354"/>
        <v>0</v>
      </c>
    </row>
    <row r="4520" spans="1:16" x14ac:dyDescent="0.3">
      <c r="A4520" t="s">
        <v>69</v>
      </c>
      <c r="B4520" s="38">
        <v>39176</v>
      </c>
      <c r="C4520" t="s">
        <v>30</v>
      </c>
      <c r="D4520" t="s">
        <v>280</v>
      </c>
      <c r="E4520" t="s">
        <v>147</v>
      </c>
      <c r="F4520">
        <v>334188</v>
      </c>
      <c r="G4520">
        <v>373709</v>
      </c>
      <c r="H4520" t="s">
        <v>152</v>
      </c>
      <c r="I4520" t="s">
        <v>153</v>
      </c>
      <c r="L4520">
        <f t="shared" si="350"/>
        <v>2007</v>
      </c>
      <c r="M4520">
        <f t="shared" si="351"/>
        <v>4</v>
      </c>
      <c r="N4520">
        <f t="shared" si="352"/>
        <v>0</v>
      </c>
      <c r="O4520">
        <f t="shared" si="353"/>
        <v>0</v>
      </c>
      <c r="P4520">
        <f t="shared" si="354"/>
        <v>2</v>
      </c>
    </row>
    <row r="4521" spans="1:16" x14ac:dyDescent="0.3">
      <c r="A4521" t="s">
        <v>69</v>
      </c>
      <c r="B4521" s="38">
        <v>39177</v>
      </c>
      <c r="C4521" t="s">
        <v>30</v>
      </c>
      <c r="D4521" t="s">
        <v>850</v>
      </c>
      <c r="E4521" t="s">
        <v>147</v>
      </c>
      <c r="F4521">
        <v>333919</v>
      </c>
      <c r="G4521">
        <v>374005</v>
      </c>
      <c r="H4521" t="s">
        <v>148</v>
      </c>
      <c r="I4521" t="s">
        <v>149</v>
      </c>
      <c r="L4521">
        <f t="shared" si="350"/>
        <v>2007</v>
      </c>
      <c r="M4521">
        <f t="shared" si="351"/>
        <v>4</v>
      </c>
      <c r="N4521">
        <f t="shared" si="352"/>
        <v>0</v>
      </c>
      <c r="O4521">
        <f t="shared" si="353"/>
        <v>0</v>
      </c>
      <c r="P4521">
        <f t="shared" si="354"/>
        <v>1</v>
      </c>
    </row>
    <row r="4522" spans="1:16" x14ac:dyDescent="0.3">
      <c r="A4522" t="s">
        <v>69</v>
      </c>
      <c r="B4522" s="38">
        <v>39177</v>
      </c>
      <c r="C4522" t="s">
        <v>30</v>
      </c>
      <c r="D4522" t="s">
        <v>251</v>
      </c>
      <c r="E4522" t="s">
        <v>147</v>
      </c>
      <c r="F4522">
        <v>333567</v>
      </c>
      <c r="G4522">
        <v>373639</v>
      </c>
      <c r="H4522" t="s">
        <v>148</v>
      </c>
      <c r="I4522" t="s">
        <v>149</v>
      </c>
      <c r="L4522">
        <f t="shared" si="350"/>
        <v>2007</v>
      </c>
      <c r="M4522">
        <f t="shared" si="351"/>
        <v>4</v>
      </c>
      <c r="N4522">
        <f t="shared" si="352"/>
        <v>0</v>
      </c>
      <c r="O4522">
        <f t="shared" si="353"/>
        <v>0</v>
      </c>
      <c r="P4522">
        <f t="shared" si="354"/>
        <v>1</v>
      </c>
    </row>
    <row r="4523" spans="1:16" x14ac:dyDescent="0.3">
      <c r="A4523" t="s">
        <v>40</v>
      </c>
      <c r="B4523" s="38">
        <v>39177</v>
      </c>
      <c r="C4523" t="s">
        <v>29</v>
      </c>
      <c r="D4523" t="s">
        <v>213</v>
      </c>
      <c r="E4523" t="s">
        <v>186</v>
      </c>
      <c r="F4523">
        <v>226296</v>
      </c>
      <c r="G4523">
        <v>384631</v>
      </c>
      <c r="H4523" t="s">
        <v>148</v>
      </c>
      <c r="I4523" t="s">
        <v>181</v>
      </c>
      <c r="L4523">
        <f t="shared" si="350"/>
        <v>2007</v>
      </c>
      <c r="M4523">
        <f t="shared" si="351"/>
        <v>4</v>
      </c>
      <c r="N4523">
        <f t="shared" si="352"/>
        <v>0</v>
      </c>
      <c r="O4523">
        <f t="shared" si="353"/>
        <v>1</v>
      </c>
      <c r="P4523">
        <f t="shared" si="354"/>
        <v>0</v>
      </c>
    </row>
    <row r="4524" spans="1:16" x14ac:dyDescent="0.3">
      <c r="A4524" t="s">
        <v>69</v>
      </c>
      <c r="B4524" s="38">
        <v>39177</v>
      </c>
      <c r="C4524" t="s">
        <v>30</v>
      </c>
      <c r="D4524" t="s">
        <v>355</v>
      </c>
      <c r="E4524" t="s">
        <v>161</v>
      </c>
      <c r="F4524">
        <v>333486</v>
      </c>
      <c r="G4524">
        <v>374719</v>
      </c>
      <c r="H4524" t="s">
        <v>148</v>
      </c>
      <c r="I4524" t="s">
        <v>149</v>
      </c>
      <c r="L4524">
        <f t="shared" si="350"/>
        <v>2007</v>
      </c>
      <c r="M4524">
        <f t="shared" si="351"/>
        <v>4</v>
      </c>
      <c r="N4524">
        <f t="shared" si="352"/>
        <v>0</v>
      </c>
      <c r="O4524">
        <f t="shared" si="353"/>
        <v>0</v>
      </c>
      <c r="P4524">
        <f t="shared" si="354"/>
        <v>1</v>
      </c>
    </row>
    <row r="4525" spans="1:16" x14ac:dyDescent="0.3">
      <c r="A4525" t="s">
        <v>42</v>
      </c>
      <c r="B4525" s="38">
        <v>39177</v>
      </c>
      <c r="C4525" t="s">
        <v>30</v>
      </c>
      <c r="D4525" t="s">
        <v>588</v>
      </c>
      <c r="E4525" t="s">
        <v>206</v>
      </c>
      <c r="F4525">
        <v>337550</v>
      </c>
      <c r="G4525">
        <v>330713</v>
      </c>
      <c r="H4525" t="s">
        <v>148</v>
      </c>
      <c r="I4525" t="s">
        <v>149</v>
      </c>
      <c r="L4525">
        <f t="shared" si="350"/>
        <v>2007</v>
      </c>
      <c r="M4525">
        <f t="shared" si="351"/>
        <v>4</v>
      </c>
      <c r="N4525">
        <f t="shared" si="352"/>
        <v>0</v>
      </c>
      <c r="O4525">
        <f t="shared" si="353"/>
        <v>0</v>
      </c>
      <c r="P4525">
        <f t="shared" si="354"/>
        <v>1</v>
      </c>
    </row>
    <row r="4526" spans="1:16" x14ac:dyDescent="0.3">
      <c r="A4526" t="s">
        <v>69</v>
      </c>
      <c r="B4526" s="38">
        <v>39178</v>
      </c>
      <c r="C4526" t="s">
        <v>30</v>
      </c>
      <c r="D4526" t="s">
        <v>280</v>
      </c>
      <c r="E4526" t="s">
        <v>147</v>
      </c>
      <c r="F4526">
        <v>334202</v>
      </c>
      <c r="G4526">
        <v>373765</v>
      </c>
      <c r="H4526" t="s">
        <v>152</v>
      </c>
      <c r="I4526" t="s">
        <v>153</v>
      </c>
      <c r="L4526">
        <f t="shared" si="350"/>
        <v>2007</v>
      </c>
      <c r="M4526">
        <f t="shared" si="351"/>
        <v>4</v>
      </c>
      <c r="N4526">
        <f t="shared" si="352"/>
        <v>0</v>
      </c>
      <c r="O4526">
        <f t="shared" si="353"/>
        <v>0</v>
      </c>
      <c r="P4526">
        <f t="shared" si="354"/>
        <v>2</v>
      </c>
    </row>
    <row r="4527" spans="1:16" x14ac:dyDescent="0.3">
      <c r="A4527" t="s">
        <v>45</v>
      </c>
      <c r="B4527" s="38">
        <v>39180</v>
      </c>
      <c r="C4527" t="s">
        <v>30</v>
      </c>
      <c r="D4527" t="s">
        <v>338</v>
      </c>
      <c r="E4527" t="s">
        <v>193</v>
      </c>
      <c r="F4527">
        <v>244188</v>
      </c>
      <c r="G4527">
        <v>416396</v>
      </c>
      <c r="H4527" t="s">
        <v>148</v>
      </c>
      <c r="I4527" t="s">
        <v>149</v>
      </c>
      <c r="L4527">
        <f t="shared" si="350"/>
        <v>2007</v>
      </c>
      <c r="M4527">
        <f t="shared" si="351"/>
        <v>4</v>
      </c>
      <c r="N4527">
        <f t="shared" si="352"/>
        <v>0</v>
      </c>
      <c r="O4527">
        <f t="shared" si="353"/>
        <v>0</v>
      </c>
      <c r="P4527">
        <f t="shared" si="354"/>
        <v>1</v>
      </c>
    </row>
    <row r="4528" spans="1:16" x14ac:dyDescent="0.3">
      <c r="A4528" t="s">
        <v>75</v>
      </c>
      <c r="B4528" s="38">
        <v>39181</v>
      </c>
      <c r="C4528" t="s">
        <v>30</v>
      </c>
      <c r="D4528" t="s">
        <v>237</v>
      </c>
      <c r="E4528" t="s">
        <v>279</v>
      </c>
      <c r="F4528">
        <v>345908</v>
      </c>
      <c r="G4528">
        <v>369237</v>
      </c>
      <c r="H4528" t="s">
        <v>148</v>
      </c>
      <c r="I4528" t="s">
        <v>149</v>
      </c>
      <c r="L4528">
        <f t="shared" si="350"/>
        <v>2007</v>
      </c>
      <c r="M4528">
        <f t="shared" si="351"/>
        <v>4</v>
      </c>
      <c r="N4528">
        <f t="shared" si="352"/>
        <v>0</v>
      </c>
      <c r="O4528">
        <f t="shared" si="353"/>
        <v>0</v>
      </c>
      <c r="P4528">
        <f t="shared" si="354"/>
        <v>1</v>
      </c>
    </row>
    <row r="4529" spans="1:16" x14ac:dyDescent="0.3">
      <c r="A4529" t="s">
        <v>49</v>
      </c>
      <c r="B4529" s="38">
        <v>39181</v>
      </c>
      <c r="C4529" t="s">
        <v>30</v>
      </c>
      <c r="D4529" t="s">
        <v>237</v>
      </c>
      <c r="E4529" t="s">
        <v>184</v>
      </c>
      <c r="F4529">
        <v>312538</v>
      </c>
      <c r="G4529">
        <v>345833</v>
      </c>
      <c r="H4529" t="s">
        <v>148</v>
      </c>
      <c r="I4529" t="s">
        <v>149</v>
      </c>
      <c r="L4529">
        <f t="shared" si="350"/>
        <v>2007</v>
      </c>
      <c r="M4529">
        <f t="shared" si="351"/>
        <v>4</v>
      </c>
      <c r="N4529">
        <f t="shared" si="352"/>
        <v>0</v>
      </c>
      <c r="O4529">
        <f t="shared" si="353"/>
        <v>0</v>
      </c>
      <c r="P4529">
        <f t="shared" si="354"/>
        <v>1</v>
      </c>
    </row>
    <row r="4530" spans="1:16" x14ac:dyDescent="0.3">
      <c r="A4530" t="s">
        <v>69</v>
      </c>
      <c r="B4530" s="38">
        <v>39182</v>
      </c>
      <c r="C4530" t="s">
        <v>30</v>
      </c>
      <c r="D4530" t="s">
        <v>367</v>
      </c>
      <c r="E4530" t="s">
        <v>147</v>
      </c>
      <c r="F4530">
        <v>333829</v>
      </c>
      <c r="G4530">
        <v>373939</v>
      </c>
      <c r="H4530" t="s">
        <v>152</v>
      </c>
      <c r="I4530" t="s">
        <v>153</v>
      </c>
      <c r="L4530">
        <f t="shared" si="350"/>
        <v>2007</v>
      </c>
      <c r="M4530">
        <f t="shared" si="351"/>
        <v>4</v>
      </c>
      <c r="N4530">
        <f t="shared" si="352"/>
        <v>0</v>
      </c>
      <c r="O4530">
        <f t="shared" si="353"/>
        <v>0</v>
      </c>
      <c r="P4530">
        <f t="shared" si="354"/>
        <v>2</v>
      </c>
    </row>
    <row r="4531" spans="1:16" x14ac:dyDescent="0.3">
      <c r="A4531" t="s">
        <v>69</v>
      </c>
      <c r="B4531" s="38">
        <v>39182</v>
      </c>
      <c r="C4531" t="s">
        <v>30</v>
      </c>
      <c r="D4531" t="s">
        <v>796</v>
      </c>
      <c r="E4531" t="s">
        <v>147</v>
      </c>
      <c r="F4531">
        <v>334209</v>
      </c>
      <c r="G4531">
        <v>375024</v>
      </c>
      <c r="H4531" t="s">
        <v>148</v>
      </c>
      <c r="I4531" t="s">
        <v>149</v>
      </c>
      <c r="L4531">
        <f t="shared" si="350"/>
        <v>2007</v>
      </c>
      <c r="M4531">
        <f t="shared" si="351"/>
        <v>4</v>
      </c>
      <c r="N4531">
        <f t="shared" si="352"/>
        <v>0</v>
      </c>
      <c r="O4531">
        <f t="shared" si="353"/>
        <v>0</v>
      </c>
      <c r="P4531">
        <f t="shared" si="354"/>
        <v>1</v>
      </c>
    </row>
    <row r="4532" spans="1:16" x14ac:dyDescent="0.3">
      <c r="A4532" t="s">
        <v>69</v>
      </c>
      <c r="B4532" s="38">
        <v>39183</v>
      </c>
      <c r="C4532" t="s">
        <v>30</v>
      </c>
      <c r="D4532" t="s">
        <v>739</v>
      </c>
      <c r="E4532" t="s">
        <v>147</v>
      </c>
      <c r="F4532">
        <v>333548</v>
      </c>
      <c r="G4532">
        <v>373968</v>
      </c>
      <c r="H4532" t="s">
        <v>148</v>
      </c>
      <c r="I4532" t="s">
        <v>149</v>
      </c>
      <c r="L4532">
        <f t="shared" si="350"/>
        <v>2007</v>
      </c>
      <c r="M4532">
        <f t="shared" si="351"/>
        <v>4</v>
      </c>
      <c r="N4532">
        <f t="shared" si="352"/>
        <v>0</v>
      </c>
      <c r="O4532">
        <f t="shared" si="353"/>
        <v>0</v>
      </c>
      <c r="P4532">
        <f t="shared" si="354"/>
        <v>1</v>
      </c>
    </row>
    <row r="4533" spans="1:16" x14ac:dyDescent="0.3">
      <c r="A4533" t="s">
        <v>43</v>
      </c>
      <c r="B4533" s="38">
        <v>39183</v>
      </c>
      <c r="C4533" t="s">
        <v>30</v>
      </c>
      <c r="D4533" t="s">
        <v>375</v>
      </c>
      <c r="E4533" t="s">
        <v>183</v>
      </c>
      <c r="F4533">
        <v>308589</v>
      </c>
      <c r="G4533">
        <v>326483</v>
      </c>
      <c r="H4533" t="s">
        <v>148</v>
      </c>
      <c r="I4533" t="s">
        <v>149</v>
      </c>
      <c r="L4533">
        <f t="shared" si="350"/>
        <v>2007</v>
      </c>
      <c r="M4533">
        <f t="shared" si="351"/>
        <v>4</v>
      </c>
      <c r="N4533">
        <f t="shared" si="352"/>
        <v>0</v>
      </c>
      <c r="O4533">
        <f t="shared" si="353"/>
        <v>0</v>
      </c>
      <c r="P4533">
        <f t="shared" si="354"/>
        <v>1</v>
      </c>
    </row>
    <row r="4534" spans="1:16" x14ac:dyDescent="0.3">
      <c r="A4534" t="s">
        <v>41</v>
      </c>
      <c r="B4534" s="38">
        <v>39184</v>
      </c>
      <c r="C4534" t="s">
        <v>30</v>
      </c>
      <c r="D4534" t="s">
        <v>216</v>
      </c>
      <c r="E4534" t="s">
        <v>315</v>
      </c>
      <c r="F4534">
        <v>289809</v>
      </c>
      <c r="G4534">
        <v>390731</v>
      </c>
      <c r="H4534" t="s">
        <v>148</v>
      </c>
      <c r="I4534" t="s">
        <v>149</v>
      </c>
      <c r="L4534">
        <f t="shared" si="350"/>
        <v>2007</v>
      </c>
      <c r="M4534">
        <f t="shared" si="351"/>
        <v>4</v>
      </c>
      <c r="N4534">
        <f t="shared" si="352"/>
        <v>0</v>
      </c>
      <c r="O4534">
        <f t="shared" si="353"/>
        <v>0</v>
      </c>
      <c r="P4534">
        <f t="shared" si="354"/>
        <v>1</v>
      </c>
    </row>
    <row r="4535" spans="1:16" x14ac:dyDescent="0.3">
      <c r="A4535" t="s">
        <v>57</v>
      </c>
      <c r="B4535" s="38">
        <v>39184</v>
      </c>
      <c r="C4535" t="s">
        <v>30</v>
      </c>
      <c r="D4535" t="s">
        <v>167</v>
      </c>
      <c r="E4535" t="s">
        <v>256</v>
      </c>
      <c r="F4535">
        <v>223751</v>
      </c>
      <c r="G4535">
        <v>343970</v>
      </c>
      <c r="H4535" t="s">
        <v>148</v>
      </c>
      <c r="I4535" t="s">
        <v>149</v>
      </c>
      <c r="L4535">
        <f t="shared" si="350"/>
        <v>2007</v>
      </c>
      <c r="M4535">
        <f t="shared" si="351"/>
        <v>4</v>
      </c>
      <c r="N4535">
        <f t="shared" si="352"/>
        <v>0</v>
      </c>
      <c r="O4535">
        <f t="shared" si="353"/>
        <v>0</v>
      </c>
      <c r="P4535">
        <f t="shared" si="354"/>
        <v>1</v>
      </c>
    </row>
    <row r="4536" spans="1:16" x14ac:dyDescent="0.3">
      <c r="A4536" t="s">
        <v>2</v>
      </c>
      <c r="B4536" s="38">
        <v>39185</v>
      </c>
      <c r="C4536" t="s">
        <v>30</v>
      </c>
      <c r="D4536" t="s">
        <v>641</v>
      </c>
      <c r="E4536" t="s">
        <v>166</v>
      </c>
      <c r="F4536">
        <v>326486</v>
      </c>
      <c r="G4536">
        <v>364319</v>
      </c>
      <c r="H4536" t="s">
        <v>152</v>
      </c>
      <c r="I4536" t="s">
        <v>153</v>
      </c>
      <c r="L4536">
        <f t="shared" si="350"/>
        <v>2007</v>
      </c>
      <c r="M4536">
        <f t="shared" si="351"/>
        <v>4</v>
      </c>
      <c r="N4536">
        <f t="shared" si="352"/>
        <v>0</v>
      </c>
      <c r="O4536">
        <f t="shared" si="353"/>
        <v>0</v>
      </c>
      <c r="P4536">
        <f t="shared" si="354"/>
        <v>2</v>
      </c>
    </row>
    <row r="4537" spans="1:16" x14ac:dyDescent="0.3">
      <c r="A4537" t="s">
        <v>66</v>
      </c>
      <c r="B4537" s="38">
        <v>39185</v>
      </c>
      <c r="C4537" t="s">
        <v>30</v>
      </c>
      <c r="D4537" t="s">
        <v>438</v>
      </c>
      <c r="E4537" t="s">
        <v>311</v>
      </c>
      <c r="F4537">
        <v>267007</v>
      </c>
      <c r="G4537">
        <v>423000</v>
      </c>
      <c r="H4537" t="s">
        <v>148</v>
      </c>
      <c r="I4537" t="s">
        <v>149</v>
      </c>
      <c r="L4537">
        <f t="shared" si="350"/>
        <v>2007</v>
      </c>
      <c r="M4537">
        <f t="shared" si="351"/>
        <v>4</v>
      </c>
      <c r="N4537">
        <f t="shared" si="352"/>
        <v>0</v>
      </c>
      <c r="O4537">
        <f t="shared" si="353"/>
        <v>0</v>
      </c>
      <c r="P4537">
        <f t="shared" si="354"/>
        <v>1</v>
      </c>
    </row>
    <row r="4538" spans="1:16" x14ac:dyDescent="0.3">
      <c r="A4538" t="s">
        <v>41</v>
      </c>
      <c r="B4538" s="38">
        <v>39187</v>
      </c>
      <c r="C4538" t="s">
        <v>30</v>
      </c>
      <c r="D4538" t="s">
        <v>423</v>
      </c>
      <c r="E4538" t="s">
        <v>315</v>
      </c>
      <c r="F4538">
        <v>289576</v>
      </c>
      <c r="G4538">
        <v>390473</v>
      </c>
      <c r="H4538" t="s">
        <v>148</v>
      </c>
      <c r="I4538" t="s">
        <v>149</v>
      </c>
      <c r="L4538">
        <f t="shared" si="350"/>
        <v>2007</v>
      </c>
      <c r="M4538">
        <f t="shared" si="351"/>
        <v>4</v>
      </c>
      <c r="N4538">
        <f t="shared" si="352"/>
        <v>0</v>
      </c>
      <c r="O4538">
        <f t="shared" si="353"/>
        <v>0</v>
      </c>
      <c r="P4538">
        <f t="shared" si="354"/>
        <v>1</v>
      </c>
    </row>
    <row r="4539" spans="1:16" x14ac:dyDescent="0.3">
      <c r="A4539" t="s">
        <v>43</v>
      </c>
      <c r="B4539" s="38">
        <v>39188</v>
      </c>
      <c r="C4539" t="s">
        <v>30</v>
      </c>
      <c r="D4539" t="s">
        <v>916</v>
      </c>
      <c r="E4539" t="s">
        <v>183</v>
      </c>
      <c r="F4539">
        <v>308472</v>
      </c>
      <c r="G4539">
        <v>325939</v>
      </c>
      <c r="H4539" t="s">
        <v>148</v>
      </c>
      <c r="I4539" t="s">
        <v>149</v>
      </c>
      <c r="L4539">
        <f t="shared" si="350"/>
        <v>2007</v>
      </c>
      <c r="M4539">
        <f t="shared" si="351"/>
        <v>4</v>
      </c>
      <c r="N4539">
        <f t="shared" si="352"/>
        <v>0</v>
      </c>
      <c r="O4539">
        <f t="shared" si="353"/>
        <v>0</v>
      </c>
      <c r="P4539">
        <f t="shared" si="354"/>
        <v>1</v>
      </c>
    </row>
    <row r="4540" spans="1:16" x14ac:dyDescent="0.3">
      <c r="A4540" t="s">
        <v>69</v>
      </c>
      <c r="B4540" s="38">
        <v>39188</v>
      </c>
      <c r="C4540" t="s">
        <v>30</v>
      </c>
      <c r="D4540" t="s">
        <v>280</v>
      </c>
      <c r="E4540" t="s">
        <v>147</v>
      </c>
      <c r="F4540">
        <v>334160</v>
      </c>
      <c r="G4540">
        <v>373626</v>
      </c>
      <c r="H4540" t="s">
        <v>148</v>
      </c>
      <c r="I4540" t="s">
        <v>149</v>
      </c>
      <c r="L4540">
        <f t="shared" si="350"/>
        <v>2007</v>
      </c>
      <c r="M4540">
        <f t="shared" si="351"/>
        <v>4</v>
      </c>
      <c r="N4540">
        <f t="shared" si="352"/>
        <v>0</v>
      </c>
      <c r="O4540">
        <f t="shared" si="353"/>
        <v>0</v>
      </c>
      <c r="P4540">
        <f t="shared" si="354"/>
        <v>1</v>
      </c>
    </row>
    <row r="4541" spans="1:16" x14ac:dyDescent="0.3">
      <c r="A4541" t="s">
        <v>69</v>
      </c>
      <c r="B4541" s="38">
        <v>39189</v>
      </c>
      <c r="C4541" t="s">
        <v>30</v>
      </c>
      <c r="D4541" t="s">
        <v>448</v>
      </c>
      <c r="E4541" t="s">
        <v>147</v>
      </c>
      <c r="F4541">
        <v>334282</v>
      </c>
      <c r="G4541">
        <v>374349</v>
      </c>
      <c r="H4541" t="s">
        <v>148</v>
      </c>
      <c r="I4541" t="s">
        <v>149</v>
      </c>
      <c r="L4541">
        <f t="shared" si="350"/>
        <v>2007</v>
      </c>
      <c r="M4541">
        <f t="shared" si="351"/>
        <v>4</v>
      </c>
      <c r="N4541">
        <f t="shared" si="352"/>
        <v>0</v>
      </c>
      <c r="O4541">
        <f t="shared" si="353"/>
        <v>0</v>
      </c>
      <c r="P4541">
        <f t="shared" si="354"/>
        <v>1</v>
      </c>
    </row>
    <row r="4542" spans="1:16" x14ac:dyDescent="0.3">
      <c r="A4542" t="s">
        <v>69</v>
      </c>
      <c r="B4542" s="38">
        <v>39189</v>
      </c>
      <c r="C4542" t="s">
        <v>29</v>
      </c>
      <c r="D4542" t="s">
        <v>583</v>
      </c>
      <c r="E4542" t="s">
        <v>147</v>
      </c>
      <c r="F4542">
        <v>333933</v>
      </c>
      <c r="G4542">
        <v>373900</v>
      </c>
      <c r="H4542" t="s">
        <v>148</v>
      </c>
      <c r="I4542" t="s">
        <v>181</v>
      </c>
      <c r="L4542">
        <f t="shared" si="350"/>
        <v>2007</v>
      </c>
      <c r="M4542">
        <f t="shared" si="351"/>
        <v>4</v>
      </c>
      <c r="N4542">
        <f t="shared" si="352"/>
        <v>0</v>
      </c>
      <c r="O4542">
        <f t="shared" si="353"/>
        <v>1</v>
      </c>
      <c r="P4542">
        <f t="shared" si="354"/>
        <v>0</v>
      </c>
    </row>
    <row r="4543" spans="1:16" x14ac:dyDescent="0.3">
      <c r="A4543" t="s">
        <v>69</v>
      </c>
      <c r="B4543" s="38">
        <v>39189</v>
      </c>
      <c r="C4543" t="s">
        <v>30</v>
      </c>
      <c r="D4543" t="s">
        <v>917</v>
      </c>
      <c r="E4543" t="s">
        <v>147</v>
      </c>
      <c r="F4543">
        <v>333745</v>
      </c>
      <c r="G4543">
        <v>373967</v>
      </c>
      <c r="H4543" t="s">
        <v>148</v>
      </c>
      <c r="I4543" t="s">
        <v>149</v>
      </c>
      <c r="L4543">
        <f t="shared" si="350"/>
        <v>2007</v>
      </c>
      <c r="M4543">
        <f t="shared" si="351"/>
        <v>4</v>
      </c>
      <c r="N4543">
        <f t="shared" si="352"/>
        <v>0</v>
      </c>
      <c r="O4543">
        <f t="shared" si="353"/>
        <v>0</v>
      </c>
      <c r="P4543">
        <f t="shared" si="354"/>
        <v>1</v>
      </c>
    </row>
    <row r="4544" spans="1:16" x14ac:dyDescent="0.3">
      <c r="A4544" t="s">
        <v>2</v>
      </c>
      <c r="B4544" s="38">
        <v>39189</v>
      </c>
      <c r="C4544" t="s">
        <v>30</v>
      </c>
      <c r="D4544" t="s">
        <v>641</v>
      </c>
      <c r="E4544" t="s">
        <v>166</v>
      </c>
      <c r="F4544">
        <v>326468</v>
      </c>
      <c r="G4544">
        <v>364311</v>
      </c>
      <c r="H4544" t="s">
        <v>148</v>
      </c>
      <c r="I4544" t="s">
        <v>149</v>
      </c>
      <c r="L4544">
        <f t="shared" si="350"/>
        <v>2007</v>
      </c>
      <c r="M4544">
        <f t="shared" si="351"/>
        <v>4</v>
      </c>
      <c r="N4544">
        <f t="shared" si="352"/>
        <v>0</v>
      </c>
      <c r="O4544">
        <f t="shared" si="353"/>
        <v>0</v>
      </c>
      <c r="P4544">
        <f t="shared" si="354"/>
        <v>1</v>
      </c>
    </row>
    <row r="4545" spans="1:16" x14ac:dyDescent="0.3">
      <c r="A4545" t="s">
        <v>38</v>
      </c>
      <c r="B4545" s="38">
        <v>39190</v>
      </c>
      <c r="C4545" t="s">
        <v>30</v>
      </c>
      <c r="D4545" t="s">
        <v>170</v>
      </c>
      <c r="E4545" t="s">
        <v>176</v>
      </c>
      <c r="F4545">
        <v>315268</v>
      </c>
      <c r="G4545">
        <v>376168</v>
      </c>
      <c r="H4545" t="s">
        <v>148</v>
      </c>
      <c r="I4545" t="s">
        <v>149</v>
      </c>
      <c r="L4545">
        <f t="shared" si="350"/>
        <v>2007</v>
      </c>
      <c r="M4545">
        <f t="shared" si="351"/>
        <v>4</v>
      </c>
      <c r="N4545">
        <f t="shared" si="352"/>
        <v>0</v>
      </c>
      <c r="O4545">
        <f t="shared" si="353"/>
        <v>0</v>
      </c>
      <c r="P4545">
        <f t="shared" si="354"/>
        <v>1</v>
      </c>
    </row>
    <row r="4546" spans="1:16" x14ac:dyDescent="0.3">
      <c r="A4546" t="s">
        <v>60</v>
      </c>
      <c r="B4546" s="38">
        <v>39190</v>
      </c>
      <c r="C4546" t="s">
        <v>29</v>
      </c>
      <c r="D4546" t="s">
        <v>265</v>
      </c>
      <c r="E4546" t="s">
        <v>195</v>
      </c>
      <c r="F4546">
        <v>350132</v>
      </c>
      <c r="G4546">
        <v>381220</v>
      </c>
      <c r="H4546" t="s">
        <v>234</v>
      </c>
      <c r="I4546" t="s">
        <v>181</v>
      </c>
      <c r="J4546" t="s">
        <v>529</v>
      </c>
      <c r="L4546">
        <f t="shared" ref="L4546:L4609" si="355">YEAR(B4546)</f>
        <v>2007</v>
      </c>
      <c r="M4546">
        <f t="shared" ref="M4546:M4609" si="356">MONTH(B4546)</f>
        <v>4</v>
      </c>
      <c r="N4546">
        <f t="shared" ref="N4546:N4609" si="357">SUM((IF(OR(ISBLANK($I4546),ISERROR(SEARCH("killed",$I4546))),0,IF(SEARCH("killed",$I4546)=3,LEFT($I4546,1),IF(SEARCH("killed",$I4546)=4,LEFT($I4546,2),0)))),(IF(OR(ISBLANK($J4546),ISERROR(SEARCH("killed",$J4546))),0,IF(SEARCH("killed",$J4546)=3,LEFT($J4546,1),IF(SEARCH("killed",$J4546)=4,LEFT($J4546,2),0)))),(IF(OR(ISBLANK($K4546),ISERROR(SEARCH("killed",$K4546))),0,IF(SEARCH("killed",$K4546)=3,LEFT($K4546,1),IF(SEARCH("killed",$K4546)=4,LEFT($K4546,2),0)))))</f>
        <v>0</v>
      </c>
      <c r="O4546">
        <f t="shared" ref="O4546:O4609" si="358">SUM((IF(OR(ISBLANK($I4546),ISERROR(SEARCH("seriously",$I4546))),0,IF(SEARCH("seriously",$I4546)=3,LEFT($I4546,1),IF(SEARCH("seriously",$I4546)=4,LEFT($I4546,2),0)))),(IF(OR(ISBLANK($J4546),ISERROR(SEARCH("seriously",$J4546))),0,IF(SEARCH("seriously",$J4546)=3,LEFT($J4546,1),IF(SEARCH("seriously",$J4546)=4,LEFT($J4546,2),0)))),(IF(OR(ISBLANK($K4546),ISERROR(SEARCH("seriously",$K4546))),0,IF(SEARCH("seriously",$K4546)=3,LEFT($K4546,1),IF(SEARCH("seriously",$K4546)=4,LEFT($K4546,2),0)))))</f>
        <v>1</v>
      </c>
      <c r="P4546">
        <f t="shared" ref="P4546:P4609" si="359">SUM((IF(OR(ISBLANK($I4546),ISERROR(SEARCH("slightly",$I4546))),0,IF(SEARCH("slightly",$I4546)=3,LEFT($I4546,1),IF(SEARCH("slightly",$I4546)=4,LEFT($I4546,2),0)))),(IF(OR(ISBLANK($J4546),ISERROR(SEARCH("slightly",$J4546))),0,IF(SEARCH("slightly",$J4546)=3,LEFT($J4546,1),IF(SEARCH("slightly",$J4546)=4,LEFT($J4546,2),0)))),(IF(OR(ISBLANK($K4546),ISERROR(SEARCH("slightly",$K4546))),0,IF(SEARCH("slightly",$K4546)=3,LEFT($K4546,1),IF(SEARCH("slightly",$K4546)=4,LEFT($K4546,2),0)))))</f>
        <v>4</v>
      </c>
    </row>
    <row r="4547" spans="1:16" x14ac:dyDescent="0.3">
      <c r="A4547" t="s">
        <v>69</v>
      </c>
      <c r="B4547" s="38">
        <v>39190</v>
      </c>
      <c r="C4547" t="s">
        <v>30</v>
      </c>
      <c r="D4547" t="s">
        <v>552</v>
      </c>
      <c r="E4547" t="s">
        <v>147</v>
      </c>
      <c r="F4547">
        <v>333762</v>
      </c>
      <c r="G4547">
        <v>374706</v>
      </c>
      <c r="H4547" t="s">
        <v>148</v>
      </c>
      <c r="I4547" t="s">
        <v>149</v>
      </c>
      <c r="L4547">
        <f t="shared" si="355"/>
        <v>2007</v>
      </c>
      <c r="M4547">
        <f t="shared" si="356"/>
        <v>4</v>
      </c>
      <c r="N4547">
        <f t="shared" si="357"/>
        <v>0</v>
      </c>
      <c r="O4547">
        <f t="shared" si="358"/>
        <v>0</v>
      </c>
      <c r="P4547">
        <f t="shared" si="359"/>
        <v>1</v>
      </c>
    </row>
    <row r="4548" spans="1:16" x14ac:dyDescent="0.3">
      <c r="A4548" t="s">
        <v>39</v>
      </c>
      <c r="B4548" s="38">
        <v>39194</v>
      </c>
      <c r="C4548" t="s">
        <v>30</v>
      </c>
      <c r="D4548" t="s">
        <v>207</v>
      </c>
      <c r="E4548" t="s">
        <v>218</v>
      </c>
      <c r="F4548">
        <v>281048</v>
      </c>
      <c r="G4548">
        <v>378356</v>
      </c>
      <c r="H4548" t="s">
        <v>148</v>
      </c>
      <c r="I4548" t="s">
        <v>149</v>
      </c>
      <c r="L4548">
        <f t="shared" si="355"/>
        <v>2007</v>
      </c>
      <c r="M4548">
        <f t="shared" si="356"/>
        <v>4</v>
      </c>
      <c r="N4548">
        <f t="shared" si="357"/>
        <v>0</v>
      </c>
      <c r="O4548">
        <f t="shared" si="358"/>
        <v>0</v>
      </c>
      <c r="P4548">
        <f t="shared" si="359"/>
        <v>1</v>
      </c>
    </row>
    <row r="4549" spans="1:16" x14ac:dyDescent="0.3">
      <c r="A4549" t="s">
        <v>43</v>
      </c>
      <c r="B4549" s="38">
        <v>39195</v>
      </c>
      <c r="C4549" t="s">
        <v>30</v>
      </c>
      <c r="D4549" t="s">
        <v>478</v>
      </c>
      <c r="E4549" t="s">
        <v>183</v>
      </c>
      <c r="F4549">
        <v>308675</v>
      </c>
      <c r="G4549">
        <v>326430</v>
      </c>
      <c r="H4549" t="s">
        <v>148</v>
      </c>
      <c r="I4549" t="s">
        <v>149</v>
      </c>
      <c r="L4549">
        <f t="shared" si="355"/>
        <v>2007</v>
      </c>
      <c r="M4549">
        <f t="shared" si="356"/>
        <v>4</v>
      </c>
      <c r="N4549">
        <f t="shared" si="357"/>
        <v>0</v>
      </c>
      <c r="O4549">
        <f t="shared" si="358"/>
        <v>0</v>
      </c>
      <c r="P4549">
        <f t="shared" si="359"/>
        <v>1</v>
      </c>
    </row>
    <row r="4550" spans="1:16" x14ac:dyDescent="0.3">
      <c r="A4550" t="s">
        <v>69</v>
      </c>
      <c r="B4550" s="38">
        <v>39196</v>
      </c>
      <c r="C4550" t="s">
        <v>30</v>
      </c>
      <c r="D4550" t="s">
        <v>752</v>
      </c>
      <c r="E4550" t="s">
        <v>147</v>
      </c>
      <c r="F4550">
        <v>333397</v>
      </c>
      <c r="G4550">
        <v>373135</v>
      </c>
      <c r="H4550" t="s">
        <v>148</v>
      </c>
      <c r="I4550" t="s">
        <v>149</v>
      </c>
      <c r="L4550">
        <f t="shared" si="355"/>
        <v>2007</v>
      </c>
      <c r="M4550">
        <f t="shared" si="356"/>
        <v>4</v>
      </c>
      <c r="N4550">
        <f t="shared" si="357"/>
        <v>0</v>
      </c>
      <c r="O4550">
        <f t="shared" si="358"/>
        <v>0</v>
      </c>
      <c r="P4550">
        <f t="shared" si="359"/>
        <v>1</v>
      </c>
    </row>
    <row r="4551" spans="1:16" x14ac:dyDescent="0.3">
      <c r="A4551" t="s">
        <v>69</v>
      </c>
      <c r="B4551" s="38">
        <v>39196</v>
      </c>
      <c r="C4551" t="s">
        <v>30</v>
      </c>
      <c r="D4551" t="s">
        <v>232</v>
      </c>
      <c r="E4551" t="s">
        <v>147</v>
      </c>
      <c r="F4551">
        <v>333849</v>
      </c>
      <c r="G4551">
        <v>373885</v>
      </c>
      <c r="H4551" t="s">
        <v>148</v>
      </c>
      <c r="I4551" t="s">
        <v>149</v>
      </c>
      <c r="L4551">
        <f t="shared" si="355"/>
        <v>2007</v>
      </c>
      <c r="M4551">
        <f t="shared" si="356"/>
        <v>4</v>
      </c>
      <c r="N4551">
        <f t="shared" si="357"/>
        <v>0</v>
      </c>
      <c r="O4551">
        <f t="shared" si="358"/>
        <v>0</v>
      </c>
      <c r="P4551">
        <f t="shared" si="359"/>
        <v>1</v>
      </c>
    </row>
    <row r="4552" spans="1:16" x14ac:dyDescent="0.3">
      <c r="A4552" t="s">
        <v>43</v>
      </c>
      <c r="B4552" s="38">
        <v>39197</v>
      </c>
      <c r="C4552" t="s">
        <v>30</v>
      </c>
      <c r="D4552" t="s">
        <v>407</v>
      </c>
      <c r="E4552" t="s">
        <v>183</v>
      </c>
      <c r="F4552">
        <v>308463</v>
      </c>
      <c r="G4552">
        <v>326236</v>
      </c>
      <c r="H4552" t="s">
        <v>148</v>
      </c>
      <c r="I4552" t="s">
        <v>149</v>
      </c>
      <c r="L4552">
        <f t="shared" si="355"/>
        <v>2007</v>
      </c>
      <c r="M4552">
        <f t="shared" si="356"/>
        <v>4</v>
      </c>
      <c r="N4552">
        <f t="shared" si="357"/>
        <v>0</v>
      </c>
      <c r="O4552">
        <f t="shared" si="358"/>
        <v>0</v>
      </c>
      <c r="P4552">
        <f t="shared" si="359"/>
        <v>1</v>
      </c>
    </row>
    <row r="4553" spans="1:16" x14ac:dyDescent="0.3">
      <c r="A4553" t="s">
        <v>69</v>
      </c>
      <c r="B4553" s="38">
        <v>39197</v>
      </c>
      <c r="C4553" t="s">
        <v>30</v>
      </c>
      <c r="D4553" t="s">
        <v>167</v>
      </c>
      <c r="E4553" t="s">
        <v>147</v>
      </c>
      <c r="F4553">
        <v>334320</v>
      </c>
      <c r="G4553">
        <v>373890</v>
      </c>
      <c r="H4553" t="s">
        <v>148</v>
      </c>
      <c r="I4553" t="s">
        <v>149</v>
      </c>
      <c r="L4553">
        <f t="shared" si="355"/>
        <v>2007</v>
      </c>
      <c r="M4553">
        <f t="shared" si="356"/>
        <v>4</v>
      </c>
      <c r="N4553">
        <f t="shared" si="357"/>
        <v>0</v>
      </c>
      <c r="O4553">
        <f t="shared" si="358"/>
        <v>0</v>
      </c>
      <c r="P4553">
        <f t="shared" si="359"/>
        <v>1</v>
      </c>
    </row>
    <row r="4554" spans="1:16" x14ac:dyDescent="0.3">
      <c r="A4554" t="s">
        <v>51</v>
      </c>
      <c r="B4554" s="38">
        <v>39197</v>
      </c>
      <c r="C4554" t="s">
        <v>30</v>
      </c>
      <c r="D4554" t="s">
        <v>918</v>
      </c>
      <c r="E4554" t="s">
        <v>206</v>
      </c>
      <c r="F4554">
        <v>348708</v>
      </c>
      <c r="G4554">
        <v>344858</v>
      </c>
      <c r="H4554" t="s">
        <v>152</v>
      </c>
      <c r="I4554" t="s">
        <v>153</v>
      </c>
      <c r="L4554">
        <f t="shared" si="355"/>
        <v>2007</v>
      </c>
      <c r="M4554">
        <f t="shared" si="356"/>
        <v>4</v>
      </c>
      <c r="N4554">
        <f t="shared" si="357"/>
        <v>0</v>
      </c>
      <c r="O4554">
        <f t="shared" si="358"/>
        <v>0</v>
      </c>
      <c r="P4554">
        <f t="shared" si="359"/>
        <v>2</v>
      </c>
    </row>
    <row r="4555" spans="1:16" x14ac:dyDescent="0.3">
      <c r="A4555" t="s">
        <v>69</v>
      </c>
      <c r="B4555" s="38">
        <v>39198</v>
      </c>
      <c r="C4555" t="s">
        <v>30</v>
      </c>
      <c r="D4555" t="s">
        <v>204</v>
      </c>
      <c r="E4555" t="s">
        <v>147</v>
      </c>
      <c r="F4555">
        <v>333650</v>
      </c>
      <c r="G4555">
        <v>373120</v>
      </c>
      <c r="H4555" t="s">
        <v>144</v>
      </c>
      <c r="I4555" t="s">
        <v>145</v>
      </c>
      <c r="L4555">
        <f t="shared" si="355"/>
        <v>2007</v>
      </c>
      <c r="M4555">
        <f t="shared" si="356"/>
        <v>4</v>
      </c>
      <c r="N4555">
        <f t="shared" si="357"/>
        <v>0</v>
      </c>
      <c r="O4555">
        <f t="shared" si="358"/>
        <v>0</v>
      </c>
      <c r="P4555">
        <f t="shared" si="359"/>
        <v>3</v>
      </c>
    </row>
    <row r="4556" spans="1:16" x14ac:dyDescent="0.3">
      <c r="A4556" t="s">
        <v>60</v>
      </c>
      <c r="B4556" s="38">
        <v>39198</v>
      </c>
      <c r="C4556" t="s">
        <v>30</v>
      </c>
      <c r="D4556" t="s">
        <v>170</v>
      </c>
      <c r="E4556" t="s">
        <v>195</v>
      </c>
      <c r="F4556">
        <v>350490</v>
      </c>
      <c r="G4556">
        <v>381614</v>
      </c>
      <c r="H4556" t="s">
        <v>148</v>
      </c>
      <c r="I4556" t="s">
        <v>149</v>
      </c>
      <c r="L4556">
        <f t="shared" si="355"/>
        <v>2007</v>
      </c>
      <c r="M4556">
        <f t="shared" si="356"/>
        <v>4</v>
      </c>
      <c r="N4556">
        <f t="shared" si="357"/>
        <v>0</v>
      </c>
      <c r="O4556">
        <f t="shared" si="358"/>
        <v>0</v>
      </c>
      <c r="P4556">
        <f t="shared" si="359"/>
        <v>1</v>
      </c>
    </row>
    <row r="4557" spans="1:16" x14ac:dyDescent="0.3">
      <c r="A4557" t="s">
        <v>69</v>
      </c>
      <c r="B4557" s="38">
        <v>39198</v>
      </c>
      <c r="C4557" t="s">
        <v>30</v>
      </c>
      <c r="D4557" t="s">
        <v>221</v>
      </c>
      <c r="E4557" t="s">
        <v>161</v>
      </c>
      <c r="F4557">
        <v>334063</v>
      </c>
      <c r="G4557">
        <v>375207</v>
      </c>
      <c r="H4557" t="s">
        <v>148</v>
      </c>
      <c r="I4557" t="s">
        <v>149</v>
      </c>
      <c r="L4557">
        <f t="shared" si="355"/>
        <v>2007</v>
      </c>
      <c r="M4557">
        <f t="shared" si="356"/>
        <v>4</v>
      </c>
      <c r="N4557">
        <f t="shared" si="357"/>
        <v>0</v>
      </c>
      <c r="O4557">
        <f t="shared" si="358"/>
        <v>0</v>
      </c>
      <c r="P4557">
        <f t="shared" si="359"/>
        <v>1</v>
      </c>
    </row>
    <row r="4558" spans="1:16" x14ac:dyDescent="0.3">
      <c r="A4558" t="s">
        <v>80</v>
      </c>
      <c r="B4558" s="38">
        <v>39198</v>
      </c>
      <c r="C4558" t="s">
        <v>30</v>
      </c>
      <c r="D4558" t="s">
        <v>290</v>
      </c>
      <c r="E4558" t="s">
        <v>173</v>
      </c>
      <c r="F4558">
        <v>308100</v>
      </c>
      <c r="G4558">
        <v>358475</v>
      </c>
      <c r="H4558" t="s">
        <v>152</v>
      </c>
      <c r="I4558" t="s">
        <v>153</v>
      </c>
      <c r="L4558">
        <f t="shared" si="355"/>
        <v>2007</v>
      </c>
      <c r="M4558">
        <f t="shared" si="356"/>
        <v>4</v>
      </c>
      <c r="N4558">
        <f t="shared" si="357"/>
        <v>0</v>
      </c>
      <c r="O4558">
        <f t="shared" si="358"/>
        <v>0</v>
      </c>
      <c r="P4558">
        <f t="shared" si="359"/>
        <v>2</v>
      </c>
    </row>
    <row r="4559" spans="1:16" x14ac:dyDescent="0.3">
      <c r="A4559" t="s">
        <v>69</v>
      </c>
      <c r="B4559" s="38">
        <v>39199</v>
      </c>
      <c r="C4559" t="s">
        <v>30</v>
      </c>
      <c r="D4559" t="s">
        <v>251</v>
      </c>
      <c r="E4559" t="s">
        <v>147</v>
      </c>
      <c r="F4559">
        <v>333539</v>
      </c>
      <c r="G4559">
        <v>373906</v>
      </c>
      <c r="H4559" t="s">
        <v>148</v>
      </c>
      <c r="I4559" t="s">
        <v>149</v>
      </c>
      <c r="L4559">
        <f t="shared" si="355"/>
        <v>2007</v>
      </c>
      <c r="M4559">
        <f t="shared" si="356"/>
        <v>4</v>
      </c>
      <c r="N4559">
        <f t="shared" si="357"/>
        <v>0</v>
      </c>
      <c r="O4559">
        <f t="shared" si="358"/>
        <v>0</v>
      </c>
      <c r="P4559">
        <f t="shared" si="359"/>
        <v>1</v>
      </c>
    </row>
    <row r="4560" spans="1:16" x14ac:dyDescent="0.3">
      <c r="A4560" t="s">
        <v>49</v>
      </c>
      <c r="B4560" s="38">
        <v>39199</v>
      </c>
      <c r="C4560" t="s">
        <v>30</v>
      </c>
      <c r="D4560" t="s">
        <v>369</v>
      </c>
      <c r="E4560" t="s">
        <v>184</v>
      </c>
      <c r="F4560">
        <v>312757</v>
      </c>
      <c r="G4560">
        <v>346206</v>
      </c>
      <c r="H4560" t="s">
        <v>148</v>
      </c>
      <c r="I4560" t="s">
        <v>149</v>
      </c>
      <c r="L4560">
        <f t="shared" si="355"/>
        <v>2007</v>
      </c>
      <c r="M4560">
        <f t="shared" si="356"/>
        <v>4</v>
      </c>
      <c r="N4560">
        <f t="shared" si="357"/>
        <v>0</v>
      </c>
      <c r="O4560">
        <f t="shared" si="358"/>
        <v>0</v>
      </c>
      <c r="P4560">
        <f t="shared" si="359"/>
        <v>1</v>
      </c>
    </row>
    <row r="4561" spans="1:16" x14ac:dyDescent="0.3">
      <c r="A4561" t="s">
        <v>79</v>
      </c>
      <c r="B4561" s="38">
        <v>39200</v>
      </c>
      <c r="C4561" t="s">
        <v>30</v>
      </c>
      <c r="D4561" t="s">
        <v>237</v>
      </c>
      <c r="E4561" t="s">
        <v>173</v>
      </c>
      <c r="F4561">
        <v>301381</v>
      </c>
      <c r="G4561">
        <v>354116</v>
      </c>
      <c r="H4561" t="s">
        <v>148</v>
      </c>
      <c r="I4561" t="s">
        <v>149</v>
      </c>
      <c r="L4561">
        <f t="shared" si="355"/>
        <v>2007</v>
      </c>
      <c r="M4561">
        <f t="shared" si="356"/>
        <v>4</v>
      </c>
      <c r="N4561">
        <f t="shared" si="357"/>
        <v>0</v>
      </c>
      <c r="O4561">
        <f t="shared" si="358"/>
        <v>0</v>
      </c>
      <c r="P4561">
        <f t="shared" si="359"/>
        <v>1</v>
      </c>
    </row>
    <row r="4562" spans="1:16" x14ac:dyDescent="0.3">
      <c r="A4562" t="s">
        <v>2</v>
      </c>
      <c r="B4562" s="38">
        <v>39200</v>
      </c>
      <c r="C4562" t="s">
        <v>30</v>
      </c>
      <c r="D4562" t="s">
        <v>285</v>
      </c>
      <c r="E4562" t="s">
        <v>166</v>
      </c>
      <c r="F4562">
        <v>326525</v>
      </c>
      <c r="G4562">
        <v>363895</v>
      </c>
      <c r="H4562" t="s">
        <v>152</v>
      </c>
      <c r="I4562" t="s">
        <v>153</v>
      </c>
      <c r="L4562">
        <f t="shared" si="355"/>
        <v>2007</v>
      </c>
      <c r="M4562">
        <f t="shared" si="356"/>
        <v>4</v>
      </c>
      <c r="N4562">
        <f t="shared" si="357"/>
        <v>0</v>
      </c>
      <c r="O4562">
        <f t="shared" si="358"/>
        <v>0</v>
      </c>
      <c r="P4562">
        <f t="shared" si="359"/>
        <v>2</v>
      </c>
    </row>
    <row r="4563" spans="1:16" x14ac:dyDescent="0.3">
      <c r="A4563" t="s">
        <v>69</v>
      </c>
      <c r="B4563" s="38">
        <v>39202</v>
      </c>
      <c r="C4563" t="s">
        <v>30</v>
      </c>
      <c r="D4563" t="s">
        <v>231</v>
      </c>
      <c r="E4563" t="s">
        <v>147</v>
      </c>
      <c r="F4563">
        <v>334095</v>
      </c>
      <c r="G4563">
        <v>374442</v>
      </c>
      <c r="H4563" t="s">
        <v>148</v>
      </c>
      <c r="I4563" t="s">
        <v>149</v>
      </c>
      <c r="L4563">
        <f t="shared" si="355"/>
        <v>2007</v>
      </c>
      <c r="M4563">
        <f t="shared" si="356"/>
        <v>4</v>
      </c>
      <c r="N4563">
        <f t="shared" si="357"/>
        <v>0</v>
      </c>
      <c r="O4563">
        <f t="shared" si="358"/>
        <v>0</v>
      </c>
      <c r="P4563">
        <f t="shared" si="359"/>
        <v>1</v>
      </c>
    </row>
    <row r="4564" spans="1:16" x14ac:dyDescent="0.3">
      <c r="A4564" t="s">
        <v>69</v>
      </c>
      <c r="B4564" s="38">
        <v>39203</v>
      </c>
      <c r="C4564" t="s">
        <v>30</v>
      </c>
      <c r="D4564" t="s">
        <v>446</v>
      </c>
      <c r="E4564" t="s">
        <v>147</v>
      </c>
      <c r="F4564">
        <v>334172</v>
      </c>
      <c r="G4564">
        <v>374824</v>
      </c>
      <c r="H4564" t="s">
        <v>148</v>
      </c>
      <c r="I4564" t="s">
        <v>149</v>
      </c>
      <c r="L4564">
        <f t="shared" si="355"/>
        <v>2007</v>
      </c>
      <c r="M4564">
        <f t="shared" si="356"/>
        <v>5</v>
      </c>
      <c r="N4564">
        <f t="shared" si="357"/>
        <v>0</v>
      </c>
      <c r="O4564">
        <f t="shared" si="358"/>
        <v>0</v>
      </c>
      <c r="P4564">
        <f t="shared" si="359"/>
        <v>1</v>
      </c>
    </row>
    <row r="4565" spans="1:16" x14ac:dyDescent="0.3">
      <c r="A4565" t="s">
        <v>69</v>
      </c>
      <c r="B4565" s="38">
        <v>39203</v>
      </c>
      <c r="C4565" t="s">
        <v>30</v>
      </c>
      <c r="D4565" t="s">
        <v>297</v>
      </c>
      <c r="E4565" t="s">
        <v>147</v>
      </c>
      <c r="F4565">
        <v>333672</v>
      </c>
      <c r="G4565">
        <v>373428</v>
      </c>
      <c r="H4565" t="s">
        <v>148</v>
      </c>
      <c r="I4565" t="s">
        <v>149</v>
      </c>
      <c r="L4565">
        <f t="shared" si="355"/>
        <v>2007</v>
      </c>
      <c r="M4565">
        <f t="shared" si="356"/>
        <v>5</v>
      </c>
      <c r="N4565">
        <f t="shared" si="357"/>
        <v>0</v>
      </c>
      <c r="O4565">
        <f t="shared" si="358"/>
        <v>0</v>
      </c>
      <c r="P4565">
        <f t="shared" si="359"/>
        <v>1</v>
      </c>
    </row>
    <row r="4566" spans="1:16" x14ac:dyDescent="0.3">
      <c r="A4566" t="s">
        <v>69</v>
      </c>
      <c r="B4566" s="38">
        <v>39203</v>
      </c>
      <c r="C4566" t="s">
        <v>30</v>
      </c>
      <c r="D4566" t="s">
        <v>163</v>
      </c>
      <c r="E4566" t="s">
        <v>164</v>
      </c>
      <c r="F4566">
        <v>333456</v>
      </c>
      <c r="G4566">
        <v>374518</v>
      </c>
      <c r="H4566" t="s">
        <v>148</v>
      </c>
      <c r="I4566" t="s">
        <v>149</v>
      </c>
      <c r="L4566">
        <f t="shared" si="355"/>
        <v>2007</v>
      </c>
      <c r="M4566">
        <f t="shared" si="356"/>
        <v>5</v>
      </c>
      <c r="N4566">
        <f t="shared" si="357"/>
        <v>0</v>
      </c>
      <c r="O4566">
        <f t="shared" si="358"/>
        <v>0</v>
      </c>
      <c r="P4566">
        <f t="shared" si="359"/>
        <v>1</v>
      </c>
    </row>
    <row r="4567" spans="1:16" x14ac:dyDescent="0.3">
      <c r="A4567" t="s">
        <v>50</v>
      </c>
      <c r="B4567" s="38">
        <v>39204</v>
      </c>
      <c r="C4567" t="s">
        <v>30</v>
      </c>
      <c r="D4567" t="s">
        <v>866</v>
      </c>
      <c r="E4567" t="s">
        <v>157</v>
      </c>
      <c r="F4567">
        <v>284943</v>
      </c>
      <c r="G4567">
        <v>432069</v>
      </c>
      <c r="H4567" t="s">
        <v>148</v>
      </c>
      <c r="I4567" t="s">
        <v>149</v>
      </c>
      <c r="L4567">
        <f t="shared" si="355"/>
        <v>2007</v>
      </c>
      <c r="M4567">
        <f t="shared" si="356"/>
        <v>5</v>
      </c>
      <c r="N4567">
        <f t="shared" si="357"/>
        <v>0</v>
      </c>
      <c r="O4567">
        <f t="shared" si="358"/>
        <v>0</v>
      </c>
      <c r="P4567">
        <f t="shared" si="359"/>
        <v>1</v>
      </c>
    </row>
    <row r="4568" spans="1:16" x14ac:dyDescent="0.3">
      <c r="A4568" t="s">
        <v>69</v>
      </c>
      <c r="B4568" s="38">
        <v>39204</v>
      </c>
      <c r="C4568" t="s">
        <v>30</v>
      </c>
      <c r="D4568" t="s">
        <v>158</v>
      </c>
      <c r="E4568" t="s">
        <v>159</v>
      </c>
      <c r="F4568">
        <v>334951</v>
      </c>
      <c r="G4568">
        <v>374503</v>
      </c>
      <c r="H4568" t="s">
        <v>245</v>
      </c>
      <c r="I4568" t="s">
        <v>246</v>
      </c>
      <c r="L4568">
        <f t="shared" si="355"/>
        <v>2007</v>
      </c>
      <c r="M4568">
        <f t="shared" si="356"/>
        <v>5</v>
      </c>
      <c r="N4568">
        <f t="shared" si="357"/>
        <v>0</v>
      </c>
      <c r="O4568">
        <f t="shared" si="358"/>
        <v>0</v>
      </c>
      <c r="P4568">
        <f t="shared" si="359"/>
        <v>4</v>
      </c>
    </row>
    <row r="4569" spans="1:16" x14ac:dyDescent="0.3">
      <c r="A4569" t="s">
        <v>69</v>
      </c>
      <c r="B4569" s="38">
        <v>39205</v>
      </c>
      <c r="C4569" t="s">
        <v>30</v>
      </c>
      <c r="D4569" t="s">
        <v>180</v>
      </c>
      <c r="E4569" t="s">
        <v>164</v>
      </c>
      <c r="F4569">
        <v>333314</v>
      </c>
      <c r="G4569">
        <v>374336</v>
      </c>
      <c r="H4569" t="s">
        <v>152</v>
      </c>
      <c r="I4569" t="s">
        <v>153</v>
      </c>
      <c r="L4569">
        <f t="shared" si="355"/>
        <v>2007</v>
      </c>
      <c r="M4569">
        <f t="shared" si="356"/>
        <v>5</v>
      </c>
      <c r="N4569">
        <f t="shared" si="357"/>
        <v>0</v>
      </c>
      <c r="O4569">
        <f t="shared" si="358"/>
        <v>0</v>
      </c>
      <c r="P4569">
        <f t="shared" si="359"/>
        <v>2</v>
      </c>
    </row>
    <row r="4570" spans="1:16" x14ac:dyDescent="0.3">
      <c r="A4570" t="s">
        <v>79</v>
      </c>
      <c r="B4570" s="38">
        <v>39206</v>
      </c>
      <c r="C4570" t="s">
        <v>30</v>
      </c>
      <c r="D4570" t="s">
        <v>490</v>
      </c>
      <c r="E4570" t="s">
        <v>173</v>
      </c>
      <c r="F4570">
        <v>301187</v>
      </c>
      <c r="G4570">
        <v>354180</v>
      </c>
      <c r="H4570" t="s">
        <v>152</v>
      </c>
      <c r="I4570" t="s">
        <v>153</v>
      </c>
      <c r="L4570">
        <f t="shared" si="355"/>
        <v>2007</v>
      </c>
      <c r="M4570">
        <f t="shared" si="356"/>
        <v>5</v>
      </c>
      <c r="N4570">
        <f t="shared" si="357"/>
        <v>0</v>
      </c>
      <c r="O4570">
        <f t="shared" si="358"/>
        <v>0</v>
      </c>
      <c r="P4570">
        <f t="shared" si="359"/>
        <v>2</v>
      </c>
    </row>
    <row r="4571" spans="1:16" x14ac:dyDescent="0.3">
      <c r="A4571" t="s">
        <v>57</v>
      </c>
      <c r="B4571" s="38">
        <v>39206</v>
      </c>
      <c r="C4571" t="s">
        <v>30</v>
      </c>
      <c r="D4571" t="s">
        <v>556</v>
      </c>
      <c r="E4571" t="s">
        <v>256</v>
      </c>
      <c r="F4571">
        <v>223620</v>
      </c>
      <c r="G4571">
        <v>344229</v>
      </c>
      <c r="H4571" t="s">
        <v>152</v>
      </c>
      <c r="I4571" t="s">
        <v>153</v>
      </c>
      <c r="L4571">
        <f t="shared" si="355"/>
        <v>2007</v>
      </c>
      <c r="M4571">
        <f t="shared" si="356"/>
        <v>5</v>
      </c>
      <c r="N4571">
        <f t="shared" si="357"/>
        <v>0</v>
      </c>
      <c r="O4571">
        <f t="shared" si="358"/>
        <v>0</v>
      </c>
      <c r="P4571">
        <f t="shared" si="359"/>
        <v>2</v>
      </c>
    </row>
    <row r="4572" spans="1:16" x14ac:dyDescent="0.3">
      <c r="A4572" t="s">
        <v>54</v>
      </c>
      <c r="B4572" s="38">
        <v>39206</v>
      </c>
      <c r="C4572" t="s">
        <v>30</v>
      </c>
      <c r="D4572" t="s">
        <v>216</v>
      </c>
      <c r="E4572" t="s">
        <v>183</v>
      </c>
      <c r="F4572">
        <v>314309</v>
      </c>
      <c r="G4572">
        <v>318259</v>
      </c>
      <c r="H4572" t="s">
        <v>148</v>
      </c>
      <c r="I4572" t="s">
        <v>149</v>
      </c>
      <c r="L4572">
        <f t="shared" si="355"/>
        <v>2007</v>
      </c>
      <c r="M4572">
        <f t="shared" si="356"/>
        <v>5</v>
      </c>
      <c r="N4572">
        <f t="shared" si="357"/>
        <v>0</v>
      </c>
      <c r="O4572">
        <f t="shared" si="358"/>
        <v>0</v>
      </c>
      <c r="P4572">
        <f t="shared" si="359"/>
        <v>1</v>
      </c>
    </row>
    <row r="4573" spans="1:16" x14ac:dyDescent="0.3">
      <c r="A4573" t="s">
        <v>43</v>
      </c>
      <c r="B4573" s="38">
        <v>39206</v>
      </c>
      <c r="C4573" t="s">
        <v>29</v>
      </c>
      <c r="D4573" t="s">
        <v>182</v>
      </c>
      <c r="E4573" t="s">
        <v>183</v>
      </c>
      <c r="F4573">
        <v>308440</v>
      </c>
      <c r="G4573">
        <v>326568</v>
      </c>
      <c r="H4573" t="s">
        <v>148</v>
      </c>
      <c r="I4573" t="s">
        <v>181</v>
      </c>
      <c r="L4573">
        <f t="shared" si="355"/>
        <v>2007</v>
      </c>
      <c r="M4573">
        <f t="shared" si="356"/>
        <v>5</v>
      </c>
      <c r="N4573">
        <f t="shared" si="357"/>
        <v>0</v>
      </c>
      <c r="O4573">
        <f t="shared" si="358"/>
        <v>1</v>
      </c>
      <c r="P4573">
        <f t="shared" si="359"/>
        <v>0</v>
      </c>
    </row>
    <row r="4574" spans="1:16" x14ac:dyDescent="0.3">
      <c r="A4574" t="s">
        <v>69</v>
      </c>
      <c r="B4574" s="38">
        <v>39207</v>
      </c>
      <c r="C4574" t="s">
        <v>30</v>
      </c>
      <c r="D4574" t="s">
        <v>919</v>
      </c>
      <c r="E4574" t="s">
        <v>147</v>
      </c>
      <c r="F4574">
        <v>333552</v>
      </c>
      <c r="G4574">
        <v>373776</v>
      </c>
      <c r="H4574" t="s">
        <v>148</v>
      </c>
      <c r="I4574" t="s">
        <v>149</v>
      </c>
      <c r="L4574">
        <f t="shared" si="355"/>
        <v>2007</v>
      </c>
      <c r="M4574">
        <f t="shared" si="356"/>
        <v>5</v>
      </c>
      <c r="N4574">
        <f t="shared" si="357"/>
        <v>0</v>
      </c>
      <c r="O4574">
        <f t="shared" si="358"/>
        <v>0</v>
      </c>
      <c r="P4574">
        <f t="shared" si="359"/>
        <v>1</v>
      </c>
    </row>
    <row r="4575" spans="1:16" x14ac:dyDescent="0.3">
      <c r="A4575" t="s">
        <v>69</v>
      </c>
      <c r="B4575" s="38">
        <v>39207</v>
      </c>
      <c r="C4575" t="s">
        <v>30</v>
      </c>
      <c r="D4575" t="s">
        <v>552</v>
      </c>
      <c r="E4575" t="s">
        <v>147</v>
      </c>
      <c r="F4575">
        <v>333804</v>
      </c>
      <c r="G4575">
        <v>374298</v>
      </c>
      <c r="H4575" t="s">
        <v>148</v>
      </c>
      <c r="I4575" t="s">
        <v>149</v>
      </c>
      <c r="L4575">
        <f t="shared" si="355"/>
        <v>2007</v>
      </c>
      <c r="M4575">
        <f t="shared" si="356"/>
        <v>5</v>
      </c>
      <c r="N4575">
        <f t="shared" si="357"/>
        <v>0</v>
      </c>
      <c r="O4575">
        <f t="shared" si="358"/>
        <v>0</v>
      </c>
      <c r="P4575">
        <f t="shared" si="359"/>
        <v>1</v>
      </c>
    </row>
    <row r="4576" spans="1:16" x14ac:dyDescent="0.3">
      <c r="A4576" t="s">
        <v>36</v>
      </c>
      <c r="B4576" s="38">
        <v>39208</v>
      </c>
      <c r="C4576" t="s">
        <v>30</v>
      </c>
      <c r="D4576" t="s">
        <v>920</v>
      </c>
      <c r="E4576" t="s">
        <v>189</v>
      </c>
      <c r="F4576">
        <v>287487</v>
      </c>
      <c r="G4576">
        <v>345209</v>
      </c>
      <c r="H4576" t="s">
        <v>148</v>
      </c>
      <c r="I4576" t="s">
        <v>149</v>
      </c>
      <c r="L4576">
        <f t="shared" si="355"/>
        <v>2007</v>
      </c>
      <c r="M4576">
        <f t="shared" si="356"/>
        <v>5</v>
      </c>
      <c r="N4576">
        <f t="shared" si="357"/>
        <v>0</v>
      </c>
      <c r="O4576">
        <f t="shared" si="358"/>
        <v>0</v>
      </c>
      <c r="P4576">
        <f t="shared" si="359"/>
        <v>1</v>
      </c>
    </row>
    <row r="4577" spans="1:16" x14ac:dyDescent="0.3">
      <c r="A4577" t="s">
        <v>60</v>
      </c>
      <c r="B4577" s="38">
        <v>39208</v>
      </c>
      <c r="C4577" t="s">
        <v>30</v>
      </c>
      <c r="D4577" t="s">
        <v>463</v>
      </c>
      <c r="E4577" t="s">
        <v>195</v>
      </c>
      <c r="F4577">
        <v>350555</v>
      </c>
      <c r="G4577">
        <v>382073</v>
      </c>
      <c r="H4577" t="s">
        <v>148</v>
      </c>
      <c r="I4577" t="s">
        <v>149</v>
      </c>
      <c r="L4577">
        <f t="shared" si="355"/>
        <v>2007</v>
      </c>
      <c r="M4577">
        <f t="shared" si="356"/>
        <v>5</v>
      </c>
      <c r="N4577">
        <f t="shared" si="357"/>
        <v>0</v>
      </c>
      <c r="O4577">
        <f t="shared" si="358"/>
        <v>0</v>
      </c>
      <c r="P4577">
        <f t="shared" si="359"/>
        <v>1</v>
      </c>
    </row>
    <row r="4578" spans="1:16" x14ac:dyDescent="0.3">
      <c r="A4578" t="s">
        <v>43</v>
      </c>
      <c r="B4578" s="38">
        <v>39209</v>
      </c>
      <c r="C4578" t="s">
        <v>30</v>
      </c>
      <c r="D4578" t="s">
        <v>407</v>
      </c>
      <c r="E4578" t="s">
        <v>183</v>
      </c>
      <c r="F4578">
        <v>308535</v>
      </c>
      <c r="G4578">
        <v>326548</v>
      </c>
      <c r="H4578" t="s">
        <v>148</v>
      </c>
      <c r="I4578" t="s">
        <v>149</v>
      </c>
      <c r="L4578">
        <f t="shared" si="355"/>
        <v>2007</v>
      </c>
      <c r="M4578">
        <f t="shared" si="356"/>
        <v>5</v>
      </c>
      <c r="N4578">
        <f t="shared" si="357"/>
        <v>0</v>
      </c>
      <c r="O4578">
        <f t="shared" si="358"/>
        <v>0</v>
      </c>
      <c r="P4578">
        <f t="shared" si="359"/>
        <v>1</v>
      </c>
    </row>
    <row r="4579" spans="1:16" x14ac:dyDescent="0.3">
      <c r="A4579" t="s">
        <v>76</v>
      </c>
      <c r="B4579" s="38">
        <v>39210</v>
      </c>
      <c r="C4579" t="s">
        <v>30</v>
      </c>
      <c r="D4579" t="s">
        <v>244</v>
      </c>
      <c r="E4579" t="s">
        <v>176</v>
      </c>
      <c r="F4579">
        <v>315074</v>
      </c>
      <c r="G4579">
        <v>386645</v>
      </c>
      <c r="H4579" t="s">
        <v>148</v>
      </c>
      <c r="I4579" t="s">
        <v>149</v>
      </c>
      <c r="L4579">
        <f t="shared" si="355"/>
        <v>2007</v>
      </c>
      <c r="M4579">
        <f t="shared" si="356"/>
        <v>5</v>
      </c>
      <c r="N4579">
        <f t="shared" si="357"/>
        <v>0</v>
      </c>
      <c r="O4579">
        <f t="shared" si="358"/>
        <v>0</v>
      </c>
      <c r="P4579">
        <f t="shared" si="359"/>
        <v>1</v>
      </c>
    </row>
    <row r="4580" spans="1:16" x14ac:dyDescent="0.3">
      <c r="A4580" t="s">
        <v>69</v>
      </c>
      <c r="B4580" s="38">
        <v>39210</v>
      </c>
      <c r="C4580" t="s">
        <v>30</v>
      </c>
      <c r="D4580" t="s">
        <v>921</v>
      </c>
      <c r="E4580" t="s">
        <v>147</v>
      </c>
      <c r="F4580">
        <v>333577</v>
      </c>
      <c r="G4580">
        <v>373182</v>
      </c>
      <c r="H4580" t="s">
        <v>148</v>
      </c>
      <c r="I4580" t="s">
        <v>149</v>
      </c>
      <c r="L4580">
        <f t="shared" si="355"/>
        <v>2007</v>
      </c>
      <c r="M4580">
        <f t="shared" si="356"/>
        <v>5</v>
      </c>
      <c r="N4580">
        <f t="shared" si="357"/>
        <v>0</v>
      </c>
      <c r="O4580">
        <f t="shared" si="358"/>
        <v>0</v>
      </c>
      <c r="P4580">
        <f t="shared" si="359"/>
        <v>1</v>
      </c>
    </row>
    <row r="4581" spans="1:16" x14ac:dyDescent="0.3">
      <c r="A4581" t="s">
        <v>45</v>
      </c>
      <c r="B4581" s="38">
        <v>39210</v>
      </c>
      <c r="C4581" t="s">
        <v>30</v>
      </c>
      <c r="D4581" t="s">
        <v>368</v>
      </c>
      <c r="E4581" t="s">
        <v>193</v>
      </c>
      <c r="F4581">
        <v>244486</v>
      </c>
      <c r="G4581">
        <v>416554</v>
      </c>
      <c r="H4581" t="s">
        <v>148</v>
      </c>
      <c r="I4581" t="s">
        <v>149</v>
      </c>
      <c r="L4581">
        <f t="shared" si="355"/>
        <v>2007</v>
      </c>
      <c r="M4581">
        <f t="shared" si="356"/>
        <v>5</v>
      </c>
      <c r="N4581">
        <f t="shared" si="357"/>
        <v>0</v>
      </c>
      <c r="O4581">
        <f t="shared" si="358"/>
        <v>0</v>
      </c>
      <c r="P4581">
        <f t="shared" si="359"/>
        <v>1</v>
      </c>
    </row>
    <row r="4582" spans="1:16" x14ac:dyDescent="0.3">
      <c r="A4582" t="s">
        <v>63</v>
      </c>
      <c r="B4582" s="38">
        <v>39211</v>
      </c>
      <c r="C4582" t="s">
        <v>30</v>
      </c>
      <c r="D4582" t="s">
        <v>239</v>
      </c>
      <c r="E4582" t="s">
        <v>256</v>
      </c>
      <c r="F4582">
        <v>223931</v>
      </c>
      <c r="G4582">
        <v>358068</v>
      </c>
      <c r="H4582" t="s">
        <v>148</v>
      </c>
      <c r="I4582" t="s">
        <v>149</v>
      </c>
      <c r="L4582">
        <f t="shared" si="355"/>
        <v>2007</v>
      </c>
      <c r="M4582">
        <f t="shared" si="356"/>
        <v>5</v>
      </c>
      <c r="N4582">
        <f t="shared" si="357"/>
        <v>0</v>
      </c>
      <c r="O4582">
        <f t="shared" si="358"/>
        <v>0</v>
      </c>
      <c r="P4582">
        <f t="shared" si="359"/>
        <v>1</v>
      </c>
    </row>
    <row r="4583" spans="1:16" x14ac:dyDescent="0.3">
      <c r="A4583" t="s">
        <v>69</v>
      </c>
      <c r="B4583" s="38">
        <v>39212</v>
      </c>
      <c r="C4583" t="s">
        <v>30</v>
      </c>
      <c r="D4583" t="s">
        <v>221</v>
      </c>
      <c r="E4583" t="s">
        <v>161</v>
      </c>
      <c r="F4583">
        <v>334050</v>
      </c>
      <c r="G4583">
        <v>375213</v>
      </c>
      <c r="H4583" t="s">
        <v>152</v>
      </c>
      <c r="I4583" t="s">
        <v>153</v>
      </c>
      <c r="L4583">
        <f t="shared" si="355"/>
        <v>2007</v>
      </c>
      <c r="M4583">
        <f t="shared" si="356"/>
        <v>5</v>
      </c>
      <c r="N4583">
        <f t="shared" si="357"/>
        <v>0</v>
      </c>
      <c r="O4583">
        <f t="shared" si="358"/>
        <v>0</v>
      </c>
      <c r="P4583">
        <f t="shared" si="359"/>
        <v>2</v>
      </c>
    </row>
    <row r="4584" spans="1:16" x14ac:dyDescent="0.3">
      <c r="A4584" t="s">
        <v>69</v>
      </c>
      <c r="B4584" s="38">
        <v>39212</v>
      </c>
      <c r="C4584" t="s">
        <v>30</v>
      </c>
      <c r="D4584" t="s">
        <v>552</v>
      </c>
      <c r="E4584" t="s">
        <v>147</v>
      </c>
      <c r="F4584">
        <v>333764</v>
      </c>
      <c r="G4584">
        <v>374466</v>
      </c>
      <c r="H4584" t="s">
        <v>148</v>
      </c>
      <c r="I4584" t="s">
        <v>149</v>
      </c>
      <c r="L4584">
        <f t="shared" si="355"/>
        <v>2007</v>
      </c>
      <c r="M4584">
        <f t="shared" si="356"/>
        <v>5</v>
      </c>
      <c r="N4584">
        <f t="shared" si="357"/>
        <v>0</v>
      </c>
      <c r="O4584">
        <f t="shared" si="358"/>
        <v>0</v>
      </c>
      <c r="P4584">
        <f t="shared" si="359"/>
        <v>1</v>
      </c>
    </row>
    <row r="4585" spans="1:16" x14ac:dyDescent="0.3">
      <c r="A4585" t="s">
        <v>45</v>
      </c>
      <c r="B4585" s="38">
        <v>39213</v>
      </c>
      <c r="C4585" t="s">
        <v>30</v>
      </c>
      <c r="D4585" t="s">
        <v>240</v>
      </c>
      <c r="E4585" t="s">
        <v>193</v>
      </c>
      <c r="F4585">
        <v>243441</v>
      </c>
      <c r="G4585">
        <v>417092</v>
      </c>
      <c r="H4585" t="s">
        <v>148</v>
      </c>
      <c r="I4585" t="s">
        <v>149</v>
      </c>
      <c r="L4585">
        <f t="shared" si="355"/>
        <v>2007</v>
      </c>
      <c r="M4585">
        <f t="shared" si="356"/>
        <v>5</v>
      </c>
      <c r="N4585">
        <f t="shared" si="357"/>
        <v>0</v>
      </c>
      <c r="O4585">
        <f t="shared" si="358"/>
        <v>0</v>
      </c>
      <c r="P4585">
        <f t="shared" si="359"/>
        <v>1</v>
      </c>
    </row>
    <row r="4586" spans="1:16" x14ac:dyDescent="0.3">
      <c r="A4586" t="s">
        <v>69</v>
      </c>
      <c r="B4586" s="38">
        <v>39213</v>
      </c>
      <c r="C4586" t="s">
        <v>30</v>
      </c>
      <c r="D4586" t="s">
        <v>167</v>
      </c>
      <c r="E4586" t="s">
        <v>147</v>
      </c>
      <c r="F4586">
        <v>334398</v>
      </c>
      <c r="G4586">
        <v>373907</v>
      </c>
      <c r="H4586" t="s">
        <v>148</v>
      </c>
      <c r="I4586" t="s">
        <v>149</v>
      </c>
      <c r="L4586">
        <f t="shared" si="355"/>
        <v>2007</v>
      </c>
      <c r="M4586">
        <f t="shared" si="356"/>
        <v>5</v>
      </c>
      <c r="N4586">
        <f t="shared" si="357"/>
        <v>0</v>
      </c>
      <c r="O4586">
        <f t="shared" si="358"/>
        <v>0</v>
      </c>
      <c r="P4586">
        <f t="shared" si="359"/>
        <v>1</v>
      </c>
    </row>
    <row r="4587" spans="1:16" x14ac:dyDescent="0.3">
      <c r="A4587" t="s">
        <v>2</v>
      </c>
      <c r="B4587" s="38">
        <v>39213</v>
      </c>
      <c r="C4587" t="s">
        <v>30</v>
      </c>
      <c r="D4587" t="s">
        <v>406</v>
      </c>
      <c r="E4587" t="s">
        <v>166</v>
      </c>
      <c r="F4587">
        <v>326436</v>
      </c>
      <c r="G4587">
        <v>364451</v>
      </c>
      <c r="H4587" t="s">
        <v>152</v>
      </c>
      <c r="I4587" t="s">
        <v>153</v>
      </c>
      <c r="L4587">
        <f t="shared" si="355"/>
        <v>2007</v>
      </c>
      <c r="M4587">
        <f t="shared" si="356"/>
        <v>5</v>
      </c>
      <c r="N4587">
        <f t="shared" si="357"/>
        <v>0</v>
      </c>
      <c r="O4587">
        <f t="shared" si="358"/>
        <v>0</v>
      </c>
      <c r="P4587">
        <f t="shared" si="359"/>
        <v>2</v>
      </c>
    </row>
    <row r="4588" spans="1:16" x14ac:dyDescent="0.3">
      <c r="A4588" t="s">
        <v>69</v>
      </c>
      <c r="B4588" s="38">
        <v>39213</v>
      </c>
      <c r="C4588" t="s">
        <v>29</v>
      </c>
      <c r="D4588" t="s">
        <v>922</v>
      </c>
      <c r="E4588" t="s">
        <v>147</v>
      </c>
      <c r="F4588">
        <v>333520</v>
      </c>
      <c r="G4588">
        <v>374150</v>
      </c>
      <c r="H4588" t="s">
        <v>152</v>
      </c>
      <c r="I4588" t="s">
        <v>181</v>
      </c>
      <c r="J4588" t="s">
        <v>248</v>
      </c>
      <c r="L4588">
        <f t="shared" si="355"/>
        <v>2007</v>
      </c>
      <c r="M4588">
        <f t="shared" si="356"/>
        <v>5</v>
      </c>
      <c r="N4588">
        <f t="shared" si="357"/>
        <v>0</v>
      </c>
      <c r="O4588">
        <f t="shared" si="358"/>
        <v>1</v>
      </c>
      <c r="P4588">
        <f t="shared" si="359"/>
        <v>1</v>
      </c>
    </row>
    <row r="4589" spans="1:16" x14ac:dyDescent="0.3">
      <c r="A4589" t="s">
        <v>69</v>
      </c>
      <c r="B4589" s="38">
        <v>39213</v>
      </c>
      <c r="C4589" t="s">
        <v>30</v>
      </c>
      <c r="D4589" t="s">
        <v>923</v>
      </c>
      <c r="E4589" t="s">
        <v>164</v>
      </c>
      <c r="F4589">
        <v>333421</v>
      </c>
      <c r="G4589">
        <v>374133</v>
      </c>
      <c r="H4589" t="s">
        <v>245</v>
      </c>
      <c r="I4589" t="s">
        <v>246</v>
      </c>
      <c r="L4589">
        <f t="shared" si="355"/>
        <v>2007</v>
      </c>
      <c r="M4589">
        <f t="shared" si="356"/>
        <v>5</v>
      </c>
      <c r="N4589">
        <f t="shared" si="357"/>
        <v>0</v>
      </c>
      <c r="O4589">
        <f t="shared" si="358"/>
        <v>0</v>
      </c>
      <c r="P4589">
        <f t="shared" si="359"/>
        <v>4</v>
      </c>
    </row>
    <row r="4590" spans="1:16" x14ac:dyDescent="0.3">
      <c r="A4590" t="s">
        <v>79</v>
      </c>
      <c r="B4590" s="38">
        <v>39214</v>
      </c>
      <c r="C4590" t="s">
        <v>30</v>
      </c>
      <c r="D4590" t="s">
        <v>314</v>
      </c>
      <c r="E4590" t="s">
        <v>173</v>
      </c>
      <c r="F4590">
        <v>301333</v>
      </c>
      <c r="G4590">
        <v>353690</v>
      </c>
      <c r="H4590" t="s">
        <v>152</v>
      </c>
      <c r="I4590" t="s">
        <v>153</v>
      </c>
      <c r="L4590">
        <f t="shared" si="355"/>
        <v>2007</v>
      </c>
      <c r="M4590">
        <f t="shared" si="356"/>
        <v>5</v>
      </c>
      <c r="N4590">
        <f t="shared" si="357"/>
        <v>0</v>
      </c>
      <c r="O4590">
        <f t="shared" si="358"/>
        <v>0</v>
      </c>
      <c r="P4590">
        <f t="shared" si="359"/>
        <v>2</v>
      </c>
    </row>
    <row r="4591" spans="1:16" x14ac:dyDescent="0.3">
      <c r="A4591" t="s">
        <v>41</v>
      </c>
      <c r="B4591" s="38">
        <v>39214</v>
      </c>
      <c r="C4591" t="s">
        <v>30</v>
      </c>
      <c r="D4591" t="s">
        <v>647</v>
      </c>
      <c r="E4591" t="s">
        <v>315</v>
      </c>
      <c r="F4591">
        <v>289710</v>
      </c>
      <c r="G4591">
        <v>390718</v>
      </c>
      <c r="H4591" t="s">
        <v>148</v>
      </c>
      <c r="I4591" t="s">
        <v>149</v>
      </c>
      <c r="L4591">
        <f t="shared" si="355"/>
        <v>2007</v>
      </c>
      <c r="M4591">
        <f t="shared" si="356"/>
        <v>5</v>
      </c>
      <c r="N4591">
        <f t="shared" si="357"/>
        <v>0</v>
      </c>
      <c r="O4591">
        <f t="shared" si="358"/>
        <v>0</v>
      </c>
      <c r="P4591">
        <f t="shared" si="359"/>
        <v>1</v>
      </c>
    </row>
    <row r="4592" spans="1:16" x14ac:dyDescent="0.3">
      <c r="A4592" t="s">
        <v>51</v>
      </c>
      <c r="B4592" s="38">
        <v>39214</v>
      </c>
      <c r="C4592" t="s">
        <v>30</v>
      </c>
      <c r="D4592" t="s">
        <v>214</v>
      </c>
      <c r="E4592" t="s">
        <v>206</v>
      </c>
      <c r="F4592">
        <v>348428</v>
      </c>
      <c r="G4592">
        <v>344244</v>
      </c>
      <c r="H4592" t="s">
        <v>148</v>
      </c>
      <c r="I4592" t="s">
        <v>149</v>
      </c>
      <c r="L4592">
        <f t="shared" si="355"/>
        <v>2007</v>
      </c>
      <c r="M4592">
        <f t="shared" si="356"/>
        <v>5</v>
      </c>
      <c r="N4592">
        <f t="shared" si="357"/>
        <v>0</v>
      </c>
      <c r="O4592">
        <f t="shared" si="358"/>
        <v>0</v>
      </c>
      <c r="P4592">
        <f t="shared" si="359"/>
        <v>1</v>
      </c>
    </row>
    <row r="4593" spans="1:16" x14ac:dyDescent="0.3">
      <c r="A4593" t="s">
        <v>72</v>
      </c>
      <c r="B4593" s="38">
        <v>39214</v>
      </c>
      <c r="C4593" t="s">
        <v>30</v>
      </c>
      <c r="D4593" t="s">
        <v>924</v>
      </c>
      <c r="E4593" t="s">
        <v>184</v>
      </c>
      <c r="F4593">
        <v>320310</v>
      </c>
      <c r="G4593">
        <v>353451</v>
      </c>
      <c r="H4593" t="s">
        <v>148</v>
      </c>
      <c r="I4593" t="s">
        <v>149</v>
      </c>
      <c r="L4593">
        <f t="shared" si="355"/>
        <v>2007</v>
      </c>
      <c r="M4593">
        <f t="shared" si="356"/>
        <v>5</v>
      </c>
      <c r="N4593">
        <f t="shared" si="357"/>
        <v>0</v>
      </c>
      <c r="O4593">
        <f t="shared" si="358"/>
        <v>0</v>
      </c>
      <c r="P4593">
        <f t="shared" si="359"/>
        <v>1</v>
      </c>
    </row>
    <row r="4594" spans="1:16" x14ac:dyDescent="0.3">
      <c r="A4594" t="s">
        <v>71</v>
      </c>
      <c r="B4594" s="38">
        <v>39215</v>
      </c>
      <c r="C4594" t="s">
        <v>30</v>
      </c>
      <c r="D4594" t="s">
        <v>359</v>
      </c>
      <c r="E4594" t="s">
        <v>279</v>
      </c>
      <c r="F4594">
        <v>359384</v>
      </c>
      <c r="G4594">
        <v>380078</v>
      </c>
      <c r="H4594" t="s">
        <v>152</v>
      </c>
      <c r="I4594" t="s">
        <v>153</v>
      </c>
      <c r="L4594">
        <f t="shared" si="355"/>
        <v>2007</v>
      </c>
      <c r="M4594">
        <f t="shared" si="356"/>
        <v>5</v>
      </c>
      <c r="N4594">
        <f t="shared" si="357"/>
        <v>0</v>
      </c>
      <c r="O4594">
        <f t="shared" si="358"/>
        <v>0</v>
      </c>
      <c r="P4594">
        <f t="shared" si="359"/>
        <v>2</v>
      </c>
    </row>
    <row r="4595" spans="1:16" x14ac:dyDescent="0.3">
      <c r="A4595" t="s">
        <v>69</v>
      </c>
      <c r="B4595" s="38">
        <v>39217</v>
      </c>
      <c r="C4595" t="s">
        <v>30</v>
      </c>
      <c r="D4595" t="s">
        <v>151</v>
      </c>
      <c r="E4595" t="s">
        <v>147</v>
      </c>
      <c r="F4595">
        <v>334199</v>
      </c>
      <c r="G4595">
        <v>373207</v>
      </c>
      <c r="H4595" t="s">
        <v>148</v>
      </c>
      <c r="I4595" t="s">
        <v>149</v>
      </c>
      <c r="L4595">
        <f t="shared" si="355"/>
        <v>2007</v>
      </c>
      <c r="M4595">
        <f t="shared" si="356"/>
        <v>5</v>
      </c>
      <c r="N4595">
        <f t="shared" si="357"/>
        <v>0</v>
      </c>
      <c r="O4595">
        <f t="shared" si="358"/>
        <v>0</v>
      </c>
      <c r="P4595">
        <f t="shared" si="359"/>
        <v>1</v>
      </c>
    </row>
    <row r="4596" spans="1:16" x14ac:dyDescent="0.3">
      <c r="A4596" t="s">
        <v>45</v>
      </c>
      <c r="B4596" s="38">
        <v>39218</v>
      </c>
      <c r="C4596" t="s">
        <v>30</v>
      </c>
      <c r="D4596" t="s">
        <v>376</v>
      </c>
      <c r="E4596" t="s">
        <v>193</v>
      </c>
      <c r="F4596">
        <v>243574</v>
      </c>
      <c r="G4596">
        <v>416818</v>
      </c>
      <c r="H4596" t="s">
        <v>148</v>
      </c>
      <c r="I4596" t="s">
        <v>149</v>
      </c>
      <c r="L4596">
        <f t="shared" si="355"/>
        <v>2007</v>
      </c>
      <c r="M4596">
        <f t="shared" si="356"/>
        <v>5</v>
      </c>
      <c r="N4596">
        <f t="shared" si="357"/>
        <v>0</v>
      </c>
      <c r="O4596">
        <f t="shared" si="358"/>
        <v>0</v>
      </c>
      <c r="P4596">
        <f t="shared" si="359"/>
        <v>1</v>
      </c>
    </row>
    <row r="4597" spans="1:16" x14ac:dyDescent="0.3">
      <c r="A4597" t="s">
        <v>69</v>
      </c>
      <c r="B4597" s="38">
        <v>39218</v>
      </c>
      <c r="C4597" t="s">
        <v>30</v>
      </c>
      <c r="D4597" t="s">
        <v>439</v>
      </c>
      <c r="E4597" t="s">
        <v>164</v>
      </c>
      <c r="F4597">
        <v>333336</v>
      </c>
      <c r="G4597">
        <v>373893</v>
      </c>
      <c r="H4597" t="s">
        <v>245</v>
      </c>
      <c r="I4597" t="s">
        <v>246</v>
      </c>
      <c r="L4597">
        <f t="shared" si="355"/>
        <v>2007</v>
      </c>
      <c r="M4597">
        <f t="shared" si="356"/>
        <v>5</v>
      </c>
      <c r="N4597">
        <f t="shared" si="357"/>
        <v>0</v>
      </c>
      <c r="O4597">
        <f t="shared" si="358"/>
        <v>0</v>
      </c>
      <c r="P4597">
        <f t="shared" si="359"/>
        <v>4</v>
      </c>
    </row>
    <row r="4598" spans="1:16" x14ac:dyDescent="0.3">
      <c r="A4598" t="s">
        <v>69</v>
      </c>
      <c r="B4598" s="38">
        <v>39219</v>
      </c>
      <c r="C4598" t="s">
        <v>30</v>
      </c>
      <c r="D4598" t="s">
        <v>922</v>
      </c>
      <c r="E4598" t="s">
        <v>147</v>
      </c>
      <c r="F4598">
        <v>333524</v>
      </c>
      <c r="G4598">
        <v>374006</v>
      </c>
      <c r="H4598" t="s">
        <v>148</v>
      </c>
      <c r="I4598" t="s">
        <v>149</v>
      </c>
      <c r="L4598">
        <f t="shared" si="355"/>
        <v>2007</v>
      </c>
      <c r="M4598">
        <f t="shared" si="356"/>
        <v>5</v>
      </c>
      <c r="N4598">
        <f t="shared" si="357"/>
        <v>0</v>
      </c>
      <c r="O4598">
        <f t="shared" si="358"/>
        <v>0</v>
      </c>
      <c r="P4598">
        <f t="shared" si="359"/>
        <v>1</v>
      </c>
    </row>
    <row r="4599" spans="1:16" x14ac:dyDescent="0.3">
      <c r="A4599" t="s">
        <v>62</v>
      </c>
      <c r="B4599" s="38">
        <v>39219</v>
      </c>
      <c r="C4599" t="s">
        <v>30</v>
      </c>
      <c r="D4599" t="s">
        <v>914</v>
      </c>
      <c r="E4599" t="s">
        <v>143</v>
      </c>
      <c r="F4599">
        <v>339788</v>
      </c>
      <c r="G4599">
        <v>402611</v>
      </c>
      <c r="H4599" t="s">
        <v>148</v>
      </c>
      <c r="I4599" t="s">
        <v>149</v>
      </c>
      <c r="L4599">
        <f t="shared" si="355"/>
        <v>2007</v>
      </c>
      <c r="M4599">
        <f t="shared" si="356"/>
        <v>5</v>
      </c>
      <c r="N4599">
        <f t="shared" si="357"/>
        <v>0</v>
      </c>
      <c r="O4599">
        <f t="shared" si="358"/>
        <v>0</v>
      </c>
      <c r="P4599">
        <f t="shared" si="359"/>
        <v>1</v>
      </c>
    </row>
    <row r="4600" spans="1:16" x14ac:dyDescent="0.3">
      <c r="A4600" t="s">
        <v>45</v>
      </c>
      <c r="B4600" s="38">
        <v>39220</v>
      </c>
      <c r="C4600" t="s">
        <v>30</v>
      </c>
      <c r="D4600" t="s">
        <v>240</v>
      </c>
      <c r="E4600" t="s">
        <v>193</v>
      </c>
      <c r="F4600">
        <v>243451</v>
      </c>
      <c r="G4600">
        <v>417579</v>
      </c>
      <c r="H4600" t="s">
        <v>148</v>
      </c>
      <c r="I4600" t="s">
        <v>149</v>
      </c>
      <c r="L4600">
        <f t="shared" si="355"/>
        <v>2007</v>
      </c>
      <c r="M4600">
        <f t="shared" si="356"/>
        <v>5</v>
      </c>
      <c r="N4600">
        <f t="shared" si="357"/>
        <v>0</v>
      </c>
      <c r="O4600">
        <f t="shared" si="358"/>
        <v>0</v>
      </c>
      <c r="P4600">
        <f t="shared" si="359"/>
        <v>1</v>
      </c>
    </row>
    <row r="4601" spans="1:16" x14ac:dyDescent="0.3">
      <c r="A4601" t="s">
        <v>57</v>
      </c>
      <c r="B4601" s="38">
        <v>39220</v>
      </c>
      <c r="C4601" t="s">
        <v>30</v>
      </c>
      <c r="D4601" t="s">
        <v>434</v>
      </c>
      <c r="E4601" t="s">
        <v>256</v>
      </c>
      <c r="F4601">
        <v>224064</v>
      </c>
      <c r="G4601">
        <v>344046</v>
      </c>
      <c r="H4601" t="s">
        <v>148</v>
      </c>
      <c r="I4601" t="s">
        <v>149</v>
      </c>
      <c r="L4601">
        <f t="shared" si="355"/>
        <v>2007</v>
      </c>
      <c r="M4601">
        <f t="shared" si="356"/>
        <v>5</v>
      </c>
      <c r="N4601">
        <f t="shared" si="357"/>
        <v>0</v>
      </c>
      <c r="O4601">
        <f t="shared" si="358"/>
        <v>0</v>
      </c>
      <c r="P4601">
        <f t="shared" si="359"/>
        <v>1</v>
      </c>
    </row>
    <row r="4602" spans="1:16" x14ac:dyDescent="0.3">
      <c r="A4602" t="s">
        <v>67</v>
      </c>
      <c r="B4602" s="38">
        <v>39221</v>
      </c>
      <c r="C4602" t="s">
        <v>30</v>
      </c>
      <c r="D4602" t="s">
        <v>361</v>
      </c>
      <c r="E4602" t="s">
        <v>279</v>
      </c>
      <c r="F4602">
        <v>349294</v>
      </c>
      <c r="G4602">
        <v>374133</v>
      </c>
      <c r="H4602" t="s">
        <v>144</v>
      </c>
      <c r="I4602" t="s">
        <v>145</v>
      </c>
      <c r="L4602">
        <f t="shared" si="355"/>
        <v>2007</v>
      </c>
      <c r="M4602">
        <f t="shared" si="356"/>
        <v>5</v>
      </c>
      <c r="N4602">
        <f t="shared" si="357"/>
        <v>0</v>
      </c>
      <c r="O4602">
        <f t="shared" si="358"/>
        <v>0</v>
      </c>
      <c r="P4602">
        <f t="shared" si="359"/>
        <v>3</v>
      </c>
    </row>
    <row r="4603" spans="1:16" x14ac:dyDescent="0.3">
      <c r="A4603" t="s">
        <v>37</v>
      </c>
      <c r="B4603" s="38">
        <v>39221</v>
      </c>
      <c r="C4603" t="s">
        <v>30</v>
      </c>
      <c r="D4603" t="s">
        <v>478</v>
      </c>
      <c r="E4603" t="s">
        <v>256</v>
      </c>
      <c r="F4603">
        <v>236191</v>
      </c>
      <c r="G4603">
        <v>334054</v>
      </c>
      <c r="H4603" t="s">
        <v>148</v>
      </c>
      <c r="I4603" t="s">
        <v>149</v>
      </c>
      <c r="L4603">
        <f t="shared" si="355"/>
        <v>2007</v>
      </c>
      <c r="M4603">
        <f t="shared" si="356"/>
        <v>5</v>
      </c>
      <c r="N4603">
        <f t="shared" si="357"/>
        <v>0</v>
      </c>
      <c r="O4603">
        <f t="shared" si="358"/>
        <v>0</v>
      </c>
      <c r="P4603">
        <f t="shared" si="359"/>
        <v>1</v>
      </c>
    </row>
    <row r="4604" spans="1:16" x14ac:dyDescent="0.3">
      <c r="A4604" t="s">
        <v>69</v>
      </c>
      <c r="B4604" s="38">
        <v>39222</v>
      </c>
      <c r="C4604" t="s">
        <v>30</v>
      </c>
      <c r="D4604" t="s">
        <v>552</v>
      </c>
      <c r="E4604" t="s">
        <v>161</v>
      </c>
      <c r="F4604">
        <v>333801</v>
      </c>
      <c r="G4604">
        <v>374771</v>
      </c>
      <c r="H4604" t="s">
        <v>144</v>
      </c>
      <c r="I4604" t="s">
        <v>145</v>
      </c>
      <c r="L4604">
        <f t="shared" si="355"/>
        <v>2007</v>
      </c>
      <c r="M4604">
        <f t="shared" si="356"/>
        <v>5</v>
      </c>
      <c r="N4604">
        <f t="shared" si="357"/>
        <v>0</v>
      </c>
      <c r="O4604">
        <f t="shared" si="358"/>
        <v>0</v>
      </c>
      <c r="P4604">
        <f t="shared" si="359"/>
        <v>3</v>
      </c>
    </row>
    <row r="4605" spans="1:16" x14ac:dyDescent="0.3">
      <c r="A4605" t="s">
        <v>69</v>
      </c>
      <c r="B4605" s="38">
        <v>39223</v>
      </c>
      <c r="C4605" t="s">
        <v>30</v>
      </c>
      <c r="D4605" t="s">
        <v>922</v>
      </c>
      <c r="E4605" t="s">
        <v>147</v>
      </c>
      <c r="F4605">
        <v>333508</v>
      </c>
      <c r="G4605">
        <v>374136</v>
      </c>
      <c r="H4605" t="s">
        <v>148</v>
      </c>
      <c r="I4605" t="s">
        <v>149</v>
      </c>
      <c r="L4605">
        <f t="shared" si="355"/>
        <v>2007</v>
      </c>
      <c r="M4605">
        <f t="shared" si="356"/>
        <v>5</v>
      </c>
      <c r="N4605">
        <f t="shared" si="357"/>
        <v>0</v>
      </c>
      <c r="O4605">
        <f t="shared" si="358"/>
        <v>0</v>
      </c>
      <c r="P4605">
        <f t="shared" si="359"/>
        <v>1</v>
      </c>
    </row>
    <row r="4606" spans="1:16" x14ac:dyDescent="0.3">
      <c r="A4606" t="s">
        <v>76</v>
      </c>
      <c r="B4606" s="38">
        <v>39223</v>
      </c>
      <c r="C4606" t="s">
        <v>30</v>
      </c>
      <c r="D4606" t="s">
        <v>216</v>
      </c>
      <c r="E4606" t="s">
        <v>176</v>
      </c>
      <c r="F4606">
        <v>315070</v>
      </c>
      <c r="G4606">
        <v>386559</v>
      </c>
      <c r="H4606" t="s">
        <v>148</v>
      </c>
      <c r="I4606" t="s">
        <v>149</v>
      </c>
      <c r="L4606">
        <f t="shared" si="355"/>
        <v>2007</v>
      </c>
      <c r="M4606">
        <f t="shared" si="356"/>
        <v>5</v>
      </c>
      <c r="N4606">
        <f t="shared" si="357"/>
        <v>0</v>
      </c>
      <c r="O4606">
        <f t="shared" si="358"/>
        <v>0</v>
      </c>
      <c r="P4606">
        <f t="shared" si="359"/>
        <v>1</v>
      </c>
    </row>
    <row r="4607" spans="1:16" x14ac:dyDescent="0.3">
      <c r="A4607" t="s">
        <v>43</v>
      </c>
      <c r="B4607" s="38">
        <v>39224</v>
      </c>
      <c r="C4607" t="s">
        <v>30</v>
      </c>
      <c r="D4607" t="s">
        <v>197</v>
      </c>
      <c r="E4607" t="s">
        <v>183</v>
      </c>
      <c r="F4607">
        <v>308776</v>
      </c>
      <c r="G4607">
        <v>326797</v>
      </c>
      <c r="H4607" t="s">
        <v>152</v>
      </c>
      <c r="I4607" t="s">
        <v>153</v>
      </c>
      <c r="L4607">
        <f t="shared" si="355"/>
        <v>2007</v>
      </c>
      <c r="M4607">
        <f t="shared" si="356"/>
        <v>5</v>
      </c>
      <c r="N4607">
        <f t="shared" si="357"/>
        <v>0</v>
      </c>
      <c r="O4607">
        <f t="shared" si="358"/>
        <v>0</v>
      </c>
      <c r="P4607">
        <f t="shared" si="359"/>
        <v>2</v>
      </c>
    </row>
    <row r="4608" spans="1:16" x14ac:dyDescent="0.3">
      <c r="A4608" t="s">
        <v>74</v>
      </c>
      <c r="B4608" s="38">
        <v>39224</v>
      </c>
      <c r="C4608" t="s">
        <v>30</v>
      </c>
      <c r="D4608" t="s">
        <v>231</v>
      </c>
      <c r="E4608" t="s">
        <v>179</v>
      </c>
      <c r="F4608">
        <v>341407</v>
      </c>
      <c r="G4608">
        <v>387386</v>
      </c>
      <c r="H4608" t="s">
        <v>148</v>
      </c>
      <c r="I4608" t="s">
        <v>149</v>
      </c>
      <c r="L4608">
        <f t="shared" si="355"/>
        <v>2007</v>
      </c>
      <c r="M4608">
        <f t="shared" si="356"/>
        <v>5</v>
      </c>
      <c r="N4608">
        <f t="shared" si="357"/>
        <v>0</v>
      </c>
      <c r="O4608">
        <f t="shared" si="358"/>
        <v>0</v>
      </c>
      <c r="P4608">
        <f t="shared" si="359"/>
        <v>1</v>
      </c>
    </row>
    <row r="4609" spans="1:16" x14ac:dyDescent="0.3">
      <c r="A4609" t="s">
        <v>69</v>
      </c>
      <c r="B4609" s="38">
        <v>39224</v>
      </c>
      <c r="C4609" t="s">
        <v>30</v>
      </c>
      <c r="D4609" t="s">
        <v>420</v>
      </c>
      <c r="E4609" t="s">
        <v>161</v>
      </c>
      <c r="F4609">
        <v>333757</v>
      </c>
      <c r="G4609">
        <v>375212</v>
      </c>
      <c r="H4609" t="s">
        <v>148</v>
      </c>
      <c r="I4609" t="s">
        <v>149</v>
      </c>
      <c r="L4609">
        <f t="shared" si="355"/>
        <v>2007</v>
      </c>
      <c r="M4609">
        <f t="shared" si="356"/>
        <v>5</v>
      </c>
      <c r="N4609">
        <f t="shared" si="357"/>
        <v>0</v>
      </c>
      <c r="O4609">
        <f t="shared" si="358"/>
        <v>0</v>
      </c>
      <c r="P4609">
        <f t="shared" si="359"/>
        <v>1</v>
      </c>
    </row>
    <row r="4610" spans="1:16" x14ac:dyDescent="0.3">
      <c r="A4610" t="s">
        <v>76</v>
      </c>
      <c r="B4610" s="38">
        <v>39224</v>
      </c>
      <c r="C4610" t="s">
        <v>30</v>
      </c>
      <c r="D4610" t="s">
        <v>244</v>
      </c>
      <c r="E4610" t="s">
        <v>176</v>
      </c>
      <c r="F4610">
        <v>314984</v>
      </c>
      <c r="G4610">
        <v>386742</v>
      </c>
      <c r="H4610" t="s">
        <v>152</v>
      </c>
      <c r="I4610" t="s">
        <v>153</v>
      </c>
      <c r="L4610">
        <f t="shared" ref="L4610:L4673" si="360">YEAR(B4610)</f>
        <v>2007</v>
      </c>
      <c r="M4610">
        <f t="shared" ref="M4610:M4673" si="361">MONTH(B4610)</f>
        <v>5</v>
      </c>
      <c r="N4610">
        <f t="shared" ref="N4610:N4673" si="362">SUM((IF(OR(ISBLANK($I4610),ISERROR(SEARCH("killed",$I4610))),0,IF(SEARCH("killed",$I4610)=3,LEFT($I4610,1),IF(SEARCH("killed",$I4610)=4,LEFT($I4610,2),0)))),(IF(OR(ISBLANK($J4610),ISERROR(SEARCH("killed",$J4610))),0,IF(SEARCH("killed",$J4610)=3,LEFT($J4610,1),IF(SEARCH("killed",$J4610)=4,LEFT($J4610,2),0)))),(IF(OR(ISBLANK($K4610),ISERROR(SEARCH("killed",$K4610))),0,IF(SEARCH("killed",$K4610)=3,LEFT($K4610,1),IF(SEARCH("killed",$K4610)=4,LEFT($K4610,2),0)))))</f>
        <v>0</v>
      </c>
      <c r="O4610">
        <f t="shared" ref="O4610:O4673" si="363">SUM((IF(OR(ISBLANK($I4610),ISERROR(SEARCH("seriously",$I4610))),0,IF(SEARCH("seriously",$I4610)=3,LEFT($I4610,1),IF(SEARCH("seriously",$I4610)=4,LEFT($I4610,2),0)))),(IF(OR(ISBLANK($J4610),ISERROR(SEARCH("seriously",$J4610))),0,IF(SEARCH("seriously",$J4610)=3,LEFT($J4610,1),IF(SEARCH("seriously",$J4610)=4,LEFT($J4610,2),0)))),(IF(OR(ISBLANK($K4610),ISERROR(SEARCH("seriously",$K4610))),0,IF(SEARCH("seriously",$K4610)=3,LEFT($K4610,1),IF(SEARCH("seriously",$K4610)=4,LEFT($K4610,2),0)))))</f>
        <v>0</v>
      </c>
      <c r="P4610">
        <f t="shared" ref="P4610:P4673" si="364">SUM((IF(OR(ISBLANK($I4610),ISERROR(SEARCH("slightly",$I4610))),0,IF(SEARCH("slightly",$I4610)=3,LEFT($I4610,1),IF(SEARCH("slightly",$I4610)=4,LEFT($I4610,2),0)))),(IF(OR(ISBLANK($J4610),ISERROR(SEARCH("slightly",$J4610))),0,IF(SEARCH("slightly",$J4610)=3,LEFT($J4610,1),IF(SEARCH("slightly",$J4610)=4,LEFT($J4610,2),0)))),(IF(OR(ISBLANK($K4610),ISERROR(SEARCH("slightly",$K4610))),0,IF(SEARCH("slightly",$K4610)=3,LEFT($K4610,1),IF(SEARCH("slightly",$K4610)=4,LEFT($K4610,2),0)))))</f>
        <v>2</v>
      </c>
    </row>
    <row r="4611" spans="1:16" x14ac:dyDescent="0.3">
      <c r="A4611" t="s">
        <v>20</v>
      </c>
      <c r="B4611" s="38">
        <v>39224</v>
      </c>
      <c r="C4611" t="s">
        <v>29</v>
      </c>
      <c r="D4611" t="s">
        <v>925</v>
      </c>
      <c r="E4611" t="s">
        <v>155</v>
      </c>
      <c r="F4611">
        <v>310629</v>
      </c>
      <c r="G4611">
        <v>402808</v>
      </c>
      <c r="H4611" t="s">
        <v>148</v>
      </c>
      <c r="I4611" t="s">
        <v>181</v>
      </c>
      <c r="L4611">
        <f t="shared" si="360"/>
        <v>2007</v>
      </c>
      <c r="M4611">
        <f t="shared" si="361"/>
        <v>5</v>
      </c>
      <c r="N4611">
        <f t="shared" si="362"/>
        <v>0</v>
      </c>
      <c r="O4611">
        <f t="shared" si="363"/>
        <v>1</v>
      </c>
      <c r="P4611">
        <f t="shared" si="364"/>
        <v>0</v>
      </c>
    </row>
    <row r="4612" spans="1:16" x14ac:dyDescent="0.3">
      <c r="A4612" t="s">
        <v>79</v>
      </c>
      <c r="B4612" s="38">
        <v>39225</v>
      </c>
      <c r="C4612" t="s">
        <v>30</v>
      </c>
      <c r="D4612" t="s">
        <v>237</v>
      </c>
      <c r="E4612" t="s">
        <v>173</v>
      </c>
      <c r="F4612">
        <v>301316</v>
      </c>
      <c r="G4612">
        <v>354039</v>
      </c>
      <c r="H4612" t="s">
        <v>148</v>
      </c>
      <c r="I4612" t="s">
        <v>149</v>
      </c>
      <c r="L4612">
        <f t="shared" si="360"/>
        <v>2007</v>
      </c>
      <c r="M4612">
        <f t="shared" si="361"/>
        <v>5</v>
      </c>
      <c r="N4612">
        <f t="shared" si="362"/>
        <v>0</v>
      </c>
      <c r="O4612">
        <f t="shared" si="363"/>
        <v>0</v>
      </c>
      <c r="P4612">
        <f t="shared" si="364"/>
        <v>1</v>
      </c>
    </row>
    <row r="4613" spans="1:16" x14ac:dyDescent="0.3">
      <c r="A4613" t="s">
        <v>45</v>
      </c>
      <c r="B4613" s="38">
        <v>39225</v>
      </c>
      <c r="C4613" t="s">
        <v>30</v>
      </c>
      <c r="D4613" t="s">
        <v>582</v>
      </c>
      <c r="E4613" t="s">
        <v>193</v>
      </c>
      <c r="F4613">
        <v>244176</v>
      </c>
      <c r="G4613">
        <v>416779</v>
      </c>
      <c r="H4613" t="s">
        <v>148</v>
      </c>
      <c r="I4613" t="s">
        <v>149</v>
      </c>
      <c r="L4613">
        <f t="shared" si="360"/>
        <v>2007</v>
      </c>
      <c r="M4613">
        <f t="shared" si="361"/>
        <v>5</v>
      </c>
      <c r="N4613">
        <f t="shared" si="362"/>
        <v>0</v>
      </c>
      <c r="O4613">
        <f t="shared" si="363"/>
        <v>0</v>
      </c>
      <c r="P4613">
        <f t="shared" si="364"/>
        <v>1</v>
      </c>
    </row>
    <row r="4614" spans="1:16" x14ac:dyDescent="0.3">
      <c r="A4614" t="s">
        <v>69</v>
      </c>
      <c r="B4614" s="38">
        <v>39226</v>
      </c>
      <c r="C4614" t="s">
        <v>30</v>
      </c>
      <c r="D4614" t="s">
        <v>919</v>
      </c>
      <c r="E4614" t="s">
        <v>147</v>
      </c>
      <c r="F4614">
        <v>333588</v>
      </c>
      <c r="G4614">
        <v>373465</v>
      </c>
      <c r="H4614" t="s">
        <v>148</v>
      </c>
      <c r="I4614" t="s">
        <v>149</v>
      </c>
      <c r="L4614">
        <f t="shared" si="360"/>
        <v>2007</v>
      </c>
      <c r="M4614">
        <f t="shared" si="361"/>
        <v>5</v>
      </c>
      <c r="N4614">
        <f t="shared" si="362"/>
        <v>0</v>
      </c>
      <c r="O4614">
        <f t="shared" si="363"/>
        <v>0</v>
      </c>
      <c r="P4614">
        <f t="shared" si="364"/>
        <v>1</v>
      </c>
    </row>
    <row r="4615" spans="1:16" x14ac:dyDescent="0.3">
      <c r="A4615" t="s">
        <v>69</v>
      </c>
      <c r="B4615" s="38">
        <v>39226</v>
      </c>
      <c r="C4615" t="s">
        <v>30</v>
      </c>
      <c r="D4615" t="s">
        <v>333</v>
      </c>
      <c r="E4615" t="s">
        <v>161</v>
      </c>
      <c r="F4615">
        <v>333905</v>
      </c>
      <c r="G4615">
        <v>374964</v>
      </c>
      <c r="H4615" t="s">
        <v>148</v>
      </c>
      <c r="I4615" t="s">
        <v>149</v>
      </c>
      <c r="L4615">
        <f t="shared" si="360"/>
        <v>2007</v>
      </c>
      <c r="M4615">
        <f t="shared" si="361"/>
        <v>5</v>
      </c>
      <c r="N4615">
        <f t="shared" si="362"/>
        <v>0</v>
      </c>
      <c r="O4615">
        <f t="shared" si="363"/>
        <v>0</v>
      </c>
      <c r="P4615">
        <f t="shared" si="364"/>
        <v>1</v>
      </c>
    </row>
    <row r="4616" spans="1:16" x14ac:dyDescent="0.3">
      <c r="A4616" t="s">
        <v>69</v>
      </c>
      <c r="B4616" s="38">
        <v>39226</v>
      </c>
      <c r="C4616" t="s">
        <v>30</v>
      </c>
      <c r="D4616" t="s">
        <v>696</v>
      </c>
      <c r="E4616" t="s">
        <v>147</v>
      </c>
      <c r="F4616">
        <v>333689</v>
      </c>
      <c r="G4616">
        <v>373773</v>
      </c>
      <c r="H4616" t="s">
        <v>148</v>
      </c>
      <c r="I4616" t="s">
        <v>149</v>
      </c>
      <c r="L4616">
        <f t="shared" si="360"/>
        <v>2007</v>
      </c>
      <c r="M4616">
        <f t="shared" si="361"/>
        <v>5</v>
      </c>
      <c r="N4616">
        <f t="shared" si="362"/>
        <v>0</v>
      </c>
      <c r="O4616">
        <f t="shared" si="363"/>
        <v>0</v>
      </c>
      <c r="P4616">
        <f t="shared" si="364"/>
        <v>1</v>
      </c>
    </row>
    <row r="4617" spans="1:16" x14ac:dyDescent="0.3">
      <c r="A4617" t="s">
        <v>69</v>
      </c>
      <c r="B4617" s="38">
        <v>39227</v>
      </c>
      <c r="C4617" t="s">
        <v>30</v>
      </c>
      <c r="D4617" t="s">
        <v>453</v>
      </c>
      <c r="E4617" t="s">
        <v>147</v>
      </c>
      <c r="F4617">
        <v>333749</v>
      </c>
      <c r="G4617">
        <v>373243</v>
      </c>
      <c r="H4617" t="s">
        <v>152</v>
      </c>
      <c r="I4617" t="s">
        <v>153</v>
      </c>
      <c r="L4617">
        <f t="shared" si="360"/>
        <v>2007</v>
      </c>
      <c r="M4617">
        <f t="shared" si="361"/>
        <v>5</v>
      </c>
      <c r="N4617">
        <f t="shared" si="362"/>
        <v>0</v>
      </c>
      <c r="O4617">
        <f t="shared" si="363"/>
        <v>0</v>
      </c>
      <c r="P4617">
        <f t="shared" si="364"/>
        <v>2</v>
      </c>
    </row>
    <row r="4618" spans="1:16" x14ac:dyDescent="0.3">
      <c r="A4618" t="s">
        <v>71</v>
      </c>
      <c r="B4618" s="38">
        <v>39227</v>
      </c>
      <c r="C4618" t="s">
        <v>29</v>
      </c>
      <c r="D4618" t="s">
        <v>231</v>
      </c>
      <c r="E4618" t="s">
        <v>279</v>
      </c>
      <c r="F4618">
        <v>359094</v>
      </c>
      <c r="G4618">
        <v>379859</v>
      </c>
      <c r="H4618" t="s">
        <v>148</v>
      </c>
      <c r="I4618" t="s">
        <v>181</v>
      </c>
      <c r="L4618">
        <f t="shared" si="360"/>
        <v>2007</v>
      </c>
      <c r="M4618">
        <f t="shared" si="361"/>
        <v>5</v>
      </c>
      <c r="N4618">
        <f t="shared" si="362"/>
        <v>0</v>
      </c>
      <c r="O4618">
        <f t="shared" si="363"/>
        <v>1</v>
      </c>
      <c r="P4618">
        <f t="shared" si="364"/>
        <v>0</v>
      </c>
    </row>
    <row r="4619" spans="1:16" x14ac:dyDescent="0.3">
      <c r="A4619" t="s">
        <v>69</v>
      </c>
      <c r="B4619" s="38">
        <v>39227</v>
      </c>
      <c r="C4619" t="s">
        <v>30</v>
      </c>
      <c r="D4619" t="s">
        <v>158</v>
      </c>
      <c r="E4619" t="s">
        <v>159</v>
      </c>
      <c r="F4619">
        <v>334753</v>
      </c>
      <c r="G4619">
        <v>374490</v>
      </c>
      <c r="H4619" t="s">
        <v>148</v>
      </c>
      <c r="I4619" t="s">
        <v>149</v>
      </c>
      <c r="L4619">
        <f t="shared" si="360"/>
        <v>2007</v>
      </c>
      <c r="M4619">
        <f t="shared" si="361"/>
        <v>5</v>
      </c>
      <c r="N4619">
        <f t="shared" si="362"/>
        <v>0</v>
      </c>
      <c r="O4619">
        <f t="shared" si="363"/>
        <v>0</v>
      </c>
      <c r="P4619">
        <f t="shared" si="364"/>
        <v>1</v>
      </c>
    </row>
    <row r="4620" spans="1:16" x14ac:dyDescent="0.3">
      <c r="A4620" t="s">
        <v>69</v>
      </c>
      <c r="B4620" s="38">
        <v>39227</v>
      </c>
      <c r="C4620" t="s">
        <v>30</v>
      </c>
      <c r="D4620" t="s">
        <v>224</v>
      </c>
      <c r="E4620" t="s">
        <v>147</v>
      </c>
      <c r="F4620">
        <v>333991</v>
      </c>
      <c r="G4620">
        <v>373960</v>
      </c>
      <c r="H4620" t="s">
        <v>148</v>
      </c>
      <c r="I4620" t="s">
        <v>149</v>
      </c>
      <c r="L4620">
        <f t="shared" si="360"/>
        <v>2007</v>
      </c>
      <c r="M4620">
        <f t="shared" si="361"/>
        <v>5</v>
      </c>
      <c r="N4620">
        <f t="shared" si="362"/>
        <v>0</v>
      </c>
      <c r="O4620">
        <f t="shared" si="363"/>
        <v>0</v>
      </c>
      <c r="P4620">
        <f t="shared" si="364"/>
        <v>1</v>
      </c>
    </row>
    <row r="4621" spans="1:16" x14ac:dyDescent="0.3">
      <c r="A4621" t="s">
        <v>79</v>
      </c>
      <c r="B4621" s="38">
        <v>39227</v>
      </c>
      <c r="C4621" t="s">
        <v>30</v>
      </c>
      <c r="D4621" t="s">
        <v>216</v>
      </c>
      <c r="E4621" t="s">
        <v>173</v>
      </c>
      <c r="F4621">
        <v>300888</v>
      </c>
      <c r="G4621">
        <v>353457</v>
      </c>
      <c r="H4621" t="s">
        <v>148</v>
      </c>
      <c r="I4621" t="s">
        <v>149</v>
      </c>
      <c r="L4621">
        <f t="shared" si="360"/>
        <v>2007</v>
      </c>
      <c r="M4621">
        <f t="shared" si="361"/>
        <v>5</v>
      </c>
      <c r="N4621">
        <f t="shared" si="362"/>
        <v>0</v>
      </c>
      <c r="O4621">
        <f t="shared" si="363"/>
        <v>0</v>
      </c>
      <c r="P4621">
        <f t="shared" si="364"/>
        <v>1</v>
      </c>
    </row>
    <row r="4622" spans="1:16" x14ac:dyDescent="0.3">
      <c r="A4622" t="s">
        <v>61</v>
      </c>
      <c r="B4622" s="38">
        <v>39227</v>
      </c>
      <c r="C4622" t="s">
        <v>30</v>
      </c>
      <c r="D4622" t="s">
        <v>760</v>
      </c>
      <c r="E4622" t="s">
        <v>206</v>
      </c>
      <c r="F4622">
        <v>336591</v>
      </c>
      <c r="G4622">
        <v>352378</v>
      </c>
      <c r="H4622" t="s">
        <v>144</v>
      </c>
      <c r="I4622" t="s">
        <v>145</v>
      </c>
      <c r="L4622">
        <f t="shared" si="360"/>
        <v>2007</v>
      </c>
      <c r="M4622">
        <f t="shared" si="361"/>
        <v>5</v>
      </c>
      <c r="N4622">
        <f t="shared" si="362"/>
        <v>0</v>
      </c>
      <c r="O4622">
        <f t="shared" si="363"/>
        <v>0</v>
      </c>
      <c r="P4622">
        <f t="shared" si="364"/>
        <v>3</v>
      </c>
    </row>
    <row r="4623" spans="1:16" x14ac:dyDescent="0.3">
      <c r="A4623" t="s">
        <v>69</v>
      </c>
      <c r="B4623" s="38">
        <v>39228</v>
      </c>
      <c r="C4623" t="s">
        <v>30</v>
      </c>
      <c r="D4623" t="s">
        <v>249</v>
      </c>
      <c r="E4623" t="s">
        <v>147</v>
      </c>
      <c r="F4623">
        <v>334399</v>
      </c>
      <c r="G4623">
        <v>373905</v>
      </c>
      <c r="H4623" t="s">
        <v>152</v>
      </c>
      <c r="I4623" t="s">
        <v>153</v>
      </c>
      <c r="L4623">
        <f t="shared" si="360"/>
        <v>2007</v>
      </c>
      <c r="M4623">
        <f t="shared" si="361"/>
        <v>5</v>
      </c>
      <c r="N4623">
        <f t="shared" si="362"/>
        <v>0</v>
      </c>
      <c r="O4623">
        <f t="shared" si="363"/>
        <v>0</v>
      </c>
      <c r="P4623">
        <f t="shared" si="364"/>
        <v>2</v>
      </c>
    </row>
    <row r="4624" spans="1:16" x14ac:dyDescent="0.3">
      <c r="A4624" t="s">
        <v>52</v>
      </c>
      <c r="B4624" s="38">
        <v>39229</v>
      </c>
      <c r="C4624" t="s">
        <v>30</v>
      </c>
      <c r="D4624" t="s">
        <v>230</v>
      </c>
      <c r="E4624" t="s">
        <v>169</v>
      </c>
      <c r="F4624">
        <v>245570</v>
      </c>
      <c r="G4624">
        <v>372394</v>
      </c>
      <c r="H4624" t="s">
        <v>245</v>
      </c>
      <c r="I4624" t="s">
        <v>246</v>
      </c>
      <c r="L4624">
        <f t="shared" si="360"/>
        <v>2007</v>
      </c>
      <c r="M4624">
        <f t="shared" si="361"/>
        <v>5</v>
      </c>
      <c r="N4624">
        <f t="shared" si="362"/>
        <v>0</v>
      </c>
      <c r="O4624">
        <f t="shared" si="363"/>
        <v>0</v>
      </c>
      <c r="P4624">
        <f t="shared" si="364"/>
        <v>4</v>
      </c>
    </row>
    <row r="4625" spans="1:16" x14ac:dyDescent="0.3">
      <c r="A4625" t="s">
        <v>69</v>
      </c>
      <c r="B4625" s="38">
        <v>39229</v>
      </c>
      <c r="C4625" t="s">
        <v>29</v>
      </c>
      <c r="D4625" t="s">
        <v>180</v>
      </c>
      <c r="E4625" t="s">
        <v>164</v>
      </c>
      <c r="F4625">
        <v>333430</v>
      </c>
      <c r="G4625">
        <v>374326</v>
      </c>
      <c r="H4625" t="s">
        <v>148</v>
      </c>
      <c r="I4625" t="s">
        <v>181</v>
      </c>
      <c r="L4625">
        <f t="shared" si="360"/>
        <v>2007</v>
      </c>
      <c r="M4625">
        <f t="shared" si="361"/>
        <v>5</v>
      </c>
      <c r="N4625">
        <f t="shared" si="362"/>
        <v>0</v>
      </c>
      <c r="O4625">
        <f t="shared" si="363"/>
        <v>1</v>
      </c>
      <c r="P4625">
        <f t="shared" si="364"/>
        <v>0</v>
      </c>
    </row>
    <row r="4626" spans="1:16" x14ac:dyDescent="0.3">
      <c r="A4626" t="s">
        <v>69</v>
      </c>
      <c r="B4626" s="38">
        <v>39230</v>
      </c>
      <c r="C4626" t="s">
        <v>30</v>
      </c>
      <c r="D4626" t="s">
        <v>191</v>
      </c>
      <c r="E4626" t="s">
        <v>159</v>
      </c>
      <c r="F4626">
        <v>334902</v>
      </c>
      <c r="G4626">
        <v>374504</v>
      </c>
      <c r="H4626" t="s">
        <v>148</v>
      </c>
      <c r="I4626" t="s">
        <v>149</v>
      </c>
      <c r="L4626">
        <f t="shared" si="360"/>
        <v>2007</v>
      </c>
      <c r="M4626">
        <f t="shared" si="361"/>
        <v>5</v>
      </c>
      <c r="N4626">
        <f t="shared" si="362"/>
        <v>0</v>
      </c>
      <c r="O4626">
        <f t="shared" si="363"/>
        <v>0</v>
      </c>
      <c r="P4626">
        <f t="shared" si="364"/>
        <v>1</v>
      </c>
    </row>
    <row r="4627" spans="1:16" x14ac:dyDescent="0.3">
      <c r="A4627" t="s">
        <v>67</v>
      </c>
      <c r="B4627" s="38">
        <v>39230</v>
      </c>
      <c r="C4627" t="s">
        <v>30</v>
      </c>
      <c r="D4627" t="s">
        <v>278</v>
      </c>
      <c r="E4627" t="s">
        <v>279</v>
      </c>
      <c r="F4627">
        <v>349138</v>
      </c>
      <c r="G4627">
        <v>374141</v>
      </c>
      <c r="H4627" t="s">
        <v>152</v>
      </c>
      <c r="I4627" t="s">
        <v>153</v>
      </c>
      <c r="L4627">
        <f t="shared" si="360"/>
        <v>2007</v>
      </c>
      <c r="M4627">
        <f t="shared" si="361"/>
        <v>5</v>
      </c>
      <c r="N4627">
        <f t="shared" si="362"/>
        <v>0</v>
      </c>
      <c r="O4627">
        <f t="shared" si="363"/>
        <v>0</v>
      </c>
      <c r="P4627">
        <f t="shared" si="364"/>
        <v>2</v>
      </c>
    </row>
    <row r="4628" spans="1:16" x14ac:dyDescent="0.3">
      <c r="A4628" t="s">
        <v>76</v>
      </c>
      <c r="B4628" s="38">
        <v>39231</v>
      </c>
      <c r="C4628" t="s">
        <v>29</v>
      </c>
      <c r="D4628" t="s">
        <v>244</v>
      </c>
      <c r="E4628" t="s">
        <v>176</v>
      </c>
      <c r="F4628">
        <v>314776</v>
      </c>
      <c r="G4628">
        <v>386843</v>
      </c>
      <c r="H4628" t="s">
        <v>148</v>
      </c>
      <c r="I4628" t="s">
        <v>181</v>
      </c>
      <c r="L4628">
        <f t="shared" si="360"/>
        <v>2007</v>
      </c>
      <c r="M4628">
        <f t="shared" si="361"/>
        <v>5</v>
      </c>
      <c r="N4628">
        <f t="shared" si="362"/>
        <v>0</v>
      </c>
      <c r="O4628">
        <f t="shared" si="363"/>
        <v>1</v>
      </c>
      <c r="P4628">
        <f t="shared" si="364"/>
        <v>0</v>
      </c>
    </row>
    <row r="4629" spans="1:16" x14ac:dyDescent="0.3">
      <c r="A4629" t="s">
        <v>69</v>
      </c>
      <c r="B4629" s="38">
        <v>39231</v>
      </c>
      <c r="C4629" t="s">
        <v>30</v>
      </c>
      <c r="D4629" t="s">
        <v>180</v>
      </c>
      <c r="E4629" t="s">
        <v>164</v>
      </c>
      <c r="F4629">
        <v>333430</v>
      </c>
      <c r="G4629">
        <v>374326</v>
      </c>
      <c r="H4629" t="s">
        <v>144</v>
      </c>
      <c r="I4629" t="s">
        <v>145</v>
      </c>
      <c r="L4629">
        <f t="shared" si="360"/>
        <v>2007</v>
      </c>
      <c r="M4629">
        <f t="shared" si="361"/>
        <v>5</v>
      </c>
      <c r="N4629">
        <f t="shared" si="362"/>
        <v>0</v>
      </c>
      <c r="O4629">
        <f t="shared" si="363"/>
        <v>0</v>
      </c>
      <c r="P4629">
        <f t="shared" si="364"/>
        <v>3</v>
      </c>
    </row>
    <row r="4630" spans="1:16" x14ac:dyDescent="0.3">
      <c r="A4630" t="s">
        <v>52</v>
      </c>
      <c r="B4630" s="38">
        <v>39235</v>
      </c>
      <c r="C4630" t="s">
        <v>30</v>
      </c>
      <c r="D4630" t="s">
        <v>424</v>
      </c>
      <c r="E4630" t="s">
        <v>169</v>
      </c>
      <c r="F4630">
        <v>245359</v>
      </c>
      <c r="G4630">
        <v>372674</v>
      </c>
      <c r="H4630" t="s">
        <v>148</v>
      </c>
      <c r="I4630" t="s">
        <v>149</v>
      </c>
      <c r="L4630">
        <f t="shared" si="360"/>
        <v>2007</v>
      </c>
      <c r="M4630">
        <f t="shared" si="361"/>
        <v>6</v>
      </c>
      <c r="N4630">
        <f t="shared" si="362"/>
        <v>0</v>
      </c>
      <c r="O4630">
        <f t="shared" si="363"/>
        <v>0</v>
      </c>
      <c r="P4630">
        <f t="shared" si="364"/>
        <v>1</v>
      </c>
    </row>
    <row r="4631" spans="1:16" x14ac:dyDescent="0.3">
      <c r="A4631" t="s">
        <v>80</v>
      </c>
      <c r="B4631" s="38">
        <v>39235</v>
      </c>
      <c r="C4631" t="s">
        <v>30</v>
      </c>
      <c r="D4631" t="s">
        <v>214</v>
      </c>
      <c r="E4631" t="s">
        <v>173</v>
      </c>
      <c r="F4631">
        <v>308191</v>
      </c>
      <c r="G4631">
        <v>358358</v>
      </c>
      <c r="H4631" t="s">
        <v>144</v>
      </c>
      <c r="I4631" t="s">
        <v>145</v>
      </c>
      <c r="L4631">
        <f t="shared" si="360"/>
        <v>2007</v>
      </c>
      <c r="M4631">
        <f t="shared" si="361"/>
        <v>6</v>
      </c>
      <c r="N4631">
        <f t="shared" si="362"/>
        <v>0</v>
      </c>
      <c r="O4631">
        <f t="shared" si="363"/>
        <v>0</v>
      </c>
      <c r="P4631">
        <f t="shared" si="364"/>
        <v>3</v>
      </c>
    </row>
    <row r="4632" spans="1:16" x14ac:dyDescent="0.3">
      <c r="A4632" t="s">
        <v>69</v>
      </c>
      <c r="B4632" s="38">
        <v>39235</v>
      </c>
      <c r="C4632" t="s">
        <v>30</v>
      </c>
      <c r="D4632" t="s">
        <v>355</v>
      </c>
      <c r="E4632" t="s">
        <v>161</v>
      </c>
      <c r="F4632">
        <v>333493</v>
      </c>
      <c r="G4632">
        <v>374715</v>
      </c>
      <c r="H4632" t="s">
        <v>152</v>
      </c>
      <c r="I4632" t="s">
        <v>153</v>
      </c>
      <c r="L4632">
        <f t="shared" si="360"/>
        <v>2007</v>
      </c>
      <c r="M4632">
        <f t="shared" si="361"/>
        <v>6</v>
      </c>
      <c r="N4632">
        <f t="shared" si="362"/>
        <v>0</v>
      </c>
      <c r="O4632">
        <f t="shared" si="363"/>
        <v>0</v>
      </c>
      <c r="P4632">
        <f t="shared" si="364"/>
        <v>2</v>
      </c>
    </row>
    <row r="4633" spans="1:16" x14ac:dyDescent="0.3">
      <c r="A4633" t="s">
        <v>69</v>
      </c>
      <c r="B4633" s="38">
        <v>39236</v>
      </c>
      <c r="C4633" t="s">
        <v>30</v>
      </c>
      <c r="D4633" t="s">
        <v>174</v>
      </c>
      <c r="E4633" t="s">
        <v>147</v>
      </c>
      <c r="F4633">
        <v>334183</v>
      </c>
      <c r="G4633">
        <v>375121</v>
      </c>
      <c r="H4633" t="s">
        <v>152</v>
      </c>
      <c r="I4633" t="s">
        <v>153</v>
      </c>
      <c r="L4633">
        <f t="shared" si="360"/>
        <v>2007</v>
      </c>
      <c r="M4633">
        <f t="shared" si="361"/>
        <v>6</v>
      </c>
      <c r="N4633">
        <f t="shared" si="362"/>
        <v>0</v>
      </c>
      <c r="O4633">
        <f t="shared" si="363"/>
        <v>0</v>
      </c>
      <c r="P4633">
        <f t="shared" si="364"/>
        <v>2</v>
      </c>
    </row>
    <row r="4634" spans="1:16" x14ac:dyDescent="0.3">
      <c r="A4634" t="s">
        <v>57</v>
      </c>
      <c r="B4634" s="38">
        <v>39236</v>
      </c>
      <c r="C4634" t="s">
        <v>30</v>
      </c>
      <c r="D4634" t="s">
        <v>231</v>
      </c>
      <c r="E4634" t="s">
        <v>256</v>
      </c>
      <c r="F4634">
        <v>223520</v>
      </c>
      <c r="G4634">
        <v>344095</v>
      </c>
      <c r="H4634" t="s">
        <v>148</v>
      </c>
      <c r="I4634" t="s">
        <v>149</v>
      </c>
      <c r="L4634">
        <f t="shared" si="360"/>
        <v>2007</v>
      </c>
      <c r="M4634">
        <f t="shared" si="361"/>
        <v>6</v>
      </c>
      <c r="N4634">
        <f t="shared" si="362"/>
        <v>0</v>
      </c>
      <c r="O4634">
        <f t="shared" si="363"/>
        <v>0</v>
      </c>
      <c r="P4634">
        <f t="shared" si="364"/>
        <v>1</v>
      </c>
    </row>
    <row r="4635" spans="1:16" x14ac:dyDescent="0.3">
      <c r="A4635" t="s">
        <v>56</v>
      </c>
      <c r="B4635" s="38">
        <v>39237</v>
      </c>
      <c r="C4635" t="s">
        <v>30</v>
      </c>
      <c r="D4635" t="s">
        <v>170</v>
      </c>
      <c r="E4635" t="s">
        <v>176</v>
      </c>
      <c r="F4635">
        <v>308222</v>
      </c>
      <c r="G4635">
        <v>390411</v>
      </c>
      <c r="H4635" t="s">
        <v>148</v>
      </c>
      <c r="I4635" t="s">
        <v>149</v>
      </c>
      <c r="L4635">
        <f t="shared" si="360"/>
        <v>2007</v>
      </c>
      <c r="M4635">
        <f t="shared" si="361"/>
        <v>6</v>
      </c>
      <c r="N4635">
        <f t="shared" si="362"/>
        <v>0</v>
      </c>
      <c r="O4635">
        <f t="shared" si="363"/>
        <v>0</v>
      </c>
      <c r="P4635">
        <f t="shared" si="364"/>
        <v>1</v>
      </c>
    </row>
    <row r="4636" spans="1:16" x14ac:dyDescent="0.3">
      <c r="A4636" t="s">
        <v>52</v>
      </c>
      <c r="B4636" s="38">
        <v>39237</v>
      </c>
      <c r="C4636" t="s">
        <v>30</v>
      </c>
      <c r="D4636" t="s">
        <v>424</v>
      </c>
      <c r="E4636" t="s">
        <v>169</v>
      </c>
      <c r="F4636">
        <v>245530</v>
      </c>
      <c r="G4636">
        <v>372708</v>
      </c>
      <c r="H4636" t="s">
        <v>148</v>
      </c>
      <c r="I4636" t="s">
        <v>149</v>
      </c>
      <c r="L4636">
        <f t="shared" si="360"/>
        <v>2007</v>
      </c>
      <c r="M4636">
        <f t="shared" si="361"/>
        <v>6</v>
      </c>
      <c r="N4636">
        <f t="shared" si="362"/>
        <v>0</v>
      </c>
      <c r="O4636">
        <f t="shared" si="363"/>
        <v>0</v>
      </c>
      <c r="P4636">
        <f t="shared" si="364"/>
        <v>1</v>
      </c>
    </row>
    <row r="4637" spans="1:16" x14ac:dyDescent="0.3">
      <c r="A4637" t="s">
        <v>52</v>
      </c>
      <c r="B4637" s="38">
        <v>39237</v>
      </c>
      <c r="C4637" t="s">
        <v>30</v>
      </c>
      <c r="D4637" t="s">
        <v>225</v>
      </c>
      <c r="E4637" t="s">
        <v>169</v>
      </c>
      <c r="F4637">
        <v>244863</v>
      </c>
      <c r="G4637">
        <v>372864</v>
      </c>
      <c r="H4637" t="s">
        <v>148</v>
      </c>
      <c r="I4637" t="s">
        <v>149</v>
      </c>
      <c r="L4637">
        <f t="shared" si="360"/>
        <v>2007</v>
      </c>
      <c r="M4637">
        <f t="shared" si="361"/>
        <v>6</v>
      </c>
      <c r="N4637">
        <f t="shared" si="362"/>
        <v>0</v>
      </c>
      <c r="O4637">
        <f t="shared" si="363"/>
        <v>0</v>
      </c>
      <c r="P4637">
        <f t="shared" si="364"/>
        <v>1</v>
      </c>
    </row>
    <row r="4638" spans="1:16" x14ac:dyDescent="0.3">
      <c r="A4638" t="s">
        <v>69</v>
      </c>
      <c r="B4638" s="38">
        <v>39238</v>
      </c>
      <c r="C4638" t="s">
        <v>30</v>
      </c>
      <c r="D4638" t="s">
        <v>926</v>
      </c>
      <c r="E4638" t="s">
        <v>147</v>
      </c>
      <c r="F4638">
        <v>333758</v>
      </c>
      <c r="G4638">
        <v>373729</v>
      </c>
      <c r="H4638" t="s">
        <v>148</v>
      </c>
      <c r="I4638" t="s">
        <v>149</v>
      </c>
      <c r="L4638">
        <f t="shared" si="360"/>
        <v>2007</v>
      </c>
      <c r="M4638">
        <f t="shared" si="361"/>
        <v>6</v>
      </c>
      <c r="N4638">
        <f t="shared" si="362"/>
        <v>0</v>
      </c>
      <c r="O4638">
        <f t="shared" si="363"/>
        <v>0</v>
      </c>
      <c r="P4638">
        <f t="shared" si="364"/>
        <v>1</v>
      </c>
    </row>
    <row r="4639" spans="1:16" x14ac:dyDescent="0.3">
      <c r="A4639" t="s">
        <v>41</v>
      </c>
      <c r="B4639" s="38">
        <v>39238</v>
      </c>
      <c r="C4639" t="s">
        <v>30</v>
      </c>
      <c r="D4639" t="s">
        <v>214</v>
      </c>
      <c r="E4639" t="s">
        <v>315</v>
      </c>
      <c r="F4639">
        <v>289683</v>
      </c>
      <c r="G4639">
        <v>390606</v>
      </c>
      <c r="H4639" t="s">
        <v>148</v>
      </c>
      <c r="I4639" t="s">
        <v>149</v>
      </c>
      <c r="L4639">
        <f t="shared" si="360"/>
        <v>2007</v>
      </c>
      <c r="M4639">
        <f t="shared" si="361"/>
        <v>6</v>
      </c>
      <c r="N4639">
        <f t="shared" si="362"/>
        <v>0</v>
      </c>
      <c r="O4639">
        <f t="shared" si="363"/>
        <v>0</v>
      </c>
      <c r="P4639">
        <f t="shared" si="364"/>
        <v>1</v>
      </c>
    </row>
    <row r="4640" spans="1:16" x14ac:dyDescent="0.3">
      <c r="A4640" t="s">
        <v>66</v>
      </c>
      <c r="B4640" s="38">
        <v>39239</v>
      </c>
      <c r="C4640" t="s">
        <v>30</v>
      </c>
      <c r="D4640" t="s">
        <v>438</v>
      </c>
      <c r="E4640" t="s">
        <v>311</v>
      </c>
      <c r="F4640">
        <v>267083</v>
      </c>
      <c r="G4640">
        <v>423045</v>
      </c>
      <c r="H4640" t="s">
        <v>148</v>
      </c>
      <c r="I4640" t="s">
        <v>149</v>
      </c>
      <c r="L4640">
        <f t="shared" si="360"/>
        <v>2007</v>
      </c>
      <c r="M4640">
        <f t="shared" si="361"/>
        <v>6</v>
      </c>
      <c r="N4640">
        <f t="shared" si="362"/>
        <v>0</v>
      </c>
      <c r="O4640">
        <f t="shared" si="363"/>
        <v>0</v>
      </c>
      <c r="P4640">
        <f t="shared" si="364"/>
        <v>1</v>
      </c>
    </row>
    <row r="4641" spans="1:16" x14ac:dyDescent="0.3">
      <c r="A4641" t="s">
        <v>69</v>
      </c>
      <c r="B4641" s="38">
        <v>39239</v>
      </c>
      <c r="C4641" t="s">
        <v>30</v>
      </c>
      <c r="D4641" t="s">
        <v>160</v>
      </c>
      <c r="E4641" t="s">
        <v>161</v>
      </c>
      <c r="F4641">
        <v>334050</v>
      </c>
      <c r="G4641">
        <v>375212</v>
      </c>
      <c r="H4641" t="s">
        <v>152</v>
      </c>
      <c r="I4641" t="s">
        <v>153</v>
      </c>
      <c r="L4641">
        <f t="shared" si="360"/>
        <v>2007</v>
      </c>
      <c r="M4641">
        <f t="shared" si="361"/>
        <v>6</v>
      </c>
      <c r="N4641">
        <f t="shared" si="362"/>
        <v>0</v>
      </c>
      <c r="O4641">
        <f t="shared" si="363"/>
        <v>0</v>
      </c>
      <c r="P4641">
        <f t="shared" si="364"/>
        <v>2</v>
      </c>
    </row>
    <row r="4642" spans="1:16" x14ac:dyDescent="0.3">
      <c r="A4642" t="s">
        <v>69</v>
      </c>
      <c r="B4642" s="38">
        <v>39239</v>
      </c>
      <c r="C4642" t="s">
        <v>30</v>
      </c>
      <c r="D4642" t="s">
        <v>221</v>
      </c>
      <c r="E4642" t="s">
        <v>161</v>
      </c>
      <c r="F4642">
        <v>334070</v>
      </c>
      <c r="G4642">
        <v>375212</v>
      </c>
      <c r="H4642" t="s">
        <v>152</v>
      </c>
      <c r="I4642" t="s">
        <v>153</v>
      </c>
      <c r="L4642">
        <f t="shared" si="360"/>
        <v>2007</v>
      </c>
      <c r="M4642">
        <f t="shared" si="361"/>
        <v>6</v>
      </c>
      <c r="N4642">
        <f t="shared" si="362"/>
        <v>0</v>
      </c>
      <c r="O4642">
        <f t="shared" si="363"/>
        <v>0</v>
      </c>
      <c r="P4642">
        <f t="shared" si="364"/>
        <v>2</v>
      </c>
    </row>
    <row r="4643" spans="1:16" x14ac:dyDescent="0.3">
      <c r="A4643" t="s">
        <v>50</v>
      </c>
      <c r="B4643" s="38">
        <v>39239</v>
      </c>
      <c r="C4643" t="s">
        <v>30</v>
      </c>
      <c r="D4643" t="s">
        <v>927</v>
      </c>
      <c r="E4643" t="s">
        <v>157</v>
      </c>
      <c r="F4643">
        <v>284419</v>
      </c>
      <c r="G4643">
        <v>432437</v>
      </c>
      <c r="H4643" t="s">
        <v>148</v>
      </c>
      <c r="I4643" t="s">
        <v>149</v>
      </c>
      <c r="L4643">
        <f t="shared" si="360"/>
        <v>2007</v>
      </c>
      <c r="M4643">
        <f t="shared" si="361"/>
        <v>6</v>
      </c>
      <c r="N4643">
        <f t="shared" si="362"/>
        <v>0</v>
      </c>
      <c r="O4643">
        <f t="shared" si="363"/>
        <v>0</v>
      </c>
      <c r="P4643">
        <f t="shared" si="364"/>
        <v>1</v>
      </c>
    </row>
    <row r="4644" spans="1:16" x14ac:dyDescent="0.3">
      <c r="A4644" t="s">
        <v>61</v>
      </c>
      <c r="B4644" s="38">
        <v>39240</v>
      </c>
      <c r="C4644" t="s">
        <v>30</v>
      </c>
      <c r="D4644" t="s">
        <v>855</v>
      </c>
      <c r="E4644" t="s">
        <v>206</v>
      </c>
      <c r="F4644">
        <v>336449</v>
      </c>
      <c r="G4644">
        <v>352593</v>
      </c>
      <c r="H4644" t="s">
        <v>148</v>
      </c>
      <c r="I4644" t="s">
        <v>149</v>
      </c>
      <c r="L4644">
        <f t="shared" si="360"/>
        <v>2007</v>
      </c>
      <c r="M4644">
        <f t="shared" si="361"/>
        <v>6</v>
      </c>
      <c r="N4644">
        <f t="shared" si="362"/>
        <v>0</v>
      </c>
      <c r="O4644">
        <f t="shared" si="363"/>
        <v>0</v>
      </c>
      <c r="P4644">
        <f t="shared" si="364"/>
        <v>1</v>
      </c>
    </row>
    <row r="4645" spans="1:16" x14ac:dyDescent="0.3">
      <c r="A4645" t="s">
        <v>69</v>
      </c>
      <c r="B4645" s="38">
        <v>39240</v>
      </c>
      <c r="C4645" t="s">
        <v>30</v>
      </c>
      <c r="D4645" t="s">
        <v>146</v>
      </c>
      <c r="E4645" t="s">
        <v>147</v>
      </c>
      <c r="F4645">
        <v>333627</v>
      </c>
      <c r="G4645">
        <v>374259</v>
      </c>
      <c r="H4645" t="s">
        <v>148</v>
      </c>
      <c r="I4645" t="s">
        <v>149</v>
      </c>
      <c r="L4645">
        <f t="shared" si="360"/>
        <v>2007</v>
      </c>
      <c r="M4645">
        <f t="shared" si="361"/>
        <v>6</v>
      </c>
      <c r="N4645">
        <f t="shared" si="362"/>
        <v>0</v>
      </c>
      <c r="O4645">
        <f t="shared" si="363"/>
        <v>0</v>
      </c>
      <c r="P4645">
        <f t="shared" si="364"/>
        <v>1</v>
      </c>
    </row>
    <row r="4646" spans="1:16" x14ac:dyDescent="0.3">
      <c r="A4646" t="s">
        <v>69</v>
      </c>
      <c r="B4646" s="38">
        <v>39240</v>
      </c>
      <c r="C4646" t="s">
        <v>30</v>
      </c>
      <c r="D4646" t="s">
        <v>160</v>
      </c>
      <c r="E4646" t="s">
        <v>164</v>
      </c>
      <c r="F4646">
        <v>333247</v>
      </c>
      <c r="G4646">
        <v>374566</v>
      </c>
      <c r="H4646" t="s">
        <v>148</v>
      </c>
      <c r="I4646" t="s">
        <v>149</v>
      </c>
      <c r="L4646">
        <f t="shared" si="360"/>
        <v>2007</v>
      </c>
      <c r="M4646">
        <f t="shared" si="361"/>
        <v>6</v>
      </c>
      <c r="N4646">
        <f t="shared" si="362"/>
        <v>0</v>
      </c>
      <c r="O4646">
        <f t="shared" si="363"/>
        <v>0</v>
      </c>
      <c r="P4646">
        <f t="shared" si="364"/>
        <v>1</v>
      </c>
    </row>
    <row r="4647" spans="1:16" x14ac:dyDescent="0.3">
      <c r="A4647" t="s">
        <v>62</v>
      </c>
      <c r="B4647" s="38">
        <v>39240</v>
      </c>
      <c r="C4647" t="s">
        <v>30</v>
      </c>
      <c r="D4647" t="s">
        <v>928</v>
      </c>
      <c r="E4647" t="s">
        <v>143</v>
      </c>
      <c r="F4647">
        <v>340492</v>
      </c>
      <c r="G4647">
        <v>402636</v>
      </c>
      <c r="H4647" t="s">
        <v>148</v>
      </c>
      <c r="I4647" t="s">
        <v>149</v>
      </c>
      <c r="L4647">
        <f t="shared" si="360"/>
        <v>2007</v>
      </c>
      <c r="M4647">
        <f t="shared" si="361"/>
        <v>6</v>
      </c>
      <c r="N4647">
        <f t="shared" si="362"/>
        <v>0</v>
      </c>
      <c r="O4647">
        <f t="shared" si="363"/>
        <v>0</v>
      </c>
      <c r="P4647">
        <f t="shared" si="364"/>
        <v>1</v>
      </c>
    </row>
    <row r="4648" spans="1:16" x14ac:dyDescent="0.3">
      <c r="A4648" t="s">
        <v>36</v>
      </c>
      <c r="B4648" s="38">
        <v>39241</v>
      </c>
      <c r="C4648" t="s">
        <v>30</v>
      </c>
      <c r="D4648" t="s">
        <v>639</v>
      </c>
      <c r="E4648" t="s">
        <v>189</v>
      </c>
      <c r="F4648">
        <v>287617</v>
      </c>
      <c r="G4648">
        <v>345263</v>
      </c>
      <c r="H4648" t="s">
        <v>148</v>
      </c>
      <c r="I4648" t="s">
        <v>149</v>
      </c>
      <c r="L4648">
        <f t="shared" si="360"/>
        <v>2007</v>
      </c>
      <c r="M4648">
        <f t="shared" si="361"/>
        <v>6</v>
      </c>
      <c r="N4648">
        <f t="shared" si="362"/>
        <v>0</v>
      </c>
      <c r="O4648">
        <f t="shared" si="363"/>
        <v>0</v>
      </c>
      <c r="P4648">
        <f t="shared" si="364"/>
        <v>1</v>
      </c>
    </row>
    <row r="4649" spans="1:16" x14ac:dyDescent="0.3">
      <c r="A4649" t="s">
        <v>60</v>
      </c>
      <c r="B4649" s="38">
        <v>39242</v>
      </c>
      <c r="C4649" t="s">
        <v>30</v>
      </c>
      <c r="D4649" t="s">
        <v>265</v>
      </c>
      <c r="E4649" t="s">
        <v>195</v>
      </c>
      <c r="F4649">
        <v>350320</v>
      </c>
      <c r="G4649">
        <v>381366</v>
      </c>
      <c r="H4649" t="s">
        <v>148</v>
      </c>
      <c r="I4649" t="s">
        <v>149</v>
      </c>
      <c r="L4649">
        <f t="shared" si="360"/>
        <v>2007</v>
      </c>
      <c r="M4649">
        <f t="shared" si="361"/>
        <v>6</v>
      </c>
      <c r="N4649">
        <f t="shared" si="362"/>
        <v>0</v>
      </c>
      <c r="O4649">
        <f t="shared" si="363"/>
        <v>0</v>
      </c>
      <c r="P4649">
        <f t="shared" si="364"/>
        <v>1</v>
      </c>
    </row>
    <row r="4650" spans="1:16" x14ac:dyDescent="0.3">
      <c r="A4650" t="s">
        <v>45</v>
      </c>
      <c r="B4650" s="38">
        <v>39242</v>
      </c>
      <c r="C4650" t="s">
        <v>30</v>
      </c>
      <c r="D4650" t="s">
        <v>240</v>
      </c>
      <c r="E4650" t="s">
        <v>193</v>
      </c>
      <c r="F4650">
        <v>243584</v>
      </c>
      <c r="G4650">
        <v>418013</v>
      </c>
      <c r="H4650" t="s">
        <v>148</v>
      </c>
      <c r="I4650" t="s">
        <v>149</v>
      </c>
      <c r="L4650">
        <f t="shared" si="360"/>
        <v>2007</v>
      </c>
      <c r="M4650">
        <f t="shared" si="361"/>
        <v>6</v>
      </c>
      <c r="N4650">
        <f t="shared" si="362"/>
        <v>0</v>
      </c>
      <c r="O4650">
        <f t="shared" si="363"/>
        <v>0</v>
      </c>
      <c r="P4650">
        <f t="shared" si="364"/>
        <v>1</v>
      </c>
    </row>
    <row r="4651" spans="1:16" x14ac:dyDescent="0.3">
      <c r="A4651" t="s">
        <v>52</v>
      </c>
      <c r="B4651" s="38">
        <v>39243</v>
      </c>
      <c r="C4651" t="s">
        <v>29</v>
      </c>
      <c r="D4651" t="s">
        <v>626</v>
      </c>
      <c r="E4651" t="s">
        <v>169</v>
      </c>
      <c r="F4651">
        <v>245351</v>
      </c>
      <c r="G4651">
        <v>372770</v>
      </c>
      <c r="H4651" t="s">
        <v>148</v>
      </c>
      <c r="I4651" t="s">
        <v>181</v>
      </c>
      <c r="L4651">
        <f t="shared" si="360"/>
        <v>2007</v>
      </c>
      <c r="M4651">
        <f t="shared" si="361"/>
        <v>6</v>
      </c>
      <c r="N4651">
        <f t="shared" si="362"/>
        <v>0</v>
      </c>
      <c r="O4651">
        <f t="shared" si="363"/>
        <v>1</v>
      </c>
      <c r="P4651">
        <f t="shared" si="364"/>
        <v>0</v>
      </c>
    </row>
    <row r="4652" spans="1:16" x14ac:dyDescent="0.3">
      <c r="A4652" t="s">
        <v>2</v>
      </c>
      <c r="B4652" s="38">
        <v>39245</v>
      </c>
      <c r="C4652" t="s">
        <v>30</v>
      </c>
      <c r="D4652" t="s">
        <v>390</v>
      </c>
      <c r="E4652" t="s">
        <v>166</v>
      </c>
      <c r="F4652">
        <v>327184</v>
      </c>
      <c r="G4652">
        <v>364090</v>
      </c>
      <c r="H4652" t="s">
        <v>152</v>
      </c>
      <c r="I4652" t="s">
        <v>153</v>
      </c>
      <c r="L4652">
        <f t="shared" si="360"/>
        <v>2007</v>
      </c>
      <c r="M4652">
        <f t="shared" si="361"/>
        <v>6</v>
      </c>
      <c r="N4652">
        <f t="shared" si="362"/>
        <v>0</v>
      </c>
      <c r="O4652">
        <f t="shared" si="363"/>
        <v>0</v>
      </c>
      <c r="P4652">
        <f t="shared" si="364"/>
        <v>2</v>
      </c>
    </row>
    <row r="4653" spans="1:16" x14ac:dyDescent="0.3">
      <c r="A4653" t="s">
        <v>69</v>
      </c>
      <c r="B4653" s="38">
        <v>39247</v>
      </c>
      <c r="C4653" t="s">
        <v>30</v>
      </c>
      <c r="D4653" t="s">
        <v>441</v>
      </c>
      <c r="E4653" t="s">
        <v>147</v>
      </c>
      <c r="F4653">
        <v>333972</v>
      </c>
      <c r="G4653">
        <v>374486</v>
      </c>
      <c r="H4653" t="s">
        <v>152</v>
      </c>
      <c r="I4653" t="s">
        <v>153</v>
      </c>
      <c r="L4653">
        <f t="shared" si="360"/>
        <v>2007</v>
      </c>
      <c r="M4653">
        <f t="shared" si="361"/>
        <v>6</v>
      </c>
      <c r="N4653">
        <f t="shared" si="362"/>
        <v>0</v>
      </c>
      <c r="O4653">
        <f t="shared" si="363"/>
        <v>0</v>
      </c>
      <c r="P4653">
        <f t="shared" si="364"/>
        <v>2</v>
      </c>
    </row>
    <row r="4654" spans="1:16" x14ac:dyDescent="0.3">
      <c r="A4654" t="s">
        <v>69</v>
      </c>
      <c r="B4654" s="38">
        <v>39247</v>
      </c>
      <c r="C4654" t="s">
        <v>30</v>
      </c>
      <c r="D4654" t="s">
        <v>251</v>
      </c>
      <c r="E4654" t="s">
        <v>147</v>
      </c>
      <c r="F4654">
        <v>333580</v>
      </c>
      <c r="G4654">
        <v>373608</v>
      </c>
      <c r="H4654" t="s">
        <v>148</v>
      </c>
      <c r="I4654" t="s">
        <v>149</v>
      </c>
      <c r="L4654">
        <f t="shared" si="360"/>
        <v>2007</v>
      </c>
      <c r="M4654">
        <f t="shared" si="361"/>
        <v>6</v>
      </c>
      <c r="N4654">
        <f t="shared" si="362"/>
        <v>0</v>
      </c>
      <c r="O4654">
        <f t="shared" si="363"/>
        <v>0</v>
      </c>
      <c r="P4654">
        <f t="shared" si="364"/>
        <v>1</v>
      </c>
    </row>
    <row r="4655" spans="1:16" x14ac:dyDescent="0.3">
      <c r="A4655" t="s">
        <v>51</v>
      </c>
      <c r="B4655" s="38">
        <v>39247</v>
      </c>
      <c r="C4655" t="s">
        <v>30</v>
      </c>
      <c r="D4655" t="s">
        <v>214</v>
      </c>
      <c r="E4655" t="s">
        <v>206</v>
      </c>
      <c r="F4655">
        <v>348595</v>
      </c>
      <c r="G4655">
        <v>344538</v>
      </c>
      <c r="H4655" t="s">
        <v>148</v>
      </c>
      <c r="I4655" t="s">
        <v>149</v>
      </c>
      <c r="L4655">
        <f t="shared" si="360"/>
        <v>2007</v>
      </c>
      <c r="M4655">
        <f t="shared" si="361"/>
        <v>6</v>
      </c>
      <c r="N4655">
        <f t="shared" si="362"/>
        <v>0</v>
      </c>
      <c r="O4655">
        <f t="shared" si="363"/>
        <v>0</v>
      </c>
      <c r="P4655">
        <f t="shared" si="364"/>
        <v>1</v>
      </c>
    </row>
    <row r="4656" spans="1:16" x14ac:dyDescent="0.3">
      <c r="A4656" t="s">
        <v>69</v>
      </c>
      <c r="B4656" s="38">
        <v>39247</v>
      </c>
      <c r="C4656" t="s">
        <v>30</v>
      </c>
      <c r="D4656" t="s">
        <v>929</v>
      </c>
      <c r="E4656" t="s">
        <v>147</v>
      </c>
      <c r="F4656">
        <v>333746</v>
      </c>
      <c r="G4656">
        <v>373996</v>
      </c>
      <c r="H4656" t="s">
        <v>148</v>
      </c>
      <c r="I4656" t="s">
        <v>149</v>
      </c>
      <c r="L4656">
        <f t="shared" si="360"/>
        <v>2007</v>
      </c>
      <c r="M4656">
        <f t="shared" si="361"/>
        <v>6</v>
      </c>
      <c r="N4656">
        <f t="shared" si="362"/>
        <v>0</v>
      </c>
      <c r="O4656">
        <f t="shared" si="363"/>
        <v>0</v>
      </c>
      <c r="P4656">
        <f t="shared" si="364"/>
        <v>1</v>
      </c>
    </row>
    <row r="4657" spans="1:16" x14ac:dyDescent="0.3">
      <c r="A4657" t="s">
        <v>69</v>
      </c>
      <c r="B4657" s="38">
        <v>39247</v>
      </c>
      <c r="C4657" t="s">
        <v>29</v>
      </c>
      <c r="D4657" t="s">
        <v>930</v>
      </c>
      <c r="E4657" t="s">
        <v>161</v>
      </c>
      <c r="F4657">
        <v>333996</v>
      </c>
      <c r="G4657">
        <v>375220</v>
      </c>
      <c r="H4657" t="s">
        <v>931</v>
      </c>
      <c r="I4657" t="s">
        <v>181</v>
      </c>
      <c r="J4657" t="s">
        <v>932</v>
      </c>
      <c r="L4657">
        <f t="shared" si="360"/>
        <v>2007</v>
      </c>
      <c r="M4657">
        <f t="shared" si="361"/>
        <v>6</v>
      </c>
      <c r="N4657">
        <f t="shared" si="362"/>
        <v>0</v>
      </c>
      <c r="O4657">
        <f t="shared" si="363"/>
        <v>1</v>
      </c>
      <c r="P4657">
        <f t="shared" si="364"/>
        <v>0</v>
      </c>
    </row>
    <row r="4658" spans="1:16" x14ac:dyDescent="0.3">
      <c r="A4658" t="s">
        <v>43</v>
      </c>
      <c r="B4658" s="38">
        <v>39248</v>
      </c>
      <c r="C4658" t="s">
        <v>30</v>
      </c>
      <c r="D4658" t="s">
        <v>182</v>
      </c>
      <c r="E4658" t="s">
        <v>183</v>
      </c>
      <c r="F4658">
        <v>308065</v>
      </c>
      <c r="G4658">
        <v>326649</v>
      </c>
      <c r="H4658" t="s">
        <v>148</v>
      </c>
      <c r="I4658" t="s">
        <v>149</v>
      </c>
      <c r="L4658">
        <f t="shared" si="360"/>
        <v>2007</v>
      </c>
      <c r="M4658">
        <f t="shared" si="361"/>
        <v>6</v>
      </c>
      <c r="N4658">
        <f t="shared" si="362"/>
        <v>0</v>
      </c>
      <c r="O4658">
        <f t="shared" si="363"/>
        <v>0</v>
      </c>
      <c r="P4658">
        <f t="shared" si="364"/>
        <v>1</v>
      </c>
    </row>
    <row r="4659" spans="1:16" x14ac:dyDescent="0.3">
      <c r="A4659" t="s">
        <v>2</v>
      </c>
      <c r="B4659" s="38">
        <v>39248</v>
      </c>
      <c r="C4659" t="s">
        <v>30</v>
      </c>
      <c r="D4659" t="s">
        <v>237</v>
      </c>
      <c r="E4659" t="s">
        <v>166</v>
      </c>
      <c r="F4659">
        <v>326823</v>
      </c>
      <c r="G4659">
        <v>364262</v>
      </c>
      <c r="H4659" t="s">
        <v>152</v>
      </c>
      <c r="I4659" t="s">
        <v>153</v>
      </c>
      <c r="L4659">
        <f t="shared" si="360"/>
        <v>2007</v>
      </c>
      <c r="M4659">
        <f t="shared" si="361"/>
        <v>6</v>
      </c>
      <c r="N4659">
        <f t="shared" si="362"/>
        <v>0</v>
      </c>
      <c r="O4659">
        <f t="shared" si="363"/>
        <v>0</v>
      </c>
      <c r="P4659">
        <f t="shared" si="364"/>
        <v>2</v>
      </c>
    </row>
    <row r="4660" spans="1:16" x14ac:dyDescent="0.3">
      <c r="A4660" t="s">
        <v>52</v>
      </c>
      <c r="B4660" s="38">
        <v>39251</v>
      </c>
      <c r="C4660" t="s">
        <v>30</v>
      </c>
      <c r="D4660" t="s">
        <v>656</v>
      </c>
      <c r="E4660" t="s">
        <v>169</v>
      </c>
      <c r="F4660">
        <v>245157</v>
      </c>
      <c r="G4660">
        <v>372708</v>
      </c>
      <c r="H4660" t="s">
        <v>148</v>
      </c>
      <c r="I4660" t="s">
        <v>149</v>
      </c>
      <c r="L4660">
        <f t="shared" si="360"/>
        <v>2007</v>
      </c>
      <c r="M4660">
        <f t="shared" si="361"/>
        <v>6</v>
      </c>
      <c r="N4660">
        <f t="shared" si="362"/>
        <v>0</v>
      </c>
      <c r="O4660">
        <f t="shared" si="363"/>
        <v>0</v>
      </c>
      <c r="P4660">
        <f t="shared" si="364"/>
        <v>1</v>
      </c>
    </row>
    <row r="4661" spans="1:16" x14ac:dyDescent="0.3">
      <c r="A4661" t="s">
        <v>39</v>
      </c>
      <c r="B4661" s="38">
        <v>39252</v>
      </c>
      <c r="C4661" t="s">
        <v>30</v>
      </c>
      <c r="D4661" t="s">
        <v>207</v>
      </c>
      <c r="E4661" t="s">
        <v>218</v>
      </c>
      <c r="F4661">
        <v>281052</v>
      </c>
      <c r="G4661">
        <v>378404</v>
      </c>
      <c r="H4661" t="s">
        <v>148</v>
      </c>
      <c r="I4661" t="s">
        <v>149</v>
      </c>
      <c r="L4661">
        <f t="shared" si="360"/>
        <v>2007</v>
      </c>
      <c r="M4661">
        <f t="shared" si="361"/>
        <v>6</v>
      </c>
      <c r="N4661">
        <f t="shared" si="362"/>
        <v>0</v>
      </c>
      <c r="O4661">
        <f t="shared" si="363"/>
        <v>0</v>
      </c>
      <c r="P4661">
        <f t="shared" si="364"/>
        <v>1</v>
      </c>
    </row>
    <row r="4662" spans="1:16" x14ac:dyDescent="0.3">
      <c r="A4662" t="s">
        <v>80</v>
      </c>
      <c r="B4662" s="38">
        <v>39252</v>
      </c>
      <c r="C4662" t="s">
        <v>30</v>
      </c>
      <c r="D4662" t="s">
        <v>231</v>
      </c>
      <c r="E4662" t="s">
        <v>173</v>
      </c>
      <c r="F4662">
        <v>308477</v>
      </c>
      <c r="G4662">
        <v>358145</v>
      </c>
      <c r="H4662" t="s">
        <v>152</v>
      </c>
      <c r="I4662" t="s">
        <v>153</v>
      </c>
      <c r="L4662">
        <f t="shared" si="360"/>
        <v>2007</v>
      </c>
      <c r="M4662">
        <f t="shared" si="361"/>
        <v>6</v>
      </c>
      <c r="N4662">
        <f t="shared" si="362"/>
        <v>0</v>
      </c>
      <c r="O4662">
        <f t="shared" si="363"/>
        <v>0</v>
      </c>
      <c r="P4662">
        <f t="shared" si="364"/>
        <v>2</v>
      </c>
    </row>
    <row r="4663" spans="1:16" x14ac:dyDescent="0.3">
      <c r="A4663" t="s">
        <v>67</v>
      </c>
      <c r="B4663" s="38">
        <v>39253</v>
      </c>
      <c r="C4663" t="s">
        <v>30</v>
      </c>
      <c r="D4663" t="s">
        <v>525</v>
      </c>
      <c r="E4663" t="s">
        <v>279</v>
      </c>
      <c r="F4663">
        <v>348745</v>
      </c>
      <c r="G4663">
        <v>374214</v>
      </c>
      <c r="H4663" t="s">
        <v>148</v>
      </c>
      <c r="I4663" t="s">
        <v>149</v>
      </c>
      <c r="L4663">
        <f t="shared" si="360"/>
        <v>2007</v>
      </c>
      <c r="M4663">
        <f t="shared" si="361"/>
        <v>6</v>
      </c>
      <c r="N4663">
        <f t="shared" si="362"/>
        <v>0</v>
      </c>
      <c r="O4663">
        <f t="shared" si="363"/>
        <v>0</v>
      </c>
      <c r="P4663">
        <f t="shared" si="364"/>
        <v>1</v>
      </c>
    </row>
    <row r="4664" spans="1:16" x14ac:dyDescent="0.3">
      <c r="A4664" t="s">
        <v>45</v>
      </c>
      <c r="B4664" s="38">
        <v>39254</v>
      </c>
      <c r="C4664" t="s">
        <v>30</v>
      </c>
      <c r="D4664" t="s">
        <v>220</v>
      </c>
      <c r="E4664" t="s">
        <v>193</v>
      </c>
      <c r="F4664">
        <v>243767</v>
      </c>
      <c r="G4664">
        <v>416750</v>
      </c>
      <c r="H4664" t="s">
        <v>148</v>
      </c>
      <c r="I4664" t="s">
        <v>149</v>
      </c>
      <c r="L4664">
        <f t="shared" si="360"/>
        <v>2007</v>
      </c>
      <c r="M4664">
        <f t="shared" si="361"/>
        <v>6</v>
      </c>
      <c r="N4664">
        <f t="shared" si="362"/>
        <v>0</v>
      </c>
      <c r="O4664">
        <f t="shared" si="363"/>
        <v>0</v>
      </c>
      <c r="P4664">
        <f t="shared" si="364"/>
        <v>1</v>
      </c>
    </row>
    <row r="4665" spans="1:16" x14ac:dyDescent="0.3">
      <c r="A4665" t="s">
        <v>80</v>
      </c>
      <c r="B4665" s="38">
        <v>39254</v>
      </c>
      <c r="C4665" t="s">
        <v>30</v>
      </c>
      <c r="D4665" t="s">
        <v>933</v>
      </c>
      <c r="E4665" t="s">
        <v>173</v>
      </c>
      <c r="F4665">
        <v>308096</v>
      </c>
      <c r="G4665">
        <v>358561</v>
      </c>
      <c r="H4665" t="s">
        <v>148</v>
      </c>
      <c r="I4665" t="s">
        <v>149</v>
      </c>
      <c r="L4665">
        <f t="shared" si="360"/>
        <v>2007</v>
      </c>
      <c r="M4665">
        <f t="shared" si="361"/>
        <v>6</v>
      </c>
      <c r="N4665">
        <f t="shared" si="362"/>
        <v>0</v>
      </c>
      <c r="O4665">
        <f t="shared" si="363"/>
        <v>0</v>
      </c>
      <c r="P4665">
        <f t="shared" si="364"/>
        <v>1</v>
      </c>
    </row>
    <row r="4666" spans="1:16" x14ac:dyDescent="0.3">
      <c r="A4666" t="s">
        <v>69</v>
      </c>
      <c r="B4666" s="38">
        <v>39255</v>
      </c>
      <c r="C4666" t="s">
        <v>30</v>
      </c>
      <c r="D4666" t="s">
        <v>221</v>
      </c>
      <c r="E4666" t="s">
        <v>161</v>
      </c>
      <c r="F4666">
        <v>333999</v>
      </c>
      <c r="G4666">
        <v>375116</v>
      </c>
      <c r="H4666" t="s">
        <v>148</v>
      </c>
      <c r="I4666" t="s">
        <v>149</v>
      </c>
      <c r="L4666">
        <f t="shared" si="360"/>
        <v>2007</v>
      </c>
      <c r="M4666">
        <f t="shared" si="361"/>
        <v>6</v>
      </c>
      <c r="N4666">
        <f t="shared" si="362"/>
        <v>0</v>
      </c>
      <c r="O4666">
        <f t="shared" si="363"/>
        <v>0</v>
      </c>
      <c r="P4666">
        <f t="shared" si="364"/>
        <v>1</v>
      </c>
    </row>
    <row r="4667" spans="1:16" x14ac:dyDescent="0.3">
      <c r="A4667" t="s">
        <v>67</v>
      </c>
      <c r="B4667" s="38">
        <v>39255</v>
      </c>
      <c r="C4667" t="s">
        <v>30</v>
      </c>
      <c r="D4667" t="s">
        <v>231</v>
      </c>
      <c r="E4667" t="s">
        <v>279</v>
      </c>
      <c r="F4667">
        <v>349061</v>
      </c>
      <c r="G4667">
        <v>374063</v>
      </c>
      <c r="H4667" t="s">
        <v>148</v>
      </c>
      <c r="I4667" t="s">
        <v>149</v>
      </c>
      <c r="L4667">
        <f t="shared" si="360"/>
        <v>2007</v>
      </c>
      <c r="M4667">
        <f t="shared" si="361"/>
        <v>6</v>
      </c>
      <c r="N4667">
        <f t="shared" si="362"/>
        <v>0</v>
      </c>
      <c r="O4667">
        <f t="shared" si="363"/>
        <v>0</v>
      </c>
      <c r="P4667">
        <f t="shared" si="364"/>
        <v>1</v>
      </c>
    </row>
    <row r="4668" spans="1:16" x14ac:dyDescent="0.3">
      <c r="A4668" t="s">
        <v>69</v>
      </c>
      <c r="B4668" s="38">
        <v>39255</v>
      </c>
      <c r="C4668" t="s">
        <v>30</v>
      </c>
      <c r="D4668" t="s">
        <v>160</v>
      </c>
      <c r="E4668" t="s">
        <v>164</v>
      </c>
      <c r="F4668">
        <v>333009</v>
      </c>
      <c r="G4668">
        <v>373738</v>
      </c>
      <c r="H4668" t="s">
        <v>148</v>
      </c>
      <c r="I4668" t="s">
        <v>149</v>
      </c>
      <c r="L4668">
        <f t="shared" si="360"/>
        <v>2007</v>
      </c>
      <c r="M4668">
        <f t="shared" si="361"/>
        <v>6</v>
      </c>
      <c r="N4668">
        <f t="shared" si="362"/>
        <v>0</v>
      </c>
      <c r="O4668">
        <f t="shared" si="363"/>
        <v>0</v>
      </c>
      <c r="P4668">
        <f t="shared" si="364"/>
        <v>1</v>
      </c>
    </row>
    <row r="4669" spans="1:16" x14ac:dyDescent="0.3">
      <c r="A4669" t="s">
        <v>69</v>
      </c>
      <c r="B4669" s="38">
        <v>39256</v>
      </c>
      <c r="C4669" t="s">
        <v>30</v>
      </c>
      <c r="D4669" t="s">
        <v>380</v>
      </c>
      <c r="E4669" t="s">
        <v>161</v>
      </c>
      <c r="F4669">
        <v>333492</v>
      </c>
      <c r="G4669">
        <v>375120</v>
      </c>
      <c r="H4669" t="s">
        <v>148</v>
      </c>
      <c r="I4669" t="s">
        <v>149</v>
      </c>
      <c r="L4669">
        <f t="shared" si="360"/>
        <v>2007</v>
      </c>
      <c r="M4669">
        <f t="shared" si="361"/>
        <v>6</v>
      </c>
      <c r="N4669">
        <f t="shared" si="362"/>
        <v>0</v>
      </c>
      <c r="O4669">
        <f t="shared" si="363"/>
        <v>0</v>
      </c>
      <c r="P4669">
        <f t="shared" si="364"/>
        <v>1</v>
      </c>
    </row>
    <row r="4670" spans="1:16" x14ac:dyDescent="0.3">
      <c r="A4670" t="s">
        <v>69</v>
      </c>
      <c r="B4670" s="38">
        <v>39256</v>
      </c>
      <c r="C4670" t="s">
        <v>30</v>
      </c>
      <c r="D4670" t="s">
        <v>151</v>
      </c>
      <c r="E4670" t="s">
        <v>147</v>
      </c>
      <c r="F4670">
        <v>334158</v>
      </c>
      <c r="G4670">
        <v>373330</v>
      </c>
      <c r="H4670" t="s">
        <v>148</v>
      </c>
      <c r="I4670" t="s">
        <v>149</v>
      </c>
      <c r="L4670">
        <f t="shared" si="360"/>
        <v>2007</v>
      </c>
      <c r="M4670">
        <f t="shared" si="361"/>
        <v>6</v>
      </c>
      <c r="N4670">
        <f t="shared" si="362"/>
        <v>0</v>
      </c>
      <c r="O4670">
        <f t="shared" si="363"/>
        <v>0</v>
      </c>
      <c r="P4670">
        <f t="shared" si="364"/>
        <v>1</v>
      </c>
    </row>
    <row r="4671" spans="1:16" x14ac:dyDescent="0.3">
      <c r="A4671" t="s">
        <v>76</v>
      </c>
      <c r="B4671" s="38">
        <v>39256</v>
      </c>
      <c r="C4671" t="s">
        <v>30</v>
      </c>
      <c r="D4671" t="s">
        <v>244</v>
      </c>
      <c r="E4671" t="s">
        <v>176</v>
      </c>
      <c r="F4671">
        <v>314985</v>
      </c>
      <c r="G4671">
        <v>386739</v>
      </c>
      <c r="H4671" t="s">
        <v>148</v>
      </c>
      <c r="I4671" t="s">
        <v>149</v>
      </c>
      <c r="L4671">
        <f t="shared" si="360"/>
        <v>2007</v>
      </c>
      <c r="M4671">
        <f t="shared" si="361"/>
        <v>6</v>
      </c>
      <c r="N4671">
        <f t="shared" si="362"/>
        <v>0</v>
      </c>
      <c r="O4671">
        <f t="shared" si="363"/>
        <v>0</v>
      </c>
      <c r="P4671">
        <f t="shared" si="364"/>
        <v>1</v>
      </c>
    </row>
    <row r="4672" spans="1:16" x14ac:dyDescent="0.3">
      <c r="A4672" t="s">
        <v>69</v>
      </c>
      <c r="B4672" s="38">
        <v>39257</v>
      </c>
      <c r="C4672" t="s">
        <v>30</v>
      </c>
      <c r="D4672" t="s">
        <v>215</v>
      </c>
      <c r="E4672" t="s">
        <v>147</v>
      </c>
      <c r="F4672">
        <v>333994</v>
      </c>
      <c r="G4672">
        <v>373565</v>
      </c>
      <c r="H4672" t="s">
        <v>148</v>
      </c>
      <c r="I4672" t="s">
        <v>149</v>
      </c>
      <c r="L4672">
        <f t="shared" si="360"/>
        <v>2007</v>
      </c>
      <c r="M4672">
        <f t="shared" si="361"/>
        <v>6</v>
      </c>
      <c r="N4672">
        <f t="shared" si="362"/>
        <v>0</v>
      </c>
      <c r="O4672">
        <f t="shared" si="363"/>
        <v>0</v>
      </c>
      <c r="P4672">
        <f t="shared" si="364"/>
        <v>1</v>
      </c>
    </row>
    <row r="4673" spans="1:16" x14ac:dyDescent="0.3">
      <c r="A4673" t="s">
        <v>39</v>
      </c>
      <c r="B4673" s="38">
        <v>39257</v>
      </c>
      <c r="C4673" t="s">
        <v>30</v>
      </c>
      <c r="D4673" t="s">
        <v>217</v>
      </c>
      <c r="E4673" t="s">
        <v>218</v>
      </c>
      <c r="F4673">
        <v>281074</v>
      </c>
      <c r="G4673">
        <v>378251</v>
      </c>
      <c r="H4673" t="s">
        <v>152</v>
      </c>
      <c r="I4673" t="s">
        <v>153</v>
      </c>
      <c r="L4673">
        <f t="shared" si="360"/>
        <v>2007</v>
      </c>
      <c r="M4673">
        <f t="shared" si="361"/>
        <v>6</v>
      </c>
      <c r="N4673">
        <f t="shared" si="362"/>
        <v>0</v>
      </c>
      <c r="O4673">
        <f t="shared" si="363"/>
        <v>0</v>
      </c>
      <c r="P4673">
        <f t="shared" si="364"/>
        <v>2</v>
      </c>
    </row>
    <row r="4674" spans="1:16" x14ac:dyDescent="0.3">
      <c r="A4674" t="s">
        <v>69</v>
      </c>
      <c r="B4674" s="38">
        <v>39257</v>
      </c>
      <c r="C4674" t="s">
        <v>30</v>
      </c>
      <c r="D4674" t="s">
        <v>251</v>
      </c>
      <c r="E4674" t="s">
        <v>147</v>
      </c>
      <c r="F4674">
        <v>333539</v>
      </c>
      <c r="G4674">
        <v>373914</v>
      </c>
      <c r="H4674" t="s">
        <v>200</v>
      </c>
      <c r="I4674" t="s">
        <v>201</v>
      </c>
      <c r="L4674">
        <f t="shared" ref="L4674:L4737" si="365">YEAR(B4674)</f>
        <v>2007</v>
      </c>
      <c r="M4674">
        <f t="shared" ref="M4674:M4737" si="366">MONTH(B4674)</f>
        <v>6</v>
      </c>
      <c r="N4674">
        <f t="shared" ref="N4674:N4737" si="367">SUM((IF(OR(ISBLANK($I4674),ISERROR(SEARCH("killed",$I4674))),0,IF(SEARCH("killed",$I4674)=3,LEFT($I4674,1),IF(SEARCH("killed",$I4674)=4,LEFT($I4674,2),0)))),(IF(OR(ISBLANK($J4674),ISERROR(SEARCH("killed",$J4674))),0,IF(SEARCH("killed",$J4674)=3,LEFT($J4674,1),IF(SEARCH("killed",$J4674)=4,LEFT($J4674,2),0)))),(IF(OR(ISBLANK($K4674),ISERROR(SEARCH("killed",$K4674))),0,IF(SEARCH("killed",$K4674)=3,LEFT($K4674,1),IF(SEARCH("killed",$K4674)=4,LEFT($K4674,2),0)))))</f>
        <v>0</v>
      </c>
      <c r="O4674">
        <f t="shared" ref="O4674:O4737" si="368">SUM((IF(OR(ISBLANK($I4674),ISERROR(SEARCH("seriously",$I4674))),0,IF(SEARCH("seriously",$I4674)=3,LEFT($I4674,1),IF(SEARCH("seriously",$I4674)=4,LEFT($I4674,2),0)))),(IF(OR(ISBLANK($J4674),ISERROR(SEARCH("seriously",$J4674))),0,IF(SEARCH("seriously",$J4674)=3,LEFT($J4674,1),IF(SEARCH("seriously",$J4674)=4,LEFT($J4674,2),0)))),(IF(OR(ISBLANK($K4674),ISERROR(SEARCH("seriously",$K4674))),0,IF(SEARCH("seriously",$K4674)=3,LEFT($K4674,1),IF(SEARCH("seriously",$K4674)=4,LEFT($K4674,2),0)))))</f>
        <v>0</v>
      </c>
      <c r="P4674">
        <f t="shared" ref="P4674:P4737" si="369">SUM((IF(OR(ISBLANK($I4674),ISERROR(SEARCH("slightly",$I4674))),0,IF(SEARCH("slightly",$I4674)=3,LEFT($I4674,1),IF(SEARCH("slightly",$I4674)=4,LEFT($I4674,2),0)))),(IF(OR(ISBLANK($J4674),ISERROR(SEARCH("slightly",$J4674))),0,IF(SEARCH("slightly",$J4674)=3,LEFT($J4674,1),IF(SEARCH("slightly",$J4674)=4,LEFT($J4674,2),0)))),(IF(OR(ISBLANK($K4674),ISERROR(SEARCH("slightly",$K4674))),0,IF(SEARCH("slightly",$K4674)=3,LEFT($K4674,1),IF(SEARCH("slightly",$K4674)=4,LEFT($K4674,2),0)))))</f>
        <v>6</v>
      </c>
    </row>
    <row r="4675" spans="1:16" x14ac:dyDescent="0.3">
      <c r="A4675" t="s">
        <v>65</v>
      </c>
      <c r="B4675" s="38">
        <v>39259</v>
      </c>
      <c r="C4675" t="s">
        <v>30</v>
      </c>
      <c r="D4675" t="s">
        <v>231</v>
      </c>
      <c r="E4675" t="s">
        <v>195</v>
      </c>
      <c r="F4675">
        <v>339671</v>
      </c>
      <c r="G4675">
        <v>378991</v>
      </c>
      <c r="H4675" t="s">
        <v>148</v>
      </c>
      <c r="I4675" t="s">
        <v>149</v>
      </c>
      <c r="L4675">
        <f t="shared" si="365"/>
        <v>2007</v>
      </c>
      <c r="M4675">
        <f t="shared" si="366"/>
        <v>6</v>
      </c>
      <c r="N4675">
        <f t="shared" si="367"/>
        <v>0</v>
      </c>
      <c r="O4675">
        <f t="shared" si="368"/>
        <v>0</v>
      </c>
      <c r="P4675">
        <f t="shared" si="369"/>
        <v>1</v>
      </c>
    </row>
    <row r="4676" spans="1:16" x14ac:dyDescent="0.3">
      <c r="A4676" t="s">
        <v>41</v>
      </c>
      <c r="B4676" s="38">
        <v>39259</v>
      </c>
      <c r="C4676" t="s">
        <v>30</v>
      </c>
      <c r="D4676" t="s">
        <v>146</v>
      </c>
      <c r="E4676" t="s">
        <v>315</v>
      </c>
      <c r="F4676">
        <v>289577</v>
      </c>
      <c r="G4676">
        <v>390474</v>
      </c>
      <c r="H4676" t="s">
        <v>148</v>
      </c>
      <c r="I4676" t="s">
        <v>149</v>
      </c>
      <c r="L4676">
        <f t="shared" si="365"/>
        <v>2007</v>
      </c>
      <c r="M4676">
        <f t="shared" si="366"/>
        <v>6</v>
      </c>
      <c r="N4676">
        <f t="shared" si="367"/>
        <v>0</v>
      </c>
      <c r="O4676">
        <f t="shared" si="368"/>
        <v>0</v>
      </c>
      <c r="P4676">
        <f t="shared" si="369"/>
        <v>1</v>
      </c>
    </row>
    <row r="4677" spans="1:16" x14ac:dyDescent="0.3">
      <c r="A4677" t="s">
        <v>43</v>
      </c>
      <c r="B4677" s="38">
        <v>39259</v>
      </c>
      <c r="C4677" t="s">
        <v>30</v>
      </c>
      <c r="D4677" t="s">
        <v>197</v>
      </c>
      <c r="E4677" t="s">
        <v>183</v>
      </c>
      <c r="F4677">
        <v>308768</v>
      </c>
      <c r="G4677">
        <v>326798</v>
      </c>
      <c r="H4677" t="s">
        <v>144</v>
      </c>
      <c r="I4677" t="s">
        <v>145</v>
      </c>
      <c r="L4677">
        <f t="shared" si="365"/>
        <v>2007</v>
      </c>
      <c r="M4677">
        <f t="shared" si="366"/>
        <v>6</v>
      </c>
      <c r="N4677">
        <f t="shared" si="367"/>
        <v>0</v>
      </c>
      <c r="O4677">
        <f t="shared" si="368"/>
        <v>0</v>
      </c>
      <c r="P4677">
        <f t="shared" si="369"/>
        <v>3</v>
      </c>
    </row>
    <row r="4678" spans="1:16" x14ac:dyDescent="0.3">
      <c r="A4678" t="s">
        <v>69</v>
      </c>
      <c r="B4678" s="38">
        <v>39260</v>
      </c>
      <c r="C4678" t="s">
        <v>29</v>
      </c>
      <c r="D4678" t="s">
        <v>258</v>
      </c>
      <c r="E4678" t="s">
        <v>159</v>
      </c>
      <c r="F4678">
        <v>334452</v>
      </c>
      <c r="G4678">
        <v>374373</v>
      </c>
      <c r="H4678" t="s">
        <v>148</v>
      </c>
      <c r="I4678" t="s">
        <v>181</v>
      </c>
      <c r="L4678">
        <f t="shared" si="365"/>
        <v>2007</v>
      </c>
      <c r="M4678">
        <f t="shared" si="366"/>
        <v>6</v>
      </c>
      <c r="N4678">
        <f t="shared" si="367"/>
        <v>0</v>
      </c>
      <c r="O4678">
        <f t="shared" si="368"/>
        <v>1</v>
      </c>
      <c r="P4678">
        <f t="shared" si="369"/>
        <v>0</v>
      </c>
    </row>
    <row r="4679" spans="1:16" x14ac:dyDescent="0.3">
      <c r="A4679" t="s">
        <v>76</v>
      </c>
      <c r="B4679" s="38">
        <v>39260</v>
      </c>
      <c r="C4679" t="s">
        <v>30</v>
      </c>
      <c r="D4679" t="s">
        <v>231</v>
      </c>
      <c r="E4679" t="s">
        <v>176</v>
      </c>
      <c r="F4679">
        <v>314856</v>
      </c>
      <c r="G4679">
        <v>386608</v>
      </c>
      <c r="H4679" t="s">
        <v>148</v>
      </c>
      <c r="I4679" t="s">
        <v>149</v>
      </c>
      <c r="L4679">
        <f t="shared" si="365"/>
        <v>2007</v>
      </c>
      <c r="M4679">
        <f t="shared" si="366"/>
        <v>6</v>
      </c>
      <c r="N4679">
        <f t="shared" si="367"/>
        <v>0</v>
      </c>
      <c r="O4679">
        <f t="shared" si="368"/>
        <v>0</v>
      </c>
      <c r="P4679">
        <f t="shared" si="369"/>
        <v>1</v>
      </c>
    </row>
    <row r="4680" spans="1:16" x14ac:dyDescent="0.3">
      <c r="A4680" t="s">
        <v>43</v>
      </c>
      <c r="B4680" s="38">
        <v>39260</v>
      </c>
      <c r="C4680" t="s">
        <v>30</v>
      </c>
      <c r="D4680" t="s">
        <v>396</v>
      </c>
      <c r="E4680" t="s">
        <v>183</v>
      </c>
      <c r="F4680">
        <v>308672</v>
      </c>
      <c r="G4680">
        <v>326219</v>
      </c>
      <c r="H4680" t="s">
        <v>245</v>
      </c>
      <c r="I4680" t="s">
        <v>246</v>
      </c>
      <c r="L4680">
        <f t="shared" si="365"/>
        <v>2007</v>
      </c>
      <c r="M4680">
        <f t="shared" si="366"/>
        <v>6</v>
      </c>
      <c r="N4680">
        <f t="shared" si="367"/>
        <v>0</v>
      </c>
      <c r="O4680">
        <f t="shared" si="368"/>
        <v>0</v>
      </c>
      <c r="P4680">
        <f t="shared" si="369"/>
        <v>4</v>
      </c>
    </row>
    <row r="4681" spans="1:16" x14ac:dyDescent="0.3">
      <c r="A4681" t="s">
        <v>69</v>
      </c>
      <c r="B4681" s="38">
        <v>39261</v>
      </c>
      <c r="C4681" t="s">
        <v>30</v>
      </c>
      <c r="D4681" t="s">
        <v>909</v>
      </c>
      <c r="E4681" t="s">
        <v>161</v>
      </c>
      <c r="F4681">
        <v>334053</v>
      </c>
      <c r="G4681">
        <v>375222</v>
      </c>
      <c r="H4681" t="s">
        <v>148</v>
      </c>
      <c r="I4681" t="s">
        <v>149</v>
      </c>
      <c r="L4681">
        <f t="shared" si="365"/>
        <v>2007</v>
      </c>
      <c r="M4681">
        <f t="shared" si="366"/>
        <v>6</v>
      </c>
      <c r="N4681">
        <f t="shared" si="367"/>
        <v>0</v>
      </c>
      <c r="O4681">
        <f t="shared" si="368"/>
        <v>0</v>
      </c>
      <c r="P4681">
        <f t="shared" si="369"/>
        <v>1</v>
      </c>
    </row>
    <row r="4682" spans="1:16" x14ac:dyDescent="0.3">
      <c r="A4682" t="s">
        <v>45</v>
      </c>
      <c r="B4682" s="38">
        <v>39263</v>
      </c>
      <c r="C4682" t="s">
        <v>29</v>
      </c>
      <c r="D4682" t="s">
        <v>600</v>
      </c>
      <c r="E4682" t="s">
        <v>193</v>
      </c>
      <c r="F4682">
        <v>243427</v>
      </c>
      <c r="G4682">
        <v>416827</v>
      </c>
      <c r="H4682" t="s">
        <v>148</v>
      </c>
      <c r="I4682" t="s">
        <v>181</v>
      </c>
      <c r="L4682">
        <f t="shared" si="365"/>
        <v>2007</v>
      </c>
      <c r="M4682">
        <f t="shared" si="366"/>
        <v>6</v>
      </c>
      <c r="N4682">
        <f t="shared" si="367"/>
        <v>0</v>
      </c>
      <c r="O4682">
        <f t="shared" si="368"/>
        <v>1</v>
      </c>
      <c r="P4682">
        <f t="shared" si="369"/>
        <v>0</v>
      </c>
    </row>
    <row r="4683" spans="1:16" x14ac:dyDescent="0.3">
      <c r="A4683" t="s">
        <v>45</v>
      </c>
      <c r="B4683" s="38">
        <v>39264</v>
      </c>
      <c r="C4683" t="s">
        <v>30</v>
      </c>
      <c r="D4683" t="s">
        <v>934</v>
      </c>
      <c r="E4683" t="s">
        <v>193</v>
      </c>
      <c r="F4683">
        <v>244364</v>
      </c>
      <c r="G4683">
        <v>416944</v>
      </c>
      <c r="H4683" t="s">
        <v>148</v>
      </c>
      <c r="I4683" t="s">
        <v>149</v>
      </c>
      <c r="L4683">
        <f t="shared" si="365"/>
        <v>2007</v>
      </c>
      <c r="M4683">
        <f t="shared" si="366"/>
        <v>7</v>
      </c>
      <c r="N4683">
        <f t="shared" si="367"/>
        <v>0</v>
      </c>
      <c r="O4683">
        <f t="shared" si="368"/>
        <v>0</v>
      </c>
      <c r="P4683">
        <f t="shared" si="369"/>
        <v>1</v>
      </c>
    </row>
    <row r="4684" spans="1:16" x14ac:dyDescent="0.3">
      <c r="A4684" t="s">
        <v>57</v>
      </c>
      <c r="B4684" s="38">
        <v>39264</v>
      </c>
      <c r="C4684" t="s">
        <v>30</v>
      </c>
      <c r="D4684" t="s">
        <v>556</v>
      </c>
      <c r="E4684" t="s">
        <v>256</v>
      </c>
      <c r="F4684">
        <v>223671</v>
      </c>
      <c r="G4684">
        <v>344049</v>
      </c>
      <c r="H4684" t="s">
        <v>144</v>
      </c>
      <c r="I4684" t="s">
        <v>145</v>
      </c>
      <c r="L4684">
        <f t="shared" si="365"/>
        <v>2007</v>
      </c>
      <c r="M4684">
        <f t="shared" si="366"/>
        <v>7</v>
      </c>
      <c r="N4684">
        <f t="shared" si="367"/>
        <v>0</v>
      </c>
      <c r="O4684">
        <f t="shared" si="368"/>
        <v>0</v>
      </c>
      <c r="P4684">
        <f t="shared" si="369"/>
        <v>3</v>
      </c>
    </row>
    <row r="4685" spans="1:16" x14ac:dyDescent="0.3">
      <c r="A4685" t="s">
        <v>62</v>
      </c>
      <c r="B4685" s="38">
        <v>39265</v>
      </c>
      <c r="C4685" t="s">
        <v>30</v>
      </c>
      <c r="D4685" t="s">
        <v>935</v>
      </c>
      <c r="E4685" t="s">
        <v>143</v>
      </c>
      <c r="F4685">
        <v>339768</v>
      </c>
      <c r="G4685">
        <v>402509</v>
      </c>
      <c r="H4685" t="s">
        <v>148</v>
      </c>
      <c r="I4685" t="s">
        <v>149</v>
      </c>
      <c r="L4685">
        <f t="shared" si="365"/>
        <v>2007</v>
      </c>
      <c r="M4685">
        <f t="shared" si="366"/>
        <v>7</v>
      </c>
      <c r="N4685">
        <f t="shared" si="367"/>
        <v>0</v>
      </c>
      <c r="O4685">
        <f t="shared" si="368"/>
        <v>0</v>
      </c>
      <c r="P4685">
        <f t="shared" si="369"/>
        <v>1</v>
      </c>
    </row>
    <row r="4686" spans="1:16" x14ac:dyDescent="0.3">
      <c r="A4686" t="s">
        <v>65</v>
      </c>
      <c r="B4686" s="38">
        <v>39265</v>
      </c>
      <c r="C4686" t="s">
        <v>30</v>
      </c>
      <c r="D4686" t="s">
        <v>231</v>
      </c>
      <c r="E4686" t="s">
        <v>195</v>
      </c>
      <c r="F4686">
        <v>339731</v>
      </c>
      <c r="G4686">
        <v>379068</v>
      </c>
      <c r="H4686" t="s">
        <v>148</v>
      </c>
      <c r="I4686" t="s">
        <v>149</v>
      </c>
      <c r="L4686">
        <f t="shared" si="365"/>
        <v>2007</v>
      </c>
      <c r="M4686">
        <f t="shared" si="366"/>
        <v>7</v>
      </c>
      <c r="N4686">
        <f t="shared" si="367"/>
        <v>0</v>
      </c>
      <c r="O4686">
        <f t="shared" si="368"/>
        <v>0</v>
      </c>
      <c r="P4686">
        <f t="shared" si="369"/>
        <v>1</v>
      </c>
    </row>
    <row r="4687" spans="1:16" x14ac:dyDescent="0.3">
      <c r="A4687" t="s">
        <v>2</v>
      </c>
      <c r="B4687" s="38">
        <v>39266</v>
      </c>
      <c r="C4687" t="s">
        <v>30</v>
      </c>
      <c r="D4687" t="s">
        <v>390</v>
      </c>
      <c r="E4687" t="s">
        <v>166</v>
      </c>
      <c r="F4687">
        <v>327180</v>
      </c>
      <c r="G4687">
        <v>364142</v>
      </c>
      <c r="H4687" t="s">
        <v>148</v>
      </c>
      <c r="I4687" t="s">
        <v>149</v>
      </c>
      <c r="L4687">
        <f t="shared" si="365"/>
        <v>2007</v>
      </c>
      <c r="M4687">
        <f t="shared" si="366"/>
        <v>7</v>
      </c>
      <c r="N4687">
        <f t="shared" si="367"/>
        <v>0</v>
      </c>
      <c r="O4687">
        <f t="shared" si="368"/>
        <v>0</v>
      </c>
      <c r="P4687">
        <f t="shared" si="369"/>
        <v>1</v>
      </c>
    </row>
    <row r="4688" spans="1:16" x14ac:dyDescent="0.3">
      <c r="A4688" t="s">
        <v>80</v>
      </c>
      <c r="B4688" s="38">
        <v>39267</v>
      </c>
      <c r="C4688" t="s">
        <v>30</v>
      </c>
      <c r="D4688" t="s">
        <v>214</v>
      </c>
      <c r="E4688" t="s">
        <v>173</v>
      </c>
      <c r="F4688">
        <v>308122</v>
      </c>
      <c r="G4688">
        <v>358448</v>
      </c>
      <c r="H4688" t="s">
        <v>152</v>
      </c>
      <c r="I4688" t="s">
        <v>153</v>
      </c>
      <c r="L4688">
        <f t="shared" si="365"/>
        <v>2007</v>
      </c>
      <c r="M4688">
        <f t="shared" si="366"/>
        <v>7</v>
      </c>
      <c r="N4688">
        <f t="shared" si="367"/>
        <v>0</v>
      </c>
      <c r="O4688">
        <f t="shared" si="368"/>
        <v>0</v>
      </c>
      <c r="P4688">
        <f t="shared" si="369"/>
        <v>2</v>
      </c>
    </row>
    <row r="4689" spans="1:16" x14ac:dyDescent="0.3">
      <c r="A4689" t="s">
        <v>69</v>
      </c>
      <c r="B4689" s="38">
        <v>39267</v>
      </c>
      <c r="C4689" t="s">
        <v>30</v>
      </c>
      <c r="D4689" t="s">
        <v>158</v>
      </c>
      <c r="E4689" t="s">
        <v>159</v>
      </c>
      <c r="F4689">
        <v>334752</v>
      </c>
      <c r="G4689">
        <v>374496</v>
      </c>
      <c r="H4689" t="s">
        <v>148</v>
      </c>
      <c r="I4689" t="s">
        <v>149</v>
      </c>
      <c r="L4689">
        <f t="shared" si="365"/>
        <v>2007</v>
      </c>
      <c r="M4689">
        <f t="shared" si="366"/>
        <v>7</v>
      </c>
      <c r="N4689">
        <f t="shared" si="367"/>
        <v>0</v>
      </c>
      <c r="O4689">
        <f t="shared" si="368"/>
        <v>0</v>
      </c>
      <c r="P4689">
        <f t="shared" si="369"/>
        <v>1</v>
      </c>
    </row>
    <row r="4690" spans="1:16" x14ac:dyDescent="0.3">
      <c r="A4690" t="s">
        <v>69</v>
      </c>
      <c r="B4690" s="38">
        <v>39268</v>
      </c>
      <c r="C4690" t="s">
        <v>30</v>
      </c>
      <c r="D4690" t="s">
        <v>853</v>
      </c>
      <c r="E4690" t="s">
        <v>147</v>
      </c>
      <c r="F4690">
        <v>333813</v>
      </c>
      <c r="G4690">
        <v>374084</v>
      </c>
      <c r="H4690" t="s">
        <v>148</v>
      </c>
      <c r="I4690" t="s">
        <v>149</v>
      </c>
      <c r="L4690">
        <f t="shared" si="365"/>
        <v>2007</v>
      </c>
      <c r="M4690">
        <f t="shared" si="366"/>
        <v>7</v>
      </c>
      <c r="N4690">
        <f t="shared" si="367"/>
        <v>0</v>
      </c>
      <c r="O4690">
        <f t="shared" si="368"/>
        <v>0</v>
      </c>
      <c r="P4690">
        <f t="shared" si="369"/>
        <v>1</v>
      </c>
    </row>
    <row r="4691" spans="1:16" x14ac:dyDescent="0.3">
      <c r="A4691" t="s">
        <v>69</v>
      </c>
      <c r="B4691" s="38">
        <v>39268</v>
      </c>
      <c r="C4691" t="s">
        <v>30</v>
      </c>
      <c r="D4691" t="s">
        <v>583</v>
      </c>
      <c r="E4691" t="s">
        <v>147</v>
      </c>
      <c r="F4691">
        <v>333950</v>
      </c>
      <c r="G4691">
        <v>373751</v>
      </c>
      <c r="H4691" t="s">
        <v>148</v>
      </c>
      <c r="I4691" t="s">
        <v>149</v>
      </c>
      <c r="L4691">
        <f t="shared" si="365"/>
        <v>2007</v>
      </c>
      <c r="M4691">
        <f t="shared" si="366"/>
        <v>7</v>
      </c>
      <c r="N4691">
        <f t="shared" si="367"/>
        <v>0</v>
      </c>
      <c r="O4691">
        <f t="shared" si="368"/>
        <v>0</v>
      </c>
      <c r="P4691">
        <f t="shared" si="369"/>
        <v>1</v>
      </c>
    </row>
    <row r="4692" spans="1:16" x14ac:dyDescent="0.3">
      <c r="A4692" t="s">
        <v>69</v>
      </c>
      <c r="B4692" s="38">
        <v>39269</v>
      </c>
      <c r="C4692" t="s">
        <v>30</v>
      </c>
      <c r="D4692" t="s">
        <v>180</v>
      </c>
      <c r="E4692" t="s">
        <v>164</v>
      </c>
      <c r="F4692">
        <v>333446</v>
      </c>
      <c r="G4692">
        <v>374319</v>
      </c>
      <c r="H4692" t="s">
        <v>148</v>
      </c>
      <c r="I4692" t="s">
        <v>149</v>
      </c>
      <c r="L4692">
        <f t="shared" si="365"/>
        <v>2007</v>
      </c>
      <c r="M4692">
        <f t="shared" si="366"/>
        <v>7</v>
      </c>
      <c r="N4692">
        <f t="shared" si="367"/>
        <v>0</v>
      </c>
      <c r="O4692">
        <f t="shared" si="368"/>
        <v>0</v>
      </c>
      <c r="P4692">
        <f t="shared" si="369"/>
        <v>1</v>
      </c>
    </row>
    <row r="4693" spans="1:16" x14ac:dyDescent="0.3">
      <c r="A4693" t="s">
        <v>69</v>
      </c>
      <c r="B4693" s="38">
        <v>39269</v>
      </c>
      <c r="C4693" t="s">
        <v>30</v>
      </c>
      <c r="D4693" t="s">
        <v>350</v>
      </c>
      <c r="E4693" t="s">
        <v>161</v>
      </c>
      <c r="F4693">
        <v>333755</v>
      </c>
      <c r="G4693">
        <v>375206</v>
      </c>
      <c r="H4693" t="s">
        <v>152</v>
      </c>
      <c r="I4693" t="s">
        <v>153</v>
      </c>
      <c r="L4693">
        <f t="shared" si="365"/>
        <v>2007</v>
      </c>
      <c r="M4693">
        <f t="shared" si="366"/>
        <v>7</v>
      </c>
      <c r="N4693">
        <f t="shared" si="367"/>
        <v>0</v>
      </c>
      <c r="O4693">
        <f t="shared" si="368"/>
        <v>0</v>
      </c>
      <c r="P4693">
        <f t="shared" si="369"/>
        <v>2</v>
      </c>
    </row>
    <row r="4694" spans="1:16" x14ac:dyDescent="0.3">
      <c r="A4694" t="s">
        <v>76</v>
      </c>
      <c r="B4694" s="38">
        <v>39269</v>
      </c>
      <c r="C4694" t="s">
        <v>30</v>
      </c>
      <c r="D4694" t="s">
        <v>297</v>
      </c>
      <c r="E4694" t="s">
        <v>176</v>
      </c>
      <c r="F4694">
        <v>314767</v>
      </c>
      <c r="G4694">
        <v>386365</v>
      </c>
      <c r="H4694" t="s">
        <v>148</v>
      </c>
      <c r="I4694" t="s">
        <v>149</v>
      </c>
      <c r="L4694">
        <f t="shared" si="365"/>
        <v>2007</v>
      </c>
      <c r="M4694">
        <f t="shared" si="366"/>
        <v>7</v>
      </c>
      <c r="N4694">
        <f t="shared" si="367"/>
        <v>0</v>
      </c>
      <c r="O4694">
        <f t="shared" si="368"/>
        <v>0</v>
      </c>
      <c r="P4694">
        <f t="shared" si="369"/>
        <v>1</v>
      </c>
    </row>
    <row r="4695" spans="1:16" x14ac:dyDescent="0.3">
      <c r="A4695" t="s">
        <v>70</v>
      </c>
      <c r="B4695" s="38">
        <v>39269</v>
      </c>
      <c r="C4695" t="s">
        <v>30</v>
      </c>
      <c r="D4695" t="s">
        <v>237</v>
      </c>
      <c r="E4695" t="s">
        <v>183</v>
      </c>
      <c r="F4695">
        <v>330720</v>
      </c>
      <c r="G4695">
        <v>314528</v>
      </c>
      <c r="H4695" t="s">
        <v>152</v>
      </c>
      <c r="I4695" t="s">
        <v>153</v>
      </c>
      <c r="L4695">
        <f t="shared" si="365"/>
        <v>2007</v>
      </c>
      <c r="M4695">
        <f t="shared" si="366"/>
        <v>7</v>
      </c>
      <c r="N4695">
        <f t="shared" si="367"/>
        <v>0</v>
      </c>
      <c r="O4695">
        <f t="shared" si="368"/>
        <v>0</v>
      </c>
      <c r="P4695">
        <f t="shared" si="369"/>
        <v>2</v>
      </c>
    </row>
    <row r="4696" spans="1:16" x14ac:dyDescent="0.3">
      <c r="A4696" t="s">
        <v>69</v>
      </c>
      <c r="B4696" s="38">
        <v>39270</v>
      </c>
      <c r="C4696" t="s">
        <v>30</v>
      </c>
      <c r="D4696" t="s">
        <v>380</v>
      </c>
      <c r="E4696" t="s">
        <v>161</v>
      </c>
      <c r="F4696">
        <v>333636</v>
      </c>
      <c r="G4696">
        <v>375008</v>
      </c>
      <c r="H4696" t="s">
        <v>148</v>
      </c>
      <c r="I4696" t="s">
        <v>149</v>
      </c>
      <c r="L4696">
        <f t="shared" si="365"/>
        <v>2007</v>
      </c>
      <c r="M4696">
        <f t="shared" si="366"/>
        <v>7</v>
      </c>
      <c r="N4696">
        <f t="shared" si="367"/>
        <v>0</v>
      </c>
      <c r="O4696">
        <f t="shared" si="368"/>
        <v>0</v>
      </c>
      <c r="P4696">
        <f t="shared" si="369"/>
        <v>1</v>
      </c>
    </row>
    <row r="4697" spans="1:16" x14ac:dyDescent="0.3">
      <c r="A4697" t="s">
        <v>45</v>
      </c>
      <c r="B4697" s="38">
        <v>39270</v>
      </c>
      <c r="C4697" t="s">
        <v>30</v>
      </c>
      <c r="D4697" t="s">
        <v>393</v>
      </c>
      <c r="E4697" t="s">
        <v>193</v>
      </c>
      <c r="F4697">
        <v>243138</v>
      </c>
      <c r="G4697">
        <v>417411</v>
      </c>
      <c r="H4697" t="s">
        <v>148</v>
      </c>
      <c r="I4697" t="s">
        <v>149</v>
      </c>
      <c r="L4697">
        <f t="shared" si="365"/>
        <v>2007</v>
      </c>
      <c r="M4697">
        <f t="shared" si="366"/>
        <v>7</v>
      </c>
      <c r="N4697">
        <f t="shared" si="367"/>
        <v>0</v>
      </c>
      <c r="O4697">
        <f t="shared" si="368"/>
        <v>0</v>
      </c>
      <c r="P4697">
        <f t="shared" si="369"/>
        <v>1</v>
      </c>
    </row>
    <row r="4698" spans="1:16" x14ac:dyDescent="0.3">
      <c r="A4698" t="s">
        <v>43</v>
      </c>
      <c r="B4698" s="38">
        <v>39270</v>
      </c>
      <c r="C4698" t="s">
        <v>30</v>
      </c>
      <c r="D4698" t="s">
        <v>396</v>
      </c>
      <c r="E4698" t="s">
        <v>183</v>
      </c>
      <c r="F4698">
        <v>308684</v>
      </c>
      <c r="G4698">
        <v>326432</v>
      </c>
      <c r="H4698" t="s">
        <v>148</v>
      </c>
      <c r="I4698" t="s">
        <v>149</v>
      </c>
      <c r="L4698">
        <f t="shared" si="365"/>
        <v>2007</v>
      </c>
      <c r="M4698">
        <f t="shared" si="366"/>
        <v>7</v>
      </c>
      <c r="N4698">
        <f t="shared" si="367"/>
        <v>0</v>
      </c>
      <c r="O4698">
        <f t="shared" si="368"/>
        <v>0</v>
      </c>
      <c r="P4698">
        <f t="shared" si="369"/>
        <v>1</v>
      </c>
    </row>
    <row r="4699" spans="1:16" x14ac:dyDescent="0.3">
      <c r="A4699" t="s">
        <v>20</v>
      </c>
      <c r="B4699" s="38">
        <v>39272</v>
      </c>
      <c r="C4699" t="s">
        <v>30</v>
      </c>
      <c r="D4699" t="s">
        <v>286</v>
      </c>
      <c r="E4699" t="s">
        <v>155</v>
      </c>
      <c r="F4699">
        <v>310387</v>
      </c>
      <c r="G4699">
        <v>403426</v>
      </c>
      <c r="H4699" t="s">
        <v>148</v>
      </c>
      <c r="I4699" t="s">
        <v>149</v>
      </c>
      <c r="L4699">
        <f t="shared" si="365"/>
        <v>2007</v>
      </c>
      <c r="M4699">
        <f t="shared" si="366"/>
        <v>7</v>
      </c>
      <c r="N4699">
        <f t="shared" si="367"/>
        <v>0</v>
      </c>
      <c r="O4699">
        <f t="shared" si="368"/>
        <v>0</v>
      </c>
      <c r="P4699">
        <f t="shared" si="369"/>
        <v>1</v>
      </c>
    </row>
    <row r="4700" spans="1:16" x14ac:dyDescent="0.3">
      <c r="A4700" t="s">
        <v>69</v>
      </c>
      <c r="B4700" s="38">
        <v>39272</v>
      </c>
      <c r="C4700" t="s">
        <v>29</v>
      </c>
      <c r="D4700" t="s">
        <v>215</v>
      </c>
      <c r="E4700" t="s">
        <v>147</v>
      </c>
      <c r="F4700">
        <v>333938</v>
      </c>
      <c r="G4700">
        <v>373581</v>
      </c>
      <c r="H4700" t="s">
        <v>148</v>
      </c>
      <c r="I4700" t="s">
        <v>181</v>
      </c>
      <c r="L4700">
        <f t="shared" si="365"/>
        <v>2007</v>
      </c>
      <c r="M4700">
        <f t="shared" si="366"/>
        <v>7</v>
      </c>
      <c r="N4700">
        <f t="shared" si="367"/>
        <v>0</v>
      </c>
      <c r="O4700">
        <f t="shared" si="368"/>
        <v>1</v>
      </c>
      <c r="P4700">
        <f t="shared" si="369"/>
        <v>0</v>
      </c>
    </row>
    <row r="4701" spans="1:16" x14ac:dyDescent="0.3">
      <c r="A4701" t="s">
        <v>51</v>
      </c>
      <c r="B4701" s="38">
        <v>39273</v>
      </c>
      <c r="C4701" t="s">
        <v>30</v>
      </c>
      <c r="D4701" t="s">
        <v>214</v>
      </c>
      <c r="E4701" t="s">
        <v>206</v>
      </c>
      <c r="F4701">
        <v>348520</v>
      </c>
      <c r="G4701">
        <v>344440</v>
      </c>
      <c r="H4701" t="s">
        <v>148</v>
      </c>
      <c r="I4701" t="s">
        <v>149</v>
      </c>
      <c r="L4701">
        <f t="shared" si="365"/>
        <v>2007</v>
      </c>
      <c r="M4701">
        <f t="shared" si="366"/>
        <v>7</v>
      </c>
      <c r="N4701">
        <f t="shared" si="367"/>
        <v>0</v>
      </c>
      <c r="O4701">
        <f t="shared" si="368"/>
        <v>0</v>
      </c>
      <c r="P4701">
        <f t="shared" si="369"/>
        <v>1</v>
      </c>
    </row>
    <row r="4702" spans="1:16" x14ac:dyDescent="0.3">
      <c r="A4702" t="s">
        <v>46</v>
      </c>
      <c r="B4702" s="38">
        <v>39273</v>
      </c>
      <c r="C4702" t="s">
        <v>30</v>
      </c>
      <c r="D4702" t="s">
        <v>289</v>
      </c>
      <c r="E4702" t="s">
        <v>186</v>
      </c>
      <c r="F4702">
        <v>234544</v>
      </c>
      <c r="G4702">
        <v>397833</v>
      </c>
      <c r="H4702" t="s">
        <v>148</v>
      </c>
      <c r="I4702" t="s">
        <v>149</v>
      </c>
      <c r="L4702">
        <f t="shared" si="365"/>
        <v>2007</v>
      </c>
      <c r="M4702">
        <f t="shared" si="366"/>
        <v>7</v>
      </c>
      <c r="N4702">
        <f t="shared" si="367"/>
        <v>0</v>
      </c>
      <c r="O4702">
        <f t="shared" si="368"/>
        <v>0</v>
      </c>
      <c r="P4702">
        <f t="shared" si="369"/>
        <v>1</v>
      </c>
    </row>
    <row r="4703" spans="1:16" x14ac:dyDescent="0.3">
      <c r="A4703" t="s">
        <v>81</v>
      </c>
      <c r="B4703" s="38">
        <v>39274</v>
      </c>
      <c r="C4703" t="s">
        <v>30</v>
      </c>
      <c r="D4703" t="s">
        <v>229</v>
      </c>
      <c r="E4703" t="s">
        <v>173</v>
      </c>
      <c r="F4703">
        <v>304587</v>
      </c>
      <c r="G4703">
        <v>356618</v>
      </c>
      <c r="H4703" t="s">
        <v>148</v>
      </c>
      <c r="I4703" t="s">
        <v>149</v>
      </c>
      <c r="L4703">
        <f t="shared" si="365"/>
        <v>2007</v>
      </c>
      <c r="M4703">
        <f t="shared" si="366"/>
        <v>7</v>
      </c>
      <c r="N4703">
        <f t="shared" si="367"/>
        <v>0</v>
      </c>
      <c r="O4703">
        <f t="shared" si="368"/>
        <v>0</v>
      </c>
      <c r="P4703">
        <f t="shared" si="369"/>
        <v>1</v>
      </c>
    </row>
    <row r="4704" spans="1:16" x14ac:dyDescent="0.3">
      <c r="A4704" t="s">
        <v>46</v>
      </c>
      <c r="B4704" s="38">
        <v>39275</v>
      </c>
      <c r="C4704" t="s">
        <v>30</v>
      </c>
      <c r="D4704" t="s">
        <v>175</v>
      </c>
      <c r="E4704" t="s">
        <v>186</v>
      </c>
      <c r="F4704">
        <v>234219</v>
      </c>
      <c r="G4704">
        <v>398058</v>
      </c>
      <c r="H4704" t="s">
        <v>148</v>
      </c>
      <c r="I4704" t="s">
        <v>149</v>
      </c>
      <c r="L4704">
        <f t="shared" si="365"/>
        <v>2007</v>
      </c>
      <c r="M4704">
        <f t="shared" si="366"/>
        <v>7</v>
      </c>
      <c r="N4704">
        <f t="shared" si="367"/>
        <v>0</v>
      </c>
      <c r="O4704">
        <f t="shared" si="368"/>
        <v>0</v>
      </c>
      <c r="P4704">
        <f t="shared" si="369"/>
        <v>1</v>
      </c>
    </row>
    <row r="4705" spans="1:16" x14ac:dyDescent="0.3">
      <c r="A4705" t="s">
        <v>69</v>
      </c>
      <c r="B4705" s="38">
        <v>39275</v>
      </c>
      <c r="C4705" t="s">
        <v>30</v>
      </c>
      <c r="D4705" t="s">
        <v>453</v>
      </c>
      <c r="E4705" t="s">
        <v>147</v>
      </c>
      <c r="F4705">
        <v>333787</v>
      </c>
      <c r="G4705">
        <v>373254</v>
      </c>
      <c r="H4705" t="s">
        <v>148</v>
      </c>
      <c r="I4705" t="s">
        <v>149</v>
      </c>
      <c r="L4705">
        <f t="shared" si="365"/>
        <v>2007</v>
      </c>
      <c r="M4705">
        <f t="shared" si="366"/>
        <v>7</v>
      </c>
      <c r="N4705">
        <f t="shared" si="367"/>
        <v>0</v>
      </c>
      <c r="O4705">
        <f t="shared" si="368"/>
        <v>0</v>
      </c>
      <c r="P4705">
        <f t="shared" si="369"/>
        <v>1</v>
      </c>
    </row>
    <row r="4706" spans="1:16" x14ac:dyDescent="0.3">
      <c r="A4706" t="s">
        <v>45</v>
      </c>
      <c r="B4706" s="38">
        <v>39276</v>
      </c>
      <c r="C4706" t="s">
        <v>30</v>
      </c>
      <c r="D4706" t="s">
        <v>467</v>
      </c>
      <c r="E4706" t="s">
        <v>193</v>
      </c>
      <c r="F4706">
        <v>244016</v>
      </c>
      <c r="G4706">
        <v>416077</v>
      </c>
      <c r="H4706" t="s">
        <v>148</v>
      </c>
      <c r="I4706" t="s">
        <v>149</v>
      </c>
      <c r="L4706">
        <f t="shared" si="365"/>
        <v>2007</v>
      </c>
      <c r="M4706">
        <f t="shared" si="366"/>
        <v>7</v>
      </c>
      <c r="N4706">
        <f t="shared" si="367"/>
        <v>0</v>
      </c>
      <c r="O4706">
        <f t="shared" si="368"/>
        <v>0</v>
      </c>
      <c r="P4706">
        <f t="shared" si="369"/>
        <v>1</v>
      </c>
    </row>
    <row r="4707" spans="1:16" x14ac:dyDescent="0.3">
      <c r="A4707" t="s">
        <v>69</v>
      </c>
      <c r="B4707" s="38">
        <v>39276</v>
      </c>
      <c r="C4707" t="s">
        <v>29</v>
      </c>
      <c r="D4707" t="s">
        <v>221</v>
      </c>
      <c r="E4707" t="s">
        <v>161</v>
      </c>
      <c r="F4707">
        <v>334045</v>
      </c>
      <c r="G4707">
        <v>375209</v>
      </c>
      <c r="H4707" t="s">
        <v>245</v>
      </c>
      <c r="I4707" t="s">
        <v>181</v>
      </c>
      <c r="J4707" t="s">
        <v>341</v>
      </c>
      <c r="L4707">
        <f t="shared" si="365"/>
        <v>2007</v>
      </c>
      <c r="M4707">
        <f t="shared" si="366"/>
        <v>7</v>
      </c>
      <c r="N4707">
        <f t="shared" si="367"/>
        <v>0</v>
      </c>
      <c r="O4707">
        <f t="shared" si="368"/>
        <v>1</v>
      </c>
      <c r="P4707">
        <f t="shared" si="369"/>
        <v>3</v>
      </c>
    </row>
    <row r="4708" spans="1:16" x14ac:dyDescent="0.3">
      <c r="A4708" t="s">
        <v>45</v>
      </c>
      <c r="B4708" s="38">
        <v>39276</v>
      </c>
      <c r="C4708" t="s">
        <v>30</v>
      </c>
      <c r="D4708" t="s">
        <v>936</v>
      </c>
      <c r="E4708" t="s">
        <v>193</v>
      </c>
      <c r="F4708">
        <v>243596</v>
      </c>
      <c r="G4708">
        <v>416208</v>
      </c>
      <c r="H4708" t="s">
        <v>148</v>
      </c>
      <c r="I4708" t="s">
        <v>149</v>
      </c>
      <c r="L4708">
        <f t="shared" si="365"/>
        <v>2007</v>
      </c>
      <c r="M4708">
        <f t="shared" si="366"/>
        <v>7</v>
      </c>
      <c r="N4708">
        <f t="shared" si="367"/>
        <v>0</v>
      </c>
      <c r="O4708">
        <f t="shared" si="368"/>
        <v>0</v>
      </c>
      <c r="P4708">
        <f t="shared" si="369"/>
        <v>1</v>
      </c>
    </row>
    <row r="4709" spans="1:16" x14ac:dyDescent="0.3">
      <c r="A4709" t="s">
        <v>69</v>
      </c>
      <c r="B4709" s="38">
        <v>39279</v>
      </c>
      <c r="C4709" t="s">
        <v>30</v>
      </c>
      <c r="D4709" t="s">
        <v>937</v>
      </c>
      <c r="E4709" t="s">
        <v>164</v>
      </c>
      <c r="F4709">
        <v>333238</v>
      </c>
      <c r="G4709">
        <v>374377</v>
      </c>
      <c r="H4709" t="s">
        <v>152</v>
      </c>
      <c r="I4709" t="s">
        <v>153</v>
      </c>
      <c r="L4709">
        <f t="shared" si="365"/>
        <v>2007</v>
      </c>
      <c r="M4709">
        <f t="shared" si="366"/>
        <v>7</v>
      </c>
      <c r="N4709">
        <f t="shared" si="367"/>
        <v>0</v>
      </c>
      <c r="O4709">
        <f t="shared" si="368"/>
        <v>0</v>
      </c>
      <c r="P4709">
        <f t="shared" si="369"/>
        <v>2</v>
      </c>
    </row>
    <row r="4710" spans="1:16" x14ac:dyDescent="0.3">
      <c r="A4710" t="s">
        <v>69</v>
      </c>
      <c r="B4710" s="38">
        <v>39279</v>
      </c>
      <c r="C4710" t="s">
        <v>30</v>
      </c>
      <c r="D4710" t="s">
        <v>283</v>
      </c>
      <c r="E4710" t="s">
        <v>147</v>
      </c>
      <c r="F4710">
        <v>333769</v>
      </c>
      <c r="G4710">
        <v>373730</v>
      </c>
      <c r="H4710" t="s">
        <v>148</v>
      </c>
      <c r="I4710" t="s">
        <v>149</v>
      </c>
      <c r="L4710">
        <f t="shared" si="365"/>
        <v>2007</v>
      </c>
      <c r="M4710">
        <f t="shared" si="366"/>
        <v>7</v>
      </c>
      <c r="N4710">
        <f t="shared" si="367"/>
        <v>0</v>
      </c>
      <c r="O4710">
        <f t="shared" si="368"/>
        <v>0</v>
      </c>
      <c r="P4710">
        <f t="shared" si="369"/>
        <v>1</v>
      </c>
    </row>
    <row r="4711" spans="1:16" x14ac:dyDescent="0.3">
      <c r="A4711" t="s">
        <v>69</v>
      </c>
      <c r="B4711" s="38">
        <v>39279</v>
      </c>
      <c r="C4711" t="s">
        <v>30</v>
      </c>
      <c r="D4711" t="s">
        <v>938</v>
      </c>
      <c r="E4711" t="s">
        <v>159</v>
      </c>
      <c r="F4711">
        <v>334731</v>
      </c>
      <c r="G4711">
        <v>374545</v>
      </c>
      <c r="H4711" t="s">
        <v>234</v>
      </c>
      <c r="I4711" t="s">
        <v>313</v>
      </c>
      <c r="L4711">
        <f t="shared" si="365"/>
        <v>2007</v>
      </c>
      <c r="M4711">
        <f t="shared" si="366"/>
        <v>7</v>
      </c>
      <c r="N4711">
        <f t="shared" si="367"/>
        <v>0</v>
      </c>
      <c r="O4711">
        <f t="shared" si="368"/>
        <v>0</v>
      </c>
      <c r="P4711">
        <f t="shared" si="369"/>
        <v>5</v>
      </c>
    </row>
    <row r="4712" spans="1:16" x14ac:dyDescent="0.3">
      <c r="A4712" t="s">
        <v>45</v>
      </c>
      <c r="B4712" s="38">
        <v>39280</v>
      </c>
      <c r="C4712" t="s">
        <v>29</v>
      </c>
      <c r="D4712" t="s">
        <v>876</v>
      </c>
      <c r="E4712" t="s">
        <v>193</v>
      </c>
      <c r="F4712">
        <v>243480</v>
      </c>
      <c r="G4712">
        <v>416236</v>
      </c>
      <c r="H4712" t="s">
        <v>148</v>
      </c>
      <c r="I4712" t="s">
        <v>181</v>
      </c>
      <c r="L4712">
        <f t="shared" si="365"/>
        <v>2007</v>
      </c>
      <c r="M4712">
        <f t="shared" si="366"/>
        <v>7</v>
      </c>
      <c r="N4712">
        <f t="shared" si="367"/>
        <v>0</v>
      </c>
      <c r="O4712">
        <f t="shared" si="368"/>
        <v>1</v>
      </c>
      <c r="P4712">
        <f t="shared" si="369"/>
        <v>0</v>
      </c>
    </row>
    <row r="4713" spans="1:16" x14ac:dyDescent="0.3">
      <c r="A4713" t="s">
        <v>69</v>
      </c>
      <c r="B4713" s="38">
        <v>39281</v>
      </c>
      <c r="C4713" t="s">
        <v>30</v>
      </c>
      <c r="D4713" t="s">
        <v>174</v>
      </c>
      <c r="E4713" t="s">
        <v>147</v>
      </c>
      <c r="F4713">
        <v>334135</v>
      </c>
      <c r="G4713">
        <v>375069</v>
      </c>
      <c r="H4713" t="s">
        <v>152</v>
      </c>
      <c r="I4713" t="s">
        <v>153</v>
      </c>
      <c r="L4713">
        <f t="shared" si="365"/>
        <v>2007</v>
      </c>
      <c r="M4713">
        <f t="shared" si="366"/>
        <v>7</v>
      </c>
      <c r="N4713">
        <f t="shared" si="367"/>
        <v>0</v>
      </c>
      <c r="O4713">
        <f t="shared" si="368"/>
        <v>0</v>
      </c>
      <c r="P4713">
        <f t="shared" si="369"/>
        <v>2</v>
      </c>
    </row>
    <row r="4714" spans="1:16" x14ac:dyDescent="0.3">
      <c r="A4714" t="s">
        <v>52</v>
      </c>
      <c r="B4714" s="38">
        <v>39281</v>
      </c>
      <c r="C4714" t="s">
        <v>30</v>
      </c>
      <c r="D4714" t="s">
        <v>217</v>
      </c>
      <c r="E4714" t="s">
        <v>169</v>
      </c>
      <c r="F4714">
        <v>244690</v>
      </c>
      <c r="G4714">
        <v>372337</v>
      </c>
      <c r="H4714" t="s">
        <v>148</v>
      </c>
      <c r="I4714" t="s">
        <v>149</v>
      </c>
      <c r="L4714">
        <f t="shared" si="365"/>
        <v>2007</v>
      </c>
      <c r="M4714">
        <f t="shared" si="366"/>
        <v>7</v>
      </c>
      <c r="N4714">
        <f t="shared" si="367"/>
        <v>0</v>
      </c>
      <c r="O4714">
        <f t="shared" si="368"/>
        <v>0</v>
      </c>
      <c r="P4714">
        <f t="shared" si="369"/>
        <v>1</v>
      </c>
    </row>
    <row r="4715" spans="1:16" x14ac:dyDescent="0.3">
      <c r="A4715" t="s">
        <v>69</v>
      </c>
      <c r="B4715" s="38">
        <v>39282</v>
      </c>
      <c r="C4715" t="s">
        <v>30</v>
      </c>
      <c r="D4715" t="s">
        <v>191</v>
      </c>
      <c r="E4715" t="s">
        <v>159</v>
      </c>
      <c r="F4715">
        <v>334901</v>
      </c>
      <c r="G4715">
        <v>374507</v>
      </c>
      <c r="H4715" t="s">
        <v>148</v>
      </c>
      <c r="I4715" t="s">
        <v>149</v>
      </c>
      <c r="L4715">
        <f t="shared" si="365"/>
        <v>2007</v>
      </c>
      <c r="M4715">
        <f t="shared" si="366"/>
        <v>7</v>
      </c>
      <c r="N4715">
        <f t="shared" si="367"/>
        <v>0</v>
      </c>
      <c r="O4715">
        <f t="shared" si="368"/>
        <v>0</v>
      </c>
      <c r="P4715">
        <f t="shared" si="369"/>
        <v>1</v>
      </c>
    </row>
    <row r="4716" spans="1:16" x14ac:dyDescent="0.3">
      <c r="A4716" t="s">
        <v>53</v>
      </c>
      <c r="B4716" s="38">
        <v>39283</v>
      </c>
      <c r="C4716" t="s">
        <v>30</v>
      </c>
      <c r="D4716" t="s">
        <v>205</v>
      </c>
      <c r="E4716" t="s">
        <v>209</v>
      </c>
      <c r="F4716">
        <v>279573</v>
      </c>
      <c r="G4716">
        <v>362432</v>
      </c>
      <c r="H4716" t="s">
        <v>148</v>
      </c>
      <c r="I4716" t="s">
        <v>149</v>
      </c>
      <c r="L4716">
        <f t="shared" si="365"/>
        <v>2007</v>
      </c>
      <c r="M4716">
        <f t="shared" si="366"/>
        <v>7</v>
      </c>
      <c r="N4716">
        <f t="shared" si="367"/>
        <v>0</v>
      </c>
      <c r="O4716">
        <f t="shared" si="368"/>
        <v>0</v>
      </c>
      <c r="P4716">
        <f t="shared" si="369"/>
        <v>1</v>
      </c>
    </row>
    <row r="4717" spans="1:16" x14ac:dyDescent="0.3">
      <c r="A4717" t="s">
        <v>72</v>
      </c>
      <c r="B4717" s="38">
        <v>39283</v>
      </c>
      <c r="C4717" t="s">
        <v>30</v>
      </c>
      <c r="D4717" t="s">
        <v>284</v>
      </c>
      <c r="E4717" t="s">
        <v>184</v>
      </c>
      <c r="F4717">
        <v>320187</v>
      </c>
      <c r="G4717">
        <v>353328</v>
      </c>
      <c r="H4717" t="s">
        <v>148</v>
      </c>
      <c r="I4717" t="s">
        <v>149</v>
      </c>
      <c r="L4717">
        <f t="shared" si="365"/>
        <v>2007</v>
      </c>
      <c r="M4717">
        <f t="shared" si="366"/>
        <v>7</v>
      </c>
      <c r="N4717">
        <f t="shared" si="367"/>
        <v>0</v>
      </c>
      <c r="O4717">
        <f t="shared" si="368"/>
        <v>0</v>
      </c>
      <c r="P4717">
        <f t="shared" si="369"/>
        <v>1</v>
      </c>
    </row>
    <row r="4718" spans="1:16" x14ac:dyDescent="0.3">
      <c r="A4718" t="s">
        <v>45</v>
      </c>
      <c r="B4718" s="38">
        <v>39283</v>
      </c>
      <c r="C4718" t="s">
        <v>30</v>
      </c>
      <c r="D4718" t="s">
        <v>353</v>
      </c>
      <c r="E4718" t="s">
        <v>193</v>
      </c>
      <c r="F4718">
        <v>244207</v>
      </c>
      <c r="G4718">
        <v>416449</v>
      </c>
      <c r="H4718" t="s">
        <v>148</v>
      </c>
      <c r="I4718" t="s">
        <v>149</v>
      </c>
      <c r="L4718">
        <f t="shared" si="365"/>
        <v>2007</v>
      </c>
      <c r="M4718">
        <f t="shared" si="366"/>
        <v>7</v>
      </c>
      <c r="N4718">
        <f t="shared" si="367"/>
        <v>0</v>
      </c>
      <c r="O4718">
        <f t="shared" si="368"/>
        <v>0</v>
      </c>
      <c r="P4718">
        <f t="shared" si="369"/>
        <v>1</v>
      </c>
    </row>
    <row r="4719" spans="1:16" x14ac:dyDescent="0.3">
      <c r="A4719" t="s">
        <v>45</v>
      </c>
      <c r="B4719" s="38">
        <v>39284</v>
      </c>
      <c r="C4719" t="s">
        <v>30</v>
      </c>
      <c r="D4719" t="s">
        <v>939</v>
      </c>
      <c r="E4719" t="s">
        <v>193</v>
      </c>
      <c r="F4719">
        <v>243397</v>
      </c>
      <c r="G4719">
        <v>416756</v>
      </c>
      <c r="H4719" t="s">
        <v>148</v>
      </c>
      <c r="I4719" t="s">
        <v>149</v>
      </c>
      <c r="L4719">
        <f t="shared" si="365"/>
        <v>2007</v>
      </c>
      <c r="M4719">
        <f t="shared" si="366"/>
        <v>7</v>
      </c>
      <c r="N4719">
        <f t="shared" si="367"/>
        <v>0</v>
      </c>
      <c r="O4719">
        <f t="shared" si="368"/>
        <v>0</v>
      </c>
      <c r="P4719">
        <f t="shared" si="369"/>
        <v>1</v>
      </c>
    </row>
    <row r="4720" spans="1:16" x14ac:dyDescent="0.3">
      <c r="A4720" t="s">
        <v>52</v>
      </c>
      <c r="B4720" s="38">
        <v>39284</v>
      </c>
      <c r="C4720" t="s">
        <v>30</v>
      </c>
      <c r="D4720" t="s">
        <v>217</v>
      </c>
      <c r="E4720" t="s">
        <v>169</v>
      </c>
      <c r="F4720">
        <v>244705</v>
      </c>
      <c r="G4720">
        <v>372379</v>
      </c>
      <c r="H4720" t="s">
        <v>152</v>
      </c>
      <c r="I4720" t="s">
        <v>153</v>
      </c>
      <c r="L4720">
        <f t="shared" si="365"/>
        <v>2007</v>
      </c>
      <c r="M4720">
        <f t="shared" si="366"/>
        <v>7</v>
      </c>
      <c r="N4720">
        <f t="shared" si="367"/>
        <v>0</v>
      </c>
      <c r="O4720">
        <f t="shared" si="368"/>
        <v>0</v>
      </c>
      <c r="P4720">
        <f t="shared" si="369"/>
        <v>2</v>
      </c>
    </row>
    <row r="4721" spans="1:16" x14ac:dyDescent="0.3">
      <c r="A4721" t="s">
        <v>35</v>
      </c>
      <c r="B4721" s="38">
        <v>39284</v>
      </c>
      <c r="C4721" t="s">
        <v>30</v>
      </c>
      <c r="D4721" t="s">
        <v>940</v>
      </c>
      <c r="E4721" t="s">
        <v>183</v>
      </c>
      <c r="F4721">
        <v>291161</v>
      </c>
      <c r="G4721">
        <v>315087</v>
      </c>
      <c r="H4721" t="s">
        <v>148</v>
      </c>
      <c r="I4721" t="s">
        <v>149</v>
      </c>
      <c r="L4721">
        <f t="shared" si="365"/>
        <v>2007</v>
      </c>
      <c r="M4721">
        <f t="shared" si="366"/>
        <v>7</v>
      </c>
      <c r="N4721">
        <f t="shared" si="367"/>
        <v>0</v>
      </c>
      <c r="O4721">
        <f t="shared" si="368"/>
        <v>0</v>
      </c>
      <c r="P4721">
        <f t="shared" si="369"/>
        <v>1</v>
      </c>
    </row>
    <row r="4722" spans="1:16" x14ac:dyDescent="0.3">
      <c r="A4722" t="s">
        <v>69</v>
      </c>
      <c r="B4722" s="38">
        <v>39287</v>
      </c>
      <c r="C4722" t="s">
        <v>30</v>
      </c>
      <c r="D4722" t="s">
        <v>501</v>
      </c>
      <c r="E4722" t="s">
        <v>161</v>
      </c>
      <c r="F4722">
        <v>333487</v>
      </c>
      <c r="G4722">
        <v>374718</v>
      </c>
      <c r="H4722" t="s">
        <v>152</v>
      </c>
      <c r="I4722" t="s">
        <v>153</v>
      </c>
      <c r="L4722">
        <f t="shared" si="365"/>
        <v>2007</v>
      </c>
      <c r="M4722">
        <f t="shared" si="366"/>
        <v>7</v>
      </c>
      <c r="N4722">
        <f t="shared" si="367"/>
        <v>0</v>
      </c>
      <c r="O4722">
        <f t="shared" si="368"/>
        <v>0</v>
      </c>
      <c r="P4722">
        <f t="shared" si="369"/>
        <v>2</v>
      </c>
    </row>
    <row r="4723" spans="1:16" x14ac:dyDescent="0.3">
      <c r="A4723" t="s">
        <v>69</v>
      </c>
      <c r="B4723" s="38">
        <v>39288</v>
      </c>
      <c r="C4723" t="s">
        <v>30</v>
      </c>
      <c r="D4723" t="s">
        <v>280</v>
      </c>
      <c r="E4723" t="s">
        <v>147</v>
      </c>
      <c r="F4723">
        <v>334226</v>
      </c>
      <c r="G4723">
        <v>373835</v>
      </c>
      <c r="H4723" t="s">
        <v>148</v>
      </c>
      <c r="I4723" t="s">
        <v>149</v>
      </c>
      <c r="L4723">
        <f t="shared" si="365"/>
        <v>2007</v>
      </c>
      <c r="M4723">
        <f t="shared" si="366"/>
        <v>7</v>
      </c>
      <c r="N4723">
        <f t="shared" si="367"/>
        <v>0</v>
      </c>
      <c r="O4723">
        <f t="shared" si="368"/>
        <v>0</v>
      </c>
      <c r="P4723">
        <f t="shared" si="369"/>
        <v>1</v>
      </c>
    </row>
    <row r="4724" spans="1:16" x14ac:dyDescent="0.3">
      <c r="A4724" t="s">
        <v>45</v>
      </c>
      <c r="B4724" s="38">
        <v>39288</v>
      </c>
      <c r="C4724" t="s">
        <v>30</v>
      </c>
      <c r="D4724" t="s">
        <v>288</v>
      </c>
      <c r="E4724" t="s">
        <v>193</v>
      </c>
      <c r="F4724">
        <v>243715</v>
      </c>
      <c r="G4724">
        <v>416336</v>
      </c>
      <c r="H4724" t="s">
        <v>245</v>
      </c>
      <c r="I4724" t="s">
        <v>246</v>
      </c>
      <c r="L4724">
        <f t="shared" si="365"/>
        <v>2007</v>
      </c>
      <c r="M4724">
        <f t="shared" si="366"/>
        <v>7</v>
      </c>
      <c r="N4724">
        <f t="shared" si="367"/>
        <v>0</v>
      </c>
      <c r="O4724">
        <f t="shared" si="368"/>
        <v>0</v>
      </c>
      <c r="P4724">
        <f t="shared" si="369"/>
        <v>4</v>
      </c>
    </row>
    <row r="4725" spans="1:16" x14ac:dyDescent="0.3">
      <c r="A4725" t="s">
        <v>50</v>
      </c>
      <c r="B4725" s="38">
        <v>39288</v>
      </c>
      <c r="C4725" t="s">
        <v>30</v>
      </c>
      <c r="D4725" t="s">
        <v>941</v>
      </c>
      <c r="E4725" t="s">
        <v>157</v>
      </c>
      <c r="F4725">
        <v>284959</v>
      </c>
      <c r="G4725">
        <v>431995</v>
      </c>
      <c r="H4725" t="s">
        <v>152</v>
      </c>
      <c r="I4725" t="s">
        <v>153</v>
      </c>
      <c r="L4725">
        <f t="shared" si="365"/>
        <v>2007</v>
      </c>
      <c r="M4725">
        <f t="shared" si="366"/>
        <v>7</v>
      </c>
      <c r="N4725">
        <f t="shared" si="367"/>
        <v>0</v>
      </c>
      <c r="O4725">
        <f t="shared" si="368"/>
        <v>0</v>
      </c>
      <c r="P4725">
        <f t="shared" si="369"/>
        <v>2</v>
      </c>
    </row>
    <row r="4726" spans="1:16" x14ac:dyDescent="0.3">
      <c r="A4726" t="s">
        <v>69</v>
      </c>
      <c r="B4726" s="38">
        <v>39289</v>
      </c>
      <c r="C4726" t="s">
        <v>30</v>
      </c>
      <c r="D4726" t="s">
        <v>225</v>
      </c>
      <c r="E4726" t="s">
        <v>147</v>
      </c>
      <c r="F4726">
        <v>333840</v>
      </c>
      <c r="G4726">
        <v>374308</v>
      </c>
      <c r="H4726" t="s">
        <v>148</v>
      </c>
      <c r="I4726" t="s">
        <v>149</v>
      </c>
      <c r="L4726">
        <f t="shared" si="365"/>
        <v>2007</v>
      </c>
      <c r="M4726">
        <f t="shared" si="366"/>
        <v>7</v>
      </c>
      <c r="N4726">
        <f t="shared" si="367"/>
        <v>0</v>
      </c>
      <c r="O4726">
        <f t="shared" si="368"/>
        <v>0</v>
      </c>
      <c r="P4726">
        <f t="shared" si="369"/>
        <v>1</v>
      </c>
    </row>
    <row r="4727" spans="1:16" x14ac:dyDescent="0.3">
      <c r="A4727" t="s">
        <v>62</v>
      </c>
      <c r="B4727" s="38">
        <v>39289</v>
      </c>
      <c r="C4727" t="s">
        <v>30</v>
      </c>
      <c r="D4727" t="s">
        <v>610</v>
      </c>
      <c r="E4727" t="s">
        <v>143</v>
      </c>
      <c r="F4727">
        <v>340261</v>
      </c>
      <c r="G4727">
        <v>402264</v>
      </c>
      <c r="H4727" t="s">
        <v>148</v>
      </c>
      <c r="I4727" t="s">
        <v>149</v>
      </c>
      <c r="L4727">
        <f t="shared" si="365"/>
        <v>2007</v>
      </c>
      <c r="M4727">
        <f t="shared" si="366"/>
        <v>7</v>
      </c>
      <c r="N4727">
        <f t="shared" si="367"/>
        <v>0</v>
      </c>
      <c r="O4727">
        <f t="shared" si="368"/>
        <v>0</v>
      </c>
      <c r="P4727">
        <f t="shared" si="369"/>
        <v>1</v>
      </c>
    </row>
    <row r="4728" spans="1:16" x14ac:dyDescent="0.3">
      <c r="A4728" t="s">
        <v>69</v>
      </c>
      <c r="B4728" s="38">
        <v>39289</v>
      </c>
      <c r="C4728" t="s">
        <v>30</v>
      </c>
      <c r="D4728" t="s">
        <v>294</v>
      </c>
      <c r="E4728" t="s">
        <v>147</v>
      </c>
      <c r="F4728">
        <v>333813</v>
      </c>
      <c r="G4728">
        <v>374169</v>
      </c>
      <c r="H4728" t="s">
        <v>148</v>
      </c>
      <c r="I4728" t="s">
        <v>149</v>
      </c>
      <c r="L4728">
        <f t="shared" si="365"/>
        <v>2007</v>
      </c>
      <c r="M4728">
        <f t="shared" si="366"/>
        <v>7</v>
      </c>
      <c r="N4728">
        <f t="shared" si="367"/>
        <v>0</v>
      </c>
      <c r="O4728">
        <f t="shared" si="368"/>
        <v>0</v>
      </c>
      <c r="P4728">
        <f t="shared" si="369"/>
        <v>1</v>
      </c>
    </row>
    <row r="4729" spans="1:16" x14ac:dyDescent="0.3">
      <c r="A4729" t="s">
        <v>69</v>
      </c>
      <c r="B4729" s="38">
        <v>39290</v>
      </c>
      <c r="C4729" t="s">
        <v>30</v>
      </c>
      <c r="D4729" t="s">
        <v>224</v>
      </c>
      <c r="E4729" t="s">
        <v>147</v>
      </c>
      <c r="F4729">
        <v>334344</v>
      </c>
      <c r="G4729">
        <v>373992</v>
      </c>
      <c r="H4729" t="s">
        <v>234</v>
      </c>
      <c r="I4729" t="s">
        <v>313</v>
      </c>
      <c r="L4729">
        <f t="shared" si="365"/>
        <v>2007</v>
      </c>
      <c r="M4729">
        <f t="shared" si="366"/>
        <v>7</v>
      </c>
      <c r="N4729">
        <f t="shared" si="367"/>
        <v>0</v>
      </c>
      <c r="O4729">
        <f t="shared" si="368"/>
        <v>0</v>
      </c>
      <c r="P4729">
        <f t="shared" si="369"/>
        <v>5</v>
      </c>
    </row>
    <row r="4730" spans="1:16" x14ac:dyDescent="0.3">
      <c r="A4730" t="s">
        <v>69</v>
      </c>
      <c r="B4730" s="38">
        <v>39290</v>
      </c>
      <c r="C4730" t="s">
        <v>30</v>
      </c>
      <c r="D4730" t="s">
        <v>223</v>
      </c>
      <c r="E4730" t="s">
        <v>159</v>
      </c>
      <c r="F4730">
        <v>335020</v>
      </c>
      <c r="G4730">
        <v>373951</v>
      </c>
      <c r="H4730" t="s">
        <v>148</v>
      </c>
      <c r="I4730" t="s">
        <v>149</v>
      </c>
      <c r="L4730">
        <f t="shared" si="365"/>
        <v>2007</v>
      </c>
      <c r="M4730">
        <f t="shared" si="366"/>
        <v>7</v>
      </c>
      <c r="N4730">
        <f t="shared" si="367"/>
        <v>0</v>
      </c>
      <c r="O4730">
        <f t="shared" si="368"/>
        <v>0</v>
      </c>
      <c r="P4730">
        <f t="shared" si="369"/>
        <v>1</v>
      </c>
    </row>
    <row r="4731" spans="1:16" x14ac:dyDescent="0.3">
      <c r="A4731" t="s">
        <v>69</v>
      </c>
      <c r="B4731" s="38">
        <v>39290</v>
      </c>
      <c r="C4731" t="s">
        <v>30</v>
      </c>
      <c r="D4731" t="s">
        <v>251</v>
      </c>
      <c r="E4731" t="s">
        <v>147</v>
      </c>
      <c r="F4731">
        <v>333558</v>
      </c>
      <c r="G4731">
        <v>373783</v>
      </c>
      <c r="H4731" t="s">
        <v>148</v>
      </c>
      <c r="I4731" t="s">
        <v>149</v>
      </c>
      <c r="L4731">
        <f t="shared" si="365"/>
        <v>2007</v>
      </c>
      <c r="M4731">
        <f t="shared" si="366"/>
        <v>7</v>
      </c>
      <c r="N4731">
        <f t="shared" si="367"/>
        <v>0</v>
      </c>
      <c r="O4731">
        <f t="shared" si="368"/>
        <v>0</v>
      </c>
      <c r="P4731">
        <f t="shared" si="369"/>
        <v>1</v>
      </c>
    </row>
    <row r="4732" spans="1:16" x14ac:dyDescent="0.3">
      <c r="A4732" t="s">
        <v>69</v>
      </c>
      <c r="B4732" s="38">
        <v>39291</v>
      </c>
      <c r="C4732" t="s">
        <v>30</v>
      </c>
      <c r="D4732" t="s">
        <v>294</v>
      </c>
      <c r="E4732" t="s">
        <v>147</v>
      </c>
      <c r="F4732">
        <v>333813</v>
      </c>
      <c r="G4732">
        <v>374199</v>
      </c>
      <c r="H4732" t="s">
        <v>152</v>
      </c>
      <c r="I4732" t="s">
        <v>153</v>
      </c>
      <c r="L4732">
        <f t="shared" si="365"/>
        <v>2007</v>
      </c>
      <c r="M4732">
        <f t="shared" si="366"/>
        <v>7</v>
      </c>
      <c r="N4732">
        <f t="shared" si="367"/>
        <v>0</v>
      </c>
      <c r="O4732">
        <f t="shared" si="368"/>
        <v>0</v>
      </c>
      <c r="P4732">
        <f t="shared" si="369"/>
        <v>2</v>
      </c>
    </row>
    <row r="4733" spans="1:16" x14ac:dyDescent="0.3">
      <c r="A4733" t="s">
        <v>69</v>
      </c>
      <c r="B4733" s="38">
        <v>39292</v>
      </c>
      <c r="C4733" t="s">
        <v>30</v>
      </c>
      <c r="D4733" t="s">
        <v>297</v>
      </c>
      <c r="E4733" t="s">
        <v>147</v>
      </c>
      <c r="F4733">
        <v>333728</v>
      </c>
      <c r="G4733">
        <v>373559</v>
      </c>
      <c r="H4733" t="s">
        <v>152</v>
      </c>
      <c r="I4733" t="s">
        <v>153</v>
      </c>
      <c r="L4733">
        <f t="shared" si="365"/>
        <v>2007</v>
      </c>
      <c r="M4733">
        <f t="shared" si="366"/>
        <v>7</v>
      </c>
      <c r="N4733">
        <f t="shared" si="367"/>
        <v>0</v>
      </c>
      <c r="O4733">
        <f t="shared" si="368"/>
        <v>0</v>
      </c>
      <c r="P4733">
        <f t="shared" si="369"/>
        <v>2</v>
      </c>
    </row>
    <row r="4734" spans="1:16" x14ac:dyDescent="0.3">
      <c r="A4734" t="s">
        <v>69</v>
      </c>
      <c r="B4734" s="38">
        <v>39293</v>
      </c>
      <c r="C4734" t="s">
        <v>30</v>
      </c>
      <c r="D4734" t="s">
        <v>552</v>
      </c>
      <c r="E4734" t="s">
        <v>147</v>
      </c>
      <c r="F4734">
        <v>333807</v>
      </c>
      <c r="G4734">
        <v>374313</v>
      </c>
      <c r="H4734" t="s">
        <v>148</v>
      </c>
      <c r="I4734" t="s">
        <v>149</v>
      </c>
      <c r="L4734">
        <f t="shared" si="365"/>
        <v>2007</v>
      </c>
      <c r="M4734">
        <f t="shared" si="366"/>
        <v>7</v>
      </c>
      <c r="N4734">
        <f t="shared" si="367"/>
        <v>0</v>
      </c>
      <c r="O4734">
        <f t="shared" si="368"/>
        <v>0</v>
      </c>
      <c r="P4734">
        <f t="shared" si="369"/>
        <v>1</v>
      </c>
    </row>
    <row r="4735" spans="1:16" x14ac:dyDescent="0.3">
      <c r="A4735" t="s">
        <v>69</v>
      </c>
      <c r="B4735" s="38">
        <v>39293</v>
      </c>
      <c r="C4735" t="s">
        <v>30</v>
      </c>
      <c r="D4735" t="s">
        <v>151</v>
      </c>
      <c r="E4735" t="s">
        <v>147</v>
      </c>
      <c r="F4735">
        <v>334138</v>
      </c>
      <c r="G4735">
        <v>373406</v>
      </c>
      <c r="H4735" t="s">
        <v>148</v>
      </c>
      <c r="I4735" t="s">
        <v>149</v>
      </c>
      <c r="L4735">
        <f t="shared" si="365"/>
        <v>2007</v>
      </c>
      <c r="M4735">
        <f t="shared" si="366"/>
        <v>7</v>
      </c>
      <c r="N4735">
        <f t="shared" si="367"/>
        <v>0</v>
      </c>
      <c r="O4735">
        <f t="shared" si="368"/>
        <v>0</v>
      </c>
      <c r="P4735">
        <f t="shared" si="369"/>
        <v>1</v>
      </c>
    </row>
    <row r="4736" spans="1:16" x14ac:dyDescent="0.3">
      <c r="A4736" t="s">
        <v>60</v>
      </c>
      <c r="B4736" s="38">
        <v>39293</v>
      </c>
      <c r="C4736" t="s">
        <v>30</v>
      </c>
      <c r="D4736" t="s">
        <v>476</v>
      </c>
      <c r="E4736" t="s">
        <v>195</v>
      </c>
      <c r="F4736">
        <v>350744</v>
      </c>
      <c r="G4736">
        <v>381695</v>
      </c>
      <c r="H4736" t="s">
        <v>148</v>
      </c>
      <c r="I4736" t="s">
        <v>149</v>
      </c>
      <c r="L4736">
        <f t="shared" si="365"/>
        <v>2007</v>
      </c>
      <c r="M4736">
        <f t="shared" si="366"/>
        <v>7</v>
      </c>
      <c r="N4736">
        <f t="shared" si="367"/>
        <v>0</v>
      </c>
      <c r="O4736">
        <f t="shared" si="368"/>
        <v>0</v>
      </c>
      <c r="P4736">
        <f t="shared" si="369"/>
        <v>1</v>
      </c>
    </row>
    <row r="4737" spans="1:16" x14ac:dyDescent="0.3">
      <c r="A4737" t="s">
        <v>65</v>
      </c>
      <c r="B4737" s="38">
        <v>39293</v>
      </c>
      <c r="C4737" t="s">
        <v>30</v>
      </c>
      <c r="D4737" t="s">
        <v>231</v>
      </c>
      <c r="E4737" t="s">
        <v>195</v>
      </c>
      <c r="F4737">
        <v>339653</v>
      </c>
      <c r="G4737">
        <v>378967</v>
      </c>
      <c r="H4737" t="s">
        <v>148</v>
      </c>
      <c r="I4737" t="s">
        <v>149</v>
      </c>
      <c r="L4737">
        <f t="shared" si="365"/>
        <v>2007</v>
      </c>
      <c r="M4737">
        <f t="shared" si="366"/>
        <v>7</v>
      </c>
      <c r="N4737">
        <f t="shared" si="367"/>
        <v>0</v>
      </c>
      <c r="O4737">
        <f t="shared" si="368"/>
        <v>0</v>
      </c>
      <c r="P4737">
        <f t="shared" si="369"/>
        <v>1</v>
      </c>
    </row>
    <row r="4738" spans="1:16" x14ac:dyDescent="0.3">
      <c r="A4738" t="s">
        <v>79</v>
      </c>
      <c r="B4738" s="38">
        <v>39294</v>
      </c>
      <c r="C4738" t="s">
        <v>29</v>
      </c>
      <c r="D4738" t="s">
        <v>314</v>
      </c>
      <c r="E4738" t="s">
        <v>173</v>
      </c>
      <c r="F4738">
        <v>301332</v>
      </c>
      <c r="G4738">
        <v>353689</v>
      </c>
      <c r="H4738" t="s">
        <v>152</v>
      </c>
      <c r="I4738" t="s">
        <v>247</v>
      </c>
      <c r="L4738">
        <f t="shared" ref="L4738:L4801" si="370">YEAR(B4738)</f>
        <v>2007</v>
      </c>
      <c r="M4738">
        <f t="shared" ref="M4738:M4801" si="371">MONTH(B4738)</f>
        <v>7</v>
      </c>
      <c r="N4738">
        <f t="shared" ref="N4738:N4801" si="372">SUM((IF(OR(ISBLANK($I4738),ISERROR(SEARCH("killed",$I4738))),0,IF(SEARCH("killed",$I4738)=3,LEFT($I4738,1),IF(SEARCH("killed",$I4738)=4,LEFT($I4738,2),0)))),(IF(OR(ISBLANK($J4738),ISERROR(SEARCH("killed",$J4738))),0,IF(SEARCH("killed",$J4738)=3,LEFT($J4738,1),IF(SEARCH("killed",$J4738)=4,LEFT($J4738,2),0)))),(IF(OR(ISBLANK($K4738),ISERROR(SEARCH("killed",$K4738))),0,IF(SEARCH("killed",$K4738)=3,LEFT($K4738,1),IF(SEARCH("killed",$K4738)=4,LEFT($K4738,2),0)))))</f>
        <v>0</v>
      </c>
      <c r="O4738">
        <f t="shared" ref="O4738:O4801" si="373">SUM((IF(OR(ISBLANK($I4738),ISERROR(SEARCH("seriously",$I4738))),0,IF(SEARCH("seriously",$I4738)=3,LEFT($I4738,1),IF(SEARCH("seriously",$I4738)=4,LEFT($I4738,2),0)))),(IF(OR(ISBLANK($J4738),ISERROR(SEARCH("seriously",$J4738))),0,IF(SEARCH("seriously",$J4738)=3,LEFT($J4738,1),IF(SEARCH("seriously",$J4738)=4,LEFT($J4738,2),0)))),(IF(OR(ISBLANK($K4738),ISERROR(SEARCH("seriously",$K4738))),0,IF(SEARCH("seriously",$K4738)=3,LEFT($K4738,1),IF(SEARCH("seriously",$K4738)=4,LEFT($K4738,2),0)))))</f>
        <v>2</v>
      </c>
      <c r="P4738">
        <f t="shared" ref="P4738:P4801" si="374">SUM((IF(OR(ISBLANK($I4738),ISERROR(SEARCH("slightly",$I4738))),0,IF(SEARCH("slightly",$I4738)=3,LEFT($I4738,1),IF(SEARCH("slightly",$I4738)=4,LEFT($I4738,2),0)))),(IF(OR(ISBLANK($J4738),ISERROR(SEARCH("slightly",$J4738))),0,IF(SEARCH("slightly",$J4738)=3,LEFT($J4738,1),IF(SEARCH("slightly",$J4738)=4,LEFT($J4738,2),0)))),(IF(OR(ISBLANK($K4738),ISERROR(SEARCH("slightly",$K4738))),0,IF(SEARCH("slightly",$K4738)=3,LEFT($K4738,1),IF(SEARCH("slightly",$K4738)=4,LEFT($K4738,2),0)))))</f>
        <v>0</v>
      </c>
    </row>
    <row r="4739" spans="1:16" x14ac:dyDescent="0.3">
      <c r="A4739" t="s">
        <v>69</v>
      </c>
      <c r="B4739" s="38">
        <v>39294</v>
      </c>
      <c r="C4739" t="s">
        <v>30</v>
      </c>
      <c r="D4739" t="s">
        <v>942</v>
      </c>
      <c r="E4739" t="s">
        <v>147</v>
      </c>
      <c r="F4739">
        <v>334241</v>
      </c>
      <c r="G4739">
        <v>374861</v>
      </c>
      <c r="H4739" t="s">
        <v>148</v>
      </c>
      <c r="I4739" t="s">
        <v>149</v>
      </c>
      <c r="L4739">
        <f t="shared" si="370"/>
        <v>2007</v>
      </c>
      <c r="M4739">
        <f t="shared" si="371"/>
        <v>7</v>
      </c>
      <c r="N4739">
        <f t="shared" si="372"/>
        <v>0</v>
      </c>
      <c r="O4739">
        <f t="shared" si="373"/>
        <v>0</v>
      </c>
      <c r="P4739">
        <f t="shared" si="374"/>
        <v>1</v>
      </c>
    </row>
    <row r="4740" spans="1:16" x14ac:dyDescent="0.3">
      <c r="A4740" t="s">
        <v>43</v>
      </c>
      <c r="B4740" s="38">
        <v>39295</v>
      </c>
      <c r="C4740" t="s">
        <v>30</v>
      </c>
      <c r="D4740" t="s">
        <v>207</v>
      </c>
      <c r="E4740" t="s">
        <v>183</v>
      </c>
      <c r="F4740">
        <v>308622</v>
      </c>
      <c r="G4740">
        <v>325983</v>
      </c>
      <c r="H4740" t="s">
        <v>148</v>
      </c>
      <c r="I4740" t="s">
        <v>149</v>
      </c>
      <c r="L4740">
        <f t="shared" si="370"/>
        <v>2007</v>
      </c>
      <c r="M4740">
        <f t="shared" si="371"/>
        <v>8</v>
      </c>
      <c r="N4740">
        <f t="shared" si="372"/>
        <v>0</v>
      </c>
      <c r="O4740">
        <f t="shared" si="373"/>
        <v>0</v>
      </c>
      <c r="P4740">
        <f t="shared" si="374"/>
        <v>1</v>
      </c>
    </row>
    <row r="4741" spans="1:16" x14ac:dyDescent="0.3">
      <c r="A4741" t="s">
        <v>69</v>
      </c>
      <c r="B4741" s="38">
        <v>39295</v>
      </c>
      <c r="C4741" t="s">
        <v>30</v>
      </c>
      <c r="D4741" t="s">
        <v>343</v>
      </c>
      <c r="E4741" t="s">
        <v>147</v>
      </c>
      <c r="F4741">
        <v>333503</v>
      </c>
      <c r="G4741">
        <v>374222</v>
      </c>
      <c r="H4741" t="s">
        <v>144</v>
      </c>
      <c r="I4741" t="s">
        <v>145</v>
      </c>
      <c r="L4741">
        <f t="shared" si="370"/>
        <v>2007</v>
      </c>
      <c r="M4741">
        <f t="shared" si="371"/>
        <v>8</v>
      </c>
      <c r="N4741">
        <f t="shared" si="372"/>
        <v>0</v>
      </c>
      <c r="O4741">
        <f t="shared" si="373"/>
        <v>0</v>
      </c>
      <c r="P4741">
        <f t="shared" si="374"/>
        <v>3</v>
      </c>
    </row>
    <row r="4742" spans="1:16" x14ac:dyDescent="0.3">
      <c r="A4742" t="s">
        <v>69</v>
      </c>
      <c r="B4742" s="38">
        <v>39295</v>
      </c>
      <c r="C4742" t="s">
        <v>30</v>
      </c>
      <c r="D4742" t="s">
        <v>373</v>
      </c>
      <c r="E4742" t="s">
        <v>147</v>
      </c>
      <c r="F4742">
        <v>333729</v>
      </c>
      <c r="G4742">
        <v>374614</v>
      </c>
      <c r="H4742" t="s">
        <v>148</v>
      </c>
      <c r="I4742" t="s">
        <v>149</v>
      </c>
      <c r="L4742">
        <f t="shared" si="370"/>
        <v>2007</v>
      </c>
      <c r="M4742">
        <f t="shared" si="371"/>
        <v>8</v>
      </c>
      <c r="N4742">
        <f t="shared" si="372"/>
        <v>0</v>
      </c>
      <c r="O4742">
        <f t="shared" si="373"/>
        <v>0</v>
      </c>
      <c r="P4742">
        <f t="shared" si="374"/>
        <v>1</v>
      </c>
    </row>
    <row r="4743" spans="1:16" x14ac:dyDescent="0.3">
      <c r="A4743" t="s">
        <v>69</v>
      </c>
      <c r="B4743" s="38">
        <v>39295</v>
      </c>
      <c r="C4743" t="s">
        <v>30</v>
      </c>
      <c r="D4743" t="s">
        <v>261</v>
      </c>
      <c r="E4743" t="s">
        <v>147</v>
      </c>
      <c r="F4743">
        <v>333592</v>
      </c>
      <c r="G4743">
        <v>373233</v>
      </c>
      <c r="H4743" t="s">
        <v>148</v>
      </c>
      <c r="I4743" t="s">
        <v>149</v>
      </c>
      <c r="L4743">
        <f t="shared" si="370"/>
        <v>2007</v>
      </c>
      <c r="M4743">
        <f t="shared" si="371"/>
        <v>8</v>
      </c>
      <c r="N4743">
        <f t="shared" si="372"/>
        <v>0</v>
      </c>
      <c r="O4743">
        <f t="shared" si="373"/>
        <v>0</v>
      </c>
      <c r="P4743">
        <f t="shared" si="374"/>
        <v>1</v>
      </c>
    </row>
    <row r="4744" spans="1:16" x14ac:dyDescent="0.3">
      <c r="A4744" t="s">
        <v>2</v>
      </c>
      <c r="B4744" s="38">
        <v>39296</v>
      </c>
      <c r="C4744" t="s">
        <v>30</v>
      </c>
      <c r="D4744" t="s">
        <v>547</v>
      </c>
      <c r="E4744" t="s">
        <v>166</v>
      </c>
      <c r="F4744">
        <v>326437</v>
      </c>
      <c r="G4744">
        <v>364231</v>
      </c>
      <c r="H4744" t="s">
        <v>148</v>
      </c>
      <c r="I4744" t="s">
        <v>149</v>
      </c>
      <c r="L4744">
        <f t="shared" si="370"/>
        <v>2007</v>
      </c>
      <c r="M4744">
        <f t="shared" si="371"/>
        <v>8</v>
      </c>
      <c r="N4744">
        <f t="shared" si="372"/>
        <v>0</v>
      </c>
      <c r="O4744">
        <f t="shared" si="373"/>
        <v>0</v>
      </c>
      <c r="P4744">
        <f t="shared" si="374"/>
        <v>1</v>
      </c>
    </row>
    <row r="4745" spans="1:16" x14ac:dyDescent="0.3">
      <c r="A4745" t="s">
        <v>69</v>
      </c>
      <c r="B4745" s="38">
        <v>39296</v>
      </c>
      <c r="C4745" t="s">
        <v>30</v>
      </c>
      <c r="D4745" t="s">
        <v>527</v>
      </c>
      <c r="E4745" t="s">
        <v>164</v>
      </c>
      <c r="F4745">
        <v>333335</v>
      </c>
      <c r="G4745">
        <v>373895</v>
      </c>
      <c r="H4745" t="s">
        <v>148</v>
      </c>
      <c r="I4745" t="s">
        <v>149</v>
      </c>
      <c r="L4745">
        <f t="shared" si="370"/>
        <v>2007</v>
      </c>
      <c r="M4745">
        <f t="shared" si="371"/>
        <v>8</v>
      </c>
      <c r="N4745">
        <f t="shared" si="372"/>
        <v>0</v>
      </c>
      <c r="O4745">
        <f t="shared" si="373"/>
        <v>0</v>
      </c>
      <c r="P4745">
        <f t="shared" si="374"/>
        <v>1</v>
      </c>
    </row>
    <row r="4746" spans="1:16" x14ac:dyDescent="0.3">
      <c r="A4746" t="s">
        <v>75</v>
      </c>
      <c r="B4746" s="38">
        <v>39296</v>
      </c>
      <c r="C4746" t="s">
        <v>30</v>
      </c>
      <c r="D4746" t="s">
        <v>210</v>
      </c>
      <c r="E4746" t="s">
        <v>279</v>
      </c>
      <c r="F4746">
        <v>345836</v>
      </c>
      <c r="G4746">
        <v>369296</v>
      </c>
      <c r="H4746" t="s">
        <v>148</v>
      </c>
      <c r="I4746" t="s">
        <v>149</v>
      </c>
      <c r="L4746">
        <f t="shared" si="370"/>
        <v>2007</v>
      </c>
      <c r="M4746">
        <f t="shared" si="371"/>
        <v>8</v>
      </c>
      <c r="N4746">
        <f t="shared" si="372"/>
        <v>0</v>
      </c>
      <c r="O4746">
        <f t="shared" si="373"/>
        <v>0</v>
      </c>
      <c r="P4746">
        <f t="shared" si="374"/>
        <v>1</v>
      </c>
    </row>
    <row r="4747" spans="1:16" x14ac:dyDescent="0.3">
      <c r="A4747" t="s">
        <v>45</v>
      </c>
      <c r="B4747" s="38">
        <v>39296</v>
      </c>
      <c r="C4747" t="s">
        <v>30</v>
      </c>
      <c r="D4747" t="s">
        <v>943</v>
      </c>
      <c r="E4747" t="s">
        <v>193</v>
      </c>
      <c r="F4747">
        <v>243194</v>
      </c>
      <c r="G4747">
        <v>416317</v>
      </c>
      <c r="H4747" t="s">
        <v>245</v>
      </c>
      <c r="I4747" t="s">
        <v>246</v>
      </c>
      <c r="L4747">
        <f t="shared" si="370"/>
        <v>2007</v>
      </c>
      <c r="M4747">
        <f t="shared" si="371"/>
        <v>8</v>
      </c>
      <c r="N4747">
        <f t="shared" si="372"/>
        <v>0</v>
      </c>
      <c r="O4747">
        <f t="shared" si="373"/>
        <v>0</v>
      </c>
      <c r="P4747">
        <f t="shared" si="374"/>
        <v>4</v>
      </c>
    </row>
    <row r="4748" spans="1:16" x14ac:dyDescent="0.3">
      <c r="A4748" t="s">
        <v>69</v>
      </c>
      <c r="B4748" s="38">
        <v>39296</v>
      </c>
      <c r="C4748" t="s">
        <v>30</v>
      </c>
      <c r="D4748" t="s">
        <v>853</v>
      </c>
      <c r="E4748" t="s">
        <v>147</v>
      </c>
      <c r="F4748">
        <v>333748</v>
      </c>
      <c r="G4748">
        <v>374075</v>
      </c>
      <c r="H4748" t="s">
        <v>148</v>
      </c>
      <c r="I4748" t="s">
        <v>149</v>
      </c>
      <c r="L4748">
        <f t="shared" si="370"/>
        <v>2007</v>
      </c>
      <c r="M4748">
        <f t="shared" si="371"/>
        <v>8</v>
      </c>
      <c r="N4748">
        <f t="shared" si="372"/>
        <v>0</v>
      </c>
      <c r="O4748">
        <f t="shared" si="373"/>
        <v>0</v>
      </c>
      <c r="P4748">
        <f t="shared" si="374"/>
        <v>1</v>
      </c>
    </row>
    <row r="4749" spans="1:16" x14ac:dyDescent="0.3">
      <c r="A4749" t="s">
        <v>69</v>
      </c>
      <c r="B4749" s="38">
        <v>39297</v>
      </c>
      <c r="C4749" t="s">
        <v>30</v>
      </c>
      <c r="D4749" t="s">
        <v>710</v>
      </c>
      <c r="E4749" t="s">
        <v>159</v>
      </c>
      <c r="F4749">
        <v>335002</v>
      </c>
      <c r="G4749">
        <v>373958</v>
      </c>
      <c r="H4749" t="s">
        <v>148</v>
      </c>
      <c r="I4749" t="s">
        <v>149</v>
      </c>
      <c r="L4749">
        <f t="shared" si="370"/>
        <v>2007</v>
      </c>
      <c r="M4749">
        <f t="shared" si="371"/>
        <v>8</v>
      </c>
      <c r="N4749">
        <f t="shared" si="372"/>
        <v>0</v>
      </c>
      <c r="O4749">
        <f t="shared" si="373"/>
        <v>0</v>
      </c>
      <c r="P4749">
        <f t="shared" si="374"/>
        <v>1</v>
      </c>
    </row>
    <row r="4750" spans="1:16" x14ac:dyDescent="0.3">
      <c r="A4750" t="s">
        <v>69</v>
      </c>
      <c r="B4750" s="38">
        <v>39297</v>
      </c>
      <c r="C4750" t="s">
        <v>30</v>
      </c>
      <c r="D4750" t="s">
        <v>909</v>
      </c>
      <c r="E4750" t="s">
        <v>161</v>
      </c>
      <c r="F4750">
        <v>333438</v>
      </c>
      <c r="G4750">
        <v>375107</v>
      </c>
      <c r="H4750" t="s">
        <v>144</v>
      </c>
      <c r="I4750" t="s">
        <v>145</v>
      </c>
      <c r="L4750">
        <f t="shared" si="370"/>
        <v>2007</v>
      </c>
      <c r="M4750">
        <f t="shared" si="371"/>
        <v>8</v>
      </c>
      <c r="N4750">
        <f t="shared" si="372"/>
        <v>0</v>
      </c>
      <c r="O4750">
        <f t="shared" si="373"/>
        <v>0</v>
      </c>
      <c r="P4750">
        <f t="shared" si="374"/>
        <v>3</v>
      </c>
    </row>
    <row r="4751" spans="1:16" x14ac:dyDescent="0.3">
      <c r="A4751" t="s">
        <v>69</v>
      </c>
      <c r="B4751" s="38">
        <v>39298</v>
      </c>
      <c r="C4751" t="s">
        <v>30</v>
      </c>
      <c r="D4751" t="s">
        <v>251</v>
      </c>
      <c r="E4751" t="s">
        <v>147</v>
      </c>
      <c r="F4751">
        <v>333574</v>
      </c>
      <c r="G4751">
        <v>373594</v>
      </c>
      <c r="H4751" t="s">
        <v>148</v>
      </c>
      <c r="I4751" t="s">
        <v>149</v>
      </c>
      <c r="L4751">
        <f t="shared" si="370"/>
        <v>2007</v>
      </c>
      <c r="M4751">
        <f t="shared" si="371"/>
        <v>8</v>
      </c>
      <c r="N4751">
        <f t="shared" si="372"/>
        <v>0</v>
      </c>
      <c r="O4751">
        <f t="shared" si="373"/>
        <v>0</v>
      </c>
      <c r="P4751">
        <f t="shared" si="374"/>
        <v>1</v>
      </c>
    </row>
    <row r="4752" spans="1:16" x14ac:dyDescent="0.3">
      <c r="A4752" t="s">
        <v>69</v>
      </c>
      <c r="B4752" s="38">
        <v>39298</v>
      </c>
      <c r="C4752" t="s">
        <v>30</v>
      </c>
      <c r="D4752" t="s">
        <v>219</v>
      </c>
      <c r="E4752" t="s">
        <v>147</v>
      </c>
      <c r="F4752">
        <v>334177</v>
      </c>
      <c r="G4752">
        <v>374463</v>
      </c>
      <c r="H4752" t="s">
        <v>148</v>
      </c>
      <c r="I4752" t="s">
        <v>149</v>
      </c>
      <c r="L4752">
        <f t="shared" si="370"/>
        <v>2007</v>
      </c>
      <c r="M4752">
        <f t="shared" si="371"/>
        <v>8</v>
      </c>
      <c r="N4752">
        <f t="shared" si="372"/>
        <v>0</v>
      </c>
      <c r="O4752">
        <f t="shared" si="373"/>
        <v>0</v>
      </c>
      <c r="P4752">
        <f t="shared" si="374"/>
        <v>1</v>
      </c>
    </row>
    <row r="4753" spans="1:16" x14ac:dyDescent="0.3">
      <c r="A4753" t="s">
        <v>69</v>
      </c>
      <c r="B4753" s="38">
        <v>39298</v>
      </c>
      <c r="C4753" t="s">
        <v>30</v>
      </c>
      <c r="D4753" t="s">
        <v>150</v>
      </c>
      <c r="E4753" t="s">
        <v>147</v>
      </c>
      <c r="F4753">
        <v>334305</v>
      </c>
      <c r="G4753">
        <v>374513</v>
      </c>
      <c r="H4753" t="s">
        <v>148</v>
      </c>
      <c r="I4753" t="s">
        <v>149</v>
      </c>
      <c r="L4753">
        <f t="shared" si="370"/>
        <v>2007</v>
      </c>
      <c r="M4753">
        <f t="shared" si="371"/>
        <v>8</v>
      </c>
      <c r="N4753">
        <f t="shared" si="372"/>
        <v>0</v>
      </c>
      <c r="O4753">
        <f t="shared" si="373"/>
        <v>0</v>
      </c>
      <c r="P4753">
        <f t="shared" si="374"/>
        <v>1</v>
      </c>
    </row>
    <row r="4754" spans="1:16" x14ac:dyDescent="0.3">
      <c r="A4754" t="s">
        <v>79</v>
      </c>
      <c r="B4754" s="38">
        <v>39298</v>
      </c>
      <c r="C4754" t="s">
        <v>30</v>
      </c>
      <c r="D4754" t="s">
        <v>154</v>
      </c>
      <c r="E4754" t="s">
        <v>173</v>
      </c>
      <c r="F4754">
        <v>301117</v>
      </c>
      <c r="G4754">
        <v>353603</v>
      </c>
      <c r="H4754" t="s">
        <v>148</v>
      </c>
      <c r="I4754" t="s">
        <v>149</v>
      </c>
      <c r="L4754">
        <f t="shared" si="370"/>
        <v>2007</v>
      </c>
      <c r="M4754">
        <f t="shared" si="371"/>
        <v>8</v>
      </c>
      <c r="N4754">
        <f t="shared" si="372"/>
        <v>0</v>
      </c>
      <c r="O4754">
        <f t="shared" si="373"/>
        <v>0</v>
      </c>
      <c r="P4754">
        <f t="shared" si="374"/>
        <v>1</v>
      </c>
    </row>
    <row r="4755" spans="1:16" x14ac:dyDescent="0.3">
      <c r="A4755" t="s">
        <v>50</v>
      </c>
      <c r="B4755" s="38">
        <v>39299</v>
      </c>
      <c r="C4755" t="s">
        <v>30</v>
      </c>
      <c r="D4755" t="s">
        <v>336</v>
      </c>
      <c r="E4755" t="s">
        <v>157</v>
      </c>
      <c r="F4755">
        <v>285290</v>
      </c>
      <c r="G4755">
        <v>432705</v>
      </c>
      <c r="H4755" t="s">
        <v>148</v>
      </c>
      <c r="I4755" t="s">
        <v>149</v>
      </c>
      <c r="L4755">
        <f t="shared" si="370"/>
        <v>2007</v>
      </c>
      <c r="M4755">
        <f t="shared" si="371"/>
        <v>8</v>
      </c>
      <c r="N4755">
        <f t="shared" si="372"/>
        <v>0</v>
      </c>
      <c r="O4755">
        <f t="shared" si="373"/>
        <v>0</v>
      </c>
      <c r="P4755">
        <f t="shared" si="374"/>
        <v>1</v>
      </c>
    </row>
    <row r="4756" spans="1:16" x14ac:dyDescent="0.3">
      <c r="A4756" t="s">
        <v>52</v>
      </c>
      <c r="B4756" s="38">
        <v>39299</v>
      </c>
      <c r="C4756" t="s">
        <v>30</v>
      </c>
      <c r="D4756" t="s">
        <v>243</v>
      </c>
      <c r="E4756" t="s">
        <v>169</v>
      </c>
      <c r="F4756">
        <v>244660</v>
      </c>
      <c r="G4756">
        <v>372270</v>
      </c>
      <c r="H4756" t="s">
        <v>148</v>
      </c>
      <c r="I4756" t="s">
        <v>149</v>
      </c>
      <c r="L4756">
        <f t="shared" si="370"/>
        <v>2007</v>
      </c>
      <c r="M4756">
        <f t="shared" si="371"/>
        <v>8</v>
      </c>
      <c r="N4756">
        <f t="shared" si="372"/>
        <v>0</v>
      </c>
      <c r="O4756">
        <f t="shared" si="373"/>
        <v>0</v>
      </c>
      <c r="P4756">
        <f t="shared" si="374"/>
        <v>1</v>
      </c>
    </row>
    <row r="4757" spans="1:16" x14ac:dyDescent="0.3">
      <c r="A4757" t="s">
        <v>80</v>
      </c>
      <c r="B4757" s="38">
        <v>39300</v>
      </c>
      <c r="C4757" t="s">
        <v>30</v>
      </c>
      <c r="D4757" t="s">
        <v>214</v>
      </c>
      <c r="E4757" t="s">
        <v>173</v>
      </c>
      <c r="F4757">
        <v>308144</v>
      </c>
      <c r="G4757">
        <v>358425</v>
      </c>
      <c r="H4757" t="s">
        <v>148</v>
      </c>
      <c r="I4757" t="s">
        <v>149</v>
      </c>
      <c r="L4757">
        <f t="shared" si="370"/>
        <v>2007</v>
      </c>
      <c r="M4757">
        <f t="shared" si="371"/>
        <v>8</v>
      </c>
      <c r="N4757">
        <f t="shared" si="372"/>
        <v>0</v>
      </c>
      <c r="O4757">
        <f t="shared" si="373"/>
        <v>0</v>
      </c>
      <c r="P4757">
        <f t="shared" si="374"/>
        <v>1</v>
      </c>
    </row>
    <row r="4758" spans="1:16" x14ac:dyDescent="0.3">
      <c r="A4758" t="s">
        <v>65</v>
      </c>
      <c r="B4758" s="38">
        <v>39301</v>
      </c>
      <c r="C4758" t="s">
        <v>30</v>
      </c>
      <c r="D4758" t="s">
        <v>231</v>
      </c>
      <c r="E4758" t="s">
        <v>195</v>
      </c>
      <c r="F4758">
        <v>339675</v>
      </c>
      <c r="G4758">
        <v>378996</v>
      </c>
      <c r="H4758" t="s">
        <v>148</v>
      </c>
      <c r="I4758" t="s">
        <v>149</v>
      </c>
      <c r="L4758">
        <f t="shared" si="370"/>
        <v>2007</v>
      </c>
      <c r="M4758">
        <f t="shared" si="371"/>
        <v>8</v>
      </c>
      <c r="N4758">
        <f t="shared" si="372"/>
        <v>0</v>
      </c>
      <c r="O4758">
        <f t="shared" si="373"/>
        <v>0</v>
      </c>
      <c r="P4758">
        <f t="shared" si="374"/>
        <v>1</v>
      </c>
    </row>
    <row r="4759" spans="1:16" x14ac:dyDescent="0.3">
      <c r="A4759" t="s">
        <v>43</v>
      </c>
      <c r="B4759" s="38">
        <v>39301</v>
      </c>
      <c r="C4759" t="s">
        <v>30</v>
      </c>
      <c r="D4759" t="s">
        <v>207</v>
      </c>
      <c r="E4759" t="s">
        <v>183</v>
      </c>
      <c r="F4759">
        <v>308639</v>
      </c>
      <c r="G4759">
        <v>325972</v>
      </c>
      <c r="H4759" t="s">
        <v>152</v>
      </c>
      <c r="I4759" t="s">
        <v>153</v>
      </c>
      <c r="L4759">
        <f t="shared" si="370"/>
        <v>2007</v>
      </c>
      <c r="M4759">
        <f t="shared" si="371"/>
        <v>8</v>
      </c>
      <c r="N4759">
        <f t="shared" si="372"/>
        <v>0</v>
      </c>
      <c r="O4759">
        <f t="shared" si="373"/>
        <v>0</v>
      </c>
      <c r="P4759">
        <f t="shared" si="374"/>
        <v>2</v>
      </c>
    </row>
    <row r="4760" spans="1:16" x14ac:dyDescent="0.3">
      <c r="A4760" t="s">
        <v>69</v>
      </c>
      <c r="B4760" s="38">
        <v>39302</v>
      </c>
      <c r="C4760" t="s">
        <v>30</v>
      </c>
      <c r="D4760" t="s">
        <v>387</v>
      </c>
      <c r="E4760" t="s">
        <v>147</v>
      </c>
      <c r="F4760">
        <v>333581</v>
      </c>
      <c r="G4760">
        <v>373192</v>
      </c>
      <c r="H4760" t="s">
        <v>148</v>
      </c>
      <c r="I4760" t="s">
        <v>149</v>
      </c>
      <c r="L4760">
        <f t="shared" si="370"/>
        <v>2007</v>
      </c>
      <c r="M4760">
        <f t="shared" si="371"/>
        <v>8</v>
      </c>
      <c r="N4760">
        <f t="shared" si="372"/>
        <v>0</v>
      </c>
      <c r="O4760">
        <f t="shared" si="373"/>
        <v>0</v>
      </c>
      <c r="P4760">
        <f t="shared" si="374"/>
        <v>1</v>
      </c>
    </row>
    <row r="4761" spans="1:16" x14ac:dyDescent="0.3">
      <c r="A4761" t="s">
        <v>69</v>
      </c>
      <c r="B4761" s="38">
        <v>39303</v>
      </c>
      <c r="C4761" t="s">
        <v>30</v>
      </c>
      <c r="D4761" t="s">
        <v>223</v>
      </c>
      <c r="E4761" t="s">
        <v>159</v>
      </c>
      <c r="F4761">
        <v>334974</v>
      </c>
      <c r="G4761">
        <v>373954</v>
      </c>
      <c r="H4761" t="s">
        <v>148</v>
      </c>
      <c r="I4761" t="s">
        <v>149</v>
      </c>
      <c r="L4761">
        <f t="shared" si="370"/>
        <v>2007</v>
      </c>
      <c r="M4761">
        <f t="shared" si="371"/>
        <v>8</v>
      </c>
      <c r="N4761">
        <f t="shared" si="372"/>
        <v>0</v>
      </c>
      <c r="O4761">
        <f t="shared" si="373"/>
        <v>0</v>
      </c>
      <c r="P4761">
        <f t="shared" si="374"/>
        <v>1</v>
      </c>
    </row>
    <row r="4762" spans="1:16" x14ac:dyDescent="0.3">
      <c r="A4762" t="s">
        <v>69</v>
      </c>
      <c r="B4762" s="38">
        <v>39303</v>
      </c>
      <c r="C4762" t="s">
        <v>30</v>
      </c>
      <c r="D4762" t="s">
        <v>231</v>
      </c>
      <c r="E4762" t="s">
        <v>147</v>
      </c>
      <c r="F4762">
        <v>333915</v>
      </c>
      <c r="G4762">
        <v>374328</v>
      </c>
      <c r="H4762" t="s">
        <v>148</v>
      </c>
      <c r="I4762" t="s">
        <v>149</v>
      </c>
      <c r="L4762">
        <f t="shared" si="370"/>
        <v>2007</v>
      </c>
      <c r="M4762">
        <f t="shared" si="371"/>
        <v>8</v>
      </c>
      <c r="N4762">
        <f t="shared" si="372"/>
        <v>0</v>
      </c>
      <c r="O4762">
        <f t="shared" si="373"/>
        <v>0</v>
      </c>
      <c r="P4762">
        <f t="shared" si="374"/>
        <v>1</v>
      </c>
    </row>
    <row r="4763" spans="1:16" x14ac:dyDescent="0.3">
      <c r="A4763" t="s">
        <v>75</v>
      </c>
      <c r="B4763" s="38">
        <v>39304</v>
      </c>
      <c r="C4763" t="s">
        <v>30</v>
      </c>
      <c r="D4763" t="s">
        <v>237</v>
      </c>
      <c r="E4763" t="s">
        <v>279</v>
      </c>
      <c r="F4763">
        <v>345994</v>
      </c>
      <c r="G4763">
        <v>369276</v>
      </c>
      <c r="H4763" t="s">
        <v>148</v>
      </c>
      <c r="I4763" t="s">
        <v>149</v>
      </c>
      <c r="L4763">
        <f t="shared" si="370"/>
        <v>2007</v>
      </c>
      <c r="M4763">
        <f t="shared" si="371"/>
        <v>8</v>
      </c>
      <c r="N4763">
        <f t="shared" si="372"/>
        <v>0</v>
      </c>
      <c r="O4763">
        <f t="shared" si="373"/>
        <v>0</v>
      </c>
      <c r="P4763">
        <f t="shared" si="374"/>
        <v>1</v>
      </c>
    </row>
    <row r="4764" spans="1:16" x14ac:dyDescent="0.3">
      <c r="A4764" t="s">
        <v>69</v>
      </c>
      <c r="B4764" s="38">
        <v>39304</v>
      </c>
      <c r="C4764" t="s">
        <v>30</v>
      </c>
      <c r="D4764" t="s">
        <v>249</v>
      </c>
      <c r="E4764" t="s">
        <v>147</v>
      </c>
      <c r="F4764">
        <v>334354</v>
      </c>
      <c r="G4764">
        <v>374363</v>
      </c>
      <c r="H4764" t="s">
        <v>245</v>
      </c>
      <c r="I4764" t="s">
        <v>246</v>
      </c>
      <c r="L4764">
        <f t="shared" si="370"/>
        <v>2007</v>
      </c>
      <c r="M4764">
        <f t="shared" si="371"/>
        <v>8</v>
      </c>
      <c r="N4764">
        <f t="shared" si="372"/>
        <v>0</v>
      </c>
      <c r="O4764">
        <f t="shared" si="373"/>
        <v>0</v>
      </c>
      <c r="P4764">
        <f t="shared" si="374"/>
        <v>4</v>
      </c>
    </row>
    <row r="4765" spans="1:16" x14ac:dyDescent="0.3">
      <c r="A4765" t="s">
        <v>69</v>
      </c>
      <c r="B4765" s="38">
        <v>39305</v>
      </c>
      <c r="C4765" t="s">
        <v>30</v>
      </c>
      <c r="D4765" t="s">
        <v>452</v>
      </c>
      <c r="E4765" t="s">
        <v>147</v>
      </c>
      <c r="F4765">
        <v>333433</v>
      </c>
      <c r="G4765">
        <v>373642</v>
      </c>
      <c r="H4765" t="s">
        <v>148</v>
      </c>
      <c r="I4765" t="s">
        <v>149</v>
      </c>
      <c r="L4765">
        <f t="shared" si="370"/>
        <v>2007</v>
      </c>
      <c r="M4765">
        <f t="shared" si="371"/>
        <v>8</v>
      </c>
      <c r="N4765">
        <f t="shared" si="372"/>
        <v>0</v>
      </c>
      <c r="O4765">
        <f t="shared" si="373"/>
        <v>0</v>
      </c>
      <c r="P4765">
        <f t="shared" si="374"/>
        <v>1</v>
      </c>
    </row>
    <row r="4766" spans="1:16" x14ac:dyDescent="0.3">
      <c r="A4766" t="s">
        <v>69</v>
      </c>
      <c r="B4766" s="38">
        <v>39306</v>
      </c>
      <c r="C4766" t="s">
        <v>30</v>
      </c>
      <c r="D4766" t="s">
        <v>221</v>
      </c>
      <c r="E4766" t="s">
        <v>161</v>
      </c>
      <c r="F4766">
        <v>333998</v>
      </c>
      <c r="G4766">
        <v>375115</v>
      </c>
      <c r="H4766" t="s">
        <v>148</v>
      </c>
      <c r="I4766" t="s">
        <v>149</v>
      </c>
      <c r="L4766">
        <f t="shared" si="370"/>
        <v>2007</v>
      </c>
      <c r="M4766">
        <f t="shared" si="371"/>
        <v>8</v>
      </c>
      <c r="N4766">
        <f t="shared" si="372"/>
        <v>0</v>
      </c>
      <c r="O4766">
        <f t="shared" si="373"/>
        <v>0</v>
      </c>
      <c r="P4766">
        <f t="shared" si="374"/>
        <v>1</v>
      </c>
    </row>
    <row r="4767" spans="1:16" x14ac:dyDescent="0.3">
      <c r="A4767" t="s">
        <v>37</v>
      </c>
      <c r="B4767" s="38">
        <v>39309</v>
      </c>
      <c r="C4767" t="s">
        <v>30</v>
      </c>
      <c r="D4767" t="s">
        <v>170</v>
      </c>
      <c r="E4767" t="s">
        <v>256</v>
      </c>
      <c r="F4767">
        <v>236419</v>
      </c>
      <c r="G4767">
        <v>333762</v>
      </c>
      <c r="H4767" t="s">
        <v>148</v>
      </c>
      <c r="I4767" t="s">
        <v>149</v>
      </c>
      <c r="L4767">
        <f t="shared" si="370"/>
        <v>2007</v>
      </c>
      <c r="M4767">
        <f t="shared" si="371"/>
        <v>8</v>
      </c>
      <c r="N4767">
        <f t="shared" si="372"/>
        <v>0</v>
      </c>
      <c r="O4767">
        <f t="shared" si="373"/>
        <v>0</v>
      </c>
      <c r="P4767">
        <f t="shared" si="374"/>
        <v>1</v>
      </c>
    </row>
    <row r="4768" spans="1:16" x14ac:dyDescent="0.3">
      <c r="A4768" t="s">
        <v>69</v>
      </c>
      <c r="B4768" s="38">
        <v>39309</v>
      </c>
      <c r="C4768" t="s">
        <v>30</v>
      </c>
      <c r="D4768" t="s">
        <v>280</v>
      </c>
      <c r="E4768" t="s">
        <v>147</v>
      </c>
      <c r="F4768">
        <v>334240</v>
      </c>
      <c r="G4768">
        <v>373966</v>
      </c>
      <c r="H4768" t="s">
        <v>152</v>
      </c>
      <c r="I4768" t="s">
        <v>153</v>
      </c>
      <c r="L4768">
        <f t="shared" si="370"/>
        <v>2007</v>
      </c>
      <c r="M4768">
        <f t="shared" si="371"/>
        <v>8</v>
      </c>
      <c r="N4768">
        <f t="shared" si="372"/>
        <v>0</v>
      </c>
      <c r="O4768">
        <f t="shared" si="373"/>
        <v>0</v>
      </c>
      <c r="P4768">
        <f t="shared" si="374"/>
        <v>2</v>
      </c>
    </row>
    <row r="4769" spans="1:16" x14ac:dyDescent="0.3">
      <c r="A4769" t="s">
        <v>72</v>
      </c>
      <c r="B4769" s="38">
        <v>39309</v>
      </c>
      <c r="C4769" t="s">
        <v>30</v>
      </c>
      <c r="D4769" t="s">
        <v>216</v>
      </c>
      <c r="E4769" t="s">
        <v>184</v>
      </c>
      <c r="F4769">
        <v>320160</v>
      </c>
      <c r="G4769">
        <v>353339</v>
      </c>
      <c r="H4769" t="s">
        <v>148</v>
      </c>
      <c r="I4769" t="s">
        <v>149</v>
      </c>
      <c r="L4769">
        <f t="shared" si="370"/>
        <v>2007</v>
      </c>
      <c r="M4769">
        <f t="shared" si="371"/>
        <v>8</v>
      </c>
      <c r="N4769">
        <f t="shared" si="372"/>
        <v>0</v>
      </c>
      <c r="O4769">
        <f t="shared" si="373"/>
        <v>0</v>
      </c>
      <c r="P4769">
        <f t="shared" si="374"/>
        <v>1</v>
      </c>
    </row>
    <row r="4770" spans="1:16" x14ac:dyDescent="0.3">
      <c r="A4770" t="s">
        <v>51</v>
      </c>
      <c r="B4770" s="38">
        <v>39309</v>
      </c>
      <c r="C4770" t="s">
        <v>30</v>
      </c>
      <c r="D4770" t="s">
        <v>205</v>
      </c>
      <c r="E4770" t="s">
        <v>206</v>
      </c>
      <c r="F4770">
        <v>348840</v>
      </c>
      <c r="G4770">
        <v>344347</v>
      </c>
      <c r="H4770" t="s">
        <v>152</v>
      </c>
      <c r="I4770" t="s">
        <v>153</v>
      </c>
      <c r="L4770">
        <f t="shared" si="370"/>
        <v>2007</v>
      </c>
      <c r="M4770">
        <f t="shared" si="371"/>
        <v>8</v>
      </c>
      <c r="N4770">
        <f t="shared" si="372"/>
        <v>0</v>
      </c>
      <c r="O4770">
        <f t="shared" si="373"/>
        <v>0</v>
      </c>
      <c r="P4770">
        <f t="shared" si="374"/>
        <v>2</v>
      </c>
    </row>
    <row r="4771" spans="1:16" x14ac:dyDescent="0.3">
      <c r="A4771" t="s">
        <v>69</v>
      </c>
      <c r="B4771" s="38">
        <v>39309</v>
      </c>
      <c r="C4771" t="s">
        <v>29</v>
      </c>
      <c r="D4771" t="s">
        <v>922</v>
      </c>
      <c r="E4771" t="s">
        <v>147</v>
      </c>
      <c r="F4771">
        <v>333513</v>
      </c>
      <c r="G4771">
        <v>374127</v>
      </c>
      <c r="H4771" t="s">
        <v>152</v>
      </c>
      <c r="I4771" t="s">
        <v>181</v>
      </c>
      <c r="J4771" t="s">
        <v>248</v>
      </c>
      <c r="L4771">
        <f t="shared" si="370"/>
        <v>2007</v>
      </c>
      <c r="M4771">
        <f t="shared" si="371"/>
        <v>8</v>
      </c>
      <c r="N4771">
        <f t="shared" si="372"/>
        <v>0</v>
      </c>
      <c r="O4771">
        <f t="shared" si="373"/>
        <v>1</v>
      </c>
      <c r="P4771">
        <f t="shared" si="374"/>
        <v>1</v>
      </c>
    </row>
    <row r="4772" spans="1:16" x14ac:dyDescent="0.3">
      <c r="A4772" t="s">
        <v>69</v>
      </c>
      <c r="B4772" s="38">
        <v>39310</v>
      </c>
      <c r="C4772" t="s">
        <v>30</v>
      </c>
      <c r="D4772" t="s">
        <v>180</v>
      </c>
      <c r="E4772" t="s">
        <v>164</v>
      </c>
      <c r="F4772">
        <v>333469</v>
      </c>
      <c r="G4772">
        <v>374320</v>
      </c>
      <c r="H4772" t="s">
        <v>144</v>
      </c>
      <c r="I4772" t="s">
        <v>145</v>
      </c>
      <c r="L4772">
        <f t="shared" si="370"/>
        <v>2007</v>
      </c>
      <c r="M4772">
        <f t="shared" si="371"/>
        <v>8</v>
      </c>
      <c r="N4772">
        <f t="shared" si="372"/>
        <v>0</v>
      </c>
      <c r="O4772">
        <f t="shared" si="373"/>
        <v>0</v>
      </c>
      <c r="P4772">
        <f t="shared" si="374"/>
        <v>3</v>
      </c>
    </row>
    <row r="4773" spans="1:16" x14ac:dyDescent="0.3">
      <c r="A4773" t="s">
        <v>57</v>
      </c>
      <c r="B4773" s="38">
        <v>39311</v>
      </c>
      <c r="C4773" t="s">
        <v>30</v>
      </c>
      <c r="D4773" t="s">
        <v>632</v>
      </c>
      <c r="E4773" t="s">
        <v>256</v>
      </c>
      <c r="F4773">
        <v>223536</v>
      </c>
      <c r="G4773">
        <v>344069</v>
      </c>
      <c r="H4773" t="s">
        <v>152</v>
      </c>
      <c r="I4773" t="s">
        <v>153</v>
      </c>
      <c r="L4773">
        <f t="shared" si="370"/>
        <v>2007</v>
      </c>
      <c r="M4773">
        <f t="shared" si="371"/>
        <v>8</v>
      </c>
      <c r="N4773">
        <f t="shared" si="372"/>
        <v>0</v>
      </c>
      <c r="O4773">
        <f t="shared" si="373"/>
        <v>0</v>
      </c>
      <c r="P4773">
        <f t="shared" si="374"/>
        <v>2</v>
      </c>
    </row>
    <row r="4774" spans="1:16" x14ac:dyDescent="0.3">
      <c r="A4774" t="s">
        <v>69</v>
      </c>
      <c r="B4774" s="38">
        <v>39312</v>
      </c>
      <c r="C4774" t="s">
        <v>30</v>
      </c>
      <c r="D4774" t="s">
        <v>305</v>
      </c>
      <c r="E4774" t="s">
        <v>147</v>
      </c>
      <c r="F4774">
        <v>334204</v>
      </c>
      <c r="G4774">
        <v>374126</v>
      </c>
      <c r="H4774" t="s">
        <v>144</v>
      </c>
      <c r="I4774" t="s">
        <v>145</v>
      </c>
      <c r="L4774">
        <f t="shared" si="370"/>
        <v>2007</v>
      </c>
      <c r="M4774">
        <f t="shared" si="371"/>
        <v>8</v>
      </c>
      <c r="N4774">
        <f t="shared" si="372"/>
        <v>0</v>
      </c>
      <c r="O4774">
        <f t="shared" si="373"/>
        <v>0</v>
      </c>
      <c r="P4774">
        <f t="shared" si="374"/>
        <v>3</v>
      </c>
    </row>
    <row r="4775" spans="1:16" x14ac:dyDescent="0.3">
      <c r="A4775" t="s">
        <v>60</v>
      </c>
      <c r="B4775" s="38">
        <v>39312</v>
      </c>
      <c r="C4775" t="s">
        <v>30</v>
      </c>
      <c r="D4775" t="s">
        <v>170</v>
      </c>
      <c r="E4775" t="s">
        <v>195</v>
      </c>
      <c r="F4775">
        <v>350529</v>
      </c>
      <c r="G4775">
        <v>381858</v>
      </c>
      <c r="H4775" t="s">
        <v>152</v>
      </c>
      <c r="I4775" t="s">
        <v>153</v>
      </c>
      <c r="L4775">
        <f t="shared" si="370"/>
        <v>2007</v>
      </c>
      <c r="M4775">
        <f t="shared" si="371"/>
        <v>8</v>
      </c>
      <c r="N4775">
        <f t="shared" si="372"/>
        <v>0</v>
      </c>
      <c r="O4775">
        <f t="shared" si="373"/>
        <v>0</v>
      </c>
      <c r="P4775">
        <f t="shared" si="374"/>
        <v>2</v>
      </c>
    </row>
    <row r="4776" spans="1:16" x14ac:dyDescent="0.3">
      <c r="A4776" t="s">
        <v>69</v>
      </c>
      <c r="B4776" s="38">
        <v>39312</v>
      </c>
      <c r="C4776" t="s">
        <v>30</v>
      </c>
      <c r="D4776" t="s">
        <v>258</v>
      </c>
      <c r="E4776" t="s">
        <v>159</v>
      </c>
      <c r="F4776">
        <v>334550</v>
      </c>
      <c r="G4776">
        <v>374385</v>
      </c>
      <c r="H4776" t="s">
        <v>152</v>
      </c>
      <c r="I4776" t="s">
        <v>153</v>
      </c>
      <c r="L4776">
        <f t="shared" si="370"/>
        <v>2007</v>
      </c>
      <c r="M4776">
        <f t="shared" si="371"/>
        <v>8</v>
      </c>
      <c r="N4776">
        <f t="shared" si="372"/>
        <v>0</v>
      </c>
      <c r="O4776">
        <f t="shared" si="373"/>
        <v>0</v>
      </c>
      <c r="P4776">
        <f t="shared" si="374"/>
        <v>2</v>
      </c>
    </row>
    <row r="4777" spans="1:16" x14ac:dyDescent="0.3">
      <c r="A4777" t="s">
        <v>69</v>
      </c>
      <c r="B4777" s="38">
        <v>39313</v>
      </c>
      <c r="C4777" t="s">
        <v>30</v>
      </c>
      <c r="D4777" t="s">
        <v>299</v>
      </c>
      <c r="E4777" t="s">
        <v>159</v>
      </c>
      <c r="F4777">
        <v>334979</v>
      </c>
      <c r="G4777">
        <v>374420</v>
      </c>
      <c r="H4777" t="s">
        <v>152</v>
      </c>
      <c r="I4777" t="s">
        <v>153</v>
      </c>
      <c r="L4777">
        <f t="shared" si="370"/>
        <v>2007</v>
      </c>
      <c r="M4777">
        <f t="shared" si="371"/>
        <v>8</v>
      </c>
      <c r="N4777">
        <f t="shared" si="372"/>
        <v>0</v>
      </c>
      <c r="O4777">
        <f t="shared" si="373"/>
        <v>0</v>
      </c>
      <c r="P4777">
        <f t="shared" si="374"/>
        <v>2</v>
      </c>
    </row>
    <row r="4778" spans="1:16" x14ac:dyDescent="0.3">
      <c r="A4778" t="s">
        <v>69</v>
      </c>
      <c r="B4778" s="38">
        <v>39313</v>
      </c>
      <c r="C4778" t="s">
        <v>30</v>
      </c>
      <c r="D4778" t="s">
        <v>501</v>
      </c>
      <c r="E4778" t="s">
        <v>161</v>
      </c>
      <c r="F4778">
        <v>333498</v>
      </c>
      <c r="G4778">
        <v>374705</v>
      </c>
      <c r="H4778" t="s">
        <v>148</v>
      </c>
      <c r="I4778" t="s">
        <v>149</v>
      </c>
      <c r="L4778">
        <f t="shared" si="370"/>
        <v>2007</v>
      </c>
      <c r="M4778">
        <f t="shared" si="371"/>
        <v>8</v>
      </c>
      <c r="N4778">
        <f t="shared" si="372"/>
        <v>0</v>
      </c>
      <c r="O4778">
        <f t="shared" si="373"/>
        <v>0</v>
      </c>
      <c r="P4778">
        <f t="shared" si="374"/>
        <v>1</v>
      </c>
    </row>
    <row r="4779" spans="1:16" x14ac:dyDescent="0.3">
      <c r="A4779" t="s">
        <v>45</v>
      </c>
      <c r="B4779" s="38">
        <v>39314</v>
      </c>
      <c r="C4779" t="s">
        <v>30</v>
      </c>
      <c r="D4779" t="s">
        <v>376</v>
      </c>
      <c r="E4779" t="s">
        <v>193</v>
      </c>
      <c r="F4779">
        <v>243564</v>
      </c>
      <c r="G4779">
        <v>416810</v>
      </c>
      <c r="H4779" t="s">
        <v>148</v>
      </c>
      <c r="I4779" t="s">
        <v>149</v>
      </c>
      <c r="L4779">
        <f t="shared" si="370"/>
        <v>2007</v>
      </c>
      <c r="M4779">
        <f t="shared" si="371"/>
        <v>8</v>
      </c>
      <c r="N4779">
        <f t="shared" si="372"/>
        <v>0</v>
      </c>
      <c r="O4779">
        <f t="shared" si="373"/>
        <v>0</v>
      </c>
      <c r="P4779">
        <f t="shared" si="374"/>
        <v>1</v>
      </c>
    </row>
    <row r="4780" spans="1:16" x14ac:dyDescent="0.3">
      <c r="A4780" t="s">
        <v>69</v>
      </c>
      <c r="B4780" s="38">
        <v>39314</v>
      </c>
      <c r="C4780" t="s">
        <v>30</v>
      </c>
      <c r="D4780" t="s">
        <v>327</v>
      </c>
      <c r="E4780" t="s">
        <v>147</v>
      </c>
      <c r="F4780">
        <v>333524</v>
      </c>
      <c r="G4780">
        <v>373976</v>
      </c>
      <c r="H4780" t="s">
        <v>152</v>
      </c>
      <c r="I4780" t="s">
        <v>153</v>
      </c>
      <c r="L4780">
        <f t="shared" si="370"/>
        <v>2007</v>
      </c>
      <c r="M4780">
        <f t="shared" si="371"/>
        <v>8</v>
      </c>
      <c r="N4780">
        <f t="shared" si="372"/>
        <v>0</v>
      </c>
      <c r="O4780">
        <f t="shared" si="373"/>
        <v>0</v>
      </c>
      <c r="P4780">
        <f t="shared" si="374"/>
        <v>2</v>
      </c>
    </row>
    <row r="4781" spans="1:16" x14ac:dyDescent="0.3">
      <c r="A4781" t="s">
        <v>43</v>
      </c>
      <c r="B4781" s="38">
        <v>39315</v>
      </c>
      <c r="C4781" t="s">
        <v>30</v>
      </c>
      <c r="D4781" t="s">
        <v>239</v>
      </c>
      <c r="E4781" t="s">
        <v>183</v>
      </c>
      <c r="F4781">
        <v>308550</v>
      </c>
      <c r="G4781">
        <v>326250</v>
      </c>
      <c r="H4781" t="s">
        <v>148</v>
      </c>
      <c r="I4781" t="s">
        <v>149</v>
      </c>
      <c r="L4781">
        <f t="shared" si="370"/>
        <v>2007</v>
      </c>
      <c r="M4781">
        <f t="shared" si="371"/>
        <v>8</v>
      </c>
      <c r="N4781">
        <f t="shared" si="372"/>
        <v>0</v>
      </c>
      <c r="O4781">
        <f t="shared" si="373"/>
        <v>0</v>
      </c>
      <c r="P4781">
        <f t="shared" si="374"/>
        <v>1</v>
      </c>
    </row>
    <row r="4782" spans="1:16" x14ac:dyDescent="0.3">
      <c r="A4782" t="s">
        <v>52</v>
      </c>
      <c r="B4782" s="38">
        <v>39315</v>
      </c>
      <c r="C4782" t="s">
        <v>30</v>
      </c>
      <c r="D4782" t="s">
        <v>656</v>
      </c>
      <c r="E4782" t="s">
        <v>169</v>
      </c>
      <c r="F4782">
        <v>245158</v>
      </c>
      <c r="G4782">
        <v>372709</v>
      </c>
      <c r="H4782" t="s">
        <v>148</v>
      </c>
      <c r="I4782" t="s">
        <v>149</v>
      </c>
      <c r="L4782">
        <f t="shared" si="370"/>
        <v>2007</v>
      </c>
      <c r="M4782">
        <f t="shared" si="371"/>
        <v>8</v>
      </c>
      <c r="N4782">
        <f t="shared" si="372"/>
        <v>0</v>
      </c>
      <c r="O4782">
        <f t="shared" si="373"/>
        <v>0</v>
      </c>
      <c r="P4782">
        <f t="shared" si="374"/>
        <v>1</v>
      </c>
    </row>
    <row r="4783" spans="1:16" x14ac:dyDescent="0.3">
      <c r="A4783" t="s">
        <v>69</v>
      </c>
      <c r="B4783" s="38">
        <v>39315</v>
      </c>
      <c r="C4783" t="s">
        <v>30</v>
      </c>
      <c r="D4783" t="s">
        <v>283</v>
      </c>
      <c r="E4783" t="s">
        <v>147</v>
      </c>
      <c r="F4783">
        <v>333776</v>
      </c>
      <c r="G4783">
        <v>373665</v>
      </c>
      <c r="H4783" t="s">
        <v>144</v>
      </c>
      <c r="I4783" t="s">
        <v>145</v>
      </c>
      <c r="L4783">
        <f t="shared" si="370"/>
        <v>2007</v>
      </c>
      <c r="M4783">
        <f t="shared" si="371"/>
        <v>8</v>
      </c>
      <c r="N4783">
        <f t="shared" si="372"/>
        <v>0</v>
      </c>
      <c r="O4783">
        <f t="shared" si="373"/>
        <v>0</v>
      </c>
      <c r="P4783">
        <f t="shared" si="374"/>
        <v>3</v>
      </c>
    </row>
    <row r="4784" spans="1:16" x14ac:dyDescent="0.3">
      <c r="A4784" t="s">
        <v>69</v>
      </c>
      <c r="B4784" s="38">
        <v>39316</v>
      </c>
      <c r="C4784" t="s">
        <v>30</v>
      </c>
      <c r="D4784" t="s">
        <v>774</v>
      </c>
      <c r="E4784" t="s">
        <v>147</v>
      </c>
      <c r="F4784">
        <v>334178</v>
      </c>
      <c r="G4784">
        <v>375136</v>
      </c>
      <c r="H4784" t="s">
        <v>152</v>
      </c>
      <c r="I4784" t="s">
        <v>153</v>
      </c>
      <c r="L4784">
        <f t="shared" si="370"/>
        <v>2007</v>
      </c>
      <c r="M4784">
        <f t="shared" si="371"/>
        <v>8</v>
      </c>
      <c r="N4784">
        <f t="shared" si="372"/>
        <v>0</v>
      </c>
      <c r="O4784">
        <f t="shared" si="373"/>
        <v>0</v>
      </c>
      <c r="P4784">
        <f t="shared" si="374"/>
        <v>2</v>
      </c>
    </row>
    <row r="4785" spans="1:16" x14ac:dyDescent="0.3">
      <c r="A4785" t="s">
        <v>69</v>
      </c>
      <c r="B4785" s="38">
        <v>39316</v>
      </c>
      <c r="C4785" t="s">
        <v>30</v>
      </c>
      <c r="D4785" t="s">
        <v>327</v>
      </c>
      <c r="E4785" t="s">
        <v>147</v>
      </c>
      <c r="F4785">
        <v>333537</v>
      </c>
      <c r="G4785">
        <v>374056</v>
      </c>
      <c r="H4785" t="s">
        <v>144</v>
      </c>
      <c r="I4785" t="s">
        <v>145</v>
      </c>
      <c r="L4785">
        <f t="shared" si="370"/>
        <v>2007</v>
      </c>
      <c r="M4785">
        <f t="shared" si="371"/>
        <v>8</v>
      </c>
      <c r="N4785">
        <f t="shared" si="372"/>
        <v>0</v>
      </c>
      <c r="O4785">
        <f t="shared" si="373"/>
        <v>0</v>
      </c>
      <c r="P4785">
        <f t="shared" si="374"/>
        <v>3</v>
      </c>
    </row>
    <row r="4786" spans="1:16" x14ac:dyDescent="0.3">
      <c r="A4786" t="s">
        <v>69</v>
      </c>
      <c r="B4786" s="38">
        <v>39318</v>
      </c>
      <c r="C4786" t="s">
        <v>30</v>
      </c>
      <c r="D4786" t="s">
        <v>191</v>
      </c>
      <c r="E4786" t="s">
        <v>147</v>
      </c>
      <c r="F4786">
        <v>334133</v>
      </c>
      <c r="G4786">
        <v>375035</v>
      </c>
      <c r="H4786" t="s">
        <v>152</v>
      </c>
      <c r="I4786" t="s">
        <v>153</v>
      </c>
      <c r="L4786">
        <f t="shared" si="370"/>
        <v>2007</v>
      </c>
      <c r="M4786">
        <f t="shared" si="371"/>
        <v>8</v>
      </c>
      <c r="N4786">
        <f t="shared" si="372"/>
        <v>0</v>
      </c>
      <c r="O4786">
        <f t="shared" si="373"/>
        <v>0</v>
      </c>
      <c r="P4786">
        <f t="shared" si="374"/>
        <v>2</v>
      </c>
    </row>
    <row r="4787" spans="1:16" x14ac:dyDescent="0.3">
      <c r="A4787" t="s">
        <v>40</v>
      </c>
      <c r="B4787" s="38">
        <v>39318</v>
      </c>
      <c r="C4787" t="s">
        <v>30</v>
      </c>
      <c r="D4787" t="s">
        <v>295</v>
      </c>
      <c r="E4787" t="s">
        <v>186</v>
      </c>
      <c r="F4787">
        <v>226248</v>
      </c>
      <c r="G4787">
        <v>384643</v>
      </c>
      <c r="H4787" t="s">
        <v>152</v>
      </c>
      <c r="I4787" t="s">
        <v>153</v>
      </c>
      <c r="L4787">
        <f t="shared" si="370"/>
        <v>2007</v>
      </c>
      <c r="M4787">
        <f t="shared" si="371"/>
        <v>8</v>
      </c>
      <c r="N4787">
        <f t="shared" si="372"/>
        <v>0</v>
      </c>
      <c r="O4787">
        <f t="shared" si="373"/>
        <v>0</v>
      </c>
      <c r="P4787">
        <f t="shared" si="374"/>
        <v>2</v>
      </c>
    </row>
    <row r="4788" spans="1:16" x14ac:dyDescent="0.3">
      <c r="A4788" t="s">
        <v>69</v>
      </c>
      <c r="B4788" s="38">
        <v>39318</v>
      </c>
      <c r="C4788" t="s">
        <v>30</v>
      </c>
      <c r="D4788" t="s">
        <v>380</v>
      </c>
      <c r="E4788" t="s">
        <v>161</v>
      </c>
      <c r="F4788">
        <v>333632</v>
      </c>
      <c r="G4788">
        <v>375000</v>
      </c>
      <c r="H4788" t="s">
        <v>144</v>
      </c>
      <c r="I4788" t="s">
        <v>145</v>
      </c>
      <c r="L4788">
        <f t="shared" si="370"/>
        <v>2007</v>
      </c>
      <c r="M4788">
        <f t="shared" si="371"/>
        <v>8</v>
      </c>
      <c r="N4788">
        <f t="shared" si="372"/>
        <v>0</v>
      </c>
      <c r="O4788">
        <f t="shared" si="373"/>
        <v>0</v>
      </c>
      <c r="P4788">
        <f t="shared" si="374"/>
        <v>3</v>
      </c>
    </row>
    <row r="4789" spans="1:16" x14ac:dyDescent="0.3">
      <c r="A4789" t="s">
        <v>79</v>
      </c>
      <c r="B4789" s="38">
        <v>39319</v>
      </c>
      <c r="C4789" t="s">
        <v>30</v>
      </c>
      <c r="D4789" t="s">
        <v>237</v>
      </c>
      <c r="E4789" t="s">
        <v>173</v>
      </c>
      <c r="F4789">
        <v>301419</v>
      </c>
      <c r="G4789">
        <v>354144</v>
      </c>
      <c r="H4789" t="s">
        <v>152</v>
      </c>
      <c r="I4789" t="s">
        <v>153</v>
      </c>
      <c r="L4789">
        <f t="shared" si="370"/>
        <v>2007</v>
      </c>
      <c r="M4789">
        <f t="shared" si="371"/>
        <v>8</v>
      </c>
      <c r="N4789">
        <f t="shared" si="372"/>
        <v>0</v>
      </c>
      <c r="O4789">
        <f t="shared" si="373"/>
        <v>0</v>
      </c>
      <c r="P4789">
        <f t="shared" si="374"/>
        <v>2</v>
      </c>
    </row>
    <row r="4790" spans="1:16" x14ac:dyDescent="0.3">
      <c r="A4790" t="s">
        <v>69</v>
      </c>
      <c r="B4790" s="38">
        <v>39319</v>
      </c>
      <c r="C4790" t="s">
        <v>30</v>
      </c>
      <c r="D4790" t="s">
        <v>251</v>
      </c>
      <c r="E4790" t="s">
        <v>147</v>
      </c>
      <c r="F4790">
        <v>333557</v>
      </c>
      <c r="G4790">
        <v>373792</v>
      </c>
      <c r="H4790" t="s">
        <v>148</v>
      </c>
      <c r="I4790" t="s">
        <v>149</v>
      </c>
      <c r="L4790">
        <f t="shared" si="370"/>
        <v>2007</v>
      </c>
      <c r="M4790">
        <f t="shared" si="371"/>
        <v>8</v>
      </c>
      <c r="N4790">
        <f t="shared" si="372"/>
        <v>0</v>
      </c>
      <c r="O4790">
        <f t="shared" si="373"/>
        <v>0</v>
      </c>
      <c r="P4790">
        <f t="shared" si="374"/>
        <v>1</v>
      </c>
    </row>
    <row r="4791" spans="1:16" x14ac:dyDescent="0.3">
      <c r="A4791" t="s">
        <v>45</v>
      </c>
      <c r="B4791" s="38">
        <v>39320</v>
      </c>
      <c r="C4791" t="s">
        <v>30</v>
      </c>
      <c r="D4791" t="s">
        <v>944</v>
      </c>
      <c r="E4791" t="s">
        <v>193</v>
      </c>
      <c r="F4791">
        <v>243836</v>
      </c>
      <c r="G4791">
        <v>415983</v>
      </c>
      <c r="H4791" t="s">
        <v>152</v>
      </c>
      <c r="I4791" t="s">
        <v>153</v>
      </c>
      <c r="L4791">
        <f t="shared" si="370"/>
        <v>2007</v>
      </c>
      <c r="M4791">
        <f t="shared" si="371"/>
        <v>8</v>
      </c>
      <c r="N4791">
        <f t="shared" si="372"/>
        <v>0</v>
      </c>
      <c r="O4791">
        <f t="shared" si="373"/>
        <v>0</v>
      </c>
      <c r="P4791">
        <f t="shared" si="374"/>
        <v>2</v>
      </c>
    </row>
    <row r="4792" spans="1:16" x14ac:dyDescent="0.3">
      <c r="A4792" t="s">
        <v>74</v>
      </c>
      <c r="B4792" s="38">
        <v>39320</v>
      </c>
      <c r="C4792" t="s">
        <v>30</v>
      </c>
      <c r="D4792" t="s">
        <v>542</v>
      </c>
      <c r="E4792" t="s">
        <v>179</v>
      </c>
      <c r="F4792">
        <v>341188</v>
      </c>
      <c r="G4792">
        <v>387239</v>
      </c>
      <c r="H4792" t="s">
        <v>148</v>
      </c>
      <c r="I4792" t="s">
        <v>149</v>
      </c>
      <c r="L4792">
        <f t="shared" si="370"/>
        <v>2007</v>
      </c>
      <c r="M4792">
        <f t="shared" si="371"/>
        <v>8</v>
      </c>
      <c r="N4792">
        <f t="shared" si="372"/>
        <v>0</v>
      </c>
      <c r="O4792">
        <f t="shared" si="373"/>
        <v>0</v>
      </c>
      <c r="P4792">
        <f t="shared" si="374"/>
        <v>1</v>
      </c>
    </row>
    <row r="4793" spans="1:16" x14ac:dyDescent="0.3">
      <c r="A4793" t="s">
        <v>66</v>
      </c>
      <c r="B4793" s="38">
        <v>39321</v>
      </c>
      <c r="C4793" t="s">
        <v>29</v>
      </c>
      <c r="D4793" t="s">
        <v>438</v>
      </c>
      <c r="E4793" t="s">
        <v>311</v>
      </c>
      <c r="F4793">
        <v>267014</v>
      </c>
      <c r="G4793">
        <v>423010</v>
      </c>
      <c r="H4793" t="s">
        <v>148</v>
      </c>
      <c r="I4793" t="s">
        <v>181</v>
      </c>
      <c r="L4793">
        <f t="shared" si="370"/>
        <v>2007</v>
      </c>
      <c r="M4793">
        <f t="shared" si="371"/>
        <v>8</v>
      </c>
      <c r="N4793">
        <f t="shared" si="372"/>
        <v>0</v>
      </c>
      <c r="O4793">
        <f t="shared" si="373"/>
        <v>1</v>
      </c>
      <c r="P4793">
        <f t="shared" si="374"/>
        <v>0</v>
      </c>
    </row>
    <row r="4794" spans="1:16" x14ac:dyDescent="0.3">
      <c r="A4794" t="s">
        <v>69</v>
      </c>
      <c r="B4794" s="38">
        <v>39321</v>
      </c>
      <c r="C4794" t="s">
        <v>30</v>
      </c>
      <c r="D4794" t="s">
        <v>160</v>
      </c>
      <c r="E4794" t="s">
        <v>164</v>
      </c>
      <c r="F4794">
        <v>332892</v>
      </c>
      <c r="G4794">
        <v>373490</v>
      </c>
      <c r="H4794" t="s">
        <v>152</v>
      </c>
      <c r="I4794" t="s">
        <v>153</v>
      </c>
      <c r="L4794">
        <f t="shared" si="370"/>
        <v>2007</v>
      </c>
      <c r="M4794">
        <f t="shared" si="371"/>
        <v>8</v>
      </c>
      <c r="N4794">
        <f t="shared" si="372"/>
        <v>0</v>
      </c>
      <c r="O4794">
        <f t="shared" si="373"/>
        <v>0</v>
      </c>
      <c r="P4794">
        <f t="shared" si="374"/>
        <v>2</v>
      </c>
    </row>
    <row r="4795" spans="1:16" x14ac:dyDescent="0.3">
      <c r="A4795" t="s">
        <v>78</v>
      </c>
      <c r="B4795" s="38">
        <v>39323</v>
      </c>
      <c r="C4795" t="s">
        <v>29</v>
      </c>
      <c r="D4795" t="s">
        <v>339</v>
      </c>
      <c r="E4795" t="s">
        <v>340</v>
      </c>
      <c r="F4795">
        <v>336731</v>
      </c>
      <c r="G4795">
        <v>364963</v>
      </c>
      <c r="H4795" t="s">
        <v>148</v>
      </c>
      <c r="I4795" t="s">
        <v>181</v>
      </c>
      <c r="L4795">
        <f t="shared" si="370"/>
        <v>2007</v>
      </c>
      <c r="M4795">
        <f t="shared" si="371"/>
        <v>8</v>
      </c>
      <c r="N4795">
        <f t="shared" si="372"/>
        <v>0</v>
      </c>
      <c r="O4795">
        <f t="shared" si="373"/>
        <v>1</v>
      </c>
      <c r="P4795">
        <f t="shared" si="374"/>
        <v>0</v>
      </c>
    </row>
    <row r="4796" spans="1:16" x14ac:dyDescent="0.3">
      <c r="A4796" t="s">
        <v>80</v>
      </c>
      <c r="B4796" s="38">
        <v>39323</v>
      </c>
      <c r="C4796" t="s">
        <v>30</v>
      </c>
      <c r="D4796" t="s">
        <v>290</v>
      </c>
      <c r="E4796" t="s">
        <v>173</v>
      </c>
      <c r="F4796">
        <v>308032</v>
      </c>
      <c r="G4796">
        <v>358561</v>
      </c>
      <c r="H4796" t="s">
        <v>148</v>
      </c>
      <c r="I4796" t="s">
        <v>149</v>
      </c>
      <c r="L4796">
        <f t="shared" si="370"/>
        <v>2007</v>
      </c>
      <c r="M4796">
        <f t="shared" si="371"/>
        <v>8</v>
      </c>
      <c r="N4796">
        <f t="shared" si="372"/>
        <v>0</v>
      </c>
      <c r="O4796">
        <f t="shared" si="373"/>
        <v>0</v>
      </c>
      <c r="P4796">
        <f t="shared" si="374"/>
        <v>1</v>
      </c>
    </row>
    <row r="4797" spans="1:16" x14ac:dyDescent="0.3">
      <c r="A4797" t="s">
        <v>56</v>
      </c>
      <c r="B4797" s="38">
        <v>39325</v>
      </c>
      <c r="C4797" t="s">
        <v>30</v>
      </c>
      <c r="D4797" t="s">
        <v>170</v>
      </c>
      <c r="E4797" t="s">
        <v>176</v>
      </c>
      <c r="F4797">
        <v>308218</v>
      </c>
      <c r="G4797">
        <v>390413</v>
      </c>
      <c r="H4797" t="s">
        <v>148</v>
      </c>
      <c r="I4797" t="s">
        <v>149</v>
      </c>
      <c r="L4797">
        <f t="shared" si="370"/>
        <v>2007</v>
      </c>
      <c r="M4797">
        <f t="shared" si="371"/>
        <v>8</v>
      </c>
      <c r="N4797">
        <f t="shared" si="372"/>
        <v>0</v>
      </c>
      <c r="O4797">
        <f t="shared" si="373"/>
        <v>0</v>
      </c>
      <c r="P4797">
        <f t="shared" si="374"/>
        <v>1</v>
      </c>
    </row>
    <row r="4798" spans="1:16" x14ac:dyDescent="0.3">
      <c r="A4798" t="s">
        <v>45</v>
      </c>
      <c r="B4798" s="38">
        <v>39325</v>
      </c>
      <c r="C4798" t="s">
        <v>30</v>
      </c>
      <c r="D4798" t="s">
        <v>338</v>
      </c>
      <c r="E4798" t="s">
        <v>193</v>
      </c>
      <c r="F4798">
        <v>244157</v>
      </c>
      <c r="G4798">
        <v>416308</v>
      </c>
      <c r="H4798" t="s">
        <v>148</v>
      </c>
      <c r="I4798" t="s">
        <v>149</v>
      </c>
      <c r="L4798">
        <f t="shared" si="370"/>
        <v>2007</v>
      </c>
      <c r="M4798">
        <f t="shared" si="371"/>
        <v>8</v>
      </c>
      <c r="N4798">
        <f t="shared" si="372"/>
        <v>0</v>
      </c>
      <c r="O4798">
        <f t="shared" si="373"/>
        <v>0</v>
      </c>
      <c r="P4798">
        <f t="shared" si="374"/>
        <v>1</v>
      </c>
    </row>
    <row r="4799" spans="1:16" x14ac:dyDescent="0.3">
      <c r="A4799" t="s">
        <v>69</v>
      </c>
      <c r="B4799" s="38">
        <v>39325</v>
      </c>
      <c r="C4799" t="s">
        <v>30</v>
      </c>
      <c r="D4799" t="s">
        <v>501</v>
      </c>
      <c r="E4799" t="s">
        <v>161</v>
      </c>
      <c r="F4799">
        <v>333491</v>
      </c>
      <c r="G4799">
        <v>374714</v>
      </c>
      <c r="H4799" t="s">
        <v>148</v>
      </c>
      <c r="I4799" t="s">
        <v>149</v>
      </c>
      <c r="L4799">
        <f t="shared" si="370"/>
        <v>2007</v>
      </c>
      <c r="M4799">
        <f t="shared" si="371"/>
        <v>8</v>
      </c>
      <c r="N4799">
        <f t="shared" si="372"/>
        <v>0</v>
      </c>
      <c r="O4799">
        <f t="shared" si="373"/>
        <v>0</v>
      </c>
      <c r="P4799">
        <f t="shared" si="374"/>
        <v>1</v>
      </c>
    </row>
    <row r="4800" spans="1:16" x14ac:dyDescent="0.3">
      <c r="A4800" t="s">
        <v>79</v>
      </c>
      <c r="B4800" s="38">
        <v>39326</v>
      </c>
      <c r="C4800" t="s">
        <v>29</v>
      </c>
      <c r="D4800" t="s">
        <v>769</v>
      </c>
      <c r="E4800" t="s">
        <v>173</v>
      </c>
      <c r="F4800">
        <v>301055</v>
      </c>
      <c r="G4800">
        <v>353847</v>
      </c>
      <c r="H4800" t="s">
        <v>148</v>
      </c>
      <c r="I4800" t="s">
        <v>181</v>
      </c>
      <c r="L4800">
        <f t="shared" si="370"/>
        <v>2007</v>
      </c>
      <c r="M4800">
        <f t="shared" si="371"/>
        <v>9</v>
      </c>
      <c r="N4800">
        <f t="shared" si="372"/>
        <v>0</v>
      </c>
      <c r="O4800">
        <f t="shared" si="373"/>
        <v>1</v>
      </c>
      <c r="P4800">
        <f t="shared" si="374"/>
        <v>0</v>
      </c>
    </row>
    <row r="4801" spans="1:16" x14ac:dyDescent="0.3">
      <c r="A4801" t="s">
        <v>69</v>
      </c>
      <c r="B4801" s="38">
        <v>39327</v>
      </c>
      <c r="C4801" t="s">
        <v>30</v>
      </c>
      <c r="D4801" t="s">
        <v>922</v>
      </c>
      <c r="E4801" t="s">
        <v>147</v>
      </c>
      <c r="F4801">
        <v>333512</v>
      </c>
      <c r="G4801">
        <v>374140</v>
      </c>
      <c r="H4801" t="s">
        <v>148</v>
      </c>
      <c r="I4801" t="s">
        <v>149</v>
      </c>
      <c r="L4801">
        <f t="shared" si="370"/>
        <v>2007</v>
      </c>
      <c r="M4801">
        <f t="shared" si="371"/>
        <v>9</v>
      </c>
      <c r="N4801">
        <f t="shared" si="372"/>
        <v>0</v>
      </c>
      <c r="O4801">
        <f t="shared" si="373"/>
        <v>0</v>
      </c>
      <c r="P4801">
        <f t="shared" si="374"/>
        <v>1</v>
      </c>
    </row>
    <row r="4802" spans="1:16" x14ac:dyDescent="0.3">
      <c r="A4802" t="s">
        <v>54</v>
      </c>
      <c r="B4802" s="38">
        <v>39327</v>
      </c>
      <c r="C4802" t="s">
        <v>29</v>
      </c>
      <c r="D4802" t="s">
        <v>385</v>
      </c>
      <c r="E4802" t="s">
        <v>183</v>
      </c>
      <c r="F4802">
        <v>314239</v>
      </c>
      <c r="G4802">
        <v>318309</v>
      </c>
      <c r="H4802" t="s">
        <v>152</v>
      </c>
      <c r="I4802" t="s">
        <v>181</v>
      </c>
      <c r="J4802" t="s">
        <v>248</v>
      </c>
      <c r="L4802">
        <f t="shared" ref="L4802:L4865" si="375">YEAR(B4802)</f>
        <v>2007</v>
      </c>
      <c r="M4802">
        <f t="shared" ref="M4802:M4865" si="376">MONTH(B4802)</f>
        <v>9</v>
      </c>
      <c r="N4802">
        <f t="shared" ref="N4802:N4865" si="377">SUM((IF(OR(ISBLANK($I4802),ISERROR(SEARCH("killed",$I4802))),0,IF(SEARCH("killed",$I4802)=3,LEFT($I4802,1),IF(SEARCH("killed",$I4802)=4,LEFT($I4802,2),0)))),(IF(OR(ISBLANK($J4802),ISERROR(SEARCH("killed",$J4802))),0,IF(SEARCH("killed",$J4802)=3,LEFT($J4802,1),IF(SEARCH("killed",$J4802)=4,LEFT($J4802,2),0)))),(IF(OR(ISBLANK($K4802),ISERROR(SEARCH("killed",$K4802))),0,IF(SEARCH("killed",$K4802)=3,LEFT($K4802,1),IF(SEARCH("killed",$K4802)=4,LEFT($K4802,2),0)))))</f>
        <v>0</v>
      </c>
      <c r="O4802">
        <f t="shared" ref="O4802:O4865" si="378">SUM((IF(OR(ISBLANK($I4802),ISERROR(SEARCH("seriously",$I4802))),0,IF(SEARCH("seriously",$I4802)=3,LEFT($I4802,1),IF(SEARCH("seriously",$I4802)=4,LEFT($I4802,2),0)))),(IF(OR(ISBLANK($J4802),ISERROR(SEARCH("seriously",$J4802))),0,IF(SEARCH("seriously",$J4802)=3,LEFT($J4802,1),IF(SEARCH("seriously",$J4802)=4,LEFT($J4802,2),0)))),(IF(OR(ISBLANK($K4802),ISERROR(SEARCH("seriously",$K4802))),0,IF(SEARCH("seriously",$K4802)=3,LEFT($K4802,1),IF(SEARCH("seriously",$K4802)=4,LEFT($K4802,2),0)))))</f>
        <v>1</v>
      </c>
      <c r="P4802">
        <f t="shared" ref="P4802:P4865" si="379">SUM((IF(OR(ISBLANK($I4802),ISERROR(SEARCH("slightly",$I4802))),0,IF(SEARCH("slightly",$I4802)=3,LEFT($I4802,1),IF(SEARCH("slightly",$I4802)=4,LEFT($I4802,2),0)))),(IF(OR(ISBLANK($J4802),ISERROR(SEARCH("slightly",$J4802))),0,IF(SEARCH("slightly",$J4802)=3,LEFT($J4802,1),IF(SEARCH("slightly",$J4802)=4,LEFT($J4802,2),0)))),(IF(OR(ISBLANK($K4802),ISERROR(SEARCH("slightly",$K4802))),0,IF(SEARCH("slightly",$K4802)=3,LEFT($K4802,1),IF(SEARCH("slightly",$K4802)=4,LEFT($K4802,2),0)))))</f>
        <v>1</v>
      </c>
    </row>
    <row r="4803" spans="1:16" x14ac:dyDescent="0.3">
      <c r="A4803" t="s">
        <v>69</v>
      </c>
      <c r="B4803" s="38">
        <v>39328</v>
      </c>
      <c r="C4803" t="s">
        <v>30</v>
      </c>
      <c r="D4803" t="s">
        <v>174</v>
      </c>
      <c r="E4803" t="s">
        <v>147</v>
      </c>
      <c r="F4803">
        <v>334183</v>
      </c>
      <c r="G4803">
        <v>375124</v>
      </c>
      <c r="H4803" t="s">
        <v>148</v>
      </c>
      <c r="I4803" t="s">
        <v>149</v>
      </c>
      <c r="L4803">
        <f t="shared" si="375"/>
        <v>2007</v>
      </c>
      <c r="M4803">
        <f t="shared" si="376"/>
        <v>9</v>
      </c>
      <c r="N4803">
        <f t="shared" si="377"/>
        <v>0</v>
      </c>
      <c r="O4803">
        <f t="shared" si="378"/>
        <v>0</v>
      </c>
      <c r="P4803">
        <f t="shared" si="379"/>
        <v>1</v>
      </c>
    </row>
    <row r="4804" spans="1:16" x14ac:dyDescent="0.3">
      <c r="A4804" t="s">
        <v>69</v>
      </c>
      <c r="B4804" s="38">
        <v>39328</v>
      </c>
      <c r="C4804" t="s">
        <v>30</v>
      </c>
      <c r="D4804" t="s">
        <v>151</v>
      </c>
      <c r="E4804" t="s">
        <v>147</v>
      </c>
      <c r="F4804">
        <v>334117</v>
      </c>
      <c r="G4804">
        <v>373508</v>
      </c>
      <c r="H4804" t="s">
        <v>148</v>
      </c>
      <c r="I4804" t="s">
        <v>149</v>
      </c>
      <c r="L4804">
        <f t="shared" si="375"/>
        <v>2007</v>
      </c>
      <c r="M4804">
        <f t="shared" si="376"/>
        <v>9</v>
      </c>
      <c r="N4804">
        <f t="shared" si="377"/>
        <v>0</v>
      </c>
      <c r="O4804">
        <f t="shared" si="378"/>
        <v>0</v>
      </c>
      <c r="P4804">
        <f t="shared" si="379"/>
        <v>1</v>
      </c>
    </row>
    <row r="4805" spans="1:16" x14ac:dyDescent="0.3">
      <c r="A4805" t="s">
        <v>69</v>
      </c>
      <c r="B4805" s="38">
        <v>39329</v>
      </c>
      <c r="C4805" t="s">
        <v>30</v>
      </c>
      <c r="D4805" t="s">
        <v>446</v>
      </c>
      <c r="E4805" t="s">
        <v>147</v>
      </c>
      <c r="F4805">
        <v>333955</v>
      </c>
      <c r="G4805">
        <v>374927</v>
      </c>
      <c r="H4805" t="s">
        <v>148</v>
      </c>
      <c r="I4805" t="s">
        <v>149</v>
      </c>
      <c r="L4805">
        <f t="shared" si="375"/>
        <v>2007</v>
      </c>
      <c r="M4805">
        <f t="shared" si="376"/>
        <v>9</v>
      </c>
      <c r="N4805">
        <f t="shared" si="377"/>
        <v>0</v>
      </c>
      <c r="O4805">
        <f t="shared" si="378"/>
        <v>0</v>
      </c>
      <c r="P4805">
        <f t="shared" si="379"/>
        <v>1</v>
      </c>
    </row>
    <row r="4806" spans="1:16" x14ac:dyDescent="0.3">
      <c r="A4806" t="s">
        <v>60</v>
      </c>
      <c r="B4806" s="38">
        <v>39329</v>
      </c>
      <c r="C4806" t="s">
        <v>30</v>
      </c>
      <c r="D4806" t="s">
        <v>265</v>
      </c>
      <c r="E4806" t="s">
        <v>195</v>
      </c>
      <c r="F4806">
        <v>350368</v>
      </c>
      <c r="G4806">
        <v>381440</v>
      </c>
      <c r="H4806" t="s">
        <v>148</v>
      </c>
      <c r="I4806" t="s">
        <v>149</v>
      </c>
      <c r="L4806">
        <f t="shared" si="375"/>
        <v>2007</v>
      </c>
      <c r="M4806">
        <f t="shared" si="376"/>
        <v>9</v>
      </c>
      <c r="N4806">
        <f t="shared" si="377"/>
        <v>0</v>
      </c>
      <c r="O4806">
        <f t="shared" si="378"/>
        <v>0</v>
      </c>
      <c r="P4806">
        <f t="shared" si="379"/>
        <v>1</v>
      </c>
    </row>
    <row r="4807" spans="1:16" x14ac:dyDescent="0.3">
      <c r="A4807" t="s">
        <v>2</v>
      </c>
      <c r="B4807" s="38">
        <v>39329</v>
      </c>
      <c r="C4807" t="s">
        <v>30</v>
      </c>
      <c r="D4807" t="s">
        <v>492</v>
      </c>
      <c r="E4807" t="s">
        <v>166</v>
      </c>
      <c r="F4807">
        <v>327185</v>
      </c>
      <c r="G4807">
        <v>364666</v>
      </c>
      <c r="H4807" t="s">
        <v>148</v>
      </c>
      <c r="I4807" t="s">
        <v>149</v>
      </c>
      <c r="L4807">
        <f t="shared" si="375"/>
        <v>2007</v>
      </c>
      <c r="M4807">
        <f t="shared" si="376"/>
        <v>9</v>
      </c>
      <c r="N4807">
        <f t="shared" si="377"/>
        <v>0</v>
      </c>
      <c r="O4807">
        <f t="shared" si="378"/>
        <v>0</v>
      </c>
      <c r="P4807">
        <f t="shared" si="379"/>
        <v>1</v>
      </c>
    </row>
    <row r="4808" spans="1:16" x14ac:dyDescent="0.3">
      <c r="A4808" t="s">
        <v>49</v>
      </c>
      <c r="B4808" s="38">
        <v>39329</v>
      </c>
      <c r="C4808" t="s">
        <v>30</v>
      </c>
      <c r="D4808" t="s">
        <v>945</v>
      </c>
      <c r="E4808" t="s">
        <v>184</v>
      </c>
      <c r="F4808">
        <v>312264</v>
      </c>
      <c r="G4808">
        <v>345680</v>
      </c>
      <c r="H4808" t="s">
        <v>148</v>
      </c>
      <c r="I4808" t="s">
        <v>149</v>
      </c>
      <c r="L4808">
        <f t="shared" si="375"/>
        <v>2007</v>
      </c>
      <c r="M4808">
        <f t="shared" si="376"/>
        <v>9</v>
      </c>
      <c r="N4808">
        <f t="shared" si="377"/>
        <v>0</v>
      </c>
      <c r="O4808">
        <f t="shared" si="378"/>
        <v>0</v>
      </c>
      <c r="P4808">
        <f t="shared" si="379"/>
        <v>1</v>
      </c>
    </row>
    <row r="4809" spans="1:16" x14ac:dyDescent="0.3">
      <c r="A4809" t="s">
        <v>61</v>
      </c>
      <c r="B4809" s="38">
        <v>39329</v>
      </c>
      <c r="C4809" t="s">
        <v>30</v>
      </c>
      <c r="D4809" t="s">
        <v>855</v>
      </c>
      <c r="E4809" t="s">
        <v>206</v>
      </c>
      <c r="F4809">
        <v>336574</v>
      </c>
      <c r="G4809">
        <v>352508</v>
      </c>
      <c r="H4809" t="s">
        <v>152</v>
      </c>
      <c r="I4809" t="s">
        <v>153</v>
      </c>
      <c r="L4809">
        <f t="shared" si="375"/>
        <v>2007</v>
      </c>
      <c r="M4809">
        <f t="shared" si="376"/>
        <v>9</v>
      </c>
      <c r="N4809">
        <f t="shared" si="377"/>
        <v>0</v>
      </c>
      <c r="O4809">
        <f t="shared" si="378"/>
        <v>0</v>
      </c>
      <c r="P4809">
        <f t="shared" si="379"/>
        <v>2</v>
      </c>
    </row>
    <row r="4810" spans="1:16" x14ac:dyDescent="0.3">
      <c r="A4810" t="s">
        <v>45</v>
      </c>
      <c r="B4810" s="38">
        <v>39330</v>
      </c>
      <c r="C4810" t="s">
        <v>30</v>
      </c>
      <c r="D4810" t="s">
        <v>233</v>
      </c>
      <c r="E4810" t="s">
        <v>193</v>
      </c>
      <c r="F4810">
        <v>244196</v>
      </c>
      <c r="G4810">
        <v>416773</v>
      </c>
      <c r="H4810" t="s">
        <v>152</v>
      </c>
      <c r="I4810" t="s">
        <v>153</v>
      </c>
      <c r="L4810">
        <f t="shared" si="375"/>
        <v>2007</v>
      </c>
      <c r="M4810">
        <f t="shared" si="376"/>
        <v>9</v>
      </c>
      <c r="N4810">
        <f t="shared" si="377"/>
        <v>0</v>
      </c>
      <c r="O4810">
        <f t="shared" si="378"/>
        <v>0</v>
      </c>
      <c r="P4810">
        <f t="shared" si="379"/>
        <v>2</v>
      </c>
    </row>
    <row r="4811" spans="1:16" x14ac:dyDescent="0.3">
      <c r="A4811" t="s">
        <v>43</v>
      </c>
      <c r="B4811" s="38">
        <v>39330</v>
      </c>
      <c r="C4811" t="s">
        <v>30</v>
      </c>
      <c r="D4811" t="s">
        <v>182</v>
      </c>
      <c r="E4811" t="s">
        <v>183</v>
      </c>
      <c r="F4811">
        <v>308280</v>
      </c>
      <c r="G4811">
        <v>326602</v>
      </c>
      <c r="H4811" t="s">
        <v>245</v>
      </c>
      <c r="I4811" t="s">
        <v>246</v>
      </c>
      <c r="L4811">
        <f t="shared" si="375"/>
        <v>2007</v>
      </c>
      <c r="M4811">
        <f t="shared" si="376"/>
        <v>9</v>
      </c>
      <c r="N4811">
        <f t="shared" si="377"/>
        <v>0</v>
      </c>
      <c r="O4811">
        <f t="shared" si="378"/>
        <v>0</v>
      </c>
      <c r="P4811">
        <f t="shared" si="379"/>
        <v>4</v>
      </c>
    </row>
    <row r="4812" spans="1:16" x14ac:dyDescent="0.3">
      <c r="A4812" t="s">
        <v>74</v>
      </c>
      <c r="B4812" s="38">
        <v>39331</v>
      </c>
      <c r="C4812" t="s">
        <v>30</v>
      </c>
      <c r="D4812" t="s">
        <v>946</v>
      </c>
      <c r="E4812" t="s">
        <v>179</v>
      </c>
      <c r="F4812">
        <v>341354</v>
      </c>
      <c r="G4812">
        <v>387260</v>
      </c>
      <c r="H4812" t="s">
        <v>148</v>
      </c>
      <c r="I4812" t="s">
        <v>149</v>
      </c>
      <c r="L4812">
        <f t="shared" si="375"/>
        <v>2007</v>
      </c>
      <c r="M4812">
        <f t="shared" si="376"/>
        <v>9</v>
      </c>
      <c r="N4812">
        <f t="shared" si="377"/>
        <v>0</v>
      </c>
      <c r="O4812">
        <f t="shared" si="378"/>
        <v>0</v>
      </c>
      <c r="P4812">
        <f t="shared" si="379"/>
        <v>1</v>
      </c>
    </row>
    <row r="4813" spans="1:16" x14ac:dyDescent="0.3">
      <c r="A4813" t="s">
        <v>36</v>
      </c>
      <c r="B4813" s="38">
        <v>39333</v>
      </c>
      <c r="C4813" t="s">
        <v>30</v>
      </c>
      <c r="D4813" t="s">
        <v>219</v>
      </c>
      <c r="E4813" t="s">
        <v>189</v>
      </c>
      <c r="F4813">
        <v>288103</v>
      </c>
      <c r="G4813">
        <v>345234</v>
      </c>
      <c r="H4813" t="s">
        <v>152</v>
      </c>
      <c r="I4813" t="s">
        <v>153</v>
      </c>
      <c r="L4813">
        <f t="shared" si="375"/>
        <v>2007</v>
      </c>
      <c r="M4813">
        <f t="shared" si="376"/>
        <v>9</v>
      </c>
      <c r="N4813">
        <f t="shared" si="377"/>
        <v>0</v>
      </c>
      <c r="O4813">
        <f t="shared" si="378"/>
        <v>0</v>
      </c>
      <c r="P4813">
        <f t="shared" si="379"/>
        <v>2</v>
      </c>
    </row>
    <row r="4814" spans="1:16" x14ac:dyDescent="0.3">
      <c r="A4814" t="s">
        <v>69</v>
      </c>
      <c r="B4814" s="38">
        <v>39334</v>
      </c>
      <c r="C4814" t="s">
        <v>30</v>
      </c>
      <c r="D4814" t="s">
        <v>299</v>
      </c>
      <c r="E4814" t="s">
        <v>159</v>
      </c>
      <c r="F4814">
        <v>334907</v>
      </c>
      <c r="G4814">
        <v>374421</v>
      </c>
      <c r="H4814" t="s">
        <v>148</v>
      </c>
      <c r="I4814" t="s">
        <v>149</v>
      </c>
      <c r="L4814">
        <f t="shared" si="375"/>
        <v>2007</v>
      </c>
      <c r="M4814">
        <f t="shared" si="376"/>
        <v>9</v>
      </c>
      <c r="N4814">
        <f t="shared" si="377"/>
        <v>0</v>
      </c>
      <c r="O4814">
        <f t="shared" si="378"/>
        <v>0</v>
      </c>
      <c r="P4814">
        <f t="shared" si="379"/>
        <v>1</v>
      </c>
    </row>
    <row r="4815" spans="1:16" x14ac:dyDescent="0.3">
      <c r="A4815" t="s">
        <v>60</v>
      </c>
      <c r="B4815" s="38">
        <v>39335</v>
      </c>
      <c r="C4815" t="s">
        <v>30</v>
      </c>
      <c r="D4815" t="s">
        <v>569</v>
      </c>
      <c r="E4815" t="s">
        <v>195</v>
      </c>
      <c r="F4815">
        <v>350796</v>
      </c>
      <c r="G4815">
        <v>381585</v>
      </c>
      <c r="H4815" t="s">
        <v>148</v>
      </c>
      <c r="I4815" t="s">
        <v>149</v>
      </c>
      <c r="L4815">
        <f t="shared" si="375"/>
        <v>2007</v>
      </c>
      <c r="M4815">
        <f t="shared" si="376"/>
        <v>9</v>
      </c>
      <c r="N4815">
        <f t="shared" si="377"/>
        <v>0</v>
      </c>
      <c r="O4815">
        <f t="shared" si="378"/>
        <v>0</v>
      </c>
      <c r="P4815">
        <f t="shared" si="379"/>
        <v>1</v>
      </c>
    </row>
    <row r="4816" spans="1:16" x14ac:dyDescent="0.3">
      <c r="A4816" t="s">
        <v>45</v>
      </c>
      <c r="B4816" s="38">
        <v>39335</v>
      </c>
      <c r="C4816" t="s">
        <v>30</v>
      </c>
      <c r="D4816" t="s">
        <v>393</v>
      </c>
      <c r="E4816" t="s">
        <v>193</v>
      </c>
      <c r="F4816">
        <v>243178</v>
      </c>
      <c r="G4816">
        <v>417607</v>
      </c>
      <c r="H4816" t="s">
        <v>152</v>
      </c>
      <c r="I4816" t="s">
        <v>153</v>
      </c>
      <c r="L4816">
        <f t="shared" si="375"/>
        <v>2007</v>
      </c>
      <c r="M4816">
        <f t="shared" si="376"/>
        <v>9</v>
      </c>
      <c r="N4816">
        <f t="shared" si="377"/>
        <v>0</v>
      </c>
      <c r="O4816">
        <f t="shared" si="378"/>
        <v>0</v>
      </c>
      <c r="P4816">
        <f t="shared" si="379"/>
        <v>2</v>
      </c>
    </row>
    <row r="4817" spans="1:16" x14ac:dyDescent="0.3">
      <c r="A4817" t="s">
        <v>46</v>
      </c>
      <c r="B4817" s="38">
        <v>39335</v>
      </c>
      <c r="C4817" t="s">
        <v>30</v>
      </c>
      <c r="D4817" t="s">
        <v>216</v>
      </c>
      <c r="E4817" t="s">
        <v>186</v>
      </c>
      <c r="F4817">
        <v>234580</v>
      </c>
      <c r="G4817">
        <v>397753</v>
      </c>
      <c r="H4817" t="s">
        <v>148</v>
      </c>
      <c r="I4817" t="s">
        <v>149</v>
      </c>
      <c r="L4817">
        <f t="shared" si="375"/>
        <v>2007</v>
      </c>
      <c r="M4817">
        <f t="shared" si="376"/>
        <v>9</v>
      </c>
      <c r="N4817">
        <f t="shared" si="377"/>
        <v>0</v>
      </c>
      <c r="O4817">
        <f t="shared" si="378"/>
        <v>0</v>
      </c>
      <c r="P4817">
        <f t="shared" si="379"/>
        <v>1</v>
      </c>
    </row>
    <row r="4818" spans="1:16" x14ac:dyDescent="0.3">
      <c r="A4818" t="s">
        <v>69</v>
      </c>
      <c r="B4818" s="38">
        <v>39335</v>
      </c>
      <c r="C4818" t="s">
        <v>29</v>
      </c>
      <c r="D4818" t="s">
        <v>221</v>
      </c>
      <c r="E4818" t="s">
        <v>147</v>
      </c>
      <c r="F4818">
        <v>334002</v>
      </c>
      <c r="G4818">
        <v>375109</v>
      </c>
      <c r="H4818" t="s">
        <v>148</v>
      </c>
      <c r="I4818" t="s">
        <v>181</v>
      </c>
      <c r="L4818">
        <f t="shared" si="375"/>
        <v>2007</v>
      </c>
      <c r="M4818">
        <f t="shared" si="376"/>
        <v>9</v>
      </c>
      <c r="N4818">
        <f t="shared" si="377"/>
        <v>0</v>
      </c>
      <c r="O4818">
        <f t="shared" si="378"/>
        <v>1</v>
      </c>
      <c r="P4818">
        <f t="shared" si="379"/>
        <v>0</v>
      </c>
    </row>
    <row r="4819" spans="1:16" x14ac:dyDescent="0.3">
      <c r="A4819" t="s">
        <v>36</v>
      </c>
      <c r="B4819" s="38">
        <v>39336</v>
      </c>
      <c r="C4819" t="s">
        <v>29</v>
      </c>
      <c r="D4819" t="s">
        <v>219</v>
      </c>
      <c r="E4819" t="s">
        <v>189</v>
      </c>
      <c r="F4819">
        <v>288015</v>
      </c>
      <c r="G4819">
        <v>345117</v>
      </c>
      <c r="H4819" t="s">
        <v>152</v>
      </c>
      <c r="I4819" t="s">
        <v>181</v>
      </c>
      <c r="J4819" t="s">
        <v>248</v>
      </c>
      <c r="L4819">
        <f t="shared" si="375"/>
        <v>2007</v>
      </c>
      <c r="M4819">
        <f t="shared" si="376"/>
        <v>9</v>
      </c>
      <c r="N4819">
        <f t="shared" si="377"/>
        <v>0</v>
      </c>
      <c r="O4819">
        <f t="shared" si="378"/>
        <v>1</v>
      </c>
      <c r="P4819">
        <f t="shared" si="379"/>
        <v>1</v>
      </c>
    </row>
    <row r="4820" spans="1:16" x14ac:dyDescent="0.3">
      <c r="A4820" t="s">
        <v>69</v>
      </c>
      <c r="B4820" s="38">
        <v>39336</v>
      </c>
      <c r="C4820" t="s">
        <v>30</v>
      </c>
      <c r="D4820" t="s">
        <v>163</v>
      </c>
      <c r="E4820" t="s">
        <v>164</v>
      </c>
      <c r="F4820">
        <v>333446</v>
      </c>
      <c r="G4820">
        <v>374319</v>
      </c>
      <c r="H4820" t="s">
        <v>148</v>
      </c>
      <c r="I4820" t="s">
        <v>149</v>
      </c>
      <c r="L4820">
        <f t="shared" si="375"/>
        <v>2007</v>
      </c>
      <c r="M4820">
        <f t="shared" si="376"/>
        <v>9</v>
      </c>
      <c r="N4820">
        <f t="shared" si="377"/>
        <v>0</v>
      </c>
      <c r="O4820">
        <f t="shared" si="378"/>
        <v>0</v>
      </c>
      <c r="P4820">
        <f t="shared" si="379"/>
        <v>1</v>
      </c>
    </row>
    <row r="4821" spans="1:16" x14ac:dyDescent="0.3">
      <c r="A4821" t="s">
        <v>69</v>
      </c>
      <c r="B4821" s="38">
        <v>39336</v>
      </c>
      <c r="C4821" t="s">
        <v>30</v>
      </c>
      <c r="D4821" t="s">
        <v>283</v>
      </c>
      <c r="E4821" t="s">
        <v>147</v>
      </c>
      <c r="F4821">
        <v>333774</v>
      </c>
      <c r="G4821">
        <v>373658</v>
      </c>
      <c r="H4821" t="s">
        <v>148</v>
      </c>
      <c r="I4821" t="s">
        <v>149</v>
      </c>
      <c r="L4821">
        <f t="shared" si="375"/>
        <v>2007</v>
      </c>
      <c r="M4821">
        <f t="shared" si="376"/>
        <v>9</v>
      </c>
      <c r="N4821">
        <f t="shared" si="377"/>
        <v>0</v>
      </c>
      <c r="O4821">
        <f t="shared" si="378"/>
        <v>0</v>
      </c>
      <c r="P4821">
        <f t="shared" si="379"/>
        <v>1</v>
      </c>
    </row>
    <row r="4822" spans="1:16" x14ac:dyDescent="0.3">
      <c r="A4822" t="s">
        <v>52</v>
      </c>
      <c r="B4822" s="38">
        <v>39337</v>
      </c>
      <c r="C4822" t="s">
        <v>30</v>
      </c>
      <c r="D4822" t="s">
        <v>295</v>
      </c>
      <c r="E4822" t="s">
        <v>169</v>
      </c>
      <c r="F4822">
        <v>244914</v>
      </c>
      <c r="G4822">
        <v>372567</v>
      </c>
      <c r="H4822" t="s">
        <v>148</v>
      </c>
      <c r="I4822" t="s">
        <v>149</v>
      </c>
      <c r="L4822">
        <f t="shared" si="375"/>
        <v>2007</v>
      </c>
      <c r="M4822">
        <f t="shared" si="376"/>
        <v>9</v>
      </c>
      <c r="N4822">
        <f t="shared" si="377"/>
        <v>0</v>
      </c>
      <c r="O4822">
        <f t="shared" si="378"/>
        <v>0</v>
      </c>
      <c r="P4822">
        <f t="shared" si="379"/>
        <v>1</v>
      </c>
    </row>
    <row r="4823" spans="1:16" x14ac:dyDescent="0.3">
      <c r="A4823" t="s">
        <v>69</v>
      </c>
      <c r="B4823" s="38">
        <v>39337</v>
      </c>
      <c r="C4823" t="s">
        <v>30</v>
      </c>
      <c r="D4823" t="s">
        <v>251</v>
      </c>
      <c r="E4823" t="s">
        <v>147</v>
      </c>
      <c r="F4823">
        <v>333553</v>
      </c>
      <c r="G4823">
        <v>373789</v>
      </c>
      <c r="H4823" t="s">
        <v>148</v>
      </c>
      <c r="I4823" t="s">
        <v>149</v>
      </c>
      <c r="L4823">
        <f t="shared" si="375"/>
        <v>2007</v>
      </c>
      <c r="M4823">
        <f t="shared" si="376"/>
        <v>9</v>
      </c>
      <c r="N4823">
        <f t="shared" si="377"/>
        <v>0</v>
      </c>
      <c r="O4823">
        <f t="shared" si="378"/>
        <v>0</v>
      </c>
      <c r="P4823">
        <f t="shared" si="379"/>
        <v>1</v>
      </c>
    </row>
    <row r="4824" spans="1:16" x14ac:dyDescent="0.3">
      <c r="A4824" t="s">
        <v>45</v>
      </c>
      <c r="B4824" s="38">
        <v>39338</v>
      </c>
      <c r="C4824" t="s">
        <v>30</v>
      </c>
      <c r="D4824" t="s">
        <v>376</v>
      </c>
      <c r="E4824" t="s">
        <v>193</v>
      </c>
      <c r="F4824">
        <v>243574</v>
      </c>
      <c r="G4824">
        <v>416821</v>
      </c>
      <c r="H4824" t="s">
        <v>148</v>
      </c>
      <c r="I4824" t="s">
        <v>149</v>
      </c>
      <c r="L4824">
        <f t="shared" si="375"/>
        <v>2007</v>
      </c>
      <c r="M4824">
        <f t="shared" si="376"/>
        <v>9</v>
      </c>
      <c r="N4824">
        <f t="shared" si="377"/>
        <v>0</v>
      </c>
      <c r="O4824">
        <f t="shared" si="378"/>
        <v>0</v>
      </c>
      <c r="P4824">
        <f t="shared" si="379"/>
        <v>1</v>
      </c>
    </row>
    <row r="4825" spans="1:16" x14ac:dyDescent="0.3">
      <c r="A4825" t="s">
        <v>2</v>
      </c>
      <c r="B4825" s="38">
        <v>39338</v>
      </c>
      <c r="C4825" t="s">
        <v>30</v>
      </c>
      <c r="D4825" t="s">
        <v>947</v>
      </c>
      <c r="E4825" t="s">
        <v>166</v>
      </c>
      <c r="F4825">
        <v>326806</v>
      </c>
      <c r="G4825">
        <v>364201</v>
      </c>
      <c r="H4825" t="s">
        <v>148</v>
      </c>
      <c r="I4825" t="s">
        <v>149</v>
      </c>
      <c r="L4825">
        <f t="shared" si="375"/>
        <v>2007</v>
      </c>
      <c r="M4825">
        <f t="shared" si="376"/>
        <v>9</v>
      </c>
      <c r="N4825">
        <f t="shared" si="377"/>
        <v>0</v>
      </c>
      <c r="O4825">
        <f t="shared" si="378"/>
        <v>0</v>
      </c>
      <c r="P4825">
        <f t="shared" si="379"/>
        <v>1</v>
      </c>
    </row>
    <row r="4826" spans="1:16" x14ac:dyDescent="0.3">
      <c r="A4826" t="s">
        <v>39</v>
      </c>
      <c r="B4826" s="38">
        <v>39338</v>
      </c>
      <c r="C4826" t="s">
        <v>30</v>
      </c>
      <c r="D4826" t="s">
        <v>217</v>
      </c>
      <c r="E4826" t="s">
        <v>218</v>
      </c>
      <c r="F4826">
        <v>281051</v>
      </c>
      <c r="G4826">
        <v>378357</v>
      </c>
      <c r="H4826" t="s">
        <v>148</v>
      </c>
      <c r="I4826" t="s">
        <v>149</v>
      </c>
      <c r="L4826">
        <f t="shared" si="375"/>
        <v>2007</v>
      </c>
      <c r="M4826">
        <f t="shared" si="376"/>
        <v>9</v>
      </c>
      <c r="N4826">
        <f t="shared" si="377"/>
        <v>0</v>
      </c>
      <c r="O4826">
        <f t="shared" si="378"/>
        <v>0</v>
      </c>
      <c r="P4826">
        <f t="shared" si="379"/>
        <v>1</v>
      </c>
    </row>
    <row r="4827" spans="1:16" x14ac:dyDescent="0.3">
      <c r="A4827" t="s">
        <v>42</v>
      </c>
      <c r="B4827" s="38">
        <v>39339</v>
      </c>
      <c r="C4827" t="s">
        <v>30</v>
      </c>
      <c r="D4827" t="s">
        <v>170</v>
      </c>
      <c r="E4827" t="s">
        <v>206</v>
      </c>
      <c r="F4827">
        <v>337813</v>
      </c>
      <c r="G4827">
        <v>331585</v>
      </c>
      <c r="H4827" t="s">
        <v>148</v>
      </c>
      <c r="I4827" t="s">
        <v>149</v>
      </c>
      <c r="L4827">
        <f t="shared" si="375"/>
        <v>2007</v>
      </c>
      <c r="M4827">
        <f t="shared" si="376"/>
        <v>9</v>
      </c>
      <c r="N4827">
        <f t="shared" si="377"/>
        <v>0</v>
      </c>
      <c r="O4827">
        <f t="shared" si="378"/>
        <v>0</v>
      </c>
      <c r="P4827">
        <f t="shared" si="379"/>
        <v>1</v>
      </c>
    </row>
    <row r="4828" spans="1:16" x14ac:dyDescent="0.3">
      <c r="A4828" t="s">
        <v>69</v>
      </c>
      <c r="B4828" s="38">
        <v>39341</v>
      </c>
      <c r="C4828" t="s">
        <v>30</v>
      </c>
      <c r="D4828" t="s">
        <v>249</v>
      </c>
      <c r="E4828" t="s">
        <v>147</v>
      </c>
      <c r="F4828">
        <v>334403</v>
      </c>
      <c r="G4828">
        <v>374004</v>
      </c>
      <c r="H4828" t="s">
        <v>148</v>
      </c>
      <c r="I4828" t="s">
        <v>149</v>
      </c>
      <c r="L4828">
        <f t="shared" si="375"/>
        <v>2007</v>
      </c>
      <c r="M4828">
        <f t="shared" si="376"/>
        <v>9</v>
      </c>
      <c r="N4828">
        <f t="shared" si="377"/>
        <v>0</v>
      </c>
      <c r="O4828">
        <f t="shared" si="378"/>
        <v>0</v>
      </c>
      <c r="P4828">
        <f t="shared" si="379"/>
        <v>1</v>
      </c>
    </row>
    <row r="4829" spans="1:16" x14ac:dyDescent="0.3">
      <c r="A4829" t="s">
        <v>2</v>
      </c>
      <c r="B4829" s="38">
        <v>39342</v>
      </c>
      <c r="C4829" t="s">
        <v>30</v>
      </c>
      <c r="D4829" t="s">
        <v>492</v>
      </c>
      <c r="E4829" t="s">
        <v>166</v>
      </c>
      <c r="F4829">
        <v>327176</v>
      </c>
      <c r="G4829">
        <v>364641</v>
      </c>
      <c r="H4829" t="s">
        <v>148</v>
      </c>
      <c r="I4829" t="s">
        <v>149</v>
      </c>
      <c r="L4829">
        <f t="shared" si="375"/>
        <v>2007</v>
      </c>
      <c r="M4829">
        <f t="shared" si="376"/>
        <v>9</v>
      </c>
      <c r="N4829">
        <f t="shared" si="377"/>
        <v>0</v>
      </c>
      <c r="O4829">
        <f t="shared" si="378"/>
        <v>0</v>
      </c>
      <c r="P4829">
        <f t="shared" si="379"/>
        <v>1</v>
      </c>
    </row>
    <row r="4830" spans="1:16" x14ac:dyDescent="0.3">
      <c r="A4830" t="s">
        <v>67</v>
      </c>
      <c r="B4830" s="38">
        <v>39342</v>
      </c>
      <c r="C4830" t="s">
        <v>30</v>
      </c>
      <c r="D4830" t="s">
        <v>278</v>
      </c>
      <c r="E4830" t="s">
        <v>279</v>
      </c>
      <c r="F4830">
        <v>349275</v>
      </c>
      <c r="G4830">
        <v>374131</v>
      </c>
      <c r="H4830" t="s">
        <v>144</v>
      </c>
      <c r="I4830" t="s">
        <v>145</v>
      </c>
      <c r="L4830">
        <f t="shared" si="375"/>
        <v>2007</v>
      </c>
      <c r="M4830">
        <f t="shared" si="376"/>
        <v>9</v>
      </c>
      <c r="N4830">
        <f t="shared" si="377"/>
        <v>0</v>
      </c>
      <c r="O4830">
        <f t="shared" si="378"/>
        <v>0</v>
      </c>
      <c r="P4830">
        <f t="shared" si="379"/>
        <v>3</v>
      </c>
    </row>
    <row r="4831" spans="1:16" x14ac:dyDescent="0.3">
      <c r="A4831" t="s">
        <v>69</v>
      </c>
      <c r="B4831" s="38">
        <v>39342</v>
      </c>
      <c r="C4831" t="s">
        <v>30</v>
      </c>
      <c r="D4831" t="s">
        <v>948</v>
      </c>
      <c r="E4831" t="s">
        <v>159</v>
      </c>
      <c r="F4831">
        <v>334637</v>
      </c>
      <c r="G4831">
        <v>374593</v>
      </c>
      <c r="H4831" t="s">
        <v>148</v>
      </c>
      <c r="I4831" t="s">
        <v>149</v>
      </c>
      <c r="L4831">
        <f t="shared" si="375"/>
        <v>2007</v>
      </c>
      <c r="M4831">
        <f t="shared" si="376"/>
        <v>9</v>
      </c>
      <c r="N4831">
        <f t="shared" si="377"/>
        <v>0</v>
      </c>
      <c r="O4831">
        <f t="shared" si="378"/>
        <v>0</v>
      </c>
      <c r="P4831">
        <f t="shared" si="379"/>
        <v>1</v>
      </c>
    </row>
    <row r="4832" spans="1:16" x14ac:dyDescent="0.3">
      <c r="A4832" t="s">
        <v>69</v>
      </c>
      <c r="B4832" s="38">
        <v>39342</v>
      </c>
      <c r="C4832" t="s">
        <v>30</v>
      </c>
      <c r="D4832" t="s">
        <v>527</v>
      </c>
      <c r="E4832" t="s">
        <v>164</v>
      </c>
      <c r="F4832">
        <v>333267</v>
      </c>
      <c r="G4832">
        <v>374115</v>
      </c>
      <c r="H4832" t="s">
        <v>148</v>
      </c>
      <c r="I4832" t="s">
        <v>149</v>
      </c>
      <c r="L4832">
        <f t="shared" si="375"/>
        <v>2007</v>
      </c>
      <c r="M4832">
        <f t="shared" si="376"/>
        <v>9</v>
      </c>
      <c r="N4832">
        <f t="shared" si="377"/>
        <v>0</v>
      </c>
      <c r="O4832">
        <f t="shared" si="378"/>
        <v>0</v>
      </c>
      <c r="P4832">
        <f t="shared" si="379"/>
        <v>1</v>
      </c>
    </row>
    <row r="4833" spans="1:16" x14ac:dyDescent="0.3">
      <c r="A4833" t="s">
        <v>76</v>
      </c>
      <c r="B4833" s="38">
        <v>39344</v>
      </c>
      <c r="C4833" t="s">
        <v>30</v>
      </c>
      <c r="D4833" t="s">
        <v>297</v>
      </c>
      <c r="E4833" t="s">
        <v>176</v>
      </c>
      <c r="F4833">
        <v>314764</v>
      </c>
      <c r="G4833">
        <v>386393</v>
      </c>
      <c r="H4833" t="s">
        <v>152</v>
      </c>
      <c r="I4833" t="s">
        <v>153</v>
      </c>
      <c r="L4833">
        <f t="shared" si="375"/>
        <v>2007</v>
      </c>
      <c r="M4833">
        <f t="shared" si="376"/>
        <v>9</v>
      </c>
      <c r="N4833">
        <f t="shared" si="377"/>
        <v>0</v>
      </c>
      <c r="O4833">
        <f t="shared" si="378"/>
        <v>0</v>
      </c>
      <c r="P4833">
        <f t="shared" si="379"/>
        <v>2</v>
      </c>
    </row>
    <row r="4834" spans="1:16" x14ac:dyDescent="0.3">
      <c r="A4834" t="s">
        <v>69</v>
      </c>
      <c r="B4834" s="38">
        <v>39344</v>
      </c>
      <c r="C4834" t="s">
        <v>30</v>
      </c>
      <c r="D4834" t="s">
        <v>174</v>
      </c>
      <c r="E4834" t="s">
        <v>147</v>
      </c>
      <c r="F4834">
        <v>334128</v>
      </c>
      <c r="G4834">
        <v>375052</v>
      </c>
      <c r="H4834" t="s">
        <v>148</v>
      </c>
      <c r="I4834" t="s">
        <v>149</v>
      </c>
      <c r="L4834">
        <f t="shared" si="375"/>
        <v>2007</v>
      </c>
      <c r="M4834">
        <f t="shared" si="376"/>
        <v>9</v>
      </c>
      <c r="N4834">
        <f t="shared" si="377"/>
        <v>0</v>
      </c>
      <c r="O4834">
        <f t="shared" si="378"/>
        <v>0</v>
      </c>
      <c r="P4834">
        <f t="shared" si="379"/>
        <v>1</v>
      </c>
    </row>
    <row r="4835" spans="1:16" x14ac:dyDescent="0.3">
      <c r="A4835" t="s">
        <v>67</v>
      </c>
      <c r="B4835" s="38">
        <v>39345</v>
      </c>
      <c r="C4835" t="s">
        <v>30</v>
      </c>
      <c r="D4835" t="s">
        <v>525</v>
      </c>
      <c r="E4835" t="s">
        <v>279</v>
      </c>
      <c r="F4835">
        <v>348798</v>
      </c>
      <c r="G4835">
        <v>374201</v>
      </c>
      <c r="H4835" t="s">
        <v>148</v>
      </c>
      <c r="I4835" t="s">
        <v>149</v>
      </c>
      <c r="L4835">
        <f t="shared" si="375"/>
        <v>2007</v>
      </c>
      <c r="M4835">
        <f t="shared" si="376"/>
        <v>9</v>
      </c>
      <c r="N4835">
        <f t="shared" si="377"/>
        <v>0</v>
      </c>
      <c r="O4835">
        <f t="shared" si="378"/>
        <v>0</v>
      </c>
      <c r="P4835">
        <f t="shared" si="379"/>
        <v>1</v>
      </c>
    </row>
    <row r="4836" spans="1:16" x14ac:dyDescent="0.3">
      <c r="A4836" t="s">
        <v>45</v>
      </c>
      <c r="B4836" s="38">
        <v>39347</v>
      </c>
      <c r="C4836" t="s">
        <v>30</v>
      </c>
      <c r="D4836" t="s">
        <v>361</v>
      </c>
      <c r="E4836" t="s">
        <v>193</v>
      </c>
      <c r="F4836">
        <v>243097</v>
      </c>
      <c r="G4836">
        <v>417187</v>
      </c>
      <c r="H4836" t="s">
        <v>148</v>
      </c>
      <c r="I4836" t="s">
        <v>149</v>
      </c>
      <c r="L4836">
        <f t="shared" si="375"/>
        <v>2007</v>
      </c>
      <c r="M4836">
        <f t="shared" si="376"/>
        <v>9</v>
      </c>
      <c r="N4836">
        <f t="shared" si="377"/>
        <v>0</v>
      </c>
      <c r="O4836">
        <f t="shared" si="378"/>
        <v>0</v>
      </c>
      <c r="P4836">
        <f t="shared" si="379"/>
        <v>1</v>
      </c>
    </row>
    <row r="4837" spans="1:16" x14ac:dyDescent="0.3">
      <c r="A4837" t="s">
        <v>69</v>
      </c>
      <c r="B4837" s="38">
        <v>39347</v>
      </c>
      <c r="C4837" t="s">
        <v>29</v>
      </c>
      <c r="D4837" t="s">
        <v>446</v>
      </c>
      <c r="E4837" t="s">
        <v>147</v>
      </c>
      <c r="F4837">
        <v>334008</v>
      </c>
      <c r="G4837">
        <v>374890</v>
      </c>
      <c r="H4837" t="s">
        <v>148</v>
      </c>
      <c r="I4837" t="s">
        <v>181</v>
      </c>
      <c r="L4837">
        <f t="shared" si="375"/>
        <v>2007</v>
      </c>
      <c r="M4837">
        <f t="shared" si="376"/>
        <v>9</v>
      </c>
      <c r="N4837">
        <f t="shared" si="377"/>
        <v>0</v>
      </c>
      <c r="O4837">
        <f t="shared" si="378"/>
        <v>1</v>
      </c>
      <c r="P4837">
        <f t="shared" si="379"/>
        <v>0</v>
      </c>
    </row>
    <row r="4838" spans="1:16" x14ac:dyDescent="0.3">
      <c r="A4838" t="s">
        <v>50</v>
      </c>
      <c r="B4838" s="38">
        <v>39348</v>
      </c>
      <c r="C4838" t="s">
        <v>29</v>
      </c>
      <c r="D4838" t="s">
        <v>175</v>
      </c>
      <c r="E4838" t="s">
        <v>157</v>
      </c>
      <c r="F4838">
        <v>285289</v>
      </c>
      <c r="G4838">
        <v>432704</v>
      </c>
      <c r="H4838" t="s">
        <v>152</v>
      </c>
      <c r="I4838" t="s">
        <v>181</v>
      </c>
      <c r="J4838" t="s">
        <v>248</v>
      </c>
      <c r="L4838">
        <f t="shared" si="375"/>
        <v>2007</v>
      </c>
      <c r="M4838">
        <f t="shared" si="376"/>
        <v>9</v>
      </c>
      <c r="N4838">
        <f t="shared" si="377"/>
        <v>0</v>
      </c>
      <c r="O4838">
        <f t="shared" si="378"/>
        <v>1</v>
      </c>
      <c r="P4838">
        <f t="shared" si="379"/>
        <v>1</v>
      </c>
    </row>
    <row r="4839" spans="1:16" x14ac:dyDescent="0.3">
      <c r="A4839" t="s">
        <v>69</v>
      </c>
      <c r="B4839" s="38">
        <v>39349</v>
      </c>
      <c r="C4839" t="s">
        <v>30</v>
      </c>
      <c r="D4839" t="s">
        <v>180</v>
      </c>
      <c r="E4839" t="s">
        <v>164</v>
      </c>
      <c r="F4839">
        <v>333202</v>
      </c>
      <c r="G4839">
        <v>374398</v>
      </c>
      <c r="H4839" t="s">
        <v>152</v>
      </c>
      <c r="I4839" t="s">
        <v>153</v>
      </c>
      <c r="L4839">
        <f t="shared" si="375"/>
        <v>2007</v>
      </c>
      <c r="M4839">
        <f t="shared" si="376"/>
        <v>9</v>
      </c>
      <c r="N4839">
        <f t="shared" si="377"/>
        <v>0</v>
      </c>
      <c r="O4839">
        <f t="shared" si="378"/>
        <v>0</v>
      </c>
      <c r="P4839">
        <f t="shared" si="379"/>
        <v>2</v>
      </c>
    </row>
    <row r="4840" spans="1:16" x14ac:dyDescent="0.3">
      <c r="A4840" t="s">
        <v>43</v>
      </c>
      <c r="B4840" s="38">
        <v>39349</v>
      </c>
      <c r="C4840" t="s">
        <v>30</v>
      </c>
      <c r="D4840" t="s">
        <v>690</v>
      </c>
      <c r="E4840" t="s">
        <v>183</v>
      </c>
      <c r="F4840">
        <v>308533</v>
      </c>
      <c r="G4840">
        <v>326551</v>
      </c>
      <c r="H4840" t="s">
        <v>148</v>
      </c>
      <c r="I4840" t="s">
        <v>149</v>
      </c>
      <c r="L4840">
        <f t="shared" si="375"/>
        <v>2007</v>
      </c>
      <c r="M4840">
        <f t="shared" si="376"/>
        <v>9</v>
      </c>
      <c r="N4840">
        <f t="shared" si="377"/>
        <v>0</v>
      </c>
      <c r="O4840">
        <f t="shared" si="378"/>
        <v>0</v>
      </c>
      <c r="P4840">
        <f t="shared" si="379"/>
        <v>1</v>
      </c>
    </row>
    <row r="4841" spans="1:16" x14ac:dyDescent="0.3">
      <c r="A4841" t="s">
        <v>69</v>
      </c>
      <c r="B4841" s="38">
        <v>39350</v>
      </c>
      <c r="C4841" t="s">
        <v>30</v>
      </c>
      <c r="D4841" t="s">
        <v>251</v>
      </c>
      <c r="E4841" t="s">
        <v>147</v>
      </c>
      <c r="F4841">
        <v>333531</v>
      </c>
      <c r="G4841">
        <v>373979</v>
      </c>
      <c r="H4841" t="s">
        <v>148</v>
      </c>
      <c r="I4841" t="s">
        <v>149</v>
      </c>
      <c r="L4841">
        <f t="shared" si="375"/>
        <v>2007</v>
      </c>
      <c r="M4841">
        <f t="shared" si="376"/>
        <v>9</v>
      </c>
      <c r="N4841">
        <f t="shared" si="377"/>
        <v>0</v>
      </c>
      <c r="O4841">
        <f t="shared" si="378"/>
        <v>0</v>
      </c>
      <c r="P4841">
        <f t="shared" si="379"/>
        <v>1</v>
      </c>
    </row>
    <row r="4842" spans="1:16" x14ac:dyDescent="0.3">
      <c r="A4842" t="s">
        <v>69</v>
      </c>
      <c r="B4842" s="38">
        <v>39350</v>
      </c>
      <c r="C4842" t="s">
        <v>30</v>
      </c>
      <c r="D4842" t="s">
        <v>158</v>
      </c>
      <c r="E4842" t="s">
        <v>159</v>
      </c>
      <c r="F4842">
        <v>334765</v>
      </c>
      <c r="G4842">
        <v>374482</v>
      </c>
      <c r="H4842" t="s">
        <v>148</v>
      </c>
      <c r="I4842" t="s">
        <v>149</v>
      </c>
      <c r="L4842">
        <f t="shared" si="375"/>
        <v>2007</v>
      </c>
      <c r="M4842">
        <f t="shared" si="376"/>
        <v>9</v>
      </c>
      <c r="N4842">
        <f t="shared" si="377"/>
        <v>0</v>
      </c>
      <c r="O4842">
        <f t="shared" si="378"/>
        <v>0</v>
      </c>
      <c r="P4842">
        <f t="shared" si="379"/>
        <v>1</v>
      </c>
    </row>
    <row r="4843" spans="1:16" x14ac:dyDescent="0.3">
      <c r="A4843" t="s">
        <v>69</v>
      </c>
      <c r="B4843" s="38">
        <v>39350</v>
      </c>
      <c r="C4843" t="s">
        <v>30</v>
      </c>
      <c r="D4843" t="s">
        <v>835</v>
      </c>
      <c r="E4843" t="s">
        <v>147</v>
      </c>
      <c r="F4843">
        <v>333822</v>
      </c>
      <c r="G4843">
        <v>373558</v>
      </c>
      <c r="H4843" t="s">
        <v>152</v>
      </c>
      <c r="I4843" t="s">
        <v>153</v>
      </c>
      <c r="L4843">
        <f t="shared" si="375"/>
        <v>2007</v>
      </c>
      <c r="M4843">
        <f t="shared" si="376"/>
        <v>9</v>
      </c>
      <c r="N4843">
        <f t="shared" si="377"/>
        <v>0</v>
      </c>
      <c r="O4843">
        <f t="shared" si="378"/>
        <v>0</v>
      </c>
      <c r="P4843">
        <f t="shared" si="379"/>
        <v>2</v>
      </c>
    </row>
    <row r="4844" spans="1:16" x14ac:dyDescent="0.3">
      <c r="A4844" t="s">
        <v>2</v>
      </c>
      <c r="B4844" s="38">
        <v>39351</v>
      </c>
      <c r="C4844" t="s">
        <v>30</v>
      </c>
      <c r="D4844" t="s">
        <v>266</v>
      </c>
      <c r="E4844" t="s">
        <v>166</v>
      </c>
      <c r="F4844">
        <v>326313</v>
      </c>
      <c r="G4844">
        <v>363927</v>
      </c>
      <c r="H4844" t="s">
        <v>148</v>
      </c>
      <c r="I4844" t="s">
        <v>149</v>
      </c>
      <c r="L4844">
        <f t="shared" si="375"/>
        <v>2007</v>
      </c>
      <c r="M4844">
        <f t="shared" si="376"/>
        <v>9</v>
      </c>
      <c r="N4844">
        <f t="shared" si="377"/>
        <v>0</v>
      </c>
      <c r="O4844">
        <f t="shared" si="378"/>
        <v>0</v>
      </c>
      <c r="P4844">
        <f t="shared" si="379"/>
        <v>1</v>
      </c>
    </row>
    <row r="4845" spans="1:16" x14ac:dyDescent="0.3">
      <c r="A4845" t="s">
        <v>74</v>
      </c>
      <c r="B4845" s="38">
        <v>39351</v>
      </c>
      <c r="C4845" t="s">
        <v>30</v>
      </c>
      <c r="D4845" t="s">
        <v>178</v>
      </c>
      <c r="E4845" t="s">
        <v>179</v>
      </c>
      <c r="F4845">
        <v>341197</v>
      </c>
      <c r="G4845">
        <v>387254</v>
      </c>
      <c r="H4845" t="s">
        <v>148</v>
      </c>
      <c r="I4845" t="s">
        <v>149</v>
      </c>
      <c r="L4845">
        <f t="shared" si="375"/>
        <v>2007</v>
      </c>
      <c r="M4845">
        <f t="shared" si="376"/>
        <v>9</v>
      </c>
      <c r="N4845">
        <f t="shared" si="377"/>
        <v>0</v>
      </c>
      <c r="O4845">
        <f t="shared" si="378"/>
        <v>0</v>
      </c>
      <c r="P4845">
        <f t="shared" si="379"/>
        <v>1</v>
      </c>
    </row>
    <row r="4846" spans="1:16" x14ac:dyDescent="0.3">
      <c r="A4846" t="s">
        <v>69</v>
      </c>
      <c r="B4846" s="38">
        <v>39351</v>
      </c>
      <c r="C4846" t="s">
        <v>30</v>
      </c>
      <c r="D4846" t="s">
        <v>327</v>
      </c>
      <c r="E4846" t="s">
        <v>147</v>
      </c>
      <c r="F4846">
        <v>333533</v>
      </c>
      <c r="G4846">
        <v>374091</v>
      </c>
      <c r="H4846" t="s">
        <v>148</v>
      </c>
      <c r="I4846" t="s">
        <v>149</v>
      </c>
      <c r="L4846">
        <f t="shared" si="375"/>
        <v>2007</v>
      </c>
      <c r="M4846">
        <f t="shared" si="376"/>
        <v>9</v>
      </c>
      <c r="N4846">
        <f t="shared" si="377"/>
        <v>0</v>
      </c>
      <c r="O4846">
        <f t="shared" si="378"/>
        <v>0</v>
      </c>
      <c r="P4846">
        <f t="shared" si="379"/>
        <v>1</v>
      </c>
    </row>
    <row r="4847" spans="1:16" x14ac:dyDescent="0.3">
      <c r="A4847" t="s">
        <v>52</v>
      </c>
      <c r="B4847" s="38">
        <v>39351</v>
      </c>
      <c r="C4847" t="s">
        <v>29</v>
      </c>
      <c r="D4847" t="s">
        <v>216</v>
      </c>
      <c r="E4847" t="s">
        <v>169</v>
      </c>
      <c r="F4847">
        <v>244890</v>
      </c>
      <c r="G4847">
        <v>372620</v>
      </c>
      <c r="H4847" t="s">
        <v>148</v>
      </c>
      <c r="I4847" t="s">
        <v>181</v>
      </c>
      <c r="L4847">
        <f t="shared" si="375"/>
        <v>2007</v>
      </c>
      <c r="M4847">
        <f t="shared" si="376"/>
        <v>9</v>
      </c>
      <c r="N4847">
        <f t="shared" si="377"/>
        <v>0</v>
      </c>
      <c r="O4847">
        <f t="shared" si="378"/>
        <v>1</v>
      </c>
      <c r="P4847">
        <f t="shared" si="379"/>
        <v>0</v>
      </c>
    </row>
    <row r="4848" spans="1:16" x14ac:dyDescent="0.3">
      <c r="A4848" t="s">
        <v>52</v>
      </c>
      <c r="B4848" s="38">
        <v>39352</v>
      </c>
      <c r="C4848" t="s">
        <v>30</v>
      </c>
      <c r="D4848" t="s">
        <v>237</v>
      </c>
      <c r="E4848" t="s">
        <v>169</v>
      </c>
      <c r="F4848">
        <v>245159</v>
      </c>
      <c r="G4848">
        <v>372654</v>
      </c>
      <c r="H4848" t="s">
        <v>148</v>
      </c>
      <c r="I4848" t="s">
        <v>149</v>
      </c>
      <c r="L4848">
        <f t="shared" si="375"/>
        <v>2007</v>
      </c>
      <c r="M4848">
        <f t="shared" si="376"/>
        <v>9</v>
      </c>
      <c r="N4848">
        <f t="shared" si="377"/>
        <v>0</v>
      </c>
      <c r="O4848">
        <f t="shared" si="378"/>
        <v>0</v>
      </c>
      <c r="P4848">
        <f t="shared" si="379"/>
        <v>1</v>
      </c>
    </row>
    <row r="4849" spans="1:16" x14ac:dyDescent="0.3">
      <c r="A4849" t="s">
        <v>52</v>
      </c>
      <c r="B4849" s="38">
        <v>39352</v>
      </c>
      <c r="C4849" t="s">
        <v>29</v>
      </c>
      <c r="D4849" t="s">
        <v>243</v>
      </c>
      <c r="E4849" t="s">
        <v>169</v>
      </c>
      <c r="F4849">
        <v>244694</v>
      </c>
      <c r="G4849">
        <v>372353</v>
      </c>
      <c r="H4849" t="s">
        <v>148</v>
      </c>
      <c r="I4849" t="s">
        <v>181</v>
      </c>
      <c r="L4849">
        <f t="shared" si="375"/>
        <v>2007</v>
      </c>
      <c r="M4849">
        <f t="shared" si="376"/>
        <v>9</v>
      </c>
      <c r="N4849">
        <f t="shared" si="377"/>
        <v>0</v>
      </c>
      <c r="O4849">
        <f t="shared" si="378"/>
        <v>1</v>
      </c>
      <c r="P4849">
        <f t="shared" si="379"/>
        <v>0</v>
      </c>
    </row>
    <row r="4850" spans="1:16" x14ac:dyDescent="0.3">
      <c r="A4850" t="s">
        <v>79</v>
      </c>
      <c r="B4850" s="38">
        <v>39353</v>
      </c>
      <c r="C4850" t="s">
        <v>30</v>
      </c>
      <c r="D4850" t="s">
        <v>231</v>
      </c>
      <c r="E4850" t="s">
        <v>173</v>
      </c>
      <c r="F4850">
        <v>301148</v>
      </c>
      <c r="G4850">
        <v>353876</v>
      </c>
      <c r="H4850" t="s">
        <v>148</v>
      </c>
      <c r="I4850" t="s">
        <v>149</v>
      </c>
      <c r="L4850">
        <f t="shared" si="375"/>
        <v>2007</v>
      </c>
      <c r="M4850">
        <f t="shared" si="376"/>
        <v>9</v>
      </c>
      <c r="N4850">
        <f t="shared" si="377"/>
        <v>0</v>
      </c>
      <c r="O4850">
        <f t="shared" si="378"/>
        <v>0</v>
      </c>
      <c r="P4850">
        <f t="shared" si="379"/>
        <v>1</v>
      </c>
    </row>
    <row r="4851" spans="1:16" x14ac:dyDescent="0.3">
      <c r="A4851" t="s">
        <v>80</v>
      </c>
      <c r="B4851" s="38">
        <v>39353</v>
      </c>
      <c r="C4851" t="s">
        <v>30</v>
      </c>
      <c r="D4851" t="s">
        <v>290</v>
      </c>
      <c r="E4851" t="s">
        <v>173</v>
      </c>
      <c r="F4851">
        <v>308003</v>
      </c>
      <c r="G4851">
        <v>358459</v>
      </c>
      <c r="H4851" t="s">
        <v>148</v>
      </c>
      <c r="I4851" t="s">
        <v>149</v>
      </c>
      <c r="L4851">
        <f t="shared" si="375"/>
        <v>2007</v>
      </c>
      <c r="M4851">
        <f t="shared" si="376"/>
        <v>9</v>
      </c>
      <c r="N4851">
        <f t="shared" si="377"/>
        <v>0</v>
      </c>
      <c r="O4851">
        <f t="shared" si="378"/>
        <v>0</v>
      </c>
      <c r="P4851">
        <f t="shared" si="379"/>
        <v>1</v>
      </c>
    </row>
    <row r="4852" spans="1:16" x14ac:dyDescent="0.3">
      <c r="A4852" t="s">
        <v>42</v>
      </c>
      <c r="B4852" s="38">
        <v>39354</v>
      </c>
      <c r="C4852" t="s">
        <v>30</v>
      </c>
      <c r="D4852" t="s">
        <v>588</v>
      </c>
      <c r="E4852" t="s">
        <v>206</v>
      </c>
      <c r="F4852">
        <v>337530</v>
      </c>
      <c r="G4852">
        <v>330670</v>
      </c>
      <c r="H4852" t="s">
        <v>148</v>
      </c>
      <c r="I4852" t="s">
        <v>149</v>
      </c>
      <c r="L4852">
        <f t="shared" si="375"/>
        <v>2007</v>
      </c>
      <c r="M4852">
        <f t="shared" si="376"/>
        <v>9</v>
      </c>
      <c r="N4852">
        <f t="shared" si="377"/>
        <v>0</v>
      </c>
      <c r="O4852">
        <f t="shared" si="378"/>
        <v>0</v>
      </c>
      <c r="P4852">
        <f t="shared" si="379"/>
        <v>1</v>
      </c>
    </row>
    <row r="4853" spans="1:16" x14ac:dyDescent="0.3">
      <c r="A4853" t="s">
        <v>69</v>
      </c>
      <c r="B4853" s="38">
        <v>39354</v>
      </c>
      <c r="C4853" t="s">
        <v>30</v>
      </c>
      <c r="D4853" t="s">
        <v>299</v>
      </c>
      <c r="E4853" t="s">
        <v>159</v>
      </c>
      <c r="F4853">
        <v>334578</v>
      </c>
      <c r="G4853">
        <v>374387</v>
      </c>
      <c r="H4853" t="s">
        <v>152</v>
      </c>
      <c r="I4853" t="s">
        <v>153</v>
      </c>
      <c r="L4853">
        <f t="shared" si="375"/>
        <v>2007</v>
      </c>
      <c r="M4853">
        <f t="shared" si="376"/>
        <v>9</v>
      </c>
      <c r="N4853">
        <f t="shared" si="377"/>
        <v>0</v>
      </c>
      <c r="O4853">
        <f t="shared" si="378"/>
        <v>0</v>
      </c>
      <c r="P4853">
        <f t="shared" si="379"/>
        <v>2</v>
      </c>
    </row>
    <row r="4854" spans="1:16" x14ac:dyDescent="0.3">
      <c r="A4854" t="s">
        <v>69</v>
      </c>
      <c r="B4854" s="38">
        <v>39355</v>
      </c>
      <c r="C4854" t="s">
        <v>30</v>
      </c>
      <c r="D4854" t="s">
        <v>922</v>
      </c>
      <c r="E4854" t="s">
        <v>147</v>
      </c>
      <c r="F4854">
        <v>333536</v>
      </c>
      <c r="G4854">
        <v>374068</v>
      </c>
      <c r="H4854" t="s">
        <v>148</v>
      </c>
      <c r="I4854" t="s">
        <v>149</v>
      </c>
      <c r="L4854">
        <f t="shared" si="375"/>
        <v>2007</v>
      </c>
      <c r="M4854">
        <f t="shared" si="376"/>
        <v>9</v>
      </c>
      <c r="N4854">
        <f t="shared" si="377"/>
        <v>0</v>
      </c>
      <c r="O4854">
        <f t="shared" si="378"/>
        <v>0</v>
      </c>
      <c r="P4854">
        <f t="shared" si="379"/>
        <v>1</v>
      </c>
    </row>
    <row r="4855" spans="1:16" x14ac:dyDescent="0.3">
      <c r="A4855" t="s">
        <v>41</v>
      </c>
      <c r="B4855" s="38">
        <v>39355</v>
      </c>
      <c r="C4855" t="s">
        <v>30</v>
      </c>
      <c r="D4855" t="s">
        <v>216</v>
      </c>
      <c r="E4855" t="s">
        <v>315</v>
      </c>
      <c r="F4855">
        <v>289773</v>
      </c>
      <c r="G4855">
        <v>390722</v>
      </c>
      <c r="H4855" t="s">
        <v>148</v>
      </c>
      <c r="I4855" t="s">
        <v>149</v>
      </c>
      <c r="L4855">
        <f t="shared" si="375"/>
        <v>2007</v>
      </c>
      <c r="M4855">
        <f t="shared" si="376"/>
        <v>9</v>
      </c>
      <c r="N4855">
        <f t="shared" si="377"/>
        <v>0</v>
      </c>
      <c r="O4855">
        <f t="shared" si="378"/>
        <v>0</v>
      </c>
      <c r="P4855">
        <f t="shared" si="379"/>
        <v>1</v>
      </c>
    </row>
    <row r="4856" spans="1:16" x14ac:dyDescent="0.3">
      <c r="A4856" t="s">
        <v>69</v>
      </c>
      <c r="B4856" s="38">
        <v>39355</v>
      </c>
      <c r="C4856" t="s">
        <v>30</v>
      </c>
      <c r="D4856" t="s">
        <v>305</v>
      </c>
      <c r="E4856" t="s">
        <v>147</v>
      </c>
      <c r="F4856">
        <v>334170</v>
      </c>
      <c r="G4856">
        <v>374152</v>
      </c>
      <c r="H4856" t="s">
        <v>152</v>
      </c>
      <c r="I4856" t="s">
        <v>153</v>
      </c>
      <c r="L4856">
        <f t="shared" si="375"/>
        <v>2007</v>
      </c>
      <c r="M4856">
        <f t="shared" si="376"/>
        <v>9</v>
      </c>
      <c r="N4856">
        <f t="shared" si="377"/>
        <v>0</v>
      </c>
      <c r="O4856">
        <f t="shared" si="378"/>
        <v>0</v>
      </c>
      <c r="P4856">
        <f t="shared" si="379"/>
        <v>2</v>
      </c>
    </row>
    <row r="4857" spans="1:16" x14ac:dyDescent="0.3">
      <c r="A4857" t="s">
        <v>60</v>
      </c>
      <c r="B4857" s="38">
        <v>39355</v>
      </c>
      <c r="C4857" t="s">
        <v>30</v>
      </c>
      <c r="D4857" t="s">
        <v>590</v>
      </c>
      <c r="E4857" t="s">
        <v>195</v>
      </c>
      <c r="F4857">
        <v>350229</v>
      </c>
      <c r="G4857">
        <v>381586</v>
      </c>
      <c r="H4857" t="s">
        <v>148</v>
      </c>
      <c r="I4857" t="s">
        <v>149</v>
      </c>
      <c r="L4857">
        <f t="shared" si="375"/>
        <v>2007</v>
      </c>
      <c r="M4857">
        <f t="shared" si="376"/>
        <v>9</v>
      </c>
      <c r="N4857">
        <f t="shared" si="377"/>
        <v>0</v>
      </c>
      <c r="O4857">
        <f t="shared" si="378"/>
        <v>0</v>
      </c>
      <c r="P4857">
        <f t="shared" si="379"/>
        <v>1</v>
      </c>
    </row>
    <row r="4858" spans="1:16" x14ac:dyDescent="0.3">
      <c r="A4858" t="s">
        <v>69</v>
      </c>
      <c r="B4858" s="38">
        <v>39355</v>
      </c>
      <c r="C4858" t="s">
        <v>30</v>
      </c>
      <c r="D4858" t="s">
        <v>251</v>
      </c>
      <c r="E4858" t="s">
        <v>147</v>
      </c>
      <c r="F4858">
        <v>333592</v>
      </c>
      <c r="G4858">
        <v>373340</v>
      </c>
      <c r="H4858" t="s">
        <v>148</v>
      </c>
      <c r="I4858" t="s">
        <v>149</v>
      </c>
      <c r="L4858">
        <f t="shared" si="375"/>
        <v>2007</v>
      </c>
      <c r="M4858">
        <f t="shared" si="376"/>
        <v>9</v>
      </c>
      <c r="N4858">
        <f t="shared" si="377"/>
        <v>0</v>
      </c>
      <c r="O4858">
        <f t="shared" si="378"/>
        <v>0</v>
      </c>
      <c r="P4858">
        <f t="shared" si="379"/>
        <v>1</v>
      </c>
    </row>
    <row r="4859" spans="1:16" x14ac:dyDescent="0.3">
      <c r="A4859" t="s">
        <v>61</v>
      </c>
      <c r="B4859" s="38">
        <v>39357</v>
      </c>
      <c r="C4859" t="s">
        <v>30</v>
      </c>
      <c r="D4859" t="s">
        <v>170</v>
      </c>
      <c r="E4859" t="s">
        <v>206</v>
      </c>
      <c r="F4859">
        <v>336693</v>
      </c>
      <c r="G4859">
        <v>352566</v>
      </c>
      <c r="H4859" t="s">
        <v>148</v>
      </c>
      <c r="I4859" t="s">
        <v>149</v>
      </c>
      <c r="L4859">
        <f t="shared" si="375"/>
        <v>2007</v>
      </c>
      <c r="M4859">
        <f t="shared" si="376"/>
        <v>10</v>
      </c>
      <c r="N4859">
        <f t="shared" si="377"/>
        <v>0</v>
      </c>
      <c r="O4859">
        <f t="shared" si="378"/>
        <v>0</v>
      </c>
      <c r="P4859">
        <f t="shared" si="379"/>
        <v>1</v>
      </c>
    </row>
    <row r="4860" spans="1:16" x14ac:dyDescent="0.3">
      <c r="A4860" t="s">
        <v>2</v>
      </c>
      <c r="B4860" s="38">
        <v>39357</v>
      </c>
      <c r="C4860" t="s">
        <v>30</v>
      </c>
      <c r="D4860" t="s">
        <v>268</v>
      </c>
      <c r="E4860" t="s">
        <v>166</v>
      </c>
      <c r="F4860">
        <v>326575</v>
      </c>
      <c r="G4860">
        <v>364187</v>
      </c>
      <c r="H4860" t="s">
        <v>148</v>
      </c>
      <c r="I4860" t="s">
        <v>149</v>
      </c>
      <c r="L4860">
        <f t="shared" si="375"/>
        <v>2007</v>
      </c>
      <c r="M4860">
        <f t="shared" si="376"/>
        <v>10</v>
      </c>
      <c r="N4860">
        <f t="shared" si="377"/>
        <v>0</v>
      </c>
      <c r="O4860">
        <f t="shared" si="378"/>
        <v>0</v>
      </c>
      <c r="P4860">
        <f t="shared" si="379"/>
        <v>1</v>
      </c>
    </row>
    <row r="4861" spans="1:16" x14ac:dyDescent="0.3">
      <c r="A4861" t="s">
        <v>74</v>
      </c>
      <c r="B4861" s="38">
        <v>39357</v>
      </c>
      <c r="C4861" t="s">
        <v>30</v>
      </c>
      <c r="D4861" t="s">
        <v>542</v>
      </c>
      <c r="E4861" t="s">
        <v>179</v>
      </c>
      <c r="F4861">
        <v>341055</v>
      </c>
      <c r="G4861">
        <v>387197</v>
      </c>
      <c r="H4861" t="s">
        <v>148</v>
      </c>
      <c r="I4861" t="s">
        <v>149</v>
      </c>
      <c r="L4861">
        <f t="shared" si="375"/>
        <v>2007</v>
      </c>
      <c r="M4861">
        <f t="shared" si="376"/>
        <v>10</v>
      </c>
      <c r="N4861">
        <f t="shared" si="377"/>
        <v>0</v>
      </c>
      <c r="O4861">
        <f t="shared" si="378"/>
        <v>0</v>
      </c>
      <c r="P4861">
        <f t="shared" si="379"/>
        <v>1</v>
      </c>
    </row>
    <row r="4862" spans="1:16" x14ac:dyDescent="0.3">
      <c r="A4862" t="s">
        <v>69</v>
      </c>
      <c r="B4862" s="38">
        <v>39357</v>
      </c>
      <c r="C4862" t="s">
        <v>30</v>
      </c>
      <c r="D4862" t="s">
        <v>251</v>
      </c>
      <c r="E4862" t="s">
        <v>147</v>
      </c>
      <c r="F4862">
        <v>333589</v>
      </c>
      <c r="G4862">
        <v>373365</v>
      </c>
      <c r="H4862" t="s">
        <v>148</v>
      </c>
      <c r="I4862" t="s">
        <v>149</v>
      </c>
      <c r="L4862">
        <f t="shared" si="375"/>
        <v>2007</v>
      </c>
      <c r="M4862">
        <f t="shared" si="376"/>
        <v>10</v>
      </c>
      <c r="N4862">
        <f t="shared" si="377"/>
        <v>0</v>
      </c>
      <c r="O4862">
        <f t="shared" si="378"/>
        <v>0</v>
      </c>
      <c r="P4862">
        <f t="shared" si="379"/>
        <v>1</v>
      </c>
    </row>
    <row r="4863" spans="1:16" x14ac:dyDescent="0.3">
      <c r="A4863" t="s">
        <v>69</v>
      </c>
      <c r="B4863" s="38">
        <v>39358</v>
      </c>
      <c r="C4863" t="s">
        <v>30</v>
      </c>
      <c r="D4863" t="s">
        <v>163</v>
      </c>
      <c r="E4863" t="s">
        <v>147</v>
      </c>
      <c r="F4863">
        <v>333460</v>
      </c>
      <c r="G4863">
        <v>374349</v>
      </c>
      <c r="H4863" t="s">
        <v>148</v>
      </c>
      <c r="I4863" t="s">
        <v>149</v>
      </c>
      <c r="L4863">
        <f t="shared" si="375"/>
        <v>2007</v>
      </c>
      <c r="M4863">
        <f t="shared" si="376"/>
        <v>10</v>
      </c>
      <c r="N4863">
        <f t="shared" si="377"/>
        <v>0</v>
      </c>
      <c r="O4863">
        <f t="shared" si="378"/>
        <v>0</v>
      </c>
      <c r="P4863">
        <f t="shared" si="379"/>
        <v>1</v>
      </c>
    </row>
    <row r="4864" spans="1:16" x14ac:dyDescent="0.3">
      <c r="A4864" t="s">
        <v>79</v>
      </c>
      <c r="B4864" s="38">
        <v>39358</v>
      </c>
      <c r="C4864" t="s">
        <v>30</v>
      </c>
      <c r="D4864" t="s">
        <v>210</v>
      </c>
      <c r="E4864" t="s">
        <v>173</v>
      </c>
      <c r="F4864">
        <v>301170</v>
      </c>
      <c r="G4864">
        <v>353923</v>
      </c>
      <c r="H4864" t="s">
        <v>152</v>
      </c>
      <c r="I4864" t="s">
        <v>153</v>
      </c>
      <c r="L4864">
        <f t="shared" si="375"/>
        <v>2007</v>
      </c>
      <c r="M4864">
        <f t="shared" si="376"/>
        <v>10</v>
      </c>
      <c r="N4864">
        <f t="shared" si="377"/>
        <v>0</v>
      </c>
      <c r="O4864">
        <f t="shared" si="378"/>
        <v>0</v>
      </c>
      <c r="P4864">
        <f t="shared" si="379"/>
        <v>2</v>
      </c>
    </row>
    <row r="4865" spans="1:16" x14ac:dyDescent="0.3">
      <c r="A4865" t="s">
        <v>49</v>
      </c>
      <c r="B4865" s="38">
        <v>39359</v>
      </c>
      <c r="C4865" t="s">
        <v>30</v>
      </c>
      <c r="D4865" t="s">
        <v>302</v>
      </c>
      <c r="E4865" t="s">
        <v>184</v>
      </c>
      <c r="F4865">
        <v>312390</v>
      </c>
      <c r="G4865">
        <v>345447</v>
      </c>
      <c r="H4865" t="s">
        <v>148</v>
      </c>
      <c r="I4865" t="s">
        <v>149</v>
      </c>
      <c r="L4865">
        <f t="shared" si="375"/>
        <v>2007</v>
      </c>
      <c r="M4865">
        <f t="shared" si="376"/>
        <v>10</v>
      </c>
      <c r="N4865">
        <f t="shared" si="377"/>
        <v>0</v>
      </c>
      <c r="O4865">
        <f t="shared" si="378"/>
        <v>0</v>
      </c>
      <c r="P4865">
        <f t="shared" si="379"/>
        <v>1</v>
      </c>
    </row>
    <row r="4866" spans="1:16" x14ac:dyDescent="0.3">
      <c r="A4866" t="s">
        <v>45</v>
      </c>
      <c r="B4866" s="38">
        <v>39359</v>
      </c>
      <c r="C4866" t="s">
        <v>30</v>
      </c>
      <c r="D4866" t="s">
        <v>177</v>
      </c>
      <c r="E4866" t="s">
        <v>193</v>
      </c>
      <c r="F4866">
        <v>243819</v>
      </c>
      <c r="G4866">
        <v>415954</v>
      </c>
      <c r="H4866" t="s">
        <v>148</v>
      </c>
      <c r="I4866" t="s">
        <v>149</v>
      </c>
      <c r="L4866">
        <f t="shared" ref="L4866:L4929" si="380">YEAR(B4866)</f>
        <v>2007</v>
      </c>
      <c r="M4866">
        <f t="shared" ref="M4866:M4929" si="381">MONTH(B4866)</f>
        <v>10</v>
      </c>
      <c r="N4866">
        <f t="shared" ref="N4866:N4929" si="382">SUM((IF(OR(ISBLANK($I4866),ISERROR(SEARCH("killed",$I4866))),0,IF(SEARCH("killed",$I4866)=3,LEFT($I4866,1),IF(SEARCH("killed",$I4866)=4,LEFT($I4866,2),0)))),(IF(OR(ISBLANK($J4866),ISERROR(SEARCH("killed",$J4866))),0,IF(SEARCH("killed",$J4866)=3,LEFT($J4866,1),IF(SEARCH("killed",$J4866)=4,LEFT($J4866,2),0)))),(IF(OR(ISBLANK($K4866),ISERROR(SEARCH("killed",$K4866))),0,IF(SEARCH("killed",$K4866)=3,LEFT($K4866,1),IF(SEARCH("killed",$K4866)=4,LEFT($K4866,2),0)))))</f>
        <v>0</v>
      </c>
      <c r="O4866">
        <f t="shared" ref="O4866:O4929" si="383">SUM((IF(OR(ISBLANK($I4866),ISERROR(SEARCH("seriously",$I4866))),0,IF(SEARCH("seriously",$I4866)=3,LEFT($I4866,1),IF(SEARCH("seriously",$I4866)=4,LEFT($I4866,2),0)))),(IF(OR(ISBLANK($J4866),ISERROR(SEARCH("seriously",$J4866))),0,IF(SEARCH("seriously",$J4866)=3,LEFT($J4866,1),IF(SEARCH("seriously",$J4866)=4,LEFT($J4866,2),0)))),(IF(OR(ISBLANK($K4866),ISERROR(SEARCH("seriously",$K4866))),0,IF(SEARCH("seriously",$K4866)=3,LEFT($K4866,1),IF(SEARCH("seriously",$K4866)=4,LEFT($K4866,2),0)))))</f>
        <v>0</v>
      </c>
      <c r="P4866">
        <f t="shared" ref="P4866:P4929" si="384">SUM((IF(OR(ISBLANK($I4866),ISERROR(SEARCH("slightly",$I4866))),0,IF(SEARCH("slightly",$I4866)=3,LEFT($I4866,1),IF(SEARCH("slightly",$I4866)=4,LEFT($I4866,2),0)))),(IF(OR(ISBLANK($J4866),ISERROR(SEARCH("slightly",$J4866))),0,IF(SEARCH("slightly",$J4866)=3,LEFT($J4866,1),IF(SEARCH("slightly",$J4866)=4,LEFT($J4866,2),0)))),(IF(OR(ISBLANK($K4866),ISERROR(SEARCH("slightly",$K4866))),0,IF(SEARCH("slightly",$K4866)=3,LEFT($K4866,1),IF(SEARCH("slightly",$K4866)=4,LEFT($K4866,2),0)))))</f>
        <v>1</v>
      </c>
    </row>
    <row r="4867" spans="1:16" x14ac:dyDescent="0.3">
      <c r="A4867" t="s">
        <v>36</v>
      </c>
      <c r="B4867" s="38">
        <v>39359</v>
      </c>
      <c r="C4867" t="s">
        <v>29</v>
      </c>
      <c r="D4867" t="s">
        <v>175</v>
      </c>
      <c r="E4867" t="s">
        <v>189</v>
      </c>
      <c r="F4867">
        <v>287368</v>
      </c>
      <c r="G4867">
        <v>346040</v>
      </c>
      <c r="H4867" t="s">
        <v>148</v>
      </c>
      <c r="I4867" t="s">
        <v>181</v>
      </c>
      <c r="L4867">
        <f t="shared" si="380"/>
        <v>2007</v>
      </c>
      <c r="M4867">
        <f t="shared" si="381"/>
        <v>10</v>
      </c>
      <c r="N4867">
        <f t="shared" si="382"/>
        <v>0</v>
      </c>
      <c r="O4867">
        <f t="shared" si="383"/>
        <v>1</v>
      </c>
      <c r="P4867">
        <f t="shared" si="384"/>
        <v>0</v>
      </c>
    </row>
    <row r="4868" spans="1:16" x14ac:dyDescent="0.3">
      <c r="A4868" t="s">
        <v>69</v>
      </c>
      <c r="B4868" s="38">
        <v>39360</v>
      </c>
      <c r="C4868" t="s">
        <v>30</v>
      </c>
      <c r="D4868" t="s">
        <v>151</v>
      </c>
      <c r="E4868" t="s">
        <v>147</v>
      </c>
      <c r="F4868">
        <v>334141</v>
      </c>
      <c r="G4868">
        <v>373408</v>
      </c>
      <c r="H4868" t="s">
        <v>148</v>
      </c>
      <c r="I4868" t="s">
        <v>149</v>
      </c>
      <c r="L4868">
        <f t="shared" si="380"/>
        <v>2007</v>
      </c>
      <c r="M4868">
        <f t="shared" si="381"/>
        <v>10</v>
      </c>
      <c r="N4868">
        <f t="shared" si="382"/>
        <v>0</v>
      </c>
      <c r="O4868">
        <f t="shared" si="383"/>
        <v>0</v>
      </c>
      <c r="P4868">
        <f t="shared" si="384"/>
        <v>1</v>
      </c>
    </row>
    <row r="4869" spans="1:16" x14ac:dyDescent="0.3">
      <c r="A4869" t="s">
        <v>20</v>
      </c>
      <c r="B4869" s="38">
        <v>39360</v>
      </c>
      <c r="C4869" t="s">
        <v>30</v>
      </c>
      <c r="D4869" t="s">
        <v>207</v>
      </c>
      <c r="E4869" t="s">
        <v>155</v>
      </c>
      <c r="F4869">
        <v>310943</v>
      </c>
      <c r="G4869">
        <v>403861</v>
      </c>
      <c r="H4869" t="s">
        <v>148</v>
      </c>
      <c r="I4869" t="s">
        <v>149</v>
      </c>
      <c r="L4869">
        <f t="shared" si="380"/>
        <v>2007</v>
      </c>
      <c r="M4869">
        <f t="shared" si="381"/>
        <v>10</v>
      </c>
      <c r="N4869">
        <f t="shared" si="382"/>
        <v>0</v>
      </c>
      <c r="O4869">
        <f t="shared" si="383"/>
        <v>0</v>
      </c>
      <c r="P4869">
        <f t="shared" si="384"/>
        <v>1</v>
      </c>
    </row>
    <row r="4870" spans="1:16" x14ac:dyDescent="0.3">
      <c r="A4870" t="s">
        <v>20</v>
      </c>
      <c r="B4870" s="38">
        <v>39361</v>
      </c>
      <c r="C4870" t="s">
        <v>30</v>
      </c>
      <c r="D4870" t="s">
        <v>739</v>
      </c>
      <c r="E4870" t="s">
        <v>155</v>
      </c>
      <c r="F4870">
        <v>310809</v>
      </c>
      <c r="G4870">
        <v>403387</v>
      </c>
      <c r="H4870" t="s">
        <v>148</v>
      </c>
      <c r="I4870" t="s">
        <v>149</v>
      </c>
      <c r="L4870">
        <f t="shared" si="380"/>
        <v>2007</v>
      </c>
      <c r="M4870">
        <f t="shared" si="381"/>
        <v>10</v>
      </c>
      <c r="N4870">
        <f t="shared" si="382"/>
        <v>0</v>
      </c>
      <c r="O4870">
        <f t="shared" si="383"/>
        <v>0</v>
      </c>
      <c r="P4870">
        <f t="shared" si="384"/>
        <v>1</v>
      </c>
    </row>
    <row r="4871" spans="1:16" x14ac:dyDescent="0.3">
      <c r="A4871" t="s">
        <v>69</v>
      </c>
      <c r="B4871" s="38">
        <v>39361</v>
      </c>
      <c r="C4871" t="s">
        <v>30</v>
      </c>
      <c r="D4871" t="s">
        <v>387</v>
      </c>
      <c r="E4871" t="s">
        <v>147</v>
      </c>
      <c r="F4871">
        <v>333521</v>
      </c>
      <c r="G4871">
        <v>373076</v>
      </c>
      <c r="H4871" t="s">
        <v>152</v>
      </c>
      <c r="I4871" t="s">
        <v>153</v>
      </c>
      <c r="L4871">
        <f t="shared" si="380"/>
        <v>2007</v>
      </c>
      <c r="M4871">
        <f t="shared" si="381"/>
        <v>10</v>
      </c>
      <c r="N4871">
        <f t="shared" si="382"/>
        <v>0</v>
      </c>
      <c r="O4871">
        <f t="shared" si="383"/>
        <v>0</v>
      </c>
      <c r="P4871">
        <f t="shared" si="384"/>
        <v>2</v>
      </c>
    </row>
    <row r="4872" spans="1:16" x14ac:dyDescent="0.3">
      <c r="A4872" t="s">
        <v>76</v>
      </c>
      <c r="B4872" s="38">
        <v>39361</v>
      </c>
      <c r="C4872" t="s">
        <v>30</v>
      </c>
      <c r="D4872" t="s">
        <v>244</v>
      </c>
      <c r="E4872" t="s">
        <v>176</v>
      </c>
      <c r="F4872">
        <v>314985</v>
      </c>
      <c r="G4872">
        <v>386737</v>
      </c>
      <c r="H4872" t="s">
        <v>148</v>
      </c>
      <c r="I4872" t="s">
        <v>149</v>
      </c>
      <c r="L4872">
        <f t="shared" si="380"/>
        <v>2007</v>
      </c>
      <c r="M4872">
        <f t="shared" si="381"/>
        <v>10</v>
      </c>
      <c r="N4872">
        <f t="shared" si="382"/>
        <v>0</v>
      </c>
      <c r="O4872">
        <f t="shared" si="383"/>
        <v>0</v>
      </c>
      <c r="P4872">
        <f t="shared" si="384"/>
        <v>1</v>
      </c>
    </row>
    <row r="4873" spans="1:16" x14ac:dyDescent="0.3">
      <c r="A4873" t="s">
        <v>49</v>
      </c>
      <c r="B4873" s="38">
        <v>39362</v>
      </c>
      <c r="C4873" t="s">
        <v>30</v>
      </c>
      <c r="D4873" t="s">
        <v>403</v>
      </c>
      <c r="E4873" t="s">
        <v>184</v>
      </c>
      <c r="F4873">
        <v>312440</v>
      </c>
      <c r="G4873">
        <v>345868</v>
      </c>
      <c r="H4873" t="s">
        <v>148</v>
      </c>
      <c r="I4873" t="s">
        <v>149</v>
      </c>
      <c r="L4873">
        <f t="shared" si="380"/>
        <v>2007</v>
      </c>
      <c r="M4873">
        <f t="shared" si="381"/>
        <v>10</v>
      </c>
      <c r="N4873">
        <f t="shared" si="382"/>
        <v>0</v>
      </c>
      <c r="O4873">
        <f t="shared" si="383"/>
        <v>0</v>
      </c>
      <c r="P4873">
        <f t="shared" si="384"/>
        <v>1</v>
      </c>
    </row>
    <row r="4874" spans="1:16" x14ac:dyDescent="0.3">
      <c r="A4874" t="s">
        <v>2</v>
      </c>
      <c r="B4874" s="38">
        <v>39363</v>
      </c>
      <c r="C4874" t="s">
        <v>30</v>
      </c>
      <c r="D4874" t="s">
        <v>285</v>
      </c>
      <c r="E4874" t="s">
        <v>166</v>
      </c>
      <c r="F4874">
        <v>326536</v>
      </c>
      <c r="G4874">
        <v>363895</v>
      </c>
      <c r="H4874" t="s">
        <v>148</v>
      </c>
      <c r="I4874" t="s">
        <v>149</v>
      </c>
      <c r="L4874">
        <f t="shared" si="380"/>
        <v>2007</v>
      </c>
      <c r="M4874">
        <f t="shared" si="381"/>
        <v>10</v>
      </c>
      <c r="N4874">
        <f t="shared" si="382"/>
        <v>0</v>
      </c>
      <c r="O4874">
        <f t="shared" si="383"/>
        <v>0</v>
      </c>
      <c r="P4874">
        <f t="shared" si="384"/>
        <v>1</v>
      </c>
    </row>
    <row r="4875" spans="1:16" x14ac:dyDescent="0.3">
      <c r="A4875" t="s">
        <v>69</v>
      </c>
      <c r="B4875" s="38">
        <v>39363</v>
      </c>
      <c r="C4875" t="s">
        <v>30</v>
      </c>
      <c r="D4875" t="s">
        <v>219</v>
      </c>
      <c r="E4875" t="s">
        <v>147</v>
      </c>
      <c r="F4875">
        <v>334245</v>
      </c>
      <c r="G4875">
        <v>373906</v>
      </c>
      <c r="H4875" t="s">
        <v>148</v>
      </c>
      <c r="I4875" t="s">
        <v>149</v>
      </c>
      <c r="L4875">
        <f t="shared" si="380"/>
        <v>2007</v>
      </c>
      <c r="M4875">
        <f t="shared" si="381"/>
        <v>10</v>
      </c>
      <c r="N4875">
        <f t="shared" si="382"/>
        <v>0</v>
      </c>
      <c r="O4875">
        <f t="shared" si="383"/>
        <v>0</v>
      </c>
      <c r="P4875">
        <f t="shared" si="384"/>
        <v>1</v>
      </c>
    </row>
    <row r="4876" spans="1:16" x14ac:dyDescent="0.3">
      <c r="A4876" t="s">
        <v>52</v>
      </c>
      <c r="B4876" s="38">
        <v>39364</v>
      </c>
      <c r="C4876" t="s">
        <v>30</v>
      </c>
      <c r="D4876" t="s">
        <v>230</v>
      </c>
      <c r="E4876" t="s">
        <v>169</v>
      </c>
      <c r="F4876">
        <v>244687</v>
      </c>
      <c r="G4876">
        <v>372373</v>
      </c>
      <c r="H4876" t="s">
        <v>148</v>
      </c>
      <c r="I4876" t="s">
        <v>149</v>
      </c>
      <c r="L4876">
        <f t="shared" si="380"/>
        <v>2007</v>
      </c>
      <c r="M4876">
        <f t="shared" si="381"/>
        <v>10</v>
      </c>
      <c r="N4876">
        <f t="shared" si="382"/>
        <v>0</v>
      </c>
      <c r="O4876">
        <f t="shared" si="383"/>
        <v>0</v>
      </c>
      <c r="P4876">
        <f t="shared" si="384"/>
        <v>1</v>
      </c>
    </row>
    <row r="4877" spans="1:16" x14ac:dyDescent="0.3">
      <c r="A4877" t="s">
        <v>69</v>
      </c>
      <c r="B4877" s="38">
        <v>39364</v>
      </c>
      <c r="C4877" t="s">
        <v>30</v>
      </c>
      <c r="D4877" t="s">
        <v>343</v>
      </c>
      <c r="E4877" t="s">
        <v>164</v>
      </c>
      <c r="F4877">
        <v>333500</v>
      </c>
      <c r="G4877">
        <v>374216</v>
      </c>
      <c r="H4877" t="s">
        <v>148</v>
      </c>
      <c r="I4877" t="s">
        <v>149</v>
      </c>
      <c r="L4877">
        <f t="shared" si="380"/>
        <v>2007</v>
      </c>
      <c r="M4877">
        <f t="shared" si="381"/>
        <v>10</v>
      </c>
      <c r="N4877">
        <f t="shared" si="382"/>
        <v>0</v>
      </c>
      <c r="O4877">
        <f t="shared" si="383"/>
        <v>0</v>
      </c>
      <c r="P4877">
        <f t="shared" si="384"/>
        <v>1</v>
      </c>
    </row>
    <row r="4878" spans="1:16" x14ac:dyDescent="0.3">
      <c r="A4878" t="s">
        <v>79</v>
      </c>
      <c r="B4878" s="38">
        <v>39364</v>
      </c>
      <c r="C4878" t="s">
        <v>30</v>
      </c>
      <c r="D4878" t="s">
        <v>949</v>
      </c>
      <c r="E4878" t="s">
        <v>173</v>
      </c>
      <c r="F4878">
        <v>301060</v>
      </c>
      <c r="G4878">
        <v>353802</v>
      </c>
      <c r="H4878" t="s">
        <v>148</v>
      </c>
      <c r="I4878" t="s">
        <v>149</v>
      </c>
      <c r="L4878">
        <f t="shared" si="380"/>
        <v>2007</v>
      </c>
      <c r="M4878">
        <f t="shared" si="381"/>
        <v>10</v>
      </c>
      <c r="N4878">
        <f t="shared" si="382"/>
        <v>0</v>
      </c>
      <c r="O4878">
        <f t="shared" si="383"/>
        <v>0</v>
      </c>
      <c r="P4878">
        <f t="shared" si="384"/>
        <v>1</v>
      </c>
    </row>
    <row r="4879" spans="1:16" x14ac:dyDescent="0.3">
      <c r="A4879" t="s">
        <v>38</v>
      </c>
      <c r="B4879" s="38">
        <v>39364</v>
      </c>
      <c r="C4879" t="s">
        <v>30</v>
      </c>
      <c r="D4879" t="s">
        <v>170</v>
      </c>
      <c r="E4879" t="s">
        <v>176</v>
      </c>
      <c r="F4879">
        <v>315546</v>
      </c>
      <c r="G4879">
        <v>376131</v>
      </c>
      <c r="H4879" t="s">
        <v>152</v>
      </c>
      <c r="I4879" t="s">
        <v>153</v>
      </c>
      <c r="L4879">
        <f t="shared" si="380"/>
        <v>2007</v>
      </c>
      <c r="M4879">
        <f t="shared" si="381"/>
        <v>10</v>
      </c>
      <c r="N4879">
        <f t="shared" si="382"/>
        <v>0</v>
      </c>
      <c r="O4879">
        <f t="shared" si="383"/>
        <v>0</v>
      </c>
      <c r="P4879">
        <f t="shared" si="384"/>
        <v>2</v>
      </c>
    </row>
    <row r="4880" spans="1:16" x14ac:dyDescent="0.3">
      <c r="A4880" t="s">
        <v>45</v>
      </c>
      <c r="B4880" s="38">
        <v>39364</v>
      </c>
      <c r="C4880" t="s">
        <v>29</v>
      </c>
      <c r="D4880" t="s">
        <v>392</v>
      </c>
      <c r="E4880" t="s">
        <v>193</v>
      </c>
      <c r="F4880">
        <v>244193</v>
      </c>
      <c r="G4880">
        <v>416394</v>
      </c>
      <c r="H4880" t="s">
        <v>148</v>
      </c>
      <c r="I4880" t="s">
        <v>181</v>
      </c>
      <c r="L4880">
        <f t="shared" si="380"/>
        <v>2007</v>
      </c>
      <c r="M4880">
        <f t="shared" si="381"/>
        <v>10</v>
      </c>
      <c r="N4880">
        <f t="shared" si="382"/>
        <v>0</v>
      </c>
      <c r="O4880">
        <f t="shared" si="383"/>
        <v>1</v>
      </c>
      <c r="P4880">
        <f t="shared" si="384"/>
        <v>0</v>
      </c>
    </row>
    <row r="4881" spans="1:16" x14ac:dyDescent="0.3">
      <c r="A4881" t="s">
        <v>52</v>
      </c>
      <c r="B4881" s="38">
        <v>39365</v>
      </c>
      <c r="C4881" t="s">
        <v>30</v>
      </c>
      <c r="D4881" t="s">
        <v>214</v>
      </c>
      <c r="E4881" t="s">
        <v>169</v>
      </c>
      <c r="F4881">
        <v>245391</v>
      </c>
      <c r="G4881">
        <v>372681</v>
      </c>
      <c r="H4881" t="s">
        <v>148</v>
      </c>
      <c r="I4881" t="s">
        <v>149</v>
      </c>
      <c r="L4881">
        <f t="shared" si="380"/>
        <v>2007</v>
      </c>
      <c r="M4881">
        <f t="shared" si="381"/>
        <v>10</v>
      </c>
      <c r="N4881">
        <f t="shared" si="382"/>
        <v>0</v>
      </c>
      <c r="O4881">
        <f t="shared" si="383"/>
        <v>0</v>
      </c>
      <c r="P4881">
        <f t="shared" si="384"/>
        <v>1</v>
      </c>
    </row>
    <row r="4882" spans="1:16" x14ac:dyDescent="0.3">
      <c r="A4882" t="s">
        <v>69</v>
      </c>
      <c r="B4882" s="38">
        <v>39366</v>
      </c>
      <c r="C4882" t="s">
        <v>30</v>
      </c>
      <c r="D4882" t="s">
        <v>950</v>
      </c>
      <c r="E4882" t="s">
        <v>147</v>
      </c>
      <c r="F4882">
        <v>333764</v>
      </c>
      <c r="G4882">
        <v>373939</v>
      </c>
      <c r="H4882" t="s">
        <v>148</v>
      </c>
      <c r="I4882" t="s">
        <v>149</v>
      </c>
      <c r="L4882">
        <f t="shared" si="380"/>
        <v>2007</v>
      </c>
      <c r="M4882">
        <f t="shared" si="381"/>
        <v>10</v>
      </c>
      <c r="N4882">
        <f t="shared" si="382"/>
        <v>0</v>
      </c>
      <c r="O4882">
        <f t="shared" si="383"/>
        <v>0</v>
      </c>
      <c r="P4882">
        <f t="shared" si="384"/>
        <v>1</v>
      </c>
    </row>
    <row r="4883" spans="1:16" x14ac:dyDescent="0.3">
      <c r="A4883" t="s">
        <v>69</v>
      </c>
      <c r="B4883" s="38">
        <v>39366</v>
      </c>
      <c r="C4883" t="s">
        <v>30</v>
      </c>
      <c r="D4883" t="s">
        <v>160</v>
      </c>
      <c r="E4883" t="s">
        <v>164</v>
      </c>
      <c r="F4883">
        <v>333149</v>
      </c>
      <c r="G4883">
        <v>374141</v>
      </c>
      <c r="H4883" t="s">
        <v>234</v>
      </c>
      <c r="I4883" t="s">
        <v>313</v>
      </c>
      <c r="L4883">
        <f t="shared" si="380"/>
        <v>2007</v>
      </c>
      <c r="M4883">
        <f t="shared" si="381"/>
        <v>10</v>
      </c>
      <c r="N4883">
        <f t="shared" si="382"/>
        <v>0</v>
      </c>
      <c r="O4883">
        <f t="shared" si="383"/>
        <v>0</v>
      </c>
      <c r="P4883">
        <f t="shared" si="384"/>
        <v>5</v>
      </c>
    </row>
    <row r="4884" spans="1:16" x14ac:dyDescent="0.3">
      <c r="A4884" t="s">
        <v>45</v>
      </c>
      <c r="B4884" s="38">
        <v>39367</v>
      </c>
      <c r="C4884" t="s">
        <v>29</v>
      </c>
      <c r="D4884" t="s">
        <v>391</v>
      </c>
      <c r="E4884" t="s">
        <v>193</v>
      </c>
      <c r="F4884">
        <v>243855</v>
      </c>
      <c r="G4884">
        <v>415974</v>
      </c>
      <c r="H4884" t="s">
        <v>152</v>
      </c>
      <c r="I4884" t="s">
        <v>181</v>
      </c>
      <c r="J4884" t="s">
        <v>248</v>
      </c>
      <c r="L4884">
        <f t="shared" si="380"/>
        <v>2007</v>
      </c>
      <c r="M4884">
        <f t="shared" si="381"/>
        <v>10</v>
      </c>
      <c r="N4884">
        <f t="shared" si="382"/>
        <v>0</v>
      </c>
      <c r="O4884">
        <f t="shared" si="383"/>
        <v>1</v>
      </c>
      <c r="P4884">
        <f t="shared" si="384"/>
        <v>1</v>
      </c>
    </row>
    <row r="4885" spans="1:16" x14ac:dyDescent="0.3">
      <c r="A4885" t="s">
        <v>75</v>
      </c>
      <c r="B4885" s="38">
        <v>39367</v>
      </c>
      <c r="C4885" t="s">
        <v>30</v>
      </c>
      <c r="D4885" t="s">
        <v>210</v>
      </c>
      <c r="E4885" t="s">
        <v>279</v>
      </c>
      <c r="F4885">
        <v>345910</v>
      </c>
      <c r="G4885">
        <v>369238</v>
      </c>
      <c r="H4885" t="s">
        <v>148</v>
      </c>
      <c r="I4885" t="s">
        <v>149</v>
      </c>
      <c r="L4885">
        <f t="shared" si="380"/>
        <v>2007</v>
      </c>
      <c r="M4885">
        <f t="shared" si="381"/>
        <v>10</v>
      </c>
      <c r="N4885">
        <f t="shared" si="382"/>
        <v>0</v>
      </c>
      <c r="O4885">
        <f t="shared" si="383"/>
        <v>0</v>
      </c>
      <c r="P4885">
        <f t="shared" si="384"/>
        <v>1</v>
      </c>
    </row>
    <row r="4886" spans="1:16" x14ac:dyDescent="0.3">
      <c r="A4886" t="s">
        <v>52</v>
      </c>
      <c r="B4886" s="38">
        <v>39367</v>
      </c>
      <c r="C4886" t="s">
        <v>30</v>
      </c>
      <c r="D4886" t="s">
        <v>297</v>
      </c>
      <c r="E4886" t="s">
        <v>169</v>
      </c>
      <c r="F4886">
        <v>245465</v>
      </c>
      <c r="G4886">
        <v>372499</v>
      </c>
      <c r="H4886" t="s">
        <v>148</v>
      </c>
      <c r="I4886" t="s">
        <v>149</v>
      </c>
      <c r="L4886">
        <f t="shared" si="380"/>
        <v>2007</v>
      </c>
      <c r="M4886">
        <f t="shared" si="381"/>
        <v>10</v>
      </c>
      <c r="N4886">
        <f t="shared" si="382"/>
        <v>0</v>
      </c>
      <c r="O4886">
        <f t="shared" si="383"/>
        <v>0</v>
      </c>
      <c r="P4886">
        <f t="shared" si="384"/>
        <v>1</v>
      </c>
    </row>
    <row r="4887" spans="1:16" x14ac:dyDescent="0.3">
      <c r="A4887" t="s">
        <v>2</v>
      </c>
      <c r="B4887" s="38">
        <v>39367</v>
      </c>
      <c r="C4887" t="s">
        <v>29</v>
      </c>
      <c r="D4887" t="s">
        <v>266</v>
      </c>
      <c r="E4887" t="s">
        <v>166</v>
      </c>
      <c r="F4887">
        <v>326290</v>
      </c>
      <c r="G4887">
        <v>363960</v>
      </c>
      <c r="H4887" t="s">
        <v>152</v>
      </c>
      <c r="I4887" t="s">
        <v>181</v>
      </c>
      <c r="J4887" t="s">
        <v>248</v>
      </c>
      <c r="L4887">
        <f t="shared" si="380"/>
        <v>2007</v>
      </c>
      <c r="M4887">
        <f t="shared" si="381"/>
        <v>10</v>
      </c>
      <c r="N4887">
        <f t="shared" si="382"/>
        <v>0</v>
      </c>
      <c r="O4887">
        <f t="shared" si="383"/>
        <v>1</v>
      </c>
      <c r="P4887">
        <f t="shared" si="384"/>
        <v>1</v>
      </c>
    </row>
    <row r="4888" spans="1:16" x14ac:dyDescent="0.3">
      <c r="A4888" t="s">
        <v>49</v>
      </c>
      <c r="B4888" s="38">
        <v>39367</v>
      </c>
      <c r="C4888" t="s">
        <v>30</v>
      </c>
      <c r="D4888" t="s">
        <v>403</v>
      </c>
      <c r="E4888" t="s">
        <v>184</v>
      </c>
      <c r="F4888">
        <v>312501</v>
      </c>
      <c r="G4888">
        <v>345848</v>
      </c>
      <c r="H4888" t="s">
        <v>148</v>
      </c>
      <c r="I4888" t="s">
        <v>149</v>
      </c>
      <c r="L4888">
        <f t="shared" si="380"/>
        <v>2007</v>
      </c>
      <c r="M4888">
        <f t="shared" si="381"/>
        <v>10</v>
      </c>
      <c r="N4888">
        <f t="shared" si="382"/>
        <v>0</v>
      </c>
      <c r="O4888">
        <f t="shared" si="383"/>
        <v>0</v>
      </c>
      <c r="P4888">
        <f t="shared" si="384"/>
        <v>1</v>
      </c>
    </row>
    <row r="4889" spans="1:16" x14ac:dyDescent="0.3">
      <c r="A4889" t="s">
        <v>45</v>
      </c>
      <c r="B4889" s="38">
        <v>39368</v>
      </c>
      <c r="C4889" t="s">
        <v>29</v>
      </c>
      <c r="D4889" t="s">
        <v>220</v>
      </c>
      <c r="E4889" t="s">
        <v>193</v>
      </c>
      <c r="F4889">
        <v>243625</v>
      </c>
      <c r="G4889">
        <v>416983</v>
      </c>
      <c r="H4889" t="s">
        <v>148</v>
      </c>
      <c r="I4889" t="s">
        <v>181</v>
      </c>
      <c r="L4889">
        <f t="shared" si="380"/>
        <v>2007</v>
      </c>
      <c r="M4889">
        <f t="shared" si="381"/>
        <v>10</v>
      </c>
      <c r="N4889">
        <f t="shared" si="382"/>
        <v>0</v>
      </c>
      <c r="O4889">
        <f t="shared" si="383"/>
        <v>1</v>
      </c>
      <c r="P4889">
        <f t="shared" si="384"/>
        <v>0</v>
      </c>
    </row>
    <row r="4890" spans="1:16" x14ac:dyDescent="0.3">
      <c r="A4890" t="s">
        <v>69</v>
      </c>
      <c r="B4890" s="38">
        <v>39368</v>
      </c>
      <c r="C4890" t="s">
        <v>29</v>
      </c>
      <c r="D4890" t="s">
        <v>219</v>
      </c>
      <c r="E4890" t="s">
        <v>147</v>
      </c>
      <c r="F4890">
        <v>334171</v>
      </c>
      <c r="G4890">
        <v>374478</v>
      </c>
      <c r="H4890" t="s">
        <v>148</v>
      </c>
      <c r="I4890" t="s">
        <v>181</v>
      </c>
      <c r="L4890">
        <f t="shared" si="380"/>
        <v>2007</v>
      </c>
      <c r="M4890">
        <f t="shared" si="381"/>
        <v>10</v>
      </c>
      <c r="N4890">
        <f t="shared" si="382"/>
        <v>0</v>
      </c>
      <c r="O4890">
        <f t="shared" si="383"/>
        <v>1</v>
      </c>
      <c r="P4890">
        <f t="shared" si="384"/>
        <v>0</v>
      </c>
    </row>
    <row r="4891" spans="1:16" x14ac:dyDescent="0.3">
      <c r="A4891" t="s">
        <v>69</v>
      </c>
      <c r="B4891" s="38">
        <v>39371</v>
      </c>
      <c r="C4891" t="s">
        <v>30</v>
      </c>
      <c r="D4891" t="s">
        <v>355</v>
      </c>
      <c r="E4891" t="s">
        <v>161</v>
      </c>
      <c r="F4891">
        <v>333547</v>
      </c>
      <c r="G4891">
        <v>374824</v>
      </c>
      <c r="H4891" t="s">
        <v>148</v>
      </c>
      <c r="I4891" t="s">
        <v>149</v>
      </c>
      <c r="L4891">
        <f t="shared" si="380"/>
        <v>2007</v>
      </c>
      <c r="M4891">
        <f t="shared" si="381"/>
        <v>10</v>
      </c>
      <c r="N4891">
        <f t="shared" si="382"/>
        <v>0</v>
      </c>
      <c r="O4891">
        <f t="shared" si="383"/>
        <v>0</v>
      </c>
      <c r="P4891">
        <f t="shared" si="384"/>
        <v>1</v>
      </c>
    </row>
    <row r="4892" spans="1:16" x14ac:dyDescent="0.3">
      <c r="A4892" t="s">
        <v>74</v>
      </c>
      <c r="B4892" s="38">
        <v>39371</v>
      </c>
      <c r="C4892" t="s">
        <v>30</v>
      </c>
      <c r="D4892" t="s">
        <v>219</v>
      </c>
      <c r="E4892" t="s">
        <v>179</v>
      </c>
      <c r="F4892">
        <v>341274</v>
      </c>
      <c r="G4892">
        <v>387603</v>
      </c>
      <c r="H4892" t="s">
        <v>148</v>
      </c>
      <c r="I4892" t="s">
        <v>149</v>
      </c>
      <c r="L4892">
        <f t="shared" si="380"/>
        <v>2007</v>
      </c>
      <c r="M4892">
        <f t="shared" si="381"/>
        <v>10</v>
      </c>
      <c r="N4892">
        <f t="shared" si="382"/>
        <v>0</v>
      </c>
      <c r="O4892">
        <f t="shared" si="383"/>
        <v>0</v>
      </c>
      <c r="P4892">
        <f t="shared" si="384"/>
        <v>1</v>
      </c>
    </row>
    <row r="4893" spans="1:16" x14ac:dyDescent="0.3">
      <c r="A4893" t="s">
        <v>69</v>
      </c>
      <c r="B4893" s="38">
        <v>39372</v>
      </c>
      <c r="C4893" t="s">
        <v>30</v>
      </c>
      <c r="D4893" t="s">
        <v>180</v>
      </c>
      <c r="E4893" t="s">
        <v>164</v>
      </c>
      <c r="F4893">
        <v>333192</v>
      </c>
      <c r="G4893">
        <v>374387</v>
      </c>
      <c r="H4893" t="s">
        <v>234</v>
      </c>
      <c r="I4893" t="s">
        <v>313</v>
      </c>
      <c r="L4893">
        <f t="shared" si="380"/>
        <v>2007</v>
      </c>
      <c r="M4893">
        <f t="shared" si="381"/>
        <v>10</v>
      </c>
      <c r="N4893">
        <f t="shared" si="382"/>
        <v>0</v>
      </c>
      <c r="O4893">
        <f t="shared" si="383"/>
        <v>0</v>
      </c>
      <c r="P4893">
        <f t="shared" si="384"/>
        <v>5</v>
      </c>
    </row>
    <row r="4894" spans="1:16" x14ac:dyDescent="0.3">
      <c r="A4894" t="s">
        <v>20</v>
      </c>
      <c r="B4894" s="38">
        <v>39374</v>
      </c>
      <c r="C4894" t="s">
        <v>30</v>
      </c>
      <c r="D4894" t="s">
        <v>776</v>
      </c>
      <c r="E4894" t="s">
        <v>155</v>
      </c>
      <c r="F4894">
        <v>310847</v>
      </c>
      <c r="G4894">
        <v>403471</v>
      </c>
      <c r="H4894" t="s">
        <v>148</v>
      </c>
      <c r="I4894" t="s">
        <v>149</v>
      </c>
      <c r="L4894">
        <f t="shared" si="380"/>
        <v>2007</v>
      </c>
      <c r="M4894">
        <f t="shared" si="381"/>
        <v>10</v>
      </c>
      <c r="N4894">
        <f t="shared" si="382"/>
        <v>0</v>
      </c>
      <c r="O4894">
        <f t="shared" si="383"/>
        <v>0</v>
      </c>
      <c r="P4894">
        <f t="shared" si="384"/>
        <v>1</v>
      </c>
    </row>
    <row r="4895" spans="1:16" x14ac:dyDescent="0.3">
      <c r="A4895" t="s">
        <v>62</v>
      </c>
      <c r="B4895" s="38">
        <v>39375</v>
      </c>
      <c r="C4895" t="s">
        <v>30</v>
      </c>
      <c r="D4895" t="s">
        <v>951</v>
      </c>
      <c r="E4895" t="s">
        <v>143</v>
      </c>
      <c r="F4895">
        <v>339885</v>
      </c>
      <c r="G4895">
        <v>402256</v>
      </c>
      <c r="H4895" t="s">
        <v>148</v>
      </c>
      <c r="I4895" t="s">
        <v>149</v>
      </c>
      <c r="L4895">
        <f t="shared" si="380"/>
        <v>2007</v>
      </c>
      <c r="M4895">
        <f t="shared" si="381"/>
        <v>10</v>
      </c>
      <c r="N4895">
        <f t="shared" si="382"/>
        <v>0</v>
      </c>
      <c r="O4895">
        <f t="shared" si="383"/>
        <v>0</v>
      </c>
      <c r="P4895">
        <f t="shared" si="384"/>
        <v>1</v>
      </c>
    </row>
    <row r="4896" spans="1:16" x14ac:dyDescent="0.3">
      <c r="A4896" t="s">
        <v>52</v>
      </c>
      <c r="B4896" s="38">
        <v>39375</v>
      </c>
      <c r="C4896" t="s">
        <v>30</v>
      </c>
      <c r="D4896" t="s">
        <v>230</v>
      </c>
      <c r="E4896" t="s">
        <v>169</v>
      </c>
      <c r="F4896">
        <v>245185</v>
      </c>
      <c r="G4896">
        <v>372301</v>
      </c>
      <c r="H4896" t="s">
        <v>148</v>
      </c>
      <c r="I4896" t="s">
        <v>149</v>
      </c>
      <c r="L4896">
        <f t="shared" si="380"/>
        <v>2007</v>
      </c>
      <c r="M4896">
        <f t="shared" si="381"/>
        <v>10</v>
      </c>
      <c r="N4896">
        <f t="shared" si="382"/>
        <v>0</v>
      </c>
      <c r="O4896">
        <f t="shared" si="383"/>
        <v>0</v>
      </c>
      <c r="P4896">
        <f t="shared" si="384"/>
        <v>1</v>
      </c>
    </row>
    <row r="4897" spans="1:16" x14ac:dyDescent="0.3">
      <c r="A4897" t="s">
        <v>66</v>
      </c>
      <c r="B4897" s="38">
        <v>39375</v>
      </c>
      <c r="C4897" t="s">
        <v>30</v>
      </c>
      <c r="D4897" t="s">
        <v>232</v>
      </c>
      <c r="E4897" t="s">
        <v>311</v>
      </c>
      <c r="F4897">
        <v>267001</v>
      </c>
      <c r="G4897">
        <v>423028</v>
      </c>
      <c r="H4897" t="s">
        <v>148</v>
      </c>
      <c r="I4897" t="s">
        <v>149</v>
      </c>
      <c r="L4897">
        <f t="shared" si="380"/>
        <v>2007</v>
      </c>
      <c r="M4897">
        <f t="shared" si="381"/>
        <v>10</v>
      </c>
      <c r="N4897">
        <f t="shared" si="382"/>
        <v>0</v>
      </c>
      <c r="O4897">
        <f t="shared" si="383"/>
        <v>0</v>
      </c>
      <c r="P4897">
        <f t="shared" si="384"/>
        <v>1</v>
      </c>
    </row>
    <row r="4898" spans="1:16" x14ac:dyDescent="0.3">
      <c r="A4898" t="s">
        <v>69</v>
      </c>
      <c r="B4898" s="38">
        <v>39376</v>
      </c>
      <c r="C4898" t="s">
        <v>30</v>
      </c>
      <c r="D4898" t="s">
        <v>251</v>
      </c>
      <c r="E4898" t="s">
        <v>147</v>
      </c>
      <c r="F4898">
        <v>333556</v>
      </c>
      <c r="G4898">
        <v>373753</v>
      </c>
      <c r="H4898" t="s">
        <v>144</v>
      </c>
      <c r="I4898" t="s">
        <v>145</v>
      </c>
      <c r="L4898">
        <f t="shared" si="380"/>
        <v>2007</v>
      </c>
      <c r="M4898">
        <f t="shared" si="381"/>
        <v>10</v>
      </c>
      <c r="N4898">
        <f t="shared" si="382"/>
        <v>0</v>
      </c>
      <c r="O4898">
        <f t="shared" si="383"/>
        <v>0</v>
      </c>
      <c r="P4898">
        <f t="shared" si="384"/>
        <v>3</v>
      </c>
    </row>
    <row r="4899" spans="1:16" x14ac:dyDescent="0.3">
      <c r="A4899" t="s">
        <v>45</v>
      </c>
      <c r="B4899" s="38">
        <v>39376</v>
      </c>
      <c r="C4899" t="s">
        <v>30</v>
      </c>
      <c r="D4899" t="s">
        <v>192</v>
      </c>
      <c r="E4899" t="s">
        <v>193</v>
      </c>
      <c r="F4899">
        <v>243118</v>
      </c>
      <c r="G4899">
        <v>417291</v>
      </c>
      <c r="H4899" t="s">
        <v>234</v>
      </c>
      <c r="I4899" t="s">
        <v>313</v>
      </c>
      <c r="L4899">
        <f t="shared" si="380"/>
        <v>2007</v>
      </c>
      <c r="M4899">
        <f t="shared" si="381"/>
        <v>10</v>
      </c>
      <c r="N4899">
        <f t="shared" si="382"/>
        <v>0</v>
      </c>
      <c r="O4899">
        <f t="shared" si="383"/>
        <v>0</v>
      </c>
      <c r="P4899">
        <f t="shared" si="384"/>
        <v>5</v>
      </c>
    </row>
    <row r="4900" spans="1:16" x14ac:dyDescent="0.3">
      <c r="A4900" t="s">
        <v>45</v>
      </c>
      <c r="B4900" s="38">
        <v>39376</v>
      </c>
      <c r="C4900" t="s">
        <v>30</v>
      </c>
      <c r="D4900" t="s">
        <v>385</v>
      </c>
      <c r="E4900" t="s">
        <v>193</v>
      </c>
      <c r="F4900">
        <v>243901</v>
      </c>
      <c r="G4900">
        <v>416043</v>
      </c>
      <c r="H4900" t="s">
        <v>148</v>
      </c>
      <c r="I4900" t="s">
        <v>149</v>
      </c>
      <c r="L4900">
        <f t="shared" si="380"/>
        <v>2007</v>
      </c>
      <c r="M4900">
        <f t="shared" si="381"/>
        <v>10</v>
      </c>
      <c r="N4900">
        <f t="shared" si="382"/>
        <v>0</v>
      </c>
      <c r="O4900">
        <f t="shared" si="383"/>
        <v>0</v>
      </c>
      <c r="P4900">
        <f t="shared" si="384"/>
        <v>1</v>
      </c>
    </row>
    <row r="4901" spans="1:16" x14ac:dyDescent="0.3">
      <c r="A4901" t="s">
        <v>69</v>
      </c>
      <c r="B4901" s="38">
        <v>39376</v>
      </c>
      <c r="C4901" t="s">
        <v>30</v>
      </c>
      <c r="D4901" t="s">
        <v>167</v>
      </c>
      <c r="E4901" t="s">
        <v>147</v>
      </c>
      <c r="F4901">
        <v>334257</v>
      </c>
      <c r="G4901">
        <v>373891</v>
      </c>
      <c r="H4901" t="s">
        <v>152</v>
      </c>
      <c r="I4901" t="s">
        <v>153</v>
      </c>
      <c r="L4901">
        <f t="shared" si="380"/>
        <v>2007</v>
      </c>
      <c r="M4901">
        <f t="shared" si="381"/>
        <v>10</v>
      </c>
      <c r="N4901">
        <f t="shared" si="382"/>
        <v>0</v>
      </c>
      <c r="O4901">
        <f t="shared" si="383"/>
        <v>0</v>
      </c>
      <c r="P4901">
        <f t="shared" si="384"/>
        <v>2</v>
      </c>
    </row>
    <row r="4902" spans="1:16" x14ac:dyDescent="0.3">
      <c r="A4902" t="s">
        <v>37</v>
      </c>
      <c r="B4902" s="38">
        <v>39377</v>
      </c>
      <c r="C4902" t="s">
        <v>30</v>
      </c>
      <c r="D4902" t="s">
        <v>170</v>
      </c>
      <c r="E4902" t="s">
        <v>256</v>
      </c>
      <c r="F4902">
        <v>236416</v>
      </c>
      <c r="G4902">
        <v>333762</v>
      </c>
      <c r="H4902" t="s">
        <v>148</v>
      </c>
      <c r="I4902" t="s">
        <v>149</v>
      </c>
      <c r="L4902">
        <f t="shared" si="380"/>
        <v>2007</v>
      </c>
      <c r="M4902">
        <f t="shared" si="381"/>
        <v>10</v>
      </c>
      <c r="N4902">
        <f t="shared" si="382"/>
        <v>0</v>
      </c>
      <c r="O4902">
        <f t="shared" si="383"/>
        <v>0</v>
      </c>
      <c r="P4902">
        <f t="shared" si="384"/>
        <v>1</v>
      </c>
    </row>
    <row r="4903" spans="1:16" x14ac:dyDescent="0.3">
      <c r="A4903" t="s">
        <v>2</v>
      </c>
      <c r="B4903" s="38">
        <v>39377</v>
      </c>
      <c r="C4903" t="s">
        <v>30</v>
      </c>
      <c r="D4903" t="s">
        <v>175</v>
      </c>
      <c r="E4903" t="s">
        <v>166</v>
      </c>
      <c r="F4903">
        <v>326740</v>
      </c>
      <c r="G4903">
        <v>364468</v>
      </c>
      <c r="H4903" t="s">
        <v>148</v>
      </c>
      <c r="I4903" t="s">
        <v>149</v>
      </c>
      <c r="L4903">
        <f t="shared" si="380"/>
        <v>2007</v>
      </c>
      <c r="M4903">
        <f t="shared" si="381"/>
        <v>10</v>
      </c>
      <c r="N4903">
        <f t="shared" si="382"/>
        <v>0</v>
      </c>
      <c r="O4903">
        <f t="shared" si="383"/>
        <v>0</v>
      </c>
      <c r="P4903">
        <f t="shared" si="384"/>
        <v>1</v>
      </c>
    </row>
    <row r="4904" spans="1:16" x14ac:dyDescent="0.3">
      <c r="A4904" t="s">
        <v>69</v>
      </c>
      <c r="B4904" s="38">
        <v>39377</v>
      </c>
      <c r="C4904" t="s">
        <v>30</v>
      </c>
      <c r="D4904" t="s">
        <v>283</v>
      </c>
      <c r="E4904" t="s">
        <v>147</v>
      </c>
      <c r="F4904">
        <v>333749</v>
      </c>
      <c r="G4904">
        <v>373618</v>
      </c>
      <c r="H4904" t="s">
        <v>148</v>
      </c>
      <c r="I4904" t="s">
        <v>149</v>
      </c>
      <c r="L4904">
        <f t="shared" si="380"/>
        <v>2007</v>
      </c>
      <c r="M4904">
        <f t="shared" si="381"/>
        <v>10</v>
      </c>
      <c r="N4904">
        <f t="shared" si="382"/>
        <v>0</v>
      </c>
      <c r="O4904">
        <f t="shared" si="383"/>
        <v>0</v>
      </c>
      <c r="P4904">
        <f t="shared" si="384"/>
        <v>1</v>
      </c>
    </row>
    <row r="4905" spans="1:16" x14ac:dyDescent="0.3">
      <c r="A4905" t="s">
        <v>74</v>
      </c>
      <c r="B4905" s="38">
        <v>39378</v>
      </c>
      <c r="C4905" t="s">
        <v>30</v>
      </c>
      <c r="D4905" t="s">
        <v>542</v>
      </c>
      <c r="E4905" t="s">
        <v>179</v>
      </c>
      <c r="F4905">
        <v>341054</v>
      </c>
      <c r="G4905">
        <v>387198</v>
      </c>
      <c r="H4905" t="s">
        <v>148</v>
      </c>
      <c r="I4905" t="s">
        <v>149</v>
      </c>
      <c r="L4905">
        <f t="shared" si="380"/>
        <v>2007</v>
      </c>
      <c r="M4905">
        <f t="shared" si="381"/>
        <v>10</v>
      </c>
      <c r="N4905">
        <f t="shared" si="382"/>
        <v>0</v>
      </c>
      <c r="O4905">
        <f t="shared" si="383"/>
        <v>0</v>
      </c>
      <c r="P4905">
        <f t="shared" si="384"/>
        <v>1</v>
      </c>
    </row>
    <row r="4906" spans="1:16" x14ac:dyDescent="0.3">
      <c r="A4906" t="s">
        <v>20</v>
      </c>
      <c r="B4906" s="38">
        <v>39378</v>
      </c>
      <c r="C4906" t="s">
        <v>29</v>
      </c>
      <c r="D4906" t="s">
        <v>286</v>
      </c>
      <c r="E4906" t="s">
        <v>155</v>
      </c>
      <c r="F4906">
        <v>310566</v>
      </c>
      <c r="G4906">
        <v>403204</v>
      </c>
      <c r="H4906" t="s">
        <v>152</v>
      </c>
      <c r="I4906" t="s">
        <v>181</v>
      </c>
      <c r="J4906" t="s">
        <v>248</v>
      </c>
      <c r="L4906">
        <f t="shared" si="380"/>
        <v>2007</v>
      </c>
      <c r="M4906">
        <f t="shared" si="381"/>
        <v>10</v>
      </c>
      <c r="N4906">
        <f t="shared" si="382"/>
        <v>0</v>
      </c>
      <c r="O4906">
        <f t="shared" si="383"/>
        <v>1</v>
      </c>
      <c r="P4906">
        <f t="shared" si="384"/>
        <v>1</v>
      </c>
    </row>
    <row r="4907" spans="1:16" x14ac:dyDescent="0.3">
      <c r="A4907" t="s">
        <v>2</v>
      </c>
      <c r="B4907" s="38">
        <v>39378</v>
      </c>
      <c r="C4907" t="s">
        <v>30</v>
      </c>
      <c r="D4907" t="s">
        <v>285</v>
      </c>
      <c r="E4907" t="s">
        <v>166</v>
      </c>
      <c r="F4907">
        <v>326542</v>
      </c>
      <c r="G4907">
        <v>363910</v>
      </c>
      <c r="H4907" t="s">
        <v>152</v>
      </c>
      <c r="I4907" t="s">
        <v>153</v>
      </c>
      <c r="L4907">
        <f t="shared" si="380"/>
        <v>2007</v>
      </c>
      <c r="M4907">
        <f t="shared" si="381"/>
        <v>10</v>
      </c>
      <c r="N4907">
        <f t="shared" si="382"/>
        <v>0</v>
      </c>
      <c r="O4907">
        <f t="shared" si="383"/>
        <v>0</v>
      </c>
      <c r="P4907">
        <f t="shared" si="384"/>
        <v>2</v>
      </c>
    </row>
    <row r="4908" spans="1:16" x14ac:dyDescent="0.3">
      <c r="A4908" t="s">
        <v>52</v>
      </c>
      <c r="B4908" s="38">
        <v>39379</v>
      </c>
      <c r="C4908" t="s">
        <v>30</v>
      </c>
      <c r="D4908" t="s">
        <v>626</v>
      </c>
      <c r="E4908" t="s">
        <v>169</v>
      </c>
      <c r="F4908">
        <v>245277</v>
      </c>
      <c r="G4908">
        <v>372829</v>
      </c>
      <c r="H4908" t="s">
        <v>148</v>
      </c>
      <c r="I4908" t="s">
        <v>149</v>
      </c>
      <c r="L4908">
        <f t="shared" si="380"/>
        <v>2007</v>
      </c>
      <c r="M4908">
        <f t="shared" si="381"/>
        <v>10</v>
      </c>
      <c r="N4908">
        <f t="shared" si="382"/>
        <v>0</v>
      </c>
      <c r="O4908">
        <f t="shared" si="383"/>
        <v>0</v>
      </c>
      <c r="P4908">
        <f t="shared" si="384"/>
        <v>1</v>
      </c>
    </row>
    <row r="4909" spans="1:16" x14ac:dyDescent="0.3">
      <c r="A4909" t="s">
        <v>45</v>
      </c>
      <c r="B4909" s="38">
        <v>39379</v>
      </c>
      <c r="C4909" t="s">
        <v>30</v>
      </c>
      <c r="D4909" t="s">
        <v>389</v>
      </c>
      <c r="E4909" t="s">
        <v>193</v>
      </c>
      <c r="F4909">
        <v>243509</v>
      </c>
      <c r="G4909">
        <v>416910</v>
      </c>
      <c r="H4909" t="s">
        <v>148</v>
      </c>
      <c r="I4909" t="s">
        <v>149</v>
      </c>
      <c r="L4909">
        <f t="shared" si="380"/>
        <v>2007</v>
      </c>
      <c r="M4909">
        <f t="shared" si="381"/>
        <v>10</v>
      </c>
      <c r="N4909">
        <f t="shared" si="382"/>
        <v>0</v>
      </c>
      <c r="O4909">
        <f t="shared" si="383"/>
        <v>0</v>
      </c>
      <c r="P4909">
        <f t="shared" si="384"/>
        <v>1</v>
      </c>
    </row>
    <row r="4910" spans="1:16" x14ac:dyDescent="0.3">
      <c r="A4910" t="s">
        <v>69</v>
      </c>
      <c r="B4910" s="38">
        <v>39380</v>
      </c>
      <c r="C4910" t="s">
        <v>30</v>
      </c>
      <c r="D4910" t="s">
        <v>167</v>
      </c>
      <c r="E4910" t="s">
        <v>147</v>
      </c>
      <c r="F4910">
        <v>334398</v>
      </c>
      <c r="G4910">
        <v>373904</v>
      </c>
      <c r="H4910" t="s">
        <v>144</v>
      </c>
      <c r="I4910" t="s">
        <v>145</v>
      </c>
      <c r="L4910">
        <f t="shared" si="380"/>
        <v>2007</v>
      </c>
      <c r="M4910">
        <f t="shared" si="381"/>
        <v>10</v>
      </c>
      <c r="N4910">
        <f t="shared" si="382"/>
        <v>0</v>
      </c>
      <c r="O4910">
        <f t="shared" si="383"/>
        <v>0</v>
      </c>
      <c r="P4910">
        <f t="shared" si="384"/>
        <v>3</v>
      </c>
    </row>
    <row r="4911" spans="1:16" x14ac:dyDescent="0.3">
      <c r="A4911" t="s">
        <v>69</v>
      </c>
      <c r="B4911" s="38">
        <v>39381</v>
      </c>
      <c r="C4911" t="s">
        <v>30</v>
      </c>
      <c r="D4911" t="s">
        <v>249</v>
      </c>
      <c r="E4911" t="s">
        <v>147</v>
      </c>
      <c r="F4911">
        <v>334394</v>
      </c>
      <c r="G4911">
        <v>374004</v>
      </c>
      <c r="H4911" t="s">
        <v>148</v>
      </c>
      <c r="I4911" t="s">
        <v>149</v>
      </c>
      <c r="L4911">
        <f t="shared" si="380"/>
        <v>2007</v>
      </c>
      <c r="M4911">
        <f t="shared" si="381"/>
        <v>10</v>
      </c>
      <c r="N4911">
        <f t="shared" si="382"/>
        <v>0</v>
      </c>
      <c r="O4911">
        <f t="shared" si="383"/>
        <v>0</v>
      </c>
      <c r="P4911">
        <f t="shared" si="384"/>
        <v>1</v>
      </c>
    </row>
    <row r="4912" spans="1:16" x14ac:dyDescent="0.3">
      <c r="A4912" t="s">
        <v>69</v>
      </c>
      <c r="B4912" s="38">
        <v>39381</v>
      </c>
      <c r="C4912" t="s">
        <v>30</v>
      </c>
      <c r="D4912" t="s">
        <v>321</v>
      </c>
      <c r="E4912" t="s">
        <v>164</v>
      </c>
      <c r="F4912">
        <v>333410</v>
      </c>
      <c r="G4912">
        <v>374133</v>
      </c>
      <c r="H4912" t="s">
        <v>148</v>
      </c>
      <c r="I4912" t="s">
        <v>149</v>
      </c>
      <c r="L4912">
        <f t="shared" si="380"/>
        <v>2007</v>
      </c>
      <c r="M4912">
        <f t="shared" si="381"/>
        <v>10</v>
      </c>
      <c r="N4912">
        <f t="shared" si="382"/>
        <v>0</v>
      </c>
      <c r="O4912">
        <f t="shared" si="383"/>
        <v>0</v>
      </c>
      <c r="P4912">
        <f t="shared" si="384"/>
        <v>1</v>
      </c>
    </row>
    <row r="4913" spans="1:16" x14ac:dyDescent="0.3">
      <c r="A4913" t="s">
        <v>69</v>
      </c>
      <c r="B4913" s="38">
        <v>39381</v>
      </c>
      <c r="C4913" t="s">
        <v>30</v>
      </c>
      <c r="D4913" t="s">
        <v>167</v>
      </c>
      <c r="E4913" t="s">
        <v>147</v>
      </c>
      <c r="F4913">
        <v>334537</v>
      </c>
      <c r="G4913">
        <v>373910</v>
      </c>
      <c r="H4913" t="s">
        <v>148</v>
      </c>
      <c r="I4913" t="s">
        <v>149</v>
      </c>
      <c r="L4913">
        <f t="shared" si="380"/>
        <v>2007</v>
      </c>
      <c r="M4913">
        <f t="shared" si="381"/>
        <v>10</v>
      </c>
      <c r="N4913">
        <f t="shared" si="382"/>
        <v>0</v>
      </c>
      <c r="O4913">
        <f t="shared" si="383"/>
        <v>0</v>
      </c>
      <c r="P4913">
        <f t="shared" si="384"/>
        <v>1</v>
      </c>
    </row>
    <row r="4914" spans="1:16" x14ac:dyDescent="0.3">
      <c r="A4914" t="s">
        <v>74</v>
      </c>
      <c r="B4914" s="38">
        <v>39382</v>
      </c>
      <c r="C4914" t="s">
        <v>30</v>
      </c>
      <c r="D4914" t="s">
        <v>395</v>
      </c>
      <c r="E4914" t="s">
        <v>179</v>
      </c>
      <c r="F4914">
        <v>340883</v>
      </c>
      <c r="G4914">
        <v>387410</v>
      </c>
      <c r="H4914" t="s">
        <v>144</v>
      </c>
      <c r="I4914" t="s">
        <v>145</v>
      </c>
      <c r="L4914">
        <f t="shared" si="380"/>
        <v>2007</v>
      </c>
      <c r="M4914">
        <f t="shared" si="381"/>
        <v>10</v>
      </c>
      <c r="N4914">
        <f t="shared" si="382"/>
        <v>0</v>
      </c>
      <c r="O4914">
        <f t="shared" si="383"/>
        <v>0</v>
      </c>
      <c r="P4914">
        <f t="shared" si="384"/>
        <v>3</v>
      </c>
    </row>
    <row r="4915" spans="1:16" x14ac:dyDescent="0.3">
      <c r="A4915" t="s">
        <v>45</v>
      </c>
      <c r="B4915" s="38">
        <v>39383</v>
      </c>
      <c r="C4915" t="s">
        <v>30</v>
      </c>
      <c r="D4915" t="s">
        <v>240</v>
      </c>
      <c r="E4915" t="s">
        <v>193</v>
      </c>
      <c r="F4915">
        <v>243621</v>
      </c>
      <c r="G4915">
        <v>418132</v>
      </c>
      <c r="H4915" t="s">
        <v>148</v>
      </c>
      <c r="I4915" t="s">
        <v>149</v>
      </c>
      <c r="L4915">
        <f t="shared" si="380"/>
        <v>2007</v>
      </c>
      <c r="M4915">
        <f t="shared" si="381"/>
        <v>10</v>
      </c>
      <c r="N4915">
        <f t="shared" si="382"/>
        <v>0</v>
      </c>
      <c r="O4915">
        <f t="shared" si="383"/>
        <v>0</v>
      </c>
      <c r="P4915">
        <f t="shared" si="384"/>
        <v>1</v>
      </c>
    </row>
    <row r="4916" spans="1:16" x14ac:dyDescent="0.3">
      <c r="A4916" t="s">
        <v>69</v>
      </c>
      <c r="B4916" s="38">
        <v>39383</v>
      </c>
      <c r="C4916" t="s">
        <v>30</v>
      </c>
      <c r="D4916" t="s">
        <v>774</v>
      </c>
      <c r="E4916" t="s">
        <v>147</v>
      </c>
      <c r="F4916">
        <v>334181</v>
      </c>
      <c r="G4916">
        <v>375126</v>
      </c>
      <c r="H4916" t="s">
        <v>152</v>
      </c>
      <c r="I4916" t="s">
        <v>153</v>
      </c>
      <c r="L4916">
        <f t="shared" si="380"/>
        <v>2007</v>
      </c>
      <c r="M4916">
        <f t="shared" si="381"/>
        <v>10</v>
      </c>
      <c r="N4916">
        <f t="shared" si="382"/>
        <v>0</v>
      </c>
      <c r="O4916">
        <f t="shared" si="383"/>
        <v>0</v>
      </c>
      <c r="P4916">
        <f t="shared" si="384"/>
        <v>2</v>
      </c>
    </row>
    <row r="4917" spans="1:16" x14ac:dyDescent="0.3">
      <c r="A4917" t="s">
        <v>45</v>
      </c>
      <c r="B4917" s="38">
        <v>39384</v>
      </c>
      <c r="C4917" t="s">
        <v>30</v>
      </c>
      <c r="D4917" t="s">
        <v>240</v>
      </c>
      <c r="E4917" t="s">
        <v>193</v>
      </c>
      <c r="F4917">
        <v>243437</v>
      </c>
      <c r="G4917">
        <v>417554</v>
      </c>
      <c r="H4917" t="s">
        <v>148</v>
      </c>
      <c r="I4917" t="s">
        <v>149</v>
      </c>
      <c r="L4917">
        <f t="shared" si="380"/>
        <v>2007</v>
      </c>
      <c r="M4917">
        <f t="shared" si="381"/>
        <v>10</v>
      </c>
      <c r="N4917">
        <f t="shared" si="382"/>
        <v>0</v>
      </c>
      <c r="O4917">
        <f t="shared" si="383"/>
        <v>0</v>
      </c>
      <c r="P4917">
        <f t="shared" si="384"/>
        <v>1</v>
      </c>
    </row>
    <row r="4918" spans="1:16" x14ac:dyDescent="0.3">
      <c r="A4918" t="s">
        <v>20</v>
      </c>
      <c r="B4918" s="38">
        <v>39385</v>
      </c>
      <c r="C4918" t="s">
        <v>30</v>
      </c>
      <c r="D4918" t="s">
        <v>216</v>
      </c>
      <c r="E4918" t="s">
        <v>155</v>
      </c>
      <c r="F4918">
        <v>310866</v>
      </c>
      <c r="G4918">
        <v>403332</v>
      </c>
      <c r="H4918" t="s">
        <v>148</v>
      </c>
      <c r="I4918" t="s">
        <v>149</v>
      </c>
      <c r="L4918">
        <f t="shared" si="380"/>
        <v>2007</v>
      </c>
      <c r="M4918">
        <f t="shared" si="381"/>
        <v>10</v>
      </c>
      <c r="N4918">
        <f t="shared" si="382"/>
        <v>0</v>
      </c>
      <c r="O4918">
        <f t="shared" si="383"/>
        <v>0</v>
      </c>
      <c r="P4918">
        <f t="shared" si="384"/>
        <v>1</v>
      </c>
    </row>
    <row r="4919" spans="1:16" x14ac:dyDescent="0.3">
      <c r="A4919" t="s">
        <v>69</v>
      </c>
      <c r="B4919" s="38">
        <v>39385</v>
      </c>
      <c r="C4919" t="s">
        <v>30</v>
      </c>
      <c r="D4919" t="s">
        <v>294</v>
      </c>
      <c r="E4919" t="s">
        <v>147</v>
      </c>
      <c r="F4919">
        <v>333805</v>
      </c>
      <c r="G4919">
        <v>374268</v>
      </c>
      <c r="H4919" t="s">
        <v>148</v>
      </c>
      <c r="I4919" t="s">
        <v>149</v>
      </c>
      <c r="L4919">
        <f t="shared" si="380"/>
        <v>2007</v>
      </c>
      <c r="M4919">
        <f t="shared" si="381"/>
        <v>10</v>
      </c>
      <c r="N4919">
        <f t="shared" si="382"/>
        <v>0</v>
      </c>
      <c r="O4919">
        <f t="shared" si="383"/>
        <v>0</v>
      </c>
      <c r="P4919">
        <f t="shared" si="384"/>
        <v>1</v>
      </c>
    </row>
    <row r="4920" spans="1:16" x14ac:dyDescent="0.3">
      <c r="A4920" t="s">
        <v>69</v>
      </c>
      <c r="B4920" s="38">
        <v>39386</v>
      </c>
      <c r="C4920" t="s">
        <v>30</v>
      </c>
      <c r="D4920" t="s">
        <v>224</v>
      </c>
      <c r="E4920" t="s">
        <v>147</v>
      </c>
      <c r="F4920">
        <v>334069</v>
      </c>
      <c r="G4920">
        <v>373963</v>
      </c>
      <c r="H4920" t="s">
        <v>148</v>
      </c>
      <c r="I4920" t="s">
        <v>149</v>
      </c>
      <c r="L4920">
        <f t="shared" si="380"/>
        <v>2007</v>
      </c>
      <c r="M4920">
        <f t="shared" si="381"/>
        <v>10</v>
      </c>
      <c r="N4920">
        <f t="shared" si="382"/>
        <v>0</v>
      </c>
      <c r="O4920">
        <f t="shared" si="383"/>
        <v>0</v>
      </c>
      <c r="P4920">
        <f t="shared" si="384"/>
        <v>1</v>
      </c>
    </row>
    <row r="4921" spans="1:16" x14ac:dyDescent="0.3">
      <c r="A4921" t="s">
        <v>74</v>
      </c>
      <c r="B4921" s="38">
        <v>39386</v>
      </c>
      <c r="C4921" t="s">
        <v>30</v>
      </c>
      <c r="D4921" t="s">
        <v>154</v>
      </c>
      <c r="E4921" t="s">
        <v>179</v>
      </c>
      <c r="F4921">
        <v>341202</v>
      </c>
      <c r="G4921">
        <v>387554</v>
      </c>
      <c r="H4921" t="s">
        <v>148</v>
      </c>
      <c r="I4921" t="s">
        <v>149</v>
      </c>
      <c r="L4921">
        <f t="shared" si="380"/>
        <v>2007</v>
      </c>
      <c r="M4921">
        <f t="shared" si="381"/>
        <v>10</v>
      </c>
      <c r="N4921">
        <f t="shared" si="382"/>
        <v>0</v>
      </c>
      <c r="O4921">
        <f t="shared" si="383"/>
        <v>0</v>
      </c>
      <c r="P4921">
        <f t="shared" si="384"/>
        <v>1</v>
      </c>
    </row>
    <row r="4922" spans="1:16" x14ac:dyDescent="0.3">
      <c r="A4922" t="s">
        <v>69</v>
      </c>
      <c r="B4922" s="38">
        <v>39387</v>
      </c>
      <c r="C4922" t="s">
        <v>30</v>
      </c>
      <c r="D4922" t="s">
        <v>387</v>
      </c>
      <c r="E4922" t="s">
        <v>147</v>
      </c>
      <c r="F4922">
        <v>333536</v>
      </c>
      <c r="G4922">
        <v>373107</v>
      </c>
      <c r="H4922" t="s">
        <v>148</v>
      </c>
      <c r="I4922" t="s">
        <v>149</v>
      </c>
      <c r="L4922">
        <f t="shared" si="380"/>
        <v>2007</v>
      </c>
      <c r="M4922">
        <f t="shared" si="381"/>
        <v>11</v>
      </c>
      <c r="N4922">
        <f t="shared" si="382"/>
        <v>0</v>
      </c>
      <c r="O4922">
        <f t="shared" si="383"/>
        <v>0</v>
      </c>
      <c r="P4922">
        <f t="shared" si="384"/>
        <v>1</v>
      </c>
    </row>
    <row r="4923" spans="1:16" x14ac:dyDescent="0.3">
      <c r="A4923" t="s">
        <v>45</v>
      </c>
      <c r="B4923" s="38">
        <v>39387</v>
      </c>
      <c r="C4923" t="s">
        <v>30</v>
      </c>
      <c r="D4923" t="s">
        <v>207</v>
      </c>
      <c r="E4923" t="s">
        <v>193</v>
      </c>
      <c r="F4923">
        <v>243450</v>
      </c>
      <c r="G4923">
        <v>416898</v>
      </c>
      <c r="H4923" t="s">
        <v>148</v>
      </c>
      <c r="I4923" t="s">
        <v>149</v>
      </c>
      <c r="L4923">
        <f t="shared" si="380"/>
        <v>2007</v>
      </c>
      <c r="M4923">
        <f t="shared" si="381"/>
        <v>11</v>
      </c>
      <c r="N4923">
        <f t="shared" si="382"/>
        <v>0</v>
      </c>
      <c r="O4923">
        <f t="shared" si="383"/>
        <v>0</v>
      </c>
      <c r="P4923">
        <f t="shared" si="384"/>
        <v>1</v>
      </c>
    </row>
    <row r="4924" spans="1:16" x14ac:dyDescent="0.3">
      <c r="A4924" t="s">
        <v>69</v>
      </c>
      <c r="B4924" s="38">
        <v>39388</v>
      </c>
      <c r="C4924" t="s">
        <v>30</v>
      </c>
      <c r="D4924" t="s">
        <v>174</v>
      </c>
      <c r="E4924" t="s">
        <v>147</v>
      </c>
      <c r="F4924">
        <v>334052</v>
      </c>
      <c r="G4924">
        <v>374873</v>
      </c>
      <c r="H4924" t="s">
        <v>148</v>
      </c>
      <c r="I4924" t="s">
        <v>149</v>
      </c>
      <c r="L4924">
        <f t="shared" si="380"/>
        <v>2007</v>
      </c>
      <c r="M4924">
        <f t="shared" si="381"/>
        <v>11</v>
      </c>
      <c r="N4924">
        <f t="shared" si="382"/>
        <v>0</v>
      </c>
      <c r="O4924">
        <f t="shared" si="383"/>
        <v>0</v>
      </c>
      <c r="P4924">
        <f t="shared" si="384"/>
        <v>1</v>
      </c>
    </row>
    <row r="4925" spans="1:16" x14ac:dyDescent="0.3">
      <c r="A4925" t="s">
        <v>39</v>
      </c>
      <c r="B4925" s="38">
        <v>39388</v>
      </c>
      <c r="C4925" t="s">
        <v>30</v>
      </c>
      <c r="D4925" t="s">
        <v>207</v>
      </c>
      <c r="E4925" t="s">
        <v>218</v>
      </c>
      <c r="F4925">
        <v>281033</v>
      </c>
      <c r="G4925">
        <v>378527</v>
      </c>
      <c r="H4925" t="s">
        <v>144</v>
      </c>
      <c r="I4925" t="s">
        <v>145</v>
      </c>
      <c r="L4925">
        <f t="shared" si="380"/>
        <v>2007</v>
      </c>
      <c r="M4925">
        <f t="shared" si="381"/>
        <v>11</v>
      </c>
      <c r="N4925">
        <f t="shared" si="382"/>
        <v>0</v>
      </c>
      <c r="O4925">
        <f t="shared" si="383"/>
        <v>0</v>
      </c>
      <c r="P4925">
        <f t="shared" si="384"/>
        <v>3</v>
      </c>
    </row>
    <row r="4926" spans="1:16" x14ac:dyDescent="0.3">
      <c r="A4926" t="s">
        <v>69</v>
      </c>
      <c r="B4926" s="38">
        <v>39389</v>
      </c>
      <c r="C4926" t="s">
        <v>30</v>
      </c>
      <c r="D4926" t="s">
        <v>167</v>
      </c>
      <c r="E4926" t="s">
        <v>147</v>
      </c>
      <c r="F4926">
        <v>334851</v>
      </c>
      <c r="G4926">
        <v>373949</v>
      </c>
      <c r="H4926" t="s">
        <v>148</v>
      </c>
      <c r="I4926" t="s">
        <v>149</v>
      </c>
      <c r="L4926">
        <f t="shared" si="380"/>
        <v>2007</v>
      </c>
      <c r="M4926">
        <f t="shared" si="381"/>
        <v>11</v>
      </c>
      <c r="N4926">
        <f t="shared" si="382"/>
        <v>0</v>
      </c>
      <c r="O4926">
        <f t="shared" si="383"/>
        <v>0</v>
      </c>
      <c r="P4926">
        <f t="shared" si="384"/>
        <v>1</v>
      </c>
    </row>
    <row r="4927" spans="1:16" x14ac:dyDescent="0.3">
      <c r="A4927" t="s">
        <v>76</v>
      </c>
      <c r="B4927" s="38">
        <v>39390</v>
      </c>
      <c r="C4927" t="s">
        <v>30</v>
      </c>
      <c r="D4927" t="s">
        <v>454</v>
      </c>
      <c r="E4927" t="s">
        <v>176</v>
      </c>
      <c r="F4927">
        <v>315164</v>
      </c>
      <c r="G4927">
        <v>386531</v>
      </c>
      <c r="H4927" t="s">
        <v>148</v>
      </c>
      <c r="I4927" t="s">
        <v>149</v>
      </c>
      <c r="L4927">
        <f t="shared" si="380"/>
        <v>2007</v>
      </c>
      <c r="M4927">
        <f t="shared" si="381"/>
        <v>11</v>
      </c>
      <c r="N4927">
        <f t="shared" si="382"/>
        <v>0</v>
      </c>
      <c r="O4927">
        <f t="shared" si="383"/>
        <v>0</v>
      </c>
      <c r="P4927">
        <f t="shared" si="384"/>
        <v>1</v>
      </c>
    </row>
    <row r="4928" spans="1:16" x14ac:dyDescent="0.3">
      <c r="A4928" t="s">
        <v>76</v>
      </c>
      <c r="B4928" s="38">
        <v>39391</v>
      </c>
      <c r="C4928" t="s">
        <v>30</v>
      </c>
      <c r="D4928" t="s">
        <v>297</v>
      </c>
      <c r="E4928" t="s">
        <v>176</v>
      </c>
      <c r="F4928">
        <v>314704</v>
      </c>
      <c r="G4928">
        <v>386874</v>
      </c>
      <c r="H4928" t="s">
        <v>148</v>
      </c>
      <c r="I4928" t="s">
        <v>149</v>
      </c>
      <c r="L4928">
        <f t="shared" si="380"/>
        <v>2007</v>
      </c>
      <c r="M4928">
        <f t="shared" si="381"/>
        <v>11</v>
      </c>
      <c r="N4928">
        <f t="shared" si="382"/>
        <v>0</v>
      </c>
      <c r="O4928">
        <f t="shared" si="383"/>
        <v>0</v>
      </c>
      <c r="P4928">
        <f t="shared" si="384"/>
        <v>1</v>
      </c>
    </row>
    <row r="4929" spans="1:16" x14ac:dyDescent="0.3">
      <c r="A4929" t="s">
        <v>69</v>
      </c>
      <c r="B4929" s="38">
        <v>39391</v>
      </c>
      <c r="C4929" t="s">
        <v>30</v>
      </c>
      <c r="D4929" t="s">
        <v>160</v>
      </c>
      <c r="E4929" t="s">
        <v>161</v>
      </c>
      <c r="F4929">
        <v>333494</v>
      </c>
      <c r="G4929">
        <v>375131</v>
      </c>
      <c r="H4929" t="s">
        <v>148</v>
      </c>
      <c r="I4929" t="s">
        <v>149</v>
      </c>
      <c r="L4929">
        <f t="shared" si="380"/>
        <v>2007</v>
      </c>
      <c r="M4929">
        <f t="shared" si="381"/>
        <v>11</v>
      </c>
      <c r="N4929">
        <f t="shared" si="382"/>
        <v>0</v>
      </c>
      <c r="O4929">
        <f t="shared" si="383"/>
        <v>0</v>
      </c>
      <c r="P4929">
        <f t="shared" si="384"/>
        <v>1</v>
      </c>
    </row>
    <row r="4930" spans="1:16" x14ac:dyDescent="0.3">
      <c r="A4930" t="s">
        <v>47</v>
      </c>
      <c r="B4930" s="38">
        <v>39391</v>
      </c>
      <c r="C4930" t="s">
        <v>30</v>
      </c>
      <c r="D4930" t="s">
        <v>284</v>
      </c>
      <c r="E4930" t="s">
        <v>171</v>
      </c>
      <c r="F4930">
        <v>328710</v>
      </c>
      <c r="G4930">
        <v>391268</v>
      </c>
      <c r="H4930" t="s">
        <v>148</v>
      </c>
      <c r="I4930" t="s">
        <v>149</v>
      </c>
      <c r="L4930">
        <f t="shared" ref="L4930:L4993" si="385">YEAR(B4930)</f>
        <v>2007</v>
      </c>
      <c r="M4930">
        <f t="shared" ref="M4930:M4993" si="386">MONTH(B4930)</f>
        <v>11</v>
      </c>
      <c r="N4930">
        <f t="shared" ref="N4930:N4993" si="387">SUM((IF(OR(ISBLANK($I4930),ISERROR(SEARCH("killed",$I4930))),0,IF(SEARCH("killed",$I4930)=3,LEFT($I4930,1),IF(SEARCH("killed",$I4930)=4,LEFT($I4930,2),0)))),(IF(OR(ISBLANK($J4930),ISERROR(SEARCH("killed",$J4930))),0,IF(SEARCH("killed",$J4930)=3,LEFT($J4930,1),IF(SEARCH("killed",$J4930)=4,LEFT($J4930,2),0)))),(IF(OR(ISBLANK($K4930),ISERROR(SEARCH("killed",$K4930))),0,IF(SEARCH("killed",$K4930)=3,LEFT($K4930,1),IF(SEARCH("killed",$K4930)=4,LEFT($K4930,2),0)))))</f>
        <v>0</v>
      </c>
      <c r="O4930">
        <f t="shared" ref="O4930:O4993" si="388">SUM((IF(OR(ISBLANK($I4930),ISERROR(SEARCH("seriously",$I4930))),0,IF(SEARCH("seriously",$I4930)=3,LEFT($I4930,1),IF(SEARCH("seriously",$I4930)=4,LEFT($I4930,2),0)))),(IF(OR(ISBLANK($J4930),ISERROR(SEARCH("seriously",$J4930))),0,IF(SEARCH("seriously",$J4930)=3,LEFT($J4930,1),IF(SEARCH("seriously",$J4930)=4,LEFT($J4930,2),0)))),(IF(OR(ISBLANK($K4930),ISERROR(SEARCH("seriously",$K4930))),0,IF(SEARCH("seriously",$K4930)=3,LEFT($K4930,1),IF(SEARCH("seriously",$K4930)=4,LEFT($K4930,2),0)))))</f>
        <v>0</v>
      </c>
      <c r="P4930">
        <f t="shared" ref="P4930:P4993" si="389">SUM((IF(OR(ISBLANK($I4930),ISERROR(SEARCH("slightly",$I4930))),0,IF(SEARCH("slightly",$I4930)=3,LEFT($I4930,1),IF(SEARCH("slightly",$I4930)=4,LEFT($I4930,2),0)))),(IF(OR(ISBLANK($J4930),ISERROR(SEARCH("slightly",$J4930))),0,IF(SEARCH("slightly",$J4930)=3,LEFT($J4930,1),IF(SEARCH("slightly",$J4930)=4,LEFT($J4930,2),0)))),(IF(OR(ISBLANK($K4930),ISERROR(SEARCH("slightly",$K4930))),0,IF(SEARCH("slightly",$K4930)=3,LEFT($K4930,1),IF(SEARCH("slightly",$K4930)=4,LEFT($K4930,2),0)))))</f>
        <v>1</v>
      </c>
    </row>
    <row r="4931" spans="1:16" x14ac:dyDescent="0.3">
      <c r="A4931" t="s">
        <v>51</v>
      </c>
      <c r="B4931" s="38">
        <v>39392</v>
      </c>
      <c r="C4931" t="s">
        <v>30</v>
      </c>
      <c r="D4931" t="s">
        <v>429</v>
      </c>
      <c r="E4931" t="s">
        <v>206</v>
      </c>
      <c r="F4931">
        <v>348346</v>
      </c>
      <c r="G4931">
        <v>344033</v>
      </c>
      <c r="H4931" t="s">
        <v>152</v>
      </c>
      <c r="I4931" t="s">
        <v>153</v>
      </c>
      <c r="L4931">
        <f t="shared" si="385"/>
        <v>2007</v>
      </c>
      <c r="M4931">
        <f t="shared" si="386"/>
        <v>11</v>
      </c>
      <c r="N4931">
        <f t="shared" si="387"/>
        <v>0</v>
      </c>
      <c r="O4931">
        <f t="shared" si="388"/>
        <v>0</v>
      </c>
      <c r="P4931">
        <f t="shared" si="389"/>
        <v>2</v>
      </c>
    </row>
    <row r="4932" spans="1:16" x14ac:dyDescent="0.3">
      <c r="A4932" t="s">
        <v>69</v>
      </c>
      <c r="B4932" s="38">
        <v>39393</v>
      </c>
      <c r="C4932" t="s">
        <v>29</v>
      </c>
      <c r="D4932" t="s">
        <v>355</v>
      </c>
      <c r="E4932" t="s">
        <v>161</v>
      </c>
      <c r="F4932">
        <v>333487</v>
      </c>
      <c r="G4932">
        <v>374705</v>
      </c>
      <c r="H4932" t="s">
        <v>152</v>
      </c>
      <c r="I4932" t="s">
        <v>181</v>
      </c>
      <c r="J4932" t="s">
        <v>248</v>
      </c>
      <c r="L4932">
        <f t="shared" si="385"/>
        <v>2007</v>
      </c>
      <c r="M4932">
        <f t="shared" si="386"/>
        <v>11</v>
      </c>
      <c r="N4932">
        <f t="shared" si="387"/>
        <v>0</v>
      </c>
      <c r="O4932">
        <f t="shared" si="388"/>
        <v>1</v>
      </c>
      <c r="P4932">
        <f t="shared" si="389"/>
        <v>1</v>
      </c>
    </row>
    <row r="4933" spans="1:16" x14ac:dyDescent="0.3">
      <c r="A4933" t="s">
        <v>69</v>
      </c>
      <c r="B4933" s="38">
        <v>39393</v>
      </c>
      <c r="C4933" t="s">
        <v>30</v>
      </c>
      <c r="D4933" t="s">
        <v>163</v>
      </c>
      <c r="E4933" t="s">
        <v>164</v>
      </c>
      <c r="F4933">
        <v>333456</v>
      </c>
      <c r="G4933">
        <v>374519</v>
      </c>
      <c r="H4933" t="s">
        <v>152</v>
      </c>
      <c r="I4933" t="s">
        <v>153</v>
      </c>
      <c r="L4933">
        <f t="shared" si="385"/>
        <v>2007</v>
      </c>
      <c r="M4933">
        <f t="shared" si="386"/>
        <v>11</v>
      </c>
      <c r="N4933">
        <f t="shared" si="387"/>
        <v>0</v>
      </c>
      <c r="O4933">
        <f t="shared" si="388"/>
        <v>0</v>
      </c>
      <c r="P4933">
        <f t="shared" si="389"/>
        <v>2</v>
      </c>
    </row>
    <row r="4934" spans="1:16" x14ac:dyDescent="0.3">
      <c r="A4934" t="s">
        <v>60</v>
      </c>
      <c r="B4934" s="38">
        <v>39394</v>
      </c>
      <c r="C4934" t="s">
        <v>30</v>
      </c>
      <c r="D4934" t="s">
        <v>194</v>
      </c>
      <c r="E4934" t="s">
        <v>195</v>
      </c>
      <c r="F4934">
        <v>350828</v>
      </c>
      <c r="G4934">
        <v>381702</v>
      </c>
      <c r="H4934" t="s">
        <v>148</v>
      </c>
      <c r="I4934" t="s">
        <v>149</v>
      </c>
      <c r="L4934">
        <f t="shared" si="385"/>
        <v>2007</v>
      </c>
      <c r="M4934">
        <f t="shared" si="386"/>
        <v>11</v>
      </c>
      <c r="N4934">
        <f t="shared" si="387"/>
        <v>0</v>
      </c>
      <c r="O4934">
        <f t="shared" si="388"/>
        <v>0</v>
      </c>
      <c r="P4934">
        <f t="shared" si="389"/>
        <v>1</v>
      </c>
    </row>
    <row r="4935" spans="1:16" x14ac:dyDescent="0.3">
      <c r="A4935" t="s">
        <v>76</v>
      </c>
      <c r="B4935" s="38">
        <v>39395</v>
      </c>
      <c r="C4935" t="s">
        <v>30</v>
      </c>
      <c r="D4935" t="s">
        <v>297</v>
      </c>
      <c r="E4935" t="s">
        <v>176</v>
      </c>
      <c r="F4935">
        <v>314693</v>
      </c>
      <c r="G4935">
        <v>386880</v>
      </c>
      <c r="H4935" t="s">
        <v>148</v>
      </c>
      <c r="I4935" t="s">
        <v>149</v>
      </c>
      <c r="L4935">
        <f t="shared" si="385"/>
        <v>2007</v>
      </c>
      <c r="M4935">
        <f t="shared" si="386"/>
        <v>11</v>
      </c>
      <c r="N4935">
        <f t="shared" si="387"/>
        <v>0</v>
      </c>
      <c r="O4935">
        <f t="shared" si="388"/>
        <v>0</v>
      </c>
      <c r="P4935">
        <f t="shared" si="389"/>
        <v>1</v>
      </c>
    </row>
    <row r="4936" spans="1:16" x14ac:dyDescent="0.3">
      <c r="A4936" t="s">
        <v>65</v>
      </c>
      <c r="B4936" s="38">
        <v>39395</v>
      </c>
      <c r="C4936" t="s">
        <v>30</v>
      </c>
      <c r="D4936" t="s">
        <v>231</v>
      </c>
      <c r="E4936" t="s">
        <v>195</v>
      </c>
      <c r="F4936">
        <v>339659</v>
      </c>
      <c r="G4936">
        <v>378974</v>
      </c>
      <c r="H4936" t="s">
        <v>148</v>
      </c>
      <c r="I4936" t="s">
        <v>149</v>
      </c>
      <c r="L4936">
        <f t="shared" si="385"/>
        <v>2007</v>
      </c>
      <c r="M4936">
        <f t="shared" si="386"/>
        <v>11</v>
      </c>
      <c r="N4936">
        <f t="shared" si="387"/>
        <v>0</v>
      </c>
      <c r="O4936">
        <f t="shared" si="388"/>
        <v>0</v>
      </c>
      <c r="P4936">
        <f t="shared" si="389"/>
        <v>1</v>
      </c>
    </row>
    <row r="4937" spans="1:16" x14ac:dyDescent="0.3">
      <c r="A4937" t="s">
        <v>36</v>
      </c>
      <c r="B4937" s="38">
        <v>39395</v>
      </c>
      <c r="C4937" t="s">
        <v>29</v>
      </c>
      <c r="D4937" t="s">
        <v>370</v>
      </c>
      <c r="E4937" t="s">
        <v>189</v>
      </c>
      <c r="F4937">
        <v>287541</v>
      </c>
      <c r="G4937">
        <v>345362</v>
      </c>
      <c r="H4937" t="s">
        <v>148</v>
      </c>
      <c r="I4937" t="s">
        <v>181</v>
      </c>
      <c r="L4937">
        <f t="shared" si="385"/>
        <v>2007</v>
      </c>
      <c r="M4937">
        <f t="shared" si="386"/>
        <v>11</v>
      </c>
      <c r="N4937">
        <f t="shared" si="387"/>
        <v>0</v>
      </c>
      <c r="O4937">
        <f t="shared" si="388"/>
        <v>1</v>
      </c>
      <c r="P4937">
        <f t="shared" si="389"/>
        <v>0</v>
      </c>
    </row>
    <row r="4938" spans="1:16" x14ac:dyDescent="0.3">
      <c r="A4938" t="s">
        <v>69</v>
      </c>
      <c r="B4938" s="38">
        <v>39395</v>
      </c>
      <c r="C4938" t="s">
        <v>30</v>
      </c>
      <c r="D4938" t="s">
        <v>251</v>
      </c>
      <c r="E4938" t="s">
        <v>147</v>
      </c>
      <c r="F4938">
        <v>333565</v>
      </c>
      <c r="G4938">
        <v>373779</v>
      </c>
      <c r="H4938" t="s">
        <v>148</v>
      </c>
      <c r="I4938" t="s">
        <v>149</v>
      </c>
      <c r="L4938">
        <f t="shared" si="385"/>
        <v>2007</v>
      </c>
      <c r="M4938">
        <f t="shared" si="386"/>
        <v>11</v>
      </c>
      <c r="N4938">
        <f t="shared" si="387"/>
        <v>0</v>
      </c>
      <c r="O4938">
        <f t="shared" si="388"/>
        <v>0</v>
      </c>
      <c r="P4938">
        <f t="shared" si="389"/>
        <v>1</v>
      </c>
    </row>
    <row r="4939" spans="1:16" x14ac:dyDescent="0.3">
      <c r="A4939" t="s">
        <v>74</v>
      </c>
      <c r="B4939" s="38">
        <v>39395</v>
      </c>
      <c r="C4939" t="s">
        <v>30</v>
      </c>
      <c r="D4939" t="s">
        <v>406</v>
      </c>
      <c r="E4939" t="s">
        <v>179</v>
      </c>
      <c r="F4939">
        <v>341450</v>
      </c>
      <c r="G4939">
        <v>387517</v>
      </c>
      <c r="H4939" t="s">
        <v>148</v>
      </c>
      <c r="I4939" t="s">
        <v>149</v>
      </c>
      <c r="L4939">
        <f t="shared" si="385"/>
        <v>2007</v>
      </c>
      <c r="M4939">
        <f t="shared" si="386"/>
        <v>11</v>
      </c>
      <c r="N4939">
        <f t="shared" si="387"/>
        <v>0</v>
      </c>
      <c r="O4939">
        <f t="shared" si="388"/>
        <v>0</v>
      </c>
      <c r="P4939">
        <f t="shared" si="389"/>
        <v>1</v>
      </c>
    </row>
    <row r="4940" spans="1:16" x14ac:dyDescent="0.3">
      <c r="A4940" t="s">
        <v>69</v>
      </c>
      <c r="B4940" s="38">
        <v>39395</v>
      </c>
      <c r="C4940" t="s">
        <v>30</v>
      </c>
      <c r="D4940" t="s">
        <v>160</v>
      </c>
      <c r="E4940" t="s">
        <v>161</v>
      </c>
      <c r="F4940">
        <v>333340</v>
      </c>
      <c r="G4940">
        <v>374929</v>
      </c>
      <c r="H4940" t="s">
        <v>148</v>
      </c>
      <c r="I4940" t="s">
        <v>149</v>
      </c>
      <c r="L4940">
        <f t="shared" si="385"/>
        <v>2007</v>
      </c>
      <c r="M4940">
        <f t="shared" si="386"/>
        <v>11</v>
      </c>
      <c r="N4940">
        <f t="shared" si="387"/>
        <v>0</v>
      </c>
      <c r="O4940">
        <f t="shared" si="388"/>
        <v>0</v>
      </c>
      <c r="P4940">
        <f t="shared" si="389"/>
        <v>1</v>
      </c>
    </row>
    <row r="4941" spans="1:16" x14ac:dyDescent="0.3">
      <c r="A4941" t="s">
        <v>69</v>
      </c>
      <c r="B4941" s="38">
        <v>39396</v>
      </c>
      <c r="C4941" t="s">
        <v>30</v>
      </c>
      <c r="D4941" t="s">
        <v>929</v>
      </c>
      <c r="E4941" t="s">
        <v>147</v>
      </c>
      <c r="F4941">
        <v>333731</v>
      </c>
      <c r="G4941">
        <v>374050</v>
      </c>
      <c r="H4941" t="s">
        <v>148</v>
      </c>
      <c r="I4941" t="s">
        <v>149</v>
      </c>
      <c r="L4941">
        <f t="shared" si="385"/>
        <v>2007</v>
      </c>
      <c r="M4941">
        <f t="shared" si="386"/>
        <v>11</v>
      </c>
      <c r="N4941">
        <f t="shared" si="387"/>
        <v>0</v>
      </c>
      <c r="O4941">
        <f t="shared" si="388"/>
        <v>0</v>
      </c>
      <c r="P4941">
        <f t="shared" si="389"/>
        <v>1</v>
      </c>
    </row>
    <row r="4942" spans="1:16" x14ac:dyDescent="0.3">
      <c r="A4942" t="s">
        <v>45</v>
      </c>
      <c r="B4942" s="38">
        <v>39397</v>
      </c>
      <c r="C4942" t="s">
        <v>30</v>
      </c>
      <c r="D4942" t="s">
        <v>672</v>
      </c>
      <c r="E4942" t="s">
        <v>193</v>
      </c>
      <c r="F4942">
        <v>243578</v>
      </c>
      <c r="G4942">
        <v>416819</v>
      </c>
      <c r="H4942" t="s">
        <v>148</v>
      </c>
      <c r="I4942" t="s">
        <v>149</v>
      </c>
      <c r="L4942">
        <f t="shared" si="385"/>
        <v>2007</v>
      </c>
      <c r="M4942">
        <f t="shared" si="386"/>
        <v>11</v>
      </c>
      <c r="N4942">
        <f t="shared" si="387"/>
        <v>0</v>
      </c>
      <c r="O4942">
        <f t="shared" si="388"/>
        <v>0</v>
      </c>
      <c r="P4942">
        <f t="shared" si="389"/>
        <v>1</v>
      </c>
    </row>
    <row r="4943" spans="1:16" x14ac:dyDescent="0.3">
      <c r="A4943" t="s">
        <v>74</v>
      </c>
      <c r="B4943" s="38">
        <v>39397</v>
      </c>
      <c r="C4943" t="s">
        <v>30</v>
      </c>
      <c r="D4943" t="s">
        <v>620</v>
      </c>
      <c r="E4943" t="s">
        <v>179</v>
      </c>
      <c r="F4943">
        <v>341536</v>
      </c>
      <c r="G4943">
        <v>387454</v>
      </c>
      <c r="H4943" t="s">
        <v>148</v>
      </c>
      <c r="I4943" t="s">
        <v>149</v>
      </c>
      <c r="L4943">
        <f t="shared" si="385"/>
        <v>2007</v>
      </c>
      <c r="M4943">
        <f t="shared" si="386"/>
        <v>11</v>
      </c>
      <c r="N4943">
        <f t="shared" si="387"/>
        <v>0</v>
      </c>
      <c r="O4943">
        <f t="shared" si="388"/>
        <v>0</v>
      </c>
      <c r="P4943">
        <f t="shared" si="389"/>
        <v>1</v>
      </c>
    </row>
    <row r="4944" spans="1:16" x14ac:dyDescent="0.3">
      <c r="A4944" t="s">
        <v>69</v>
      </c>
      <c r="B4944" s="38">
        <v>39398</v>
      </c>
      <c r="C4944" t="s">
        <v>30</v>
      </c>
      <c r="D4944" t="s">
        <v>853</v>
      </c>
      <c r="E4944" t="s">
        <v>147</v>
      </c>
      <c r="F4944">
        <v>333808</v>
      </c>
      <c r="G4944">
        <v>374083</v>
      </c>
      <c r="H4944" t="s">
        <v>148</v>
      </c>
      <c r="I4944" t="s">
        <v>149</v>
      </c>
      <c r="L4944">
        <f t="shared" si="385"/>
        <v>2007</v>
      </c>
      <c r="M4944">
        <f t="shared" si="386"/>
        <v>11</v>
      </c>
      <c r="N4944">
        <f t="shared" si="387"/>
        <v>0</v>
      </c>
      <c r="O4944">
        <f t="shared" si="388"/>
        <v>0</v>
      </c>
      <c r="P4944">
        <f t="shared" si="389"/>
        <v>1</v>
      </c>
    </row>
    <row r="4945" spans="1:16" x14ac:dyDescent="0.3">
      <c r="A4945" t="s">
        <v>69</v>
      </c>
      <c r="B4945" s="38">
        <v>39398</v>
      </c>
      <c r="C4945" t="s">
        <v>29</v>
      </c>
      <c r="D4945" t="s">
        <v>948</v>
      </c>
      <c r="E4945" t="s">
        <v>159</v>
      </c>
      <c r="F4945">
        <v>334729</v>
      </c>
      <c r="G4945">
        <v>374549</v>
      </c>
      <c r="H4945" t="s">
        <v>148</v>
      </c>
      <c r="I4945" t="s">
        <v>181</v>
      </c>
      <c r="L4945">
        <f t="shared" si="385"/>
        <v>2007</v>
      </c>
      <c r="M4945">
        <f t="shared" si="386"/>
        <v>11</v>
      </c>
      <c r="N4945">
        <f t="shared" si="387"/>
        <v>0</v>
      </c>
      <c r="O4945">
        <f t="shared" si="388"/>
        <v>1</v>
      </c>
      <c r="P4945">
        <f t="shared" si="389"/>
        <v>0</v>
      </c>
    </row>
    <row r="4946" spans="1:16" x14ac:dyDescent="0.3">
      <c r="A4946" t="s">
        <v>57</v>
      </c>
      <c r="B4946" s="38">
        <v>39399</v>
      </c>
      <c r="C4946" t="s">
        <v>30</v>
      </c>
      <c r="D4946" t="s">
        <v>952</v>
      </c>
      <c r="E4946" t="s">
        <v>256</v>
      </c>
      <c r="F4946">
        <v>223565</v>
      </c>
      <c r="G4946">
        <v>344199</v>
      </c>
      <c r="H4946" t="s">
        <v>148</v>
      </c>
      <c r="I4946" t="s">
        <v>149</v>
      </c>
      <c r="L4946">
        <f t="shared" si="385"/>
        <v>2007</v>
      </c>
      <c r="M4946">
        <f t="shared" si="386"/>
        <v>11</v>
      </c>
      <c r="N4946">
        <f t="shared" si="387"/>
        <v>0</v>
      </c>
      <c r="O4946">
        <f t="shared" si="388"/>
        <v>0</v>
      </c>
      <c r="P4946">
        <f t="shared" si="389"/>
        <v>1</v>
      </c>
    </row>
    <row r="4947" spans="1:16" x14ac:dyDescent="0.3">
      <c r="A4947" t="s">
        <v>69</v>
      </c>
      <c r="B4947" s="38">
        <v>39399</v>
      </c>
      <c r="C4947" t="s">
        <v>30</v>
      </c>
      <c r="D4947" t="s">
        <v>373</v>
      </c>
      <c r="E4947" t="s">
        <v>161</v>
      </c>
      <c r="F4947">
        <v>333617</v>
      </c>
      <c r="G4947">
        <v>374658</v>
      </c>
      <c r="H4947" t="s">
        <v>148</v>
      </c>
      <c r="I4947" t="s">
        <v>149</v>
      </c>
      <c r="L4947">
        <f t="shared" si="385"/>
        <v>2007</v>
      </c>
      <c r="M4947">
        <f t="shared" si="386"/>
        <v>11</v>
      </c>
      <c r="N4947">
        <f t="shared" si="387"/>
        <v>0</v>
      </c>
      <c r="O4947">
        <f t="shared" si="388"/>
        <v>0</v>
      </c>
      <c r="P4947">
        <f t="shared" si="389"/>
        <v>1</v>
      </c>
    </row>
    <row r="4948" spans="1:16" x14ac:dyDescent="0.3">
      <c r="A4948" t="s">
        <v>69</v>
      </c>
      <c r="B4948" s="38">
        <v>39399</v>
      </c>
      <c r="C4948" t="s">
        <v>30</v>
      </c>
      <c r="D4948" t="s">
        <v>160</v>
      </c>
      <c r="E4948" t="s">
        <v>164</v>
      </c>
      <c r="F4948">
        <v>333193</v>
      </c>
      <c r="G4948">
        <v>374366</v>
      </c>
      <c r="H4948" t="s">
        <v>148</v>
      </c>
      <c r="I4948" t="s">
        <v>149</v>
      </c>
      <c r="L4948">
        <f t="shared" si="385"/>
        <v>2007</v>
      </c>
      <c r="M4948">
        <f t="shared" si="386"/>
        <v>11</v>
      </c>
      <c r="N4948">
        <f t="shared" si="387"/>
        <v>0</v>
      </c>
      <c r="O4948">
        <f t="shared" si="388"/>
        <v>0</v>
      </c>
      <c r="P4948">
        <f t="shared" si="389"/>
        <v>1</v>
      </c>
    </row>
    <row r="4949" spans="1:16" x14ac:dyDescent="0.3">
      <c r="A4949" t="s">
        <v>20</v>
      </c>
      <c r="B4949" s="38">
        <v>39400</v>
      </c>
      <c r="C4949" t="s">
        <v>30</v>
      </c>
      <c r="D4949" t="s">
        <v>237</v>
      </c>
      <c r="E4949" t="s">
        <v>155</v>
      </c>
      <c r="F4949">
        <v>310699</v>
      </c>
      <c r="G4949">
        <v>403110</v>
      </c>
      <c r="H4949" t="s">
        <v>148</v>
      </c>
      <c r="I4949" t="s">
        <v>149</v>
      </c>
      <c r="L4949">
        <f t="shared" si="385"/>
        <v>2007</v>
      </c>
      <c r="M4949">
        <f t="shared" si="386"/>
        <v>11</v>
      </c>
      <c r="N4949">
        <f t="shared" si="387"/>
        <v>0</v>
      </c>
      <c r="O4949">
        <f t="shared" si="388"/>
        <v>0</v>
      </c>
      <c r="P4949">
        <f t="shared" si="389"/>
        <v>1</v>
      </c>
    </row>
    <row r="4950" spans="1:16" x14ac:dyDescent="0.3">
      <c r="A4950" t="s">
        <v>69</v>
      </c>
      <c r="B4950" s="38">
        <v>39400</v>
      </c>
      <c r="C4950" t="s">
        <v>30</v>
      </c>
      <c r="D4950" t="s">
        <v>272</v>
      </c>
      <c r="E4950" t="s">
        <v>147</v>
      </c>
      <c r="F4950">
        <v>333406</v>
      </c>
      <c r="G4950">
        <v>373653</v>
      </c>
      <c r="H4950" t="s">
        <v>148</v>
      </c>
      <c r="I4950" t="s">
        <v>149</v>
      </c>
      <c r="L4950">
        <f t="shared" si="385"/>
        <v>2007</v>
      </c>
      <c r="M4950">
        <f t="shared" si="386"/>
        <v>11</v>
      </c>
      <c r="N4950">
        <f t="shared" si="387"/>
        <v>0</v>
      </c>
      <c r="O4950">
        <f t="shared" si="388"/>
        <v>0</v>
      </c>
      <c r="P4950">
        <f t="shared" si="389"/>
        <v>1</v>
      </c>
    </row>
    <row r="4951" spans="1:16" x14ac:dyDescent="0.3">
      <c r="A4951" t="s">
        <v>53</v>
      </c>
      <c r="B4951" s="38">
        <v>39401</v>
      </c>
      <c r="C4951" t="s">
        <v>30</v>
      </c>
      <c r="D4951" t="s">
        <v>953</v>
      </c>
      <c r="E4951" t="s">
        <v>209</v>
      </c>
      <c r="F4951">
        <v>279920</v>
      </c>
      <c r="G4951">
        <v>362885</v>
      </c>
      <c r="H4951" t="s">
        <v>148</v>
      </c>
      <c r="I4951" t="s">
        <v>149</v>
      </c>
      <c r="L4951">
        <f t="shared" si="385"/>
        <v>2007</v>
      </c>
      <c r="M4951">
        <f t="shared" si="386"/>
        <v>11</v>
      </c>
      <c r="N4951">
        <f t="shared" si="387"/>
        <v>0</v>
      </c>
      <c r="O4951">
        <f t="shared" si="388"/>
        <v>0</v>
      </c>
      <c r="P4951">
        <f t="shared" si="389"/>
        <v>1</v>
      </c>
    </row>
    <row r="4952" spans="1:16" x14ac:dyDescent="0.3">
      <c r="A4952" t="s">
        <v>20</v>
      </c>
      <c r="B4952" s="38">
        <v>39401</v>
      </c>
      <c r="C4952" t="s">
        <v>30</v>
      </c>
      <c r="D4952" t="s">
        <v>232</v>
      </c>
      <c r="E4952" t="s">
        <v>155</v>
      </c>
      <c r="F4952">
        <v>310651</v>
      </c>
      <c r="G4952">
        <v>403173</v>
      </c>
      <c r="H4952" t="s">
        <v>148</v>
      </c>
      <c r="I4952" t="s">
        <v>149</v>
      </c>
      <c r="L4952">
        <f t="shared" si="385"/>
        <v>2007</v>
      </c>
      <c r="M4952">
        <f t="shared" si="386"/>
        <v>11</v>
      </c>
      <c r="N4952">
        <f t="shared" si="387"/>
        <v>0</v>
      </c>
      <c r="O4952">
        <f t="shared" si="388"/>
        <v>0</v>
      </c>
      <c r="P4952">
        <f t="shared" si="389"/>
        <v>1</v>
      </c>
    </row>
    <row r="4953" spans="1:16" x14ac:dyDescent="0.3">
      <c r="A4953" t="s">
        <v>2</v>
      </c>
      <c r="B4953" s="38">
        <v>39401</v>
      </c>
      <c r="C4953" t="s">
        <v>30</v>
      </c>
      <c r="D4953" t="s">
        <v>390</v>
      </c>
      <c r="E4953" t="s">
        <v>166</v>
      </c>
      <c r="F4953">
        <v>327127</v>
      </c>
      <c r="G4953">
        <v>364155</v>
      </c>
      <c r="H4953" t="s">
        <v>148</v>
      </c>
      <c r="I4953" t="s">
        <v>149</v>
      </c>
      <c r="L4953">
        <f t="shared" si="385"/>
        <v>2007</v>
      </c>
      <c r="M4953">
        <f t="shared" si="386"/>
        <v>11</v>
      </c>
      <c r="N4953">
        <f t="shared" si="387"/>
        <v>0</v>
      </c>
      <c r="O4953">
        <f t="shared" si="388"/>
        <v>0</v>
      </c>
      <c r="P4953">
        <f t="shared" si="389"/>
        <v>1</v>
      </c>
    </row>
    <row r="4954" spans="1:16" x14ac:dyDescent="0.3">
      <c r="A4954" t="s">
        <v>69</v>
      </c>
      <c r="B4954" s="38">
        <v>39402</v>
      </c>
      <c r="C4954" t="s">
        <v>30</v>
      </c>
      <c r="D4954" t="s">
        <v>355</v>
      </c>
      <c r="E4954" t="s">
        <v>161</v>
      </c>
      <c r="F4954">
        <v>333499</v>
      </c>
      <c r="G4954">
        <v>374721</v>
      </c>
      <c r="H4954" t="s">
        <v>152</v>
      </c>
      <c r="I4954" t="s">
        <v>153</v>
      </c>
      <c r="L4954">
        <f t="shared" si="385"/>
        <v>2007</v>
      </c>
      <c r="M4954">
        <f t="shared" si="386"/>
        <v>11</v>
      </c>
      <c r="N4954">
        <f t="shared" si="387"/>
        <v>0</v>
      </c>
      <c r="O4954">
        <f t="shared" si="388"/>
        <v>0</v>
      </c>
      <c r="P4954">
        <f t="shared" si="389"/>
        <v>2</v>
      </c>
    </row>
    <row r="4955" spans="1:16" x14ac:dyDescent="0.3">
      <c r="A4955" t="s">
        <v>45</v>
      </c>
      <c r="B4955" s="38">
        <v>39402</v>
      </c>
      <c r="C4955" t="s">
        <v>30</v>
      </c>
      <c r="D4955" t="s">
        <v>240</v>
      </c>
      <c r="E4955" t="s">
        <v>193</v>
      </c>
      <c r="F4955">
        <v>243667</v>
      </c>
      <c r="G4955">
        <v>418236</v>
      </c>
      <c r="H4955" t="s">
        <v>148</v>
      </c>
      <c r="I4955" t="s">
        <v>149</v>
      </c>
      <c r="L4955">
        <f t="shared" si="385"/>
        <v>2007</v>
      </c>
      <c r="M4955">
        <f t="shared" si="386"/>
        <v>11</v>
      </c>
      <c r="N4955">
        <f t="shared" si="387"/>
        <v>0</v>
      </c>
      <c r="O4955">
        <f t="shared" si="388"/>
        <v>0</v>
      </c>
      <c r="P4955">
        <f t="shared" si="389"/>
        <v>1</v>
      </c>
    </row>
    <row r="4956" spans="1:16" x14ac:dyDescent="0.3">
      <c r="A4956" t="s">
        <v>41</v>
      </c>
      <c r="B4956" s="38">
        <v>39402</v>
      </c>
      <c r="C4956" t="s">
        <v>30</v>
      </c>
      <c r="D4956" t="s">
        <v>747</v>
      </c>
      <c r="E4956" t="s">
        <v>315</v>
      </c>
      <c r="F4956">
        <v>289655</v>
      </c>
      <c r="G4956">
        <v>390614</v>
      </c>
      <c r="H4956" t="s">
        <v>148</v>
      </c>
      <c r="I4956" t="s">
        <v>149</v>
      </c>
      <c r="L4956">
        <f t="shared" si="385"/>
        <v>2007</v>
      </c>
      <c r="M4956">
        <f t="shared" si="386"/>
        <v>11</v>
      </c>
      <c r="N4956">
        <f t="shared" si="387"/>
        <v>0</v>
      </c>
      <c r="O4956">
        <f t="shared" si="388"/>
        <v>0</v>
      </c>
      <c r="P4956">
        <f t="shared" si="389"/>
        <v>1</v>
      </c>
    </row>
    <row r="4957" spans="1:16" x14ac:dyDescent="0.3">
      <c r="A4957" t="s">
        <v>76</v>
      </c>
      <c r="B4957" s="38">
        <v>39403</v>
      </c>
      <c r="C4957" t="s">
        <v>30</v>
      </c>
      <c r="D4957" t="s">
        <v>454</v>
      </c>
      <c r="E4957" t="s">
        <v>176</v>
      </c>
      <c r="F4957">
        <v>315195</v>
      </c>
      <c r="G4957">
        <v>386526</v>
      </c>
      <c r="H4957" t="s">
        <v>148</v>
      </c>
      <c r="I4957" t="s">
        <v>149</v>
      </c>
      <c r="L4957">
        <f t="shared" si="385"/>
        <v>2007</v>
      </c>
      <c r="M4957">
        <f t="shared" si="386"/>
        <v>11</v>
      </c>
      <c r="N4957">
        <f t="shared" si="387"/>
        <v>0</v>
      </c>
      <c r="O4957">
        <f t="shared" si="388"/>
        <v>0</v>
      </c>
      <c r="P4957">
        <f t="shared" si="389"/>
        <v>1</v>
      </c>
    </row>
    <row r="4958" spans="1:16" x14ac:dyDescent="0.3">
      <c r="A4958" t="s">
        <v>69</v>
      </c>
      <c r="B4958" s="38">
        <v>39403</v>
      </c>
      <c r="C4958" t="s">
        <v>30</v>
      </c>
      <c r="D4958" t="s">
        <v>583</v>
      </c>
      <c r="E4958" t="s">
        <v>147</v>
      </c>
      <c r="F4958">
        <v>333964</v>
      </c>
      <c r="G4958">
        <v>373611</v>
      </c>
      <c r="H4958" t="s">
        <v>148</v>
      </c>
      <c r="I4958" t="s">
        <v>149</v>
      </c>
      <c r="L4958">
        <f t="shared" si="385"/>
        <v>2007</v>
      </c>
      <c r="M4958">
        <f t="shared" si="386"/>
        <v>11</v>
      </c>
      <c r="N4958">
        <f t="shared" si="387"/>
        <v>0</v>
      </c>
      <c r="O4958">
        <f t="shared" si="388"/>
        <v>0</v>
      </c>
      <c r="P4958">
        <f t="shared" si="389"/>
        <v>1</v>
      </c>
    </row>
    <row r="4959" spans="1:16" x14ac:dyDescent="0.3">
      <c r="A4959" t="s">
        <v>36</v>
      </c>
      <c r="B4959" s="38">
        <v>39404</v>
      </c>
      <c r="C4959" t="s">
        <v>30</v>
      </c>
      <c r="D4959" t="s">
        <v>431</v>
      </c>
      <c r="E4959" t="s">
        <v>189</v>
      </c>
      <c r="F4959">
        <v>287940</v>
      </c>
      <c r="G4959">
        <v>345085</v>
      </c>
      <c r="H4959" t="s">
        <v>148</v>
      </c>
      <c r="I4959" t="s">
        <v>149</v>
      </c>
      <c r="L4959">
        <f t="shared" si="385"/>
        <v>2007</v>
      </c>
      <c r="M4959">
        <f t="shared" si="386"/>
        <v>11</v>
      </c>
      <c r="N4959">
        <f t="shared" si="387"/>
        <v>0</v>
      </c>
      <c r="O4959">
        <f t="shared" si="388"/>
        <v>0</v>
      </c>
      <c r="P4959">
        <f t="shared" si="389"/>
        <v>1</v>
      </c>
    </row>
    <row r="4960" spans="1:16" x14ac:dyDescent="0.3">
      <c r="A4960" t="s">
        <v>20</v>
      </c>
      <c r="B4960" s="38">
        <v>39404</v>
      </c>
      <c r="C4960" t="s">
        <v>30</v>
      </c>
      <c r="D4960" t="s">
        <v>232</v>
      </c>
      <c r="E4960" t="s">
        <v>155</v>
      </c>
      <c r="F4960">
        <v>310622</v>
      </c>
      <c r="G4960">
        <v>403204</v>
      </c>
      <c r="H4960" t="s">
        <v>148</v>
      </c>
      <c r="I4960" t="s">
        <v>149</v>
      </c>
      <c r="L4960">
        <f t="shared" si="385"/>
        <v>2007</v>
      </c>
      <c r="M4960">
        <f t="shared" si="386"/>
        <v>11</v>
      </c>
      <c r="N4960">
        <f t="shared" si="387"/>
        <v>0</v>
      </c>
      <c r="O4960">
        <f t="shared" si="388"/>
        <v>0</v>
      </c>
      <c r="P4960">
        <f t="shared" si="389"/>
        <v>1</v>
      </c>
    </row>
    <row r="4961" spans="1:16" x14ac:dyDescent="0.3">
      <c r="A4961" t="s">
        <v>43</v>
      </c>
      <c r="B4961" s="38">
        <v>39405</v>
      </c>
      <c r="C4961" t="s">
        <v>30</v>
      </c>
      <c r="D4961" t="s">
        <v>207</v>
      </c>
      <c r="E4961" t="s">
        <v>183</v>
      </c>
      <c r="F4961">
        <v>308683</v>
      </c>
      <c r="G4961">
        <v>326020</v>
      </c>
      <c r="H4961" t="s">
        <v>148</v>
      </c>
      <c r="I4961" t="s">
        <v>149</v>
      </c>
      <c r="L4961">
        <f t="shared" si="385"/>
        <v>2007</v>
      </c>
      <c r="M4961">
        <f t="shared" si="386"/>
        <v>11</v>
      </c>
      <c r="N4961">
        <f t="shared" si="387"/>
        <v>0</v>
      </c>
      <c r="O4961">
        <f t="shared" si="388"/>
        <v>0</v>
      </c>
      <c r="P4961">
        <f t="shared" si="389"/>
        <v>1</v>
      </c>
    </row>
    <row r="4962" spans="1:16" x14ac:dyDescent="0.3">
      <c r="A4962" t="s">
        <v>74</v>
      </c>
      <c r="B4962" s="38">
        <v>39405</v>
      </c>
      <c r="C4962" t="s">
        <v>30</v>
      </c>
      <c r="D4962" t="s">
        <v>231</v>
      </c>
      <c r="E4962" t="s">
        <v>179</v>
      </c>
      <c r="F4962">
        <v>341429</v>
      </c>
      <c r="G4962">
        <v>387424</v>
      </c>
      <c r="H4962" t="s">
        <v>148</v>
      </c>
      <c r="I4962" t="s">
        <v>149</v>
      </c>
      <c r="L4962">
        <f t="shared" si="385"/>
        <v>2007</v>
      </c>
      <c r="M4962">
        <f t="shared" si="386"/>
        <v>11</v>
      </c>
      <c r="N4962">
        <f t="shared" si="387"/>
        <v>0</v>
      </c>
      <c r="O4962">
        <f t="shared" si="388"/>
        <v>0</v>
      </c>
      <c r="P4962">
        <f t="shared" si="389"/>
        <v>1</v>
      </c>
    </row>
    <row r="4963" spans="1:16" x14ac:dyDescent="0.3">
      <c r="A4963" t="s">
        <v>69</v>
      </c>
      <c r="B4963" s="38">
        <v>39407</v>
      </c>
      <c r="C4963" t="s">
        <v>30</v>
      </c>
      <c r="D4963" t="s">
        <v>210</v>
      </c>
      <c r="E4963" t="s">
        <v>147</v>
      </c>
      <c r="F4963">
        <v>333525</v>
      </c>
      <c r="G4963">
        <v>374298</v>
      </c>
      <c r="H4963" t="s">
        <v>245</v>
      </c>
      <c r="I4963" t="s">
        <v>246</v>
      </c>
      <c r="L4963">
        <f t="shared" si="385"/>
        <v>2007</v>
      </c>
      <c r="M4963">
        <f t="shared" si="386"/>
        <v>11</v>
      </c>
      <c r="N4963">
        <f t="shared" si="387"/>
        <v>0</v>
      </c>
      <c r="O4963">
        <f t="shared" si="388"/>
        <v>0</v>
      </c>
      <c r="P4963">
        <f t="shared" si="389"/>
        <v>4</v>
      </c>
    </row>
    <row r="4964" spans="1:16" x14ac:dyDescent="0.3">
      <c r="A4964" t="s">
        <v>57</v>
      </c>
      <c r="B4964" s="38">
        <v>39407</v>
      </c>
      <c r="C4964" t="s">
        <v>30</v>
      </c>
      <c r="D4964" t="s">
        <v>374</v>
      </c>
      <c r="E4964" t="s">
        <v>256</v>
      </c>
      <c r="F4964">
        <v>223913</v>
      </c>
      <c r="G4964">
        <v>343995</v>
      </c>
      <c r="H4964" t="s">
        <v>148</v>
      </c>
      <c r="I4964" t="s">
        <v>149</v>
      </c>
      <c r="L4964">
        <f t="shared" si="385"/>
        <v>2007</v>
      </c>
      <c r="M4964">
        <f t="shared" si="386"/>
        <v>11</v>
      </c>
      <c r="N4964">
        <f t="shared" si="387"/>
        <v>0</v>
      </c>
      <c r="O4964">
        <f t="shared" si="388"/>
        <v>0</v>
      </c>
      <c r="P4964">
        <f t="shared" si="389"/>
        <v>1</v>
      </c>
    </row>
    <row r="4965" spans="1:16" x14ac:dyDescent="0.3">
      <c r="A4965" t="s">
        <v>46</v>
      </c>
      <c r="B4965" s="38">
        <v>39407</v>
      </c>
      <c r="C4965" t="s">
        <v>30</v>
      </c>
      <c r="D4965" t="s">
        <v>711</v>
      </c>
      <c r="E4965" t="s">
        <v>186</v>
      </c>
      <c r="F4965">
        <v>234749</v>
      </c>
      <c r="G4965">
        <v>397552</v>
      </c>
      <c r="H4965" t="s">
        <v>148</v>
      </c>
      <c r="I4965" t="s">
        <v>149</v>
      </c>
      <c r="L4965">
        <f t="shared" si="385"/>
        <v>2007</v>
      </c>
      <c r="M4965">
        <f t="shared" si="386"/>
        <v>11</v>
      </c>
      <c r="N4965">
        <f t="shared" si="387"/>
        <v>0</v>
      </c>
      <c r="O4965">
        <f t="shared" si="388"/>
        <v>0</v>
      </c>
      <c r="P4965">
        <f t="shared" si="389"/>
        <v>1</v>
      </c>
    </row>
    <row r="4966" spans="1:16" x14ac:dyDescent="0.3">
      <c r="A4966" t="s">
        <v>69</v>
      </c>
      <c r="B4966" s="38">
        <v>39407</v>
      </c>
      <c r="C4966" t="s">
        <v>30</v>
      </c>
      <c r="D4966" t="s">
        <v>219</v>
      </c>
      <c r="E4966" t="s">
        <v>147</v>
      </c>
      <c r="F4966">
        <v>334201</v>
      </c>
      <c r="G4966">
        <v>374366</v>
      </c>
      <c r="H4966" t="s">
        <v>148</v>
      </c>
      <c r="I4966" t="s">
        <v>149</v>
      </c>
      <c r="L4966">
        <f t="shared" si="385"/>
        <v>2007</v>
      </c>
      <c r="M4966">
        <f t="shared" si="386"/>
        <v>11</v>
      </c>
      <c r="N4966">
        <f t="shared" si="387"/>
        <v>0</v>
      </c>
      <c r="O4966">
        <f t="shared" si="388"/>
        <v>0</v>
      </c>
      <c r="P4966">
        <f t="shared" si="389"/>
        <v>1</v>
      </c>
    </row>
    <row r="4967" spans="1:16" x14ac:dyDescent="0.3">
      <c r="A4967" t="s">
        <v>69</v>
      </c>
      <c r="B4967" s="38">
        <v>39408</v>
      </c>
      <c r="C4967" t="s">
        <v>30</v>
      </c>
      <c r="D4967" t="s">
        <v>219</v>
      </c>
      <c r="E4967" t="s">
        <v>147</v>
      </c>
      <c r="F4967">
        <v>334225</v>
      </c>
      <c r="G4967">
        <v>374212</v>
      </c>
      <c r="H4967" t="s">
        <v>148</v>
      </c>
      <c r="I4967" t="s">
        <v>149</v>
      </c>
      <c r="L4967">
        <f t="shared" si="385"/>
        <v>2007</v>
      </c>
      <c r="M4967">
        <f t="shared" si="386"/>
        <v>11</v>
      </c>
      <c r="N4967">
        <f t="shared" si="387"/>
        <v>0</v>
      </c>
      <c r="O4967">
        <f t="shared" si="388"/>
        <v>0</v>
      </c>
      <c r="P4967">
        <f t="shared" si="389"/>
        <v>1</v>
      </c>
    </row>
    <row r="4968" spans="1:16" x14ac:dyDescent="0.3">
      <c r="A4968" t="s">
        <v>67</v>
      </c>
      <c r="B4968" s="38">
        <v>39410</v>
      </c>
      <c r="C4968" t="s">
        <v>30</v>
      </c>
      <c r="D4968" t="s">
        <v>278</v>
      </c>
      <c r="E4968" t="s">
        <v>279</v>
      </c>
      <c r="F4968">
        <v>349045</v>
      </c>
      <c r="G4968">
        <v>374159</v>
      </c>
      <c r="H4968" t="s">
        <v>148</v>
      </c>
      <c r="I4968" t="s">
        <v>149</v>
      </c>
      <c r="L4968">
        <f t="shared" si="385"/>
        <v>2007</v>
      </c>
      <c r="M4968">
        <f t="shared" si="386"/>
        <v>11</v>
      </c>
      <c r="N4968">
        <f t="shared" si="387"/>
        <v>0</v>
      </c>
      <c r="O4968">
        <f t="shared" si="388"/>
        <v>0</v>
      </c>
      <c r="P4968">
        <f t="shared" si="389"/>
        <v>1</v>
      </c>
    </row>
    <row r="4969" spans="1:16" x14ac:dyDescent="0.3">
      <c r="A4969" t="s">
        <v>52</v>
      </c>
      <c r="B4969" s="38">
        <v>39410</v>
      </c>
      <c r="C4969" t="s">
        <v>30</v>
      </c>
      <c r="D4969" t="s">
        <v>230</v>
      </c>
      <c r="E4969" t="s">
        <v>169</v>
      </c>
      <c r="F4969">
        <v>245178</v>
      </c>
      <c r="G4969">
        <v>372304</v>
      </c>
      <c r="H4969" t="s">
        <v>144</v>
      </c>
      <c r="I4969" t="s">
        <v>145</v>
      </c>
      <c r="L4969">
        <f t="shared" si="385"/>
        <v>2007</v>
      </c>
      <c r="M4969">
        <f t="shared" si="386"/>
        <v>11</v>
      </c>
      <c r="N4969">
        <f t="shared" si="387"/>
        <v>0</v>
      </c>
      <c r="O4969">
        <f t="shared" si="388"/>
        <v>0</v>
      </c>
      <c r="P4969">
        <f t="shared" si="389"/>
        <v>3</v>
      </c>
    </row>
    <row r="4970" spans="1:16" x14ac:dyDescent="0.3">
      <c r="A4970" t="s">
        <v>43</v>
      </c>
      <c r="B4970" s="38">
        <v>39410</v>
      </c>
      <c r="C4970" t="s">
        <v>29</v>
      </c>
      <c r="D4970" t="s">
        <v>185</v>
      </c>
      <c r="E4970" t="s">
        <v>183</v>
      </c>
      <c r="F4970">
        <v>308082</v>
      </c>
      <c r="G4970">
        <v>326588</v>
      </c>
      <c r="H4970" t="s">
        <v>148</v>
      </c>
      <c r="I4970" t="s">
        <v>181</v>
      </c>
      <c r="L4970">
        <f t="shared" si="385"/>
        <v>2007</v>
      </c>
      <c r="M4970">
        <f t="shared" si="386"/>
        <v>11</v>
      </c>
      <c r="N4970">
        <f t="shared" si="387"/>
        <v>0</v>
      </c>
      <c r="O4970">
        <f t="shared" si="388"/>
        <v>1</v>
      </c>
      <c r="P4970">
        <f t="shared" si="389"/>
        <v>0</v>
      </c>
    </row>
    <row r="4971" spans="1:16" x14ac:dyDescent="0.3">
      <c r="A4971" t="s">
        <v>69</v>
      </c>
      <c r="B4971" s="38">
        <v>39411</v>
      </c>
      <c r="C4971" t="s">
        <v>30</v>
      </c>
      <c r="D4971" t="s">
        <v>174</v>
      </c>
      <c r="E4971" t="s">
        <v>147</v>
      </c>
      <c r="F4971">
        <v>334183</v>
      </c>
      <c r="G4971">
        <v>375124</v>
      </c>
      <c r="H4971" t="s">
        <v>148</v>
      </c>
      <c r="I4971" t="s">
        <v>149</v>
      </c>
      <c r="L4971">
        <f t="shared" si="385"/>
        <v>2007</v>
      </c>
      <c r="M4971">
        <f t="shared" si="386"/>
        <v>11</v>
      </c>
      <c r="N4971">
        <f t="shared" si="387"/>
        <v>0</v>
      </c>
      <c r="O4971">
        <f t="shared" si="388"/>
        <v>0</v>
      </c>
      <c r="P4971">
        <f t="shared" si="389"/>
        <v>1</v>
      </c>
    </row>
    <row r="4972" spans="1:16" x14ac:dyDescent="0.3">
      <c r="A4972" t="s">
        <v>69</v>
      </c>
      <c r="B4972" s="38">
        <v>39413</v>
      </c>
      <c r="C4972" t="s">
        <v>30</v>
      </c>
      <c r="D4972" t="s">
        <v>160</v>
      </c>
      <c r="E4972" t="s">
        <v>164</v>
      </c>
      <c r="F4972">
        <v>333239</v>
      </c>
      <c r="G4972">
        <v>374372</v>
      </c>
      <c r="H4972" t="s">
        <v>148</v>
      </c>
      <c r="I4972" t="s">
        <v>149</v>
      </c>
      <c r="L4972">
        <f t="shared" si="385"/>
        <v>2007</v>
      </c>
      <c r="M4972">
        <f t="shared" si="386"/>
        <v>11</v>
      </c>
      <c r="N4972">
        <f t="shared" si="387"/>
        <v>0</v>
      </c>
      <c r="O4972">
        <f t="shared" si="388"/>
        <v>0</v>
      </c>
      <c r="P4972">
        <f t="shared" si="389"/>
        <v>1</v>
      </c>
    </row>
    <row r="4973" spans="1:16" x14ac:dyDescent="0.3">
      <c r="A4973" t="s">
        <v>69</v>
      </c>
      <c r="B4973" s="38">
        <v>39413</v>
      </c>
      <c r="C4973" t="s">
        <v>30</v>
      </c>
      <c r="D4973" t="s">
        <v>950</v>
      </c>
      <c r="E4973" t="s">
        <v>147</v>
      </c>
      <c r="F4973">
        <v>333916</v>
      </c>
      <c r="G4973">
        <v>373949</v>
      </c>
      <c r="H4973" t="s">
        <v>148</v>
      </c>
      <c r="I4973" t="s">
        <v>149</v>
      </c>
      <c r="L4973">
        <f t="shared" si="385"/>
        <v>2007</v>
      </c>
      <c r="M4973">
        <f t="shared" si="386"/>
        <v>11</v>
      </c>
      <c r="N4973">
        <f t="shared" si="387"/>
        <v>0</v>
      </c>
      <c r="O4973">
        <f t="shared" si="388"/>
        <v>0</v>
      </c>
      <c r="P4973">
        <f t="shared" si="389"/>
        <v>1</v>
      </c>
    </row>
    <row r="4974" spans="1:16" x14ac:dyDescent="0.3">
      <c r="A4974" t="s">
        <v>69</v>
      </c>
      <c r="B4974" s="38">
        <v>39413</v>
      </c>
      <c r="C4974" t="s">
        <v>30</v>
      </c>
      <c r="D4974" t="s">
        <v>231</v>
      </c>
      <c r="E4974" t="s">
        <v>147</v>
      </c>
      <c r="F4974">
        <v>334009</v>
      </c>
      <c r="G4974">
        <v>374386</v>
      </c>
      <c r="H4974" t="s">
        <v>148</v>
      </c>
      <c r="I4974" t="s">
        <v>149</v>
      </c>
      <c r="L4974">
        <f t="shared" si="385"/>
        <v>2007</v>
      </c>
      <c r="M4974">
        <f t="shared" si="386"/>
        <v>11</v>
      </c>
      <c r="N4974">
        <f t="shared" si="387"/>
        <v>0</v>
      </c>
      <c r="O4974">
        <f t="shared" si="388"/>
        <v>0</v>
      </c>
      <c r="P4974">
        <f t="shared" si="389"/>
        <v>1</v>
      </c>
    </row>
    <row r="4975" spans="1:16" x14ac:dyDescent="0.3">
      <c r="A4975" t="s">
        <v>47</v>
      </c>
      <c r="B4975" s="38">
        <v>39413</v>
      </c>
      <c r="C4975" t="s">
        <v>29</v>
      </c>
      <c r="D4975" t="s">
        <v>284</v>
      </c>
      <c r="E4975" t="s">
        <v>171</v>
      </c>
      <c r="F4975">
        <v>328690</v>
      </c>
      <c r="G4975">
        <v>391229</v>
      </c>
      <c r="H4975" t="s">
        <v>148</v>
      </c>
      <c r="I4975" t="s">
        <v>181</v>
      </c>
      <c r="L4975">
        <f t="shared" si="385"/>
        <v>2007</v>
      </c>
      <c r="M4975">
        <f t="shared" si="386"/>
        <v>11</v>
      </c>
      <c r="N4975">
        <f t="shared" si="387"/>
        <v>0</v>
      </c>
      <c r="O4975">
        <f t="shared" si="388"/>
        <v>1</v>
      </c>
      <c r="P4975">
        <f t="shared" si="389"/>
        <v>0</v>
      </c>
    </row>
    <row r="4976" spans="1:16" x14ac:dyDescent="0.3">
      <c r="A4976" t="s">
        <v>69</v>
      </c>
      <c r="B4976" s="38">
        <v>39414</v>
      </c>
      <c r="C4976" t="s">
        <v>30</v>
      </c>
      <c r="D4976" t="s">
        <v>280</v>
      </c>
      <c r="E4976" t="s">
        <v>147</v>
      </c>
      <c r="F4976">
        <v>334240</v>
      </c>
      <c r="G4976">
        <v>373885</v>
      </c>
      <c r="H4976" t="s">
        <v>148</v>
      </c>
      <c r="I4976" t="s">
        <v>149</v>
      </c>
      <c r="L4976">
        <f t="shared" si="385"/>
        <v>2007</v>
      </c>
      <c r="M4976">
        <f t="shared" si="386"/>
        <v>11</v>
      </c>
      <c r="N4976">
        <f t="shared" si="387"/>
        <v>0</v>
      </c>
      <c r="O4976">
        <f t="shared" si="388"/>
        <v>0</v>
      </c>
      <c r="P4976">
        <f t="shared" si="389"/>
        <v>1</v>
      </c>
    </row>
    <row r="4977" spans="1:16" x14ac:dyDescent="0.3">
      <c r="A4977" t="s">
        <v>20</v>
      </c>
      <c r="B4977" s="38">
        <v>39414</v>
      </c>
      <c r="C4977" t="s">
        <v>30</v>
      </c>
      <c r="D4977" t="s">
        <v>316</v>
      </c>
      <c r="E4977" t="s">
        <v>155</v>
      </c>
      <c r="F4977">
        <v>311090</v>
      </c>
      <c r="G4977">
        <v>403167</v>
      </c>
      <c r="H4977" t="s">
        <v>148</v>
      </c>
      <c r="I4977" t="s">
        <v>149</v>
      </c>
      <c r="L4977">
        <f t="shared" si="385"/>
        <v>2007</v>
      </c>
      <c r="M4977">
        <f t="shared" si="386"/>
        <v>11</v>
      </c>
      <c r="N4977">
        <f t="shared" si="387"/>
        <v>0</v>
      </c>
      <c r="O4977">
        <f t="shared" si="388"/>
        <v>0</v>
      </c>
      <c r="P4977">
        <f t="shared" si="389"/>
        <v>1</v>
      </c>
    </row>
    <row r="4978" spans="1:16" x14ac:dyDescent="0.3">
      <c r="A4978" t="s">
        <v>69</v>
      </c>
      <c r="B4978" s="38">
        <v>39414</v>
      </c>
      <c r="C4978" t="s">
        <v>30</v>
      </c>
      <c r="D4978" t="s">
        <v>358</v>
      </c>
      <c r="E4978" t="s">
        <v>159</v>
      </c>
      <c r="F4978">
        <v>334919</v>
      </c>
      <c r="G4978">
        <v>374765</v>
      </c>
      <c r="H4978" t="s">
        <v>148</v>
      </c>
      <c r="I4978" t="s">
        <v>149</v>
      </c>
      <c r="L4978">
        <f t="shared" si="385"/>
        <v>2007</v>
      </c>
      <c r="M4978">
        <f t="shared" si="386"/>
        <v>11</v>
      </c>
      <c r="N4978">
        <f t="shared" si="387"/>
        <v>0</v>
      </c>
      <c r="O4978">
        <f t="shared" si="388"/>
        <v>0</v>
      </c>
      <c r="P4978">
        <f t="shared" si="389"/>
        <v>1</v>
      </c>
    </row>
    <row r="4979" spans="1:16" x14ac:dyDescent="0.3">
      <c r="A4979" t="s">
        <v>36</v>
      </c>
      <c r="B4979" s="38">
        <v>39414</v>
      </c>
      <c r="C4979" t="s">
        <v>30</v>
      </c>
      <c r="D4979" t="s">
        <v>700</v>
      </c>
      <c r="E4979" t="s">
        <v>189</v>
      </c>
      <c r="F4979">
        <v>287298</v>
      </c>
      <c r="G4979">
        <v>345562</v>
      </c>
      <c r="H4979" t="s">
        <v>148</v>
      </c>
      <c r="I4979" t="s">
        <v>149</v>
      </c>
      <c r="L4979">
        <f t="shared" si="385"/>
        <v>2007</v>
      </c>
      <c r="M4979">
        <f t="shared" si="386"/>
        <v>11</v>
      </c>
      <c r="N4979">
        <f t="shared" si="387"/>
        <v>0</v>
      </c>
      <c r="O4979">
        <f t="shared" si="388"/>
        <v>0</v>
      </c>
      <c r="P4979">
        <f t="shared" si="389"/>
        <v>1</v>
      </c>
    </row>
    <row r="4980" spans="1:16" x14ac:dyDescent="0.3">
      <c r="A4980" t="s">
        <v>56</v>
      </c>
      <c r="B4980" s="38">
        <v>39415</v>
      </c>
      <c r="C4980" t="s">
        <v>30</v>
      </c>
      <c r="D4980" t="s">
        <v>170</v>
      </c>
      <c r="E4980" t="s">
        <v>176</v>
      </c>
      <c r="F4980">
        <v>308208</v>
      </c>
      <c r="G4980">
        <v>390414</v>
      </c>
      <c r="H4980" t="s">
        <v>148</v>
      </c>
      <c r="I4980" t="s">
        <v>149</v>
      </c>
      <c r="L4980">
        <f t="shared" si="385"/>
        <v>2007</v>
      </c>
      <c r="M4980">
        <f t="shared" si="386"/>
        <v>11</v>
      </c>
      <c r="N4980">
        <f t="shared" si="387"/>
        <v>0</v>
      </c>
      <c r="O4980">
        <f t="shared" si="388"/>
        <v>0</v>
      </c>
      <c r="P4980">
        <f t="shared" si="389"/>
        <v>1</v>
      </c>
    </row>
    <row r="4981" spans="1:16" x14ac:dyDescent="0.3">
      <c r="A4981" t="s">
        <v>43</v>
      </c>
      <c r="B4981" s="38">
        <v>39415</v>
      </c>
      <c r="C4981" t="s">
        <v>30</v>
      </c>
      <c r="D4981" t="s">
        <v>954</v>
      </c>
      <c r="E4981" t="s">
        <v>183</v>
      </c>
      <c r="F4981">
        <v>308571</v>
      </c>
      <c r="G4981">
        <v>326812</v>
      </c>
      <c r="H4981" t="s">
        <v>148</v>
      </c>
      <c r="I4981" t="s">
        <v>149</v>
      </c>
      <c r="L4981">
        <f t="shared" si="385"/>
        <v>2007</v>
      </c>
      <c r="M4981">
        <f t="shared" si="386"/>
        <v>11</v>
      </c>
      <c r="N4981">
        <f t="shared" si="387"/>
        <v>0</v>
      </c>
      <c r="O4981">
        <f t="shared" si="388"/>
        <v>0</v>
      </c>
      <c r="P4981">
        <f t="shared" si="389"/>
        <v>1</v>
      </c>
    </row>
    <row r="4982" spans="1:16" x14ac:dyDescent="0.3">
      <c r="A4982" t="s">
        <v>20</v>
      </c>
      <c r="B4982" s="38">
        <v>39415</v>
      </c>
      <c r="C4982" t="s">
        <v>30</v>
      </c>
      <c r="D4982" t="s">
        <v>286</v>
      </c>
      <c r="E4982" t="s">
        <v>155</v>
      </c>
      <c r="F4982">
        <v>310433</v>
      </c>
      <c r="G4982">
        <v>403368</v>
      </c>
      <c r="H4982" t="s">
        <v>148</v>
      </c>
      <c r="I4982" t="s">
        <v>149</v>
      </c>
      <c r="L4982">
        <f t="shared" si="385"/>
        <v>2007</v>
      </c>
      <c r="M4982">
        <f t="shared" si="386"/>
        <v>11</v>
      </c>
      <c r="N4982">
        <f t="shared" si="387"/>
        <v>0</v>
      </c>
      <c r="O4982">
        <f t="shared" si="388"/>
        <v>0</v>
      </c>
      <c r="P4982">
        <f t="shared" si="389"/>
        <v>1</v>
      </c>
    </row>
    <row r="4983" spans="1:16" x14ac:dyDescent="0.3">
      <c r="A4983" t="s">
        <v>79</v>
      </c>
      <c r="B4983" s="38">
        <v>39415</v>
      </c>
      <c r="C4983" t="s">
        <v>29</v>
      </c>
      <c r="D4983" t="s">
        <v>314</v>
      </c>
      <c r="E4983" t="s">
        <v>173</v>
      </c>
      <c r="F4983">
        <v>301284</v>
      </c>
      <c r="G4983">
        <v>353784</v>
      </c>
      <c r="H4983" t="s">
        <v>148</v>
      </c>
      <c r="I4983" t="s">
        <v>181</v>
      </c>
      <c r="L4983">
        <f t="shared" si="385"/>
        <v>2007</v>
      </c>
      <c r="M4983">
        <f t="shared" si="386"/>
        <v>11</v>
      </c>
      <c r="N4983">
        <f t="shared" si="387"/>
        <v>0</v>
      </c>
      <c r="O4983">
        <f t="shared" si="388"/>
        <v>1</v>
      </c>
      <c r="P4983">
        <f t="shared" si="389"/>
        <v>0</v>
      </c>
    </row>
    <row r="4984" spans="1:16" x14ac:dyDescent="0.3">
      <c r="A4984" t="s">
        <v>52</v>
      </c>
      <c r="B4984" s="38">
        <v>39416</v>
      </c>
      <c r="C4984" t="s">
        <v>30</v>
      </c>
      <c r="D4984" t="s">
        <v>243</v>
      </c>
      <c r="E4984" t="s">
        <v>169</v>
      </c>
      <c r="F4984">
        <v>244669</v>
      </c>
      <c r="G4984">
        <v>372295</v>
      </c>
      <c r="H4984" t="s">
        <v>152</v>
      </c>
      <c r="I4984" t="s">
        <v>153</v>
      </c>
      <c r="L4984">
        <f t="shared" si="385"/>
        <v>2007</v>
      </c>
      <c r="M4984">
        <f t="shared" si="386"/>
        <v>11</v>
      </c>
      <c r="N4984">
        <f t="shared" si="387"/>
        <v>0</v>
      </c>
      <c r="O4984">
        <f t="shared" si="388"/>
        <v>0</v>
      </c>
      <c r="P4984">
        <f t="shared" si="389"/>
        <v>2</v>
      </c>
    </row>
    <row r="4985" spans="1:16" x14ac:dyDescent="0.3">
      <c r="A4985" t="s">
        <v>69</v>
      </c>
      <c r="B4985" s="38">
        <v>39417</v>
      </c>
      <c r="C4985" t="s">
        <v>30</v>
      </c>
      <c r="D4985" t="s">
        <v>280</v>
      </c>
      <c r="E4985" t="s">
        <v>147</v>
      </c>
      <c r="F4985">
        <v>334241</v>
      </c>
      <c r="G4985">
        <v>373885</v>
      </c>
      <c r="H4985" t="s">
        <v>148</v>
      </c>
      <c r="I4985" t="s">
        <v>149</v>
      </c>
      <c r="L4985">
        <f t="shared" si="385"/>
        <v>2007</v>
      </c>
      <c r="M4985">
        <f t="shared" si="386"/>
        <v>12</v>
      </c>
      <c r="N4985">
        <f t="shared" si="387"/>
        <v>0</v>
      </c>
      <c r="O4985">
        <f t="shared" si="388"/>
        <v>0</v>
      </c>
      <c r="P4985">
        <f t="shared" si="389"/>
        <v>1</v>
      </c>
    </row>
    <row r="4986" spans="1:16" x14ac:dyDescent="0.3">
      <c r="A4986" t="s">
        <v>80</v>
      </c>
      <c r="B4986" s="38">
        <v>39417</v>
      </c>
      <c r="C4986" t="s">
        <v>30</v>
      </c>
      <c r="D4986" t="s">
        <v>290</v>
      </c>
      <c r="E4986" t="s">
        <v>173</v>
      </c>
      <c r="F4986">
        <v>308023</v>
      </c>
      <c r="G4986">
        <v>358574</v>
      </c>
      <c r="H4986" t="s">
        <v>148</v>
      </c>
      <c r="I4986" t="s">
        <v>149</v>
      </c>
      <c r="L4986">
        <f t="shared" si="385"/>
        <v>2007</v>
      </c>
      <c r="M4986">
        <f t="shared" si="386"/>
        <v>12</v>
      </c>
      <c r="N4986">
        <f t="shared" si="387"/>
        <v>0</v>
      </c>
      <c r="O4986">
        <f t="shared" si="388"/>
        <v>0</v>
      </c>
      <c r="P4986">
        <f t="shared" si="389"/>
        <v>1</v>
      </c>
    </row>
    <row r="4987" spans="1:16" x14ac:dyDescent="0.3">
      <c r="A4987" t="s">
        <v>43</v>
      </c>
      <c r="B4987" s="38">
        <v>39418</v>
      </c>
      <c r="C4987" t="s">
        <v>30</v>
      </c>
      <c r="D4987" t="s">
        <v>608</v>
      </c>
      <c r="E4987" t="s">
        <v>183</v>
      </c>
      <c r="F4987">
        <v>308812</v>
      </c>
      <c r="G4987">
        <v>326851</v>
      </c>
      <c r="H4987" t="s">
        <v>148</v>
      </c>
      <c r="I4987" t="s">
        <v>149</v>
      </c>
      <c r="L4987">
        <f t="shared" si="385"/>
        <v>2007</v>
      </c>
      <c r="M4987">
        <f t="shared" si="386"/>
        <v>12</v>
      </c>
      <c r="N4987">
        <f t="shared" si="387"/>
        <v>0</v>
      </c>
      <c r="O4987">
        <f t="shared" si="388"/>
        <v>0</v>
      </c>
      <c r="P4987">
        <f t="shared" si="389"/>
        <v>1</v>
      </c>
    </row>
    <row r="4988" spans="1:16" x14ac:dyDescent="0.3">
      <c r="A4988" t="s">
        <v>69</v>
      </c>
      <c r="B4988" s="38">
        <v>39419</v>
      </c>
      <c r="C4988" t="s">
        <v>30</v>
      </c>
      <c r="D4988" t="s">
        <v>493</v>
      </c>
      <c r="E4988" t="s">
        <v>147</v>
      </c>
      <c r="F4988">
        <v>333632</v>
      </c>
      <c r="G4988">
        <v>373948</v>
      </c>
      <c r="H4988" t="s">
        <v>148</v>
      </c>
      <c r="I4988" t="s">
        <v>149</v>
      </c>
      <c r="L4988">
        <f t="shared" si="385"/>
        <v>2007</v>
      </c>
      <c r="M4988">
        <f t="shared" si="386"/>
        <v>12</v>
      </c>
      <c r="N4988">
        <f t="shared" si="387"/>
        <v>0</v>
      </c>
      <c r="O4988">
        <f t="shared" si="388"/>
        <v>0</v>
      </c>
      <c r="P4988">
        <f t="shared" si="389"/>
        <v>1</v>
      </c>
    </row>
    <row r="4989" spans="1:16" x14ac:dyDescent="0.3">
      <c r="A4989" t="s">
        <v>2</v>
      </c>
      <c r="B4989" s="38">
        <v>39420</v>
      </c>
      <c r="C4989" t="s">
        <v>30</v>
      </c>
      <c r="D4989" t="s">
        <v>646</v>
      </c>
      <c r="E4989" t="s">
        <v>166</v>
      </c>
      <c r="F4989">
        <v>326481</v>
      </c>
      <c r="G4989">
        <v>364469</v>
      </c>
      <c r="H4989" t="s">
        <v>148</v>
      </c>
      <c r="I4989" t="s">
        <v>149</v>
      </c>
      <c r="L4989">
        <f t="shared" si="385"/>
        <v>2007</v>
      </c>
      <c r="M4989">
        <f t="shared" si="386"/>
        <v>12</v>
      </c>
      <c r="N4989">
        <f t="shared" si="387"/>
        <v>0</v>
      </c>
      <c r="O4989">
        <f t="shared" si="388"/>
        <v>0</v>
      </c>
      <c r="P4989">
        <f t="shared" si="389"/>
        <v>1</v>
      </c>
    </row>
    <row r="4990" spans="1:16" x14ac:dyDescent="0.3">
      <c r="A4990" t="s">
        <v>72</v>
      </c>
      <c r="B4990" s="38">
        <v>39420</v>
      </c>
      <c r="C4990" t="s">
        <v>30</v>
      </c>
      <c r="D4990" t="s">
        <v>955</v>
      </c>
      <c r="E4990" t="s">
        <v>184</v>
      </c>
      <c r="F4990">
        <v>320290</v>
      </c>
      <c r="G4990">
        <v>353325</v>
      </c>
      <c r="H4990" t="s">
        <v>148</v>
      </c>
      <c r="I4990" t="s">
        <v>149</v>
      </c>
      <c r="L4990">
        <f t="shared" si="385"/>
        <v>2007</v>
      </c>
      <c r="M4990">
        <f t="shared" si="386"/>
        <v>12</v>
      </c>
      <c r="N4990">
        <f t="shared" si="387"/>
        <v>0</v>
      </c>
      <c r="O4990">
        <f t="shared" si="388"/>
        <v>0</v>
      </c>
      <c r="P4990">
        <f t="shared" si="389"/>
        <v>1</v>
      </c>
    </row>
    <row r="4991" spans="1:16" x14ac:dyDescent="0.3">
      <c r="A4991" t="s">
        <v>69</v>
      </c>
      <c r="B4991" s="38">
        <v>39420</v>
      </c>
      <c r="C4991" t="s">
        <v>30</v>
      </c>
      <c r="D4991" t="s">
        <v>151</v>
      </c>
      <c r="E4991" t="s">
        <v>147</v>
      </c>
      <c r="F4991">
        <v>334155</v>
      </c>
      <c r="G4991">
        <v>373336</v>
      </c>
      <c r="H4991" t="s">
        <v>148</v>
      </c>
      <c r="I4991" t="s">
        <v>149</v>
      </c>
      <c r="L4991">
        <f t="shared" si="385"/>
        <v>2007</v>
      </c>
      <c r="M4991">
        <f t="shared" si="386"/>
        <v>12</v>
      </c>
      <c r="N4991">
        <f t="shared" si="387"/>
        <v>0</v>
      </c>
      <c r="O4991">
        <f t="shared" si="388"/>
        <v>0</v>
      </c>
      <c r="P4991">
        <f t="shared" si="389"/>
        <v>1</v>
      </c>
    </row>
    <row r="4992" spans="1:16" x14ac:dyDescent="0.3">
      <c r="A4992" t="s">
        <v>69</v>
      </c>
      <c r="B4992" s="38">
        <v>39420</v>
      </c>
      <c r="C4992" t="s">
        <v>30</v>
      </c>
      <c r="D4992" t="s">
        <v>501</v>
      </c>
      <c r="E4992" t="s">
        <v>161</v>
      </c>
      <c r="F4992">
        <v>333492</v>
      </c>
      <c r="G4992">
        <v>374714</v>
      </c>
      <c r="H4992" t="s">
        <v>148</v>
      </c>
      <c r="I4992" t="s">
        <v>149</v>
      </c>
      <c r="L4992">
        <f t="shared" si="385"/>
        <v>2007</v>
      </c>
      <c r="M4992">
        <f t="shared" si="386"/>
        <v>12</v>
      </c>
      <c r="N4992">
        <f t="shared" si="387"/>
        <v>0</v>
      </c>
      <c r="O4992">
        <f t="shared" si="388"/>
        <v>0</v>
      </c>
      <c r="P4992">
        <f t="shared" si="389"/>
        <v>1</v>
      </c>
    </row>
    <row r="4993" spans="1:16" x14ac:dyDescent="0.3">
      <c r="A4993" t="s">
        <v>2</v>
      </c>
      <c r="B4993" s="38">
        <v>39421</v>
      </c>
      <c r="C4993" t="s">
        <v>30</v>
      </c>
      <c r="D4993" t="s">
        <v>165</v>
      </c>
      <c r="E4993" t="s">
        <v>166</v>
      </c>
      <c r="F4993">
        <v>327129</v>
      </c>
      <c r="G4993">
        <v>364295</v>
      </c>
      <c r="H4993" t="s">
        <v>148</v>
      </c>
      <c r="I4993" t="s">
        <v>149</v>
      </c>
      <c r="L4993">
        <f t="shared" si="385"/>
        <v>2007</v>
      </c>
      <c r="M4993">
        <f t="shared" si="386"/>
        <v>12</v>
      </c>
      <c r="N4993">
        <f t="shared" si="387"/>
        <v>0</v>
      </c>
      <c r="O4993">
        <f t="shared" si="388"/>
        <v>0</v>
      </c>
      <c r="P4993">
        <f t="shared" si="389"/>
        <v>1</v>
      </c>
    </row>
    <row r="4994" spans="1:16" x14ac:dyDescent="0.3">
      <c r="A4994" t="s">
        <v>49</v>
      </c>
      <c r="B4994" s="38">
        <v>39421</v>
      </c>
      <c r="C4994" t="s">
        <v>30</v>
      </c>
      <c r="D4994" t="s">
        <v>356</v>
      </c>
      <c r="E4994" t="s">
        <v>184</v>
      </c>
      <c r="F4994">
        <v>312720</v>
      </c>
      <c r="G4994">
        <v>346154</v>
      </c>
      <c r="H4994" t="s">
        <v>148</v>
      </c>
      <c r="I4994" t="s">
        <v>149</v>
      </c>
      <c r="L4994">
        <f t="shared" ref="L4994:L5042" si="390">YEAR(B4994)</f>
        <v>2007</v>
      </c>
      <c r="M4994">
        <f t="shared" ref="M4994:M5042" si="391">MONTH(B4994)</f>
        <v>12</v>
      </c>
      <c r="N4994">
        <f t="shared" ref="N4994:N5057" si="392">SUM((IF(OR(ISBLANK($I4994),ISERROR(SEARCH("killed",$I4994))),0,IF(SEARCH("killed",$I4994)=3,LEFT($I4994,1),IF(SEARCH("killed",$I4994)=4,LEFT($I4994,2),0)))),(IF(OR(ISBLANK($J4994),ISERROR(SEARCH("killed",$J4994))),0,IF(SEARCH("killed",$J4994)=3,LEFT($J4994,1),IF(SEARCH("killed",$J4994)=4,LEFT($J4994,2),0)))),(IF(OR(ISBLANK($K4994),ISERROR(SEARCH("killed",$K4994))),0,IF(SEARCH("killed",$K4994)=3,LEFT($K4994,1),IF(SEARCH("killed",$K4994)=4,LEFT($K4994,2),0)))))</f>
        <v>0</v>
      </c>
      <c r="O4994">
        <f t="shared" ref="O4994:O5057" si="393">SUM((IF(OR(ISBLANK($I4994),ISERROR(SEARCH("seriously",$I4994))),0,IF(SEARCH("seriously",$I4994)=3,LEFT($I4994,1),IF(SEARCH("seriously",$I4994)=4,LEFT($I4994,2),0)))),(IF(OR(ISBLANK($J4994),ISERROR(SEARCH("seriously",$J4994))),0,IF(SEARCH("seriously",$J4994)=3,LEFT($J4994,1),IF(SEARCH("seriously",$J4994)=4,LEFT($J4994,2),0)))),(IF(OR(ISBLANK($K4994),ISERROR(SEARCH("seriously",$K4994))),0,IF(SEARCH("seriously",$K4994)=3,LEFT($K4994,1),IF(SEARCH("seriously",$K4994)=4,LEFT($K4994,2),0)))))</f>
        <v>0</v>
      </c>
      <c r="P4994">
        <f t="shared" ref="P4994:P5057" si="394">SUM((IF(OR(ISBLANK($I4994),ISERROR(SEARCH("slightly",$I4994))),0,IF(SEARCH("slightly",$I4994)=3,LEFT($I4994,1),IF(SEARCH("slightly",$I4994)=4,LEFT($I4994,2),0)))),(IF(OR(ISBLANK($J4994),ISERROR(SEARCH("slightly",$J4994))),0,IF(SEARCH("slightly",$J4994)=3,LEFT($J4994,1),IF(SEARCH("slightly",$J4994)=4,LEFT($J4994,2),0)))),(IF(OR(ISBLANK($K4994),ISERROR(SEARCH("slightly",$K4994))),0,IF(SEARCH("slightly",$K4994)=3,LEFT($K4994,1),IF(SEARCH("slightly",$K4994)=4,LEFT($K4994,2),0)))))</f>
        <v>1</v>
      </c>
    </row>
    <row r="4995" spans="1:16" x14ac:dyDescent="0.3">
      <c r="A4995" t="s">
        <v>69</v>
      </c>
      <c r="B4995" s="38">
        <v>39421</v>
      </c>
      <c r="C4995" t="s">
        <v>30</v>
      </c>
      <c r="D4995" t="s">
        <v>167</v>
      </c>
      <c r="E4995" t="s">
        <v>147</v>
      </c>
      <c r="F4995">
        <v>334674</v>
      </c>
      <c r="G4995">
        <v>373933</v>
      </c>
      <c r="H4995" t="s">
        <v>148</v>
      </c>
      <c r="I4995" t="s">
        <v>149</v>
      </c>
      <c r="L4995">
        <f t="shared" si="390"/>
        <v>2007</v>
      </c>
      <c r="M4995">
        <f t="shared" si="391"/>
        <v>12</v>
      </c>
      <c r="N4995">
        <f t="shared" si="392"/>
        <v>0</v>
      </c>
      <c r="O4995">
        <f t="shared" si="393"/>
        <v>0</v>
      </c>
      <c r="P4995">
        <f t="shared" si="394"/>
        <v>1</v>
      </c>
    </row>
    <row r="4996" spans="1:16" x14ac:dyDescent="0.3">
      <c r="A4996" t="s">
        <v>45</v>
      </c>
      <c r="B4996" s="38">
        <v>39421</v>
      </c>
      <c r="C4996" t="s">
        <v>30</v>
      </c>
      <c r="D4996" t="s">
        <v>358</v>
      </c>
      <c r="E4996" t="s">
        <v>193</v>
      </c>
      <c r="F4996">
        <v>243519</v>
      </c>
      <c r="G4996">
        <v>417235</v>
      </c>
      <c r="H4996" t="s">
        <v>148</v>
      </c>
      <c r="I4996" t="s">
        <v>149</v>
      </c>
      <c r="L4996">
        <f t="shared" si="390"/>
        <v>2007</v>
      </c>
      <c r="M4996">
        <f t="shared" si="391"/>
        <v>12</v>
      </c>
      <c r="N4996">
        <f t="shared" si="392"/>
        <v>0</v>
      </c>
      <c r="O4996">
        <f t="shared" si="393"/>
        <v>0</v>
      </c>
      <c r="P4996">
        <f t="shared" si="394"/>
        <v>1</v>
      </c>
    </row>
    <row r="4997" spans="1:16" x14ac:dyDescent="0.3">
      <c r="A4997" t="s">
        <v>76</v>
      </c>
      <c r="B4997" s="38">
        <v>39423</v>
      </c>
      <c r="C4997" t="s">
        <v>30</v>
      </c>
      <c r="D4997" t="s">
        <v>244</v>
      </c>
      <c r="E4997" t="s">
        <v>176</v>
      </c>
      <c r="F4997">
        <v>314997</v>
      </c>
      <c r="G4997">
        <v>386738</v>
      </c>
      <c r="H4997" t="s">
        <v>148</v>
      </c>
      <c r="I4997" t="s">
        <v>149</v>
      </c>
      <c r="L4997">
        <f t="shared" si="390"/>
        <v>2007</v>
      </c>
      <c r="M4997">
        <f t="shared" si="391"/>
        <v>12</v>
      </c>
      <c r="N4997">
        <f t="shared" si="392"/>
        <v>0</v>
      </c>
      <c r="O4997">
        <f t="shared" si="393"/>
        <v>0</v>
      </c>
      <c r="P4997">
        <f t="shared" si="394"/>
        <v>1</v>
      </c>
    </row>
    <row r="4998" spans="1:16" x14ac:dyDescent="0.3">
      <c r="A4998" t="s">
        <v>43</v>
      </c>
      <c r="B4998" s="38">
        <v>39424</v>
      </c>
      <c r="C4998" t="s">
        <v>30</v>
      </c>
      <c r="D4998" t="s">
        <v>207</v>
      </c>
      <c r="E4998" t="s">
        <v>183</v>
      </c>
      <c r="F4998">
        <v>308574</v>
      </c>
      <c r="G4998">
        <v>325968</v>
      </c>
      <c r="H4998" t="s">
        <v>148</v>
      </c>
      <c r="I4998" t="s">
        <v>149</v>
      </c>
      <c r="L4998">
        <f t="shared" si="390"/>
        <v>2007</v>
      </c>
      <c r="M4998">
        <f t="shared" si="391"/>
        <v>12</v>
      </c>
      <c r="N4998">
        <f t="shared" si="392"/>
        <v>0</v>
      </c>
      <c r="O4998">
        <f t="shared" si="393"/>
        <v>0</v>
      </c>
      <c r="P4998">
        <f t="shared" si="394"/>
        <v>1</v>
      </c>
    </row>
    <row r="4999" spans="1:16" x14ac:dyDescent="0.3">
      <c r="A4999" t="s">
        <v>69</v>
      </c>
      <c r="B4999" s="38">
        <v>39424</v>
      </c>
      <c r="C4999" t="s">
        <v>30</v>
      </c>
      <c r="D4999" t="s">
        <v>441</v>
      </c>
      <c r="E4999" t="s">
        <v>161</v>
      </c>
      <c r="F4999">
        <v>333636</v>
      </c>
      <c r="G4999">
        <v>374992</v>
      </c>
      <c r="H4999" t="s">
        <v>245</v>
      </c>
      <c r="I4999" t="s">
        <v>246</v>
      </c>
      <c r="L4999">
        <f t="shared" si="390"/>
        <v>2007</v>
      </c>
      <c r="M4999">
        <f t="shared" si="391"/>
        <v>12</v>
      </c>
      <c r="N4999">
        <f t="shared" si="392"/>
        <v>0</v>
      </c>
      <c r="O4999">
        <f t="shared" si="393"/>
        <v>0</v>
      </c>
      <c r="P4999">
        <f t="shared" si="394"/>
        <v>4</v>
      </c>
    </row>
    <row r="5000" spans="1:16" x14ac:dyDescent="0.3">
      <c r="A5000" t="s">
        <v>52</v>
      </c>
      <c r="B5000" s="38">
        <v>39425</v>
      </c>
      <c r="C5000" t="s">
        <v>30</v>
      </c>
      <c r="D5000" t="s">
        <v>231</v>
      </c>
      <c r="E5000" t="s">
        <v>169</v>
      </c>
      <c r="F5000">
        <v>245159</v>
      </c>
      <c r="G5000">
        <v>372643</v>
      </c>
      <c r="H5000" t="s">
        <v>148</v>
      </c>
      <c r="I5000" t="s">
        <v>149</v>
      </c>
      <c r="L5000">
        <f t="shared" si="390"/>
        <v>2007</v>
      </c>
      <c r="M5000">
        <f t="shared" si="391"/>
        <v>12</v>
      </c>
      <c r="N5000">
        <f t="shared" si="392"/>
        <v>0</v>
      </c>
      <c r="O5000">
        <f t="shared" si="393"/>
        <v>0</v>
      </c>
      <c r="P5000">
        <f t="shared" si="394"/>
        <v>1</v>
      </c>
    </row>
    <row r="5001" spans="1:16" x14ac:dyDescent="0.3">
      <c r="A5001" t="s">
        <v>54</v>
      </c>
      <c r="B5001" s="38">
        <v>39425</v>
      </c>
      <c r="C5001" t="s">
        <v>30</v>
      </c>
      <c r="D5001" t="s">
        <v>586</v>
      </c>
      <c r="E5001" t="s">
        <v>183</v>
      </c>
      <c r="F5001">
        <v>314210</v>
      </c>
      <c r="G5001">
        <v>318191</v>
      </c>
      <c r="H5001" t="s">
        <v>148</v>
      </c>
      <c r="I5001" t="s">
        <v>149</v>
      </c>
      <c r="L5001">
        <f t="shared" si="390"/>
        <v>2007</v>
      </c>
      <c r="M5001">
        <f t="shared" si="391"/>
        <v>12</v>
      </c>
      <c r="N5001">
        <f t="shared" si="392"/>
        <v>0</v>
      </c>
      <c r="O5001">
        <f t="shared" si="393"/>
        <v>0</v>
      </c>
      <c r="P5001">
        <f t="shared" si="394"/>
        <v>1</v>
      </c>
    </row>
    <row r="5002" spans="1:16" x14ac:dyDescent="0.3">
      <c r="A5002" t="s">
        <v>69</v>
      </c>
      <c r="B5002" s="38">
        <v>39425</v>
      </c>
      <c r="C5002" t="s">
        <v>30</v>
      </c>
      <c r="D5002" t="s">
        <v>174</v>
      </c>
      <c r="E5002" t="s">
        <v>147</v>
      </c>
      <c r="F5002">
        <v>334123</v>
      </c>
      <c r="G5002">
        <v>375019</v>
      </c>
      <c r="H5002" t="s">
        <v>148</v>
      </c>
      <c r="I5002" t="s">
        <v>149</v>
      </c>
      <c r="L5002">
        <f t="shared" si="390"/>
        <v>2007</v>
      </c>
      <c r="M5002">
        <f t="shared" si="391"/>
        <v>12</v>
      </c>
      <c r="N5002">
        <f t="shared" si="392"/>
        <v>0</v>
      </c>
      <c r="O5002">
        <f t="shared" si="393"/>
        <v>0</v>
      </c>
      <c r="P5002">
        <f t="shared" si="394"/>
        <v>1</v>
      </c>
    </row>
    <row r="5003" spans="1:16" x14ac:dyDescent="0.3">
      <c r="A5003" t="s">
        <v>43</v>
      </c>
      <c r="B5003" s="38">
        <v>39426</v>
      </c>
      <c r="C5003" t="s">
        <v>30</v>
      </c>
      <c r="D5003" t="s">
        <v>396</v>
      </c>
      <c r="E5003" t="s">
        <v>183</v>
      </c>
      <c r="F5003">
        <v>308678</v>
      </c>
      <c r="G5003">
        <v>326175</v>
      </c>
      <c r="H5003" t="s">
        <v>148</v>
      </c>
      <c r="I5003" t="s">
        <v>149</v>
      </c>
      <c r="L5003">
        <f t="shared" si="390"/>
        <v>2007</v>
      </c>
      <c r="M5003">
        <f t="shared" si="391"/>
        <v>12</v>
      </c>
      <c r="N5003">
        <f t="shared" si="392"/>
        <v>0</v>
      </c>
      <c r="O5003">
        <f t="shared" si="393"/>
        <v>0</v>
      </c>
      <c r="P5003">
        <f t="shared" si="394"/>
        <v>1</v>
      </c>
    </row>
    <row r="5004" spans="1:16" x14ac:dyDescent="0.3">
      <c r="A5004" t="s">
        <v>69</v>
      </c>
      <c r="B5004" s="38">
        <v>39426</v>
      </c>
      <c r="C5004" t="s">
        <v>30</v>
      </c>
      <c r="D5004" t="s">
        <v>163</v>
      </c>
      <c r="E5004" t="s">
        <v>161</v>
      </c>
      <c r="F5004">
        <v>333485</v>
      </c>
      <c r="G5004">
        <v>374702</v>
      </c>
      <c r="H5004" t="s">
        <v>245</v>
      </c>
      <c r="I5004" t="s">
        <v>246</v>
      </c>
      <c r="L5004">
        <f t="shared" si="390"/>
        <v>2007</v>
      </c>
      <c r="M5004">
        <f t="shared" si="391"/>
        <v>12</v>
      </c>
      <c r="N5004">
        <f t="shared" si="392"/>
        <v>0</v>
      </c>
      <c r="O5004">
        <f t="shared" si="393"/>
        <v>0</v>
      </c>
      <c r="P5004">
        <f t="shared" si="394"/>
        <v>4</v>
      </c>
    </row>
    <row r="5005" spans="1:16" x14ac:dyDescent="0.3">
      <c r="A5005" t="s">
        <v>2</v>
      </c>
      <c r="B5005" s="38">
        <v>39426</v>
      </c>
      <c r="C5005" t="s">
        <v>30</v>
      </c>
      <c r="D5005" t="s">
        <v>406</v>
      </c>
      <c r="E5005" t="s">
        <v>166</v>
      </c>
      <c r="F5005">
        <v>326492</v>
      </c>
      <c r="G5005">
        <v>364319</v>
      </c>
      <c r="H5005" t="s">
        <v>148</v>
      </c>
      <c r="I5005" t="s">
        <v>149</v>
      </c>
      <c r="L5005">
        <f t="shared" si="390"/>
        <v>2007</v>
      </c>
      <c r="M5005">
        <f t="shared" si="391"/>
        <v>12</v>
      </c>
      <c r="N5005">
        <f t="shared" si="392"/>
        <v>0</v>
      </c>
      <c r="O5005">
        <f t="shared" si="393"/>
        <v>0</v>
      </c>
      <c r="P5005">
        <f t="shared" si="394"/>
        <v>1</v>
      </c>
    </row>
    <row r="5006" spans="1:16" x14ac:dyDescent="0.3">
      <c r="A5006" t="s">
        <v>60</v>
      </c>
      <c r="B5006" s="38">
        <v>39427</v>
      </c>
      <c r="C5006" t="s">
        <v>30</v>
      </c>
      <c r="D5006" t="s">
        <v>170</v>
      </c>
      <c r="E5006" t="s">
        <v>195</v>
      </c>
      <c r="F5006">
        <v>350431</v>
      </c>
      <c r="G5006">
        <v>381510</v>
      </c>
      <c r="H5006" t="s">
        <v>148</v>
      </c>
      <c r="I5006" t="s">
        <v>149</v>
      </c>
      <c r="L5006">
        <f t="shared" si="390"/>
        <v>2007</v>
      </c>
      <c r="M5006">
        <f t="shared" si="391"/>
        <v>12</v>
      </c>
      <c r="N5006">
        <f t="shared" si="392"/>
        <v>0</v>
      </c>
      <c r="O5006">
        <f t="shared" si="393"/>
        <v>0</v>
      </c>
      <c r="P5006">
        <f t="shared" si="394"/>
        <v>1</v>
      </c>
    </row>
    <row r="5007" spans="1:16" x14ac:dyDescent="0.3">
      <c r="A5007" t="s">
        <v>20</v>
      </c>
      <c r="B5007" s="38">
        <v>39427</v>
      </c>
      <c r="C5007" t="s">
        <v>30</v>
      </c>
      <c r="D5007" t="s">
        <v>581</v>
      </c>
      <c r="E5007" t="s">
        <v>155</v>
      </c>
      <c r="F5007">
        <v>310476</v>
      </c>
      <c r="G5007">
        <v>403564</v>
      </c>
      <c r="H5007" t="s">
        <v>148</v>
      </c>
      <c r="I5007" t="s">
        <v>149</v>
      </c>
      <c r="L5007">
        <f t="shared" si="390"/>
        <v>2007</v>
      </c>
      <c r="M5007">
        <f t="shared" si="391"/>
        <v>12</v>
      </c>
      <c r="N5007">
        <f t="shared" si="392"/>
        <v>0</v>
      </c>
      <c r="O5007">
        <f t="shared" si="393"/>
        <v>0</v>
      </c>
      <c r="P5007">
        <f t="shared" si="394"/>
        <v>1</v>
      </c>
    </row>
    <row r="5008" spans="1:16" x14ac:dyDescent="0.3">
      <c r="A5008" t="s">
        <v>69</v>
      </c>
      <c r="B5008" s="38">
        <v>39427</v>
      </c>
      <c r="C5008" t="s">
        <v>30</v>
      </c>
      <c r="D5008" t="s">
        <v>191</v>
      </c>
      <c r="E5008" t="s">
        <v>159</v>
      </c>
      <c r="F5008">
        <v>334469</v>
      </c>
      <c r="G5008">
        <v>374718</v>
      </c>
      <c r="H5008" t="s">
        <v>148</v>
      </c>
      <c r="I5008" t="s">
        <v>149</v>
      </c>
      <c r="L5008">
        <f t="shared" si="390"/>
        <v>2007</v>
      </c>
      <c r="M5008">
        <f t="shared" si="391"/>
        <v>12</v>
      </c>
      <c r="N5008">
        <f t="shared" si="392"/>
        <v>0</v>
      </c>
      <c r="O5008">
        <f t="shared" si="393"/>
        <v>0</v>
      </c>
      <c r="P5008">
        <f t="shared" si="394"/>
        <v>1</v>
      </c>
    </row>
    <row r="5009" spans="1:16" x14ac:dyDescent="0.3">
      <c r="A5009" t="s">
        <v>43</v>
      </c>
      <c r="B5009" s="38">
        <v>39428</v>
      </c>
      <c r="C5009" t="s">
        <v>30</v>
      </c>
      <c r="D5009" t="s">
        <v>231</v>
      </c>
      <c r="E5009" t="s">
        <v>183</v>
      </c>
      <c r="F5009">
        <v>308702</v>
      </c>
      <c r="G5009">
        <v>326316</v>
      </c>
      <c r="H5009" t="s">
        <v>148</v>
      </c>
      <c r="I5009" t="s">
        <v>149</v>
      </c>
      <c r="L5009">
        <f t="shared" si="390"/>
        <v>2007</v>
      </c>
      <c r="M5009">
        <f t="shared" si="391"/>
        <v>12</v>
      </c>
      <c r="N5009">
        <f t="shared" si="392"/>
        <v>0</v>
      </c>
      <c r="O5009">
        <f t="shared" si="393"/>
        <v>0</v>
      </c>
      <c r="P5009">
        <f t="shared" si="394"/>
        <v>1</v>
      </c>
    </row>
    <row r="5010" spans="1:16" x14ac:dyDescent="0.3">
      <c r="A5010" t="s">
        <v>69</v>
      </c>
      <c r="B5010" s="38">
        <v>39428</v>
      </c>
      <c r="C5010" t="s">
        <v>30</v>
      </c>
      <c r="D5010" t="s">
        <v>299</v>
      </c>
      <c r="E5010" t="s">
        <v>159</v>
      </c>
      <c r="F5010">
        <v>335025</v>
      </c>
      <c r="G5010">
        <v>374435</v>
      </c>
      <c r="H5010" t="s">
        <v>148</v>
      </c>
      <c r="I5010" t="s">
        <v>149</v>
      </c>
      <c r="L5010">
        <f t="shared" si="390"/>
        <v>2007</v>
      </c>
      <c r="M5010">
        <f t="shared" si="391"/>
        <v>12</v>
      </c>
      <c r="N5010">
        <f t="shared" si="392"/>
        <v>0</v>
      </c>
      <c r="O5010">
        <f t="shared" si="393"/>
        <v>0</v>
      </c>
      <c r="P5010">
        <f t="shared" si="394"/>
        <v>1</v>
      </c>
    </row>
    <row r="5011" spans="1:16" x14ac:dyDescent="0.3">
      <c r="A5011" t="s">
        <v>75</v>
      </c>
      <c r="B5011" s="38">
        <v>39428</v>
      </c>
      <c r="C5011" t="s">
        <v>30</v>
      </c>
      <c r="D5011" t="s">
        <v>210</v>
      </c>
      <c r="E5011" t="s">
        <v>279</v>
      </c>
      <c r="F5011">
        <v>345839</v>
      </c>
      <c r="G5011">
        <v>369295</v>
      </c>
      <c r="H5011" t="s">
        <v>148</v>
      </c>
      <c r="I5011" t="s">
        <v>149</v>
      </c>
      <c r="L5011">
        <f t="shared" si="390"/>
        <v>2007</v>
      </c>
      <c r="M5011">
        <f t="shared" si="391"/>
        <v>12</v>
      </c>
      <c r="N5011">
        <f t="shared" si="392"/>
        <v>0</v>
      </c>
      <c r="O5011">
        <f t="shared" si="393"/>
        <v>0</v>
      </c>
      <c r="P5011">
        <f t="shared" si="394"/>
        <v>1</v>
      </c>
    </row>
    <row r="5012" spans="1:16" x14ac:dyDescent="0.3">
      <c r="A5012" t="s">
        <v>2</v>
      </c>
      <c r="B5012" s="38">
        <v>39428</v>
      </c>
      <c r="C5012" t="s">
        <v>30</v>
      </c>
      <c r="D5012" t="s">
        <v>281</v>
      </c>
      <c r="E5012" t="s">
        <v>166</v>
      </c>
      <c r="F5012">
        <v>326484</v>
      </c>
      <c r="G5012">
        <v>364109</v>
      </c>
      <c r="H5012" t="s">
        <v>148</v>
      </c>
      <c r="I5012" t="s">
        <v>149</v>
      </c>
      <c r="L5012">
        <f t="shared" si="390"/>
        <v>2007</v>
      </c>
      <c r="M5012">
        <f t="shared" si="391"/>
        <v>12</v>
      </c>
      <c r="N5012">
        <f t="shared" si="392"/>
        <v>0</v>
      </c>
      <c r="O5012">
        <f t="shared" si="393"/>
        <v>0</v>
      </c>
      <c r="P5012">
        <f t="shared" si="394"/>
        <v>1</v>
      </c>
    </row>
    <row r="5013" spans="1:16" x14ac:dyDescent="0.3">
      <c r="A5013" t="s">
        <v>69</v>
      </c>
      <c r="B5013" s="38">
        <v>39429</v>
      </c>
      <c r="C5013" t="s">
        <v>30</v>
      </c>
      <c r="D5013" t="s">
        <v>446</v>
      </c>
      <c r="E5013" t="s">
        <v>147</v>
      </c>
      <c r="F5013">
        <v>334001</v>
      </c>
      <c r="G5013">
        <v>374883</v>
      </c>
      <c r="H5013" t="s">
        <v>148</v>
      </c>
      <c r="I5013" t="s">
        <v>149</v>
      </c>
      <c r="L5013">
        <f t="shared" si="390"/>
        <v>2007</v>
      </c>
      <c r="M5013">
        <f t="shared" si="391"/>
        <v>12</v>
      </c>
      <c r="N5013">
        <f t="shared" si="392"/>
        <v>0</v>
      </c>
      <c r="O5013">
        <f t="shared" si="393"/>
        <v>0</v>
      </c>
      <c r="P5013">
        <f t="shared" si="394"/>
        <v>1</v>
      </c>
    </row>
    <row r="5014" spans="1:16" x14ac:dyDescent="0.3">
      <c r="A5014" t="s">
        <v>60</v>
      </c>
      <c r="B5014" s="38">
        <v>39430</v>
      </c>
      <c r="C5014" t="s">
        <v>30</v>
      </c>
      <c r="D5014" t="s">
        <v>170</v>
      </c>
      <c r="E5014" t="s">
        <v>195</v>
      </c>
      <c r="F5014">
        <v>350417</v>
      </c>
      <c r="G5014">
        <v>381523</v>
      </c>
      <c r="H5014" t="s">
        <v>148</v>
      </c>
      <c r="I5014" t="s">
        <v>149</v>
      </c>
      <c r="L5014">
        <f t="shared" si="390"/>
        <v>2007</v>
      </c>
      <c r="M5014">
        <f t="shared" si="391"/>
        <v>12</v>
      </c>
      <c r="N5014">
        <f t="shared" si="392"/>
        <v>0</v>
      </c>
      <c r="O5014">
        <f t="shared" si="393"/>
        <v>0</v>
      </c>
      <c r="P5014">
        <f t="shared" si="394"/>
        <v>1</v>
      </c>
    </row>
    <row r="5015" spans="1:16" x14ac:dyDescent="0.3">
      <c r="A5015" t="s">
        <v>58</v>
      </c>
      <c r="B5015" s="38">
        <v>39431</v>
      </c>
      <c r="C5015" t="s">
        <v>29</v>
      </c>
      <c r="D5015" t="s">
        <v>760</v>
      </c>
      <c r="E5015" t="s">
        <v>209</v>
      </c>
      <c r="F5015">
        <v>284053</v>
      </c>
      <c r="G5015">
        <v>366550</v>
      </c>
      <c r="H5015" t="s">
        <v>148</v>
      </c>
      <c r="I5015" t="s">
        <v>181</v>
      </c>
      <c r="L5015">
        <f t="shared" si="390"/>
        <v>2007</v>
      </c>
      <c r="M5015">
        <f t="shared" si="391"/>
        <v>12</v>
      </c>
      <c r="N5015">
        <f t="shared" si="392"/>
        <v>0</v>
      </c>
      <c r="O5015">
        <f t="shared" si="393"/>
        <v>1</v>
      </c>
      <c r="P5015">
        <f t="shared" si="394"/>
        <v>0</v>
      </c>
    </row>
    <row r="5016" spans="1:16" x14ac:dyDescent="0.3">
      <c r="A5016" t="s">
        <v>69</v>
      </c>
      <c r="B5016" s="38">
        <v>39432</v>
      </c>
      <c r="C5016" t="s">
        <v>30</v>
      </c>
      <c r="D5016" t="s">
        <v>150</v>
      </c>
      <c r="E5016" t="s">
        <v>147</v>
      </c>
      <c r="F5016">
        <v>334259</v>
      </c>
      <c r="G5016">
        <v>374507</v>
      </c>
      <c r="H5016" t="s">
        <v>148</v>
      </c>
      <c r="I5016" t="s">
        <v>149</v>
      </c>
      <c r="L5016">
        <f t="shared" si="390"/>
        <v>2007</v>
      </c>
      <c r="M5016">
        <f t="shared" si="391"/>
        <v>12</v>
      </c>
      <c r="N5016">
        <f t="shared" si="392"/>
        <v>0</v>
      </c>
      <c r="O5016">
        <f t="shared" si="393"/>
        <v>0</v>
      </c>
      <c r="P5016">
        <f t="shared" si="394"/>
        <v>1</v>
      </c>
    </row>
    <row r="5017" spans="1:16" x14ac:dyDescent="0.3">
      <c r="A5017" t="s">
        <v>69</v>
      </c>
      <c r="B5017" s="38">
        <v>39432</v>
      </c>
      <c r="C5017" t="s">
        <v>30</v>
      </c>
      <c r="D5017" t="s">
        <v>380</v>
      </c>
      <c r="E5017" t="s">
        <v>161</v>
      </c>
      <c r="F5017">
        <v>333622</v>
      </c>
      <c r="G5017">
        <v>374992</v>
      </c>
      <c r="H5017" t="s">
        <v>152</v>
      </c>
      <c r="I5017" t="s">
        <v>153</v>
      </c>
      <c r="L5017">
        <f t="shared" si="390"/>
        <v>2007</v>
      </c>
      <c r="M5017">
        <f t="shared" si="391"/>
        <v>12</v>
      </c>
      <c r="N5017">
        <f t="shared" si="392"/>
        <v>0</v>
      </c>
      <c r="O5017">
        <f t="shared" si="393"/>
        <v>0</v>
      </c>
      <c r="P5017">
        <f t="shared" si="394"/>
        <v>2</v>
      </c>
    </row>
    <row r="5018" spans="1:16" x14ac:dyDescent="0.3">
      <c r="A5018" t="s">
        <v>57</v>
      </c>
      <c r="B5018" s="38">
        <v>39433</v>
      </c>
      <c r="C5018" t="s">
        <v>29</v>
      </c>
      <c r="D5018" t="s">
        <v>412</v>
      </c>
      <c r="E5018" t="s">
        <v>256</v>
      </c>
      <c r="F5018">
        <v>223606</v>
      </c>
      <c r="G5018">
        <v>343927</v>
      </c>
      <c r="H5018" t="s">
        <v>148</v>
      </c>
      <c r="I5018" t="s">
        <v>181</v>
      </c>
      <c r="L5018">
        <f t="shared" si="390"/>
        <v>2007</v>
      </c>
      <c r="M5018">
        <f t="shared" si="391"/>
        <v>12</v>
      </c>
      <c r="N5018">
        <f t="shared" si="392"/>
        <v>0</v>
      </c>
      <c r="O5018">
        <f t="shared" si="393"/>
        <v>1</v>
      </c>
      <c r="P5018">
        <f t="shared" si="394"/>
        <v>0</v>
      </c>
    </row>
    <row r="5019" spans="1:16" x14ac:dyDescent="0.3">
      <c r="A5019" t="s">
        <v>41</v>
      </c>
      <c r="B5019" s="38">
        <v>39433</v>
      </c>
      <c r="C5019" t="s">
        <v>30</v>
      </c>
      <c r="D5019" t="s">
        <v>216</v>
      </c>
      <c r="E5019" t="s">
        <v>315</v>
      </c>
      <c r="F5019">
        <v>289719</v>
      </c>
      <c r="G5019">
        <v>390710</v>
      </c>
      <c r="H5019" t="s">
        <v>148</v>
      </c>
      <c r="I5019" t="s">
        <v>149</v>
      </c>
      <c r="L5019">
        <f t="shared" si="390"/>
        <v>2007</v>
      </c>
      <c r="M5019">
        <f t="shared" si="391"/>
        <v>12</v>
      </c>
      <c r="N5019">
        <f t="shared" si="392"/>
        <v>0</v>
      </c>
      <c r="O5019">
        <f t="shared" si="393"/>
        <v>0</v>
      </c>
      <c r="P5019">
        <f t="shared" si="394"/>
        <v>1</v>
      </c>
    </row>
    <row r="5020" spans="1:16" x14ac:dyDescent="0.3">
      <c r="A5020" t="s">
        <v>67</v>
      </c>
      <c r="B5020" s="38">
        <v>39434</v>
      </c>
      <c r="C5020" t="s">
        <v>30</v>
      </c>
      <c r="D5020" t="s">
        <v>278</v>
      </c>
      <c r="E5020" t="s">
        <v>279</v>
      </c>
      <c r="F5020">
        <v>349227</v>
      </c>
      <c r="G5020">
        <v>374133</v>
      </c>
      <c r="H5020" t="s">
        <v>148</v>
      </c>
      <c r="I5020" t="s">
        <v>149</v>
      </c>
      <c r="L5020">
        <f t="shared" si="390"/>
        <v>2007</v>
      </c>
      <c r="M5020">
        <f t="shared" si="391"/>
        <v>12</v>
      </c>
      <c r="N5020">
        <f t="shared" si="392"/>
        <v>0</v>
      </c>
      <c r="O5020">
        <f t="shared" si="393"/>
        <v>0</v>
      </c>
      <c r="P5020">
        <f t="shared" si="394"/>
        <v>1</v>
      </c>
    </row>
    <row r="5021" spans="1:16" x14ac:dyDescent="0.3">
      <c r="A5021" t="s">
        <v>69</v>
      </c>
      <c r="B5021" s="38">
        <v>39434</v>
      </c>
      <c r="C5021" t="s">
        <v>30</v>
      </c>
      <c r="D5021" t="s">
        <v>283</v>
      </c>
      <c r="E5021" t="s">
        <v>147</v>
      </c>
      <c r="F5021">
        <v>333750</v>
      </c>
      <c r="G5021">
        <v>373874</v>
      </c>
      <c r="H5021" t="s">
        <v>148</v>
      </c>
      <c r="I5021" t="s">
        <v>149</v>
      </c>
      <c r="L5021">
        <f t="shared" si="390"/>
        <v>2007</v>
      </c>
      <c r="M5021">
        <f t="shared" si="391"/>
        <v>12</v>
      </c>
      <c r="N5021">
        <f t="shared" si="392"/>
        <v>0</v>
      </c>
      <c r="O5021">
        <f t="shared" si="393"/>
        <v>0</v>
      </c>
      <c r="P5021">
        <f t="shared" si="394"/>
        <v>1</v>
      </c>
    </row>
    <row r="5022" spans="1:16" x14ac:dyDescent="0.3">
      <c r="A5022" t="s">
        <v>2</v>
      </c>
      <c r="B5022" s="38">
        <v>39435</v>
      </c>
      <c r="C5022" t="s">
        <v>30</v>
      </c>
      <c r="D5022" t="s">
        <v>375</v>
      </c>
      <c r="E5022" t="s">
        <v>166</v>
      </c>
      <c r="F5022">
        <v>326755</v>
      </c>
      <c r="G5022">
        <v>364066</v>
      </c>
      <c r="H5022" t="s">
        <v>148</v>
      </c>
      <c r="I5022" t="s">
        <v>149</v>
      </c>
      <c r="L5022">
        <f t="shared" si="390"/>
        <v>2007</v>
      </c>
      <c r="M5022">
        <f t="shared" si="391"/>
        <v>12</v>
      </c>
      <c r="N5022">
        <f t="shared" si="392"/>
        <v>0</v>
      </c>
      <c r="O5022">
        <f t="shared" si="393"/>
        <v>0</v>
      </c>
      <c r="P5022">
        <f t="shared" si="394"/>
        <v>1</v>
      </c>
    </row>
    <row r="5023" spans="1:16" x14ac:dyDescent="0.3">
      <c r="A5023" t="s">
        <v>43</v>
      </c>
      <c r="B5023" s="38">
        <v>39436</v>
      </c>
      <c r="C5023" t="s">
        <v>30</v>
      </c>
      <c r="D5023" t="s">
        <v>478</v>
      </c>
      <c r="E5023" t="s">
        <v>183</v>
      </c>
      <c r="F5023">
        <v>308672</v>
      </c>
      <c r="G5023">
        <v>326502</v>
      </c>
      <c r="H5023" t="s">
        <v>148</v>
      </c>
      <c r="I5023" t="s">
        <v>149</v>
      </c>
      <c r="L5023">
        <f t="shared" si="390"/>
        <v>2007</v>
      </c>
      <c r="M5023">
        <f t="shared" si="391"/>
        <v>12</v>
      </c>
      <c r="N5023">
        <f t="shared" si="392"/>
        <v>0</v>
      </c>
      <c r="O5023">
        <f t="shared" si="393"/>
        <v>0</v>
      </c>
      <c r="P5023">
        <f t="shared" si="394"/>
        <v>1</v>
      </c>
    </row>
    <row r="5024" spans="1:16" x14ac:dyDescent="0.3">
      <c r="A5024" t="s">
        <v>69</v>
      </c>
      <c r="B5024" s="38">
        <v>39437</v>
      </c>
      <c r="C5024" t="s">
        <v>30</v>
      </c>
      <c r="D5024" t="s">
        <v>219</v>
      </c>
      <c r="E5024" t="s">
        <v>147</v>
      </c>
      <c r="F5024">
        <v>334178</v>
      </c>
      <c r="G5024">
        <v>374469</v>
      </c>
      <c r="H5024" t="s">
        <v>148</v>
      </c>
      <c r="I5024" t="s">
        <v>149</v>
      </c>
      <c r="L5024">
        <f t="shared" si="390"/>
        <v>2007</v>
      </c>
      <c r="M5024">
        <f t="shared" si="391"/>
        <v>12</v>
      </c>
      <c r="N5024">
        <f t="shared" si="392"/>
        <v>0</v>
      </c>
      <c r="O5024">
        <f t="shared" si="393"/>
        <v>0</v>
      </c>
      <c r="P5024">
        <f t="shared" si="394"/>
        <v>1</v>
      </c>
    </row>
    <row r="5025" spans="1:16" x14ac:dyDescent="0.3">
      <c r="A5025" t="s">
        <v>43</v>
      </c>
      <c r="B5025" s="38">
        <v>39437</v>
      </c>
      <c r="C5025" t="s">
        <v>29</v>
      </c>
      <c r="D5025" t="s">
        <v>465</v>
      </c>
      <c r="E5025" t="s">
        <v>183</v>
      </c>
      <c r="F5025">
        <v>308363</v>
      </c>
      <c r="G5025">
        <v>326215</v>
      </c>
      <c r="H5025" t="s">
        <v>148</v>
      </c>
      <c r="I5025" t="s">
        <v>181</v>
      </c>
      <c r="L5025">
        <f t="shared" si="390"/>
        <v>2007</v>
      </c>
      <c r="M5025">
        <f t="shared" si="391"/>
        <v>12</v>
      </c>
      <c r="N5025">
        <f t="shared" si="392"/>
        <v>0</v>
      </c>
      <c r="O5025">
        <f t="shared" si="393"/>
        <v>1</v>
      </c>
      <c r="P5025">
        <f t="shared" si="394"/>
        <v>0</v>
      </c>
    </row>
    <row r="5026" spans="1:16" x14ac:dyDescent="0.3">
      <c r="A5026" t="s">
        <v>20</v>
      </c>
      <c r="B5026" s="38">
        <v>39437</v>
      </c>
      <c r="C5026" t="s">
        <v>30</v>
      </c>
      <c r="D5026" t="s">
        <v>581</v>
      </c>
      <c r="E5026" t="s">
        <v>155</v>
      </c>
      <c r="F5026">
        <v>310475</v>
      </c>
      <c r="G5026">
        <v>403560</v>
      </c>
      <c r="H5026" t="s">
        <v>148</v>
      </c>
      <c r="I5026" t="s">
        <v>149</v>
      </c>
      <c r="L5026">
        <f t="shared" si="390"/>
        <v>2007</v>
      </c>
      <c r="M5026">
        <f t="shared" si="391"/>
        <v>12</v>
      </c>
      <c r="N5026">
        <f t="shared" si="392"/>
        <v>0</v>
      </c>
      <c r="O5026">
        <f t="shared" si="393"/>
        <v>0</v>
      </c>
      <c r="P5026">
        <f t="shared" si="394"/>
        <v>1</v>
      </c>
    </row>
    <row r="5027" spans="1:16" x14ac:dyDescent="0.3">
      <c r="A5027" t="s">
        <v>69</v>
      </c>
      <c r="B5027" s="38">
        <v>39437</v>
      </c>
      <c r="C5027" t="s">
        <v>30</v>
      </c>
      <c r="D5027" t="s">
        <v>221</v>
      </c>
      <c r="E5027" t="s">
        <v>161</v>
      </c>
      <c r="F5027">
        <v>333937</v>
      </c>
      <c r="G5027">
        <v>375006</v>
      </c>
      <c r="H5027" t="s">
        <v>144</v>
      </c>
      <c r="I5027" t="s">
        <v>145</v>
      </c>
      <c r="L5027">
        <f t="shared" si="390"/>
        <v>2007</v>
      </c>
      <c r="M5027">
        <f t="shared" si="391"/>
        <v>12</v>
      </c>
      <c r="N5027">
        <f t="shared" si="392"/>
        <v>0</v>
      </c>
      <c r="O5027">
        <f t="shared" si="393"/>
        <v>0</v>
      </c>
      <c r="P5027">
        <f t="shared" si="394"/>
        <v>3</v>
      </c>
    </row>
    <row r="5028" spans="1:16" x14ac:dyDescent="0.3">
      <c r="A5028" t="s">
        <v>36</v>
      </c>
      <c r="B5028" s="38">
        <v>39438</v>
      </c>
      <c r="C5028" t="s">
        <v>30</v>
      </c>
      <c r="D5028" t="s">
        <v>562</v>
      </c>
      <c r="E5028" t="s">
        <v>189</v>
      </c>
      <c r="F5028">
        <v>287450</v>
      </c>
      <c r="G5028">
        <v>345532</v>
      </c>
      <c r="H5028" t="s">
        <v>148</v>
      </c>
      <c r="I5028" t="s">
        <v>149</v>
      </c>
      <c r="L5028">
        <f t="shared" si="390"/>
        <v>2007</v>
      </c>
      <c r="M5028">
        <f t="shared" si="391"/>
        <v>12</v>
      </c>
      <c r="N5028">
        <f t="shared" si="392"/>
        <v>0</v>
      </c>
      <c r="O5028">
        <f t="shared" si="393"/>
        <v>0</v>
      </c>
      <c r="P5028">
        <f t="shared" si="394"/>
        <v>1</v>
      </c>
    </row>
    <row r="5029" spans="1:16" x14ac:dyDescent="0.3">
      <c r="A5029" t="s">
        <v>54</v>
      </c>
      <c r="B5029" s="38">
        <v>39438</v>
      </c>
      <c r="C5029" t="s">
        <v>30</v>
      </c>
      <c r="D5029" t="s">
        <v>250</v>
      </c>
      <c r="E5029" t="s">
        <v>183</v>
      </c>
      <c r="F5029">
        <v>314140</v>
      </c>
      <c r="G5029">
        <v>318287</v>
      </c>
      <c r="H5029" t="s">
        <v>148</v>
      </c>
      <c r="I5029" t="s">
        <v>149</v>
      </c>
      <c r="L5029">
        <f t="shared" si="390"/>
        <v>2007</v>
      </c>
      <c r="M5029">
        <f t="shared" si="391"/>
        <v>12</v>
      </c>
      <c r="N5029">
        <f t="shared" si="392"/>
        <v>0</v>
      </c>
      <c r="O5029">
        <f t="shared" si="393"/>
        <v>0</v>
      </c>
      <c r="P5029">
        <f t="shared" si="394"/>
        <v>1</v>
      </c>
    </row>
    <row r="5030" spans="1:16" x14ac:dyDescent="0.3">
      <c r="A5030" t="s">
        <v>46</v>
      </c>
      <c r="B5030" s="38">
        <v>39438</v>
      </c>
      <c r="C5030" t="s">
        <v>30</v>
      </c>
      <c r="D5030" t="s">
        <v>289</v>
      </c>
      <c r="E5030" t="s">
        <v>186</v>
      </c>
      <c r="F5030">
        <v>234545</v>
      </c>
      <c r="G5030">
        <v>397856</v>
      </c>
      <c r="H5030" t="s">
        <v>152</v>
      </c>
      <c r="I5030" t="s">
        <v>153</v>
      </c>
      <c r="L5030">
        <f t="shared" si="390"/>
        <v>2007</v>
      </c>
      <c r="M5030">
        <f t="shared" si="391"/>
        <v>12</v>
      </c>
      <c r="N5030">
        <f t="shared" si="392"/>
        <v>0</v>
      </c>
      <c r="O5030">
        <f t="shared" si="393"/>
        <v>0</v>
      </c>
      <c r="P5030">
        <f t="shared" si="394"/>
        <v>2</v>
      </c>
    </row>
    <row r="5031" spans="1:16" x14ac:dyDescent="0.3">
      <c r="A5031" t="s">
        <v>45</v>
      </c>
      <c r="B5031" s="38">
        <v>39440</v>
      </c>
      <c r="C5031" t="s">
        <v>30</v>
      </c>
      <c r="D5031" t="s">
        <v>291</v>
      </c>
      <c r="E5031" t="s">
        <v>193</v>
      </c>
      <c r="F5031">
        <v>243690</v>
      </c>
      <c r="G5031">
        <v>416733</v>
      </c>
      <c r="H5031" t="s">
        <v>148</v>
      </c>
      <c r="I5031" t="s">
        <v>149</v>
      </c>
      <c r="L5031">
        <f t="shared" si="390"/>
        <v>2007</v>
      </c>
      <c r="M5031">
        <f t="shared" si="391"/>
        <v>12</v>
      </c>
      <c r="N5031">
        <f t="shared" si="392"/>
        <v>0</v>
      </c>
      <c r="O5031">
        <f t="shared" si="393"/>
        <v>0</v>
      </c>
      <c r="P5031">
        <f t="shared" si="394"/>
        <v>1</v>
      </c>
    </row>
    <row r="5032" spans="1:16" x14ac:dyDescent="0.3">
      <c r="A5032" t="s">
        <v>45</v>
      </c>
      <c r="B5032" s="38">
        <v>39440</v>
      </c>
      <c r="C5032" t="s">
        <v>30</v>
      </c>
      <c r="D5032" t="s">
        <v>391</v>
      </c>
      <c r="E5032" t="s">
        <v>193</v>
      </c>
      <c r="F5032">
        <v>243570</v>
      </c>
      <c r="G5032">
        <v>416211</v>
      </c>
      <c r="H5032" t="s">
        <v>148</v>
      </c>
      <c r="I5032" t="s">
        <v>149</v>
      </c>
      <c r="L5032">
        <f t="shared" si="390"/>
        <v>2007</v>
      </c>
      <c r="M5032">
        <f t="shared" si="391"/>
        <v>12</v>
      </c>
      <c r="N5032">
        <f t="shared" si="392"/>
        <v>0</v>
      </c>
      <c r="O5032">
        <f t="shared" si="393"/>
        <v>0</v>
      </c>
      <c r="P5032">
        <f t="shared" si="394"/>
        <v>1</v>
      </c>
    </row>
    <row r="5033" spans="1:16" x14ac:dyDescent="0.3">
      <c r="A5033" t="s">
        <v>2</v>
      </c>
      <c r="B5033" s="38">
        <v>39442</v>
      </c>
      <c r="C5033" t="s">
        <v>30</v>
      </c>
      <c r="D5033" t="s">
        <v>285</v>
      </c>
      <c r="E5033" t="s">
        <v>166</v>
      </c>
      <c r="F5033">
        <v>326769</v>
      </c>
      <c r="G5033">
        <v>364041</v>
      </c>
      <c r="H5033" t="s">
        <v>148</v>
      </c>
      <c r="I5033" t="s">
        <v>149</v>
      </c>
      <c r="L5033">
        <f t="shared" si="390"/>
        <v>2007</v>
      </c>
      <c r="M5033">
        <f t="shared" si="391"/>
        <v>12</v>
      </c>
      <c r="N5033">
        <f t="shared" si="392"/>
        <v>0</v>
      </c>
      <c r="O5033">
        <f t="shared" si="393"/>
        <v>0</v>
      </c>
      <c r="P5033">
        <f t="shared" si="394"/>
        <v>1</v>
      </c>
    </row>
    <row r="5034" spans="1:16" x14ac:dyDescent="0.3">
      <c r="A5034" t="s">
        <v>62</v>
      </c>
      <c r="B5034" s="38">
        <v>39443</v>
      </c>
      <c r="C5034" t="s">
        <v>30</v>
      </c>
      <c r="D5034" t="s">
        <v>177</v>
      </c>
      <c r="E5034" t="s">
        <v>143</v>
      </c>
      <c r="F5034">
        <v>339956</v>
      </c>
      <c r="G5034">
        <v>402673</v>
      </c>
      <c r="H5034" t="s">
        <v>148</v>
      </c>
      <c r="I5034" t="s">
        <v>149</v>
      </c>
      <c r="L5034">
        <f t="shared" si="390"/>
        <v>2007</v>
      </c>
      <c r="M5034">
        <f t="shared" si="391"/>
        <v>12</v>
      </c>
      <c r="N5034">
        <f t="shared" si="392"/>
        <v>0</v>
      </c>
      <c r="O5034">
        <f t="shared" si="393"/>
        <v>0</v>
      </c>
      <c r="P5034">
        <f t="shared" si="394"/>
        <v>1</v>
      </c>
    </row>
    <row r="5035" spans="1:16" x14ac:dyDescent="0.3">
      <c r="A5035" t="s">
        <v>2</v>
      </c>
      <c r="B5035" s="38">
        <v>39443</v>
      </c>
      <c r="C5035" t="s">
        <v>30</v>
      </c>
      <c r="D5035" t="s">
        <v>406</v>
      </c>
      <c r="E5035" t="s">
        <v>166</v>
      </c>
      <c r="F5035">
        <v>326445</v>
      </c>
      <c r="G5035">
        <v>364419</v>
      </c>
      <c r="H5035" t="s">
        <v>148</v>
      </c>
      <c r="I5035" t="s">
        <v>149</v>
      </c>
      <c r="L5035">
        <f t="shared" si="390"/>
        <v>2007</v>
      </c>
      <c r="M5035">
        <f t="shared" si="391"/>
        <v>12</v>
      </c>
      <c r="N5035">
        <f t="shared" si="392"/>
        <v>0</v>
      </c>
      <c r="O5035">
        <f t="shared" si="393"/>
        <v>0</v>
      </c>
      <c r="P5035">
        <f t="shared" si="394"/>
        <v>1</v>
      </c>
    </row>
    <row r="5036" spans="1:16" x14ac:dyDescent="0.3">
      <c r="A5036" t="s">
        <v>69</v>
      </c>
      <c r="B5036" s="38">
        <v>39443</v>
      </c>
      <c r="C5036" t="s">
        <v>30</v>
      </c>
      <c r="D5036" t="s">
        <v>221</v>
      </c>
      <c r="E5036" t="s">
        <v>161</v>
      </c>
      <c r="F5036">
        <v>334001</v>
      </c>
      <c r="G5036">
        <v>375113</v>
      </c>
      <c r="H5036" t="s">
        <v>152</v>
      </c>
      <c r="I5036" t="s">
        <v>153</v>
      </c>
      <c r="L5036">
        <f t="shared" si="390"/>
        <v>2007</v>
      </c>
      <c r="M5036">
        <f t="shared" si="391"/>
        <v>12</v>
      </c>
      <c r="N5036">
        <f t="shared" si="392"/>
        <v>0</v>
      </c>
      <c r="O5036">
        <f t="shared" si="393"/>
        <v>0</v>
      </c>
      <c r="P5036">
        <f t="shared" si="394"/>
        <v>2</v>
      </c>
    </row>
    <row r="5037" spans="1:16" x14ac:dyDescent="0.3">
      <c r="A5037" t="s">
        <v>67</v>
      </c>
      <c r="B5037" s="38">
        <v>39444</v>
      </c>
      <c r="C5037" t="s">
        <v>30</v>
      </c>
      <c r="D5037" t="s">
        <v>628</v>
      </c>
      <c r="E5037" t="s">
        <v>279</v>
      </c>
      <c r="F5037">
        <v>349146</v>
      </c>
      <c r="G5037">
        <v>373913</v>
      </c>
      <c r="H5037" t="s">
        <v>148</v>
      </c>
      <c r="I5037" t="s">
        <v>149</v>
      </c>
      <c r="L5037">
        <f t="shared" si="390"/>
        <v>2007</v>
      </c>
      <c r="M5037">
        <f t="shared" si="391"/>
        <v>12</v>
      </c>
      <c r="N5037">
        <f t="shared" si="392"/>
        <v>0</v>
      </c>
      <c r="O5037">
        <f t="shared" si="393"/>
        <v>0</v>
      </c>
      <c r="P5037">
        <f t="shared" si="394"/>
        <v>1</v>
      </c>
    </row>
    <row r="5038" spans="1:16" x14ac:dyDescent="0.3">
      <c r="A5038" t="s">
        <v>2</v>
      </c>
      <c r="B5038" s="38">
        <v>39444</v>
      </c>
      <c r="C5038" t="s">
        <v>29</v>
      </c>
      <c r="D5038" t="s">
        <v>285</v>
      </c>
      <c r="E5038" t="s">
        <v>166</v>
      </c>
      <c r="F5038">
        <v>326766</v>
      </c>
      <c r="G5038">
        <v>364042</v>
      </c>
      <c r="H5038" t="s">
        <v>148</v>
      </c>
      <c r="I5038" t="s">
        <v>181</v>
      </c>
      <c r="L5038">
        <f t="shared" si="390"/>
        <v>2007</v>
      </c>
      <c r="M5038">
        <f t="shared" si="391"/>
        <v>12</v>
      </c>
      <c r="N5038">
        <f t="shared" si="392"/>
        <v>0</v>
      </c>
      <c r="O5038">
        <f t="shared" si="393"/>
        <v>1</v>
      </c>
      <c r="P5038">
        <f t="shared" si="394"/>
        <v>0</v>
      </c>
    </row>
    <row r="5039" spans="1:16" x14ac:dyDescent="0.3">
      <c r="A5039" t="s">
        <v>69</v>
      </c>
      <c r="B5039" s="38">
        <v>39445</v>
      </c>
      <c r="C5039" t="s">
        <v>29</v>
      </c>
      <c r="D5039" t="s">
        <v>221</v>
      </c>
      <c r="E5039" t="s">
        <v>161</v>
      </c>
      <c r="F5039">
        <v>333998</v>
      </c>
      <c r="G5039">
        <v>375115</v>
      </c>
      <c r="H5039" t="s">
        <v>148</v>
      </c>
      <c r="I5039" t="s">
        <v>181</v>
      </c>
      <c r="L5039">
        <f t="shared" si="390"/>
        <v>2007</v>
      </c>
      <c r="M5039">
        <f t="shared" si="391"/>
        <v>12</v>
      </c>
      <c r="N5039">
        <f t="shared" si="392"/>
        <v>0</v>
      </c>
      <c r="O5039">
        <f t="shared" si="393"/>
        <v>1</v>
      </c>
      <c r="P5039">
        <f t="shared" si="394"/>
        <v>0</v>
      </c>
    </row>
    <row r="5040" spans="1:16" x14ac:dyDescent="0.3">
      <c r="A5040" t="s">
        <v>67</v>
      </c>
      <c r="B5040" s="38">
        <v>39447</v>
      </c>
      <c r="C5040" t="s">
        <v>30</v>
      </c>
      <c r="D5040" t="s">
        <v>231</v>
      </c>
      <c r="E5040" t="s">
        <v>279</v>
      </c>
      <c r="F5040">
        <v>349090</v>
      </c>
      <c r="G5040">
        <v>374050</v>
      </c>
      <c r="H5040" t="s">
        <v>148</v>
      </c>
      <c r="I5040" t="s">
        <v>149</v>
      </c>
      <c r="L5040">
        <f t="shared" si="390"/>
        <v>2007</v>
      </c>
      <c r="M5040">
        <f t="shared" si="391"/>
        <v>12</v>
      </c>
      <c r="N5040">
        <f t="shared" si="392"/>
        <v>0</v>
      </c>
      <c r="O5040">
        <f t="shared" si="393"/>
        <v>0</v>
      </c>
      <c r="P5040">
        <f t="shared" si="394"/>
        <v>1</v>
      </c>
    </row>
    <row r="5041" spans="1:16" x14ac:dyDescent="0.3">
      <c r="A5041" t="s">
        <v>69</v>
      </c>
      <c r="B5041" s="38">
        <v>39447</v>
      </c>
      <c r="C5041" t="s">
        <v>30</v>
      </c>
      <c r="D5041" t="s">
        <v>174</v>
      </c>
      <c r="E5041" t="s">
        <v>147</v>
      </c>
      <c r="F5041">
        <v>334176</v>
      </c>
      <c r="G5041">
        <v>375140</v>
      </c>
      <c r="H5041" t="s">
        <v>148</v>
      </c>
      <c r="I5041" t="s">
        <v>149</v>
      </c>
      <c r="L5041">
        <f t="shared" si="390"/>
        <v>2007</v>
      </c>
      <c r="M5041">
        <f t="shared" si="391"/>
        <v>12</v>
      </c>
      <c r="N5041">
        <f t="shared" si="392"/>
        <v>0</v>
      </c>
      <c r="O5041">
        <f t="shared" si="393"/>
        <v>0</v>
      </c>
      <c r="P5041">
        <f t="shared" si="394"/>
        <v>1</v>
      </c>
    </row>
    <row r="5042" spans="1:16" x14ac:dyDescent="0.3">
      <c r="A5042" t="s">
        <v>69</v>
      </c>
      <c r="B5042" s="38">
        <v>39447</v>
      </c>
      <c r="C5042" t="s">
        <v>30</v>
      </c>
      <c r="D5042" t="s">
        <v>249</v>
      </c>
      <c r="E5042" t="s">
        <v>147</v>
      </c>
      <c r="F5042">
        <v>334363</v>
      </c>
      <c r="G5042">
        <v>374352</v>
      </c>
      <c r="H5042" t="s">
        <v>148</v>
      </c>
      <c r="I5042" t="s">
        <v>149</v>
      </c>
      <c r="L5042">
        <f t="shared" si="390"/>
        <v>2007</v>
      </c>
      <c r="M5042">
        <f t="shared" si="391"/>
        <v>12</v>
      </c>
      <c r="N5042">
        <f t="shared" si="392"/>
        <v>0</v>
      </c>
      <c r="O5042">
        <f t="shared" si="393"/>
        <v>0</v>
      </c>
      <c r="P5042">
        <f t="shared" si="394"/>
        <v>1</v>
      </c>
    </row>
    <row r="5043" spans="1:16" x14ac:dyDescent="0.3">
      <c r="A5043" t="s">
        <v>69</v>
      </c>
      <c r="B5043" s="38">
        <v>41640</v>
      </c>
      <c r="C5043" t="s">
        <v>30</v>
      </c>
      <c r="D5043" t="s">
        <v>204</v>
      </c>
      <c r="E5043" t="s">
        <v>147</v>
      </c>
      <c r="F5043">
        <v>333615</v>
      </c>
      <c r="G5043">
        <v>373213</v>
      </c>
      <c r="H5043" t="s">
        <v>148</v>
      </c>
      <c r="I5043" t="s">
        <v>149</v>
      </c>
      <c r="L5043">
        <f t="shared" ref="L5043:L5106" si="395">YEAR(B5043)</f>
        <v>2014</v>
      </c>
      <c r="M5043">
        <f t="shared" ref="M5043:M5106" si="396">MONTH(B5043)</f>
        <v>1</v>
      </c>
      <c r="N5043">
        <f t="shared" si="392"/>
        <v>0</v>
      </c>
      <c r="O5043">
        <f t="shared" si="393"/>
        <v>0</v>
      </c>
      <c r="P5043">
        <f t="shared" si="394"/>
        <v>1</v>
      </c>
    </row>
    <row r="5044" spans="1:16" x14ac:dyDescent="0.3">
      <c r="A5044" t="s">
        <v>1120</v>
      </c>
      <c r="B5044" s="38">
        <v>41640</v>
      </c>
      <c r="C5044" t="s">
        <v>30</v>
      </c>
      <c r="D5044" t="s">
        <v>1038</v>
      </c>
      <c r="E5044" t="s">
        <v>193</v>
      </c>
      <c r="F5044">
        <v>243072</v>
      </c>
      <c r="G5044">
        <v>417042</v>
      </c>
      <c r="H5044" t="s">
        <v>152</v>
      </c>
      <c r="I5044" t="s">
        <v>153</v>
      </c>
      <c r="L5044">
        <f t="shared" si="395"/>
        <v>2014</v>
      </c>
      <c r="M5044">
        <f t="shared" si="396"/>
        <v>1</v>
      </c>
      <c r="N5044">
        <f t="shared" si="392"/>
        <v>0</v>
      </c>
      <c r="O5044">
        <f t="shared" si="393"/>
        <v>0</v>
      </c>
      <c r="P5044">
        <f t="shared" si="394"/>
        <v>2</v>
      </c>
    </row>
    <row r="5045" spans="1:16" x14ac:dyDescent="0.3">
      <c r="A5045" t="s">
        <v>1120</v>
      </c>
      <c r="B5045" s="38">
        <v>41640</v>
      </c>
      <c r="C5045" t="s">
        <v>30</v>
      </c>
      <c r="D5045" t="s">
        <v>358</v>
      </c>
      <c r="E5045" t="s">
        <v>193</v>
      </c>
      <c r="F5045">
        <v>243573</v>
      </c>
      <c r="G5045">
        <v>417071</v>
      </c>
      <c r="H5045" t="s">
        <v>148</v>
      </c>
      <c r="I5045" t="s">
        <v>149</v>
      </c>
      <c r="L5045">
        <f t="shared" si="395"/>
        <v>2014</v>
      </c>
      <c r="M5045">
        <f t="shared" si="396"/>
        <v>1</v>
      </c>
      <c r="N5045">
        <f t="shared" si="392"/>
        <v>0</v>
      </c>
      <c r="O5045">
        <f t="shared" si="393"/>
        <v>0</v>
      </c>
      <c r="P5045">
        <f t="shared" si="394"/>
        <v>1</v>
      </c>
    </row>
    <row r="5046" spans="1:16" x14ac:dyDescent="0.3">
      <c r="A5046" t="s">
        <v>63</v>
      </c>
      <c r="B5046" s="38">
        <v>41640</v>
      </c>
      <c r="C5046" t="s">
        <v>30</v>
      </c>
      <c r="D5046" t="s">
        <v>170</v>
      </c>
      <c r="E5046" t="s">
        <v>256</v>
      </c>
      <c r="F5046">
        <v>223810</v>
      </c>
      <c r="G5046">
        <v>358194</v>
      </c>
      <c r="H5046" t="s">
        <v>148</v>
      </c>
      <c r="I5046" t="s">
        <v>149</v>
      </c>
      <c r="L5046">
        <f t="shared" si="395"/>
        <v>2014</v>
      </c>
      <c r="M5046">
        <f t="shared" si="396"/>
        <v>1</v>
      </c>
      <c r="N5046">
        <f t="shared" si="392"/>
        <v>0</v>
      </c>
      <c r="O5046">
        <f t="shared" si="393"/>
        <v>0</v>
      </c>
      <c r="P5046">
        <f t="shared" si="394"/>
        <v>1</v>
      </c>
    </row>
    <row r="5047" spans="1:16" x14ac:dyDescent="0.3">
      <c r="A5047" t="s">
        <v>69</v>
      </c>
      <c r="B5047" s="38">
        <v>41640</v>
      </c>
      <c r="C5047" t="s">
        <v>30</v>
      </c>
      <c r="D5047" t="s">
        <v>151</v>
      </c>
      <c r="E5047" t="s">
        <v>147</v>
      </c>
      <c r="F5047">
        <v>334160</v>
      </c>
      <c r="G5047">
        <v>373327</v>
      </c>
      <c r="H5047" t="s">
        <v>148</v>
      </c>
      <c r="I5047" t="s">
        <v>149</v>
      </c>
      <c r="L5047">
        <f t="shared" si="395"/>
        <v>2014</v>
      </c>
      <c r="M5047">
        <f t="shared" si="396"/>
        <v>1</v>
      </c>
      <c r="N5047">
        <f t="shared" si="392"/>
        <v>0</v>
      </c>
      <c r="O5047">
        <f t="shared" si="393"/>
        <v>0</v>
      </c>
      <c r="P5047">
        <f t="shared" si="394"/>
        <v>1</v>
      </c>
    </row>
    <row r="5048" spans="1:16" x14ac:dyDescent="0.3">
      <c r="A5048" t="s">
        <v>79</v>
      </c>
      <c r="B5048" s="38">
        <v>41640</v>
      </c>
      <c r="C5048" t="s">
        <v>30</v>
      </c>
      <c r="D5048" t="s">
        <v>1039</v>
      </c>
      <c r="E5048" t="s">
        <v>173</v>
      </c>
      <c r="F5048">
        <v>301320</v>
      </c>
      <c r="G5048">
        <v>354041</v>
      </c>
      <c r="H5048" t="s">
        <v>144</v>
      </c>
      <c r="I5048" t="s">
        <v>145</v>
      </c>
      <c r="L5048">
        <f t="shared" si="395"/>
        <v>2014</v>
      </c>
      <c r="M5048">
        <f t="shared" si="396"/>
        <v>1</v>
      </c>
      <c r="N5048">
        <f t="shared" si="392"/>
        <v>0</v>
      </c>
      <c r="O5048">
        <f t="shared" si="393"/>
        <v>0</v>
      </c>
      <c r="P5048">
        <f t="shared" si="394"/>
        <v>3</v>
      </c>
    </row>
    <row r="5049" spans="1:16" x14ac:dyDescent="0.3">
      <c r="A5049" t="s">
        <v>69</v>
      </c>
      <c r="B5049" s="38">
        <v>41640</v>
      </c>
      <c r="C5049" t="s">
        <v>30</v>
      </c>
      <c r="D5049" t="s">
        <v>278</v>
      </c>
      <c r="E5049" t="s">
        <v>147</v>
      </c>
      <c r="F5049">
        <v>333478</v>
      </c>
      <c r="G5049">
        <v>374408</v>
      </c>
      <c r="H5049" t="s">
        <v>152</v>
      </c>
      <c r="I5049" t="s">
        <v>153</v>
      </c>
      <c r="L5049">
        <f t="shared" si="395"/>
        <v>2014</v>
      </c>
      <c r="M5049">
        <f t="shared" si="396"/>
        <v>1</v>
      </c>
      <c r="N5049">
        <f t="shared" si="392"/>
        <v>0</v>
      </c>
      <c r="O5049">
        <f t="shared" si="393"/>
        <v>0</v>
      </c>
      <c r="P5049">
        <f t="shared" si="394"/>
        <v>2</v>
      </c>
    </row>
    <row r="5050" spans="1:16" x14ac:dyDescent="0.3">
      <c r="A5050" t="s">
        <v>69</v>
      </c>
      <c r="B5050" s="38">
        <v>41640</v>
      </c>
      <c r="C5050" t="s">
        <v>30</v>
      </c>
      <c r="D5050" t="s">
        <v>460</v>
      </c>
      <c r="E5050" t="s">
        <v>161</v>
      </c>
      <c r="F5050">
        <v>333447</v>
      </c>
      <c r="G5050">
        <v>374723</v>
      </c>
      <c r="H5050" t="s">
        <v>148</v>
      </c>
      <c r="I5050" t="s">
        <v>149</v>
      </c>
      <c r="L5050">
        <f t="shared" si="395"/>
        <v>2014</v>
      </c>
      <c r="M5050">
        <f t="shared" si="396"/>
        <v>1</v>
      </c>
      <c r="N5050">
        <f t="shared" si="392"/>
        <v>0</v>
      </c>
      <c r="O5050">
        <f t="shared" si="393"/>
        <v>0</v>
      </c>
      <c r="P5050">
        <f t="shared" si="394"/>
        <v>1</v>
      </c>
    </row>
    <row r="5051" spans="1:16" x14ac:dyDescent="0.3">
      <c r="A5051" t="s">
        <v>69</v>
      </c>
      <c r="B5051" s="38">
        <v>41640</v>
      </c>
      <c r="C5051" t="s">
        <v>30</v>
      </c>
      <c r="D5051" t="s">
        <v>446</v>
      </c>
      <c r="E5051" t="s">
        <v>147</v>
      </c>
      <c r="F5051">
        <v>333921</v>
      </c>
      <c r="G5051">
        <v>374927</v>
      </c>
      <c r="H5051" t="s">
        <v>152</v>
      </c>
      <c r="I5051" t="s">
        <v>153</v>
      </c>
      <c r="L5051">
        <f t="shared" si="395"/>
        <v>2014</v>
      </c>
      <c r="M5051">
        <f t="shared" si="396"/>
        <v>1</v>
      </c>
      <c r="N5051">
        <f t="shared" si="392"/>
        <v>0</v>
      </c>
      <c r="O5051">
        <f t="shared" si="393"/>
        <v>0</v>
      </c>
      <c r="P5051">
        <f t="shared" si="394"/>
        <v>2</v>
      </c>
    </row>
    <row r="5052" spans="1:16" x14ac:dyDescent="0.3">
      <c r="A5052" t="s">
        <v>43</v>
      </c>
      <c r="B5052" s="38">
        <v>41640</v>
      </c>
      <c r="C5052" t="s">
        <v>30</v>
      </c>
      <c r="D5052" t="s">
        <v>207</v>
      </c>
      <c r="E5052" t="s">
        <v>183</v>
      </c>
      <c r="F5052">
        <v>308497</v>
      </c>
      <c r="G5052">
        <v>325944</v>
      </c>
      <c r="H5052" t="s">
        <v>148</v>
      </c>
      <c r="I5052" t="s">
        <v>149</v>
      </c>
      <c r="L5052">
        <f t="shared" si="395"/>
        <v>2014</v>
      </c>
      <c r="M5052">
        <f t="shared" si="396"/>
        <v>1</v>
      </c>
      <c r="N5052">
        <f t="shared" si="392"/>
        <v>0</v>
      </c>
      <c r="O5052">
        <f t="shared" si="393"/>
        <v>0</v>
      </c>
      <c r="P5052">
        <f t="shared" si="394"/>
        <v>1</v>
      </c>
    </row>
    <row r="5053" spans="1:16" x14ac:dyDescent="0.3">
      <c r="A5053" t="s">
        <v>69</v>
      </c>
      <c r="B5053" s="38">
        <v>41640</v>
      </c>
      <c r="C5053" t="s">
        <v>30</v>
      </c>
      <c r="D5053" t="s">
        <v>305</v>
      </c>
      <c r="E5053" t="s">
        <v>147</v>
      </c>
      <c r="F5053">
        <v>334200</v>
      </c>
      <c r="G5053">
        <v>374127</v>
      </c>
      <c r="H5053" t="s">
        <v>148</v>
      </c>
      <c r="I5053" t="s">
        <v>149</v>
      </c>
      <c r="L5053">
        <f t="shared" si="395"/>
        <v>2014</v>
      </c>
      <c r="M5053">
        <f t="shared" si="396"/>
        <v>1</v>
      </c>
      <c r="N5053">
        <f t="shared" si="392"/>
        <v>0</v>
      </c>
      <c r="O5053">
        <f t="shared" si="393"/>
        <v>0</v>
      </c>
      <c r="P5053">
        <f t="shared" si="394"/>
        <v>1</v>
      </c>
    </row>
    <row r="5054" spans="1:16" x14ac:dyDescent="0.3">
      <c r="A5054" t="s">
        <v>69</v>
      </c>
      <c r="B5054" s="38">
        <v>41640</v>
      </c>
      <c r="C5054" t="s">
        <v>30</v>
      </c>
      <c r="D5054" t="s">
        <v>498</v>
      </c>
      <c r="E5054" t="s">
        <v>147</v>
      </c>
      <c r="F5054">
        <v>333684</v>
      </c>
      <c r="G5054">
        <v>373810</v>
      </c>
      <c r="H5054" t="s">
        <v>148</v>
      </c>
      <c r="I5054" t="s">
        <v>149</v>
      </c>
      <c r="L5054">
        <f t="shared" si="395"/>
        <v>2014</v>
      </c>
      <c r="M5054">
        <f t="shared" si="396"/>
        <v>1</v>
      </c>
      <c r="N5054">
        <f t="shared" si="392"/>
        <v>0</v>
      </c>
      <c r="O5054">
        <f t="shared" si="393"/>
        <v>0</v>
      </c>
      <c r="P5054">
        <f t="shared" si="394"/>
        <v>1</v>
      </c>
    </row>
    <row r="5055" spans="1:16" x14ac:dyDescent="0.3">
      <c r="A5055" t="s">
        <v>41</v>
      </c>
      <c r="B5055" s="38">
        <v>41640</v>
      </c>
      <c r="C5055" t="s">
        <v>29</v>
      </c>
      <c r="D5055" t="s">
        <v>642</v>
      </c>
      <c r="E5055" t="s">
        <v>315</v>
      </c>
      <c r="F5055">
        <v>289669</v>
      </c>
      <c r="G5055">
        <v>390732</v>
      </c>
      <c r="H5055" t="s">
        <v>148</v>
      </c>
      <c r="I5055" t="s">
        <v>181</v>
      </c>
      <c r="L5055">
        <f t="shared" si="395"/>
        <v>2014</v>
      </c>
      <c r="M5055">
        <f t="shared" si="396"/>
        <v>1</v>
      </c>
      <c r="N5055">
        <f t="shared" si="392"/>
        <v>0</v>
      </c>
      <c r="O5055">
        <f t="shared" si="393"/>
        <v>1</v>
      </c>
      <c r="P5055">
        <f t="shared" si="394"/>
        <v>0</v>
      </c>
    </row>
    <row r="5056" spans="1:16" x14ac:dyDescent="0.3">
      <c r="A5056" t="s">
        <v>47</v>
      </c>
      <c r="B5056" s="38">
        <v>41640</v>
      </c>
      <c r="C5056" t="s">
        <v>30</v>
      </c>
      <c r="D5056" t="s">
        <v>1040</v>
      </c>
      <c r="E5056" t="s">
        <v>171</v>
      </c>
      <c r="F5056">
        <v>328709</v>
      </c>
      <c r="G5056">
        <v>391337</v>
      </c>
      <c r="H5056" t="s">
        <v>148</v>
      </c>
      <c r="I5056" t="s">
        <v>149</v>
      </c>
      <c r="L5056">
        <f t="shared" si="395"/>
        <v>2014</v>
      </c>
      <c r="M5056">
        <f t="shared" si="396"/>
        <v>1</v>
      </c>
      <c r="N5056">
        <f t="shared" si="392"/>
        <v>0</v>
      </c>
      <c r="O5056">
        <f t="shared" si="393"/>
        <v>0</v>
      </c>
      <c r="P5056">
        <f t="shared" si="394"/>
        <v>1</v>
      </c>
    </row>
    <row r="5057" spans="1:16" x14ac:dyDescent="0.3">
      <c r="A5057" t="s">
        <v>69</v>
      </c>
      <c r="B5057" s="38">
        <v>41640</v>
      </c>
      <c r="C5057" t="s">
        <v>30</v>
      </c>
      <c r="D5057" t="s">
        <v>167</v>
      </c>
      <c r="E5057" t="s">
        <v>147</v>
      </c>
      <c r="F5057">
        <v>334784</v>
      </c>
      <c r="G5057">
        <v>373944</v>
      </c>
      <c r="H5057" t="s">
        <v>148</v>
      </c>
      <c r="I5057" t="s">
        <v>149</v>
      </c>
      <c r="L5057">
        <f t="shared" si="395"/>
        <v>2014</v>
      </c>
      <c r="M5057">
        <f t="shared" si="396"/>
        <v>1</v>
      </c>
      <c r="N5057">
        <f t="shared" si="392"/>
        <v>0</v>
      </c>
      <c r="O5057">
        <f t="shared" si="393"/>
        <v>0</v>
      </c>
      <c r="P5057">
        <f t="shared" si="394"/>
        <v>1</v>
      </c>
    </row>
    <row r="5058" spans="1:16" x14ac:dyDescent="0.3">
      <c r="A5058" t="s">
        <v>36</v>
      </c>
      <c r="B5058" s="38">
        <v>41640</v>
      </c>
      <c r="C5058" t="s">
        <v>30</v>
      </c>
      <c r="D5058" t="s">
        <v>175</v>
      </c>
      <c r="E5058" t="s">
        <v>189</v>
      </c>
      <c r="F5058">
        <v>287291</v>
      </c>
      <c r="G5058">
        <v>346122</v>
      </c>
      <c r="H5058" t="s">
        <v>148</v>
      </c>
      <c r="I5058" t="s">
        <v>149</v>
      </c>
      <c r="L5058">
        <f t="shared" si="395"/>
        <v>2014</v>
      </c>
      <c r="M5058">
        <f t="shared" si="396"/>
        <v>1</v>
      </c>
      <c r="N5058">
        <f t="shared" ref="N5058:N5121" si="397">SUM((IF(OR(ISBLANK($I5058),ISERROR(SEARCH("killed",$I5058))),0,IF(SEARCH("killed",$I5058)=3,LEFT($I5058,1),IF(SEARCH("killed",$I5058)=4,LEFT($I5058,2),0)))),(IF(OR(ISBLANK($J5058),ISERROR(SEARCH("killed",$J5058))),0,IF(SEARCH("killed",$J5058)=3,LEFT($J5058,1),IF(SEARCH("killed",$J5058)=4,LEFT($J5058,2),0)))),(IF(OR(ISBLANK($K5058),ISERROR(SEARCH("killed",$K5058))),0,IF(SEARCH("killed",$K5058)=3,LEFT($K5058,1),IF(SEARCH("killed",$K5058)=4,LEFT($K5058,2),0)))))</f>
        <v>0</v>
      </c>
      <c r="O5058">
        <f t="shared" ref="O5058:O5121" si="398">SUM((IF(OR(ISBLANK($I5058),ISERROR(SEARCH("seriously",$I5058))),0,IF(SEARCH("seriously",$I5058)=3,LEFT($I5058,1),IF(SEARCH("seriously",$I5058)=4,LEFT($I5058,2),0)))),(IF(OR(ISBLANK($J5058),ISERROR(SEARCH("seriously",$J5058))),0,IF(SEARCH("seriously",$J5058)=3,LEFT($J5058,1),IF(SEARCH("seriously",$J5058)=4,LEFT($J5058,2),0)))),(IF(OR(ISBLANK($K5058),ISERROR(SEARCH("seriously",$K5058))),0,IF(SEARCH("seriously",$K5058)=3,LEFT($K5058,1),IF(SEARCH("seriously",$K5058)=4,LEFT($K5058,2),0)))))</f>
        <v>0</v>
      </c>
      <c r="P5058">
        <f t="shared" ref="P5058:P5121" si="399">SUM((IF(OR(ISBLANK($I5058),ISERROR(SEARCH("slightly",$I5058))),0,IF(SEARCH("slightly",$I5058)=3,LEFT($I5058,1),IF(SEARCH("slightly",$I5058)=4,LEFT($I5058,2),0)))),(IF(OR(ISBLANK($J5058),ISERROR(SEARCH("slightly",$J5058))),0,IF(SEARCH("slightly",$J5058)=3,LEFT($J5058,1),IF(SEARCH("slightly",$J5058)=4,LEFT($J5058,2),0)))),(IF(OR(ISBLANK($K5058),ISERROR(SEARCH("slightly",$K5058))),0,IF(SEARCH("slightly",$K5058)=3,LEFT($K5058,1),IF(SEARCH("slightly",$K5058)=4,LEFT($K5058,2),0)))))</f>
        <v>1</v>
      </c>
    </row>
    <row r="5059" spans="1:16" x14ac:dyDescent="0.3">
      <c r="A5059" t="s">
        <v>70</v>
      </c>
      <c r="B5059" s="38">
        <v>41640</v>
      </c>
      <c r="C5059" t="s">
        <v>29</v>
      </c>
      <c r="D5059" t="s">
        <v>578</v>
      </c>
      <c r="E5059" t="s">
        <v>183</v>
      </c>
      <c r="F5059">
        <v>330578</v>
      </c>
      <c r="G5059">
        <v>314506</v>
      </c>
      <c r="H5059" t="s">
        <v>148</v>
      </c>
      <c r="I5059" t="s">
        <v>181</v>
      </c>
      <c r="L5059">
        <f t="shared" si="395"/>
        <v>2014</v>
      </c>
      <c r="M5059">
        <f t="shared" si="396"/>
        <v>1</v>
      </c>
      <c r="N5059">
        <f t="shared" si="397"/>
        <v>0</v>
      </c>
      <c r="O5059">
        <f t="shared" si="398"/>
        <v>1</v>
      </c>
      <c r="P5059">
        <f t="shared" si="399"/>
        <v>0</v>
      </c>
    </row>
    <row r="5060" spans="1:16" x14ac:dyDescent="0.3">
      <c r="A5060" t="s">
        <v>47</v>
      </c>
      <c r="B5060" s="38">
        <v>41640</v>
      </c>
      <c r="C5060" t="s">
        <v>30</v>
      </c>
      <c r="D5060" t="s">
        <v>170</v>
      </c>
      <c r="E5060" t="s">
        <v>171</v>
      </c>
      <c r="F5060">
        <v>329004</v>
      </c>
      <c r="G5060">
        <v>391014</v>
      </c>
      <c r="H5060" t="s">
        <v>148</v>
      </c>
      <c r="I5060" t="s">
        <v>149</v>
      </c>
      <c r="L5060">
        <f t="shared" si="395"/>
        <v>2014</v>
      </c>
      <c r="M5060">
        <f t="shared" si="396"/>
        <v>1</v>
      </c>
      <c r="N5060">
        <f t="shared" si="397"/>
        <v>0</v>
      </c>
      <c r="O5060">
        <f t="shared" si="398"/>
        <v>0</v>
      </c>
      <c r="P5060">
        <f t="shared" si="399"/>
        <v>1</v>
      </c>
    </row>
    <row r="5061" spans="1:16" x14ac:dyDescent="0.3">
      <c r="A5061" t="s">
        <v>69</v>
      </c>
      <c r="B5061" s="38">
        <v>41640</v>
      </c>
      <c r="C5061" t="s">
        <v>30</v>
      </c>
      <c r="D5061" t="s">
        <v>249</v>
      </c>
      <c r="E5061" t="s">
        <v>147</v>
      </c>
      <c r="F5061">
        <v>334375</v>
      </c>
      <c r="G5061">
        <v>374176</v>
      </c>
      <c r="H5061" t="s">
        <v>148</v>
      </c>
      <c r="I5061" t="s">
        <v>149</v>
      </c>
      <c r="L5061">
        <f t="shared" si="395"/>
        <v>2014</v>
      </c>
      <c r="M5061">
        <f t="shared" si="396"/>
        <v>1</v>
      </c>
      <c r="N5061">
        <f t="shared" si="397"/>
        <v>0</v>
      </c>
      <c r="O5061">
        <f t="shared" si="398"/>
        <v>0</v>
      </c>
      <c r="P5061">
        <f t="shared" si="399"/>
        <v>1</v>
      </c>
    </row>
    <row r="5062" spans="1:16" x14ac:dyDescent="0.3">
      <c r="A5062" t="s">
        <v>20</v>
      </c>
      <c r="B5062" s="38">
        <v>41640</v>
      </c>
      <c r="C5062" t="s">
        <v>30</v>
      </c>
      <c r="D5062" t="s">
        <v>458</v>
      </c>
      <c r="E5062" t="s">
        <v>155</v>
      </c>
      <c r="F5062">
        <v>310922</v>
      </c>
      <c r="G5062">
        <v>403576</v>
      </c>
      <c r="H5062" t="s">
        <v>152</v>
      </c>
      <c r="I5062" t="s">
        <v>153</v>
      </c>
      <c r="L5062">
        <f t="shared" si="395"/>
        <v>2014</v>
      </c>
      <c r="M5062">
        <f t="shared" si="396"/>
        <v>1</v>
      </c>
      <c r="N5062">
        <f t="shared" si="397"/>
        <v>0</v>
      </c>
      <c r="O5062">
        <f t="shared" si="398"/>
        <v>0</v>
      </c>
      <c r="P5062">
        <f t="shared" si="399"/>
        <v>2</v>
      </c>
    </row>
    <row r="5063" spans="1:16" x14ac:dyDescent="0.3">
      <c r="A5063" t="s">
        <v>57</v>
      </c>
      <c r="B5063" s="38">
        <v>41640</v>
      </c>
      <c r="C5063" t="s">
        <v>30</v>
      </c>
      <c r="D5063" t="s">
        <v>216</v>
      </c>
      <c r="E5063" t="s">
        <v>256</v>
      </c>
      <c r="F5063">
        <v>223369</v>
      </c>
      <c r="G5063">
        <v>344244</v>
      </c>
      <c r="H5063" t="s">
        <v>148</v>
      </c>
      <c r="I5063" t="s">
        <v>149</v>
      </c>
      <c r="L5063">
        <f t="shared" si="395"/>
        <v>2014</v>
      </c>
      <c r="M5063">
        <f t="shared" si="396"/>
        <v>1</v>
      </c>
      <c r="N5063">
        <f t="shared" si="397"/>
        <v>0</v>
      </c>
      <c r="O5063">
        <f t="shared" si="398"/>
        <v>0</v>
      </c>
      <c r="P5063">
        <f t="shared" si="399"/>
        <v>1</v>
      </c>
    </row>
    <row r="5064" spans="1:16" x14ac:dyDescent="0.3">
      <c r="A5064" t="s">
        <v>2</v>
      </c>
      <c r="B5064" s="38">
        <v>41640</v>
      </c>
      <c r="C5064" t="s">
        <v>30</v>
      </c>
      <c r="D5064" t="s">
        <v>281</v>
      </c>
      <c r="E5064" t="s">
        <v>166</v>
      </c>
      <c r="F5064">
        <v>326520</v>
      </c>
      <c r="G5064">
        <v>363893</v>
      </c>
      <c r="H5064" t="s">
        <v>152</v>
      </c>
      <c r="I5064" t="s">
        <v>153</v>
      </c>
      <c r="L5064">
        <f t="shared" si="395"/>
        <v>2014</v>
      </c>
      <c r="M5064">
        <f t="shared" si="396"/>
        <v>1</v>
      </c>
      <c r="N5064">
        <f t="shared" si="397"/>
        <v>0</v>
      </c>
      <c r="O5064">
        <f t="shared" si="398"/>
        <v>0</v>
      </c>
      <c r="P5064">
        <f t="shared" si="399"/>
        <v>2</v>
      </c>
    </row>
    <row r="5065" spans="1:16" x14ac:dyDescent="0.3">
      <c r="A5065" t="s">
        <v>53</v>
      </c>
      <c r="B5065" s="38">
        <v>41640</v>
      </c>
      <c r="C5065" t="s">
        <v>30</v>
      </c>
      <c r="D5065" t="s">
        <v>336</v>
      </c>
      <c r="E5065" t="s">
        <v>209</v>
      </c>
      <c r="F5065">
        <v>279417</v>
      </c>
      <c r="G5065">
        <v>362284</v>
      </c>
      <c r="H5065" t="s">
        <v>148</v>
      </c>
      <c r="I5065" t="s">
        <v>149</v>
      </c>
      <c r="L5065">
        <f t="shared" si="395"/>
        <v>2014</v>
      </c>
      <c r="M5065">
        <f t="shared" si="396"/>
        <v>1</v>
      </c>
      <c r="N5065">
        <f t="shared" si="397"/>
        <v>0</v>
      </c>
      <c r="O5065">
        <f t="shared" si="398"/>
        <v>0</v>
      </c>
      <c r="P5065">
        <f t="shared" si="399"/>
        <v>1</v>
      </c>
    </row>
    <row r="5066" spans="1:16" x14ac:dyDescent="0.3">
      <c r="A5066" t="s">
        <v>49</v>
      </c>
      <c r="B5066" s="38">
        <v>41640</v>
      </c>
      <c r="C5066" t="s">
        <v>30</v>
      </c>
      <c r="D5066" t="s">
        <v>1041</v>
      </c>
      <c r="E5066" t="s">
        <v>184</v>
      </c>
      <c r="F5066">
        <v>312535</v>
      </c>
      <c r="G5066">
        <v>345830</v>
      </c>
      <c r="H5066" t="s">
        <v>152</v>
      </c>
      <c r="I5066" t="s">
        <v>153</v>
      </c>
      <c r="L5066">
        <f t="shared" si="395"/>
        <v>2014</v>
      </c>
      <c r="M5066">
        <f t="shared" si="396"/>
        <v>1</v>
      </c>
      <c r="N5066">
        <f t="shared" si="397"/>
        <v>0</v>
      </c>
      <c r="O5066">
        <f t="shared" si="398"/>
        <v>0</v>
      </c>
      <c r="P5066">
        <f t="shared" si="399"/>
        <v>2</v>
      </c>
    </row>
    <row r="5067" spans="1:16" x14ac:dyDescent="0.3">
      <c r="A5067" t="s">
        <v>43</v>
      </c>
      <c r="B5067" s="38">
        <v>41640</v>
      </c>
      <c r="C5067" t="s">
        <v>30</v>
      </c>
      <c r="D5067" t="s">
        <v>197</v>
      </c>
      <c r="E5067" t="s">
        <v>183</v>
      </c>
      <c r="F5067">
        <v>308710</v>
      </c>
      <c r="G5067">
        <v>326670</v>
      </c>
      <c r="H5067" t="s">
        <v>148</v>
      </c>
      <c r="I5067" t="s">
        <v>149</v>
      </c>
      <c r="L5067">
        <f t="shared" si="395"/>
        <v>2014</v>
      </c>
      <c r="M5067">
        <f t="shared" si="396"/>
        <v>1</v>
      </c>
      <c r="N5067">
        <f t="shared" si="397"/>
        <v>0</v>
      </c>
      <c r="O5067">
        <f t="shared" si="398"/>
        <v>0</v>
      </c>
      <c r="P5067">
        <f t="shared" si="399"/>
        <v>1</v>
      </c>
    </row>
    <row r="5068" spans="1:16" x14ac:dyDescent="0.3">
      <c r="A5068" t="s">
        <v>1120</v>
      </c>
      <c r="B5068" s="38">
        <v>41640</v>
      </c>
      <c r="C5068" t="s">
        <v>30</v>
      </c>
      <c r="D5068" t="s">
        <v>338</v>
      </c>
      <c r="E5068" t="s">
        <v>193</v>
      </c>
      <c r="F5068">
        <v>244042</v>
      </c>
      <c r="G5068">
        <v>416124</v>
      </c>
      <c r="H5068" t="s">
        <v>152</v>
      </c>
      <c r="I5068" t="s">
        <v>153</v>
      </c>
      <c r="L5068">
        <f t="shared" si="395"/>
        <v>2014</v>
      </c>
      <c r="M5068">
        <f t="shared" si="396"/>
        <v>1</v>
      </c>
      <c r="N5068">
        <f t="shared" si="397"/>
        <v>0</v>
      </c>
      <c r="O5068">
        <f t="shared" si="398"/>
        <v>0</v>
      </c>
      <c r="P5068">
        <f t="shared" si="399"/>
        <v>2</v>
      </c>
    </row>
    <row r="5069" spans="1:16" x14ac:dyDescent="0.3">
      <c r="A5069" t="s">
        <v>50</v>
      </c>
      <c r="B5069" s="38">
        <v>41640</v>
      </c>
      <c r="C5069" t="s">
        <v>30</v>
      </c>
      <c r="D5069" t="s">
        <v>208</v>
      </c>
      <c r="E5069" t="s">
        <v>157</v>
      </c>
      <c r="F5069">
        <v>284649</v>
      </c>
      <c r="G5069">
        <v>432419</v>
      </c>
      <c r="H5069" t="s">
        <v>148</v>
      </c>
      <c r="I5069" t="s">
        <v>149</v>
      </c>
      <c r="L5069">
        <f t="shared" si="395"/>
        <v>2014</v>
      </c>
      <c r="M5069">
        <f t="shared" si="396"/>
        <v>1</v>
      </c>
      <c r="N5069">
        <f t="shared" si="397"/>
        <v>0</v>
      </c>
      <c r="O5069">
        <f t="shared" si="398"/>
        <v>0</v>
      </c>
      <c r="P5069">
        <f t="shared" si="399"/>
        <v>1</v>
      </c>
    </row>
    <row r="5070" spans="1:16" x14ac:dyDescent="0.3">
      <c r="A5070" t="s">
        <v>51</v>
      </c>
      <c r="B5070" s="38">
        <v>41640</v>
      </c>
      <c r="C5070" t="s">
        <v>29</v>
      </c>
      <c r="D5070" t="s">
        <v>214</v>
      </c>
      <c r="E5070" t="s">
        <v>206</v>
      </c>
      <c r="F5070">
        <v>348488</v>
      </c>
      <c r="G5070">
        <v>344372</v>
      </c>
      <c r="H5070" t="s">
        <v>148</v>
      </c>
      <c r="I5070" t="s">
        <v>181</v>
      </c>
      <c r="L5070">
        <f t="shared" si="395"/>
        <v>2014</v>
      </c>
      <c r="M5070">
        <f t="shared" si="396"/>
        <v>1</v>
      </c>
      <c r="N5070">
        <f t="shared" si="397"/>
        <v>0</v>
      </c>
      <c r="O5070">
        <f t="shared" si="398"/>
        <v>1</v>
      </c>
      <c r="P5070">
        <f t="shared" si="399"/>
        <v>0</v>
      </c>
    </row>
    <row r="5071" spans="1:16" x14ac:dyDescent="0.3">
      <c r="A5071" t="s">
        <v>69</v>
      </c>
      <c r="B5071" s="38">
        <v>41640</v>
      </c>
      <c r="C5071" t="s">
        <v>30</v>
      </c>
      <c r="D5071" t="s">
        <v>441</v>
      </c>
      <c r="E5071" t="s">
        <v>161</v>
      </c>
      <c r="F5071">
        <v>333643</v>
      </c>
      <c r="G5071">
        <v>374986</v>
      </c>
      <c r="H5071" t="s">
        <v>152</v>
      </c>
      <c r="I5071" t="s">
        <v>153</v>
      </c>
      <c r="L5071">
        <f t="shared" si="395"/>
        <v>2014</v>
      </c>
      <c r="M5071">
        <f t="shared" si="396"/>
        <v>1</v>
      </c>
      <c r="N5071">
        <f t="shared" si="397"/>
        <v>0</v>
      </c>
      <c r="O5071">
        <f t="shared" si="398"/>
        <v>0</v>
      </c>
      <c r="P5071">
        <f t="shared" si="399"/>
        <v>2</v>
      </c>
    </row>
    <row r="5072" spans="1:16" x14ac:dyDescent="0.3">
      <c r="A5072" t="s">
        <v>67</v>
      </c>
      <c r="B5072" s="38">
        <v>41640</v>
      </c>
      <c r="C5072" t="s">
        <v>30</v>
      </c>
      <c r="D5072" t="s">
        <v>525</v>
      </c>
      <c r="E5072" t="s">
        <v>279</v>
      </c>
      <c r="F5072">
        <v>348878</v>
      </c>
      <c r="G5072">
        <v>374187</v>
      </c>
      <c r="H5072" t="s">
        <v>148</v>
      </c>
      <c r="I5072" t="s">
        <v>149</v>
      </c>
      <c r="L5072">
        <f t="shared" si="395"/>
        <v>2014</v>
      </c>
      <c r="M5072">
        <f t="shared" si="396"/>
        <v>1</v>
      </c>
      <c r="N5072">
        <f t="shared" si="397"/>
        <v>0</v>
      </c>
      <c r="O5072">
        <f t="shared" si="398"/>
        <v>0</v>
      </c>
      <c r="P5072">
        <f t="shared" si="399"/>
        <v>1</v>
      </c>
    </row>
    <row r="5073" spans="1:16" x14ac:dyDescent="0.3">
      <c r="A5073" t="s">
        <v>69</v>
      </c>
      <c r="B5073" s="38">
        <v>41640</v>
      </c>
      <c r="C5073" t="s">
        <v>30</v>
      </c>
      <c r="D5073" t="s">
        <v>263</v>
      </c>
      <c r="E5073" t="s">
        <v>147</v>
      </c>
      <c r="F5073">
        <v>333628</v>
      </c>
      <c r="G5073">
        <v>373594</v>
      </c>
      <c r="H5073" t="s">
        <v>148</v>
      </c>
      <c r="I5073" t="s">
        <v>149</v>
      </c>
      <c r="L5073">
        <f t="shared" si="395"/>
        <v>2014</v>
      </c>
      <c r="M5073">
        <f t="shared" si="396"/>
        <v>1</v>
      </c>
      <c r="N5073">
        <f t="shared" si="397"/>
        <v>0</v>
      </c>
      <c r="O5073">
        <f t="shared" si="398"/>
        <v>0</v>
      </c>
      <c r="P5073">
        <f t="shared" si="399"/>
        <v>1</v>
      </c>
    </row>
    <row r="5074" spans="1:16" x14ac:dyDescent="0.3">
      <c r="A5074" t="s">
        <v>69</v>
      </c>
      <c r="B5074" s="38">
        <v>41640</v>
      </c>
      <c r="C5074" t="s">
        <v>30</v>
      </c>
      <c r="D5074" t="s">
        <v>204</v>
      </c>
      <c r="E5074" t="s">
        <v>147</v>
      </c>
      <c r="F5074">
        <v>333620</v>
      </c>
      <c r="G5074">
        <v>373209</v>
      </c>
      <c r="H5074" t="s">
        <v>148</v>
      </c>
      <c r="I5074" t="s">
        <v>149</v>
      </c>
      <c r="L5074">
        <f t="shared" si="395"/>
        <v>2014</v>
      </c>
      <c r="M5074">
        <f t="shared" si="396"/>
        <v>1</v>
      </c>
      <c r="N5074">
        <f t="shared" si="397"/>
        <v>0</v>
      </c>
      <c r="O5074">
        <f t="shared" si="398"/>
        <v>0</v>
      </c>
      <c r="P5074">
        <f t="shared" si="399"/>
        <v>1</v>
      </c>
    </row>
    <row r="5075" spans="1:16" x14ac:dyDescent="0.3">
      <c r="A5075" t="s">
        <v>51</v>
      </c>
      <c r="B5075" s="38">
        <v>41640</v>
      </c>
      <c r="C5075" t="s">
        <v>30</v>
      </c>
      <c r="D5075" t="s">
        <v>262</v>
      </c>
      <c r="E5075" t="s">
        <v>206</v>
      </c>
      <c r="F5075">
        <v>348562</v>
      </c>
      <c r="G5075">
        <v>344453</v>
      </c>
      <c r="H5075" t="s">
        <v>148</v>
      </c>
      <c r="I5075" t="s">
        <v>149</v>
      </c>
      <c r="L5075">
        <f t="shared" si="395"/>
        <v>2014</v>
      </c>
      <c r="M5075">
        <f t="shared" si="396"/>
        <v>1</v>
      </c>
      <c r="N5075">
        <f t="shared" si="397"/>
        <v>0</v>
      </c>
      <c r="O5075">
        <f t="shared" si="398"/>
        <v>0</v>
      </c>
      <c r="P5075">
        <f t="shared" si="399"/>
        <v>1</v>
      </c>
    </row>
    <row r="5076" spans="1:16" x14ac:dyDescent="0.3">
      <c r="A5076" t="s">
        <v>69</v>
      </c>
      <c r="B5076" s="38">
        <v>41640</v>
      </c>
      <c r="C5076" t="s">
        <v>30</v>
      </c>
      <c r="D5076" t="s">
        <v>453</v>
      </c>
      <c r="E5076" t="s">
        <v>147</v>
      </c>
      <c r="F5076">
        <v>334143</v>
      </c>
      <c r="G5076">
        <v>373328</v>
      </c>
      <c r="H5076" t="s">
        <v>148</v>
      </c>
      <c r="I5076" t="s">
        <v>149</v>
      </c>
      <c r="L5076">
        <f t="shared" si="395"/>
        <v>2014</v>
      </c>
      <c r="M5076">
        <f t="shared" si="396"/>
        <v>1</v>
      </c>
      <c r="N5076">
        <f t="shared" si="397"/>
        <v>0</v>
      </c>
      <c r="O5076">
        <f t="shared" si="398"/>
        <v>0</v>
      </c>
      <c r="P5076">
        <f t="shared" si="399"/>
        <v>1</v>
      </c>
    </row>
    <row r="5077" spans="1:16" x14ac:dyDescent="0.3">
      <c r="A5077" t="s">
        <v>43</v>
      </c>
      <c r="B5077" s="38">
        <v>41640</v>
      </c>
      <c r="C5077" t="s">
        <v>30</v>
      </c>
      <c r="D5077" t="s">
        <v>1042</v>
      </c>
      <c r="E5077" t="s">
        <v>183</v>
      </c>
      <c r="F5077">
        <v>308726</v>
      </c>
      <c r="G5077">
        <v>326050</v>
      </c>
      <c r="H5077" t="s">
        <v>152</v>
      </c>
      <c r="I5077" t="s">
        <v>153</v>
      </c>
      <c r="L5077">
        <f t="shared" si="395"/>
        <v>2014</v>
      </c>
      <c r="M5077">
        <f t="shared" si="396"/>
        <v>1</v>
      </c>
      <c r="N5077">
        <f t="shared" si="397"/>
        <v>0</v>
      </c>
      <c r="O5077">
        <f t="shared" si="398"/>
        <v>0</v>
      </c>
      <c r="P5077">
        <f t="shared" si="399"/>
        <v>2</v>
      </c>
    </row>
    <row r="5078" spans="1:16" x14ac:dyDescent="0.3">
      <c r="A5078" t="s">
        <v>69</v>
      </c>
      <c r="B5078" s="38">
        <v>41640</v>
      </c>
      <c r="C5078" t="s">
        <v>30</v>
      </c>
      <c r="D5078" t="s">
        <v>160</v>
      </c>
      <c r="E5078" t="s">
        <v>161</v>
      </c>
      <c r="F5078">
        <v>333902</v>
      </c>
      <c r="G5078">
        <v>375179</v>
      </c>
      <c r="H5078" t="s">
        <v>152</v>
      </c>
      <c r="I5078" t="s">
        <v>153</v>
      </c>
      <c r="L5078">
        <f t="shared" si="395"/>
        <v>2014</v>
      </c>
      <c r="M5078">
        <f t="shared" si="396"/>
        <v>1</v>
      </c>
      <c r="N5078">
        <f t="shared" si="397"/>
        <v>0</v>
      </c>
      <c r="O5078">
        <f t="shared" si="398"/>
        <v>0</v>
      </c>
      <c r="P5078">
        <f t="shared" si="399"/>
        <v>2</v>
      </c>
    </row>
    <row r="5079" spans="1:16" x14ac:dyDescent="0.3">
      <c r="A5079" t="s">
        <v>36</v>
      </c>
      <c r="B5079" s="38">
        <v>41640</v>
      </c>
      <c r="C5079" t="s">
        <v>29</v>
      </c>
      <c r="D5079" t="s">
        <v>205</v>
      </c>
      <c r="E5079" t="s">
        <v>189</v>
      </c>
      <c r="F5079">
        <v>287373</v>
      </c>
      <c r="G5079">
        <v>344836</v>
      </c>
      <c r="H5079" t="s">
        <v>148</v>
      </c>
      <c r="I5079" t="s">
        <v>181</v>
      </c>
      <c r="L5079">
        <f t="shared" si="395"/>
        <v>2014</v>
      </c>
      <c r="M5079">
        <f t="shared" si="396"/>
        <v>1</v>
      </c>
      <c r="N5079">
        <f t="shared" si="397"/>
        <v>0</v>
      </c>
      <c r="O5079">
        <f t="shared" si="398"/>
        <v>1</v>
      </c>
      <c r="P5079">
        <f t="shared" si="399"/>
        <v>0</v>
      </c>
    </row>
    <row r="5080" spans="1:16" x14ac:dyDescent="0.3">
      <c r="A5080" t="s">
        <v>50</v>
      </c>
      <c r="B5080" s="38">
        <v>41640</v>
      </c>
      <c r="C5080" t="s">
        <v>30</v>
      </c>
      <c r="D5080" t="s">
        <v>336</v>
      </c>
      <c r="E5080" t="s">
        <v>157</v>
      </c>
      <c r="F5080">
        <v>285145</v>
      </c>
      <c r="G5080">
        <v>432466</v>
      </c>
      <c r="H5080" t="s">
        <v>148</v>
      </c>
      <c r="I5080" t="s">
        <v>149</v>
      </c>
      <c r="L5080">
        <f t="shared" si="395"/>
        <v>2014</v>
      </c>
      <c r="M5080">
        <f t="shared" si="396"/>
        <v>1</v>
      </c>
      <c r="N5080">
        <f t="shared" si="397"/>
        <v>0</v>
      </c>
      <c r="O5080">
        <f t="shared" si="398"/>
        <v>0</v>
      </c>
      <c r="P5080">
        <f t="shared" si="399"/>
        <v>1</v>
      </c>
    </row>
    <row r="5081" spans="1:16" x14ac:dyDescent="0.3">
      <c r="A5081" t="s">
        <v>58</v>
      </c>
      <c r="B5081" s="38">
        <v>41640</v>
      </c>
      <c r="C5081" t="s">
        <v>30</v>
      </c>
      <c r="D5081" t="s">
        <v>511</v>
      </c>
      <c r="E5081" t="s">
        <v>209</v>
      </c>
      <c r="F5081">
        <v>284071</v>
      </c>
      <c r="G5081">
        <v>366504</v>
      </c>
      <c r="H5081" t="s">
        <v>148</v>
      </c>
      <c r="I5081" t="s">
        <v>149</v>
      </c>
      <c r="L5081">
        <f t="shared" si="395"/>
        <v>2014</v>
      </c>
      <c r="M5081">
        <f t="shared" si="396"/>
        <v>1</v>
      </c>
      <c r="N5081">
        <f t="shared" si="397"/>
        <v>0</v>
      </c>
      <c r="O5081">
        <f t="shared" si="398"/>
        <v>0</v>
      </c>
      <c r="P5081">
        <f t="shared" si="399"/>
        <v>1</v>
      </c>
    </row>
    <row r="5082" spans="1:16" x14ac:dyDescent="0.3">
      <c r="A5082" t="s">
        <v>20</v>
      </c>
      <c r="B5082" s="38">
        <v>41640</v>
      </c>
      <c r="C5082" t="s">
        <v>30</v>
      </c>
      <c r="D5082" t="s">
        <v>217</v>
      </c>
      <c r="E5082" t="s">
        <v>155</v>
      </c>
      <c r="F5082">
        <v>310762</v>
      </c>
      <c r="G5082">
        <v>402787</v>
      </c>
      <c r="H5082" t="s">
        <v>148</v>
      </c>
      <c r="I5082" t="s">
        <v>149</v>
      </c>
      <c r="L5082">
        <f t="shared" si="395"/>
        <v>2014</v>
      </c>
      <c r="M5082">
        <f t="shared" si="396"/>
        <v>1</v>
      </c>
      <c r="N5082">
        <f t="shared" si="397"/>
        <v>0</v>
      </c>
      <c r="O5082">
        <f t="shared" si="398"/>
        <v>0</v>
      </c>
      <c r="P5082">
        <f t="shared" si="399"/>
        <v>1</v>
      </c>
    </row>
    <row r="5083" spans="1:16" x14ac:dyDescent="0.3">
      <c r="A5083" t="s">
        <v>69</v>
      </c>
      <c r="B5083" s="38">
        <v>41640</v>
      </c>
      <c r="C5083" t="s">
        <v>30</v>
      </c>
      <c r="D5083" t="s">
        <v>224</v>
      </c>
      <c r="E5083" t="s">
        <v>147</v>
      </c>
      <c r="F5083">
        <v>333959</v>
      </c>
      <c r="G5083">
        <v>373955</v>
      </c>
      <c r="H5083" t="s">
        <v>148</v>
      </c>
      <c r="I5083" t="s">
        <v>149</v>
      </c>
      <c r="L5083">
        <f t="shared" si="395"/>
        <v>2014</v>
      </c>
      <c r="M5083">
        <f t="shared" si="396"/>
        <v>1</v>
      </c>
      <c r="N5083">
        <f t="shared" si="397"/>
        <v>0</v>
      </c>
      <c r="O5083">
        <f t="shared" si="398"/>
        <v>0</v>
      </c>
      <c r="P5083">
        <f t="shared" si="399"/>
        <v>1</v>
      </c>
    </row>
    <row r="5084" spans="1:16" x14ac:dyDescent="0.3">
      <c r="A5084" t="s">
        <v>74</v>
      </c>
      <c r="B5084" s="38">
        <v>41640</v>
      </c>
      <c r="C5084" t="s">
        <v>30</v>
      </c>
      <c r="D5084" t="s">
        <v>615</v>
      </c>
      <c r="E5084" t="s">
        <v>179</v>
      </c>
      <c r="F5084">
        <v>341330</v>
      </c>
      <c r="G5084">
        <v>387501</v>
      </c>
      <c r="H5084" t="s">
        <v>148</v>
      </c>
      <c r="I5084" t="s">
        <v>149</v>
      </c>
      <c r="L5084">
        <f t="shared" si="395"/>
        <v>2014</v>
      </c>
      <c r="M5084">
        <f t="shared" si="396"/>
        <v>1</v>
      </c>
      <c r="N5084">
        <f t="shared" si="397"/>
        <v>0</v>
      </c>
      <c r="O5084">
        <f t="shared" si="398"/>
        <v>0</v>
      </c>
      <c r="P5084">
        <f t="shared" si="399"/>
        <v>1</v>
      </c>
    </row>
    <row r="5085" spans="1:16" x14ac:dyDescent="0.3">
      <c r="A5085" t="s">
        <v>69</v>
      </c>
      <c r="B5085" s="38">
        <v>41640</v>
      </c>
      <c r="C5085" t="s">
        <v>30</v>
      </c>
      <c r="D5085" t="s">
        <v>224</v>
      </c>
      <c r="E5085" t="s">
        <v>147</v>
      </c>
      <c r="F5085">
        <v>334239</v>
      </c>
      <c r="G5085">
        <v>373982</v>
      </c>
      <c r="H5085" t="s">
        <v>152</v>
      </c>
      <c r="I5085" t="s">
        <v>153</v>
      </c>
      <c r="L5085">
        <f t="shared" si="395"/>
        <v>2014</v>
      </c>
      <c r="M5085">
        <f t="shared" si="396"/>
        <v>1</v>
      </c>
      <c r="N5085">
        <f t="shared" si="397"/>
        <v>0</v>
      </c>
      <c r="O5085">
        <f t="shared" si="398"/>
        <v>0</v>
      </c>
      <c r="P5085">
        <f t="shared" si="399"/>
        <v>2</v>
      </c>
    </row>
    <row r="5086" spans="1:16" x14ac:dyDescent="0.3">
      <c r="A5086" t="s">
        <v>52</v>
      </c>
      <c r="B5086" s="38">
        <v>41640</v>
      </c>
      <c r="C5086" t="s">
        <v>29</v>
      </c>
      <c r="D5086" t="s">
        <v>1043</v>
      </c>
      <c r="E5086" t="s">
        <v>169</v>
      </c>
      <c r="F5086">
        <v>244716</v>
      </c>
      <c r="G5086">
        <v>372439</v>
      </c>
      <c r="H5086" t="s">
        <v>144</v>
      </c>
      <c r="I5086" t="s">
        <v>181</v>
      </c>
      <c r="J5086" t="s">
        <v>222</v>
      </c>
      <c r="L5086">
        <f t="shared" si="395"/>
        <v>2014</v>
      </c>
      <c r="M5086">
        <f t="shared" si="396"/>
        <v>1</v>
      </c>
      <c r="N5086">
        <f t="shared" si="397"/>
        <v>0</v>
      </c>
      <c r="O5086">
        <f t="shared" si="398"/>
        <v>1</v>
      </c>
      <c r="P5086">
        <f t="shared" si="399"/>
        <v>2</v>
      </c>
    </row>
    <row r="5087" spans="1:16" x14ac:dyDescent="0.3">
      <c r="A5087" t="s">
        <v>2</v>
      </c>
      <c r="B5087" s="38">
        <v>41640</v>
      </c>
      <c r="C5087" t="s">
        <v>30</v>
      </c>
      <c r="D5087" t="s">
        <v>165</v>
      </c>
      <c r="E5087" t="s">
        <v>166</v>
      </c>
      <c r="F5087">
        <v>327061</v>
      </c>
      <c r="G5087">
        <v>364219</v>
      </c>
      <c r="H5087" t="s">
        <v>148</v>
      </c>
      <c r="I5087" t="s">
        <v>149</v>
      </c>
      <c r="L5087">
        <f t="shared" si="395"/>
        <v>2014</v>
      </c>
      <c r="M5087">
        <f t="shared" si="396"/>
        <v>1</v>
      </c>
      <c r="N5087">
        <f t="shared" si="397"/>
        <v>0</v>
      </c>
      <c r="O5087">
        <f t="shared" si="398"/>
        <v>0</v>
      </c>
      <c r="P5087">
        <f t="shared" si="399"/>
        <v>1</v>
      </c>
    </row>
    <row r="5088" spans="1:16" x14ac:dyDescent="0.3">
      <c r="A5088" t="s">
        <v>60</v>
      </c>
      <c r="B5088" s="38">
        <v>41640</v>
      </c>
      <c r="C5088" t="s">
        <v>30</v>
      </c>
      <c r="D5088" t="s">
        <v>476</v>
      </c>
      <c r="E5088" t="s">
        <v>195</v>
      </c>
      <c r="F5088">
        <v>350738</v>
      </c>
      <c r="G5088">
        <v>381698</v>
      </c>
      <c r="H5088" t="s">
        <v>148</v>
      </c>
      <c r="I5088" t="s">
        <v>149</v>
      </c>
      <c r="L5088">
        <f t="shared" si="395"/>
        <v>2014</v>
      </c>
      <c r="M5088">
        <f t="shared" si="396"/>
        <v>1</v>
      </c>
      <c r="N5088">
        <f t="shared" si="397"/>
        <v>0</v>
      </c>
      <c r="O5088">
        <f t="shared" si="398"/>
        <v>0</v>
      </c>
      <c r="P5088">
        <f t="shared" si="399"/>
        <v>1</v>
      </c>
    </row>
    <row r="5089" spans="1:16" x14ac:dyDescent="0.3">
      <c r="A5089" t="s">
        <v>52</v>
      </c>
      <c r="B5089" s="38">
        <v>41640</v>
      </c>
      <c r="C5089" t="s">
        <v>30</v>
      </c>
      <c r="D5089" t="s">
        <v>371</v>
      </c>
      <c r="E5089" t="s">
        <v>169</v>
      </c>
      <c r="F5089">
        <v>245183</v>
      </c>
      <c r="G5089">
        <v>372880</v>
      </c>
      <c r="H5089" t="s">
        <v>148</v>
      </c>
      <c r="I5089" t="s">
        <v>149</v>
      </c>
      <c r="L5089">
        <f t="shared" si="395"/>
        <v>2014</v>
      </c>
      <c r="M5089">
        <f t="shared" si="396"/>
        <v>1</v>
      </c>
      <c r="N5089">
        <f t="shared" si="397"/>
        <v>0</v>
      </c>
      <c r="O5089">
        <f t="shared" si="398"/>
        <v>0</v>
      </c>
      <c r="P5089">
        <f t="shared" si="399"/>
        <v>1</v>
      </c>
    </row>
    <row r="5090" spans="1:16" x14ac:dyDescent="0.3">
      <c r="A5090" t="s">
        <v>1120</v>
      </c>
      <c r="B5090" s="38">
        <v>41640</v>
      </c>
      <c r="C5090" t="s">
        <v>29</v>
      </c>
      <c r="D5090" t="s">
        <v>572</v>
      </c>
      <c r="E5090" t="s">
        <v>193</v>
      </c>
      <c r="F5090">
        <v>244357</v>
      </c>
      <c r="G5090">
        <v>416857</v>
      </c>
      <c r="H5090" t="s">
        <v>148</v>
      </c>
      <c r="I5090" t="s">
        <v>181</v>
      </c>
      <c r="L5090">
        <f t="shared" si="395"/>
        <v>2014</v>
      </c>
      <c r="M5090">
        <f t="shared" si="396"/>
        <v>1</v>
      </c>
      <c r="N5090">
        <f t="shared" si="397"/>
        <v>0</v>
      </c>
      <c r="O5090">
        <f t="shared" si="398"/>
        <v>1</v>
      </c>
      <c r="P5090">
        <f t="shared" si="399"/>
        <v>0</v>
      </c>
    </row>
    <row r="5091" spans="1:16" x14ac:dyDescent="0.3">
      <c r="A5091" t="s">
        <v>69</v>
      </c>
      <c r="B5091" s="38">
        <v>41640</v>
      </c>
      <c r="C5091" t="s">
        <v>29</v>
      </c>
      <c r="D5091" t="s">
        <v>283</v>
      </c>
      <c r="E5091" t="s">
        <v>147</v>
      </c>
      <c r="F5091">
        <v>333763</v>
      </c>
      <c r="G5091">
        <v>373794</v>
      </c>
      <c r="H5091" t="s">
        <v>148</v>
      </c>
      <c r="I5091" t="s">
        <v>181</v>
      </c>
      <c r="L5091">
        <f t="shared" si="395"/>
        <v>2014</v>
      </c>
      <c r="M5091">
        <f t="shared" si="396"/>
        <v>1</v>
      </c>
      <c r="N5091">
        <f t="shared" si="397"/>
        <v>0</v>
      </c>
      <c r="O5091">
        <f t="shared" si="398"/>
        <v>1</v>
      </c>
      <c r="P5091">
        <f t="shared" si="399"/>
        <v>0</v>
      </c>
    </row>
    <row r="5092" spans="1:16" x14ac:dyDescent="0.3">
      <c r="A5092" t="s">
        <v>69</v>
      </c>
      <c r="B5092" s="38">
        <v>41640</v>
      </c>
      <c r="C5092" t="s">
        <v>30</v>
      </c>
      <c r="D5092" t="s">
        <v>387</v>
      </c>
      <c r="E5092" t="s">
        <v>147</v>
      </c>
      <c r="F5092">
        <v>333576</v>
      </c>
      <c r="G5092">
        <v>373192</v>
      </c>
      <c r="H5092" t="s">
        <v>148</v>
      </c>
      <c r="I5092" t="s">
        <v>149</v>
      </c>
      <c r="L5092">
        <f t="shared" si="395"/>
        <v>2014</v>
      </c>
      <c r="M5092">
        <f t="shared" si="396"/>
        <v>1</v>
      </c>
      <c r="N5092">
        <f t="shared" si="397"/>
        <v>0</v>
      </c>
      <c r="O5092">
        <f t="shared" si="398"/>
        <v>0</v>
      </c>
      <c r="P5092">
        <f t="shared" si="399"/>
        <v>1</v>
      </c>
    </row>
    <row r="5093" spans="1:16" x14ac:dyDescent="0.3">
      <c r="A5093" t="s">
        <v>69</v>
      </c>
      <c r="B5093" s="38">
        <v>41640</v>
      </c>
      <c r="C5093" t="s">
        <v>30</v>
      </c>
      <c r="D5093" t="s">
        <v>305</v>
      </c>
      <c r="E5093" t="s">
        <v>147</v>
      </c>
      <c r="F5093">
        <v>334210</v>
      </c>
      <c r="G5093">
        <v>374126</v>
      </c>
      <c r="H5093" t="s">
        <v>148</v>
      </c>
      <c r="I5093" t="s">
        <v>149</v>
      </c>
      <c r="L5093">
        <f t="shared" si="395"/>
        <v>2014</v>
      </c>
      <c r="M5093">
        <f t="shared" si="396"/>
        <v>1</v>
      </c>
      <c r="N5093">
        <f t="shared" si="397"/>
        <v>0</v>
      </c>
      <c r="O5093">
        <f t="shared" si="398"/>
        <v>0</v>
      </c>
      <c r="P5093">
        <f t="shared" si="399"/>
        <v>1</v>
      </c>
    </row>
    <row r="5094" spans="1:16" x14ac:dyDescent="0.3">
      <c r="A5094" t="s">
        <v>1120</v>
      </c>
      <c r="B5094" s="38">
        <v>41640</v>
      </c>
      <c r="C5094" t="s">
        <v>30</v>
      </c>
      <c r="D5094" t="s">
        <v>1044</v>
      </c>
      <c r="E5094" t="s">
        <v>193</v>
      </c>
      <c r="F5094">
        <v>243737</v>
      </c>
      <c r="G5094">
        <v>418387</v>
      </c>
      <c r="H5094" t="s">
        <v>148</v>
      </c>
      <c r="I5094" t="s">
        <v>149</v>
      </c>
      <c r="L5094">
        <f t="shared" si="395"/>
        <v>2014</v>
      </c>
      <c r="M5094">
        <f t="shared" si="396"/>
        <v>1</v>
      </c>
      <c r="N5094">
        <f t="shared" si="397"/>
        <v>0</v>
      </c>
      <c r="O5094">
        <f t="shared" si="398"/>
        <v>0</v>
      </c>
      <c r="P5094">
        <f t="shared" si="399"/>
        <v>1</v>
      </c>
    </row>
    <row r="5095" spans="1:16" x14ac:dyDescent="0.3">
      <c r="A5095" t="s">
        <v>50</v>
      </c>
      <c r="B5095" s="38">
        <v>41640</v>
      </c>
      <c r="C5095" t="s">
        <v>29</v>
      </c>
      <c r="D5095" t="s">
        <v>336</v>
      </c>
      <c r="E5095" t="s">
        <v>157</v>
      </c>
      <c r="F5095">
        <v>285180</v>
      </c>
      <c r="G5095">
        <v>432535</v>
      </c>
      <c r="H5095" t="s">
        <v>148</v>
      </c>
      <c r="I5095" t="s">
        <v>181</v>
      </c>
      <c r="L5095">
        <f t="shared" si="395"/>
        <v>2014</v>
      </c>
      <c r="M5095">
        <f t="shared" si="396"/>
        <v>1</v>
      </c>
      <c r="N5095">
        <f t="shared" si="397"/>
        <v>0</v>
      </c>
      <c r="O5095">
        <f t="shared" si="398"/>
        <v>1</v>
      </c>
      <c r="P5095">
        <f t="shared" si="399"/>
        <v>0</v>
      </c>
    </row>
    <row r="5096" spans="1:16" x14ac:dyDescent="0.3">
      <c r="A5096" t="s">
        <v>1120</v>
      </c>
      <c r="B5096" s="38">
        <v>41640</v>
      </c>
      <c r="C5096" t="s">
        <v>30</v>
      </c>
      <c r="D5096" t="s">
        <v>291</v>
      </c>
      <c r="E5096" t="s">
        <v>193</v>
      </c>
      <c r="F5096">
        <v>243718</v>
      </c>
      <c r="G5096">
        <v>416451</v>
      </c>
      <c r="H5096" t="s">
        <v>152</v>
      </c>
      <c r="I5096" t="s">
        <v>153</v>
      </c>
      <c r="L5096">
        <f t="shared" si="395"/>
        <v>2014</v>
      </c>
      <c r="M5096">
        <f t="shared" si="396"/>
        <v>1</v>
      </c>
      <c r="N5096">
        <f t="shared" si="397"/>
        <v>0</v>
      </c>
      <c r="O5096">
        <f t="shared" si="398"/>
        <v>0</v>
      </c>
      <c r="P5096">
        <f t="shared" si="399"/>
        <v>2</v>
      </c>
    </row>
    <row r="5097" spans="1:16" x14ac:dyDescent="0.3">
      <c r="A5097" t="s">
        <v>69</v>
      </c>
      <c r="B5097" s="38">
        <v>41640</v>
      </c>
      <c r="C5097" t="s">
        <v>30</v>
      </c>
      <c r="D5097" t="s">
        <v>242</v>
      </c>
      <c r="E5097" t="s">
        <v>147</v>
      </c>
      <c r="F5097">
        <v>334169</v>
      </c>
      <c r="G5097">
        <v>375158</v>
      </c>
      <c r="H5097" t="s">
        <v>152</v>
      </c>
      <c r="I5097" t="s">
        <v>153</v>
      </c>
      <c r="L5097">
        <f t="shared" si="395"/>
        <v>2014</v>
      </c>
      <c r="M5097">
        <f t="shared" si="396"/>
        <v>1</v>
      </c>
      <c r="N5097">
        <f t="shared" si="397"/>
        <v>0</v>
      </c>
      <c r="O5097">
        <f t="shared" si="398"/>
        <v>0</v>
      </c>
      <c r="P5097">
        <f t="shared" si="399"/>
        <v>2</v>
      </c>
    </row>
    <row r="5098" spans="1:16" x14ac:dyDescent="0.3">
      <c r="A5098" t="s">
        <v>63</v>
      </c>
      <c r="B5098" s="38">
        <v>41640</v>
      </c>
      <c r="C5098" t="s">
        <v>30</v>
      </c>
      <c r="D5098" t="s">
        <v>1045</v>
      </c>
      <c r="E5098" t="s">
        <v>256</v>
      </c>
      <c r="F5098">
        <v>223925</v>
      </c>
      <c r="G5098">
        <v>358121</v>
      </c>
      <c r="H5098" t="s">
        <v>148</v>
      </c>
      <c r="I5098" t="s">
        <v>149</v>
      </c>
      <c r="L5098">
        <f t="shared" si="395"/>
        <v>2014</v>
      </c>
      <c r="M5098">
        <f t="shared" si="396"/>
        <v>1</v>
      </c>
      <c r="N5098">
        <f t="shared" si="397"/>
        <v>0</v>
      </c>
      <c r="O5098">
        <f t="shared" si="398"/>
        <v>0</v>
      </c>
      <c r="P5098">
        <f t="shared" si="399"/>
        <v>1</v>
      </c>
    </row>
    <row r="5099" spans="1:16" x14ac:dyDescent="0.3">
      <c r="A5099" t="s">
        <v>62</v>
      </c>
      <c r="B5099" s="38">
        <v>41640</v>
      </c>
      <c r="C5099" t="s">
        <v>29</v>
      </c>
      <c r="D5099" t="s">
        <v>237</v>
      </c>
      <c r="E5099" t="s">
        <v>143</v>
      </c>
      <c r="F5099">
        <v>339883</v>
      </c>
      <c r="G5099">
        <v>402485</v>
      </c>
      <c r="H5099" t="s">
        <v>148</v>
      </c>
      <c r="I5099" t="s">
        <v>181</v>
      </c>
      <c r="L5099">
        <f t="shared" si="395"/>
        <v>2014</v>
      </c>
      <c r="M5099">
        <f t="shared" si="396"/>
        <v>1</v>
      </c>
      <c r="N5099">
        <f t="shared" si="397"/>
        <v>0</v>
      </c>
      <c r="O5099">
        <f t="shared" si="398"/>
        <v>1</v>
      </c>
      <c r="P5099">
        <f t="shared" si="399"/>
        <v>0</v>
      </c>
    </row>
    <row r="5100" spans="1:16" x14ac:dyDescent="0.3">
      <c r="A5100" t="s">
        <v>1120</v>
      </c>
      <c r="B5100" s="38">
        <v>41640</v>
      </c>
      <c r="C5100" t="s">
        <v>30</v>
      </c>
      <c r="D5100" t="s">
        <v>207</v>
      </c>
      <c r="E5100" t="s">
        <v>193</v>
      </c>
      <c r="F5100">
        <v>243320</v>
      </c>
      <c r="G5100">
        <v>416969</v>
      </c>
      <c r="H5100" t="s">
        <v>152</v>
      </c>
      <c r="I5100" t="s">
        <v>153</v>
      </c>
      <c r="L5100">
        <f t="shared" si="395"/>
        <v>2014</v>
      </c>
      <c r="M5100">
        <f t="shared" si="396"/>
        <v>1</v>
      </c>
      <c r="N5100">
        <f t="shared" si="397"/>
        <v>0</v>
      </c>
      <c r="O5100">
        <f t="shared" si="398"/>
        <v>0</v>
      </c>
      <c r="P5100">
        <f t="shared" si="399"/>
        <v>2</v>
      </c>
    </row>
    <row r="5101" spans="1:16" x14ac:dyDescent="0.3">
      <c r="A5101" t="s">
        <v>74</v>
      </c>
      <c r="B5101" s="38">
        <v>41640</v>
      </c>
      <c r="C5101" t="s">
        <v>30</v>
      </c>
      <c r="D5101" t="s">
        <v>1046</v>
      </c>
      <c r="E5101" t="s">
        <v>179</v>
      </c>
      <c r="F5101">
        <v>341173</v>
      </c>
      <c r="G5101">
        <v>387243</v>
      </c>
      <c r="H5101" t="s">
        <v>148</v>
      </c>
      <c r="I5101" t="s">
        <v>149</v>
      </c>
      <c r="L5101">
        <f t="shared" si="395"/>
        <v>2014</v>
      </c>
      <c r="M5101">
        <f t="shared" si="396"/>
        <v>1</v>
      </c>
      <c r="N5101">
        <f t="shared" si="397"/>
        <v>0</v>
      </c>
      <c r="O5101">
        <f t="shared" si="398"/>
        <v>0</v>
      </c>
      <c r="P5101">
        <f t="shared" si="399"/>
        <v>1</v>
      </c>
    </row>
    <row r="5102" spans="1:16" x14ac:dyDescent="0.3">
      <c r="A5102" t="s">
        <v>69</v>
      </c>
      <c r="B5102" s="38">
        <v>41640</v>
      </c>
      <c r="C5102" t="s">
        <v>30</v>
      </c>
      <c r="D5102" t="s">
        <v>160</v>
      </c>
      <c r="E5102" t="s">
        <v>161</v>
      </c>
      <c r="F5102">
        <v>333653</v>
      </c>
      <c r="G5102">
        <v>375216</v>
      </c>
      <c r="H5102" t="s">
        <v>152</v>
      </c>
      <c r="I5102" t="s">
        <v>153</v>
      </c>
      <c r="L5102">
        <f t="shared" si="395"/>
        <v>2014</v>
      </c>
      <c r="M5102">
        <f t="shared" si="396"/>
        <v>1</v>
      </c>
      <c r="N5102">
        <f t="shared" si="397"/>
        <v>0</v>
      </c>
      <c r="O5102">
        <f t="shared" si="398"/>
        <v>0</v>
      </c>
      <c r="P5102">
        <f t="shared" si="399"/>
        <v>2</v>
      </c>
    </row>
    <row r="5103" spans="1:16" x14ac:dyDescent="0.3">
      <c r="A5103" t="s">
        <v>1120</v>
      </c>
      <c r="B5103" s="38">
        <v>41640</v>
      </c>
      <c r="C5103" t="s">
        <v>30</v>
      </c>
      <c r="D5103" t="s">
        <v>391</v>
      </c>
      <c r="E5103" t="s">
        <v>193</v>
      </c>
      <c r="F5103">
        <v>243580</v>
      </c>
      <c r="G5103">
        <v>416209</v>
      </c>
      <c r="H5103" t="s">
        <v>148</v>
      </c>
      <c r="I5103" t="s">
        <v>149</v>
      </c>
      <c r="L5103">
        <f t="shared" si="395"/>
        <v>2014</v>
      </c>
      <c r="M5103">
        <f t="shared" si="396"/>
        <v>1</v>
      </c>
      <c r="N5103">
        <f t="shared" si="397"/>
        <v>0</v>
      </c>
      <c r="O5103">
        <f t="shared" si="398"/>
        <v>0</v>
      </c>
      <c r="P5103">
        <f t="shared" si="399"/>
        <v>1</v>
      </c>
    </row>
    <row r="5104" spans="1:16" x14ac:dyDescent="0.3">
      <c r="A5104" t="s">
        <v>52</v>
      </c>
      <c r="B5104" s="38">
        <v>41640</v>
      </c>
      <c r="C5104" t="s">
        <v>30</v>
      </c>
      <c r="D5104" t="s">
        <v>371</v>
      </c>
      <c r="E5104" t="s">
        <v>169</v>
      </c>
      <c r="F5104">
        <v>245190</v>
      </c>
      <c r="G5104">
        <v>372900</v>
      </c>
      <c r="H5104" t="s">
        <v>148</v>
      </c>
      <c r="I5104" t="s">
        <v>149</v>
      </c>
      <c r="L5104">
        <f t="shared" si="395"/>
        <v>2014</v>
      </c>
      <c r="M5104">
        <f t="shared" si="396"/>
        <v>1</v>
      </c>
      <c r="N5104">
        <f t="shared" si="397"/>
        <v>0</v>
      </c>
      <c r="O5104">
        <f t="shared" si="398"/>
        <v>0</v>
      </c>
      <c r="P5104">
        <f t="shared" si="399"/>
        <v>1</v>
      </c>
    </row>
    <row r="5105" spans="1:16" x14ac:dyDescent="0.3">
      <c r="A5105" t="s">
        <v>2</v>
      </c>
      <c r="B5105" s="38">
        <v>41640</v>
      </c>
      <c r="C5105" t="s">
        <v>30</v>
      </c>
      <c r="D5105" t="s">
        <v>1047</v>
      </c>
      <c r="E5105" t="s">
        <v>166</v>
      </c>
      <c r="F5105">
        <v>326939</v>
      </c>
      <c r="G5105">
        <v>364157</v>
      </c>
      <c r="H5105" t="s">
        <v>148</v>
      </c>
      <c r="I5105" t="s">
        <v>149</v>
      </c>
      <c r="L5105">
        <f t="shared" si="395"/>
        <v>2014</v>
      </c>
      <c r="M5105">
        <f t="shared" si="396"/>
        <v>1</v>
      </c>
      <c r="N5105">
        <f t="shared" si="397"/>
        <v>0</v>
      </c>
      <c r="O5105">
        <f t="shared" si="398"/>
        <v>0</v>
      </c>
      <c r="P5105">
        <f t="shared" si="399"/>
        <v>1</v>
      </c>
    </row>
    <row r="5106" spans="1:16" x14ac:dyDescent="0.3">
      <c r="A5106" t="s">
        <v>69</v>
      </c>
      <c r="B5106" s="38">
        <v>41640</v>
      </c>
      <c r="C5106" t="s">
        <v>30</v>
      </c>
      <c r="D5106" t="s">
        <v>441</v>
      </c>
      <c r="E5106" t="s">
        <v>161</v>
      </c>
      <c r="F5106">
        <v>333742</v>
      </c>
      <c r="G5106">
        <v>374854</v>
      </c>
      <c r="H5106" t="s">
        <v>148</v>
      </c>
      <c r="I5106" t="s">
        <v>149</v>
      </c>
      <c r="L5106">
        <f t="shared" si="395"/>
        <v>2014</v>
      </c>
      <c r="M5106">
        <f t="shared" si="396"/>
        <v>1</v>
      </c>
      <c r="N5106">
        <f t="shared" si="397"/>
        <v>0</v>
      </c>
      <c r="O5106">
        <f t="shared" si="398"/>
        <v>0</v>
      </c>
      <c r="P5106">
        <f t="shared" si="399"/>
        <v>1</v>
      </c>
    </row>
    <row r="5107" spans="1:16" x14ac:dyDescent="0.3">
      <c r="A5107" t="s">
        <v>69</v>
      </c>
      <c r="B5107" s="38">
        <v>41640</v>
      </c>
      <c r="C5107" t="s">
        <v>29</v>
      </c>
      <c r="D5107" t="s">
        <v>363</v>
      </c>
      <c r="E5107" t="s">
        <v>147</v>
      </c>
      <c r="F5107">
        <v>333808</v>
      </c>
      <c r="G5107">
        <v>374083</v>
      </c>
      <c r="H5107" t="s">
        <v>148</v>
      </c>
      <c r="I5107" t="s">
        <v>181</v>
      </c>
      <c r="L5107">
        <f t="shared" ref="L5107:L5170" si="400">YEAR(B5107)</f>
        <v>2014</v>
      </c>
      <c r="M5107">
        <f t="shared" ref="M5107:M5170" si="401">MONTH(B5107)</f>
        <v>1</v>
      </c>
      <c r="N5107">
        <f t="shared" si="397"/>
        <v>0</v>
      </c>
      <c r="O5107">
        <f t="shared" si="398"/>
        <v>1</v>
      </c>
      <c r="P5107">
        <f t="shared" si="399"/>
        <v>0</v>
      </c>
    </row>
    <row r="5108" spans="1:16" x14ac:dyDescent="0.3">
      <c r="A5108" t="s">
        <v>69</v>
      </c>
      <c r="B5108" s="38">
        <v>41640</v>
      </c>
      <c r="C5108" t="s">
        <v>30</v>
      </c>
      <c r="D5108" t="s">
        <v>373</v>
      </c>
      <c r="E5108" t="s">
        <v>161</v>
      </c>
      <c r="F5108">
        <v>333689</v>
      </c>
      <c r="G5108">
        <v>374628</v>
      </c>
      <c r="H5108" t="s">
        <v>152</v>
      </c>
      <c r="I5108" t="s">
        <v>153</v>
      </c>
      <c r="L5108">
        <f t="shared" si="400"/>
        <v>2014</v>
      </c>
      <c r="M5108">
        <f t="shared" si="401"/>
        <v>1</v>
      </c>
      <c r="N5108">
        <f t="shared" si="397"/>
        <v>0</v>
      </c>
      <c r="O5108">
        <f t="shared" si="398"/>
        <v>0</v>
      </c>
      <c r="P5108">
        <f t="shared" si="399"/>
        <v>2</v>
      </c>
    </row>
    <row r="5109" spans="1:16" x14ac:dyDescent="0.3">
      <c r="A5109" t="s">
        <v>69</v>
      </c>
      <c r="B5109" s="38">
        <v>41640</v>
      </c>
      <c r="C5109" t="s">
        <v>30</v>
      </c>
      <c r="D5109" t="s">
        <v>237</v>
      </c>
      <c r="E5109" t="s">
        <v>147</v>
      </c>
      <c r="F5109">
        <v>333942</v>
      </c>
      <c r="G5109">
        <v>374454</v>
      </c>
      <c r="H5109" t="s">
        <v>148</v>
      </c>
      <c r="I5109" t="s">
        <v>149</v>
      </c>
      <c r="L5109">
        <f t="shared" si="400"/>
        <v>2014</v>
      </c>
      <c r="M5109">
        <f t="shared" si="401"/>
        <v>1</v>
      </c>
      <c r="N5109">
        <f t="shared" si="397"/>
        <v>0</v>
      </c>
      <c r="O5109">
        <f t="shared" si="398"/>
        <v>0</v>
      </c>
      <c r="P5109">
        <f t="shared" si="399"/>
        <v>1</v>
      </c>
    </row>
    <row r="5110" spans="1:16" x14ac:dyDescent="0.3">
      <c r="A5110" t="s">
        <v>51</v>
      </c>
      <c r="B5110" s="38">
        <v>41640</v>
      </c>
      <c r="C5110" t="s">
        <v>30</v>
      </c>
      <c r="D5110" t="s">
        <v>214</v>
      </c>
      <c r="E5110" t="s">
        <v>206</v>
      </c>
      <c r="F5110">
        <v>348590</v>
      </c>
      <c r="G5110">
        <v>344529</v>
      </c>
      <c r="H5110" t="s">
        <v>144</v>
      </c>
      <c r="I5110" t="s">
        <v>145</v>
      </c>
      <c r="L5110">
        <f t="shared" si="400"/>
        <v>2014</v>
      </c>
      <c r="M5110">
        <f t="shared" si="401"/>
        <v>1</v>
      </c>
      <c r="N5110">
        <f t="shared" si="397"/>
        <v>0</v>
      </c>
      <c r="O5110">
        <f t="shared" si="398"/>
        <v>0</v>
      </c>
      <c r="P5110">
        <f t="shared" si="399"/>
        <v>3</v>
      </c>
    </row>
    <row r="5111" spans="1:16" x14ac:dyDescent="0.3">
      <c r="A5111" t="s">
        <v>69</v>
      </c>
      <c r="B5111" s="38">
        <v>41640</v>
      </c>
      <c r="C5111" t="s">
        <v>30</v>
      </c>
      <c r="D5111" t="s">
        <v>160</v>
      </c>
      <c r="E5111" t="s">
        <v>161</v>
      </c>
      <c r="F5111">
        <v>333349</v>
      </c>
      <c r="G5111">
        <v>374977</v>
      </c>
      <c r="H5111" t="s">
        <v>148</v>
      </c>
      <c r="I5111" t="s">
        <v>149</v>
      </c>
      <c r="L5111">
        <f t="shared" si="400"/>
        <v>2014</v>
      </c>
      <c r="M5111">
        <f t="shared" si="401"/>
        <v>1</v>
      </c>
      <c r="N5111">
        <f t="shared" si="397"/>
        <v>0</v>
      </c>
      <c r="O5111">
        <f t="shared" si="398"/>
        <v>0</v>
      </c>
      <c r="P5111">
        <f t="shared" si="399"/>
        <v>1</v>
      </c>
    </row>
    <row r="5112" spans="1:16" x14ac:dyDescent="0.3">
      <c r="A5112" t="s">
        <v>69</v>
      </c>
      <c r="B5112" s="38">
        <v>41640</v>
      </c>
      <c r="C5112" t="s">
        <v>30</v>
      </c>
      <c r="D5112" t="s">
        <v>1048</v>
      </c>
      <c r="E5112" t="s">
        <v>147</v>
      </c>
      <c r="F5112">
        <v>334352</v>
      </c>
      <c r="G5112">
        <v>375086</v>
      </c>
      <c r="H5112" t="s">
        <v>148</v>
      </c>
      <c r="I5112" t="s">
        <v>149</v>
      </c>
      <c r="L5112">
        <f t="shared" si="400"/>
        <v>2014</v>
      </c>
      <c r="M5112">
        <f t="shared" si="401"/>
        <v>1</v>
      </c>
      <c r="N5112">
        <f t="shared" si="397"/>
        <v>0</v>
      </c>
      <c r="O5112">
        <f t="shared" si="398"/>
        <v>0</v>
      </c>
      <c r="P5112">
        <f t="shared" si="399"/>
        <v>1</v>
      </c>
    </row>
    <row r="5113" spans="1:16" x14ac:dyDescent="0.3">
      <c r="A5113" t="s">
        <v>62</v>
      </c>
      <c r="B5113" s="38">
        <v>41640</v>
      </c>
      <c r="C5113" t="s">
        <v>30</v>
      </c>
      <c r="D5113" t="s">
        <v>177</v>
      </c>
      <c r="E5113" t="s">
        <v>143</v>
      </c>
      <c r="F5113">
        <v>340055</v>
      </c>
      <c r="G5113">
        <v>402708</v>
      </c>
      <c r="H5113" t="s">
        <v>148</v>
      </c>
      <c r="I5113" t="s">
        <v>149</v>
      </c>
      <c r="L5113">
        <f t="shared" si="400"/>
        <v>2014</v>
      </c>
      <c r="M5113">
        <f t="shared" si="401"/>
        <v>1</v>
      </c>
      <c r="N5113">
        <f t="shared" si="397"/>
        <v>0</v>
      </c>
      <c r="O5113">
        <f t="shared" si="398"/>
        <v>0</v>
      </c>
      <c r="P5113">
        <f t="shared" si="399"/>
        <v>1</v>
      </c>
    </row>
    <row r="5114" spans="1:16" x14ac:dyDescent="0.3">
      <c r="A5114" t="s">
        <v>69</v>
      </c>
      <c r="B5114" s="38">
        <v>41640</v>
      </c>
      <c r="C5114" t="s">
        <v>30</v>
      </c>
      <c r="D5114" t="s">
        <v>160</v>
      </c>
      <c r="E5114" t="s">
        <v>164</v>
      </c>
      <c r="F5114">
        <v>332937</v>
      </c>
      <c r="G5114">
        <v>373564</v>
      </c>
      <c r="H5114" t="s">
        <v>148</v>
      </c>
      <c r="I5114" t="s">
        <v>149</v>
      </c>
      <c r="L5114">
        <f t="shared" si="400"/>
        <v>2014</v>
      </c>
      <c r="M5114">
        <f t="shared" si="401"/>
        <v>1</v>
      </c>
      <c r="N5114">
        <f t="shared" si="397"/>
        <v>0</v>
      </c>
      <c r="O5114">
        <f t="shared" si="398"/>
        <v>0</v>
      </c>
      <c r="P5114">
        <f t="shared" si="399"/>
        <v>1</v>
      </c>
    </row>
    <row r="5115" spans="1:16" x14ac:dyDescent="0.3">
      <c r="A5115" t="s">
        <v>69</v>
      </c>
      <c r="B5115" s="38">
        <v>41640</v>
      </c>
      <c r="C5115" t="s">
        <v>30</v>
      </c>
      <c r="D5115" t="s">
        <v>191</v>
      </c>
      <c r="E5115" t="s">
        <v>147</v>
      </c>
      <c r="F5115">
        <v>334204</v>
      </c>
      <c r="G5115">
        <v>374981</v>
      </c>
      <c r="H5115" t="s">
        <v>148</v>
      </c>
      <c r="I5115" t="s">
        <v>149</v>
      </c>
      <c r="L5115">
        <f t="shared" si="400"/>
        <v>2014</v>
      </c>
      <c r="M5115">
        <f t="shared" si="401"/>
        <v>1</v>
      </c>
      <c r="N5115">
        <f t="shared" si="397"/>
        <v>0</v>
      </c>
      <c r="O5115">
        <f t="shared" si="398"/>
        <v>0</v>
      </c>
      <c r="P5115">
        <f t="shared" si="399"/>
        <v>1</v>
      </c>
    </row>
    <row r="5116" spans="1:16" x14ac:dyDescent="0.3">
      <c r="A5116" t="s">
        <v>2</v>
      </c>
      <c r="B5116" s="38">
        <v>41640</v>
      </c>
      <c r="C5116" t="s">
        <v>30</v>
      </c>
      <c r="D5116" t="s">
        <v>765</v>
      </c>
      <c r="E5116" t="s">
        <v>166</v>
      </c>
      <c r="F5116">
        <v>326531</v>
      </c>
      <c r="G5116">
        <v>364309</v>
      </c>
      <c r="H5116" t="s">
        <v>148</v>
      </c>
      <c r="I5116" t="s">
        <v>149</v>
      </c>
      <c r="L5116">
        <f t="shared" si="400"/>
        <v>2014</v>
      </c>
      <c r="M5116">
        <f t="shared" si="401"/>
        <v>1</v>
      </c>
      <c r="N5116">
        <f t="shared" si="397"/>
        <v>0</v>
      </c>
      <c r="O5116">
        <f t="shared" si="398"/>
        <v>0</v>
      </c>
      <c r="P5116">
        <f t="shared" si="399"/>
        <v>1</v>
      </c>
    </row>
    <row r="5117" spans="1:16" x14ac:dyDescent="0.3">
      <c r="A5117" t="s">
        <v>1120</v>
      </c>
      <c r="B5117" s="38">
        <v>41640</v>
      </c>
      <c r="C5117" t="s">
        <v>30</v>
      </c>
      <c r="D5117" t="s">
        <v>1049</v>
      </c>
      <c r="E5117" t="s">
        <v>193</v>
      </c>
      <c r="F5117">
        <v>243493</v>
      </c>
      <c r="G5117">
        <v>416506</v>
      </c>
      <c r="H5117" t="s">
        <v>148</v>
      </c>
      <c r="I5117" t="s">
        <v>149</v>
      </c>
      <c r="L5117">
        <f t="shared" si="400"/>
        <v>2014</v>
      </c>
      <c r="M5117">
        <f t="shared" si="401"/>
        <v>1</v>
      </c>
      <c r="N5117">
        <f t="shared" si="397"/>
        <v>0</v>
      </c>
      <c r="O5117">
        <f t="shared" si="398"/>
        <v>0</v>
      </c>
      <c r="P5117">
        <f t="shared" si="399"/>
        <v>1</v>
      </c>
    </row>
    <row r="5118" spans="1:16" x14ac:dyDescent="0.3">
      <c r="A5118" t="s">
        <v>2</v>
      </c>
      <c r="B5118" s="38">
        <v>41640</v>
      </c>
      <c r="C5118" t="s">
        <v>30</v>
      </c>
      <c r="D5118" t="s">
        <v>165</v>
      </c>
      <c r="E5118" t="s">
        <v>166</v>
      </c>
      <c r="F5118">
        <v>327047</v>
      </c>
      <c r="G5118">
        <v>364207</v>
      </c>
      <c r="H5118" t="s">
        <v>148</v>
      </c>
      <c r="I5118" t="s">
        <v>149</v>
      </c>
      <c r="L5118">
        <f t="shared" si="400"/>
        <v>2014</v>
      </c>
      <c r="M5118">
        <f t="shared" si="401"/>
        <v>1</v>
      </c>
      <c r="N5118">
        <f t="shared" si="397"/>
        <v>0</v>
      </c>
      <c r="O5118">
        <f t="shared" si="398"/>
        <v>0</v>
      </c>
      <c r="P5118">
        <f t="shared" si="399"/>
        <v>1</v>
      </c>
    </row>
    <row r="5119" spans="1:16" x14ac:dyDescent="0.3">
      <c r="A5119" t="s">
        <v>43</v>
      </c>
      <c r="B5119" s="38">
        <v>41671</v>
      </c>
      <c r="C5119" t="s">
        <v>30</v>
      </c>
      <c r="D5119" t="s">
        <v>428</v>
      </c>
      <c r="E5119" t="s">
        <v>183</v>
      </c>
      <c r="F5119">
        <v>308822</v>
      </c>
      <c r="G5119">
        <v>326841</v>
      </c>
      <c r="H5119" t="s">
        <v>148</v>
      </c>
      <c r="I5119" t="s">
        <v>149</v>
      </c>
      <c r="L5119">
        <f t="shared" si="400"/>
        <v>2014</v>
      </c>
      <c r="M5119">
        <f t="shared" si="401"/>
        <v>2</v>
      </c>
      <c r="N5119">
        <f t="shared" si="397"/>
        <v>0</v>
      </c>
      <c r="O5119">
        <f t="shared" si="398"/>
        <v>0</v>
      </c>
      <c r="P5119">
        <f t="shared" si="399"/>
        <v>1</v>
      </c>
    </row>
    <row r="5120" spans="1:16" x14ac:dyDescent="0.3">
      <c r="A5120" t="s">
        <v>36</v>
      </c>
      <c r="B5120" s="38">
        <v>41671</v>
      </c>
      <c r="C5120" t="s">
        <v>30</v>
      </c>
      <c r="D5120" t="s">
        <v>384</v>
      </c>
      <c r="E5120" t="s">
        <v>189</v>
      </c>
      <c r="F5120">
        <v>287765</v>
      </c>
      <c r="G5120">
        <v>345057</v>
      </c>
      <c r="H5120" t="s">
        <v>148</v>
      </c>
      <c r="I5120" t="s">
        <v>149</v>
      </c>
      <c r="L5120">
        <f t="shared" si="400"/>
        <v>2014</v>
      </c>
      <c r="M5120">
        <f t="shared" si="401"/>
        <v>2</v>
      </c>
      <c r="N5120">
        <f t="shared" si="397"/>
        <v>0</v>
      </c>
      <c r="O5120">
        <f t="shared" si="398"/>
        <v>0</v>
      </c>
      <c r="P5120">
        <f t="shared" si="399"/>
        <v>1</v>
      </c>
    </row>
    <row r="5121" spans="1:16" x14ac:dyDescent="0.3">
      <c r="A5121" t="s">
        <v>2</v>
      </c>
      <c r="B5121" s="38">
        <v>41671</v>
      </c>
      <c r="C5121" t="s">
        <v>30</v>
      </c>
      <c r="D5121" t="s">
        <v>266</v>
      </c>
      <c r="E5121" t="s">
        <v>166</v>
      </c>
      <c r="F5121">
        <v>326510</v>
      </c>
      <c r="G5121">
        <v>363892</v>
      </c>
      <c r="H5121" t="s">
        <v>148</v>
      </c>
      <c r="I5121" t="s">
        <v>149</v>
      </c>
      <c r="L5121">
        <f t="shared" si="400"/>
        <v>2014</v>
      </c>
      <c r="M5121">
        <f t="shared" si="401"/>
        <v>2</v>
      </c>
      <c r="N5121">
        <f t="shared" si="397"/>
        <v>0</v>
      </c>
      <c r="O5121">
        <f t="shared" si="398"/>
        <v>0</v>
      </c>
      <c r="P5121">
        <f t="shared" si="399"/>
        <v>1</v>
      </c>
    </row>
    <row r="5122" spans="1:16" x14ac:dyDescent="0.3">
      <c r="A5122" t="s">
        <v>69</v>
      </c>
      <c r="B5122" s="38">
        <v>41671</v>
      </c>
      <c r="C5122" t="s">
        <v>30</v>
      </c>
      <c r="D5122" t="s">
        <v>221</v>
      </c>
      <c r="E5122" t="s">
        <v>161</v>
      </c>
      <c r="F5122">
        <v>333946</v>
      </c>
      <c r="G5122">
        <v>375022</v>
      </c>
      <c r="H5122" t="s">
        <v>148</v>
      </c>
      <c r="I5122" t="s">
        <v>149</v>
      </c>
      <c r="L5122">
        <f t="shared" si="400"/>
        <v>2014</v>
      </c>
      <c r="M5122">
        <f t="shared" si="401"/>
        <v>2</v>
      </c>
      <c r="N5122">
        <f t="shared" ref="N5122:N5185" si="402">SUM((IF(OR(ISBLANK($I5122),ISERROR(SEARCH("killed",$I5122))),0,IF(SEARCH("killed",$I5122)=3,LEFT($I5122,1),IF(SEARCH("killed",$I5122)=4,LEFT($I5122,2),0)))),(IF(OR(ISBLANK($J5122),ISERROR(SEARCH("killed",$J5122))),0,IF(SEARCH("killed",$J5122)=3,LEFT($J5122,1),IF(SEARCH("killed",$J5122)=4,LEFT($J5122,2),0)))),(IF(OR(ISBLANK($K5122),ISERROR(SEARCH("killed",$K5122))),0,IF(SEARCH("killed",$K5122)=3,LEFT($K5122,1),IF(SEARCH("killed",$K5122)=4,LEFT($K5122,2),0)))))</f>
        <v>0</v>
      </c>
      <c r="O5122">
        <f t="shared" ref="O5122:O5185" si="403">SUM((IF(OR(ISBLANK($I5122),ISERROR(SEARCH("seriously",$I5122))),0,IF(SEARCH("seriously",$I5122)=3,LEFT($I5122,1),IF(SEARCH("seriously",$I5122)=4,LEFT($I5122,2),0)))),(IF(OR(ISBLANK($J5122),ISERROR(SEARCH("seriously",$J5122))),0,IF(SEARCH("seriously",$J5122)=3,LEFT($J5122,1),IF(SEARCH("seriously",$J5122)=4,LEFT($J5122,2),0)))),(IF(OR(ISBLANK($K5122),ISERROR(SEARCH("seriously",$K5122))),0,IF(SEARCH("seriously",$K5122)=3,LEFT($K5122,1),IF(SEARCH("seriously",$K5122)=4,LEFT($K5122,2),0)))))</f>
        <v>0</v>
      </c>
      <c r="P5122">
        <f t="shared" ref="P5122:P5185" si="404">SUM((IF(OR(ISBLANK($I5122),ISERROR(SEARCH("slightly",$I5122))),0,IF(SEARCH("slightly",$I5122)=3,LEFT($I5122,1),IF(SEARCH("slightly",$I5122)=4,LEFT($I5122,2),0)))),(IF(OR(ISBLANK($J5122),ISERROR(SEARCH("slightly",$J5122))),0,IF(SEARCH("slightly",$J5122)=3,LEFT($J5122,1),IF(SEARCH("slightly",$J5122)=4,LEFT($J5122,2),0)))),(IF(OR(ISBLANK($K5122),ISERROR(SEARCH("slightly",$K5122))),0,IF(SEARCH("slightly",$K5122)=3,LEFT($K5122,1),IF(SEARCH("slightly",$K5122)=4,LEFT($K5122,2),0)))))</f>
        <v>1</v>
      </c>
    </row>
    <row r="5123" spans="1:16" x14ac:dyDescent="0.3">
      <c r="A5123" t="s">
        <v>52</v>
      </c>
      <c r="B5123" s="38">
        <v>41671</v>
      </c>
      <c r="C5123" t="s">
        <v>30</v>
      </c>
      <c r="D5123" t="s">
        <v>217</v>
      </c>
      <c r="E5123" t="s">
        <v>169</v>
      </c>
      <c r="F5123">
        <v>244726</v>
      </c>
      <c r="G5123">
        <v>372426</v>
      </c>
      <c r="H5123" t="s">
        <v>234</v>
      </c>
      <c r="I5123" t="s">
        <v>313</v>
      </c>
      <c r="L5123">
        <f t="shared" si="400"/>
        <v>2014</v>
      </c>
      <c r="M5123">
        <f t="shared" si="401"/>
        <v>2</v>
      </c>
      <c r="N5123">
        <f t="shared" si="402"/>
        <v>0</v>
      </c>
      <c r="O5123">
        <f t="shared" si="403"/>
        <v>0</v>
      </c>
      <c r="P5123">
        <f t="shared" si="404"/>
        <v>5</v>
      </c>
    </row>
    <row r="5124" spans="1:16" x14ac:dyDescent="0.3">
      <c r="A5124" t="s">
        <v>69</v>
      </c>
      <c r="B5124" s="38">
        <v>41671</v>
      </c>
      <c r="C5124" t="s">
        <v>30</v>
      </c>
      <c r="D5124" t="s">
        <v>190</v>
      </c>
      <c r="E5124" t="s">
        <v>159</v>
      </c>
      <c r="F5124">
        <v>334624</v>
      </c>
      <c r="G5124">
        <v>374752</v>
      </c>
      <c r="H5124" t="s">
        <v>152</v>
      </c>
      <c r="I5124" t="s">
        <v>153</v>
      </c>
      <c r="L5124">
        <f t="shared" si="400"/>
        <v>2014</v>
      </c>
      <c r="M5124">
        <f t="shared" si="401"/>
        <v>2</v>
      </c>
      <c r="N5124">
        <f t="shared" si="402"/>
        <v>0</v>
      </c>
      <c r="O5124">
        <f t="shared" si="403"/>
        <v>0</v>
      </c>
      <c r="P5124">
        <f t="shared" si="404"/>
        <v>2</v>
      </c>
    </row>
    <row r="5125" spans="1:16" x14ac:dyDescent="0.3">
      <c r="A5125" t="s">
        <v>47</v>
      </c>
      <c r="B5125" s="38">
        <v>41671</v>
      </c>
      <c r="C5125" t="s">
        <v>30</v>
      </c>
      <c r="D5125" t="s">
        <v>1040</v>
      </c>
      <c r="E5125" t="s">
        <v>171</v>
      </c>
      <c r="F5125">
        <v>328710</v>
      </c>
      <c r="G5125">
        <v>391338</v>
      </c>
      <c r="H5125" t="s">
        <v>148</v>
      </c>
      <c r="I5125" t="s">
        <v>149</v>
      </c>
      <c r="L5125">
        <f t="shared" si="400"/>
        <v>2014</v>
      </c>
      <c r="M5125">
        <f t="shared" si="401"/>
        <v>2</v>
      </c>
      <c r="N5125">
        <f t="shared" si="402"/>
        <v>0</v>
      </c>
      <c r="O5125">
        <f t="shared" si="403"/>
        <v>0</v>
      </c>
      <c r="P5125">
        <f t="shared" si="404"/>
        <v>1</v>
      </c>
    </row>
    <row r="5126" spans="1:16" x14ac:dyDescent="0.3">
      <c r="A5126" t="s">
        <v>69</v>
      </c>
      <c r="B5126" s="38">
        <v>41671</v>
      </c>
      <c r="C5126" t="s">
        <v>30</v>
      </c>
      <c r="D5126" t="s">
        <v>215</v>
      </c>
      <c r="E5126" t="s">
        <v>147</v>
      </c>
      <c r="F5126">
        <v>333937</v>
      </c>
      <c r="G5126">
        <v>373585</v>
      </c>
      <c r="H5126" t="s">
        <v>148</v>
      </c>
      <c r="I5126" t="s">
        <v>149</v>
      </c>
      <c r="L5126">
        <f t="shared" si="400"/>
        <v>2014</v>
      </c>
      <c r="M5126">
        <f t="shared" si="401"/>
        <v>2</v>
      </c>
      <c r="N5126">
        <f t="shared" si="402"/>
        <v>0</v>
      </c>
      <c r="O5126">
        <f t="shared" si="403"/>
        <v>0</v>
      </c>
      <c r="P5126">
        <f t="shared" si="404"/>
        <v>1</v>
      </c>
    </row>
    <row r="5127" spans="1:16" x14ac:dyDescent="0.3">
      <c r="A5127" t="s">
        <v>69</v>
      </c>
      <c r="B5127" s="38">
        <v>41671</v>
      </c>
      <c r="C5127" t="s">
        <v>30</v>
      </c>
      <c r="D5127" t="s">
        <v>146</v>
      </c>
      <c r="E5127" t="s">
        <v>147</v>
      </c>
      <c r="F5127">
        <v>333857</v>
      </c>
      <c r="G5127">
        <v>374379</v>
      </c>
      <c r="H5127" t="s">
        <v>148</v>
      </c>
      <c r="I5127" t="s">
        <v>149</v>
      </c>
      <c r="L5127">
        <f t="shared" si="400"/>
        <v>2014</v>
      </c>
      <c r="M5127">
        <f t="shared" si="401"/>
        <v>2</v>
      </c>
      <c r="N5127">
        <f t="shared" si="402"/>
        <v>0</v>
      </c>
      <c r="O5127">
        <f t="shared" si="403"/>
        <v>0</v>
      </c>
      <c r="P5127">
        <f t="shared" si="404"/>
        <v>1</v>
      </c>
    </row>
    <row r="5128" spans="1:16" x14ac:dyDescent="0.3">
      <c r="A5128" t="s">
        <v>49</v>
      </c>
      <c r="B5128" s="38">
        <v>41671</v>
      </c>
      <c r="C5128" t="s">
        <v>30</v>
      </c>
      <c r="D5128" t="s">
        <v>471</v>
      </c>
      <c r="E5128" t="s">
        <v>184</v>
      </c>
      <c r="F5128">
        <v>312404</v>
      </c>
      <c r="G5128">
        <v>345543</v>
      </c>
      <c r="H5128" t="s">
        <v>148</v>
      </c>
      <c r="I5128" t="s">
        <v>149</v>
      </c>
      <c r="L5128">
        <f t="shared" si="400"/>
        <v>2014</v>
      </c>
      <c r="M5128">
        <f t="shared" si="401"/>
        <v>2</v>
      </c>
      <c r="N5128">
        <f t="shared" si="402"/>
        <v>0</v>
      </c>
      <c r="O5128">
        <f t="shared" si="403"/>
        <v>0</v>
      </c>
      <c r="P5128">
        <f t="shared" si="404"/>
        <v>1</v>
      </c>
    </row>
    <row r="5129" spans="1:16" x14ac:dyDescent="0.3">
      <c r="A5129" t="s">
        <v>69</v>
      </c>
      <c r="B5129" s="38">
        <v>41671</v>
      </c>
      <c r="C5129" t="s">
        <v>30</v>
      </c>
      <c r="D5129" t="s">
        <v>355</v>
      </c>
      <c r="E5129" t="s">
        <v>161</v>
      </c>
      <c r="F5129">
        <v>333493</v>
      </c>
      <c r="G5129">
        <v>374707</v>
      </c>
      <c r="H5129" t="s">
        <v>152</v>
      </c>
      <c r="I5129" t="s">
        <v>153</v>
      </c>
      <c r="L5129">
        <f t="shared" si="400"/>
        <v>2014</v>
      </c>
      <c r="M5129">
        <f t="shared" si="401"/>
        <v>2</v>
      </c>
      <c r="N5129">
        <f t="shared" si="402"/>
        <v>0</v>
      </c>
      <c r="O5129">
        <f t="shared" si="403"/>
        <v>0</v>
      </c>
      <c r="P5129">
        <f t="shared" si="404"/>
        <v>2</v>
      </c>
    </row>
    <row r="5130" spans="1:16" x14ac:dyDescent="0.3">
      <c r="A5130" t="s">
        <v>69</v>
      </c>
      <c r="B5130" s="38">
        <v>41671</v>
      </c>
      <c r="C5130" t="s">
        <v>30</v>
      </c>
      <c r="D5130" t="s">
        <v>531</v>
      </c>
      <c r="E5130" t="s">
        <v>147</v>
      </c>
      <c r="F5130">
        <v>334214</v>
      </c>
      <c r="G5130">
        <v>373344</v>
      </c>
      <c r="H5130" t="s">
        <v>148</v>
      </c>
      <c r="I5130" t="s">
        <v>149</v>
      </c>
      <c r="L5130">
        <f t="shared" si="400"/>
        <v>2014</v>
      </c>
      <c r="M5130">
        <f t="shared" si="401"/>
        <v>2</v>
      </c>
      <c r="N5130">
        <f t="shared" si="402"/>
        <v>0</v>
      </c>
      <c r="O5130">
        <f t="shared" si="403"/>
        <v>0</v>
      </c>
      <c r="P5130">
        <f t="shared" si="404"/>
        <v>1</v>
      </c>
    </row>
    <row r="5131" spans="1:16" x14ac:dyDescent="0.3">
      <c r="A5131" t="s">
        <v>69</v>
      </c>
      <c r="B5131" s="38">
        <v>41671</v>
      </c>
      <c r="C5131" t="s">
        <v>29</v>
      </c>
      <c r="D5131" t="s">
        <v>649</v>
      </c>
      <c r="E5131" t="s">
        <v>161</v>
      </c>
      <c r="F5131">
        <v>333509</v>
      </c>
      <c r="G5131">
        <v>375055</v>
      </c>
      <c r="H5131" t="s">
        <v>148</v>
      </c>
      <c r="I5131" t="s">
        <v>181</v>
      </c>
      <c r="L5131">
        <f t="shared" si="400"/>
        <v>2014</v>
      </c>
      <c r="M5131">
        <f t="shared" si="401"/>
        <v>2</v>
      </c>
      <c r="N5131">
        <f t="shared" si="402"/>
        <v>0</v>
      </c>
      <c r="O5131">
        <f t="shared" si="403"/>
        <v>1</v>
      </c>
      <c r="P5131">
        <f t="shared" si="404"/>
        <v>0</v>
      </c>
    </row>
    <row r="5132" spans="1:16" x14ac:dyDescent="0.3">
      <c r="A5132" t="s">
        <v>20</v>
      </c>
      <c r="B5132" s="38">
        <v>41671</v>
      </c>
      <c r="C5132" t="s">
        <v>30</v>
      </c>
      <c r="D5132" t="s">
        <v>589</v>
      </c>
      <c r="E5132" t="s">
        <v>155</v>
      </c>
      <c r="F5132">
        <v>310693</v>
      </c>
      <c r="G5132">
        <v>403056</v>
      </c>
      <c r="H5132" t="s">
        <v>148</v>
      </c>
      <c r="I5132" t="s">
        <v>149</v>
      </c>
      <c r="L5132">
        <f t="shared" si="400"/>
        <v>2014</v>
      </c>
      <c r="M5132">
        <f t="shared" si="401"/>
        <v>2</v>
      </c>
      <c r="N5132">
        <f t="shared" si="402"/>
        <v>0</v>
      </c>
      <c r="O5132">
        <f t="shared" si="403"/>
        <v>0</v>
      </c>
      <c r="P5132">
        <f t="shared" si="404"/>
        <v>1</v>
      </c>
    </row>
    <row r="5133" spans="1:16" x14ac:dyDescent="0.3">
      <c r="A5133" t="s">
        <v>47</v>
      </c>
      <c r="B5133" s="38">
        <v>41671</v>
      </c>
      <c r="C5133" t="s">
        <v>30</v>
      </c>
      <c r="D5133" t="s">
        <v>377</v>
      </c>
      <c r="E5133" t="s">
        <v>171</v>
      </c>
      <c r="F5133">
        <v>328782</v>
      </c>
      <c r="G5133">
        <v>391187</v>
      </c>
      <c r="H5133" t="s">
        <v>148</v>
      </c>
      <c r="I5133" t="s">
        <v>149</v>
      </c>
      <c r="L5133">
        <f t="shared" si="400"/>
        <v>2014</v>
      </c>
      <c r="M5133">
        <f t="shared" si="401"/>
        <v>2</v>
      </c>
      <c r="N5133">
        <f t="shared" si="402"/>
        <v>0</v>
      </c>
      <c r="O5133">
        <f t="shared" si="403"/>
        <v>0</v>
      </c>
      <c r="P5133">
        <f t="shared" si="404"/>
        <v>1</v>
      </c>
    </row>
    <row r="5134" spans="1:16" x14ac:dyDescent="0.3">
      <c r="A5134" t="s">
        <v>69</v>
      </c>
      <c r="B5134" s="38">
        <v>41671</v>
      </c>
      <c r="C5134" t="s">
        <v>30</v>
      </c>
      <c r="D5134" t="s">
        <v>160</v>
      </c>
      <c r="E5134" t="s">
        <v>161</v>
      </c>
      <c r="F5134">
        <v>333292</v>
      </c>
      <c r="G5134">
        <v>374775</v>
      </c>
      <c r="H5134" t="s">
        <v>200</v>
      </c>
      <c r="I5134" t="s">
        <v>201</v>
      </c>
      <c r="L5134">
        <f t="shared" si="400"/>
        <v>2014</v>
      </c>
      <c r="M5134">
        <f t="shared" si="401"/>
        <v>2</v>
      </c>
      <c r="N5134">
        <f t="shared" si="402"/>
        <v>0</v>
      </c>
      <c r="O5134">
        <f t="shared" si="403"/>
        <v>0</v>
      </c>
      <c r="P5134">
        <f t="shared" si="404"/>
        <v>6</v>
      </c>
    </row>
    <row r="5135" spans="1:16" x14ac:dyDescent="0.3">
      <c r="A5135" t="s">
        <v>69</v>
      </c>
      <c r="B5135" s="38">
        <v>41671</v>
      </c>
      <c r="C5135" t="s">
        <v>30</v>
      </c>
      <c r="D5135" t="s">
        <v>158</v>
      </c>
      <c r="E5135" t="s">
        <v>159</v>
      </c>
      <c r="F5135">
        <v>334749</v>
      </c>
      <c r="G5135">
        <v>374485</v>
      </c>
      <c r="H5135" t="s">
        <v>144</v>
      </c>
      <c r="I5135" t="s">
        <v>145</v>
      </c>
      <c r="L5135">
        <f t="shared" si="400"/>
        <v>2014</v>
      </c>
      <c r="M5135">
        <f t="shared" si="401"/>
        <v>2</v>
      </c>
      <c r="N5135">
        <f t="shared" si="402"/>
        <v>0</v>
      </c>
      <c r="O5135">
        <f t="shared" si="403"/>
        <v>0</v>
      </c>
      <c r="P5135">
        <f t="shared" si="404"/>
        <v>3</v>
      </c>
    </row>
    <row r="5136" spans="1:16" x14ac:dyDescent="0.3">
      <c r="A5136" t="s">
        <v>53</v>
      </c>
      <c r="B5136" s="38">
        <v>41671</v>
      </c>
      <c r="C5136" t="s">
        <v>30</v>
      </c>
      <c r="D5136" t="s">
        <v>208</v>
      </c>
      <c r="E5136" t="s">
        <v>209</v>
      </c>
      <c r="F5136">
        <v>279978</v>
      </c>
      <c r="G5136">
        <v>362950</v>
      </c>
      <c r="H5136" t="s">
        <v>152</v>
      </c>
      <c r="I5136" t="s">
        <v>153</v>
      </c>
      <c r="L5136">
        <f t="shared" si="400"/>
        <v>2014</v>
      </c>
      <c r="M5136">
        <f t="shared" si="401"/>
        <v>2</v>
      </c>
      <c r="N5136">
        <f t="shared" si="402"/>
        <v>0</v>
      </c>
      <c r="O5136">
        <f t="shared" si="403"/>
        <v>0</v>
      </c>
      <c r="P5136">
        <f t="shared" si="404"/>
        <v>2</v>
      </c>
    </row>
    <row r="5137" spans="1:16" x14ac:dyDescent="0.3">
      <c r="A5137" t="s">
        <v>48</v>
      </c>
      <c r="B5137" s="38">
        <v>41671</v>
      </c>
      <c r="C5137" t="s">
        <v>30</v>
      </c>
      <c r="D5137" t="s">
        <v>170</v>
      </c>
      <c r="E5137" t="s">
        <v>315</v>
      </c>
      <c r="F5137">
        <v>285459</v>
      </c>
      <c r="G5137">
        <v>400360</v>
      </c>
      <c r="H5137" t="s">
        <v>148</v>
      </c>
      <c r="I5137" t="s">
        <v>149</v>
      </c>
      <c r="L5137">
        <f t="shared" si="400"/>
        <v>2014</v>
      </c>
      <c r="M5137">
        <f t="shared" si="401"/>
        <v>2</v>
      </c>
      <c r="N5137">
        <f t="shared" si="402"/>
        <v>0</v>
      </c>
      <c r="O5137">
        <f t="shared" si="403"/>
        <v>0</v>
      </c>
      <c r="P5137">
        <f t="shared" si="404"/>
        <v>1</v>
      </c>
    </row>
    <row r="5138" spans="1:16" x14ac:dyDescent="0.3">
      <c r="A5138" t="s">
        <v>1120</v>
      </c>
      <c r="B5138" s="38">
        <v>41671</v>
      </c>
      <c r="C5138" t="s">
        <v>30</v>
      </c>
      <c r="D5138" t="s">
        <v>1050</v>
      </c>
      <c r="E5138" t="s">
        <v>193</v>
      </c>
      <c r="F5138">
        <v>244181</v>
      </c>
      <c r="G5138">
        <v>416090</v>
      </c>
      <c r="H5138" t="s">
        <v>152</v>
      </c>
      <c r="I5138" t="s">
        <v>153</v>
      </c>
      <c r="L5138">
        <f t="shared" si="400"/>
        <v>2014</v>
      </c>
      <c r="M5138">
        <f t="shared" si="401"/>
        <v>2</v>
      </c>
      <c r="N5138">
        <f t="shared" si="402"/>
        <v>0</v>
      </c>
      <c r="O5138">
        <f t="shared" si="403"/>
        <v>0</v>
      </c>
      <c r="P5138">
        <f t="shared" si="404"/>
        <v>2</v>
      </c>
    </row>
    <row r="5139" spans="1:16" x14ac:dyDescent="0.3">
      <c r="A5139" t="s">
        <v>43</v>
      </c>
      <c r="B5139" s="38">
        <v>41671</v>
      </c>
      <c r="C5139" t="s">
        <v>30</v>
      </c>
      <c r="D5139" t="s">
        <v>182</v>
      </c>
      <c r="E5139" t="s">
        <v>183</v>
      </c>
      <c r="F5139">
        <v>308325</v>
      </c>
      <c r="G5139">
        <v>326595</v>
      </c>
      <c r="H5139" t="s">
        <v>148</v>
      </c>
      <c r="I5139" t="s">
        <v>149</v>
      </c>
      <c r="L5139">
        <f t="shared" si="400"/>
        <v>2014</v>
      </c>
      <c r="M5139">
        <f t="shared" si="401"/>
        <v>2</v>
      </c>
      <c r="N5139">
        <f t="shared" si="402"/>
        <v>0</v>
      </c>
      <c r="O5139">
        <f t="shared" si="403"/>
        <v>0</v>
      </c>
      <c r="P5139">
        <f t="shared" si="404"/>
        <v>1</v>
      </c>
    </row>
    <row r="5140" spans="1:16" x14ac:dyDescent="0.3">
      <c r="A5140" t="s">
        <v>69</v>
      </c>
      <c r="B5140" s="38">
        <v>41671</v>
      </c>
      <c r="C5140" t="s">
        <v>30</v>
      </c>
      <c r="D5140" t="s">
        <v>299</v>
      </c>
      <c r="E5140" t="s">
        <v>147</v>
      </c>
      <c r="F5140">
        <v>334896</v>
      </c>
      <c r="G5140">
        <v>373948</v>
      </c>
      <c r="H5140" t="s">
        <v>148</v>
      </c>
      <c r="I5140" t="s">
        <v>149</v>
      </c>
      <c r="L5140">
        <f t="shared" si="400"/>
        <v>2014</v>
      </c>
      <c r="M5140">
        <f t="shared" si="401"/>
        <v>2</v>
      </c>
      <c r="N5140">
        <f t="shared" si="402"/>
        <v>0</v>
      </c>
      <c r="O5140">
        <f t="shared" si="403"/>
        <v>0</v>
      </c>
      <c r="P5140">
        <f t="shared" si="404"/>
        <v>1</v>
      </c>
    </row>
    <row r="5141" spans="1:16" x14ac:dyDescent="0.3">
      <c r="A5141" t="s">
        <v>69</v>
      </c>
      <c r="B5141" s="38">
        <v>41671</v>
      </c>
      <c r="C5141" t="s">
        <v>30</v>
      </c>
      <c r="D5141" t="s">
        <v>380</v>
      </c>
      <c r="E5141" t="s">
        <v>161</v>
      </c>
      <c r="F5141">
        <v>333467</v>
      </c>
      <c r="G5141">
        <v>375136</v>
      </c>
      <c r="H5141" t="s">
        <v>148</v>
      </c>
      <c r="I5141" t="s">
        <v>149</v>
      </c>
      <c r="L5141">
        <f t="shared" si="400"/>
        <v>2014</v>
      </c>
      <c r="M5141">
        <f t="shared" si="401"/>
        <v>2</v>
      </c>
      <c r="N5141">
        <f t="shared" si="402"/>
        <v>0</v>
      </c>
      <c r="O5141">
        <f t="shared" si="403"/>
        <v>0</v>
      </c>
      <c r="P5141">
        <f t="shared" si="404"/>
        <v>1</v>
      </c>
    </row>
    <row r="5142" spans="1:16" x14ac:dyDescent="0.3">
      <c r="A5142" t="s">
        <v>43</v>
      </c>
      <c r="B5142" s="38">
        <v>41671</v>
      </c>
      <c r="C5142" t="s">
        <v>30</v>
      </c>
      <c r="D5142" t="s">
        <v>197</v>
      </c>
      <c r="E5142" t="s">
        <v>183</v>
      </c>
      <c r="F5142">
        <v>308701</v>
      </c>
      <c r="G5142">
        <v>326696</v>
      </c>
      <c r="H5142" t="s">
        <v>148</v>
      </c>
      <c r="I5142" t="s">
        <v>149</v>
      </c>
      <c r="L5142">
        <f t="shared" si="400"/>
        <v>2014</v>
      </c>
      <c r="M5142">
        <f t="shared" si="401"/>
        <v>2</v>
      </c>
      <c r="N5142">
        <f t="shared" si="402"/>
        <v>0</v>
      </c>
      <c r="O5142">
        <f t="shared" si="403"/>
        <v>0</v>
      </c>
      <c r="P5142">
        <f t="shared" si="404"/>
        <v>1</v>
      </c>
    </row>
    <row r="5143" spans="1:16" x14ac:dyDescent="0.3">
      <c r="A5143" t="s">
        <v>20</v>
      </c>
      <c r="B5143" s="38">
        <v>41671</v>
      </c>
      <c r="C5143" t="s">
        <v>29</v>
      </c>
      <c r="D5143" t="s">
        <v>776</v>
      </c>
      <c r="E5143" t="s">
        <v>155</v>
      </c>
      <c r="F5143">
        <v>310863</v>
      </c>
      <c r="G5143">
        <v>403446</v>
      </c>
      <c r="H5143" t="s">
        <v>148</v>
      </c>
      <c r="I5143" t="s">
        <v>181</v>
      </c>
      <c r="L5143">
        <f t="shared" si="400"/>
        <v>2014</v>
      </c>
      <c r="M5143">
        <f t="shared" si="401"/>
        <v>2</v>
      </c>
      <c r="N5143">
        <f t="shared" si="402"/>
        <v>0</v>
      </c>
      <c r="O5143">
        <f t="shared" si="403"/>
        <v>1</v>
      </c>
      <c r="P5143">
        <f t="shared" si="404"/>
        <v>0</v>
      </c>
    </row>
    <row r="5144" spans="1:16" x14ac:dyDescent="0.3">
      <c r="A5144" t="s">
        <v>69</v>
      </c>
      <c r="B5144" s="38">
        <v>41671</v>
      </c>
      <c r="C5144" t="s">
        <v>30</v>
      </c>
      <c r="D5144" t="s">
        <v>380</v>
      </c>
      <c r="E5144" t="s">
        <v>161</v>
      </c>
      <c r="F5144">
        <v>333623</v>
      </c>
      <c r="G5144">
        <v>375013</v>
      </c>
      <c r="H5144" t="s">
        <v>148</v>
      </c>
      <c r="I5144" t="s">
        <v>149</v>
      </c>
      <c r="L5144">
        <f t="shared" si="400"/>
        <v>2014</v>
      </c>
      <c r="M5144">
        <f t="shared" si="401"/>
        <v>2</v>
      </c>
      <c r="N5144">
        <f t="shared" si="402"/>
        <v>0</v>
      </c>
      <c r="O5144">
        <f t="shared" si="403"/>
        <v>0</v>
      </c>
      <c r="P5144">
        <f t="shared" si="404"/>
        <v>1</v>
      </c>
    </row>
    <row r="5145" spans="1:16" x14ac:dyDescent="0.3">
      <c r="A5145" t="s">
        <v>42</v>
      </c>
      <c r="B5145" s="38">
        <v>41671</v>
      </c>
      <c r="C5145" t="s">
        <v>30</v>
      </c>
      <c r="D5145" t="s">
        <v>170</v>
      </c>
      <c r="E5145" t="s">
        <v>206</v>
      </c>
      <c r="F5145">
        <v>337796</v>
      </c>
      <c r="G5145">
        <v>331530</v>
      </c>
      <c r="H5145" t="s">
        <v>148</v>
      </c>
      <c r="I5145" t="s">
        <v>149</v>
      </c>
      <c r="L5145">
        <f t="shared" si="400"/>
        <v>2014</v>
      </c>
      <c r="M5145">
        <f t="shared" si="401"/>
        <v>2</v>
      </c>
      <c r="N5145">
        <f t="shared" si="402"/>
        <v>0</v>
      </c>
      <c r="O5145">
        <f t="shared" si="403"/>
        <v>0</v>
      </c>
      <c r="P5145">
        <f t="shared" si="404"/>
        <v>1</v>
      </c>
    </row>
    <row r="5146" spans="1:16" x14ac:dyDescent="0.3">
      <c r="A5146" t="s">
        <v>53</v>
      </c>
      <c r="B5146" s="38">
        <v>41671</v>
      </c>
      <c r="C5146" t="s">
        <v>30</v>
      </c>
      <c r="D5146" t="s">
        <v>510</v>
      </c>
      <c r="E5146" t="s">
        <v>209</v>
      </c>
      <c r="F5146">
        <v>279402</v>
      </c>
      <c r="G5146">
        <v>362298</v>
      </c>
      <c r="H5146" t="s">
        <v>148</v>
      </c>
      <c r="I5146" t="s">
        <v>149</v>
      </c>
      <c r="L5146">
        <f t="shared" si="400"/>
        <v>2014</v>
      </c>
      <c r="M5146">
        <f t="shared" si="401"/>
        <v>2</v>
      </c>
      <c r="N5146">
        <f t="shared" si="402"/>
        <v>0</v>
      </c>
      <c r="O5146">
        <f t="shared" si="403"/>
        <v>0</v>
      </c>
      <c r="P5146">
        <f t="shared" si="404"/>
        <v>1</v>
      </c>
    </row>
    <row r="5147" spans="1:16" x14ac:dyDescent="0.3">
      <c r="A5147" t="s">
        <v>1120</v>
      </c>
      <c r="B5147" s="38">
        <v>41671</v>
      </c>
      <c r="C5147" t="s">
        <v>30</v>
      </c>
      <c r="D5147" t="s">
        <v>1051</v>
      </c>
      <c r="E5147" t="s">
        <v>193</v>
      </c>
      <c r="F5147">
        <v>243398</v>
      </c>
      <c r="G5147">
        <v>417511</v>
      </c>
      <c r="H5147" t="s">
        <v>152</v>
      </c>
      <c r="I5147" t="s">
        <v>153</v>
      </c>
      <c r="L5147">
        <f t="shared" si="400"/>
        <v>2014</v>
      </c>
      <c r="M5147">
        <f t="shared" si="401"/>
        <v>2</v>
      </c>
      <c r="N5147">
        <f t="shared" si="402"/>
        <v>0</v>
      </c>
      <c r="O5147">
        <f t="shared" si="403"/>
        <v>0</v>
      </c>
      <c r="P5147">
        <f t="shared" si="404"/>
        <v>2</v>
      </c>
    </row>
    <row r="5148" spans="1:16" x14ac:dyDescent="0.3">
      <c r="A5148" t="s">
        <v>69</v>
      </c>
      <c r="B5148" s="38">
        <v>41671</v>
      </c>
      <c r="C5148" t="s">
        <v>30</v>
      </c>
      <c r="D5148" t="s">
        <v>343</v>
      </c>
      <c r="E5148" t="s">
        <v>147</v>
      </c>
      <c r="F5148">
        <v>333516</v>
      </c>
      <c r="G5148">
        <v>374181</v>
      </c>
      <c r="H5148" t="s">
        <v>148</v>
      </c>
      <c r="I5148" t="s">
        <v>149</v>
      </c>
      <c r="L5148">
        <f t="shared" si="400"/>
        <v>2014</v>
      </c>
      <c r="M5148">
        <f t="shared" si="401"/>
        <v>2</v>
      </c>
      <c r="N5148">
        <f t="shared" si="402"/>
        <v>0</v>
      </c>
      <c r="O5148">
        <f t="shared" si="403"/>
        <v>0</v>
      </c>
      <c r="P5148">
        <f t="shared" si="404"/>
        <v>1</v>
      </c>
    </row>
    <row r="5149" spans="1:16" x14ac:dyDescent="0.3">
      <c r="A5149" t="s">
        <v>65</v>
      </c>
      <c r="B5149" s="38">
        <v>41671</v>
      </c>
      <c r="C5149" t="s">
        <v>30</v>
      </c>
      <c r="D5149" t="s">
        <v>231</v>
      </c>
      <c r="E5149" t="s">
        <v>195</v>
      </c>
      <c r="F5149">
        <v>339915</v>
      </c>
      <c r="G5149">
        <v>379298</v>
      </c>
      <c r="H5149" t="s">
        <v>148</v>
      </c>
      <c r="I5149" t="s">
        <v>149</v>
      </c>
      <c r="L5149">
        <f t="shared" si="400"/>
        <v>2014</v>
      </c>
      <c r="M5149">
        <f t="shared" si="401"/>
        <v>2</v>
      </c>
      <c r="N5149">
        <f t="shared" si="402"/>
        <v>0</v>
      </c>
      <c r="O5149">
        <f t="shared" si="403"/>
        <v>0</v>
      </c>
      <c r="P5149">
        <f t="shared" si="404"/>
        <v>1</v>
      </c>
    </row>
    <row r="5150" spans="1:16" x14ac:dyDescent="0.3">
      <c r="A5150" t="s">
        <v>57</v>
      </c>
      <c r="B5150" s="38">
        <v>41671</v>
      </c>
      <c r="C5150" t="s">
        <v>30</v>
      </c>
      <c r="D5150" t="s">
        <v>374</v>
      </c>
      <c r="E5150" t="s">
        <v>256</v>
      </c>
      <c r="F5150">
        <v>223854</v>
      </c>
      <c r="G5150">
        <v>344023</v>
      </c>
      <c r="H5150" t="s">
        <v>148</v>
      </c>
      <c r="I5150" t="s">
        <v>149</v>
      </c>
      <c r="L5150">
        <f t="shared" si="400"/>
        <v>2014</v>
      </c>
      <c r="M5150">
        <f t="shared" si="401"/>
        <v>2</v>
      </c>
      <c r="N5150">
        <f t="shared" si="402"/>
        <v>0</v>
      </c>
      <c r="O5150">
        <f t="shared" si="403"/>
        <v>0</v>
      </c>
      <c r="P5150">
        <f t="shared" si="404"/>
        <v>1</v>
      </c>
    </row>
    <row r="5151" spans="1:16" x14ac:dyDescent="0.3">
      <c r="A5151" t="s">
        <v>69</v>
      </c>
      <c r="B5151" s="38">
        <v>41671</v>
      </c>
      <c r="C5151" t="s">
        <v>30</v>
      </c>
      <c r="D5151" t="s">
        <v>439</v>
      </c>
      <c r="E5151" t="s">
        <v>164</v>
      </c>
      <c r="F5151">
        <v>333336</v>
      </c>
      <c r="G5151">
        <v>373891</v>
      </c>
      <c r="H5151" t="s">
        <v>148</v>
      </c>
      <c r="I5151" t="s">
        <v>149</v>
      </c>
      <c r="L5151">
        <f t="shared" si="400"/>
        <v>2014</v>
      </c>
      <c r="M5151">
        <f t="shared" si="401"/>
        <v>2</v>
      </c>
      <c r="N5151">
        <f t="shared" si="402"/>
        <v>0</v>
      </c>
      <c r="O5151">
        <f t="shared" si="403"/>
        <v>0</v>
      </c>
      <c r="P5151">
        <f t="shared" si="404"/>
        <v>1</v>
      </c>
    </row>
    <row r="5152" spans="1:16" x14ac:dyDescent="0.3">
      <c r="A5152" t="s">
        <v>69</v>
      </c>
      <c r="B5152" s="38">
        <v>41671</v>
      </c>
      <c r="C5152" t="s">
        <v>30</v>
      </c>
      <c r="D5152" t="s">
        <v>593</v>
      </c>
      <c r="E5152" t="s">
        <v>147</v>
      </c>
      <c r="F5152">
        <v>333902</v>
      </c>
      <c r="G5152">
        <v>374083</v>
      </c>
      <c r="H5152" t="s">
        <v>148</v>
      </c>
      <c r="I5152" t="s">
        <v>149</v>
      </c>
      <c r="L5152">
        <f t="shared" si="400"/>
        <v>2014</v>
      </c>
      <c r="M5152">
        <f t="shared" si="401"/>
        <v>2</v>
      </c>
      <c r="N5152">
        <f t="shared" si="402"/>
        <v>0</v>
      </c>
      <c r="O5152">
        <f t="shared" si="403"/>
        <v>0</v>
      </c>
      <c r="P5152">
        <f t="shared" si="404"/>
        <v>1</v>
      </c>
    </row>
    <row r="5153" spans="1:16" x14ac:dyDescent="0.3">
      <c r="A5153" t="s">
        <v>75</v>
      </c>
      <c r="B5153" s="38">
        <v>41671</v>
      </c>
      <c r="C5153" t="s">
        <v>29</v>
      </c>
      <c r="D5153" t="s">
        <v>237</v>
      </c>
      <c r="E5153" t="s">
        <v>279</v>
      </c>
      <c r="F5153">
        <v>346047</v>
      </c>
      <c r="G5153">
        <v>369304</v>
      </c>
      <c r="H5153" t="s">
        <v>148</v>
      </c>
      <c r="I5153" t="s">
        <v>181</v>
      </c>
      <c r="L5153">
        <f t="shared" si="400"/>
        <v>2014</v>
      </c>
      <c r="M5153">
        <f t="shared" si="401"/>
        <v>2</v>
      </c>
      <c r="N5153">
        <f t="shared" si="402"/>
        <v>0</v>
      </c>
      <c r="O5153">
        <f t="shared" si="403"/>
        <v>1</v>
      </c>
      <c r="P5153">
        <f t="shared" si="404"/>
        <v>0</v>
      </c>
    </row>
    <row r="5154" spans="1:16" x14ac:dyDescent="0.3">
      <c r="A5154" t="s">
        <v>2</v>
      </c>
      <c r="B5154" s="38">
        <v>41671</v>
      </c>
      <c r="C5154" t="s">
        <v>30</v>
      </c>
      <c r="D5154" t="s">
        <v>765</v>
      </c>
      <c r="E5154" t="s">
        <v>166</v>
      </c>
      <c r="F5154">
        <v>326478</v>
      </c>
      <c r="G5154">
        <v>364313</v>
      </c>
      <c r="H5154" t="s">
        <v>148</v>
      </c>
      <c r="I5154" t="s">
        <v>149</v>
      </c>
      <c r="L5154">
        <f t="shared" si="400"/>
        <v>2014</v>
      </c>
      <c r="M5154">
        <f t="shared" si="401"/>
        <v>2</v>
      </c>
      <c r="N5154">
        <f t="shared" si="402"/>
        <v>0</v>
      </c>
      <c r="O5154">
        <f t="shared" si="403"/>
        <v>0</v>
      </c>
      <c r="P5154">
        <f t="shared" si="404"/>
        <v>1</v>
      </c>
    </row>
    <row r="5155" spans="1:16" x14ac:dyDescent="0.3">
      <c r="A5155" t="s">
        <v>62</v>
      </c>
      <c r="B5155" s="38">
        <v>41671</v>
      </c>
      <c r="C5155" t="s">
        <v>30</v>
      </c>
      <c r="D5155" t="s">
        <v>425</v>
      </c>
      <c r="E5155" t="s">
        <v>143</v>
      </c>
      <c r="F5155">
        <v>340313</v>
      </c>
      <c r="G5155">
        <v>402465</v>
      </c>
      <c r="H5155" t="s">
        <v>148</v>
      </c>
      <c r="I5155" t="s">
        <v>149</v>
      </c>
      <c r="L5155">
        <f t="shared" si="400"/>
        <v>2014</v>
      </c>
      <c r="M5155">
        <f t="shared" si="401"/>
        <v>2</v>
      </c>
      <c r="N5155">
        <f t="shared" si="402"/>
        <v>0</v>
      </c>
      <c r="O5155">
        <f t="shared" si="403"/>
        <v>0</v>
      </c>
      <c r="P5155">
        <f t="shared" si="404"/>
        <v>1</v>
      </c>
    </row>
    <row r="5156" spans="1:16" x14ac:dyDescent="0.3">
      <c r="A5156" t="s">
        <v>69</v>
      </c>
      <c r="B5156" s="38">
        <v>41671</v>
      </c>
      <c r="C5156" t="s">
        <v>30</v>
      </c>
      <c r="D5156" t="s">
        <v>146</v>
      </c>
      <c r="E5156" t="s">
        <v>147</v>
      </c>
      <c r="F5156">
        <v>333627</v>
      </c>
      <c r="G5156">
        <v>374241</v>
      </c>
      <c r="H5156" t="s">
        <v>148</v>
      </c>
      <c r="I5156" t="s">
        <v>149</v>
      </c>
      <c r="L5156">
        <f t="shared" si="400"/>
        <v>2014</v>
      </c>
      <c r="M5156">
        <f t="shared" si="401"/>
        <v>2</v>
      </c>
      <c r="N5156">
        <f t="shared" si="402"/>
        <v>0</v>
      </c>
      <c r="O5156">
        <f t="shared" si="403"/>
        <v>0</v>
      </c>
      <c r="P5156">
        <f t="shared" si="404"/>
        <v>1</v>
      </c>
    </row>
    <row r="5157" spans="1:16" x14ac:dyDescent="0.3">
      <c r="A5157" t="s">
        <v>43</v>
      </c>
      <c r="B5157" s="38">
        <v>41671</v>
      </c>
      <c r="C5157" t="s">
        <v>30</v>
      </c>
      <c r="D5157" t="s">
        <v>237</v>
      </c>
      <c r="E5157" t="s">
        <v>183</v>
      </c>
      <c r="F5157">
        <v>308453</v>
      </c>
      <c r="G5157">
        <v>325928</v>
      </c>
      <c r="H5157" t="s">
        <v>144</v>
      </c>
      <c r="I5157" t="s">
        <v>145</v>
      </c>
      <c r="L5157">
        <f t="shared" si="400"/>
        <v>2014</v>
      </c>
      <c r="M5157">
        <f t="shared" si="401"/>
        <v>2</v>
      </c>
      <c r="N5157">
        <f t="shared" si="402"/>
        <v>0</v>
      </c>
      <c r="O5157">
        <f t="shared" si="403"/>
        <v>0</v>
      </c>
      <c r="P5157">
        <f t="shared" si="404"/>
        <v>3</v>
      </c>
    </row>
    <row r="5158" spans="1:16" x14ac:dyDescent="0.3">
      <c r="A5158" t="s">
        <v>70</v>
      </c>
      <c r="B5158" s="38">
        <v>41671</v>
      </c>
      <c r="C5158" t="s">
        <v>30</v>
      </c>
      <c r="D5158" t="s">
        <v>760</v>
      </c>
      <c r="E5158" t="s">
        <v>183</v>
      </c>
      <c r="F5158">
        <v>330569</v>
      </c>
      <c r="G5158">
        <v>314494</v>
      </c>
      <c r="H5158" t="s">
        <v>148</v>
      </c>
      <c r="I5158" t="s">
        <v>149</v>
      </c>
      <c r="L5158">
        <f t="shared" si="400"/>
        <v>2014</v>
      </c>
      <c r="M5158">
        <f t="shared" si="401"/>
        <v>2</v>
      </c>
      <c r="N5158">
        <f t="shared" si="402"/>
        <v>0</v>
      </c>
      <c r="O5158">
        <f t="shared" si="403"/>
        <v>0</v>
      </c>
      <c r="P5158">
        <f t="shared" si="404"/>
        <v>1</v>
      </c>
    </row>
    <row r="5159" spans="1:16" x14ac:dyDescent="0.3">
      <c r="A5159" t="s">
        <v>51</v>
      </c>
      <c r="B5159" s="38">
        <v>41671</v>
      </c>
      <c r="C5159" t="s">
        <v>30</v>
      </c>
      <c r="D5159" t="s">
        <v>205</v>
      </c>
      <c r="E5159" t="s">
        <v>206</v>
      </c>
      <c r="F5159">
        <v>348640</v>
      </c>
      <c r="G5159">
        <v>344642</v>
      </c>
      <c r="H5159" t="s">
        <v>148</v>
      </c>
      <c r="I5159" t="s">
        <v>149</v>
      </c>
      <c r="L5159">
        <f t="shared" si="400"/>
        <v>2014</v>
      </c>
      <c r="M5159">
        <f t="shared" si="401"/>
        <v>2</v>
      </c>
      <c r="N5159">
        <f t="shared" si="402"/>
        <v>0</v>
      </c>
      <c r="O5159">
        <f t="shared" si="403"/>
        <v>0</v>
      </c>
      <c r="P5159">
        <f t="shared" si="404"/>
        <v>1</v>
      </c>
    </row>
    <row r="5160" spans="1:16" x14ac:dyDescent="0.3">
      <c r="A5160" t="s">
        <v>43</v>
      </c>
      <c r="B5160" s="38">
        <v>41671</v>
      </c>
      <c r="C5160" t="s">
        <v>30</v>
      </c>
      <c r="D5160" t="s">
        <v>396</v>
      </c>
      <c r="E5160" t="s">
        <v>183</v>
      </c>
      <c r="F5160">
        <v>308674</v>
      </c>
      <c r="G5160">
        <v>326499</v>
      </c>
      <c r="H5160" t="s">
        <v>152</v>
      </c>
      <c r="I5160" t="s">
        <v>153</v>
      </c>
      <c r="L5160">
        <f t="shared" si="400"/>
        <v>2014</v>
      </c>
      <c r="M5160">
        <f t="shared" si="401"/>
        <v>2</v>
      </c>
      <c r="N5160">
        <f t="shared" si="402"/>
        <v>0</v>
      </c>
      <c r="O5160">
        <f t="shared" si="403"/>
        <v>0</v>
      </c>
      <c r="P5160">
        <f t="shared" si="404"/>
        <v>2</v>
      </c>
    </row>
    <row r="5161" spans="1:16" x14ac:dyDescent="0.3">
      <c r="A5161" t="s">
        <v>79</v>
      </c>
      <c r="B5161" s="38">
        <v>41671</v>
      </c>
      <c r="C5161" t="s">
        <v>30</v>
      </c>
      <c r="D5161" t="s">
        <v>237</v>
      </c>
      <c r="E5161" t="s">
        <v>173</v>
      </c>
      <c r="F5161">
        <v>301301</v>
      </c>
      <c r="G5161">
        <v>354022</v>
      </c>
      <c r="H5161" t="s">
        <v>148</v>
      </c>
      <c r="I5161" t="s">
        <v>149</v>
      </c>
      <c r="L5161">
        <f t="shared" si="400"/>
        <v>2014</v>
      </c>
      <c r="M5161">
        <f t="shared" si="401"/>
        <v>2</v>
      </c>
      <c r="N5161">
        <f t="shared" si="402"/>
        <v>0</v>
      </c>
      <c r="O5161">
        <f t="shared" si="403"/>
        <v>0</v>
      </c>
      <c r="P5161">
        <f t="shared" si="404"/>
        <v>1</v>
      </c>
    </row>
    <row r="5162" spans="1:16" x14ac:dyDescent="0.3">
      <c r="A5162" t="s">
        <v>57</v>
      </c>
      <c r="B5162" s="38">
        <v>41671</v>
      </c>
      <c r="C5162" t="s">
        <v>29</v>
      </c>
      <c r="D5162" t="s">
        <v>783</v>
      </c>
      <c r="E5162" t="s">
        <v>256</v>
      </c>
      <c r="F5162">
        <v>223481</v>
      </c>
      <c r="G5162">
        <v>344050</v>
      </c>
      <c r="H5162" t="s">
        <v>148</v>
      </c>
      <c r="I5162" t="s">
        <v>181</v>
      </c>
      <c r="L5162">
        <f t="shared" si="400"/>
        <v>2014</v>
      </c>
      <c r="M5162">
        <f t="shared" si="401"/>
        <v>2</v>
      </c>
      <c r="N5162">
        <f t="shared" si="402"/>
        <v>0</v>
      </c>
      <c r="O5162">
        <f t="shared" si="403"/>
        <v>1</v>
      </c>
      <c r="P5162">
        <f t="shared" si="404"/>
        <v>0</v>
      </c>
    </row>
    <row r="5163" spans="1:16" x14ac:dyDescent="0.3">
      <c r="A5163" t="s">
        <v>20</v>
      </c>
      <c r="B5163" s="38">
        <v>41671</v>
      </c>
      <c r="C5163" t="s">
        <v>30</v>
      </c>
      <c r="D5163" t="s">
        <v>232</v>
      </c>
      <c r="E5163" t="s">
        <v>155</v>
      </c>
      <c r="F5163">
        <v>310693</v>
      </c>
      <c r="G5163">
        <v>403121</v>
      </c>
      <c r="H5163" t="s">
        <v>245</v>
      </c>
      <c r="I5163" t="s">
        <v>246</v>
      </c>
      <c r="L5163">
        <f t="shared" si="400"/>
        <v>2014</v>
      </c>
      <c r="M5163">
        <f t="shared" si="401"/>
        <v>2</v>
      </c>
      <c r="N5163">
        <f t="shared" si="402"/>
        <v>0</v>
      </c>
      <c r="O5163">
        <f t="shared" si="403"/>
        <v>0</v>
      </c>
      <c r="P5163">
        <f t="shared" si="404"/>
        <v>4</v>
      </c>
    </row>
    <row r="5164" spans="1:16" x14ac:dyDescent="0.3">
      <c r="A5164" t="s">
        <v>62</v>
      </c>
      <c r="B5164" s="38">
        <v>41671</v>
      </c>
      <c r="C5164" t="s">
        <v>30</v>
      </c>
      <c r="D5164" t="s">
        <v>935</v>
      </c>
      <c r="E5164" t="s">
        <v>143</v>
      </c>
      <c r="F5164">
        <v>339691</v>
      </c>
      <c r="G5164">
        <v>402499</v>
      </c>
      <c r="H5164" t="s">
        <v>148</v>
      </c>
      <c r="I5164" t="s">
        <v>149</v>
      </c>
      <c r="L5164">
        <f t="shared" si="400"/>
        <v>2014</v>
      </c>
      <c r="M5164">
        <f t="shared" si="401"/>
        <v>2</v>
      </c>
      <c r="N5164">
        <f t="shared" si="402"/>
        <v>0</v>
      </c>
      <c r="O5164">
        <f t="shared" si="403"/>
        <v>0</v>
      </c>
      <c r="P5164">
        <f t="shared" si="404"/>
        <v>1</v>
      </c>
    </row>
    <row r="5165" spans="1:16" x14ac:dyDescent="0.3">
      <c r="A5165" t="s">
        <v>43</v>
      </c>
      <c r="B5165" s="38">
        <v>41671</v>
      </c>
      <c r="C5165" t="s">
        <v>30</v>
      </c>
      <c r="D5165" t="s">
        <v>182</v>
      </c>
      <c r="E5165" t="s">
        <v>183</v>
      </c>
      <c r="F5165">
        <v>308417</v>
      </c>
      <c r="G5165">
        <v>326570</v>
      </c>
      <c r="H5165" t="s">
        <v>152</v>
      </c>
      <c r="I5165" t="s">
        <v>153</v>
      </c>
      <c r="L5165">
        <f t="shared" si="400"/>
        <v>2014</v>
      </c>
      <c r="M5165">
        <f t="shared" si="401"/>
        <v>2</v>
      </c>
      <c r="N5165">
        <f t="shared" si="402"/>
        <v>0</v>
      </c>
      <c r="O5165">
        <f t="shared" si="403"/>
        <v>0</v>
      </c>
      <c r="P5165">
        <f t="shared" si="404"/>
        <v>2</v>
      </c>
    </row>
    <row r="5166" spans="1:16" x14ac:dyDescent="0.3">
      <c r="A5166" t="s">
        <v>41</v>
      </c>
      <c r="B5166" s="38">
        <v>41671</v>
      </c>
      <c r="C5166" t="s">
        <v>30</v>
      </c>
      <c r="D5166" t="s">
        <v>647</v>
      </c>
      <c r="E5166" t="s">
        <v>315</v>
      </c>
      <c r="F5166">
        <v>289718</v>
      </c>
      <c r="G5166">
        <v>390702</v>
      </c>
      <c r="H5166" t="s">
        <v>148</v>
      </c>
      <c r="I5166" t="s">
        <v>149</v>
      </c>
      <c r="L5166">
        <f t="shared" si="400"/>
        <v>2014</v>
      </c>
      <c r="M5166">
        <f t="shared" si="401"/>
        <v>2</v>
      </c>
      <c r="N5166">
        <f t="shared" si="402"/>
        <v>0</v>
      </c>
      <c r="O5166">
        <f t="shared" si="403"/>
        <v>0</v>
      </c>
      <c r="P5166">
        <f t="shared" si="404"/>
        <v>1</v>
      </c>
    </row>
    <row r="5167" spans="1:16" x14ac:dyDescent="0.3">
      <c r="A5167" t="s">
        <v>1120</v>
      </c>
      <c r="B5167" s="38">
        <v>41671</v>
      </c>
      <c r="C5167" t="s">
        <v>30</v>
      </c>
      <c r="D5167" t="s">
        <v>288</v>
      </c>
      <c r="E5167" t="s">
        <v>193</v>
      </c>
      <c r="F5167">
        <v>243721</v>
      </c>
      <c r="G5167">
        <v>416387</v>
      </c>
      <c r="H5167" t="s">
        <v>148</v>
      </c>
      <c r="I5167" t="s">
        <v>149</v>
      </c>
      <c r="L5167">
        <f t="shared" si="400"/>
        <v>2014</v>
      </c>
      <c r="M5167">
        <f t="shared" si="401"/>
        <v>2</v>
      </c>
      <c r="N5167">
        <f t="shared" si="402"/>
        <v>0</v>
      </c>
      <c r="O5167">
        <f t="shared" si="403"/>
        <v>0</v>
      </c>
      <c r="P5167">
        <f t="shared" si="404"/>
        <v>1</v>
      </c>
    </row>
    <row r="5168" spans="1:16" x14ac:dyDescent="0.3">
      <c r="A5168" t="s">
        <v>76</v>
      </c>
      <c r="B5168" s="38">
        <v>41671</v>
      </c>
      <c r="C5168" t="s">
        <v>30</v>
      </c>
      <c r="D5168" t="s">
        <v>454</v>
      </c>
      <c r="E5168" t="s">
        <v>176</v>
      </c>
      <c r="F5168">
        <v>315172</v>
      </c>
      <c r="G5168">
        <v>386531</v>
      </c>
      <c r="H5168" t="s">
        <v>148</v>
      </c>
      <c r="I5168" t="s">
        <v>149</v>
      </c>
      <c r="L5168">
        <f t="shared" si="400"/>
        <v>2014</v>
      </c>
      <c r="M5168">
        <f t="shared" si="401"/>
        <v>2</v>
      </c>
      <c r="N5168">
        <f t="shared" si="402"/>
        <v>0</v>
      </c>
      <c r="O5168">
        <f t="shared" si="403"/>
        <v>0</v>
      </c>
      <c r="P5168">
        <f t="shared" si="404"/>
        <v>1</v>
      </c>
    </row>
    <row r="5169" spans="1:16" x14ac:dyDescent="0.3">
      <c r="A5169" t="s">
        <v>63</v>
      </c>
      <c r="B5169" s="38">
        <v>41671</v>
      </c>
      <c r="C5169" t="s">
        <v>30</v>
      </c>
      <c r="D5169" t="s">
        <v>170</v>
      </c>
      <c r="E5169" t="s">
        <v>256</v>
      </c>
      <c r="F5169">
        <v>223828</v>
      </c>
      <c r="G5169">
        <v>358284</v>
      </c>
      <c r="H5169" t="s">
        <v>148</v>
      </c>
      <c r="I5169" t="s">
        <v>149</v>
      </c>
      <c r="L5169">
        <f t="shared" si="400"/>
        <v>2014</v>
      </c>
      <c r="M5169">
        <f t="shared" si="401"/>
        <v>2</v>
      </c>
      <c r="N5169">
        <f t="shared" si="402"/>
        <v>0</v>
      </c>
      <c r="O5169">
        <f t="shared" si="403"/>
        <v>0</v>
      </c>
      <c r="P5169">
        <f t="shared" si="404"/>
        <v>1</v>
      </c>
    </row>
    <row r="5170" spans="1:16" x14ac:dyDescent="0.3">
      <c r="A5170" t="s">
        <v>69</v>
      </c>
      <c r="B5170" s="38">
        <v>41671</v>
      </c>
      <c r="C5170" t="s">
        <v>30</v>
      </c>
      <c r="D5170" t="s">
        <v>280</v>
      </c>
      <c r="E5170" t="s">
        <v>147</v>
      </c>
      <c r="F5170">
        <v>334123</v>
      </c>
      <c r="G5170">
        <v>373518</v>
      </c>
      <c r="H5170" t="s">
        <v>152</v>
      </c>
      <c r="I5170" t="s">
        <v>153</v>
      </c>
      <c r="L5170">
        <f t="shared" si="400"/>
        <v>2014</v>
      </c>
      <c r="M5170">
        <f t="shared" si="401"/>
        <v>2</v>
      </c>
      <c r="N5170">
        <f t="shared" si="402"/>
        <v>0</v>
      </c>
      <c r="O5170">
        <f t="shared" si="403"/>
        <v>0</v>
      </c>
      <c r="P5170">
        <f t="shared" si="404"/>
        <v>2</v>
      </c>
    </row>
    <row r="5171" spans="1:16" x14ac:dyDescent="0.3">
      <c r="A5171" t="s">
        <v>69</v>
      </c>
      <c r="B5171" s="38">
        <v>41671</v>
      </c>
      <c r="C5171" t="s">
        <v>30</v>
      </c>
      <c r="D5171" t="s">
        <v>582</v>
      </c>
      <c r="E5171" t="s">
        <v>147</v>
      </c>
      <c r="F5171">
        <v>333524</v>
      </c>
      <c r="G5171">
        <v>374290</v>
      </c>
      <c r="H5171" t="s">
        <v>148</v>
      </c>
      <c r="I5171" t="s">
        <v>149</v>
      </c>
      <c r="L5171">
        <f t="shared" ref="L5171:L5234" si="405">YEAR(B5171)</f>
        <v>2014</v>
      </c>
      <c r="M5171">
        <f t="shared" ref="M5171:M5234" si="406">MONTH(B5171)</f>
        <v>2</v>
      </c>
      <c r="N5171">
        <f t="shared" si="402"/>
        <v>0</v>
      </c>
      <c r="O5171">
        <f t="shared" si="403"/>
        <v>0</v>
      </c>
      <c r="P5171">
        <f t="shared" si="404"/>
        <v>1</v>
      </c>
    </row>
    <row r="5172" spans="1:16" x14ac:dyDescent="0.3">
      <c r="A5172" t="s">
        <v>41</v>
      </c>
      <c r="B5172" s="38">
        <v>41671</v>
      </c>
      <c r="C5172" t="s">
        <v>30</v>
      </c>
      <c r="D5172" t="s">
        <v>216</v>
      </c>
      <c r="E5172" t="s">
        <v>315</v>
      </c>
      <c r="F5172">
        <v>289952</v>
      </c>
      <c r="G5172">
        <v>390806</v>
      </c>
      <c r="H5172" t="s">
        <v>148</v>
      </c>
      <c r="I5172" t="s">
        <v>149</v>
      </c>
      <c r="L5172">
        <f t="shared" si="405"/>
        <v>2014</v>
      </c>
      <c r="M5172">
        <f t="shared" si="406"/>
        <v>2</v>
      </c>
      <c r="N5172">
        <f t="shared" si="402"/>
        <v>0</v>
      </c>
      <c r="O5172">
        <f t="shared" si="403"/>
        <v>0</v>
      </c>
      <c r="P5172">
        <f t="shared" si="404"/>
        <v>1</v>
      </c>
    </row>
    <row r="5173" spans="1:16" x14ac:dyDescent="0.3">
      <c r="A5173" t="s">
        <v>43</v>
      </c>
      <c r="B5173" s="38">
        <v>41671</v>
      </c>
      <c r="C5173" t="s">
        <v>30</v>
      </c>
      <c r="D5173" t="s">
        <v>182</v>
      </c>
      <c r="E5173" t="s">
        <v>183</v>
      </c>
      <c r="F5173">
        <v>308319</v>
      </c>
      <c r="G5173">
        <v>326597</v>
      </c>
      <c r="H5173" t="s">
        <v>148</v>
      </c>
      <c r="I5173" t="s">
        <v>149</v>
      </c>
      <c r="L5173">
        <f t="shared" si="405"/>
        <v>2014</v>
      </c>
      <c r="M5173">
        <f t="shared" si="406"/>
        <v>2</v>
      </c>
      <c r="N5173">
        <f t="shared" si="402"/>
        <v>0</v>
      </c>
      <c r="O5173">
        <f t="shared" si="403"/>
        <v>0</v>
      </c>
      <c r="P5173">
        <f t="shared" si="404"/>
        <v>1</v>
      </c>
    </row>
    <row r="5174" spans="1:16" x14ac:dyDescent="0.3">
      <c r="A5174" t="s">
        <v>53</v>
      </c>
      <c r="B5174" s="38">
        <v>41671</v>
      </c>
      <c r="C5174" t="s">
        <v>30</v>
      </c>
      <c r="D5174" t="s">
        <v>408</v>
      </c>
      <c r="E5174" t="s">
        <v>209</v>
      </c>
      <c r="F5174">
        <v>279935</v>
      </c>
      <c r="G5174">
        <v>362085</v>
      </c>
      <c r="H5174" t="s">
        <v>148</v>
      </c>
      <c r="I5174" t="s">
        <v>149</v>
      </c>
      <c r="L5174">
        <f t="shared" si="405"/>
        <v>2014</v>
      </c>
      <c r="M5174">
        <f t="shared" si="406"/>
        <v>2</v>
      </c>
      <c r="N5174">
        <f t="shared" si="402"/>
        <v>0</v>
      </c>
      <c r="O5174">
        <f t="shared" si="403"/>
        <v>0</v>
      </c>
      <c r="P5174">
        <f t="shared" si="404"/>
        <v>1</v>
      </c>
    </row>
    <row r="5175" spans="1:16" x14ac:dyDescent="0.3">
      <c r="A5175" t="s">
        <v>2</v>
      </c>
      <c r="B5175" s="38">
        <v>41671</v>
      </c>
      <c r="C5175" t="s">
        <v>29</v>
      </c>
      <c r="D5175" t="s">
        <v>285</v>
      </c>
      <c r="E5175" t="s">
        <v>166</v>
      </c>
      <c r="F5175">
        <v>326608</v>
      </c>
      <c r="G5175">
        <v>363939</v>
      </c>
      <c r="H5175" t="s">
        <v>152</v>
      </c>
      <c r="I5175" t="s">
        <v>181</v>
      </c>
      <c r="J5175" t="s">
        <v>248</v>
      </c>
      <c r="L5175">
        <f t="shared" si="405"/>
        <v>2014</v>
      </c>
      <c r="M5175">
        <f t="shared" si="406"/>
        <v>2</v>
      </c>
      <c r="N5175">
        <f t="shared" si="402"/>
        <v>0</v>
      </c>
      <c r="O5175">
        <f t="shared" si="403"/>
        <v>1</v>
      </c>
      <c r="P5175">
        <f t="shared" si="404"/>
        <v>1</v>
      </c>
    </row>
    <row r="5176" spans="1:16" x14ac:dyDescent="0.3">
      <c r="A5176" t="s">
        <v>1120</v>
      </c>
      <c r="B5176" s="38">
        <v>41671</v>
      </c>
      <c r="C5176" t="s">
        <v>30</v>
      </c>
      <c r="D5176" t="s">
        <v>240</v>
      </c>
      <c r="E5176" t="s">
        <v>193</v>
      </c>
      <c r="F5176">
        <v>243576</v>
      </c>
      <c r="G5176">
        <v>417991</v>
      </c>
      <c r="H5176" t="s">
        <v>148</v>
      </c>
      <c r="I5176" t="s">
        <v>149</v>
      </c>
      <c r="L5176">
        <f t="shared" si="405"/>
        <v>2014</v>
      </c>
      <c r="M5176">
        <f t="shared" si="406"/>
        <v>2</v>
      </c>
      <c r="N5176">
        <f t="shared" si="402"/>
        <v>0</v>
      </c>
      <c r="O5176">
        <f t="shared" si="403"/>
        <v>0</v>
      </c>
      <c r="P5176">
        <f t="shared" si="404"/>
        <v>1</v>
      </c>
    </row>
    <row r="5177" spans="1:16" x14ac:dyDescent="0.3">
      <c r="A5177" t="s">
        <v>50</v>
      </c>
      <c r="B5177" s="38">
        <v>41671</v>
      </c>
      <c r="C5177" t="s">
        <v>29</v>
      </c>
      <c r="D5177" t="s">
        <v>199</v>
      </c>
      <c r="E5177" t="s">
        <v>157</v>
      </c>
      <c r="F5177">
        <v>285284</v>
      </c>
      <c r="G5177">
        <v>432709</v>
      </c>
      <c r="H5177" t="s">
        <v>148</v>
      </c>
      <c r="I5177" t="s">
        <v>181</v>
      </c>
      <c r="L5177">
        <f t="shared" si="405"/>
        <v>2014</v>
      </c>
      <c r="M5177">
        <f t="shared" si="406"/>
        <v>2</v>
      </c>
      <c r="N5177">
        <f t="shared" si="402"/>
        <v>0</v>
      </c>
      <c r="O5177">
        <f t="shared" si="403"/>
        <v>1</v>
      </c>
      <c r="P5177">
        <f t="shared" si="404"/>
        <v>0</v>
      </c>
    </row>
    <row r="5178" spans="1:16" x14ac:dyDescent="0.3">
      <c r="A5178" t="s">
        <v>43</v>
      </c>
      <c r="B5178" s="38">
        <v>41671</v>
      </c>
      <c r="C5178" t="s">
        <v>30</v>
      </c>
      <c r="D5178" t="s">
        <v>182</v>
      </c>
      <c r="E5178" t="s">
        <v>183</v>
      </c>
      <c r="F5178">
        <v>308328</v>
      </c>
      <c r="G5178">
        <v>326593</v>
      </c>
      <c r="H5178" t="s">
        <v>148</v>
      </c>
      <c r="I5178" t="s">
        <v>149</v>
      </c>
      <c r="L5178">
        <f t="shared" si="405"/>
        <v>2014</v>
      </c>
      <c r="M5178">
        <f t="shared" si="406"/>
        <v>2</v>
      </c>
      <c r="N5178">
        <f t="shared" si="402"/>
        <v>0</v>
      </c>
      <c r="O5178">
        <f t="shared" si="403"/>
        <v>0</v>
      </c>
      <c r="P5178">
        <f t="shared" si="404"/>
        <v>1</v>
      </c>
    </row>
    <row r="5179" spans="1:16" x14ac:dyDescent="0.3">
      <c r="A5179" t="s">
        <v>69</v>
      </c>
      <c r="B5179" s="38">
        <v>41671</v>
      </c>
      <c r="C5179" t="s">
        <v>30</v>
      </c>
      <c r="D5179" t="s">
        <v>251</v>
      </c>
      <c r="E5179" t="s">
        <v>147</v>
      </c>
      <c r="F5179">
        <v>333587</v>
      </c>
      <c r="G5179">
        <v>373394</v>
      </c>
      <c r="H5179" t="s">
        <v>148</v>
      </c>
      <c r="I5179" t="s">
        <v>149</v>
      </c>
      <c r="L5179">
        <f t="shared" si="405"/>
        <v>2014</v>
      </c>
      <c r="M5179">
        <f t="shared" si="406"/>
        <v>2</v>
      </c>
      <c r="N5179">
        <f t="shared" si="402"/>
        <v>0</v>
      </c>
      <c r="O5179">
        <f t="shared" si="403"/>
        <v>0</v>
      </c>
      <c r="P5179">
        <f t="shared" si="404"/>
        <v>1</v>
      </c>
    </row>
    <row r="5180" spans="1:16" x14ac:dyDescent="0.3">
      <c r="A5180" t="s">
        <v>50</v>
      </c>
      <c r="B5180" s="38">
        <v>41671</v>
      </c>
      <c r="C5180" t="s">
        <v>30</v>
      </c>
      <c r="D5180" t="s">
        <v>336</v>
      </c>
      <c r="E5180" t="s">
        <v>157</v>
      </c>
      <c r="F5180">
        <v>285224</v>
      </c>
      <c r="G5180">
        <v>432624</v>
      </c>
      <c r="H5180" t="s">
        <v>152</v>
      </c>
      <c r="I5180" t="s">
        <v>153</v>
      </c>
      <c r="L5180">
        <f t="shared" si="405"/>
        <v>2014</v>
      </c>
      <c r="M5180">
        <f t="shared" si="406"/>
        <v>2</v>
      </c>
      <c r="N5180">
        <f t="shared" si="402"/>
        <v>0</v>
      </c>
      <c r="O5180">
        <f t="shared" si="403"/>
        <v>0</v>
      </c>
      <c r="P5180">
        <f t="shared" si="404"/>
        <v>2</v>
      </c>
    </row>
    <row r="5181" spans="1:16" x14ac:dyDescent="0.3">
      <c r="A5181" t="s">
        <v>52</v>
      </c>
      <c r="B5181" s="38">
        <v>41671</v>
      </c>
      <c r="C5181" t="s">
        <v>30</v>
      </c>
      <c r="D5181" t="s">
        <v>297</v>
      </c>
      <c r="E5181" t="s">
        <v>169</v>
      </c>
      <c r="F5181">
        <v>245466</v>
      </c>
      <c r="G5181">
        <v>372500</v>
      </c>
      <c r="H5181" t="s">
        <v>148</v>
      </c>
      <c r="I5181" t="s">
        <v>149</v>
      </c>
      <c r="L5181">
        <f t="shared" si="405"/>
        <v>2014</v>
      </c>
      <c r="M5181">
        <f t="shared" si="406"/>
        <v>2</v>
      </c>
      <c r="N5181">
        <f t="shared" si="402"/>
        <v>0</v>
      </c>
      <c r="O5181">
        <f t="shared" si="403"/>
        <v>0</v>
      </c>
      <c r="P5181">
        <f t="shared" si="404"/>
        <v>1</v>
      </c>
    </row>
    <row r="5182" spans="1:16" x14ac:dyDescent="0.3">
      <c r="A5182" t="s">
        <v>1120</v>
      </c>
      <c r="B5182" s="38">
        <v>41671</v>
      </c>
      <c r="C5182" t="s">
        <v>30</v>
      </c>
      <c r="D5182" t="s">
        <v>582</v>
      </c>
      <c r="E5182" t="s">
        <v>193</v>
      </c>
      <c r="F5182">
        <v>244184</v>
      </c>
      <c r="G5182">
        <v>416781</v>
      </c>
      <c r="H5182" t="s">
        <v>148</v>
      </c>
      <c r="I5182" t="s">
        <v>149</v>
      </c>
      <c r="L5182">
        <f t="shared" si="405"/>
        <v>2014</v>
      </c>
      <c r="M5182">
        <f t="shared" si="406"/>
        <v>2</v>
      </c>
      <c r="N5182">
        <f t="shared" si="402"/>
        <v>0</v>
      </c>
      <c r="O5182">
        <f t="shared" si="403"/>
        <v>0</v>
      </c>
      <c r="P5182">
        <f t="shared" si="404"/>
        <v>1</v>
      </c>
    </row>
    <row r="5183" spans="1:16" x14ac:dyDescent="0.3">
      <c r="A5183" t="s">
        <v>69</v>
      </c>
      <c r="B5183" s="38">
        <v>41671</v>
      </c>
      <c r="C5183" t="s">
        <v>30</v>
      </c>
      <c r="D5183" t="s">
        <v>346</v>
      </c>
      <c r="E5183" t="s">
        <v>147</v>
      </c>
      <c r="F5183">
        <v>333559</v>
      </c>
      <c r="G5183">
        <v>373912</v>
      </c>
      <c r="H5183" t="s">
        <v>152</v>
      </c>
      <c r="I5183" t="s">
        <v>153</v>
      </c>
      <c r="L5183">
        <f t="shared" si="405"/>
        <v>2014</v>
      </c>
      <c r="M5183">
        <f t="shared" si="406"/>
        <v>2</v>
      </c>
      <c r="N5183">
        <f t="shared" si="402"/>
        <v>0</v>
      </c>
      <c r="O5183">
        <f t="shared" si="403"/>
        <v>0</v>
      </c>
      <c r="P5183">
        <f t="shared" si="404"/>
        <v>2</v>
      </c>
    </row>
    <row r="5184" spans="1:16" x14ac:dyDescent="0.3">
      <c r="A5184" t="s">
        <v>53</v>
      </c>
      <c r="B5184" s="38">
        <v>41671</v>
      </c>
      <c r="C5184" t="s">
        <v>30</v>
      </c>
      <c r="D5184" t="s">
        <v>688</v>
      </c>
      <c r="E5184" t="s">
        <v>209</v>
      </c>
      <c r="F5184">
        <v>279606</v>
      </c>
      <c r="G5184">
        <v>362599</v>
      </c>
      <c r="H5184" t="s">
        <v>148</v>
      </c>
      <c r="I5184" t="s">
        <v>149</v>
      </c>
      <c r="L5184">
        <f t="shared" si="405"/>
        <v>2014</v>
      </c>
      <c r="M5184">
        <f t="shared" si="406"/>
        <v>2</v>
      </c>
      <c r="N5184">
        <f t="shared" si="402"/>
        <v>0</v>
      </c>
      <c r="O5184">
        <f t="shared" si="403"/>
        <v>0</v>
      </c>
      <c r="P5184">
        <f t="shared" si="404"/>
        <v>1</v>
      </c>
    </row>
    <row r="5185" spans="1:16" x14ac:dyDescent="0.3">
      <c r="A5185" t="s">
        <v>1120</v>
      </c>
      <c r="B5185" s="38">
        <v>41671</v>
      </c>
      <c r="C5185" t="s">
        <v>30</v>
      </c>
      <c r="D5185" t="s">
        <v>414</v>
      </c>
      <c r="E5185" t="s">
        <v>193</v>
      </c>
      <c r="F5185">
        <v>243465</v>
      </c>
      <c r="G5185">
        <v>416640</v>
      </c>
      <c r="H5185" t="s">
        <v>148</v>
      </c>
      <c r="I5185" t="s">
        <v>149</v>
      </c>
      <c r="L5185">
        <f t="shared" si="405"/>
        <v>2014</v>
      </c>
      <c r="M5185">
        <f t="shared" si="406"/>
        <v>2</v>
      </c>
      <c r="N5185">
        <f t="shared" si="402"/>
        <v>0</v>
      </c>
      <c r="O5185">
        <f t="shared" si="403"/>
        <v>0</v>
      </c>
      <c r="P5185">
        <f t="shared" si="404"/>
        <v>1</v>
      </c>
    </row>
    <row r="5186" spans="1:16" x14ac:dyDescent="0.3">
      <c r="A5186" t="s">
        <v>65</v>
      </c>
      <c r="B5186" s="38">
        <v>41671</v>
      </c>
      <c r="C5186" t="s">
        <v>30</v>
      </c>
      <c r="D5186" t="s">
        <v>784</v>
      </c>
      <c r="E5186" t="s">
        <v>195</v>
      </c>
      <c r="F5186">
        <v>339694</v>
      </c>
      <c r="G5186">
        <v>379109</v>
      </c>
      <c r="H5186" t="s">
        <v>148</v>
      </c>
      <c r="I5186" t="s">
        <v>149</v>
      </c>
      <c r="L5186">
        <f t="shared" si="405"/>
        <v>2014</v>
      </c>
      <c r="M5186">
        <f t="shared" si="406"/>
        <v>2</v>
      </c>
      <c r="N5186">
        <f t="shared" ref="N5186:N5249" si="407">SUM((IF(OR(ISBLANK($I5186),ISERROR(SEARCH("killed",$I5186))),0,IF(SEARCH("killed",$I5186)=3,LEFT($I5186,1),IF(SEARCH("killed",$I5186)=4,LEFT($I5186,2),0)))),(IF(OR(ISBLANK($J5186),ISERROR(SEARCH("killed",$J5186))),0,IF(SEARCH("killed",$J5186)=3,LEFT($J5186,1),IF(SEARCH("killed",$J5186)=4,LEFT($J5186,2),0)))),(IF(OR(ISBLANK($K5186),ISERROR(SEARCH("killed",$K5186))),0,IF(SEARCH("killed",$K5186)=3,LEFT($K5186,1),IF(SEARCH("killed",$K5186)=4,LEFT($K5186,2),0)))))</f>
        <v>0</v>
      </c>
      <c r="O5186">
        <f t="shared" ref="O5186:O5249" si="408">SUM((IF(OR(ISBLANK($I5186),ISERROR(SEARCH("seriously",$I5186))),0,IF(SEARCH("seriously",$I5186)=3,LEFT($I5186,1),IF(SEARCH("seriously",$I5186)=4,LEFT($I5186,2),0)))),(IF(OR(ISBLANK($J5186),ISERROR(SEARCH("seriously",$J5186))),0,IF(SEARCH("seriously",$J5186)=3,LEFT($J5186,1),IF(SEARCH("seriously",$J5186)=4,LEFT($J5186,2),0)))),(IF(OR(ISBLANK($K5186),ISERROR(SEARCH("seriously",$K5186))),0,IF(SEARCH("seriously",$K5186)=3,LEFT($K5186,1),IF(SEARCH("seriously",$K5186)=4,LEFT($K5186,2),0)))))</f>
        <v>0</v>
      </c>
      <c r="P5186">
        <f t="shared" ref="P5186:P5249" si="409">SUM((IF(OR(ISBLANK($I5186),ISERROR(SEARCH("slightly",$I5186))),0,IF(SEARCH("slightly",$I5186)=3,LEFT($I5186,1),IF(SEARCH("slightly",$I5186)=4,LEFT($I5186,2),0)))),(IF(OR(ISBLANK($J5186),ISERROR(SEARCH("slightly",$J5186))),0,IF(SEARCH("slightly",$J5186)=3,LEFT($J5186,1),IF(SEARCH("slightly",$J5186)=4,LEFT($J5186,2),0)))),(IF(OR(ISBLANK($K5186),ISERROR(SEARCH("slightly",$K5186))),0,IF(SEARCH("slightly",$K5186)=3,LEFT($K5186,1),IF(SEARCH("slightly",$K5186)=4,LEFT($K5186,2),0)))))</f>
        <v>1</v>
      </c>
    </row>
    <row r="5187" spans="1:16" x14ac:dyDescent="0.3">
      <c r="A5187" t="s">
        <v>69</v>
      </c>
      <c r="B5187" s="38">
        <v>41671</v>
      </c>
      <c r="C5187" t="s">
        <v>30</v>
      </c>
      <c r="D5187" t="s">
        <v>249</v>
      </c>
      <c r="E5187" t="s">
        <v>147</v>
      </c>
      <c r="F5187">
        <v>334367</v>
      </c>
      <c r="G5187">
        <v>374349</v>
      </c>
      <c r="H5187" t="s">
        <v>152</v>
      </c>
      <c r="I5187" t="s">
        <v>153</v>
      </c>
      <c r="L5187">
        <f t="shared" si="405"/>
        <v>2014</v>
      </c>
      <c r="M5187">
        <f t="shared" si="406"/>
        <v>2</v>
      </c>
      <c r="N5187">
        <f t="shared" si="407"/>
        <v>0</v>
      </c>
      <c r="O5187">
        <f t="shared" si="408"/>
        <v>0</v>
      </c>
      <c r="P5187">
        <f t="shared" si="409"/>
        <v>2</v>
      </c>
    </row>
    <row r="5188" spans="1:16" x14ac:dyDescent="0.3">
      <c r="A5188" t="s">
        <v>43</v>
      </c>
      <c r="B5188" s="38">
        <v>41671</v>
      </c>
      <c r="C5188" t="s">
        <v>30</v>
      </c>
      <c r="D5188" t="s">
        <v>207</v>
      </c>
      <c r="E5188" t="s">
        <v>183</v>
      </c>
      <c r="F5188">
        <v>308473</v>
      </c>
      <c r="G5188">
        <v>325942</v>
      </c>
      <c r="H5188" t="s">
        <v>152</v>
      </c>
      <c r="I5188" t="s">
        <v>153</v>
      </c>
      <c r="L5188">
        <f t="shared" si="405"/>
        <v>2014</v>
      </c>
      <c r="M5188">
        <f t="shared" si="406"/>
        <v>2</v>
      </c>
      <c r="N5188">
        <f t="shared" si="407"/>
        <v>0</v>
      </c>
      <c r="O5188">
        <f t="shared" si="408"/>
        <v>0</v>
      </c>
      <c r="P5188">
        <f t="shared" si="409"/>
        <v>2</v>
      </c>
    </row>
    <row r="5189" spans="1:16" x14ac:dyDescent="0.3">
      <c r="A5189" t="s">
        <v>69</v>
      </c>
      <c r="B5189" s="38">
        <v>41671</v>
      </c>
      <c r="C5189" t="s">
        <v>30</v>
      </c>
      <c r="D5189" t="s">
        <v>280</v>
      </c>
      <c r="E5189" t="s">
        <v>147</v>
      </c>
      <c r="F5189">
        <v>334237</v>
      </c>
      <c r="G5189">
        <v>373862</v>
      </c>
      <c r="H5189" t="s">
        <v>152</v>
      </c>
      <c r="I5189" t="s">
        <v>153</v>
      </c>
      <c r="L5189">
        <f t="shared" si="405"/>
        <v>2014</v>
      </c>
      <c r="M5189">
        <f t="shared" si="406"/>
        <v>2</v>
      </c>
      <c r="N5189">
        <f t="shared" si="407"/>
        <v>0</v>
      </c>
      <c r="O5189">
        <f t="shared" si="408"/>
        <v>0</v>
      </c>
      <c r="P5189">
        <f t="shared" si="409"/>
        <v>2</v>
      </c>
    </row>
    <row r="5190" spans="1:16" x14ac:dyDescent="0.3">
      <c r="A5190" t="s">
        <v>69</v>
      </c>
      <c r="B5190" s="38">
        <v>41671</v>
      </c>
      <c r="C5190" t="s">
        <v>30</v>
      </c>
      <c r="D5190" t="s">
        <v>453</v>
      </c>
      <c r="E5190" t="s">
        <v>147</v>
      </c>
      <c r="F5190">
        <v>333635</v>
      </c>
      <c r="G5190">
        <v>373219</v>
      </c>
      <c r="H5190" t="s">
        <v>148</v>
      </c>
      <c r="I5190" t="s">
        <v>149</v>
      </c>
      <c r="L5190">
        <f t="shared" si="405"/>
        <v>2014</v>
      </c>
      <c r="M5190">
        <f t="shared" si="406"/>
        <v>2</v>
      </c>
      <c r="N5190">
        <f t="shared" si="407"/>
        <v>0</v>
      </c>
      <c r="O5190">
        <f t="shared" si="408"/>
        <v>0</v>
      </c>
      <c r="P5190">
        <f t="shared" si="409"/>
        <v>1</v>
      </c>
    </row>
    <row r="5191" spans="1:16" x14ac:dyDescent="0.3">
      <c r="A5191" t="s">
        <v>69</v>
      </c>
      <c r="B5191" s="38">
        <v>41671</v>
      </c>
      <c r="C5191" t="s">
        <v>30</v>
      </c>
      <c r="D5191" t="s">
        <v>312</v>
      </c>
      <c r="E5191" t="s">
        <v>147</v>
      </c>
      <c r="F5191">
        <v>334242</v>
      </c>
      <c r="G5191">
        <v>374926</v>
      </c>
      <c r="H5191" t="s">
        <v>152</v>
      </c>
      <c r="I5191" t="s">
        <v>153</v>
      </c>
      <c r="L5191">
        <f t="shared" si="405"/>
        <v>2014</v>
      </c>
      <c r="M5191">
        <f t="shared" si="406"/>
        <v>2</v>
      </c>
      <c r="N5191">
        <f t="shared" si="407"/>
        <v>0</v>
      </c>
      <c r="O5191">
        <f t="shared" si="408"/>
        <v>0</v>
      </c>
      <c r="P5191">
        <f t="shared" si="409"/>
        <v>2</v>
      </c>
    </row>
    <row r="5192" spans="1:16" x14ac:dyDescent="0.3">
      <c r="A5192" t="s">
        <v>69</v>
      </c>
      <c r="B5192" s="38">
        <v>41671</v>
      </c>
      <c r="C5192" t="s">
        <v>30</v>
      </c>
      <c r="D5192" t="s">
        <v>151</v>
      </c>
      <c r="E5192" t="s">
        <v>147</v>
      </c>
      <c r="F5192">
        <v>334141</v>
      </c>
      <c r="G5192">
        <v>373406</v>
      </c>
      <c r="H5192" t="s">
        <v>152</v>
      </c>
      <c r="I5192" t="s">
        <v>153</v>
      </c>
      <c r="L5192">
        <f t="shared" si="405"/>
        <v>2014</v>
      </c>
      <c r="M5192">
        <f t="shared" si="406"/>
        <v>2</v>
      </c>
      <c r="N5192">
        <f t="shared" si="407"/>
        <v>0</v>
      </c>
      <c r="O5192">
        <f t="shared" si="408"/>
        <v>0</v>
      </c>
      <c r="P5192">
        <f t="shared" si="409"/>
        <v>2</v>
      </c>
    </row>
    <row r="5193" spans="1:16" x14ac:dyDescent="0.3">
      <c r="A5193" t="s">
        <v>69</v>
      </c>
      <c r="B5193" s="38">
        <v>41671</v>
      </c>
      <c r="C5193" t="s">
        <v>30</v>
      </c>
      <c r="D5193" t="s">
        <v>574</v>
      </c>
      <c r="E5193" t="s">
        <v>147</v>
      </c>
      <c r="F5193">
        <v>333454</v>
      </c>
      <c r="G5193">
        <v>373831</v>
      </c>
      <c r="H5193" t="s">
        <v>148</v>
      </c>
      <c r="I5193" t="s">
        <v>149</v>
      </c>
      <c r="L5193">
        <f t="shared" si="405"/>
        <v>2014</v>
      </c>
      <c r="M5193">
        <f t="shared" si="406"/>
        <v>2</v>
      </c>
      <c r="N5193">
        <f t="shared" si="407"/>
        <v>0</v>
      </c>
      <c r="O5193">
        <f t="shared" si="408"/>
        <v>0</v>
      </c>
      <c r="P5193">
        <f t="shared" si="409"/>
        <v>1</v>
      </c>
    </row>
    <row r="5194" spans="1:16" x14ac:dyDescent="0.3">
      <c r="A5194" t="s">
        <v>58</v>
      </c>
      <c r="B5194" s="38">
        <v>41671</v>
      </c>
      <c r="C5194" t="s">
        <v>30</v>
      </c>
      <c r="D5194" t="s">
        <v>1052</v>
      </c>
      <c r="E5194" t="s">
        <v>209</v>
      </c>
      <c r="F5194">
        <v>284210</v>
      </c>
      <c r="G5194">
        <v>366566</v>
      </c>
      <c r="H5194" t="s">
        <v>144</v>
      </c>
      <c r="I5194" t="s">
        <v>145</v>
      </c>
      <c r="L5194">
        <f t="shared" si="405"/>
        <v>2014</v>
      </c>
      <c r="M5194">
        <f t="shared" si="406"/>
        <v>2</v>
      </c>
      <c r="N5194">
        <f t="shared" si="407"/>
        <v>0</v>
      </c>
      <c r="O5194">
        <f t="shared" si="408"/>
        <v>0</v>
      </c>
      <c r="P5194">
        <f t="shared" si="409"/>
        <v>3</v>
      </c>
    </row>
    <row r="5195" spans="1:16" x14ac:dyDescent="0.3">
      <c r="A5195" t="s">
        <v>69</v>
      </c>
      <c r="B5195" s="38">
        <v>41671</v>
      </c>
      <c r="C5195" t="s">
        <v>30</v>
      </c>
      <c r="D5195" t="s">
        <v>263</v>
      </c>
      <c r="E5195" t="s">
        <v>147</v>
      </c>
      <c r="F5195">
        <v>333591</v>
      </c>
      <c r="G5195">
        <v>373604</v>
      </c>
      <c r="H5195" t="s">
        <v>152</v>
      </c>
      <c r="I5195" t="s">
        <v>153</v>
      </c>
      <c r="L5195">
        <f t="shared" si="405"/>
        <v>2014</v>
      </c>
      <c r="M5195">
        <f t="shared" si="406"/>
        <v>2</v>
      </c>
      <c r="N5195">
        <f t="shared" si="407"/>
        <v>0</v>
      </c>
      <c r="O5195">
        <f t="shared" si="408"/>
        <v>0</v>
      </c>
      <c r="P5195">
        <f t="shared" si="409"/>
        <v>2</v>
      </c>
    </row>
    <row r="5196" spans="1:16" x14ac:dyDescent="0.3">
      <c r="A5196" t="s">
        <v>79</v>
      </c>
      <c r="B5196" s="38">
        <v>41671</v>
      </c>
      <c r="C5196" t="s">
        <v>30</v>
      </c>
      <c r="D5196" t="s">
        <v>231</v>
      </c>
      <c r="E5196" t="s">
        <v>173</v>
      </c>
      <c r="F5196">
        <v>301106</v>
      </c>
      <c r="G5196">
        <v>353835</v>
      </c>
      <c r="H5196" t="s">
        <v>152</v>
      </c>
      <c r="I5196" t="s">
        <v>153</v>
      </c>
      <c r="L5196">
        <f t="shared" si="405"/>
        <v>2014</v>
      </c>
      <c r="M5196">
        <f t="shared" si="406"/>
        <v>2</v>
      </c>
      <c r="N5196">
        <f t="shared" si="407"/>
        <v>0</v>
      </c>
      <c r="O5196">
        <f t="shared" si="408"/>
        <v>0</v>
      </c>
      <c r="P5196">
        <f t="shared" si="409"/>
        <v>2</v>
      </c>
    </row>
    <row r="5197" spans="1:16" x14ac:dyDescent="0.3">
      <c r="A5197" t="s">
        <v>69</v>
      </c>
      <c r="B5197" s="38">
        <v>41671</v>
      </c>
      <c r="C5197" t="s">
        <v>30</v>
      </c>
      <c r="D5197" t="s">
        <v>285</v>
      </c>
      <c r="E5197" t="s">
        <v>147</v>
      </c>
      <c r="F5197">
        <v>334843</v>
      </c>
      <c r="G5197">
        <v>373957</v>
      </c>
      <c r="H5197" t="s">
        <v>152</v>
      </c>
      <c r="I5197" t="s">
        <v>153</v>
      </c>
      <c r="L5197">
        <f t="shared" si="405"/>
        <v>2014</v>
      </c>
      <c r="M5197">
        <f t="shared" si="406"/>
        <v>2</v>
      </c>
      <c r="N5197">
        <f t="shared" si="407"/>
        <v>0</v>
      </c>
      <c r="O5197">
        <f t="shared" si="408"/>
        <v>0</v>
      </c>
      <c r="P5197">
        <f t="shared" si="409"/>
        <v>2</v>
      </c>
    </row>
    <row r="5198" spans="1:16" x14ac:dyDescent="0.3">
      <c r="A5198" t="s">
        <v>2</v>
      </c>
      <c r="B5198" s="38">
        <v>41671</v>
      </c>
      <c r="C5198" t="s">
        <v>30</v>
      </c>
      <c r="D5198" t="s">
        <v>1053</v>
      </c>
      <c r="E5198" t="s">
        <v>166</v>
      </c>
      <c r="F5198">
        <v>326607</v>
      </c>
      <c r="G5198">
        <v>364519</v>
      </c>
      <c r="H5198" t="s">
        <v>152</v>
      </c>
      <c r="I5198" t="s">
        <v>153</v>
      </c>
      <c r="L5198">
        <f t="shared" si="405"/>
        <v>2014</v>
      </c>
      <c r="M5198">
        <f t="shared" si="406"/>
        <v>2</v>
      </c>
      <c r="N5198">
        <f t="shared" si="407"/>
        <v>0</v>
      </c>
      <c r="O5198">
        <f t="shared" si="408"/>
        <v>0</v>
      </c>
      <c r="P5198">
        <f t="shared" si="409"/>
        <v>2</v>
      </c>
    </row>
    <row r="5199" spans="1:16" x14ac:dyDescent="0.3">
      <c r="A5199" t="s">
        <v>69</v>
      </c>
      <c r="B5199" s="38">
        <v>41699</v>
      </c>
      <c r="C5199" t="s">
        <v>30</v>
      </c>
      <c r="D5199" t="s">
        <v>453</v>
      </c>
      <c r="E5199" t="s">
        <v>147</v>
      </c>
      <c r="F5199">
        <v>333600</v>
      </c>
      <c r="G5199">
        <v>373214</v>
      </c>
      <c r="H5199" t="s">
        <v>148</v>
      </c>
      <c r="I5199" t="s">
        <v>149</v>
      </c>
      <c r="L5199">
        <f t="shared" si="405"/>
        <v>2014</v>
      </c>
      <c r="M5199">
        <f t="shared" si="406"/>
        <v>3</v>
      </c>
      <c r="N5199">
        <f t="shared" si="407"/>
        <v>0</v>
      </c>
      <c r="O5199">
        <f t="shared" si="408"/>
        <v>0</v>
      </c>
      <c r="P5199">
        <f t="shared" si="409"/>
        <v>1</v>
      </c>
    </row>
    <row r="5200" spans="1:16" x14ac:dyDescent="0.3">
      <c r="A5200" t="s">
        <v>20</v>
      </c>
      <c r="B5200" s="38">
        <v>41699</v>
      </c>
      <c r="C5200" t="s">
        <v>30</v>
      </c>
      <c r="D5200" t="s">
        <v>352</v>
      </c>
      <c r="E5200" t="s">
        <v>155</v>
      </c>
      <c r="F5200">
        <v>310412</v>
      </c>
      <c r="G5200">
        <v>403256</v>
      </c>
      <c r="H5200" t="s">
        <v>148</v>
      </c>
      <c r="I5200" t="s">
        <v>149</v>
      </c>
      <c r="L5200">
        <f t="shared" si="405"/>
        <v>2014</v>
      </c>
      <c r="M5200">
        <f t="shared" si="406"/>
        <v>3</v>
      </c>
      <c r="N5200">
        <f t="shared" si="407"/>
        <v>0</v>
      </c>
      <c r="O5200">
        <f t="shared" si="408"/>
        <v>0</v>
      </c>
      <c r="P5200">
        <f t="shared" si="409"/>
        <v>1</v>
      </c>
    </row>
    <row r="5201" spans="1:16" x14ac:dyDescent="0.3">
      <c r="A5201" t="s">
        <v>80</v>
      </c>
      <c r="B5201" s="38">
        <v>41699</v>
      </c>
      <c r="C5201" t="s">
        <v>30</v>
      </c>
      <c r="D5201" t="s">
        <v>290</v>
      </c>
      <c r="E5201" t="s">
        <v>173</v>
      </c>
      <c r="F5201">
        <v>308045</v>
      </c>
      <c r="G5201">
        <v>358545</v>
      </c>
      <c r="H5201" t="s">
        <v>148</v>
      </c>
      <c r="I5201" t="s">
        <v>149</v>
      </c>
      <c r="L5201">
        <f t="shared" si="405"/>
        <v>2014</v>
      </c>
      <c r="M5201">
        <f t="shared" si="406"/>
        <v>3</v>
      </c>
      <c r="N5201">
        <f t="shared" si="407"/>
        <v>0</v>
      </c>
      <c r="O5201">
        <f t="shared" si="408"/>
        <v>0</v>
      </c>
      <c r="P5201">
        <f t="shared" si="409"/>
        <v>1</v>
      </c>
    </row>
    <row r="5202" spans="1:16" x14ac:dyDescent="0.3">
      <c r="A5202" t="s">
        <v>69</v>
      </c>
      <c r="B5202" s="38">
        <v>41699</v>
      </c>
      <c r="C5202" t="s">
        <v>30</v>
      </c>
      <c r="D5202" t="s">
        <v>583</v>
      </c>
      <c r="E5202" t="s">
        <v>147</v>
      </c>
      <c r="F5202">
        <v>333934</v>
      </c>
      <c r="G5202">
        <v>373895</v>
      </c>
      <c r="H5202" t="s">
        <v>148</v>
      </c>
      <c r="I5202" t="s">
        <v>149</v>
      </c>
      <c r="L5202">
        <f t="shared" si="405"/>
        <v>2014</v>
      </c>
      <c r="M5202">
        <f t="shared" si="406"/>
        <v>3</v>
      </c>
      <c r="N5202">
        <f t="shared" si="407"/>
        <v>0</v>
      </c>
      <c r="O5202">
        <f t="shared" si="408"/>
        <v>0</v>
      </c>
      <c r="P5202">
        <f t="shared" si="409"/>
        <v>1</v>
      </c>
    </row>
    <row r="5203" spans="1:16" x14ac:dyDescent="0.3">
      <c r="A5203" t="s">
        <v>1120</v>
      </c>
      <c r="B5203" s="38">
        <v>41699</v>
      </c>
      <c r="C5203" t="s">
        <v>29</v>
      </c>
      <c r="D5203" t="s">
        <v>361</v>
      </c>
      <c r="E5203" t="s">
        <v>193</v>
      </c>
      <c r="F5203">
        <v>243096</v>
      </c>
      <c r="G5203">
        <v>417174</v>
      </c>
      <c r="H5203" t="s">
        <v>152</v>
      </c>
      <c r="I5203" t="s">
        <v>181</v>
      </c>
      <c r="J5203" t="s">
        <v>248</v>
      </c>
      <c r="L5203">
        <f t="shared" si="405"/>
        <v>2014</v>
      </c>
      <c r="M5203">
        <f t="shared" si="406"/>
        <v>3</v>
      </c>
      <c r="N5203">
        <f t="shared" si="407"/>
        <v>0</v>
      </c>
      <c r="O5203">
        <f t="shared" si="408"/>
        <v>1</v>
      </c>
      <c r="P5203">
        <f t="shared" si="409"/>
        <v>1</v>
      </c>
    </row>
    <row r="5204" spans="1:16" x14ac:dyDescent="0.3">
      <c r="A5204" t="s">
        <v>57</v>
      </c>
      <c r="B5204" s="38">
        <v>41699</v>
      </c>
      <c r="C5204" t="s">
        <v>30</v>
      </c>
      <c r="D5204" t="s">
        <v>952</v>
      </c>
      <c r="E5204" t="s">
        <v>256</v>
      </c>
      <c r="F5204">
        <v>223552</v>
      </c>
      <c r="G5204">
        <v>344183</v>
      </c>
      <c r="H5204" t="s">
        <v>148</v>
      </c>
      <c r="I5204" t="s">
        <v>149</v>
      </c>
      <c r="L5204">
        <f t="shared" si="405"/>
        <v>2014</v>
      </c>
      <c r="M5204">
        <f t="shared" si="406"/>
        <v>3</v>
      </c>
      <c r="N5204">
        <f t="shared" si="407"/>
        <v>0</v>
      </c>
      <c r="O5204">
        <f t="shared" si="408"/>
        <v>0</v>
      </c>
      <c r="P5204">
        <f t="shared" si="409"/>
        <v>1</v>
      </c>
    </row>
    <row r="5205" spans="1:16" x14ac:dyDescent="0.3">
      <c r="A5205" t="s">
        <v>53</v>
      </c>
      <c r="B5205" s="38">
        <v>41699</v>
      </c>
      <c r="C5205" t="s">
        <v>30</v>
      </c>
      <c r="D5205" t="s">
        <v>317</v>
      </c>
      <c r="E5205" t="s">
        <v>209</v>
      </c>
      <c r="F5205">
        <v>279741</v>
      </c>
      <c r="G5205">
        <v>362438</v>
      </c>
      <c r="H5205" t="s">
        <v>148</v>
      </c>
      <c r="I5205" t="s">
        <v>149</v>
      </c>
      <c r="L5205">
        <f t="shared" si="405"/>
        <v>2014</v>
      </c>
      <c r="M5205">
        <f t="shared" si="406"/>
        <v>3</v>
      </c>
      <c r="N5205">
        <f t="shared" si="407"/>
        <v>0</v>
      </c>
      <c r="O5205">
        <f t="shared" si="408"/>
        <v>0</v>
      </c>
      <c r="P5205">
        <f t="shared" si="409"/>
        <v>1</v>
      </c>
    </row>
    <row r="5206" spans="1:16" x14ac:dyDescent="0.3">
      <c r="A5206" t="s">
        <v>69</v>
      </c>
      <c r="B5206" s="38">
        <v>41699</v>
      </c>
      <c r="C5206" t="s">
        <v>30</v>
      </c>
      <c r="D5206" t="s">
        <v>380</v>
      </c>
      <c r="E5206" t="s">
        <v>161</v>
      </c>
      <c r="F5206">
        <v>333618</v>
      </c>
      <c r="G5206">
        <v>375020</v>
      </c>
      <c r="H5206" t="s">
        <v>152</v>
      </c>
      <c r="I5206" t="s">
        <v>153</v>
      </c>
      <c r="L5206">
        <f t="shared" si="405"/>
        <v>2014</v>
      </c>
      <c r="M5206">
        <f t="shared" si="406"/>
        <v>3</v>
      </c>
      <c r="N5206">
        <f t="shared" si="407"/>
        <v>0</v>
      </c>
      <c r="O5206">
        <f t="shared" si="408"/>
        <v>0</v>
      </c>
      <c r="P5206">
        <f t="shared" si="409"/>
        <v>2</v>
      </c>
    </row>
    <row r="5207" spans="1:16" x14ac:dyDescent="0.3">
      <c r="A5207" t="s">
        <v>2</v>
      </c>
      <c r="B5207" s="38">
        <v>41699</v>
      </c>
      <c r="C5207" t="s">
        <v>30</v>
      </c>
      <c r="D5207" t="s">
        <v>285</v>
      </c>
      <c r="E5207" t="s">
        <v>166</v>
      </c>
      <c r="F5207">
        <v>326846</v>
      </c>
      <c r="G5207">
        <v>364084</v>
      </c>
      <c r="H5207" t="s">
        <v>148</v>
      </c>
      <c r="I5207" t="s">
        <v>149</v>
      </c>
      <c r="L5207">
        <f t="shared" si="405"/>
        <v>2014</v>
      </c>
      <c r="M5207">
        <f t="shared" si="406"/>
        <v>3</v>
      </c>
      <c r="N5207">
        <f t="shared" si="407"/>
        <v>0</v>
      </c>
      <c r="O5207">
        <f t="shared" si="408"/>
        <v>0</v>
      </c>
      <c r="P5207">
        <f t="shared" si="409"/>
        <v>1</v>
      </c>
    </row>
    <row r="5208" spans="1:16" x14ac:dyDescent="0.3">
      <c r="A5208" t="s">
        <v>1120</v>
      </c>
      <c r="B5208" s="38">
        <v>41699</v>
      </c>
      <c r="C5208" t="s">
        <v>30</v>
      </c>
      <c r="D5208" t="s">
        <v>273</v>
      </c>
      <c r="E5208" t="s">
        <v>193</v>
      </c>
      <c r="F5208">
        <v>243558</v>
      </c>
      <c r="G5208">
        <v>416262</v>
      </c>
      <c r="H5208" t="s">
        <v>148</v>
      </c>
      <c r="I5208" t="s">
        <v>149</v>
      </c>
      <c r="L5208">
        <f t="shared" si="405"/>
        <v>2014</v>
      </c>
      <c r="M5208">
        <f t="shared" si="406"/>
        <v>3</v>
      </c>
      <c r="N5208">
        <f t="shared" si="407"/>
        <v>0</v>
      </c>
      <c r="O5208">
        <f t="shared" si="408"/>
        <v>0</v>
      </c>
      <c r="P5208">
        <f t="shared" si="409"/>
        <v>1</v>
      </c>
    </row>
    <row r="5209" spans="1:16" x14ac:dyDescent="0.3">
      <c r="A5209" t="s">
        <v>71</v>
      </c>
      <c r="B5209" s="38">
        <v>41699</v>
      </c>
      <c r="C5209" t="s">
        <v>30</v>
      </c>
      <c r="D5209" t="s">
        <v>604</v>
      </c>
      <c r="E5209" t="s">
        <v>279</v>
      </c>
      <c r="F5209">
        <v>359138</v>
      </c>
      <c r="G5209">
        <v>379873</v>
      </c>
      <c r="H5209" t="s">
        <v>148</v>
      </c>
      <c r="I5209" t="s">
        <v>149</v>
      </c>
      <c r="L5209">
        <f t="shared" si="405"/>
        <v>2014</v>
      </c>
      <c r="M5209">
        <f t="shared" si="406"/>
        <v>3</v>
      </c>
      <c r="N5209">
        <f t="shared" si="407"/>
        <v>0</v>
      </c>
      <c r="O5209">
        <f t="shared" si="408"/>
        <v>0</v>
      </c>
      <c r="P5209">
        <f t="shared" si="409"/>
        <v>1</v>
      </c>
    </row>
    <row r="5210" spans="1:16" x14ac:dyDescent="0.3">
      <c r="A5210" t="s">
        <v>69</v>
      </c>
      <c r="B5210" s="38">
        <v>41699</v>
      </c>
      <c r="C5210" t="s">
        <v>30</v>
      </c>
      <c r="D5210" t="s">
        <v>180</v>
      </c>
      <c r="E5210" t="s">
        <v>164</v>
      </c>
      <c r="F5210">
        <v>333309</v>
      </c>
      <c r="G5210">
        <v>374335</v>
      </c>
      <c r="H5210" t="s">
        <v>245</v>
      </c>
      <c r="I5210" t="s">
        <v>246</v>
      </c>
      <c r="L5210">
        <f t="shared" si="405"/>
        <v>2014</v>
      </c>
      <c r="M5210">
        <f t="shared" si="406"/>
        <v>3</v>
      </c>
      <c r="N5210">
        <f t="shared" si="407"/>
        <v>0</v>
      </c>
      <c r="O5210">
        <f t="shared" si="408"/>
        <v>0</v>
      </c>
      <c r="P5210">
        <f t="shared" si="409"/>
        <v>4</v>
      </c>
    </row>
    <row r="5211" spans="1:16" x14ac:dyDescent="0.3">
      <c r="A5211" t="s">
        <v>1120</v>
      </c>
      <c r="B5211" s="38">
        <v>41699</v>
      </c>
      <c r="C5211" t="s">
        <v>30</v>
      </c>
      <c r="D5211" t="s">
        <v>695</v>
      </c>
      <c r="E5211" t="s">
        <v>193</v>
      </c>
      <c r="F5211">
        <v>244192</v>
      </c>
      <c r="G5211">
        <v>416793</v>
      </c>
      <c r="H5211" t="s">
        <v>148</v>
      </c>
      <c r="I5211" t="s">
        <v>149</v>
      </c>
      <c r="L5211">
        <f t="shared" si="405"/>
        <v>2014</v>
      </c>
      <c r="M5211">
        <f t="shared" si="406"/>
        <v>3</v>
      </c>
      <c r="N5211">
        <f t="shared" si="407"/>
        <v>0</v>
      </c>
      <c r="O5211">
        <f t="shared" si="408"/>
        <v>0</v>
      </c>
      <c r="P5211">
        <f t="shared" si="409"/>
        <v>1</v>
      </c>
    </row>
    <row r="5212" spans="1:16" x14ac:dyDescent="0.3">
      <c r="A5212" t="s">
        <v>69</v>
      </c>
      <c r="B5212" s="38">
        <v>41699</v>
      </c>
      <c r="C5212" t="s">
        <v>30</v>
      </c>
      <c r="D5212" t="s">
        <v>221</v>
      </c>
      <c r="E5212" t="s">
        <v>161</v>
      </c>
      <c r="F5212">
        <v>333855</v>
      </c>
      <c r="G5212">
        <v>374856</v>
      </c>
      <c r="H5212" t="s">
        <v>148</v>
      </c>
      <c r="I5212" t="s">
        <v>149</v>
      </c>
      <c r="L5212">
        <f t="shared" si="405"/>
        <v>2014</v>
      </c>
      <c r="M5212">
        <f t="shared" si="406"/>
        <v>3</v>
      </c>
      <c r="N5212">
        <f t="shared" si="407"/>
        <v>0</v>
      </c>
      <c r="O5212">
        <f t="shared" si="408"/>
        <v>0</v>
      </c>
      <c r="P5212">
        <f t="shared" si="409"/>
        <v>1</v>
      </c>
    </row>
    <row r="5213" spans="1:16" x14ac:dyDescent="0.3">
      <c r="A5213" t="s">
        <v>69</v>
      </c>
      <c r="B5213" s="38">
        <v>41699</v>
      </c>
      <c r="C5213" t="s">
        <v>30</v>
      </c>
      <c r="D5213" t="s">
        <v>1054</v>
      </c>
      <c r="E5213" t="s">
        <v>147</v>
      </c>
      <c r="F5213">
        <v>333871</v>
      </c>
      <c r="G5213">
        <v>373594</v>
      </c>
      <c r="H5213" t="s">
        <v>148</v>
      </c>
      <c r="I5213" t="s">
        <v>149</v>
      </c>
      <c r="L5213">
        <f t="shared" si="405"/>
        <v>2014</v>
      </c>
      <c r="M5213">
        <f t="shared" si="406"/>
        <v>3</v>
      </c>
      <c r="N5213">
        <f t="shared" si="407"/>
        <v>0</v>
      </c>
      <c r="O5213">
        <f t="shared" si="408"/>
        <v>0</v>
      </c>
      <c r="P5213">
        <f t="shared" si="409"/>
        <v>1</v>
      </c>
    </row>
    <row r="5214" spans="1:16" x14ac:dyDescent="0.3">
      <c r="A5214" t="s">
        <v>69</v>
      </c>
      <c r="B5214" s="38">
        <v>41699</v>
      </c>
      <c r="C5214" t="s">
        <v>29</v>
      </c>
      <c r="D5214" t="s">
        <v>305</v>
      </c>
      <c r="E5214" t="s">
        <v>147</v>
      </c>
      <c r="F5214">
        <v>333938</v>
      </c>
      <c r="G5214">
        <v>374099</v>
      </c>
      <c r="H5214" t="s">
        <v>148</v>
      </c>
      <c r="I5214" t="s">
        <v>181</v>
      </c>
      <c r="L5214">
        <f t="shared" si="405"/>
        <v>2014</v>
      </c>
      <c r="M5214">
        <f t="shared" si="406"/>
        <v>3</v>
      </c>
      <c r="N5214">
        <f t="shared" si="407"/>
        <v>0</v>
      </c>
      <c r="O5214">
        <f t="shared" si="408"/>
        <v>1</v>
      </c>
      <c r="P5214">
        <f t="shared" si="409"/>
        <v>0</v>
      </c>
    </row>
    <row r="5215" spans="1:16" x14ac:dyDescent="0.3">
      <c r="A5215" t="s">
        <v>71</v>
      </c>
      <c r="B5215" s="38">
        <v>41699</v>
      </c>
      <c r="C5215" t="s">
        <v>30</v>
      </c>
      <c r="D5215" t="s">
        <v>604</v>
      </c>
      <c r="E5215" t="s">
        <v>279</v>
      </c>
      <c r="F5215">
        <v>359118</v>
      </c>
      <c r="G5215">
        <v>379842</v>
      </c>
      <c r="H5215" t="s">
        <v>148</v>
      </c>
      <c r="I5215" t="s">
        <v>149</v>
      </c>
      <c r="L5215">
        <f t="shared" si="405"/>
        <v>2014</v>
      </c>
      <c r="M5215">
        <f t="shared" si="406"/>
        <v>3</v>
      </c>
      <c r="N5215">
        <f t="shared" si="407"/>
        <v>0</v>
      </c>
      <c r="O5215">
        <f t="shared" si="408"/>
        <v>0</v>
      </c>
      <c r="P5215">
        <f t="shared" si="409"/>
        <v>1</v>
      </c>
    </row>
    <row r="5216" spans="1:16" x14ac:dyDescent="0.3">
      <c r="A5216" t="s">
        <v>69</v>
      </c>
      <c r="B5216" s="38">
        <v>41699</v>
      </c>
      <c r="C5216" t="s">
        <v>30</v>
      </c>
      <c r="D5216" t="s">
        <v>454</v>
      </c>
      <c r="E5216" t="s">
        <v>147</v>
      </c>
      <c r="F5216">
        <v>333729</v>
      </c>
      <c r="G5216">
        <v>374277</v>
      </c>
      <c r="H5216" t="s">
        <v>148</v>
      </c>
      <c r="I5216" t="s">
        <v>149</v>
      </c>
      <c r="L5216">
        <f t="shared" si="405"/>
        <v>2014</v>
      </c>
      <c r="M5216">
        <f t="shared" si="406"/>
        <v>3</v>
      </c>
      <c r="N5216">
        <f t="shared" si="407"/>
        <v>0</v>
      </c>
      <c r="O5216">
        <f t="shared" si="408"/>
        <v>0</v>
      </c>
      <c r="P5216">
        <f t="shared" si="409"/>
        <v>1</v>
      </c>
    </row>
    <row r="5217" spans="1:16" x14ac:dyDescent="0.3">
      <c r="A5217" t="s">
        <v>1120</v>
      </c>
      <c r="B5217" s="38">
        <v>41699</v>
      </c>
      <c r="C5217" t="s">
        <v>30</v>
      </c>
      <c r="D5217" t="s">
        <v>1055</v>
      </c>
      <c r="E5217" t="s">
        <v>193</v>
      </c>
      <c r="F5217">
        <v>243151</v>
      </c>
      <c r="G5217">
        <v>416661</v>
      </c>
      <c r="H5217" t="s">
        <v>148</v>
      </c>
      <c r="I5217" t="s">
        <v>149</v>
      </c>
      <c r="L5217">
        <f t="shared" si="405"/>
        <v>2014</v>
      </c>
      <c r="M5217">
        <f t="shared" si="406"/>
        <v>3</v>
      </c>
      <c r="N5217">
        <f t="shared" si="407"/>
        <v>0</v>
      </c>
      <c r="O5217">
        <f t="shared" si="408"/>
        <v>0</v>
      </c>
      <c r="P5217">
        <f t="shared" si="409"/>
        <v>1</v>
      </c>
    </row>
    <row r="5218" spans="1:16" x14ac:dyDescent="0.3">
      <c r="A5218" t="s">
        <v>69</v>
      </c>
      <c r="B5218" s="38">
        <v>41699</v>
      </c>
      <c r="C5218" t="s">
        <v>30</v>
      </c>
      <c r="D5218" t="s">
        <v>174</v>
      </c>
      <c r="E5218" t="s">
        <v>147</v>
      </c>
      <c r="F5218">
        <v>334137</v>
      </c>
      <c r="G5218">
        <v>375037</v>
      </c>
      <c r="H5218" t="s">
        <v>144</v>
      </c>
      <c r="I5218" t="s">
        <v>145</v>
      </c>
      <c r="L5218">
        <f t="shared" si="405"/>
        <v>2014</v>
      </c>
      <c r="M5218">
        <f t="shared" si="406"/>
        <v>3</v>
      </c>
      <c r="N5218">
        <f t="shared" si="407"/>
        <v>0</v>
      </c>
      <c r="O5218">
        <f t="shared" si="408"/>
        <v>0</v>
      </c>
      <c r="P5218">
        <f t="shared" si="409"/>
        <v>3</v>
      </c>
    </row>
    <row r="5219" spans="1:16" x14ac:dyDescent="0.3">
      <c r="A5219" t="s">
        <v>48</v>
      </c>
      <c r="B5219" s="38">
        <v>41699</v>
      </c>
      <c r="C5219" t="s">
        <v>30</v>
      </c>
      <c r="D5219" t="s">
        <v>644</v>
      </c>
      <c r="E5219" t="s">
        <v>315</v>
      </c>
      <c r="F5219">
        <v>285320</v>
      </c>
      <c r="G5219">
        <v>400532</v>
      </c>
      <c r="H5219" t="s">
        <v>152</v>
      </c>
      <c r="I5219" t="s">
        <v>153</v>
      </c>
      <c r="L5219">
        <f t="shared" si="405"/>
        <v>2014</v>
      </c>
      <c r="M5219">
        <f t="shared" si="406"/>
        <v>3</v>
      </c>
      <c r="N5219">
        <f t="shared" si="407"/>
        <v>0</v>
      </c>
      <c r="O5219">
        <f t="shared" si="408"/>
        <v>0</v>
      </c>
      <c r="P5219">
        <f t="shared" si="409"/>
        <v>2</v>
      </c>
    </row>
    <row r="5220" spans="1:16" x14ac:dyDescent="0.3">
      <c r="A5220" t="s">
        <v>69</v>
      </c>
      <c r="B5220" s="38">
        <v>41699</v>
      </c>
      <c r="C5220" t="s">
        <v>30</v>
      </c>
      <c r="D5220" t="s">
        <v>221</v>
      </c>
      <c r="E5220" t="s">
        <v>161</v>
      </c>
      <c r="F5220">
        <v>334045</v>
      </c>
      <c r="G5220">
        <v>375206</v>
      </c>
      <c r="H5220" t="s">
        <v>148</v>
      </c>
      <c r="I5220" t="s">
        <v>149</v>
      </c>
      <c r="L5220">
        <f t="shared" si="405"/>
        <v>2014</v>
      </c>
      <c r="M5220">
        <f t="shared" si="406"/>
        <v>3</v>
      </c>
      <c r="N5220">
        <f t="shared" si="407"/>
        <v>0</v>
      </c>
      <c r="O5220">
        <f t="shared" si="408"/>
        <v>0</v>
      </c>
      <c r="P5220">
        <f t="shared" si="409"/>
        <v>1</v>
      </c>
    </row>
    <row r="5221" spans="1:16" x14ac:dyDescent="0.3">
      <c r="A5221" t="s">
        <v>68</v>
      </c>
      <c r="B5221" s="38">
        <v>41699</v>
      </c>
      <c r="C5221" t="s">
        <v>30</v>
      </c>
      <c r="D5221" t="s">
        <v>219</v>
      </c>
      <c r="E5221" t="s">
        <v>292</v>
      </c>
      <c r="F5221">
        <v>294818</v>
      </c>
      <c r="G5221">
        <v>425957</v>
      </c>
      <c r="H5221" t="s">
        <v>148</v>
      </c>
      <c r="I5221" t="s">
        <v>149</v>
      </c>
      <c r="L5221">
        <f t="shared" si="405"/>
        <v>2014</v>
      </c>
      <c r="M5221">
        <f t="shared" si="406"/>
        <v>3</v>
      </c>
      <c r="N5221">
        <f t="shared" si="407"/>
        <v>0</v>
      </c>
      <c r="O5221">
        <f t="shared" si="408"/>
        <v>0</v>
      </c>
      <c r="P5221">
        <f t="shared" si="409"/>
        <v>1</v>
      </c>
    </row>
    <row r="5222" spans="1:16" x14ac:dyDescent="0.3">
      <c r="A5222" t="s">
        <v>52</v>
      </c>
      <c r="B5222" s="38">
        <v>41699</v>
      </c>
      <c r="C5222" t="s">
        <v>30</v>
      </c>
      <c r="D5222" t="s">
        <v>217</v>
      </c>
      <c r="E5222" t="s">
        <v>169</v>
      </c>
      <c r="F5222">
        <v>244727</v>
      </c>
      <c r="G5222">
        <v>372430</v>
      </c>
      <c r="H5222" t="s">
        <v>152</v>
      </c>
      <c r="I5222" t="s">
        <v>153</v>
      </c>
      <c r="L5222">
        <f t="shared" si="405"/>
        <v>2014</v>
      </c>
      <c r="M5222">
        <f t="shared" si="406"/>
        <v>3</v>
      </c>
      <c r="N5222">
        <f t="shared" si="407"/>
        <v>0</v>
      </c>
      <c r="O5222">
        <f t="shared" si="408"/>
        <v>0</v>
      </c>
      <c r="P5222">
        <f t="shared" si="409"/>
        <v>2</v>
      </c>
    </row>
    <row r="5223" spans="1:16" x14ac:dyDescent="0.3">
      <c r="A5223" t="s">
        <v>69</v>
      </c>
      <c r="B5223" s="38">
        <v>41699</v>
      </c>
      <c r="C5223" t="s">
        <v>30</v>
      </c>
      <c r="D5223" t="s">
        <v>439</v>
      </c>
      <c r="E5223" t="s">
        <v>164</v>
      </c>
      <c r="F5223">
        <v>333333</v>
      </c>
      <c r="G5223">
        <v>373894</v>
      </c>
      <c r="H5223" t="s">
        <v>148</v>
      </c>
      <c r="I5223" t="s">
        <v>149</v>
      </c>
      <c r="L5223">
        <f t="shared" si="405"/>
        <v>2014</v>
      </c>
      <c r="M5223">
        <f t="shared" si="406"/>
        <v>3</v>
      </c>
      <c r="N5223">
        <f t="shared" si="407"/>
        <v>0</v>
      </c>
      <c r="O5223">
        <f t="shared" si="408"/>
        <v>0</v>
      </c>
      <c r="P5223">
        <f t="shared" si="409"/>
        <v>1</v>
      </c>
    </row>
    <row r="5224" spans="1:16" x14ac:dyDescent="0.3">
      <c r="A5224" t="s">
        <v>1120</v>
      </c>
      <c r="B5224" s="38">
        <v>41699</v>
      </c>
      <c r="C5224" t="s">
        <v>30</v>
      </c>
      <c r="D5224" t="s">
        <v>338</v>
      </c>
      <c r="E5224" t="s">
        <v>193</v>
      </c>
      <c r="F5224">
        <v>243987</v>
      </c>
      <c r="G5224">
        <v>416045</v>
      </c>
      <c r="H5224" t="s">
        <v>148</v>
      </c>
      <c r="I5224" t="s">
        <v>149</v>
      </c>
      <c r="L5224">
        <f t="shared" si="405"/>
        <v>2014</v>
      </c>
      <c r="M5224">
        <f t="shared" si="406"/>
        <v>3</v>
      </c>
      <c r="N5224">
        <f t="shared" si="407"/>
        <v>0</v>
      </c>
      <c r="O5224">
        <f t="shared" si="408"/>
        <v>0</v>
      </c>
      <c r="P5224">
        <f t="shared" si="409"/>
        <v>1</v>
      </c>
    </row>
    <row r="5225" spans="1:16" x14ac:dyDescent="0.3">
      <c r="A5225" t="s">
        <v>69</v>
      </c>
      <c r="B5225" s="38">
        <v>41699</v>
      </c>
      <c r="C5225" t="s">
        <v>30</v>
      </c>
      <c r="D5225" t="s">
        <v>158</v>
      </c>
      <c r="E5225" t="s">
        <v>159</v>
      </c>
      <c r="F5225">
        <v>334897</v>
      </c>
      <c r="G5225">
        <v>374509</v>
      </c>
      <c r="H5225" t="s">
        <v>148</v>
      </c>
      <c r="I5225" t="s">
        <v>149</v>
      </c>
      <c r="L5225">
        <f t="shared" si="405"/>
        <v>2014</v>
      </c>
      <c r="M5225">
        <f t="shared" si="406"/>
        <v>3</v>
      </c>
      <c r="N5225">
        <f t="shared" si="407"/>
        <v>0</v>
      </c>
      <c r="O5225">
        <f t="shared" si="408"/>
        <v>0</v>
      </c>
      <c r="P5225">
        <f t="shared" si="409"/>
        <v>1</v>
      </c>
    </row>
    <row r="5226" spans="1:16" x14ac:dyDescent="0.3">
      <c r="A5226" t="s">
        <v>36</v>
      </c>
      <c r="B5226" s="38">
        <v>41699</v>
      </c>
      <c r="C5226" t="s">
        <v>30</v>
      </c>
      <c r="D5226" t="s">
        <v>683</v>
      </c>
      <c r="E5226" t="s">
        <v>189</v>
      </c>
      <c r="F5226">
        <v>287813</v>
      </c>
      <c r="G5226">
        <v>345174</v>
      </c>
      <c r="H5226" t="s">
        <v>148</v>
      </c>
      <c r="I5226" t="s">
        <v>149</v>
      </c>
      <c r="L5226">
        <f t="shared" si="405"/>
        <v>2014</v>
      </c>
      <c r="M5226">
        <f t="shared" si="406"/>
        <v>3</v>
      </c>
      <c r="N5226">
        <f t="shared" si="407"/>
        <v>0</v>
      </c>
      <c r="O5226">
        <f t="shared" si="408"/>
        <v>0</v>
      </c>
      <c r="P5226">
        <f t="shared" si="409"/>
        <v>1</v>
      </c>
    </row>
    <row r="5227" spans="1:16" x14ac:dyDescent="0.3">
      <c r="A5227" t="s">
        <v>1120</v>
      </c>
      <c r="B5227" s="38">
        <v>41699</v>
      </c>
      <c r="C5227" t="s">
        <v>29</v>
      </c>
      <c r="D5227" t="s">
        <v>338</v>
      </c>
      <c r="E5227" t="s">
        <v>193</v>
      </c>
      <c r="F5227">
        <v>243975</v>
      </c>
      <c r="G5227">
        <v>416031</v>
      </c>
      <c r="H5227" t="s">
        <v>148</v>
      </c>
      <c r="I5227" t="s">
        <v>181</v>
      </c>
      <c r="L5227">
        <f t="shared" si="405"/>
        <v>2014</v>
      </c>
      <c r="M5227">
        <f t="shared" si="406"/>
        <v>3</v>
      </c>
      <c r="N5227">
        <f t="shared" si="407"/>
        <v>0</v>
      </c>
      <c r="O5227">
        <f t="shared" si="408"/>
        <v>1</v>
      </c>
      <c r="P5227">
        <f t="shared" si="409"/>
        <v>0</v>
      </c>
    </row>
    <row r="5228" spans="1:16" x14ac:dyDescent="0.3">
      <c r="A5228" t="s">
        <v>80</v>
      </c>
      <c r="B5228" s="38">
        <v>41699</v>
      </c>
      <c r="C5228" t="s">
        <v>30</v>
      </c>
      <c r="D5228" t="s">
        <v>214</v>
      </c>
      <c r="E5228" t="s">
        <v>173</v>
      </c>
      <c r="F5228">
        <v>308189</v>
      </c>
      <c r="G5228">
        <v>358359</v>
      </c>
      <c r="H5228" t="s">
        <v>148</v>
      </c>
      <c r="I5228" t="s">
        <v>149</v>
      </c>
      <c r="L5228">
        <f t="shared" si="405"/>
        <v>2014</v>
      </c>
      <c r="M5228">
        <f t="shared" si="406"/>
        <v>3</v>
      </c>
      <c r="N5228">
        <f t="shared" si="407"/>
        <v>0</v>
      </c>
      <c r="O5228">
        <f t="shared" si="408"/>
        <v>0</v>
      </c>
      <c r="P5228">
        <f t="shared" si="409"/>
        <v>1</v>
      </c>
    </row>
    <row r="5229" spans="1:16" x14ac:dyDescent="0.3">
      <c r="A5229" t="s">
        <v>48</v>
      </c>
      <c r="B5229" s="38">
        <v>41699</v>
      </c>
      <c r="C5229" t="s">
        <v>30</v>
      </c>
      <c r="D5229" t="s">
        <v>170</v>
      </c>
      <c r="E5229" t="s">
        <v>315</v>
      </c>
      <c r="F5229">
        <v>285233</v>
      </c>
      <c r="G5229">
        <v>400471</v>
      </c>
      <c r="H5229" t="s">
        <v>148</v>
      </c>
      <c r="I5229" t="s">
        <v>149</v>
      </c>
      <c r="L5229">
        <f t="shared" si="405"/>
        <v>2014</v>
      </c>
      <c r="M5229">
        <f t="shared" si="406"/>
        <v>3</v>
      </c>
      <c r="N5229">
        <f t="shared" si="407"/>
        <v>0</v>
      </c>
      <c r="O5229">
        <f t="shared" si="408"/>
        <v>0</v>
      </c>
      <c r="P5229">
        <f t="shared" si="409"/>
        <v>1</v>
      </c>
    </row>
    <row r="5230" spans="1:16" x14ac:dyDescent="0.3">
      <c r="A5230" t="s">
        <v>43</v>
      </c>
      <c r="B5230" s="38">
        <v>41699</v>
      </c>
      <c r="C5230" t="s">
        <v>30</v>
      </c>
      <c r="D5230" t="s">
        <v>185</v>
      </c>
      <c r="E5230" t="s">
        <v>183</v>
      </c>
      <c r="F5230">
        <v>308071</v>
      </c>
      <c r="G5230">
        <v>326634</v>
      </c>
      <c r="H5230" t="s">
        <v>148</v>
      </c>
      <c r="I5230" t="s">
        <v>149</v>
      </c>
      <c r="L5230">
        <f t="shared" si="405"/>
        <v>2014</v>
      </c>
      <c r="M5230">
        <f t="shared" si="406"/>
        <v>3</v>
      </c>
      <c r="N5230">
        <f t="shared" si="407"/>
        <v>0</v>
      </c>
      <c r="O5230">
        <f t="shared" si="408"/>
        <v>0</v>
      </c>
      <c r="P5230">
        <f t="shared" si="409"/>
        <v>1</v>
      </c>
    </row>
    <row r="5231" spans="1:16" x14ac:dyDescent="0.3">
      <c r="A5231" t="s">
        <v>2</v>
      </c>
      <c r="B5231" s="38">
        <v>41699</v>
      </c>
      <c r="C5231" t="s">
        <v>30</v>
      </c>
      <c r="D5231" t="s">
        <v>301</v>
      </c>
      <c r="E5231" t="s">
        <v>166</v>
      </c>
      <c r="F5231">
        <v>326495</v>
      </c>
      <c r="G5231">
        <v>364108</v>
      </c>
      <c r="H5231" t="s">
        <v>148</v>
      </c>
      <c r="I5231" t="s">
        <v>149</v>
      </c>
      <c r="L5231">
        <f t="shared" si="405"/>
        <v>2014</v>
      </c>
      <c r="M5231">
        <f t="shared" si="406"/>
        <v>3</v>
      </c>
      <c r="N5231">
        <f t="shared" si="407"/>
        <v>0</v>
      </c>
      <c r="O5231">
        <f t="shared" si="408"/>
        <v>0</v>
      </c>
      <c r="P5231">
        <f t="shared" si="409"/>
        <v>1</v>
      </c>
    </row>
    <row r="5232" spans="1:16" x14ac:dyDescent="0.3">
      <c r="A5232" t="s">
        <v>50</v>
      </c>
      <c r="B5232" s="38">
        <v>41699</v>
      </c>
      <c r="C5232" t="s">
        <v>30</v>
      </c>
      <c r="D5232" t="s">
        <v>927</v>
      </c>
      <c r="E5232" t="s">
        <v>157</v>
      </c>
      <c r="F5232">
        <v>284426</v>
      </c>
      <c r="G5232">
        <v>432420</v>
      </c>
      <c r="H5232" t="s">
        <v>148</v>
      </c>
      <c r="I5232" t="s">
        <v>149</v>
      </c>
      <c r="L5232">
        <f t="shared" si="405"/>
        <v>2014</v>
      </c>
      <c r="M5232">
        <f t="shared" si="406"/>
        <v>3</v>
      </c>
      <c r="N5232">
        <f t="shared" si="407"/>
        <v>0</v>
      </c>
      <c r="O5232">
        <f t="shared" si="408"/>
        <v>0</v>
      </c>
      <c r="P5232">
        <f t="shared" si="409"/>
        <v>1</v>
      </c>
    </row>
    <row r="5233" spans="1:16" x14ac:dyDescent="0.3">
      <c r="A5233" t="s">
        <v>69</v>
      </c>
      <c r="B5233" s="38">
        <v>41699</v>
      </c>
      <c r="C5233" t="s">
        <v>30</v>
      </c>
      <c r="D5233" t="s">
        <v>1056</v>
      </c>
      <c r="E5233" t="s">
        <v>147</v>
      </c>
      <c r="F5233">
        <v>333753</v>
      </c>
      <c r="G5233">
        <v>374292</v>
      </c>
      <c r="H5233" t="s">
        <v>148</v>
      </c>
      <c r="I5233" t="s">
        <v>149</v>
      </c>
      <c r="L5233">
        <f t="shared" si="405"/>
        <v>2014</v>
      </c>
      <c r="M5233">
        <f t="shared" si="406"/>
        <v>3</v>
      </c>
      <c r="N5233">
        <f t="shared" si="407"/>
        <v>0</v>
      </c>
      <c r="O5233">
        <f t="shared" si="408"/>
        <v>0</v>
      </c>
      <c r="P5233">
        <f t="shared" si="409"/>
        <v>1</v>
      </c>
    </row>
    <row r="5234" spans="1:16" x14ac:dyDescent="0.3">
      <c r="A5234" t="s">
        <v>69</v>
      </c>
      <c r="B5234" s="38">
        <v>41699</v>
      </c>
      <c r="C5234" t="s">
        <v>30</v>
      </c>
      <c r="D5234" t="s">
        <v>305</v>
      </c>
      <c r="E5234" t="s">
        <v>147</v>
      </c>
      <c r="F5234">
        <v>333996</v>
      </c>
      <c r="G5234">
        <v>374106</v>
      </c>
      <c r="H5234" t="s">
        <v>152</v>
      </c>
      <c r="I5234" t="s">
        <v>153</v>
      </c>
      <c r="L5234">
        <f t="shared" si="405"/>
        <v>2014</v>
      </c>
      <c r="M5234">
        <f t="shared" si="406"/>
        <v>3</v>
      </c>
      <c r="N5234">
        <f t="shared" si="407"/>
        <v>0</v>
      </c>
      <c r="O5234">
        <f t="shared" si="408"/>
        <v>0</v>
      </c>
      <c r="P5234">
        <f t="shared" si="409"/>
        <v>2</v>
      </c>
    </row>
    <row r="5235" spans="1:16" x14ac:dyDescent="0.3">
      <c r="A5235" t="s">
        <v>67</v>
      </c>
      <c r="B5235" s="38">
        <v>41699</v>
      </c>
      <c r="C5235" t="s">
        <v>30</v>
      </c>
      <c r="D5235" t="s">
        <v>231</v>
      </c>
      <c r="E5235" t="s">
        <v>279</v>
      </c>
      <c r="F5235">
        <v>348978</v>
      </c>
      <c r="G5235">
        <v>374077</v>
      </c>
      <c r="H5235" t="s">
        <v>148</v>
      </c>
      <c r="I5235" t="s">
        <v>149</v>
      </c>
      <c r="L5235">
        <f t="shared" ref="L5235:L5298" si="410">YEAR(B5235)</f>
        <v>2014</v>
      </c>
      <c r="M5235">
        <f t="shared" ref="M5235:M5298" si="411">MONTH(B5235)</f>
        <v>3</v>
      </c>
      <c r="N5235">
        <f t="shared" si="407"/>
        <v>0</v>
      </c>
      <c r="O5235">
        <f t="shared" si="408"/>
        <v>0</v>
      </c>
      <c r="P5235">
        <f t="shared" si="409"/>
        <v>1</v>
      </c>
    </row>
    <row r="5236" spans="1:16" x14ac:dyDescent="0.3">
      <c r="A5236" t="s">
        <v>69</v>
      </c>
      <c r="B5236" s="38">
        <v>41699</v>
      </c>
      <c r="C5236" t="s">
        <v>30</v>
      </c>
      <c r="D5236" t="s">
        <v>221</v>
      </c>
      <c r="E5236" t="s">
        <v>161</v>
      </c>
      <c r="F5236">
        <v>333818</v>
      </c>
      <c r="G5236">
        <v>374798</v>
      </c>
      <c r="H5236" t="s">
        <v>148</v>
      </c>
      <c r="I5236" t="s">
        <v>149</v>
      </c>
      <c r="L5236">
        <f t="shared" si="410"/>
        <v>2014</v>
      </c>
      <c r="M5236">
        <f t="shared" si="411"/>
        <v>3</v>
      </c>
      <c r="N5236">
        <f t="shared" si="407"/>
        <v>0</v>
      </c>
      <c r="O5236">
        <f t="shared" si="408"/>
        <v>0</v>
      </c>
      <c r="P5236">
        <f t="shared" si="409"/>
        <v>1</v>
      </c>
    </row>
    <row r="5237" spans="1:16" x14ac:dyDescent="0.3">
      <c r="A5237" t="s">
        <v>69</v>
      </c>
      <c r="B5237" s="38">
        <v>41699</v>
      </c>
      <c r="C5237" t="s">
        <v>30</v>
      </c>
      <c r="D5237" t="s">
        <v>508</v>
      </c>
      <c r="E5237" t="s">
        <v>164</v>
      </c>
      <c r="F5237">
        <v>333239</v>
      </c>
      <c r="G5237">
        <v>374376</v>
      </c>
      <c r="H5237" t="s">
        <v>148</v>
      </c>
      <c r="I5237" t="s">
        <v>149</v>
      </c>
      <c r="L5237">
        <f t="shared" si="410"/>
        <v>2014</v>
      </c>
      <c r="M5237">
        <f t="shared" si="411"/>
        <v>3</v>
      </c>
      <c r="N5237">
        <f t="shared" si="407"/>
        <v>0</v>
      </c>
      <c r="O5237">
        <f t="shared" si="408"/>
        <v>0</v>
      </c>
      <c r="P5237">
        <f t="shared" si="409"/>
        <v>1</v>
      </c>
    </row>
    <row r="5238" spans="1:16" x14ac:dyDescent="0.3">
      <c r="A5238" t="s">
        <v>36</v>
      </c>
      <c r="B5238" s="38">
        <v>41699</v>
      </c>
      <c r="C5238" t="s">
        <v>30</v>
      </c>
      <c r="D5238" t="s">
        <v>553</v>
      </c>
      <c r="E5238" t="s">
        <v>189</v>
      </c>
      <c r="F5238">
        <v>287386</v>
      </c>
      <c r="G5238">
        <v>344917</v>
      </c>
      <c r="H5238" t="s">
        <v>148</v>
      </c>
      <c r="I5238" t="s">
        <v>149</v>
      </c>
      <c r="L5238">
        <f t="shared" si="410"/>
        <v>2014</v>
      </c>
      <c r="M5238">
        <f t="shared" si="411"/>
        <v>3</v>
      </c>
      <c r="N5238">
        <f t="shared" si="407"/>
        <v>0</v>
      </c>
      <c r="O5238">
        <f t="shared" si="408"/>
        <v>0</v>
      </c>
      <c r="P5238">
        <f t="shared" si="409"/>
        <v>1</v>
      </c>
    </row>
    <row r="5239" spans="1:16" x14ac:dyDescent="0.3">
      <c r="A5239" t="s">
        <v>69</v>
      </c>
      <c r="B5239" s="38">
        <v>41699</v>
      </c>
      <c r="C5239" t="s">
        <v>30</v>
      </c>
      <c r="D5239" t="s">
        <v>346</v>
      </c>
      <c r="E5239" t="s">
        <v>147</v>
      </c>
      <c r="F5239">
        <v>333564</v>
      </c>
      <c r="G5239">
        <v>373914</v>
      </c>
      <c r="H5239" t="s">
        <v>245</v>
      </c>
      <c r="I5239" t="s">
        <v>246</v>
      </c>
      <c r="L5239">
        <f t="shared" si="410"/>
        <v>2014</v>
      </c>
      <c r="M5239">
        <f t="shared" si="411"/>
        <v>3</v>
      </c>
      <c r="N5239">
        <f t="shared" si="407"/>
        <v>0</v>
      </c>
      <c r="O5239">
        <f t="shared" si="408"/>
        <v>0</v>
      </c>
      <c r="P5239">
        <f t="shared" si="409"/>
        <v>4</v>
      </c>
    </row>
    <row r="5240" spans="1:16" x14ac:dyDescent="0.3">
      <c r="A5240" t="s">
        <v>60</v>
      </c>
      <c r="B5240" s="38">
        <v>41699</v>
      </c>
      <c r="C5240" t="s">
        <v>30</v>
      </c>
      <c r="D5240" t="s">
        <v>590</v>
      </c>
      <c r="E5240" t="s">
        <v>195</v>
      </c>
      <c r="F5240">
        <v>350401</v>
      </c>
      <c r="G5240">
        <v>381520</v>
      </c>
      <c r="H5240" t="s">
        <v>148</v>
      </c>
      <c r="I5240" t="s">
        <v>149</v>
      </c>
      <c r="L5240">
        <f t="shared" si="410"/>
        <v>2014</v>
      </c>
      <c r="M5240">
        <f t="shared" si="411"/>
        <v>3</v>
      </c>
      <c r="N5240">
        <f t="shared" si="407"/>
        <v>0</v>
      </c>
      <c r="O5240">
        <f t="shared" si="408"/>
        <v>0</v>
      </c>
      <c r="P5240">
        <f t="shared" si="409"/>
        <v>1</v>
      </c>
    </row>
    <row r="5241" spans="1:16" x14ac:dyDescent="0.3">
      <c r="A5241" t="s">
        <v>67</v>
      </c>
      <c r="B5241" s="38">
        <v>41699</v>
      </c>
      <c r="C5241" t="s">
        <v>30</v>
      </c>
      <c r="D5241" t="s">
        <v>231</v>
      </c>
      <c r="E5241" t="s">
        <v>279</v>
      </c>
      <c r="F5241">
        <v>349126</v>
      </c>
      <c r="G5241">
        <v>374041</v>
      </c>
      <c r="H5241" t="s">
        <v>148</v>
      </c>
      <c r="I5241" t="s">
        <v>149</v>
      </c>
      <c r="L5241">
        <f t="shared" si="410"/>
        <v>2014</v>
      </c>
      <c r="M5241">
        <f t="shared" si="411"/>
        <v>3</v>
      </c>
      <c r="N5241">
        <f t="shared" si="407"/>
        <v>0</v>
      </c>
      <c r="O5241">
        <f t="shared" si="408"/>
        <v>0</v>
      </c>
      <c r="P5241">
        <f t="shared" si="409"/>
        <v>1</v>
      </c>
    </row>
    <row r="5242" spans="1:16" x14ac:dyDescent="0.3">
      <c r="A5242" t="s">
        <v>61</v>
      </c>
      <c r="B5242" s="38">
        <v>41699</v>
      </c>
      <c r="C5242" t="s">
        <v>30</v>
      </c>
      <c r="D5242" t="s">
        <v>257</v>
      </c>
      <c r="E5242" t="s">
        <v>206</v>
      </c>
      <c r="F5242">
        <v>336603</v>
      </c>
      <c r="G5242">
        <v>352376</v>
      </c>
      <c r="H5242" t="s">
        <v>152</v>
      </c>
      <c r="I5242" t="s">
        <v>153</v>
      </c>
      <c r="L5242">
        <f t="shared" si="410"/>
        <v>2014</v>
      </c>
      <c r="M5242">
        <f t="shared" si="411"/>
        <v>3</v>
      </c>
      <c r="N5242">
        <f t="shared" si="407"/>
        <v>0</v>
      </c>
      <c r="O5242">
        <f t="shared" si="408"/>
        <v>0</v>
      </c>
      <c r="P5242">
        <f t="shared" si="409"/>
        <v>2</v>
      </c>
    </row>
    <row r="5243" spans="1:16" x14ac:dyDescent="0.3">
      <c r="A5243" t="s">
        <v>69</v>
      </c>
      <c r="B5243" s="38">
        <v>41699</v>
      </c>
      <c r="C5243" t="s">
        <v>30</v>
      </c>
      <c r="D5243" t="s">
        <v>333</v>
      </c>
      <c r="E5243" t="s">
        <v>161</v>
      </c>
      <c r="F5243">
        <v>333890</v>
      </c>
      <c r="G5243">
        <v>374955</v>
      </c>
      <c r="H5243" t="s">
        <v>148</v>
      </c>
      <c r="I5243" t="s">
        <v>149</v>
      </c>
      <c r="L5243">
        <f t="shared" si="410"/>
        <v>2014</v>
      </c>
      <c r="M5243">
        <f t="shared" si="411"/>
        <v>3</v>
      </c>
      <c r="N5243">
        <f t="shared" si="407"/>
        <v>0</v>
      </c>
      <c r="O5243">
        <f t="shared" si="408"/>
        <v>0</v>
      </c>
      <c r="P5243">
        <f t="shared" si="409"/>
        <v>1</v>
      </c>
    </row>
    <row r="5244" spans="1:16" x14ac:dyDescent="0.3">
      <c r="A5244" t="s">
        <v>78</v>
      </c>
      <c r="B5244" s="38">
        <v>41699</v>
      </c>
      <c r="C5244" t="s">
        <v>30</v>
      </c>
      <c r="D5244" t="s">
        <v>339</v>
      </c>
      <c r="E5244" t="s">
        <v>340</v>
      </c>
      <c r="F5244">
        <v>336734</v>
      </c>
      <c r="G5244">
        <v>364957</v>
      </c>
      <c r="H5244" t="s">
        <v>245</v>
      </c>
      <c r="I5244" t="s">
        <v>246</v>
      </c>
      <c r="L5244">
        <f t="shared" si="410"/>
        <v>2014</v>
      </c>
      <c r="M5244">
        <f t="shared" si="411"/>
        <v>3</v>
      </c>
      <c r="N5244">
        <f t="shared" si="407"/>
        <v>0</v>
      </c>
      <c r="O5244">
        <f t="shared" si="408"/>
        <v>0</v>
      </c>
      <c r="P5244">
        <f t="shared" si="409"/>
        <v>4</v>
      </c>
    </row>
    <row r="5245" spans="1:16" x14ac:dyDescent="0.3">
      <c r="A5245" t="s">
        <v>69</v>
      </c>
      <c r="B5245" s="38">
        <v>41699</v>
      </c>
      <c r="C5245" t="s">
        <v>30</v>
      </c>
      <c r="D5245" t="s">
        <v>299</v>
      </c>
      <c r="E5245" t="s">
        <v>159</v>
      </c>
      <c r="F5245">
        <v>334797</v>
      </c>
      <c r="G5245">
        <v>374405</v>
      </c>
      <c r="H5245" t="s">
        <v>148</v>
      </c>
      <c r="I5245" t="s">
        <v>149</v>
      </c>
      <c r="L5245">
        <f t="shared" si="410"/>
        <v>2014</v>
      </c>
      <c r="M5245">
        <f t="shared" si="411"/>
        <v>3</v>
      </c>
      <c r="N5245">
        <f t="shared" si="407"/>
        <v>0</v>
      </c>
      <c r="O5245">
        <f t="shared" si="408"/>
        <v>0</v>
      </c>
      <c r="P5245">
        <f t="shared" si="409"/>
        <v>1</v>
      </c>
    </row>
    <row r="5246" spans="1:16" x14ac:dyDescent="0.3">
      <c r="A5246" t="s">
        <v>43</v>
      </c>
      <c r="B5246" s="38">
        <v>41699</v>
      </c>
      <c r="C5246" t="s">
        <v>30</v>
      </c>
      <c r="D5246" t="s">
        <v>375</v>
      </c>
      <c r="E5246" t="s">
        <v>183</v>
      </c>
      <c r="F5246">
        <v>308615</v>
      </c>
      <c r="G5246">
        <v>326594</v>
      </c>
      <c r="H5246" t="s">
        <v>152</v>
      </c>
      <c r="I5246" t="s">
        <v>153</v>
      </c>
      <c r="L5246">
        <f t="shared" si="410"/>
        <v>2014</v>
      </c>
      <c r="M5246">
        <f t="shared" si="411"/>
        <v>3</v>
      </c>
      <c r="N5246">
        <f t="shared" si="407"/>
        <v>0</v>
      </c>
      <c r="O5246">
        <f t="shared" si="408"/>
        <v>0</v>
      </c>
      <c r="P5246">
        <f t="shared" si="409"/>
        <v>2</v>
      </c>
    </row>
    <row r="5247" spans="1:16" x14ac:dyDescent="0.3">
      <c r="A5247" t="s">
        <v>1120</v>
      </c>
      <c r="B5247" s="38">
        <v>41699</v>
      </c>
      <c r="C5247" t="s">
        <v>30</v>
      </c>
      <c r="D5247" t="s">
        <v>338</v>
      </c>
      <c r="E5247" t="s">
        <v>193</v>
      </c>
      <c r="F5247">
        <v>243989</v>
      </c>
      <c r="G5247">
        <v>416046</v>
      </c>
      <c r="H5247" t="s">
        <v>148</v>
      </c>
      <c r="I5247" t="s">
        <v>149</v>
      </c>
      <c r="L5247">
        <f t="shared" si="410"/>
        <v>2014</v>
      </c>
      <c r="M5247">
        <f t="shared" si="411"/>
        <v>3</v>
      </c>
      <c r="N5247">
        <f t="shared" si="407"/>
        <v>0</v>
      </c>
      <c r="O5247">
        <f t="shared" si="408"/>
        <v>0</v>
      </c>
      <c r="P5247">
        <f t="shared" si="409"/>
        <v>1</v>
      </c>
    </row>
    <row r="5248" spans="1:16" x14ac:dyDescent="0.3">
      <c r="A5248" t="s">
        <v>2</v>
      </c>
      <c r="B5248" s="38">
        <v>41699</v>
      </c>
      <c r="C5248" t="s">
        <v>30</v>
      </c>
      <c r="D5248" t="s">
        <v>266</v>
      </c>
      <c r="E5248" t="s">
        <v>166</v>
      </c>
      <c r="F5248">
        <v>326193</v>
      </c>
      <c r="G5248">
        <v>364090</v>
      </c>
      <c r="H5248" t="s">
        <v>148</v>
      </c>
      <c r="I5248" t="s">
        <v>149</v>
      </c>
      <c r="L5248">
        <f t="shared" si="410"/>
        <v>2014</v>
      </c>
      <c r="M5248">
        <f t="shared" si="411"/>
        <v>3</v>
      </c>
      <c r="N5248">
        <f t="shared" si="407"/>
        <v>0</v>
      </c>
      <c r="O5248">
        <f t="shared" si="408"/>
        <v>0</v>
      </c>
      <c r="P5248">
        <f t="shared" si="409"/>
        <v>1</v>
      </c>
    </row>
    <row r="5249" spans="1:16" x14ac:dyDescent="0.3">
      <c r="A5249" t="s">
        <v>79</v>
      </c>
      <c r="B5249" s="38">
        <v>41699</v>
      </c>
      <c r="C5249" t="s">
        <v>30</v>
      </c>
      <c r="D5249" t="s">
        <v>198</v>
      </c>
      <c r="E5249" t="s">
        <v>173</v>
      </c>
      <c r="F5249">
        <v>300857</v>
      </c>
      <c r="G5249">
        <v>353736</v>
      </c>
      <c r="H5249" t="s">
        <v>148</v>
      </c>
      <c r="I5249" t="s">
        <v>149</v>
      </c>
      <c r="L5249">
        <f t="shared" si="410"/>
        <v>2014</v>
      </c>
      <c r="M5249">
        <f t="shared" si="411"/>
        <v>3</v>
      </c>
      <c r="N5249">
        <f t="shared" si="407"/>
        <v>0</v>
      </c>
      <c r="O5249">
        <f t="shared" si="408"/>
        <v>0</v>
      </c>
      <c r="P5249">
        <f t="shared" si="409"/>
        <v>1</v>
      </c>
    </row>
    <row r="5250" spans="1:16" x14ac:dyDescent="0.3">
      <c r="A5250" t="s">
        <v>69</v>
      </c>
      <c r="B5250" s="38">
        <v>41699</v>
      </c>
      <c r="C5250" t="s">
        <v>30</v>
      </c>
      <c r="D5250" t="s">
        <v>160</v>
      </c>
      <c r="E5250" t="s">
        <v>161</v>
      </c>
      <c r="F5250">
        <v>334033</v>
      </c>
      <c r="G5250">
        <v>375219</v>
      </c>
      <c r="H5250" t="s">
        <v>148</v>
      </c>
      <c r="I5250" t="s">
        <v>149</v>
      </c>
      <c r="L5250">
        <f t="shared" si="410"/>
        <v>2014</v>
      </c>
      <c r="M5250">
        <f t="shared" si="411"/>
        <v>3</v>
      </c>
      <c r="N5250">
        <f t="shared" ref="N5250:N5313" si="412">SUM((IF(OR(ISBLANK($I5250),ISERROR(SEARCH("killed",$I5250))),0,IF(SEARCH("killed",$I5250)=3,LEFT($I5250,1),IF(SEARCH("killed",$I5250)=4,LEFT($I5250,2),0)))),(IF(OR(ISBLANK($J5250),ISERROR(SEARCH("killed",$J5250))),0,IF(SEARCH("killed",$J5250)=3,LEFT($J5250,1),IF(SEARCH("killed",$J5250)=4,LEFT($J5250,2),0)))),(IF(OR(ISBLANK($K5250),ISERROR(SEARCH("killed",$K5250))),0,IF(SEARCH("killed",$K5250)=3,LEFT($K5250,1),IF(SEARCH("killed",$K5250)=4,LEFT($K5250,2),0)))))</f>
        <v>0</v>
      </c>
      <c r="O5250">
        <f t="shared" ref="O5250:O5313" si="413">SUM((IF(OR(ISBLANK($I5250),ISERROR(SEARCH("seriously",$I5250))),0,IF(SEARCH("seriously",$I5250)=3,LEFT($I5250,1),IF(SEARCH("seriously",$I5250)=4,LEFT($I5250,2),0)))),(IF(OR(ISBLANK($J5250),ISERROR(SEARCH("seriously",$J5250))),0,IF(SEARCH("seriously",$J5250)=3,LEFT($J5250,1),IF(SEARCH("seriously",$J5250)=4,LEFT($J5250,2),0)))),(IF(OR(ISBLANK($K5250),ISERROR(SEARCH("seriously",$K5250))),0,IF(SEARCH("seriously",$K5250)=3,LEFT($K5250,1),IF(SEARCH("seriously",$K5250)=4,LEFT($K5250,2),0)))))</f>
        <v>0</v>
      </c>
      <c r="P5250">
        <f t="shared" ref="P5250:P5313" si="414">SUM((IF(OR(ISBLANK($I5250),ISERROR(SEARCH("slightly",$I5250))),0,IF(SEARCH("slightly",$I5250)=3,LEFT($I5250,1),IF(SEARCH("slightly",$I5250)=4,LEFT($I5250,2),0)))),(IF(OR(ISBLANK($J5250),ISERROR(SEARCH("slightly",$J5250))),0,IF(SEARCH("slightly",$J5250)=3,LEFT($J5250,1),IF(SEARCH("slightly",$J5250)=4,LEFT($J5250,2),0)))),(IF(OR(ISBLANK($K5250),ISERROR(SEARCH("slightly",$K5250))),0,IF(SEARCH("slightly",$K5250)=3,LEFT($K5250,1),IF(SEARCH("slightly",$K5250)=4,LEFT($K5250,2),0)))))</f>
        <v>1</v>
      </c>
    </row>
    <row r="5251" spans="1:16" x14ac:dyDescent="0.3">
      <c r="A5251" t="s">
        <v>69</v>
      </c>
      <c r="B5251" s="38">
        <v>41699</v>
      </c>
      <c r="C5251" t="s">
        <v>30</v>
      </c>
      <c r="D5251" t="s">
        <v>297</v>
      </c>
      <c r="E5251" t="s">
        <v>147</v>
      </c>
      <c r="F5251">
        <v>333669</v>
      </c>
      <c r="G5251">
        <v>373416</v>
      </c>
      <c r="H5251" t="s">
        <v>152</v>
      </c>
      <c r="I5251" t="s">
        <v>153</v>
      </c>
      <c r="L5251">
        <f t="shared" si="410"/>
        <v>2014</v>
      </c>
      <c r="M5251">
        <f t="shared" si="411"/>
        <v>3</v>
      </c>
      <c r="N5251">
        <f t="shared" si="412"/>
        <v>0</v>
      </c>
      <c r="O5251">
        <f t="shared" si="413"/>
        <v>0</v>
      </c>
      <c r="P5251">
        <f t="shared" si="414"/>
        <v>2</v>
      </c>
    </row>
    <row r="5252" spans="1:16" x14ac:dyDescent="0.3">
      <c r="A5252" t="s">
        <v>79</v>
      </c>
      <c r="B5252" s="38">
        <v>41699</v>
      </c>
      <c r="C5252" t="s">
        <v>30</v>
      </c>
      <c r="D5252" t="s">
        <v>563</v>
      </c>
      <c r="E5252" t="s">
        <v>173</v>
      </c>
      <c r="F5252">
        <v>300861</v>
      </c>
      <c r="G5252">
        <v>353697</v>
      </c>
      <c r="H5252" t="s">
        <v>144</v>
      </c>
      <c r="I5252" t="s">
        <v>145</v>
      </c>
      <c r="L5252">
        <f t="shared" si="410"/>
        <v>2014</v>
      </c>
      <c r="M5252">
        <f t="shared" si="411"/>
        <v>3</v>
      </c>
      <c r="N5252">
        <f t="shared" si="412"/>
        <v>0</v>
      </c>
      <c r="O5252">
        <f t="shared" si="413"/>
        <v>0</v>
      </c>
      <c r="P5252">
        <f t="shared" si="414"/>
        <v>3</v>
      </c>
    </row>
    <row r="5253" spans="1:16" x14ac:dyDescent="0.3">
      <c r="A5253" t="s">
        <v>69</v>
      </c>
      <c r="B5253" s="38">
        <v>41699</v>
      </c>
      <c r="C5253" t="s">
        <v>30</v>
      </c>
      <c r="D5253" t="s">
        <v>221</v>
      </c>
      <c r="E5253" t="s">
        <v>147</v>
      </c>
      <c r="F5253">
        <v>333914</v>
      </c>
      <c r="G5253">
        <v>374955</v>
      </c>
      <c r="H5253" t="s">
        <v>148</v>
      </c>
      <c r="I5253" t="s">
        <v>149</v>
      </c>
      <c r="L5253">
        <f t="shared" si="410"/>
        <v>2014</v>
      </c>
      <c r="M5253">
        <f t="shared" si="411"/>
        <v>3</v>
      </c>
      <c r="N5253">
        <f t="shared" si="412"/>
        <v>0</v>
      </c>
      <c r="O5253">
        <f t="shared" si="413"/>
        <v>0</v>
      </c>
      <c r="P5253">
        <f t="shared" si="414"/>
        <v>1</v>
      </c>
    </row>
    <row r="5254" spans="1:16" x14ac:dyDescent="0.3">
      <c r="A5254" t="s">
        <v>2</v>
      </c>
      <c r="B5254" s="38">
        <v>41699</v>
      </c>
      <c r="C5254" t="s">
        <v>30</v>
      </c>
      <c r="D5254" t="s">
        <v>175</v>
      </c>
      <c r="E5254" t="s">
        <v>166</v>
      </c>
      <c r="F5254">
        <v>326798</v>
      </c>
      <c r="G5254">
        <v>364343</v>
      </c>
      <c r="H5254" t="s">
        <v>148</v>
      </c>
      <c r="I5254" t="s">
        <v>149</v>
      </c>
      <c r="L5254">
        <f t="shared" si="410"/>
        <v>2014</v>
      </c>
      <c r="M5254">
        <f t="shared" si="411"/>
        <v>3</v>
      </c>
      <c r="N5254">
        <f t="shared" si="412"/>
        <v>0</v>
      </c>
      <c r="O5254">
        <f t="shared" si="413"/>
        <v>0</v>
      </c>
      <c r="P5254">
        <f t="shared" si="414"/>
        <v>1</v>
      </c>
    </row>
    <row r="5255" spans="1:16" x14ac:dyDescent="0.3">
      <c r="A5255" t="s">
        <v>52</v>
      </c>
      <c r="B5255" s="38">
        <v>41699</v>
      </c>
      <c r="C5255" t="s">
        <v>30</v>
      </c>
      <c r="D5255" t="s">
        <v>230</v>
      </c>
      <c r="E5255" t="s">
        <v>169</v>
      </c>
      <c r="F5255">
        <v>245179</v>
      </c>
      <c r="G5255">
        <v>372300</v>
      </c>
      <c r="H5255" t="s">
        <v>148</v>
      </c>
      <c r="I5255" t="s">
        <v>149</v>
      </c>
      <c r="L5255">
        <f t="shared" si="410"/>
        <v>2014</v>
      </c>
      <c r="M5255">
        <f t="shared" si="411"/>
        <v>3</v>
      </c>
      <c r="N5255">
        <f t="shared" si="412"/>
        <v>0</v>
      </c>
      <c r="O5255">
        <f t="shared" si="413"/>
        <v>0</v>
      </c>
      <c r="P5255">
        <f t="shared" si="414"/>
        <v>1</v>
      </c>
    </row>
    <row r="5256" spans="1:16" x14ac:dyDescent="0.3">
      <c r="A5256" t="s">
        <v>69</v>
      </c>
      <c r="B5256" s="38">
        <v>41699</v>
      </c>
      <c r="C5256" t="s">
        <v>30</v>
      </c>
      <c r="D5256" t="s">
        <v>167</v>
      </c>
      <c r="E5256" t="s">
        <v>147</v>
      </c>
      <c r="F5256">
        <v>334268</v>
      </c>
      <c r="G5256">
        <v>373882</v>
      </c>
      <c r="H5256" t="s">
        <v>148</v>
      </c>
      <c r="I5256" t="s">
        <v>149</v>
      </c>
      <c r="L5256">
        <f t="shared" si="410"/>
        <v>2014</v>
      </c>
      <c r="M5256">
        <f t="shared" si="411"/>
        <v>3</v>
      </c>
      <c r="N5256">
        <f t="shared" si="412"/>
        <v>0</v>
      </c>
      <c r="O5256">
        <f t="shared" si="413"/>
        <v>0</v>
      </c>
      <c r="P5256">
        <f t="shared" si="414"/>
        <v>1</v>
      </c>
    </row>
    <row r="5257" spans="1:16" x14ac:dyDescent="0.3">
      <c r="A5257" t="s">
        <v>69</v>
      </c>
      <c r="B5257" s="38">
        <v>41699</v>
      </c>
      <c r="C5257" t="s">
        <v>30</v>
      </c>
      <c r="D5257" t="s">
        <v>280</v>
      </c>
      <c r="E5257" t="s">
        <v>147</v>
      </c>
      <c r="F5257">
        <v>334159</v>
      </c>
      <c r="G5257">
        <v>373620</v>
      </c>
      <c r="H5257" t="s">
        <v>144</v>
      </c>
      <c r="I5257" t="s">
        <v>145</v>
      </c>
      <c r="L5257">
        <f t="shared" si="410"/>
        <v>2014</v>
      </c>
      <c r="M5257">
        <f t="shared" si="411"/>
        <v>3</v>
      </c>
      <c r="N5257">
        <f t="shared" si="412"/>
        <v>0</v>
      </c>
      <c r="O5257">
        <f t="shared" si="413"/>
        <v>0</v>
      </c>
      <c r="P5257">
        <f t="shared" si="414"/>
        <v>3</v>
      </c>
    </row>
    <row r="5258" spans="1:16" x14ac:dyDescent="0.3">
      <c r="A5258" t="s">
        <v>70</v>
      </c>
      <c r="B5258" s="38">
        <v>41699</v>
      </c>
      <c r="C5258" t="s">
        <v>30</v>
      </c>
      <c r="D5258" t="s">
        <v>347</v>
      </c>
      <c r="E5258" t="s">
        <v>183</v>
      </c>
      <c r="F5258">
        <v>330544</v>
      </c>
      <c r="G5258">
        <v>314486</v>
      </c>
      <c r="H5258" t="s">
        <v>148</v>
      </c>
      <c r="I5258" t="s">
        <v>149</v>
      </c>
      <c r="L5258">
        <f t="shared" si="410"/>
        <v>2014</v>
      </c>
      <c r="M5258">
        <f t="shared" si="411"/>
        <v>3</v>
      </c>
      <c r="N5258">
        <f t="shared" si="412"/>
        <v>0</v>
      </c>
      <c r="O5258">
        <f t="shared" si="413"/>
        <v>0</v>
      </c>
      <c r="P5258">
        <f t="shared" si="414"/>
        <v>1</v>
      </c>
    </row>
    <row r="5259" spans="1:16" x14ac:dyDescent="0.3">
      <c r="A5259" t="s">
        <v>2</v>
      </c>
      <c r="B5259" s="38">
        <v>41699</v>
      </c>
      <c r="C5259" t="s">
        <v>30</v>
      </c>
      <c r="D5259" t="s">
        <v>641</v>
      </c>
      <c r="E5259" t="s">
        <v>166</v>
      </c>
      <c r="F5259">
        <v>326413</v>
      </c>
      <c r="G5259">
        <v>364271</v>
      </c>
      <c r="H5259" t="s">
        <v>148</v>
      </c>
      <c r="I5259" t="s">
        <v>149</v>
      </c>
      <c r="L5259">
        <f t="shared" si="410"/>
        <v>2014</v>
      </c>
      <c r="M5259">
        <f t="shared" si="411"/>
        <v>3</v>
      </c>
      <c r="N5259">
        <f t="shared" si="412"/>
        <v>0</v>
      </c>
      <c r="O5259">
        <f t="shared" si="413"/>
        <v>0</v>
      </c>
      <c r="P5259">
        <f t="shared" si="414"/>
        <v>1</v>
      </c>
    </row>
    <row r="5260" spans="1:16" x14ac:dyDescent="0.3">
      <c r="A5260" t="s">
        <v>1120</v>
      </c>
      <c r="B5260" s="38">
        <v>41699</v>
      </c>
      <c r="C5260" t="s">
        <v>30</v>
      </c>
      <c r="D5260" t="s">
        <v>233</v>
      </c>
      <c r="E5260" t="s">
        <v>193</v>
      </c>
      <c r="F5260">
        <v>244270</v>
      </c>
      <c r="G5260">
        <v>416942</v>
      </c>
      <c r="H5260" t="s">
        <v>148</v>
      </c>
      <c r="I5260" t="s">
        <v>149</v>
      </c>
      <c r="L5260">
        <f t="shared" si="410"/>
        <v>2014</v>
      </c>
      <c r="M5260">
        <f t="shared" si="411"/>
        <v>3</v>
      </c>
      <c r="N5260">
        <f t="shared" si="412"/>
        <v>0</v>
      </c>
      <c r="O5260">
        <f t="shared" si="413"/>
        <v>0</v>
      </c>
      <c r="P5260">
        <f t="shared" si="414"/>
        <v>1</v>
      </c>
    </row>
    <row r="5261" spans="1:16" x14ac:dyDescent="0.3">
      <c r="A5261" t="s">
        <v>2</v>
      </c>
      <c r="B5261" s="38">
        <v>41699</v>
      </c>
      <c r="C5261" t="s">
        <v>28</v>
      </c>
      <c r="D5261" t="s">
        <v>175</v>
      </c>
      <c r="E5261" t="s">
        <v>166</v>
      </c>
      <c r="F5261">
        <v>326770</v>
      </c>
      <c r="G5261">
        <v>364403</v>
      </c>
      <c r="H5261" t="s">
        <v>144</v>
      </c>
      <c r="I5261" t="s">
        <v>235</v>
      </c>
      <c r="J5261" t="s">
        <v>799</v>
      </c>
      <c r="K5261" t="s">
        <v>248</v>
      </c>
      <c r="L5261">
        <f t="shared" si="410"/>
        <v>2014</v>
      </c>
      <c r="M5261">
        <f t="shared" si="411"/>
        <v>3</v>
      </c>
      <c r="N5261">
        <f t="shared" si="412"/>
        <v>1</v>
      </c>
      <c r="O5261">
        <f t="shared" si="413"/>
        <v>1</v>
      </c>
      <c r="P5261">
        <f t="shared" si="414"/>
        <v>1</v>
      </c>
    </row>
    <row r="5262" spans="1:16" x14ac:dyDescent="0.3">
      <c r="A5262" t="s">
        <v>43</v>
      </c>
      <c r="B5262" s="38">
        <v>41699</v>
      </c>
      <c r="C5262" t="s">
        <v>30</v>
      </c>
      <c r="D5262" t="s">
        <v>1057</v>
      </c>
      <c r="E5262" t="s">
        <v>183</v>
      </c>
      <c r="F5262">
        <v>308542</v>
      </c>
      <c r="G5262">
        <v>326293</v>
      </c>
      <c r="H5262" t="s">
        <v>148</v>
      </c>
      <c r="I5262" t="s">
        <v>149</v>
      </c>
      <c r="L5262">
        <f t="shared" si="410"/>
        <v>2014</v>
      </c>
      <c r="M5262">
        <f t="shared" si="411"/>
        <v>3</v>
      </c>
      <c r="N5262">
        <f t="shared" si="412"/>
        <v>0</v>
      </c>
      <c r="O5262">
        <f t="shared" si="413"/>
        <v>0</v>
      </c>
      <c r="P5262">
        <f t="shared" si="414"/>
        <v>1</v>
      </c>
    </row>
    <row r="5263" spans="1:16" x14ac:dyDescent="0.3">
      <c r="A5263" t="s">
        <v>69</v>
      </c>
      <c r="B5263" s="38">
        <v>41699</v>
      </c>
      <c r="C5263" t="s">
        <v>30</v>
      </c>
      <c r="D5263" t="s">
        <v>163</v>
      </c>
      <c r="E5263" t="s">
        <v>147</v>
      </c>
      <c r="F5263">
        <v>333471</v>
      </c>
      <c r="G5263">
        <v>374328</v>
      </c>
      <c r="H5263" t="s">
        <v>245</v>
      </c>
      <c r="I5263" t="s">
        <v>246</v>
      </c>
      <c r="L5263">
        <f t="shared" si="410"/>
        <v>2014</v>
      </c>
      <c r="M5263">
        <f t="shared" si="411"/>
        <v>3</v>
      </c>
      <c r="N5263">
        <f t="shared" si="412"/>
        <v>0</v>
      </c>
      <c r="O5263">
        <f t="shared" si="413"/>
        <v>0</v>
      </c>
      <c r="P5263">
        <f t="shared" si="414"/>
        <v>4</v>
      </c>
    </row>
    <row r="5264" spans="1:16" x14ac:dyDescent="0.3">
      <c r="A5264" t="s">
        <v>76</v>
      </c>
      <c r="B5264" s="38">
        <v>41699</v>
      </c>
      <c r="C5264" t="s">
        <v>30</v>
      </c>
      <c r="D5264" t="s">
        <v>454</v>
      </c>
      <c r="E5264" t="s">
        <v>176</v>
      </c>
      <c r="F5264">
        <v>315102</v>
      </c>
      <c r="G5264">
        <v>386544</v>
      </c>
      <c r="H5264" t="s">
        <v>148</v>
      </c>
      <c r="I5264" t="s">
        <v>149</v>
      </c>
      <c r="L5264">
        <f t="shared" si="410"/>
        <v>2014</v>
      </c>
      <c r="M5264">
        <f t="shared" si="411"/>
        <v>3</v>
      </c>
      <c r="N5264">
        <f t="shared" si="412"/>
        <v>0</v>
      </c>
      <c r="O5264">
        <f t="shared" si="413"/>
        <v>0</v>
      </c>
      <c r="P5264">
        <f t="shared" si="414"/>
        <v>1</v>
      </c>
    </row>
    <row r="5265" spans="1:16" x14ac:dyDescent="0.3">
      <c r="A5265" t="s">
        <v>67</v>
      </c>
      <c r="B5265" s="38">
        <v>41699</v>
      </c>
      <c r="C5265" t="s">
        <v>30</v>
      </c>
      <c r="D5265" t="s">
        <v>278</v>
      </c>
      <c r="E5265" t="s">
        <v>279</v>
      </c>
      <c r="F5265">
        <v>349269</v>
      </c>
      <c r="G5265">
        <v>374130</v>
      </c>
      <c r="H5265" t="s">
        <v>148</v>
      </c>
      <c r="I5265" t="s">
        <v>149</v>
      </c>
      <c r="L5265">
        <f t="shared" si="410"/>
        <v>2014</v>
      </c>
      <c r="M5265">
        <f t="shared" si="411"/>
        <v>3</v>
      </c>
      <c r="N5265">
        <f t="shared" si="412"/>
        <v>0</v>
      </c>
      <c r="O5265">
        <f t="shared" si="413"/>
        <v>0</v>
      </c>
      <c r="P5265">
        <f t="shared" si="414"/>
        <v>1</v>
      </c>
    </row>
    <row r="5266" spans="1:16" x14ac:dyDescent="0.3">
      <c r="A5266" t="s">
        <v>51</v>
      </c>
      <c r="B5266" s="38">
        <v>41699</v>
      </c>
      <c r="C5266" t="s">
        <v>30</v>
      </c>
      <c r="D5266" t="s">
        <v>214</v>
      </c>
      <c r="E5266" t="s">
        <v>206</v>
      </c>
      <c r="F5266">
        <v>348520</v>
      </c>
      <c r="G5266">
        <v>344435</v>
      </c>
      <c r="H5266" t="s">
        <v>245</v>
      </c>
      <c r="I5266" t="s">
        <v>246</v>
      </c>
      <c r="L5266">
        <f t="shared" si="410"/>
        <v>2014</v>
      </c>
      <c r="M5266">
        <f t="shared" si="411"/>
        <v>3</v>
      </c>
      <c r="N5266">
        <f t="shared" si="412"/>
        <v>0</v>
      </c>
      <c r="O5266">
        <f t="shared" si="413"/>
        <v>0</v>
      </c>
      <c r="P5266">
        <f t="shared" si="414"/>
        <v>4</v>
      </c>
    </row>
    <row r="5267" spans="1:16" x14ac:dyDescent="0.3">
      <c r="A5267" t="s">
        <v>52</v>
      </c>
      <c r="B5267" s="38">
        <v>41699</v>
      </c>
      <c r="C5267" t="s">
        <v>30</v>
      </c>
      <c r="D5267" t="s">
        <v>371</v>
      </c>
      <c r="E5267" t="s">
        <v>169</v>
      </c>
      <c r="F5267">
        <v>245207</v>
      </c>
      <c r="G5267">
        <v>372974</v>
      </c>
      <c r="H5267" t="s">
        <v>148</v>
      </c>
      <c r="I5267" t="s">
        <v>149</v>
      </c>
      <c r="L5267">
        <f t="shared" si="410"/>
        <v>2014</v>
      </c>
      <c r="M5267">
        <f t="shared" si="411"/>
        <v>3</v>
      </c>
      <c r="N5267">
        <f t="shared" si="412"/>
        <v>0</v>
      </c>
      <c r="O5267">
        <f t="shared" si="413"/>
        <v>0</v>
      </c>
      <c r="P5267">
        <f t="shared" si="414"/>
        <v>1</v>
      </c>
    </row>
    <row r="5268" spans="1:16" x14ac:dyDescent="0.3">
      <c r="A5268" t="s">
        <v>69</v>
      </c>
      <c r="B5268" s="38">
        <v>41699</v>
      </c>
      <c r="C5268" t="s">
        <v>30</v>
      </c>
      <c r="D5268" t="s">
        <v>249</v>
      </c>
      <c r="E5268" t="s">
        <v>147</v>
      </c>
      <c r="F5268">
        <v>334365</v>
      </c>
      <c r="G5268">
        <v>374348</v>
      </c>
      <c r="H5268" t="s">
        <v>148</v>
      </c>
      <c r="I5268" t="s">
        <v>149</v>
      </c>
      <c r="L5268">
        <f t="shared" si="410"/>
        <v>2014</v>
      </c>
      <c r="M5268">
        <f t="shared" si="411"/>
        <v>3</v>
      </c>
      <c r="N5268">
        <f t="shared" si="412"/>
        <v>0</v>
      </c>
      <c r="O5268">
        <f t="shared" si="413"/>
        <v>0</v>
      </c>
      <c r="P5268">
        <f t="shared" si="414"/>
        <v>1</v>
      </c>
    </row>
    <row r="5269" spans="1:16" x14ac:dyDescent="0.3">
      <c r="A5269" t="s">
        <v>53</v>
      </c>
      <c r="B5269" s="38">
        <v>41699</v>
      </c>
      <c r="C5269" t="s">
        <v>30</v>
      </c>
      <c r="D5269" t="s">
        <v>208</v>
      </c>
      <c r="E5269" t="s">
        <v>209</v>
      </c>
      <c r="F5269">
        <v>279929</v>
      </c>
      <c r="G5269">
        <v>362929</v>
      </c>
      <c r="H5269" t="s">
        <v>152</v>
      </c>
      <c r="I5269" t="s">
        <v>153</v>
      </c>
      <c r="L5269">
        <f t="shared" si="410"/>
        <v>2014</v>
      </c>
      <c r="M5269">
        <f t="shared" si="411"/>
        <v>3</v>
      </c>
      <c r="N5269">
        <f t="shared" si="412"/>
        <v>0</v>
      </c>
      <c r="O5269">
        <f t="shared" si="413"/>
        <v>0</v>
      </c>
      <c r="P5269">
        <f t="shared" si="414"/>
        <v>2</v>
      </c>
    </row>
    <row r="5270" spans="1:16" x14ac:dyDescent="0.3">
      <c r="A5270" t="s">
        <v>69</v>
      </c>
      <c r="B5270" s="38">
        <v>41699</v>
      </c>
      <c r="C5270" t="s">
        <v>30</v>
      </c>
      <c r="D5270" t="s">
        <v>387</v>
      </c>
      <c r="E5270" t="s">
        <v>147</v>
      </c>
      <c r="F5270">
        <v>333566</v>
      </c>
      <c r="G5270">
        <v>373159</v>
      </c>
      <c r="H5270" t="s">
        <v>148</v>
      </c>
      <c r="I5270" t="s">
        <v>149</v>
      </c>
      <c r="L5270">
        <f t="shared" si="410"/>
        <v>2014</v>
      </c>
      <c r="M5270">
        <f t="shared" si="411"/>
        <v>3</v>
      </c>
      <c r="N5270">
        <f t="shared" si="412"/>
        <v>0</v>
      </c>
      <c r="O5270">
        <f t="shared" si="413"/>
        <v>0</v>
      </c>
      <c r="P5270">
        <f t="shared" si="414"/>
        <v>1</v>
      </c>
    </row>
    <row r="5271" spans="1:16" x14ac:dyDescent="0.3">
      <c r="A5271" t="s">
        <v>2</v>
      </c>
      <c r="B5271" s="38">
        <v>41699</v>
      </c>
      <c r="C5271" t="s">
        <v>30</v>
      </c>
      <c r="D5271" t="s">
        <v>285</v>
      </c>
      <c r="E5271" t="s">
        <v>166</v>
      </c>
      <c r="F5271">
        <v>326617</v>
      </c>
      <c r="G5271">
        <v>363936</v>
      </c>
      <c r="H5271" t="s">
        <v>148</v>
      </c>
      <c r="I5271" t="s">
        <v>149</v>
      </c>
      <c r="L5271">
        <f t="shared" si="410"/>
        <v>2014</v>
      </c>
      <c r="M5271">
        <f t="shared" si="411"/>
        <v>3</v>
      </c>
      <c r="N5271">
        <f t="shared" si="412"/>
        <v>0</v>
      </c>
      <c r="O5271">
        <f t="shared" si="413"/>
        <v>0</v>
      </c>
      <c r="P5271">
        <f t="shared" si="414"/>
        <v>1</v>
      </c>
    </row>
    <row r="5272" spans="1:16" x14ac:dyDescent="0.3">
      <c r="A5272" t="s">
        <v>62</v>
      </c>
      <c r="B5272" s="38">
        <v>41699</v>
      </c>
      <c r="C5272" t="s">
        <v>30</v>
      </c>
      <c r="D5272" t="s">
        <v>142</v>
      </c>
      <c r="E5272" t="s">
        <v>143</v>
      </c>
      <c r="F5272">
        <v>339642</v>
      </c>
      <c r="G5272">
        <v>402507</v>
      </c>
      <c r="H5272" t="s">
        <v>148</v>
      </c>
      <c r="I5272" t="s">
        <v>149</v>
      </c>
      <c r="L5272">
        <f t="shared" si="410"/>
        <v>2014</v>
      </c>
      <c r="M5272">
        <f t="shared" si="411"/>
        <v>3</v>
      </c>
      <c r="N5272">
        <f t="shared" si="412"/>
        <v>0</v>
      </c>
      <c r="O5272">
        <f t="shared" si="413"/>
        <v>0</v>
      </c>
      <c r="P5272">
        <f t="shared" si="414"/>
        <v>1</v>
      </c>
    </row>
    <row r="5273" spans="1:16" x14ac:dyDescent="0.3">
      <c r="A5273" t="s">
        <v>69</v>
      </c>
      <c r="B5273" s="38">
        <v>41699</v>
      </c>
      <c r="C5273" t="s">
        <v>30</v>
      </c>
      <c r="D5273" t="s">
        <v>552</v>
      </c>
      <c r="E5273" t="s">
        <v>147</v>
      </c>
      <c r="F5273">
        <v>333768</v>
      </c>
      <c r="G5273">
        <v>374711</v>
      </c>
      <c r="H5273" t="s">
        <v>148</v>
      </c>
      <c r="I5273" t="s">
        <v>149</v>
      </c>
      <c r="L5273">
        <f t="shared" si="410"/>
        <v>2014</v>
      </c>
      <c r="M5273">
        <f t="shared" si="411"/>
        <v>3</v>
      </c>
      <c r="N5273">
        <f t="shared" si="412"/>
        <v>0</v>
      </c>
      <c r="O5273">
        <f t="shared" si="413"/>
        <v>0</v>
      </c>
      <c r="P5273">
        <f t="shared" si="414"/>
        <v>1</v>
      </c>
    </row>
    <row r="5274" spans="1:16" x14ac:dyDescent="0.3">
      <c r="A5274" t="s">
        <v>1120</v>
      </c>
      <c r="B5274" s="38">
        <v>41699</v>
      </c>
      <c r="C5274" t="s">
        <v>30</v>
      </c>
      <c r="D5274" t="s">
        <v>614</v>
      </c>
      <c r="E5274" t="s">
        <v>193</v>
      </c>
      <c r="F5274">
        <v>242726</v>
      </c>
      <c r="G5274">
        <v>417288</v>
      </c>
      <c r="H5274" t="s">
        <v>148</v>
      </c>
      <c r="I5274" t="s">
        <v>149</v>
      </c>
      <c r="L5274">
        <f t="shared" si="410"/>
        <v>2014</v>
      </c>
      <c r="M5274">
        <f t="shared" si="411"/>
        <v>3</v>
      </c>
      <c r="N5274">
        <f t="shared" si="412"/>
        <v>0</v>
      </c>
      <c r="O5274">
        <f t="shared" si="413"/>
        <v>0</v>
      </c>
      <c r="P5274">
        <f t="shared" si="414"/>
        <v>1</v>
      </c>
    </row>
    <row r="5275" spans="1:16" x14ac:dyDescent="0.3">
      <c r="A5275" t="s">
        <v>1120</v>
      </c>
      <c r="B5275" s="38">
        <v>41699</v>
      </c>
      <c r="C5275" t="s">
        <v>30</v>
      </c>
      <c r="D5275" t="s">
        <v>385</v>
      </c>
      <c r="E5275" t="s">
        <v>193</v>
      </c>
      <c r="F5275">
        <v>243863</v>
      </c>
      <c r="G5275">
        <v>415977</v>
      </c>
      <c r="H5275" t="s">
        <v>148</v>
      </c>
      <c r="I5275" t="s">
        <v>149</v>
      </c>
      <c r="L5275">
        <f t="shared" si="410"/>
        <v>2014</v>
      </c>
      <c r="M5275">
        <f t="shared" si="411"/>
        <v>3</v>
      </c>
      <c r="N5275">
        <f t="shared" si="412"/>
        <v>0</v>
      </c>
      <c r="O5275">
        <f t="shared" si="413"/>
        <v>0</v>
      </c>
      <c r="P5275">
        <f t="shared" si="414"/>
        <v>1</v>
      </c>
    </row>
    <row r="5276" spans="1:16" x14ac:dyDescent="0.3">
      <c r="A5276" t="s">
        <v>69</v>
      </c>
      <c r="B5276" s="38">
        <v>41730</v>
      </c>
      <c r="C5276" t="s">
        <v>30</v>
      </c>
      <c r="D5276" t="s">
        <v>210</v>
      </c>
      <c r="E5276" t="s">
        <v>147</v>
      </c>
      <c r="F5276">
        <v>333633</v>
      </c>
      <c r="G5276">
        <v>374294</v>
      </c>
      <c r="H5276" t="s">
        <v>148</v>
      </c>
      <c r="I5276" t="s">
        <v>149</v>
      </c>
      <c r="L5276">
        <f t="shared" si="410"/>
        <v>2014</v>
      </c>
      <c r="M5276">
        <f t="shared" si="411"/>
        <v>4</v>
      </c>
      <c r="N5276">
        <f t="shared" si="412"/>
        <v>0</v>
      </c>
      <c r="O5276">
        <f t="shared" si="413"/>
        <v>0</v>
      </c>
      <c r="P5276">
        <f t="shared" si="414"/>
        <v>1</v>
      </c>
    </row>
    <row r="5277" spans="1:16" x14ac:dyDescent="0.3">
      <c r="A5277" t="s">
        <v>76</v>
      </c>
      <c r="B5277" s="38">
        <v>41730</v>
      </c>
      <c r="C5277" t="s">
        <v>30</v>
      </c>
      <c r="D5277" t="s">
        <v>297</v>
      </c>
      <c r="E5277" t="s">
        <v>176</v>
      </c>
      <c r="F5277">
        <v>314764</v>
      </c>
      <c r="G5277">
        <v>386376</v>
      </c>
      <c r="H5277" t="s">
        <v>148</v>
      </c>
      <c r="I5277" t="s">
        <v>149</v>
      </c>
      <c r="L5277">
        <f t="shared" si="410"/>
        <v>2014</v>
      </c>
      <c r="M5277">
        <f t="shared" si="411"/>
        <v>4</v>
      </c>
      <c r="N5277">
        <f t="shared" si="412"/>
        <v>0</v>
      </c>
      <c r="O5277">
        <f t="shared" si="413"/>
        <v>0</v>
      </c>
      <c r="P5277">
        <f t="shared" si="414"/>
        <v>1</v>
      </c>
    </row>
    <row r="5278" spans="1:16" x14ac:dyDescent="0.3">
      <c r="A5278" t="s">
        <v>36</v>
      </c>
      <c r="B5278" s="38">
        <v>41730</v>
      </c>
      <c r="C5278" t="s">
        <v>30</v>
      </c>
      <c r="D5278" t="s">
        <v>553</v>
      </c>
      <c r="E5278" t="s">
        <v>189</v>
      </c>
      <c r="F5278">
        <v>287384</v>
      </c>
      <c r="G5278">
        <v>345074</v>
      </c>
      <c r="H5278" t="s">
        <v>148</v>
      </c>
      <c r="I5278" t="s">
        <v>149</v>
      </c>
      <c r="L5278">
        <f t="shared" si="410"/>
        <v>2014</v>
      </c>
      <c r="M5278">
        <f t="shared" si="411"/>
        <v>4</v>
      </c>
      <c r="N5278">
        <f t="shared" si="412"/>
        <v>0</v>
      </c>
      <c r="O5278">
        <f t="shared" si="413"/>
        <v>0</v>
      </c>
      <c r="P5278">
        <f t="shared" si="414"/>
        <v>1</v>
      </c>
    </row>
    <row r="5279" spans="1:16" x14ac:dyDescent="0.3">
      <c r="A5279" t="s">
        <v>61</v>
      </c>
      <c r="B5279" s="38">
        <v>41730</v>
      </c>
      <c r="C5279" t="s">
        <v>30</v>
      </c>
      <c r="D5279" t="s">
        <v>257</v>
      </c>
      <c r="E5279" t="s">
        <v>206</v>
      </c>
      <c r="F5279">
        <v>336635</v>
      </c>
      <c r="G5279">
        <v>352385</v>
      </c>
      <c r="H5279" t="s">
        <v>148</v>
      </c>
      <c r="I5279" t="s">
        <v>149</v>
      </c>
      <c r="L5279">
        <f t="shared" si="410"/>
        <v>2014</v>
      </c>
      <c r="M5279">
        <f t="shared" si="411"/>
        <v>4</v>
      </c>
      <c r="N5279">
        <f t="shared" si="412"/>
        <v>0</v>
      </c>
      <c r="O5279">
        <f t="shared" si="413"/>
        <v>0</v>
      </c>
      <c r="P5279">
        <f t="shared" si="414"/>
        <v>1</v>
      </c>
    </row>
    <row r="5280" spans="1:16" x14ac:dyDescent="0.3">
      <c r="A5280" t="s">
        <v>69</v>
      </c>
      <c r="B5280" s="38">
        <v>41730</v>
      </c>
      <c r="C5280" t="s">
        <v>30</v>
      </c>
      <c r="D5280" t="s">
        <v>249</v>
      </c>
      <c r="E5280" t="s">
        <v>147</v>
      </c>
      <c r="F5280">
        <v>334410</v>
      </c>
      <c r="G5280">
        <v>373923</v>
      </c>
      <c r="H5280" t="s">
        <v>152</v>
      </c>
      <c r="I5280" t="s">
        <v>153</v>
      </c>
      <c r="L5280">
        <f t="shared" si="410"/>
        <v>2014</v>
      </c>
      <c r="M5280">
        <f t="shared" si="411"/>
        <v>4</v>
      </c>
      <c r="N5280">
        <f t="shared" si="412"/>
        <v>0</v>
      </c>
      <c r="O5280">
        <f t="shared" si="413"/>
        <v>0</v>
      </c>
      <c r="P5280">
        <f t="shared" si="414"/>
        <v>2</v>
      </c>
    </row>
    <row r="5281" spans="1:16" x14ac:dyDescent="0.3">
      <c r="A5281" t="s">
        <v>53</v>
      </c>
      <c r="B5281" s="38">
        <v>41730</v>
      </c>
      <c r="C5281" t="s">
        <v>30</v>
      </c>
      <c r="D5281" t="s">
        <v>445</v>
      </c>
      <c r="E5281" t="s">
        <v>209</v>
      </c>
      <c r="F5281">
        <v>280100</v>
      </c>
      <c r="G5281">
        <v>362299</v>
      </c>
      <c r="H5281" t="s">
        <v>144</v>
      </c>
      <c r="I5281" t="s">
        <v>145</v>
      </c>
      <c r="L5281">
        <f t="shared" si="410"/>
        <v>2014</v>
      </c>
      <c r="M5281">
        <f t="shared" si="411"/>
        <v>4</v>
      </c>
      <c r="N5281">
        <f t="shared" si="412"/>
        <v>0</v>
      </c>
      <c r="O5281">
        <f t="shared" si="413"/>
        <v>0</v>
      </c>
      <c r="P5281">
        <f t="shared" si="414"/>
        <v>3</v>
      </c>
    </row>
    <row r="5282" spans="1:16" x14ac:dyDescent="0.3">
      <c r="A5282" t="s">
        <v>69</v>
      </c>
      <c r="B5282" s="38">
        <v>41730</v>
      </c>
      <c r="C5282" t="s">
        <v>30</v>
      </c>
      <c r="D5282" t="s">
        <v>285</v>
      </c>
      <c r="E5282" t="s">
        <v>147</v>
      </c>
      <c r="F5282">
        <v>334843</v>
      </c>
      <c r="G5282">
        <v>373957</v>
      </c>
      <c r="H5282" t="s">
        <v>152</v>
      </c>
      <c r="I5282" t="s">
        <v>153</v>
      </c>
      <c r="L5282">
        <f t="shared" si="410"/>
        <v>2014</v>
      </c>
      <c r="M5282">
        <f t="shared" si="411"/>
        <v>4</v>
      </c>
      <c r="N5282">
        <f t="shared" si="412"/>
        <v>0</v>
      </c>
      <c r="O5282">
        <f t="shared" si="413"/>
        <v>0</v>
      </c>
      <c r="P5282">
        <f t="shared" si="414"/>
        <v>2</v>
      </c>
    </row>
    <row r="5283" spans="1:16" x14ac:dyDescent="0.3">
      <c r="A5283" t="s">
        <v>69</v>
      </c>
      <c r="B5283" s="38">
        <v>41730</v>
      </c>
      <c r="C5283" t="s">
        <v>30</v>
      </c>
      <c r="D5283" t="s">
        <v>221</v>
      </c>
      <c r="E5283" t="s">
        <v>161</v>
      </c>
      <c r="F5283">
        <v>333945</v>
      </c>
      <c r="G5283">
        <v>375018</v>
      </c>
      <c r="H5283" t="s">
        <v>148</v>
      </c>
      <c r="I5283" t="s">
        <v>149</v>
      </c>
      <c r="L5283">
        <f t="shared" si="410"/>
        <v>2014</v>
      </c>
      <c r="M5283">
        <f t="shared" si="411"/>
        <v>4</v>
      </c>
      <c r="N5283">
        <f t="shared" si="412"/>
        <v>0</v>
      </c>
      <c r="O5283">
        <f t="shared" si="413"/>
        <v>0</v>
      </c>
      <c r="P5283">
        <f t="shared" si="414"/>
        <v>1</v>
      </c>
    </row>
    <row r="5284" spans="1:16" x14ac:dyDescent="0.3">
      <c r="A5284" t="s">
        <v>69</v>
      </c>
      <c r="B5284" s="38">
        <v>41730</v>
      </c>
      <c r="C5284" t="s">
        <v>30</v>
      </c>
      <c r="D5284" t="s">
        <v>283</v>
      </c>
      <c r="E5284" t="s">
        <v>147</v>
      </c>
      <c r="F5284">
        <v>333766</v>
      </c>
      <c r="G5284">
        <v>373744</v>
      </c>
      <c r="H5284" t="s">
        <v>152</v>
      </c>
      <c r="I5284" t="s">
        <v>153</v>
      </c>
      <c r="L5284">
        <f t="shared" si="410"/>
        <v>2014</v>
      </c>
      <c r="M5284">
        <f t="shared" si="411"/>
        <v>4</v>
      </c>
      <c r="N5284">
        <f t="shared" si="412"/>
        <v>0</v>
      </c>
      <c r="O5284">
        <f t="shared" si="413"/>
        <v>0</v>
      </c>
      <c r="P5284">
        <f t="shared" si="414"/>
        <v>2</v>
      </c>
    </row>
    <row r="5285" spans="1:16" x14ac:dyDescent="0.3">
      <c r="A5285" t="s">
        <v>69</v>
      </c>
      <c r="B5285" s="38">
        <v>41730</v>
      </c>
      <c r="C5285" t="s">
        <v>30</v>
      </c>
      <c r="D5285" t="s">
        <v>448</v>
      </c>
      <c r="E5285" t="s">
        <v>147</v>
      </c>
      <c r="F5285">
        <v>334222</v>
      </c>
      <c r="G5285">
        <v>374343</v>
      </c>
      <c r="H5285" t="s">
        <v>148</v>
      </c>
      <c r="I5285" t="s">
        <v>149</v>
      </c>
      <c r="L5285">
        <f t="shared" si="410"/>
        <v>2014</v>
      </c>
      <c r="M5285">
        <f t="shared" si="411"/>
        <v>4</v>
      </c>
      <c r="N5285">
        <f t="shared" si="412"/>
        <v>0</v>
      </c>
      <c r="O5285">
        <f t="shared" si="413"/>
        <v>0</v>
      </c>
      <c r="P5285">
        <f t="shared" si="414"/>
        <v>1</v>
      </c>
    </row>
    <row r="5286" spans="1:16" x14ac:dyDescent="0.3">
      <c r="A5286" t="s">
        <v>69</v>
      </c>
      <c r="B5286" s="38">
        <v>41730</v>
      </c>
      <c r="C5286" t="s">
        <v>30</v>
      </c>
      <c r="D5286" t="s">
        <v>824</v>
      </c>
      <c r="E5286" t="s">
        <v>161</v>
      </c>
      <c r="F5286">
        <v>333375</v>
      </c>
      <c r="G5286">
        <v>374578</v>
      </c>
      <c r="H5286" t="s">
        <v>148</v>
      </c>
      <c r="I5286" t="s">
        <v>149</v>
      </c>
      <c r="L5286">
        <f t="shared" si="410"/>
        <v>2014</v>
      </c>
      <c r="M5286">
        <f t="shared" si="411"/>
        <v>4</v>
      </c>
      <c r="N5286">
        <f t="shared" si="412"/>
        <v>0</v>
      </c>
      <c r="O5286">
        <f t="shared" si="413"/>
        <v>0</v>
      </c>
      <c r="P5286">
        <f t="shared" si="414"/>
        <v>1</v>
      </c>
    </row>
    <row r="5287" spans="1:16" x14ac:dyDescent="0.3">
      <c r="A5287" t="s">
        <v>53</v>
      </c>
      <c r="B5287" s="38">
        <v>41730</v>
      </c>
      <c r="C5287" t="s">
        <v>30</v>
      </c>
      <c r="D5287" t="s">
        <v>621</v>
      </c>
      <c r="E5287" t="s">
        <v>209</v>
      </c>
      <c r="F5287">
        <v>280095</v>
      </c>
      <c r="G5287">
        <v>362554</v>
      </c>
      <c r="H5287" t="s">
        <v>148</v>
      </c>
      <c r="I5287" t="s">
        <v>149</v>
      </c>
      <c r="L5287">
        <f t="shared" si="410"/>
        <v>2014</v>
      </c>
      <c r="M5287">
        <f t="shared" si="411"/>
        <v>4</v>
      </c>
      <c r="N5287">
        <f t="shared" si="412"/>
        <v>0</v>
      </c>
      <c r="O5287">
        <f t="shared" si="413"/>
        <v>0</v>
      </c>
      <c r="P5287">
        <f t="shared" si="414"/>
        <v>1</v>
      </c>
    </row>
    <row r="5288" spans="1:16" x14ac:dyDescent="0.3">
      <c r="A5288" t="s">
        <v>46</v>
      </c>
      <c r="B5288" s="38">
        <v>41730</v>
      </c>
      <c r="C5288" t="s">
        <v>30</v>
      </c>
      <c r="D5288" t="s">
        <v>175</v>
      </c>
      <c r="E5288" t="s">
        <v>186</v>
      </c>
      <c r="F5288">
        <v>234146</v>
      </c>
      <c r="G5288">
        <v>398104</v>
      </c>
      <c r="H5288" t="s">
        <v>148</v>
      </c>
      <c r="I5288" t="s">
        <v>149</v>
      </c>
      <c r="L5288">
        <f t="shared" si="410"/>
        <v>2014</v>
      </c>
      <c r="M5288">
        <f t="shared" si="411"/>
        <v>4</v>
      </c>
      <c r="N5288">
        <f t="shared" si="412"/>
        <v>0</v>
      </c>
      <c r="O5288">
        <f t="shared" si="413"/>
        <v>0</v>
      </c>
      <c r="P5288">
        <f t="shared" si="414"/>
        <v>1</v>
      </c>
    </row>
    <row r="5289" spans="1:16" x14ac:dyDescent="0.3">
      <c r="A5289" t="s">
        <v>2</v>
      </c>
      <c r="B5289" s="38">
        <v>41730</v>
      </c>
      <c r="C5289" t="s">
        <v>30</v>
      </c>
      <c r="D5289" t="s">
        <v>431</v>
      </c>
      <c r="E5289" t="s">
        <v>166</v>
      </c>
      <c r="F5289">
        <v>326623</v>
      </c>
      <c r="G5289">
        <v>364044</v>
      </c>
      <c r="H5289" t="s">
        <v>148</v>
      </c>
      <c r="I5289" t="s">
        <v>149</v>
      </c>
      <c r="L5289">
        <f t="shared" si="410"/>
        <v>2014</v>
      </c>
      <c r="M5289">
        <f t="shared" si="411"/>
        <v>4</v>
      </c>
      <c r="N5289">
        <f t="shared" si="412"/>
        <v>0</v>
      </c>
      <c r="O5289">
        <f t="shared" si="413"/>
        <v>0</v>
      </c>
      <c r="P5289">
        <f t="shared" si="414"/>
        <v>1</v>
      </c>
    </row>
    <row r="5290" spans="1:16" x14ac:dyDescent="0.3">
      <c r="A5290" t="s">
        <v>60</v>
      </c>
      <c r="B5290" s="38">
        <v>41730</v>
      </c>
      <c r="C5290" t="s">
        <v>30</v>
      </c>
      <c r="D5290" t="s">
        <v>687</v>
      </c>
      <c r="E5290" t="s">
        <v>195</v>
      </c>
      <c r="F5290">
        <v>350456</v>
      </c>
      <c r="G5290">
        <v>381448</v>
      </c>
      <c r="H5290" t="s">
        <v>148</v>
      </c>
      <c r="I5290" t="s">
        <v>149</v>
      </c>
      <c r="L5290">
        <f t="shared" si="410"/>
        <v>2014</v>
      </c>
      <c r="M5290">
        <f t="shared" si="411"/>
        <v>4</v>
      </c>
      <c r="N5290">
        <f t="shared" si="412"/>
        <v>0</v>
      </c>
      <c r="O5290">
        <f t="shared" si="413"/>
        <v>0</v>
      </c>
      <c r="P5290">
        <f t="shared" si="414"/>
        <v>1</v>
      </c>
    </row>
    <row r="5291" spans="1:16" x14ac:dyDescent="0.3">
      <c r="A5291" t="s">
        <v>43</v>
      </c>
      <c r="B5291" s="38">
        <v>41730</v>
      </c>
      <c r="C5291" t="s">
        <v>30</v>
      </c>
      <c r="D5291" t="s">
        <v>608</v>
      </c>
      <c r="E5291" t="s">
        <v>183</v>
      </c>
      <c r="F5291">
        <v>308826</v>
      </c>
      <c r="G5291">
        <v>326935</v>
      </c>
      <c r="H5291" t="s">
        <v>144</v>
      </c>
      <c r="I5291" t="s">
        <v>145</v>
      </c>
      <c r="L5291">
        <f t="shared" si="410"/>
        <v>2014</v>
      </c>
      <c r="M5291">
        <f t="shared" si="411"/>
        <v>4</v>
      </c>
      <c r="N5291">
        <f t="shared" si="412"/>
        <v>0</v>
      </c>
      <c r="O5291">
        <f t="shared" si="413"/>
        <v>0</v>
      </c>
      <c r="P5291">
        <f t="shared" si="414"/>
        <v>3</v>
      </c>
    </row>
    <row r="5292" spans="1:16" x14ac:dyDescent="0.3">
      <c r="A5292" t="s">
        <v>69</v>
      </c>
      <c r="B5292" s="38">
        <v>41730</v>
      </c>
      <c r="C5292" t="s">
        <v>30</v>
      </c>
      <c r="D5292" t="s">
        <v>263</v>
      </c>
      <c r="E5292" t="s">
        <v>147</v>
      </c>
      <c r="F5292">
        <v>333590</v>
      </c>
      <c r="G5292">
        <v>373604</v>
      </c>
      <c r="H5292" t="s">
        <v>148</v>
      </c>
      <c r="I5292" t="s">
        <v>149</v>
      </c>
      <c r="L5292">
        <f t="shared" si="410"/>
        <v>2014</v>
      </c>
      <c r="M5292">
        <f t="shared" si="411"/>
        <v>4</v>
      </c>
      <c r="N5292">
        <f t="shared" si="412"/>
        <v>0</v>
      </c>
      <c r="O5292">
        <f t="shared" si="413"/>
        <v>0</v>
      </c>
      <c r="P5292">
        <f t="shared" si="414"/>
        <v>1</v>
      </c>
    </row>
    <row r="5293" spans="1:16" x14ac:dyDescent="0.3">
      <c r="A5293" t="s">
        <v>69</v>
      </c>
      <c r="B5293" s="38">
        <v>41730</v>
      </c>
      <c r="C5293" t="s">
        <v>30</v>
      </c>
      <c r="D5293" t="s">
        <v>174</v>
      </c>
      <c r="E5293" t="s">
        <v>147</v>
      </c>
      <c r="F5293">
        <v>334184</v>
      </c>
      <c r="G5293">
        <v>375160</v>
      </c>
      <c r="H5293" t="s">
        <v>245</v>
      </c>
      <c r="I5293" t="s">
        <v>246</v>
      </c>
      <c r="L5293">
        <f t="shared" si="410"/>
        <v>2014</v>
      </c>
      <c r="M5293">
        <f t="shared" si="411"/>
        <v>4</v>
      </c>
      <c r="N5293">
        <f t="shared" si="412"/>
        <v>0</v>
      </c>
      <c r="O5293">
        <f t="shared" si="413"/>
        <v>0</v>
      </c>
      <c r="P5293">
        <f t="shared" si="414"/>
        <v>4</v>
      </c>
    </row>
    <row r="5294" spans="1:16" x14ac:dyDescent="0.3">
      <c r="A5294" t="s">
        <v>69</v>
      </c>
      <c r="B5294" s="38">
        <v>41730</v>
      </c>
      <c r="C5294" t="s">
        <v>30</v>
      </c>
      <c r="D5294" t="s">
        <v>190</v>
      </c>
      <c r="E5294" t="s">
        <v>159</v>
      </c>
      <c r="F5294">
        <v>334765</v>
      </c>
      <c r="G5294">
        <v>374759</v>
      </c>
      <c r="H5294" t="s">
        <v>148</v>
      </c>
      <c r="I5294" t="s">
        <v>149</v>
      </c>
      <c r="L5294">
        <f t="shared" si="410"/>
        <v>2014</v>
      </c>
      <c r="M5294">
        <f t="shared" si="411"/>
        <v>4</v>
      </c>
      <c r="N5294">
        <f t="shared" si="412"/>
        <v>0</v>
      </c>
      <c r="O5294">
        <f t="shared" si="413"/>
        <v>0</v>
      </c>
      <c r="P5294">
        <f t="shared" si="414"/>
        <v>1</v>
      </c>
    </row>
    <row r="5295" spans="1:16" x14ac:dyDescent="0.3">
      <c r="A5295" t="s">
        <v>1120</v>
      </c>
      <c r="B5295" s="38">
        <v>41730</v>
      </c>
      <c r="C5295" t="s">
        <v>30</v>
      </c>
      <c r="D5295" t="s">
        <v>852</v>
      </c>
      <c r="E5295" t="s">
        <v>193</v>
      </c>
      <c r="F5295">
        <v>244300</v>
      </c>
      <c r="G5295">
        <v>416304</v>
      </c>
      <c r="H5295" t="s">
        <v>148</v>
      </c>
      <c r="I5295" t="s">
        <v>149</v>
      </c>
      <c r="L5295">
        <f t="shared" si="410"/>
        <v>2014</v>
      </c>
      <c r="M5295">
        <f t="shared" si="411"/>
        <v>4</v>
      </c>
      <c r="N5295">
        <f t="shared" si="412"/>
        <v>0</v>
      </c>
      <c r="O5295">
        <f t="shared" si="413"/>
        <v>0</v>
      </c>
      <c r="P5295">
        <f t="shared" si="414"/>
        <v>1</v>
      </c>
    </row>
    <row r="5296" spans="1:16" x14ac:dyDescent="0.3">
      <c r="A5296" t="s">
        <v>69</v>
      </c>
      <c r="B5296" s="38">
        <v>41730</v>
      </c>
      <c r="C5296" t="s">
        <v>30</v>
      </c>
      <c r="D5296" t="s">
        <v>191</v>
      </c>
      <c r="E5296" t="s">
        <v>159</v>
      </c>
      <c r="F5296">
        <v>334685</v>
      </c>
      <c r="G5296">
        <v>374604</v>
      </c>
      <c r="H5296" t="s">
        <v>144</v>
      </c>
      <c r="I5296" t="s">
        <v>145</v>
      </c>
      <c r="L5296">
        <f t="shared" si="410"/>
        <v>2014</v>
      </c>
      <c r="M5296">
        <f t="shared" si="411"/>
        <v>4</v>
      </c>
      <c r="N5296">
        <f t="shared" si="412"/>
        <v>0</v>
      </c>
      <c r="O5296">
        <f t="shared" si="413"/>
        <v>0</v>
      </c>
      <c r="P5296">
        <f t="shared" si="414"/>
        <v>3</v>
      </c>
    </row>
    <row r="5297" spans="1:16" x14ac:dyDescent="0.3">
      <c r="A5297" t="s">
        <v>69</v>
      </c>
      <c r="B5297" s="38">
        <v>41730</v>
      </c>
      <c r="C5297" t="s">
        <v>30</v>
      </c>
      <c r="D5297" t="s">
        <v>167</v>
      </c>
      <c r="E5297" t="s">
        <v>147</v>
      </c>
      <c r="F5297">
        <v>334755</v>
      </c>
      <c r="G5297">
        <v>373931</v>
      </c>
      <c r="H5297" t="s">
        <v>323</v>
      </c>
      <c r="I5297" t="s">
        <v>324</v>
      </c>
      <c r="L5297">
        <f t="shared" si="410"/>
        <v>2014</v>
      </c>
      <c r="M5297">
        <f t="shared" si="411"/>
        <v>4</v>
      </c>
      <c r="N5297">
        <f t="shared" si="412"/>
        <v>0</v>
      </c>
      <c r="O5297">
        <f t="shared" si="413"/>
        <v>0</v>
      </c>
      <c r="P5297">
        <f t="shared" si="414"/>
        <v>7</v>
      </c>
    </row>
    <row r="5298" spans="1:16" x14ac:dyDescent="0.3">
      <c r="A5298" t="s">
        <v>43</v>
      </c>
      <c r="B5298" s="38">
        <v>41730</v>
      </c>
      <c r="C5298" t="s">
        <v>30</v>
      </c>
      <c r="D5298" t="s">
        <v>182</v>
      </c>
      <c r="E5298" t="s">
        <v>183</v>
      </c>
      <c r="F5298">
        <v>308100</v>
      </c>
      <c r="G5298">
        <v>326640</v>
      </c>
      <c r="H5298" t="s">
        <v>152</v>
      </c>
      <c r="I5298" t="s">
        <v>153</v>
      </c>
      <c r="L5298">
        <f t="shared" si="410"/>
        <v>2014</v>
      </c>
      <c r="M5298">
        <f t="shared" si="411"/>
        <v>4</v>
      </c>
      <c r="N5298">
        <f t="shared" si="412"/>
        <v>0</v>
      </c>
      <c r="O5298">
        <f t="shared" si="413"/>
        <v>0</v>
      </c>
      <c r="P5298">
        <f t="shared" si="414"/>
        <v>2</v>
      </c>
    </row>
    <row r="5299" spans="1:16" x14ac:dyDescent="0.3">
      <c r="A5299" t="s">
        <v>20</v>
      </c>
      <c r="B5299" s="38">
        <v>41730</v>
      </c>
      <c r="C5299" t="s">
        <v>30</v>
      </c>
      <c r="D5299" t="s">
        <v>237</v>
      </c>
      <c r="E5299" t="s">
        <v>155</v>
      </c>
      <c r="F5299">
        <v>310656</v>
      </c>
      <c r="G5299">
        <v>403076</v>
      </c>
      <c r="H5299" t="s">
        <v>148</v>
      </c>
      <c r="I5299" t="s">
        <v>149</v>
      </c>
      <c r="L5299">
        <f t="shared" ref="L5299:L5362" si="415">YEAR(B5299)</f>
        <v>2014</v>
      </c>
      <c r="M5299">
        <f t="shared" ref="M5299:M5362" si="416">MONTH(B5299)</f>
        <v>4</v>
      </c>
      <c r="N5299">
        <f t="shared" si="412"/>
        <v>0</v>
      </c>
      <c r="O5299">
        <f t="shared" si="413"/>
        <v>0</v>
      </c>
      <c r="P5299">
        <f t="shared" si="414"/>
        <v>1</v>
      </c>
    </row>
    <row r="5300" spans="1:16" x14ac:dyDescent="0.3">
      <c r="A5300" t="s">
        <v>69</v>
      </c>
      <c r="B5300" s="38">
        <v>41730</v>
      </c>
      <c r="C5300" t="s">
        <v>30</v>
      </c>
      <c r="D5300" t="s">
        <v>215</v>
      </c>
      <c r="E5300" t="s">
        <v>147</v>
      </c>
      <c r="F5300">
        <v>333967</v>
      </c>
      <c r="G5300">
        <v>373572</v>
      </c>
      <c r="H5300" t="s">
        <v>148</v>
      </c>
      <c r="I5300" t="s">
        <v>149</v>
      </c>
      <c r="L5300">
        <f t="shared" si="415"/>
        <v>2014</v>
      </c>
      <c r="M5300">
        <f t="shared" si="416"/>
        <v>4</v>
      </c>
      <c r="N5300">
        <f t="shared" si="412"/>
        <v>0</v>
      </c>
      <c r="O5300">
        <f t="shared" si="413"/>
        <v>0</v>
      </c>
      <c r="P5300">
        <f t="shared" si="414"/>
        <v>1</v>
      </c>
    </row>
    <row r="5301" spans="1:16" x14ac:dyDescent="0.3">
      <c r="A5301" t="s">
        <v>36</v>
      </c>
      <c r="B5301" s="38">
        <v>41730</v>
      </c>
      <c r="C5301" t="s">
        <v>30</v>
      </c>
      <c r="D5301" t="s">
        <v>1058</v>
      </c>
      <c r="E5301" t="s">
        <v>189</v>
      </c>
      <c r="F5301">
        <v>287315</v>
      </c>
      <c r="G5301">
        <v>344692</v>
      </c>
      <c r="H5301" t="s">
        <v>148</v>
      </c>
      <c r="I5301" t="s">
        <v>149</v>
      </c>
      <c r="L5301">
        <f t="shared" si="415"/>
        <v>2014</v>
      </c>
      <c r="M5301">
        <f t="shared" si="416"/>
        <v>4</v>
      </c>
      <c r="N5301">
        <f t="shared" si="412"/>
        <v>0</v>
      </c>
      <c r="O5301">
        <f t="shared" si="413"/>
        <v>0</v>
      </c>
      <c r="P5301">
        <f t="shared" si="414"/>
        <v>1</v>
      </c>
    </row>
    <row r="5302" spans="1:16" x14ac:dyDescent="0.3">
      <c r="A5302" t="s">
        <v>46</v>
      </c>
      <c r="B5302" s="38">
        <v>41730</v>
      </c>
      <c r="C5302" t="s">
        <v>30</v>
      </c>
      <c r="D5302" t="s">
        <v>586</v>
      </c>
      <c r="E5302" t="s">
        <v>186</v>
      </c>
      <c r="F5302">
        <v>234430</v>
      </c>
      <c r="G5302">
        <v>397936</v>
      </c>
      <c r="H5302" t="s">
        <v>152</v>
      </c>
      <c r="I5302" t="s">
        <v>153</v>
      </c>
      <c r="L5302">
        <f t="shared" si="415"/>
        <v>2014</v>
      </c>
      <c r="M5302">
        <f t="shared" si="416"/>
        <v>4</v>
      </c>
      <c r="N5302">
        <f t="shared" si="412"/>
        <v>0</v>
      </c>
      <c r="O5302">
        <f t="shared" si="413"/>
        <v>0</v>
      </c>
      <c r="P5302">
        <f t="shared" si="414"/>
        <v>2</v>
      </c>
    </row>
    <row r="5303" spans="1:16" x14ac:dyDescent="0.3">
      <c r="A5303" t="s">
        <v>20</v>
      </c>
      <c r="B5303" s="38">
        <v>41730</v>
      </c>
      <c r="C5303" t="s">
        <v>30</v>
      </c>
      <c r="D5303" t="s">
        <v>1059</v>
      </c>
      <c r="E5303" t="s">
        <v>155</v>
      </c>
      <c r="F5303">
        <v>311079</v>
      </c>
      <c r="G5303">
        <v>402889</v>
      </c>
      <c r="H5303" t="s">
        <v>152</v>
      </c>
      <c r="I5303" t="s">
        <v>153</v>
      </c>
      <c r="L5303">
        <f t="shared" si="415"/>
        <v>2014</v>
      </c>
      <c r="M5303">
        <f t="shared" si="416"/>
        <v>4</v>
      </c>
      <c r="N5303">
        <f t="shared" si="412"/>
        <v>0</v>
      </c>
      <c r="O5303">
        <f t="shared" si="413"/>
        <v>0</v>
      </c>
      <c r="P5303">
        <f t="shared" si="414"/>
        <v>2</v>
      </c>
    </row>
    <row r="5304" spans="1:16" x14ac:dyDescent="0.3">
      <c r="A5304" t="s">
        <v>69</v>
      </c>
      <c r="B5304" s="38">
        <v>41730</v>
      </c>
      <c r="C5304" t="s">
        <v>30</v>
      </c>
      <c r="D5304" t="s">
        <v>294</v>
      </c>
      <c r="E5304" t="s">
        <v>147</v>
      </c>
      <c r="F5304">
        <v>333812</v>
      </c>
      <c r="G5304">
        <v>374225</v>
      </c>
      <c r="H5304" t="s">
        <v>148</v>
      </c>
      <c r="I5304" t="s">
        <v>149</v>
      </c>
      <c r="L5304">
        <f t="shared" si="415"/>
        <v>2014</v>
      </c>
      <c r="M5304">
        <f t="shared" si="416"/>
        <v>4</v>
      </c>
      <c r="N5304">
        <f t="shared" si="412"/>
        <v>0</v>
      </c>
      <c r="O5304">
        <f t="shared" si="413"/>
        <v>0</v>
      </c>
      <c r="P5304">
        <f t="shared" si="414"/>
        <v>1</v>
      </c>
    </row>
    <row r="5305" spans="1:16" x14ac:dyDescent="0.3">
      <c r="A5305" t="s">
        <v>2</v>
      </c>
      <c r="B5305" s="38">
        <v>41730</v>
      </c>
      <c r="C5305" t="s">
        <v>30</v>
      </c>
      <c r="D5305" t="s">
        <v>406</v>
      </c>
      <c r="E5305" t="s">
        <v>166</v>
      </c>
      <c r="F5305">
        <v>326433</v>
      </c>
      <c r="G5305">
        <v>364436</v>
      </c>
      <c r="H5305" t="s">
        <v>148</v>
      </c>
      <c r="I5305" t="s">
        <v>149</v>
      </c>
      <c r="L5305">
        <f t="shared" si="415"/>
        <v>2014</v>
      </c>
      <c r="M5305">
        <f t="shared" si="416"/>
        <v>4</v>
      </c>
      <c r="N5305">
        <f t="shared" si="412"/>
        <v>0</v>
      </c>
      <c r="O5305">
        <f t="shared" si="413"/>
        <v>0</v>
      </c>
      <c r="P5305">
        <f t="shared" si="414"/>
        <v>1</v>
      </c>
    </row>
    <row r="5306" spans="1:16" x14ac:dyDescent="0.3">
      <c r="A5306" t="s">
        <v>80</v>
      </c>
      <c r="B5306" s="38">
        <v>41730</v>
      </c>
      <c r="C5306" t="s">
        <v>30</v>
      </c>
      <c r="D5306" t="s">
        <v>199</v>
      </c>
      <c r="E5306" t="s">
        <v>173</v>
      </c>
      <c r="F5306">
        <v>308296</v>
      </c>
      <c r="G5306">
        <v>358273</v>
      </c>
      <c r="H5306" t="s">
        <v>148</v>
      </c>
      <c r="I5306" t="s">
        <v>149</v>
      </c>
      <c r="L5306">
        <f t="shared" si="415"/>
        <v>2014</v>
      </c>
      <c r="M5306">
        <f t="shared" si="416"/>
        <v>4</v>
      </c>
      <c r="N5306">
        <f t="shared" si="412"/>
        <v>0</v>
      </c>
      <c r="O5306">
        <f t="shared" si="413"/>
        <v>0</v>
      </c>
      <c r="P5306">
        <f t="shared" si="414"/>
        <v>1</v>
      </c>
    </row>
    <row r="5307" spans="1:16" x14ac:dyDescent="0.3">
      <c r="A5307" t="s">
        <v>49</v>
      </c>
      <c r="B5307" s="38">
        <v>41730</v>
      </c>
      <c r="C5307" t="s">
        <v>30</v>
      </c>
      <c r="D5307" t="s">
        <v>237</v>
      </c>
      <c r="E5307" t="s">
        <v>184</v>
      </c>
      <c r="F5307">
        <v>312570</v>
      </c>
      <c r="G5307">
        <v>345939</v>
      </c>
      <c r="H5307" t="s">
        <v>148</v>
      </c>
      <c r="I5307" t="s">
        <v>149</v>
      </c>
      <c r="L5307">
        <f t="shared" si="415"/>
        <v>2014</v>
      </c>
      <c r="M5307">
        <f t="shared" si="416"/>
        <v>4</v>
      </c>
      <c r="N5307">
        <f t="shared" si="412"/>
        <v>0</v>
      </c>
      <c r="O5307">
        <f t="shared" si="413"/>
        <v>0</v>
      </c>
      <c r="P5307">
        <f t="shared" si="414"/>
        <v>1</v>
      </c>
    </row>
    <row r="5308" spans="1:16" x14ac:dyDescent="0.3">
      <c r="A5308" t="s">
        <v>69</v>
      </c>
      <c r="B5308" s="38">
        <v>41730</v>
      </c>
      <c r="C5308" t="s">
        <v>30</v>
      </c>
      <c r="D5308" t="s">
        <v>174</v>
      </c>
      <c r="E5308" t="s">
        <v>147</v>
      </c>
      <c r="F5308">
        <v>334180</v>
      </c>
      <c r="G5308">
        <v>375156</v>
      </c>
      <c r="H5308" t="s">
        <v>148</v>
      </c>
      <c r="I5308" t="s">
        <v>149</v>
      </c>
      <c r="L5308">
        <f t="shared" si="415"/>
        <v>2014</v>
      </c>
      <c r="M5308">
        <f t="shared" si="416"/>
        <v>4</v>
      </c>
      <c r="N5308">
        <f t="shared" si="412"/>
        <v>0</v>
      </c>
      <c r="O5308">
        <f t="shared" si="413"/>
        <v>0</v>
      </c>
      <c r="P5308">
        <f t="shared" si="414"/>
        <v>1</v>
      </c>
    </row>
    <row r="5309" spans="1:16" x14ac:dyDescent="0.3">
      <c r="A5309" t="s">
        <v>69</v>
      </c>
      <c r="B5309" s="38">
        <v>41730</v>
      </c>
      <c r="C5309" t="s">
        <v>30</v>
      </c>
      <c r="D5309" t="s">
        <v>224</v>
      </c>
      <c r="E5309" t="s">
        <v>147</v>
      </c>
      <c r="F5309">
        <v>333995</v>
      </c>
      <c r="G5309">
        <v>373960</v>
      </c>
      <c r="H5309" t="s">
        <v>148</v>
      </c>
      <c r="I5309" t="s">
        <v>149</v>
      </c>
      <c r="L5309">
        <f t="shared" si="415"/>
        <v>2014</v>
      </c>
      <c r="M5309">
        <f t="shared" si="416"/>
        <v>4</v>
      </c>
      <c r="N5309">
        <f t="shared" si="412"/>
        <v>0</v>
      </c>
      <c r="O5309">
        <f t="shared" si="413"/>
        <v>0</v>
      </c>
      <c r="P5309">
        <f t="shared" si="414"/>
        <v>1</v>
      </c>
    </row>
    <row r="5310" spans="1:16" x14ac:dyDescent="0.3">
      <c r="A5310" t="s">
        <v>39</v>
      </c>
      <c r="B5310" s="38">
        <v>41730</v>
      </c>
      <c r="C5310" t="s">
        <v>30</v>
      </c>
      <c r="D5310" t="s">
        <v>457</v>
      </c>
      <c r="E5310" t="s">
        <v>218</v>
      </c>
      <c r="F5310">
        <v>280583</v>
      </c>
      <c r="G5310">
        <v>378489</v>
      </c>
      <c r="H5310" t="s">
        <v>148</v>
      </c>
      <c r="I5310" t="s">
        <v>149</v>
      </c>
      <c r="L5310">
        <f t="shared" si="415"/>
        <v>2014</v>
      </c>
      <c r="M5310">
        <f t="shared" si="416"/>
        <v>4</v>
      </c>
      <c r="N5310">
        <f t="shared" si="412"/>
        <v>0</v>
      </c>
      <c r="O5310">
        <f t="shared" si="413"/>
        <v>0</v>
      </c>
      <c r="P5310">
        <f t="shared" si="414"/>
        <v>1</v>
      </c>
    </row>
    <row r="5311" spans="1:16" x14ac:dyDescent="0.3">
      <c r="A5311" t="s">
        <v>69</v>
      </c>
      <c r="B5311" s="38">
        <v>41730</v>
      </c>
      <c r="C5311" t="s">
        <v>30</v>
      </c>
      <c r="D5311" t="s">
        <v>167</v>
      </c>
      <c r="E5311" t="s">
        <v>147</v>
      </c>
      <c r="F5311">
        <v>334678</v>
      </c>
      <c r="G5311">
        <v>373926</v>
      </c>
      <c r="H5311" t="s">
        <v>152</v>
      </c>
      <c r="I5311" t="s">
        <v>153</v>
      </c>
      <c r="L5311">
        <f t="shared" si="415"/>
        <v>2014</v>
      </c>
      <c r="M5311">
        <f t="shared" si="416"/>
        <v>4</v>
      </c>
      <c r="N5311">
        <f t="shared" si="412"/>
        <v>0</v>
      </c>
      <c r="O5311">
        <f t="shared" si="413"/>
        <v>0</v>
      </c>
      <c r="P5311">
        <f t="shared" si="414"/>
        <v>2</v>
      </c>
    </row>
    <row r="5312" spans="1:16" x14ac:dyDescent="0.3">
      <c r="A5312" t="s">
        <v>69</v>
      </c>
      <c r="B5312" s="38">
        <v>41730</v>
      </c>
      <c r="C5312" t="s">
        <v>30</v>
      </c>
      <c r="D5312" t="s">
        <v>158</v>
      </c>
      <c r="E5312" t="s">
        <v>159</v>
      </c>
      <c r="F5312">
        <v>334752</v>
      </c>
      <c r="G5312">
        <v>374485</v>
      </c>
      <c r="H5312" t="s">
        <v>144</v>
      </c>
      <c r="I5312" t="s">
        <v>145</v>
      </c>
      <c r="L5312">
        <f t="shared" si="415"/>
        <v>2014</v>
      </c>
      <c r="M5312">
        <f t="shared" si="416"/>
        <v>4</v>
      </c>
      <c r="N5312">
        <f t="shared" si="412"/>
        <v>0</v>
      </c>
      <c r="O5312">
        <f t="shared" si="413"/>
        <v>0</v>
      </c>
      <c r="P5312">
        <f t="shared" si="414"/>
        <v>3</v>
      </c>
    </row>
    <row r="5313" spans="1:16" x14ac:dyDescent="0.3">
      <c r="A5313" t="s">
        <v>2</v>
      </c>
      <c r="B5313" s="38">
        <v>41730</v>
      </c>
      <c r="C5313" t="s">
        <v>30</v>
      </c>
      <c r="D5313" t="s">
        <v>390</v>
      </c>
      <c r="E5313" t="s">
        <v>166</v>
      </c>
      <c r="F5313">
        <v>327065</v>
      </c>
      <c r="G5313">
        <v>364193</v>
      </c>
      <c r="H5313" t="s">
        <v>200</v>
      </c>
      <c r="I5313" t="s">
        <v>201</v>
      </c>
      <c r="L5313">
        <f t="shared" si="415"/>
        <v>2014</v>
      </c>
      <c r="M5313">
        <f t="shared" si="416"/>
        <v>4</v>
      </c>
      <c r="N5313">
        <f t="shared" si="412"/>
        <v>0</v>
      </c>
      <c r="O5313">
        <f t="shared" si="413"/>
        <v>0</v>
      </c>
      <c r="P5313">
        <f t="shared" si="414"/>
        <v>6</v>
      </c>
    </row>
    <row r="5314" spans="1:16" x14ac:dyDescent="0.3">
      <c r="A5314" t="s">
        <v>69</v>
      </c>
      <c r="B5314" s="38">
        <v>41730</v>
      </c>
      <c r="C5314" t="s">
        <v>30</v>
      </c>
      <c r="D5314" t="s">
        <v>453</v>
      </c>
      <c r="E5314" t="s">
        <v>147</v>
      </c>
      <c r="F5314">
        <v>334051</v>
      </c>
      <c r="G5314">
        <v>373304</v>
      </c>
      <c r="H5314" t="s">
        <v>148</v>
      </c>
      <c r="I5314" t="s">
        <v>149</v>
      </c>
      <c r="L5314">
        <f t="shared" si="415"/>
        <v>2014</v>
      </c>
      <c r="M5314">
        <f t="shared" si="416"/>
        <v>4</v>
      </c>
      <c r="N5314">
        <f t="shared" ref="N5314:N5377" si="417">SUM((IF(OR(ISBLANK($I5314),ISERROR(SEARCH("killed",$I5314))),0,IF(SEARCH("killed",$I5314)=3,LEFT($I5314,1),IF(SEARCH("killed",$I5314)=4,LEFT($I5314,2),0)))),(IF(OR(ISBLANK($J5314),ISERROR(SEARCH("killed",$J5314))),0,IF(SEARCH("killed",$J5314)=3,LEFT($J5314,1),IF(SEARCH("killed",$J5314)=4,LEFT($J5314,2),0)))),(IF(OR(ISBLANK($K5314),ISERROR(SEARCH("killed",$K5314))),0,IF(SEARCH("killed",$K5314)=3,LEFT($K5314,1),IF(SEARCH("killed",$K5314)=4,LEFT($K5314,2),0)))))</f>
        <v>0</v>
      </c>
      <c r="O5314">
        <f t="shared" ref="O5314:O5377" si="418">SUM((IF(OR(ISBLANK($I5314),ISERROR(SEARCH("seriously",$I5314))),0,IF(SEARCH("seriously",$I5314)=3,LEFT($I5314,1),IF(SEARCH("seriously",$I5314)=4,LEFT($I5314,2),0)))),(IF(OR(ISBLANK($J5314),ISERROR(SEARCH("seriously",$J5314))),0,IF(SEARCH("seriously",$J5314)=3,LEFT($J5314,1),IF(SEARCH("seriously",$J5314)=4,LEFT($J5314,2),0)))),(IF(OR(ISBLANK($K5314),ISERROR(SEARCH("seriously",$K5314))),0,IF(SEARCH("seriously",$K5314)=3,LEFT($K5314,1),IF(SEARCH("seriously",$K5314)=4,LEFT($K5314,2),0)))))</f>
        <v>0</v>
      </c>
      <c r="P5314">
        <f t="shared" ref="P5314:P5377" si="419">SUM((IF(OR(ISBLANK($I5314),ISERROR(SEARCH("slightly",$I5314))),0,IF(SEARCH("slightly",$I5314)=3,LEFT($I5314,1),IF(SEARCH("slightly",$I5314)=4,LEFT($I5314,2),0)))),(IF(OR(ISBLANK($J5314),ISERROR(SEARCH("slightly",$J5314))),0,IF(SEARCH("slightly",$J5314)=3,LEFT($J5314,1),IF(SEARCH("slightly",$J5314)=4,LEFT($J5314,2),0)))),(IF(OR(ISBLANK($K5314),ISERROR(SEARCH("slightly",$K5314))),0,IF(SEARCH("slightly",$K5314)=3,LEFT($K5314,1),IF(SEARCH("slightly",$K5314)=4,LEFT($K5314,2),0)))))</f>
        <v>1</v>
      </c>
    </row>
    <row r="5315" spans="1:16" x14ac:dyDescent="0.3">
      <c r="A5315" t="s">
        <v>50</v>
      </c>
      <c r="B5315" s="38">
        <v>41730</v>
      </c>
      <c r="C5315" t="s">
        <v>30</v>
      </c>
      <c r="D5315" t="s">
        <v>199</v>
      </c>
      <c r="E5315" t="s">
        <v>157</v>
      </c>
      <c r="F5315">
        <v>285279</v>
      </c>
      <c r="G5315">
        <v>432707</v>
      </c>
      <c r="H5315" t="s">
        <v>148</v>
      </c>
      <c r="I5315" t="s">
        <v>149</v>
      </c>
      <c r="L5315">
        <f t="shared" si="415"/>
        <v>2014</v>
      </c>
      <c r="M5315">
        <f t="shared" si="416"/>
        <v>4</v>
      </c>
      <c r="N5315">
        <f t="shared" si="417"/>
        <v>0</v>
      </c>
      <c r="O5315">
        <f t="shared" si="418"/>
        <v>0</v>
      </c>
      <c r="P5315">
        <f t="shared" si="419"/>
        <v>1</v>
      </c>
    </row>
    <row r="5316" spans="1:16" x14ac:dyDescent="0.3">
      <c r="A5316" t="s">
        <v>77</v>
      </c>
      <c r="B5316" s="38">
        <v>41730</v>
      </c>
      <c r="C5316" t="s">
        <v>30</v>
      </c>
      <c r="D5316" t="s">
        <v>170</v>
      </c>
      <c r="E5316" t="s">
        <v>184</v>
      </c>
      <c r="F5316">
        <v>320040</v>
      </c>
      <c r="G5316">
        <v>333707</v>
      </c>
      <c r="H5316" t="s">
        <v>148</v>
      </c>
      <c r="I5316" t="s">
        <v>149</v>
      </c>
      <c r="L5316">
        <f t="shared" si="415"/>
        <v>2014</v>
      </c>
      <c r="M5316">
        <f t="shared" si="416"/>
        <v>4</v>
      </c>
      <c r="N5316">
        <f t="shared" si="417"/>
        <v>0</v>
      </c>
      <c r="O5316">
        <f t="shared" si="418"/>
        <v>0</v>
      </c>
      <c r="P5316">
        <f t="shared" si="419"/>
        <v>1</v>
      </c>
    </row>
    <row r="5317" spans="1:16" x14ac:dyDescent="0.3">
      <c r="A5317" t="s">
        <v>1120</v>
      </c>
      <c r="B5317" s="38">
        <v>41730</v>
      </c>
      <c r="C5317" t="s">
        <v>30</v>
      </c>
      <c r="D5317" t="s">
        <v>423</v>
      </c>
      <c r="E5317" t="s">
        <v>193</v>
      </c>
      <c r="F5317">
        <v>243302</v>
      </c>
      <c r="G5317">
        <v>417257</v>
      </c>
      <c r="H5317" t="s">
        <v>152</v>
      </c>
      <c r="I5317" t="s">
        <v>153</v>
      </c>
      <c r="L5317">
        <f t="shared" si="415"/>
        <v>2014</v>
      </c>
      <c r="M5317">
        <f t="shared" si="416"/>
        <v>4</v>
      </c>
      <c r="N5317">
        <f t="shared" si="417"/>
        <v>0</v>
      </c>
      <c r="O5317">
        <f t="shared" si="418"/>
        <v>0</v>
      </c>
      <c r="P5317">
        <f t="shared" si="419"/>
        <v>2</v>
      </c>
    </row>
    <row r="5318" spans="1:16" x14ac:dyDescent="0.3">
      <c r="A5318" t="s">
        <v>49</v>
      </c>
      <c r="B5318" s="38">
        <v>41730</v>
      </c>
      <c r="C5318" t="s">
        <v>29</v>
      </c>
      <c r="D5318" t="s">
        <v>403</v>
      </c>
      <c r="E5318" t="s">
        <v>184</v>
      </c>
      <c r="F5318">
        <v>312455</v>
      </c>
      <c r="G5318">
        <v>345866</v>
      </c>
      <c r="H5318" t="s">
        <v>148</v>
      </c>
      <c r="I5318" t="s">
        <v>181</v>
      </c>
      <c r="L5318">
        <f t="shared" si="415"/>
        <v>2014</v>
      </c>
      <c r="M5318">
        <f t="shared" si="416"/>
        <v>4</v>
      </c>
      <c r="N5318">
        <f t="shared" si="417"/>
        <v>0</v>
      </c>
      <c r="O5318">
        <f t="shared" si="418"/>
        <v>1</v>
      </c>
      <c r="P5318">
        <f t="shared" si="419"/>
        <v>0</v>
      </c>
    </row>
    <row r="5319" spans="1:16" x14ac:dyDescent="0.3">
      <c r="A5319" t="s">
        <v>69</v>
      </c>
      <c r="B5319" s="38">
        <v>41730</v>
      </c>
      <c r="C5319" t="s">
        <v>30</v>
      </c>
      <c r="D5319" t="s">
        <v>160</v>
      </c>
      <c r="E5319" t="s">
        <v>161</v>
      </c>
      <c r="F5319">
        <v>333335</v>
      </c>
      <c r="G5319">
        <v>374922</v>
      </c>
      <c r="H5319" t="s">
        <v>148</v>
      </c>
      <c r="I5319" t="s">
        <v>149</v>
      </c>
      <c r="L5319">
        <f t="shared" si="415"/>
        <v>2014</v>
      </c>
      <c r="M5319">
        <f t="shared" si="416"/>
        <v>4</v>
      </c>
      <c r="N5319">
        <f t="shared" si="417"/>
        <v>0</v>
      </c>
      <c r="O5319">
        <f t="shared" si="418"/>
        <v>0</v>
      </c>
      <c r="P5319">
        <f t="shared" si="419"/>
        <v>1</v>
      </c>
    </row>
    <row r="5320" spans="1:16" x14ac:dyDescent="0.3">
      <c r="A5320" t="s">
        <v>36</v>
      </c>
      <c r="B5320" s="38">
        <v>41730</v>
      </c>
      <c r="C5320" t="s">
        <v>30</v>
      </c>
      <c r="D5320" t="s">
        <v>370</v>
      </c>
      <c r="E5320" t="s">
        <v>189</v>
      </c>
      <c r="F5320">
        <v>287642</v>
      </c>
      <c r="G5320">
        <v>345456</v>
      </c>
      <c r="H5320" t="s">
        <v>148</v>
      </c>
      <c r="I5320" t="s">
        <v>149</v>
      </c>
      <c r="L5320">
        <f t="shared" si="415"/>
        <v>2014</v>
      </c>
      <c r="M5320">
        <f t="shared" si="416"/>
        <v>4</v>
      </c>
      <c r="N5320">
        <f t="shared" si="417"/>
        <v>0</v>
      </c>
      <c r="O5320">
        <f t="shared" si="418"/>
        <v>0</v>
      </c>
      <c r="P5320">
        <f t="shared" si="419"/>
        <v>1</v>
      </c>
    </row>
    <row r="5321" spans="1:16" x14ac:dyDescent="0.3">
      <c r="A5321" t="s">
        <v>1120</v>
      </c>
      <c r="B5321" s="38">
        <v>41730</v>
      </c>
      <c r="C5321" t="s">
        <v>30</v>
      </c>
      <c r="D5321" t="s">
        <v>177</v>
      </c>
      <c r="E5321" t="s">
        <v>193</v>
      </c>
      <c r="F5321">
        <v>243822</v>
      </c>
      <c r="G5321">
        <v>415941</v>
      </c>
      <c r="H5321" t="s">
        <v>152</v>
      </c>
      <c r="I5321" t="s">
        <v>153</v>
      </c>
      <c r="L5321">
        <f t="shared" si="415"/>
        <v>2014</v>
      </c>
      <c r="M5321">
        <f t="shared" si="416"/>
        <v>4</v>
      </c>
      <c r="N5321">
        <f t="shared" si="417"/>
        <v>0</v>
      </c>
      <c r="O5321">
        <f t="shared" si="418"/>
        <v>0</v>
      </c>
      <c r="P5321">
        <f t="shared" si="419"/>
        <v>2</v>
      </c>
    </row>
    <row r="5322" spans="1:16" x14ac:dyDescent="0.3">
      <c r="A5322" t="s">
        <v>69</v>
      </c>
      <c r="B5322" s="38">
        <v>41730</v>
      </c>
      <c r="C5322" t="s">
        <v>30</v>
      </c>
      <c r="D5322" t="s">
        <v>416</v>
      </c>
      <c r="E5322" t="s">
        <v>147</v>
      </c>
      <c r="F5322">
        <v>333534</v>
      </c>
      <c r="G5322">
        <v>373970</v>
      </c>
      <c r="H5322" t="s">
        <v>144</v>
      </c>
      <c r="I5322" t="s">
        <v>145</v>
      </c>
      <c r="L5322">
        <f t="shared" si="415"/>
        <v>2014</v>
      </c>
      <c r="M5322">
        <f t="shared" si="416"/>
        <v>4</v>
      </c>
      <c r="N5322">
        <f t="shared" si="417"/>
        <v>0</v>
      </c>
      <c r="O5322">
        <f t="shared" si="418"/>
        <v>0</v>
      </c>
      <c r="P5322">
        <f t="shared" si="419"/>
        <v>3</v>
      </c>
    </row>
    <row r="5323" spans="1:16" x14ac:dyDescent="0.3">
      <c r="A5323" t="s">
        <v>57</v>
      </c>
      <c r="B5323" s="38">
        <v>41730</v>
      </c>
      <c r="C5323" t="s">
        <v>30</v>
      </c>
      <c r="D5323" t="s">
        <v>556</v>
      </c>
      <c r="E5323" t="s">
        <v>256</v>
      </c>
      <c r="F5323">
        <v>223625</v>
      </c>
      <c r="G5323">
        <v>344148</v>
      </c>
      <c r="H5323" t="s">
        <v>148</v>
      </c>
      <c r="I5323" t="s">
        <v>149</v>
      </c>
      <c r="L5323">
        <f t="shared" si="415"/>
        <v>2014</v>
      </c>
      <c r="M5323">
        <f t="shared" si="416"/>
        <v>4</v>
      </c>
      <c r="N5323">
        <f t="shared" si="417"/>
        <v>0</v>
      </c>
      <c r="O5323">
        <f t="shared" si="418"/>
        <v>0</v>
      </c>
      <c r="P5323">
        <f t="shared" si="419"/>
        <v>1</v>
      </c>
    </row>
    <row r="5324" spans="1:16" x14ac:dyDescent="0.3">
      <c r="A5324" t="s">
        <v>69</v>
      </c>
      <c r="B5324" s="38">
        <v>41730</v>
      </c>
      <c r="C5324" t="s">
        <v>30</v>
      </c>
      <c r="D5324" t="s">
        <v>297</v>
      </c>
      <c r="E5324" t="s">
        <v>147</v>
      </c>
      <c r="F5324">
        <v>333671</v>
      </c>
      <c r="G5324">
        <v>373419</v>
      </c>
      <c r="H5324" t="s">
        <v>148</v>
      </c>
      <c r="I5324" t="s">
        <v>149</v>
      </c>
      <c r="L5324">
        <f t="shared" si="415"/>
        <v>2014</v>
      </c>
      <c r="M5324">
        <f t="shared" si="416"/>
        <v>4</v>
      </c>
      <c r="N5324">
        <f t="shared" si="417"/>
        <v>0</v>
      </c>
      <c r="O5324">
        <f t="shared" si="418"/>
        <v>0</v>
      </c>
      <c r="P5324">
        <f t="shared" si="419"/>
        <v>1</v>
      </c>
    </row>
    <row r="5325" spans="1:16" x14ac:dyDescent="0.3">
      <c r="A5325" t="s">
        <v>69</v>
      </c>
      <c r="B5325" s="38">
        <v>41730</v>
      </c>
      <c r="C5325" t="s">
        <v>30</v>
      </c>
      <c r="D5325" t="s">
        <v>261</v>
      </c>
      <c r="E5325" t="s">
        <v>147</v>
      </c>
      <c r="F5325">
        <v>333585</v>
      </c>
      <c r="G5325">
        <v>373212</v>
      </c>
      <c r="H5325" t="s">
        <v>148</v>
      </c>
      <c r="I5325" t="s">
        <v>149</v>
      </c>
      <c r="L5325">
        <f t="shared" si="415"/>
        <v>2014</v>
      </c>
      <c r="M5325">
        <f t="shared" si="416"/>
        <v>4</v>
      </c>
      <c r="N5325">
        <f t="shared" si="417"/>
        <v>0</v>
      </c>
      <c r="O5325">
        <f t="shared" si="418"/>
        <v>0</v>
      </c>
      <c r="P5325">
        <f t="shared" si="419"/>
        <v>1</v>
      </c>
    </row>
    <row r="5326" spans="1:16" x14ac:dyDescent="0.3">
      <c r="A5326" t="s">
        <v>51</v>
      </c>
      <c r="B5326" s="38">
        <v>41730</v>
      </c>
      <c r="C5326" t="s">
        <v>30</v>
      </c>
      <c r="D5326" t="s">
        <v>214</v>
      </c>
      <c r="E5326" t="s">
        <v>206</v>
      </c>
      <c r="F5326">
        <v>348515</v>
      </c>
      <c r="G5326">
        <v>344417</v>
      </c>
      <c r="H5326" t="s">
        <v>152</v>
      </c>
      <c r="I5326" t="s">
        <v>153</v>
      </c>
      <c r="L5326">
        <f t="shared" si="415"/>
        <v>2014</v>
      </c>
      <c r="M5326">
        <f t="shared" si="416"/>
        <v>4</v>
      </c>
      <c r="N5326">
        <f t="shared" si="417"/>
        <v>0</v>
      </c>
      <c r="O5326">
        <f t="shared" si="418"/>
        <v>0</v>
      </c>
      <c r="P5326">
        <f t="shared" si="419"/>
        <v>2</v>
      </c>
    </row>
    <row r="5327" spans="1:16" x14ac:dyDescent="0.3">
      <c r="A5327" t="s">
        <v>2</v>
      </c>
      <c r="B5327" s="38">
        <v>41730</v>
      </c>
      <c r="C5327" t="s">
        <v>30</v>
      </c>
      <c r="D5327" t="s">
        <v>175</v>
      </c>
      <c r="E5327" t="s">
        <v>166</v>
      </c>
      <c r="F5327">
        <v>326735</v>
      </c>
      <c r="G5327">
        <v>364467</v>
      </c>
      <c r="H5327" t="s">
        <v>148</v>
      </c>
      <c r="I5327" t="s">
        <v>149</v>
      </c>
      <c r="L5327">
        <f t="shared" si="415"/>
        <v>2014</v>
      </c>
      <c r="M5327">
        <f t="shared" si="416"/>
        <v>4</v>
      </c>
      <c r="N5327">
        <f t="shared" si="417"/>
        <v>0</v>
      </c>
      <c r="O5327">
        <f t="shared" si="418"/>
        <v>0</v>
      </c>
      <c r="P5327">
        <f t="shared" si="419"/>
        <v>1</v>
      </c>
    </row>
    <row r="5328" spans="1:16" x14ac:dyDescent="0.3">
      <c r="A5328" t="s">
        <v>69</v>
      </c>
      <c r="B5328" s="38">
        <v>41730</v>
      </c>
      <c r="C5328" t="s">
        <v>30</v>
      </c>
      <c r="D5328" t="s">
        <v>151</v>
      </c>
      <c r="E5328" t="s">
        <v>147</v>
      </c>
      <c r="F5328">
        <v>334119</v>
      </c>
      <c r="G5328">
        <v>373514</v>
      </c>
      <c r="H5328" t="s">
        <v>148</v>
      </c>
      <c r="I5328" t="s">
        <v>149</v>
      </c>
      <c r="L5328">
        <f t="shared" si="415"/>
        <v>2014</v>
      </c>
      <c r="M5328">
        <f t="shared" si="416"/>
        <v>4</v>
      </c>
      <c r="N5328">
        <f t="shared" si="417"/>
        <v>0</v>
      </c>
      <c r="O5328">
        <f t="shared" si="418"/>
        <v>0</v>
      </c>
      <c r="P5328">
        <f t="shared" si="419"/>
        <v>1</v>
      </c>
    </row>
    <row r="5329" spans="1:16" x14ac:dyDescent="0.3">
      <c r="A5329" t="s">
        <v>43</v>
      </c>
      <c r="B5329" s="38">
        <v>41730</v>
      </c>
      <c r="C5329" t="s">
        <v>29</v>
      </c>
      <c r="D5329" t="s">
        <v>182</v>
      </c>
      <c r="E5329" t="s">
        <v>183</v>
      </c>
      <c r="F5329">
        <v>308454</v>
      </c>
      <c r="G5329">
        <v>326564</v>
      </c>
      <c r="H5329" t="s">
        <v>148</v>
      </c>
      <c r="I5329" t="s">
        <v>181</v>
      </c>
      <c r="L5329">
        <f t="shared" si="415"/>
        <v>2014</v>
      </c>
      <c r="M5329">
        <f t="shared" si="416"/>
        <v>4</v>
      </c>
      <c r="N5329">
        <f t="shared" si="417"/>
        <v>0</v>
      </c>
      <c r="O5329">
        <f t="shared" si="418"/>
        <v>1</v>
      </c>
      <c r="P5329">
        <f t="shared" si="419"/>
        <v>0</v>
      </c>
    </row>
    <row r="5330" spans="1:16" x14ac:dyDescent="0.3">
      <c r="A5330" t="s">
        <v>57</v>
      </c>
      <c r="B5330" s="38">
        <v>41730</v>
      </c>
      <c r="C5330" t="s">
        <v>30</v>
      </c>
      <c r="D5330" t="s">
        <v>632</v>
      </c>
      <c r="E5330" t="s">
        <v>256</v>
      </c>
      <c r="F5330">
        <v>223645</v>
      </c>
      <c r="G5330">
        <v>343993</v>
      </c>
      <c r="H5330" t="s">
        <v>148</v>
      </c>
      <c r="I5330" t="s">
        <v>149</v>
      </c>
      <c r="L5330">
        <f t="shared" si="415"/>
        <v>2014</v>
      </c>
      <c r="M5330">
        <f t="shared" si="416"/>
        <v>4</v>
      </c>
      <c r="N5330">
        <f t="shared" si="417"/>
        <v>0</v>
      </c>
      <c r="O5330">
        <f t="shared" si="418"/>
        <v>0</v>
      </c>
      <c r="P5330">
        <f t="shared" si="419"/>
        <v>1</v>
      </c>
    </row>
    <row r="5331" spans="1:16" x14ac:dyDescent="0.3">
      <c r="A5331" t="s">
        <v>79</v>
      </c>
      <c r="B5331" s="38">
        <v>41730</v>
      </c>
      <c r="C5331" t="s">
        <v>30</v>
      </c>
      <c r="D5331" t="s">
        <v>314</v>
      </c>
      <c r="E5331" t="s">
        <v>173</v>
      </c>
      <c r="F5331">
        <v>301323</v>
      </c>
      <c r="G5331">
        <v>353689</v>
      </c>
      <c r="H5331" t="s">
        <v>152</v>
      </c>
      <c r="I5331" t="s">
        <v>153</v>
      </c>
      <c r="L5331">
        <f t="shared" si="415"/>
        <v>2014</v>
      </c>
      <c r="M5331">
        <f t="shared" si="416"/>
        <v>4</v>
      </c>
      <c r="N5331">
        <f t="shared" si="417"/>
        <v>0</v>
      </c>
      <c r="O5331">
        <f t="shared" si="418"/>
        <v>0</v>
      </c>
      <c r="P5331">
        <f t="shared" si="419"/>
        <v>2</v>
      </c>
    </row>
    <row r="5332" spans="1:16" x14ac:dyDescent="0.3">
      <c r="A5332" t="s">
        <v>49</v>
      </c>
      <c r="B5332" s="38">
        <v>41730</v>
      </c>
      <c r="C5332" t="s">
        <v>30</v>
      </c>
      <c r="D5332" t="s">
        <v>250</v>
      </c>
      <c r="E5332" t="s">
        <v>184</v>
      </c>
      <c r="F5332">
        <v>312528</v>
      </c>
      <c r="G5332">
        <v>345839</v>
      </c>
      <c r="H5332" t="s">
        <v>148</v>
      </c>
      <c r="I5332" t="s">
        <v>149</v>
      </c>
      <c r="L5332">
        <f t="shared" si="415"/>
        <v>2014</v>
      </c>
      <c r="M5332">
        <f t="shared" si="416"/>
        <v>4</v>
      </c>
      <c r="N5332">
        <f t="shared" si="417"/>
        <v>0</v>
      </c>
      <c r="O5332">
        <f t="shared" si="418"/>
        <v>0</v>
      </c>
      <c r="P5332">
        <f t="shared" si="419"/>
        <v>1</v>
      </c>
    </row>
    <row r="5333" spans="1:16" x14ac:dyDescent="0.3">
      <c r="A5333" t="s">
        <v>79</v>
      </c>
      <c r="B5333" s="38">
        <v>41730</v>
      </c>
      <c r="C5333" t="s">
        <v>30</v>
      </c>
      <c r="D5333" t="s">
        <v>769</v>
      </c>
      <c r="E5333" t="s">
        <v>173</v>
      </c>
      <c r="F5333">
        <v>300947</v>
      </c>
      <c r="G5333">
        <v>353899</v>
      </c>
      <c r="H5333" t="s">
        <v>148</v>
      </c>
      <c r="I5333" t="s">
        <v>149</v>
      </c>
      <c r="L5333">
        <f t="shared" si="415"/>
        <v>2014</v>
      </c>
      <c r="M5333">
        <f t="shared" si="416"/>
        <v>4</v>
      </c>
      <c r="N5333">
        <f t="shared" si="417"/>
        <v>0</v>
      </c>
      <c r="O5333">
        <f t="shared" si="418"/>
        <v>0</v>
      </c>
      <c r="P5333">
        <f t="shared" si="419"/>
        <v>1</v>
      </c>
    </row>
    <row r="5334" spans="1:16" x14ac:dyDescent="0.3">
      <c r="A5334" t="s">
        <v>69</v>
      </c>
      <c r="B5334" s="38">
        <v>41730</v>
      </c>
      <c r="C5334" t="s">
        <v>30</v>
      </c>
      <c r="D5334" t="s">
        <v>249</v>
      </c>
      <c r="E5334" t="s">
        <v>147</v>
      </c>
      <c r="F5334">
        <v>334379</v>
      </c>
      <c r="G5334">
        <v>374150</v>
      </c>
      <c r="H5334" t="s">
        <v>148</v>
      </c>
      <c r="I5334" t="s">
        <v>149</v>
      </c>
      <c r="L5334">
        <f t="shared" si="415"/>
        <v>2014</v>
      </c>
      <c r="M5334">
        <f t="shared" si="416"/>
        <v>4</v>
      </c>
      <c r="N5334">
        <f t="shared" si="417"/>
        <v>0</v>
      </c>
      <c r="O5334">
        <f t="shared" si="418"/>
        <v>0</v>
      </c>
      <c r="P5334">
        <f t="shared" si="419"/>
        <v>1</v>
      </c>
    </row>
    <row r="5335" spans="1:16" x14ac:dyDescent="0.3">
      <c r="A5335" t="s">
        <v>49</v>
      </c>
      <c r="B5335" s="38">
        <v>41730</v>
      </c>
      <c r="C5335" t="s">
        <v>30</v>
      </c>
      <c r="D5335" t="s">
        <v>250</v>
      </c>
      <c r="E5335" t="s">
        <v>184</v>
      </c>
      <c r="F5335">
        <v>312528</v>
      </c>
      <c r="G5335">
        <v>345833</v>
      </c>
      <c r="H5335" t="s">
        <v>245</v>
      </c>
      <c r="I5335" t="s">
        <v>246</v>
      </c>
      <c r="L5335">
        <f t="shared" si="415"/>
        <v>2014</v>
      </c>
      <c r="M5335">
        <f t="shared" si="416"/>
        <v>4</v>
      </c>
      <c r="N5335">
        <f t="shared" si="417"/>
        <v>0</v>
      </c>
      <c r="O5335">
        <f t="shared" si="418"/>
        <v>0</v>
      </c>
      <c r="P5335">
        <f t="shared" si="419"/>
        <v>4</v>
      </c>
    </row>
    <row r="5336" spans="1:16" x14ac:dyDescent="0.3">
      <c r="A5336" t="s">
        <v>50</v>
      </c>
      <c r="B5336" s="38">
        <v>41760</v>
      </c>
      <c r="C5336" t="s">
        <v>30</v>
      </c>
      <c r="D5336" t="s">
        <v>208</v>
      </c>
      <c r="E5336" t="s">
        <v>157</v>
      </c>
      <c r="F5336">
        <v>284723</v>
      </c>
      <c r="G5336">
        <v>432540</v>
      </c>
      <c r="H5336" t="s">
        <v>148</v>
      </c>
      <c r="I5336" t="s">
        <v>149</v>
      </c>
      <c r="L5336">
        <f t="shared" si="415"/>
        <v>2014</v>
      </c>
      <c r="M5336">
        <f t="shared" si="416"/>
        <v>5</v>
      </c>
      <c r="N5336">
        <f t="shared" si="417"/>
        <v>0</v>
      </c>
      <c r="O5336">
        <f t="shared" si="418"/>
        <v>0</v>
      </c>
      <c r="P5336">
        <f t="shared" si="419"/>
        <v>1</v>
      </c>
    </row>
    <row r="5337" spans="1:16" x14ac:dyDescent="0.3">
      <c r="A5337" t="s">
        <v>54</v>
      </c>
      <c r="B5337" s="38">
        <v>41760</v>
      </c>
      <c r="C5337" t="s">
        <v>30</v>
      </c>
      <c r="D5337" t="s">
        <v>385</v>
      </c>
      <c r="E5337" t="s">
        <v>183</v>
      </c>
      <c r="F5337">
        <v>314249</v>
      </c>
      <c r="G5337">
        <v>318318</v>
      </c>
      <c r="H5337" t="s">
        <v>148</v>
      </c>
      <c r="I5337" t="s">
        <v>149</v>
      </c>
      <c r="L5337">
        <f t="shared" si="415"/>
        <v>2014</v>
      </c>
      <c r="M5337">
        <f t="shared" si="416"/>
        <v>5</v>
      </c>
      <c r="N5337">
        <f t="shared" si="417"/>
        <v>0</v>
      </c>
      <c r="O5337">
        <f t="shared" si="418"/>
        <v>0</v>
      </c>
      <c r="P5337">
        <f t="shared" si="419"/>
        <v>1</v>
      </c>
    </row>
    <row r="5338" spans="1:16" x14ac:dyDescent="0.3">
      <c r="A5338" t="s">
        <v>69</v>
      </c>
      <c r="B5338" s="38">
        <v>41760</v>
      </c>
      <c r="C5338" t="s">
        <v>30</v>
      </c>
      <c r="D5338" t="s">
        <v>531</v>
      </c>
      <c r="E5338" t="s">
        <v>147</v>
      </c>
      <c r="F5338">
        <v>334394</v>
      </c>
      <c r="G5338">
        <v>373452</v>
      </c>
      <c r="H5338" t="s">
        <v>152</v>
      </c>
      <c r="I5338" t="s">
        <v>153</v>
      </c>
      <c r="L5338">
        <f t="shared" si="415"/>
        <v>2014</v>
      </c>
      <c r="M5338">
        <f t="shared" si="416"/>
        <v>5</v>
      </c>
      <c r="N5338">
        <f t="shared" si="417"/>
        <v>0</v>
      </c>
      <c r="O5338">
        <f t="shared" si="418"/>
        <v>0</v>
      </c>
      <c r="P5338">
        <f t="shared" si="419"/>
        <v>2</v>
      </c>
    </row>
    <row r="5339" spans="1:16" x14ac:dyDescent="0.3">
      <c r="A5339" t="s">
        <v>69</v>
      </c>
      <c r="B5339" s="38">
        <v>41760</v>
      </c>
      <c r="C5339" t="s">
        <v>30</v>
      </c>
      <c r="D5339" t="s">
        <v>221</v>
      </c>
      <c r="E5339" t="s">
        <v>161</v>
      </c>
      <c r="F5339">
        <v>333992</v>
      </c>
      <c r="G5339">
        <v>375106</v>
      </c>
      <c r="H5339" t="s">
        <v>148</v>
      </c>
      <c r="I5339" t="s">
        <v>149</v>
      </c>
      <c r="L5339">
        <f t="shared" si="415"/>
        <v>2014</v>
      </c>
      <c r="M5339">
        <f t="shared" si="416"/>
        <v>5</v>
      </c>
      <c r="N5339">
        <f t="shared" si="417"/>
        <v>0</v>
      </c>
      <c r="O5339">
        <f t="shared" si="418"/>
        <v>0</v>
      </c>
      <c r="P5339">
        <f t="shared" si="419"/>
        <v>1</v>
      </c>
    </row>
    <row r="5340" spans="1:16" x14ac:dyDescent="0.3">
      <c r="A5340" t="s">
        <v>20</v>
      </c>
      <c r="B5340" s="38">
        <v>41760</v>
      </c>
      <c r="C5340" t="s">
        <v>30</v>
      </c>
      <c r="D5340" t="s">
        <v>286</v>
      </c>
      <c r="E5340" t="s">
        <v>155</v>
      </c>
      <c r="F5340">
        <v>310485</v>
      </c>
      <c r="G5340">
        <v>403286</v>
      </c>
      <c r="H5340" t="s">
        <v>148</v>
      </c>
      <c r="I5340" t="s">
        <v>149</v>
      </c>
      <c r="L5340">
        <f t="shared" si="415"/>
        <v>2014</v>
      </c>
      <c r="M5340">
        <f t="shared" si="416"/>
        <v>5</v>
      </c>
      <c r="N5340">
        <f t="shared" si="417"/>
        <v>0</v>
      </c>
      <c r="O5340">
        <f t="shared" si="418"/>
        <v>0</v>
      </c>
      <c r="P5340">
        <f t="shared" si="419"/>
        <v>1</v>
      </c>
    </row>
    <row r="5341" spans="1:16" x14ac:dyDescent="0.3">
      <c r="A5341" t="s">
        <v>38</v>
      </c>
      <c r="B5341" s="38">
        <v>41760</v>
      </c>
      <c r="C5341" t="s">
        <v>30</v>
      </c>
      <c r="D5341" t="s">
        <v>1060</v>
      </c>
      <c r="E5341" t="s">
        <v>176</v>
      </c>
      <c r="F5341">
        <v>315339</v>
      </c>
      <c r="G5341">
        <v>376180</v>
      </c>
      <c r="H5341" t="s">
        <v>148</v>
      </c>
      <c r="I5341" t="s">
        <v>149</v>
      </c>
      <c r="L5341">
        <f t="shared" si="415"/>
        <v>2014</v>
      </c>
      <c r="M5341">
        <f t="shared" si="416"/>
        <v>5</v>
      </c>
      <c r="N5341">
        <f t="shared" si="417"/>
        <v>0</v>
      </c>
      <c r="O5341">
        <f t="shared" si="418"/>
        <v>0</v>
      </c>
      <c r="P5341">
        <f t="shared" si="419"/>
        <v>1</v>
      </c>
    </row>
    <row r="5342" spans="1:16" x14ac:dyDescent="0.3">
      <c r="A5342" t="s">
        <v>52</v>
      </c>
      <c r="B5342" s="38">
        <v>41760</v>
      </c>
      <c r="C5342" t="s">
        <v>30</v>
      </c>
      <c r="D5342" t="s">
        <v>217</v>
      </c>
      <c r="E5342" t="s">
        <v>169</v>
      </c>
      <c r="F5342">
        <v>244728</v>
      </c>
      <c r="G5342">
        <v>372426</v>
      </c>
      <c r="H5342" t="s">
        <v>152</v>
      </c>
      <c r="I5342" t="s">
        <v>153</v>
      </c>
      <c r="L5342">
        <f t="shared" si="415"/>
        <v>2014</v>
      </c>
      <c r="M5342">
        <f t="shared" si="416"/>
        <v>5</v>
      </c>
      <c r="N5342">
        <f t="shared" si="417"/>
        <v>0</v>
      </c>
      <c r="O5342">
        <f t="shared" si="418"/>
        <v>0</v>
      </c>
      <c r="P5342">
        <f t="shared" si="419"/>
        <v>2</v>
      </c>
    </row>
    <row r="5343" spans="1:16" x14ac:dyDescent="0.3">
      <c r="A5343" t="s">
        <v>69</v>
      </c>
      <c r="B5343" s="38">
        <v>41760</v>
      </c>
      <c r="C5343" t="s">
        <v>30</v>
      </c>
      <c r="D5343" t="s">
        <v>191</v>
      </c>
      <c r="E5343" t="s">
        <v>159</v>
      </c>
      <c r="F5343">
        <v>334867</v>
      </c>
      <c r="G5343">
        <v>374573</v>
      </c>
      <c r="H5343" t="s">
        <v>148</v>
      </c>
      <c r="I5343" t="s">
        <v>149</v>
      </c>
      <c r="L5343">
        <f t="shared" si="415"/>
        <v>2014</v>
      </c>
      <c r="M5343">
        <f t="shared" si="416"/>
        <v>5</v>
      </c>
      <c r="N5343">
        <f t="shared" si="417"/>
        <v>0</v>
      </c>
      <c r="O5343">
        <f t="shared" si="418"/>
        <v>0</v>
      </c>
      <c r="P5343">
        <f t="shared" si="419"/>
        <v>1</v>
      </c>
    </row>
    <row r="5344" spans="1:16" x14ac:dyDescent="0.3">
      <c r="A5344" t="s">
        <v>77</v>
      </c>
      <c r="B5344" s="38">
        <v>41760</v>
      </c>
      <c r="C5344" t="s">
        <v>28</v>
      </c>
      <c r="D5344" t="s">
        <v>1061</v>
      </c>
      <c r="E5344" t="s">
        <v>184</v>
      </c>
      <c r="F5344">
        <v>320081</v>
      </c>
      <c r="G5344">
        <v>333567</v>
      </c>
      <c r="H5344" t="s">
        <v>152</v>
      </c>
      <c r="I5344" t="s">
        <v>235</v>
      </c>
      <c r="J5344" t="s">
        <v>248</v>
      </c>
      <c r="L5344">
        <f t="shared" si="415"/>
        <v>2014</v>
      </c>
      <c r="M5344">
        <f t="shared" si="416"/>
        <v>5</v>
      </c>
      <c r="N5344">
        <f t="shared" si="417"/>
        <v>1</v>
      </c>
      <c r="O5344">
        <f t="shared" si="418"/>
        <v>0</v>
      </c>
      <c r="P5344">
        <f t="shared" si="419"/>
        <v>1</v>
      </c>
    </row>
    <row r="5345" spans="1:16" x14ac:dyDescent="0.3">
      <c r="A5345" t="s">
        <v>69</v>
      </c>
      <c r="B5345" s="38">
        <v>41760</v>
      </c>
      <c r="C5345" t="s">
        <v>30</v>
      </c>
      <c r="D5345" t="s">
        <v>516</v>
      </c>
      <c r="E5345" t="s">
        <v>147</v>
      </c>
      <c r="F5345">
        <v>333736</v>
      </c>
      <c r="G5345">
        <v>374066</v>
      </c>
      <c r="H5345" t="s">
        <v>148</v>
      </c>
      <c r="I5345" t="s">
        <v>149</v>
      </c>
      <c r="L5345">
        <f t="shared" si="415"/>
        <v>2014</v>
      </c>
      <c r="M5345">
        <f t="shared" si="416"/>
        <v>5</v>
      </c>
      <c r="N5345">
        <f t="shared" si="417"/>
        <v>0</v>
      </c>
      <c r="O5345">
        <f t="shared" si="418"/>
        <v>0</v>
      </c>
      <c r="P5345">
        <f t="shared" si="419"/>
        <v>1</v>
      </c>
    </row>
    <row r="5346" spans="1:16" x14ac:dyDescent="0.3">
      <c r="A5346" t="s">
        <v>69</v>
      </c>
      <c r="B5346" s="38">
        <v>41760</v>
      </c>
      <c r="C5346" t="s">
        <v>30</v>
      </c>
      <c r="D5346" t="s">
        <v>343</v>
      </c>
      <c r="E5346" t="s">
        <v>147</v>
      </c>
      <c r="F5346">
        <v>333518</v>
      </c>
      <c r="G5346">
        <v>374156</v>
      </c>
      <c r="H5346" t="s">
        <v>148</v>
      </c>
      <c r="I5346" t="s">
        <v>149</v>
      </c>
      <c r="L5346">
        <f t="shared" si="415"/>
        <v>2014</v>
      </c>
      <c r="M5346">
        <f t="shared" si="416"/>
        <v>5</v>
      </c>
      <c r="N5346">
        <f t="shared" si="417"/>
        <v>0</v>
      </c>
      <c r="O5346">
        <f t="shared" si="418"/>
        <v>0</v>
      </c>
      <c r="P5346">
        <f t="shared" si="419"/>
        <v>1</v>
      </c>
    </row>
    <row r="5347" spans="1:16" x14ac:dyDescent="0.3">
      <c r="A5347" t="s">
        <v>52</v>
      </c>
      <c r="B5347" s="38">
        <v>41760</v>
      </c>
      <c r="C5347" t="s">
        <v>30</v>
      </c>
      <c r="D5347" t="s">
        <v>230</v>
      </c>
      <c r="E5347" t="s">
        <v>169</v>
      </c>
      <c r="F5347">
        <v>245201</v>
      </c>
      <c r="G5347">
        <v>372312</v>
      </c>
      <c r="H5347" t="s">
        <v>152</v>
      </c>
      <c r="I5347" t="s">
        <v>153</v>
      </c>
      <c r="L5347">
        <f t="shared" si="415"/>
        <v>2014</v>
      </c>
      <c r="M5347">
        <f t="shared" si="416"/>
        <v>5</v>
      </c>
      <c r="N5347">
        <f t="shared" si="417"/>
        <v>0</v>
      </c>
      <c r="O5347">
        <f t="shared" si="418"/>
        <v>0</v>
      </c>
      <c r="P5347">
        <f t="shared" si="419"/>
        <v>2</v>
      </c>
    </row>
    <row r="5348" spans="1:16" x14ac:dyDescent="0.3">
      <c r="A5348" t="s">
        <v>69</v>
      </c>
      <c r="B5348" s="38">
        <v>41760</v>
      </c>
      <c r="C5348" t="s">
        <v>30</v>
      </c>
      <c r="D5348" t="s">
        <v>439</v>
      </c>
      <c r="E5348" t="s">
        <v>164</v>
      </c>
      <c r="F5348">
        <v>333060</v>
      </c>
      <c r="G5348">
        <v>373862</v>
      </c>
      <c r="H5348" t="s">
        <v>152</v>
      </c>
      <c r="I5348" t="s">
        <v>153</v>
      </c>
      <c r="L5348">
        <f t="shared" si="415"/>
        <v>2014</v>
      </c>
      <c r="M5348">
        <f t="shared" si="416"/>
        <v>5</v>
      </c>
      <c r="N5348">
        <f t="shared" si="417"/>
        <v>0</v>
      </c>
      <c r="O5348">
        <f t="shared" si="418"/>
        <v>0</v>
      </c>
      <c r="P5348">
        <f t="shared" si="419"/>
        <v>2</v>
      </c>
    </row>
    <row r="5349" spans="1:16" x14ac:dyDescent="0.3">
      <c r="A5349" t="s">
        <v>68</v>
      </c>
      <c r="B5349" s="38">
        <v>41760</v>
      </c>
      <c r="C5349" t="s">
        <v>30</v>
      </c>
      <c r="D5349" t="s">
        <v>214</v>
      </c>
      <c r="E5349" t="s">
        <v>292</v>
      </c>
      <c r="F5349">
        <v>294836</v>
      </c>
      <c r="G5349">
        <v>426009</v>
      </c>
      <c r="H5349" t="s">
        <v>152</v>
      </c>
      <c r="I5349" t="s">
        <v>153</v>
      </c>
      <c r="L5349">
        <f t="shared" si="415"/>
        <v>2014</v>
      </c>
      <c r="M5349">
        <f t="shared" si="416"/>
        <v>5</v>
      </c>
      <c r="N5349">
        <f t="shared" si="417"/>
        <v>0</v>
      </c>
      <c r="O5349">
        <f t="shared" si="418"/>
        <v>0</v>
      </c>
      <c r="P5349">
        <f t="shared" si="419"/>
        <v>2</v>
      </c>
    </row>
    <row r="5350" spans="1:16" x14ac:dyDescent="0.3">
      <c r="A5350" t="s">
        <v>52</v>
      </c>
      <c r="B5350" s="38">
        <v>41760</v>
      </c>
      <c r="C5350" t="s">
        <v>30</v>
      </c>
      <c r="D5350" t="s">
        <v>295</v>
      </c>
      <c r="E5350" t="s">
        <v>169</v>
      </c>
      <c r="F5350">
        <v>244910</v>
      </c>
      <c r="G5350">
        <v>372563</v>
      </c>
      <c r="H5350" t="s">
        <v>148</v>
      </c>
      <c r="I5350" t="s">
        <v>149</v>
      </c>
      <c r="L5350">
        <f t="shared" si="415"/>
        <v>2014</v>
      </c>
      <c r="M5350">
        <f t="shared" si="416"/>
        <v>5</v>
      </c>
      <c r="N5350">
        <f t="shared" si="417"/>
        <v>0</v>
      </c>
      <c r="O5350">
        <f t="shared" si="418"/>
        <v>0</v>
      </c>
      <c r="P5350">
        <f t="shared" si="419"/>
        <v>1</v>
      </c>
    </row>
    <row r="5351" spans="1:16" x14ac:dyDescent="0.3">
      <c r="A5351" t="s">
        <v>50</v>
      </c>
      <c r="B5351" s="38">
        <v>41760</v>
      </c>
      <c r="C5351" t="s">
        <v>30</v>
      </c>
      <c r="D5351" t="s">
        <v>418</v>
      </c>
      <c r="E5351" t="s">
        <v>157</v>
      </c>
      <c r="F5351">
        <v>284819</v>
      </c>
      <c r="G5351">
        <v>432135</v>
      </c>
      <c r="H5351" t="s">
        <v>152</v>
      </c>
      <c r="I5351" t="s">
        <v>153</v>
      </c>
      <c r="L5351">
        <f t="shared" si="415"/>
        <v>2014</v>
      </c>
      <c r="M5351">
        <f t="shared" si="416"/>
        <v>5</v>
      </c>
      <c r="N5351">
        <f t="shared" si="417"/>
        <v>0</v>
      </c>
      <c r="O5351">
        <f t="shared" si="418"/>
        <v>0</v>
      </c>
      <c r="P5351">
        <f t="shared" si="419"/>
        <v>2</v>
      </c>
    </row>
    <row r="5352" spans="1:16" x14ac:dyDescent="0.3">
      <c r="A5352" t="s">
        <v>49</v>
      </c>
      <c r="B5352" s="38">
        <v>41760</v>
      </c>
      <c r="C5352" t="s">
        <v>30</v>
      </c>
      <c r="D5352" t="s">
        <v>250</v>
      </c>
      <c r="E5352" t="s">
        <v>184</v>
      </c>
      <c r="F5352">
        <v>312442</v>
      </c>
      <c r="G5352">
        <v>345565</v>
      </c>
      <c r="H5352" t="s">
        <v>148</v>
      </c>
      <c r="I5352" t="s">
        <v>149</v>
      </c>
      <c r="L5352">
        <f t="shared" si="415"/>
        <v>2014</v>
      </c>
      <c r="M5352">
        <f t="shared" si="416"/>
        <v>5</v>
      </c>
      <c r="N5352">
        <f t="shared" si="417"/>
        <v>0</v>
      </c>
      <c r="O5352">
        <f t="shared" si="418"/>
        <v>0</v>
      </c>
      <c r="P5352">
        <f t="shared" si="419"/>
        <v>1</v>
      </c>
    </row>
    <row r="5353" spans="1:16" x14ac:dyDescent="0.3">
      <c r="A5353" t="s">
        <v>1120</v>
      </c>
      <c r="B5353" s="38">
        <v>41760</v>
      </c>
      <c r="C5353" t="s">
        <v>30</v>
      </c>
      <c r="D5353" t="s">
        <v>614</v>
      </c>
      <c r="E5353" t="s">
        <v>193</v>
      </c>
      <c r="F5353">
        <v>242889</v>
      </c>
      <c r="G5353">
        <v>417166</v>
      </c>
      <c r="H5353" t="s">
        <v>148</v>
      </c>
      <c r="I5353" t="s">
        <v>149</v>
      </c>
      <c r="L5353">
        <f t="shared" si="415"/>
        <v>2014</v>
      </c>
      <c r="M5353">
        <f t="shared" si="416"/>
        <v>5</v>
      </c>
      <c r="N5353">
        <f t="shared" si="417"/>
        <v>0</v>
      </c>
      <c r="O5353">
        <f t="shared" si="418"/>
        <v>0</v>
      </c>
      <c r="P5353">
        <f t="shared" si="419"/>
        <v>1</v>
      </c>
    </row>
    <row r="5354" spans="1:16" x14ac:dyDescent="0.3">
      <c r="A5354" t="s">
        <v>69</v>
      </c>
      <c r="B5354" s="38">
        <v>41760</v>
      </c>
      <c r="C5354" t="s">
        <v>30</v>
      </c>
      <c r="D5354" t="s">
        <v>736</v>
      </c>
      <c r="E5354" t="s">
        <v>161</v>
      </c>
      <c r="F5354">
        <v>333397</v>
      </c>
      <c r="G5354">
        <v>374564</v>
      </c>
      <c r="H5354" t="s">
        <v>148</v>
      </c>
      <c r="I5354" t="s">
        <v>149</v>
      </c>
      <c r="L5354">
        <f t="shared" si="415"/>
        <v>2014</v>
      </c>
      <c r="M5354">
        <f t="shared" si="416"/>
        <v>5</v>
      </c>
      <c r="N5354">
        <f t="shared" si="417"/>
        <v>0</v>
      </c>
      <c r="O5354">
        <f t="shared" si="418"/>
        <v>0</v>
      </c>
      <c r="P5354">
        <f t="shared" si="419"/>
        <v>1</v>
      </c>
    </row>
    <row r="5355" spans="1:16" x14ac:dyDescent="0.3">
      <c r="A5355" t="s">
        <v>69</v>
      </c>
      <c r="B5355" s="38">
        <v>41760</v>
      </c>
      <c r="C5355" t="s">
        <v>30</v>
      </c>
      <c r="D5355" t="s">
        <v>355</v>
      </c>
      <c r="E5355" t="s">
        <v>161</v>
      </c>
      <c r="F5355">
        <v>333609</v>
      </c>
      <c r="G5355">
        <v>374945</v>
      </c>
      <c r="H5355" t="s">
        <v>148</v>
      </c>
      <c r="I5355" t="s">
        <v>149</v>
      </c>
      <c r="L5355">
        <f t="shared" si="415"/>
        <v>2014</v>
      </c>
      <c r="M5355">
        <f t="shared" si="416"/>
        <v>5</v>
      </c>
      <c r="N5355">
        <f t="shared" si="417"/>
        <v>0</v>
      </c>
      <c r="O5355">
        <f t="shared" si="418"/>
        <v>0</v>
      </c>
      <c r="P5355">
        <f t="shared" si="419"/>
        <v>1</v>
      </c>
    </row>
    <row r="5356" spans="1:16" x14ac:dyDescent="0.3">
      <c r="A5356" t="s">
        <v>81</v>
      </c>
      <c r="B5356" s="38">
        <v>41760</v>
      </c>
      <c r="C5356" t="s">
        <v>30</v>
      </c>
      <c r="D5356" t="s">
        <v>229</v>
      </c>
      <c r="E5356" t="s">
        <v>173</v>
      </c>
      <c r="F5356">
        <v>304571</v>
      </c>
      <c r="G5356">
        <v>356620</v>
      </c>
      <c r="H5356" t="s">
        <v>148</v>
      </c>
      <c r="I5356" t="s">
        <v>149</v>
      </c>
      <c r="L5356">
        <f t="shared" si="415"/>
        <v>2014</v>
      </c>
      <c r="M5356">
        <f t="shared" si="416"/>
        <v>5</v>
      </c>
      <c r="N5356">
        <f t="shared" si="417"/>
        <v>0</v>
      </c>
      <c r="O5356">
        <f t="shared" si="418"/>
        <v>0</v>
      </c>
      <c r="P5356">
        <f t="shared" si="419"/>
        <v>1</v>
      </c>
    </row>
    <row r="5357" spans="1:16" x14ac:dyDescent="0.3">
      <c r="A5357" t="s">
        <v>69</v>
      </c>
      <c r="B5357" s="38">
        <v>41760</v>
      </c>
      <c r="C5357" t="s">
        <v>30</v>
      </c>
      <c r="D5357" t="s">
        <v>1062</v>
      </c>
      <c r="E5357" t="s">
        <v>147</v>
      </c>
      <c r="F5357">
        <v>333609</v>
      </c>
      <c r="G5357">
        <v>373780</v>
      </c>
      <c r="H5357" t="s">
        <v>148</v>
      </c>
      <c r="I5357" t="s">
        <v>149</v>
      </c>
      <c r="L5357">
        <f t="shared" si="415"/>
        <v>2014</v>
      </c>
      <c r="M5357">
        <f t="shared" si="416"/>
        <v>5</v>
      </c>
      <c r="N5357">
        <f t="shared" si="417"/>
        <v>0</v>
      </c>
      <c r="O5357">
        <f t="shared" si="418"/>
        <v>0</v>
      </c>
      <c r="P5357">
        <f t="shared" si="419"/>
        <v>1</v>
      </c>
    </row>
    <row r="5358" spans="1:16" x14ac:dyDescent="0.3">
      <c r="A5358" t="s">
        <v>20</v>
      </c>
      <c r="B5358" s="38">
        <v>41760</v>
      </c>
      <c r="C5358" t="s">
        <v>30</v>
      </c>
      <c r="D5358" t="s">
        <v>286</v>
      </c>
      <c r="E5358" t="s">
        <v>155</v>
      </c>
      <c r="F5358">
        <v>310485</v>
      </c>
      <c r="G5358">
        <v>403287</v>
      </c>
      <c r="H5358" t="s">
        <v>152</v>
      </c>
      <c r="I5358" t="s">
        <v>153</v>
      </c>
      <c r="L5358">
        <f t="shared" si="415"/>
        <v>2014</v>
      </c>
      <c r="M5358">
        <f t="shared" si="416"/>
        <v>5</v>
      </c>
      <c r="N5358">
        <f t="shared" si="417"/>
        <v>0</v>
      </c>
      <c r="O5358">
        <f t="shared" si="418"/>
        <v>0</v>
      </c>
      <c r="P5358">
        <f t="shared" si="419"/>
        <v>2</v>
      </c>
    </row>
    <row r="5359" spans="1:16" x14ac:dyDescent="0.3">
      <c r="A5359" t="s">
        <v>52</v>
      </c>
      <c r="B5359" s="38">
        <v>41760</v>
      </c>
      <c r="C5359" t="s">
        <v>30</v>
      </c>
      <c r="D5359" t="s">
        <v>230</v>
      </c>
      <c r="E5359" t="s">
        <v>169</v>
      </c>
      <c r="F5359">
        <v>245149</v>
      </c>
      <c r="G5359">
        <v>372290</v>
      </c>
      <c r="H5359" t="s">
        <v>148</v>
      </c>
      <c r="I5359" t="s">
        <v>149</v>
      </c>
      <c r="L5359">
        <f t="shared" si="415"/>
        <v>2014</v>
      </c>
      <c r="M5359">
        <f t="shared" si="416"/>
        <v>5</v>
      </c>
      <c r="N5359">
        <f t="shared" si="417"/>
        <v>0</v>
      </c>
      <c r="O5359">
        <f t="shared" si="418"/>
        <v>0</v>
      </c>
      <c r="P5359">
        <f t="shared" si="419"/>
        <v>1</v>
      </c>
    </row>
    <row r="5360" spans="1:16" x14ac:dyDescent="0.3">
      <c r="A5360" t="s">
        <v>2</v>
      </c>
      <c r="B5360" s="38">
        <v>41760</v>
      </c>
      <c r="C5360" t="s">
        <v>30</v>
      </c>
      <c r="D5360" t="s">
        <v>165</v>
      </c>
      <c r="E5360" t="s">
        <v>166</v>
      </c>
      <c r="F5360">
        <v>327020</v>
      </c>
      <c r="G5360">
        <v>364198</v>
      </c>
      <c r="H5360" t="s">
        <v>152</v>
      </c>
      <c r="I5360" t="s">
        <v>153</v>
      </c>
      <c r="L5360">
        <f t="shared" si="415"/>
        <v>2014</v>
      </c>
      <c r="M5360">
        <f t="shared" si="416"/>
        <v>5</v>
      </c>
      <c r="N5360">
        <f t="shared" si="417"/>
        <v>0</v>
      </c>
      <c r="O5360">
        <f t="shared" si="418"/>
        <v>0</v>
      </c>
      <c r="P5360">
        <f t="shared" si="419"/>
        <v>2</v>
      </c>
    </row>
    <row r="5361" spans="1:16" x14ac:dyDescent="0.3">
      <c r="A5361" t="s">
        <v>69</v>
      </c>
      <c r="B5361" s="38">
        <v>41760</v>
      </c>
      <c r="C5361" t="s">
        <v>30</v>
      </c>
      <c r="D5361" t="s">
        <v>249</v>
      </c>
      <c r="E5361" t="s">
        <v>147</v>
      </c>
      <c r="F5361">
        <v>334362</v>
      </c>
      <c r="G5361">
        <v>374343</v>
      </c>
      <c r="H5361" t="s">
        <v>144</v>
      </c>
      <c r="I5361" t="s">
        <v>145</v>
      </c>
      <c r="L5361">
        <f t="shared" si="415"/>
        <v>2014</v>
      </c>
      <c r="M5361">
        <f t="shared" si="416"/>
        <v>5</v>
      </c>
      <c r="N5361">
        <f t="shared" si="417"/>
        <v>0</v>
      </c>
      <c r="O5361">
        <f t="shared" si="418"/>
        <v>0</v>
      </c>
      <c r="P5361">
        <f t="shared" si="419"/>
        <v>3</v>
      </c>
    </row>
    <row r="5362" spans="1:16" x14ac:dyDescent="0.3">
      <c r="A5362" t="s">
        <v>48</v>
      </c>
      <c r="B5362" s="38">
        <v>41760</v>
      </c>
      <c r="C5362" t="s">
        <v>30</v>
      </c>
      <c r="D5362" t="s">
        <v>170</v>
      </c>
      <c r="E5362" t="s">
        <v>315</v>
      </c>
      <c r="F5362">
        <v>285395</v>
      </c>
      <c r="G5362">
        <v>400381</v>
      </c>
      <c r="H5362" t="s">
        <v>148</v>
      </c>
      <c r="I5362" t="s">
        <v>149</v>
      </c>
      <c r="L5362">
        <f t="shared" si="415"/>
        <v>2014</v>
      </c>
      <c r="M5362">
        <f t="shared" si="416"/>
        <v>5</v>
      </c>
      <c r="N5362">
        <f t="shared" si="417"/>
        <v>0</v>
      </c>
      <c r="O5362">
        <f t="shared" si="418"/>
        <v>0</v>
      </c>
      <c r="P5362">
        <f t="shared" si="419"/>
        <v>1</v>
      </c>
    </row>
    <row r="5363" spans="1:16" x14ac:dyDescent="0.3">
      <c r="A5363" t="s">
        <v>20</v>
      </c>
      <c r="B5363" s="38">
        <v>41760</v>
      </c>
      <c r="C5363" t="s">
        <v>30</v>
      </c>
      <c r="D5363" t="s">
        <v>1059</v>
      </c>
      <c r="E5363" t="s">
        <v>155</v>
      </c>
      <c r="F5363">
        <v>311107</v>
      </c>
      <c r="G5363">
        <v>402919</v>
      </c>
      <c r="H5363" t="s">
        <v>148</v>
      </c>
      <c r="I5363" t="s">
        <v>149</v>
      </c>
      <c r="L5363">
        <f t="shared" ref="L5363:L5426" si="420">YEAR(B5363)</f>
        <v>2014</v>
      </c>
      <c r="M5363">
        <f t="shared" ref="M5363:M5426" si="421">MONTH(B5363)</f>
        <v>5</v>
      </c>
      <c r="N5363">
        <f t="shared" si="417"/>
        <v>0</v>
      </c>
      <c r="O5363">
        <f t="shared" si="418"/>
        <v>0</v>
      </c>
      <c r="P5363">
        <f t="shared" si="419"/>
        <v>1</v>
      </c>
    </row>
    <row r="5364" spans="1:16" x14ac:dyDescent="0.3">
      <c r="A5364" t="s">
        <v>74</v>
      </c>
      <c r="B5364" s="38">
        <v>41760</v>
      </c>
      <c r="C5364" t="s">
        <v>30</v>
      </c>
      <c r="D5364" t="s">
        <v>178</v>
      </c>
      <c r="E5364" t="s">
        <v>179</v>
      </c>
      <c r="F5364">
        <v>341168</v>
      </c>
      <c r="G5364">
        <v>387370</v>
      </c>
      <c r="H5364" t="s">
        <v>152</v>
      </c>
      <c r="I5364" t="s">
        <v>153</v>
      </c>
      <c r="L5364">
        <f t="shared" si="420"/>
        <v>2014</v>
      </c>
      <c r="M5364">
        <f t="shared" si="421"/>
        <v>5</v>
      </c>
      <c r="N5364">
        <f t="shared" si="417"/>
        <v>0</v>
      </c>
      <c r="O5364">
        <f t="shared" si="418"/>
        <v>0</v>
      </c>
      <c r="P5364">
        <f t="shared" si="419"/>
        <v>2</v>
      </c>
    </row>
    <row r="5365" spans="1:16" x14ac:dyDescent="0.3">
      <c r="A5365" t="s">
        <v>79</v>
      </c>
      <c r="B5365" s="38">
        <v>41760</v>
      </c>
      <c r="C5365" t="s">
        <v>30</v>
      </c>
      <c r="D5365" t="s">
        <v>237</v>
      </c>
      <c r="E5365" t="s">
        <v>173</v>
      </c>
      <c r="F5365">
        <v>301418</v>
      </c>
      <c r="G5365">
        <v>354142</v>
      </c>
      <c r="H5365" t="s">
        <v>148</v>
      </c>
      <c r="I5365" t="s">
        <v>149</v>
      </c>
      <c r="L5365">
        <f t="shared" si="420"/>
        <v>2014</v>
      </c>
      <c r="M5365">
        <f t="shared" si="421"/>
        <v>5</v>
      </c>
      <c r="N5365">
        <f t="shared" si="417"/>
        <v>0</v>
      </c>
      <c r="O5365">
        <f t="shared" si="418"/>
        <v>0</v>
      </c>
      <c r="P5365">
        <f t="shared" si="419"/>
        <v>1</v>
      </c>
    </row>
    <row r="5366" spans="1:16" x14ac:dyDescent="0.3">
      <c r="A5366" t="s">
        <v>69</v>
      </c>
      <c r="B5366" s="38">
        <v>41760</v>
      </c>
      <c r="C5366" t="s">
        <v>30</v>
      </c>
      <c r="D5366" t="s">
        <v>327</v>
      </c>
      <c r="E5366" t="s">
        <v>147</v>
      </c>
      <c r="F5366">
        <v>333525</v>
      </c>
      <c r="G5366">
        <v>374019</v>
      </c>
      <c r="H5366" t="s">
        <v>144</v>
      </c>
      <c r="I5366" t="s">
        <v>145</v>
      </c>
      <c r="L5366">
        <f t="shared" si="420"/>
        <v>2014</v>
      </c>
      <c r="M5366">
        <f t="shared" si="421"/>
        <v>5</v>
      </c>
      <c r="N5366">
        <f t="shared" si="417"/>
        <v>0</v>
      </c>
      <c r="O5366">
        <f t="shared" si="418"/>
        <v>0</v>
      </c>
      <c r="P5366">
        <f t="shared" si="419"/>
        <v>3</v>
      </c>
    </row>
    <row r="5367" spans="1:16" x14ac:dyDescent="0.3">
      <c r="A5367" t="s">
        <v>74</v>
      </c>
      <c r="B5367" s="38">
        <v>41760</v>
      </c>
      <c r="C5367" t="s">
        <v>30</v>
      </c>
      <c r="D5367" t="s">
        <v>800</v>
      </c>
      <c r="E5367" t="s">
        <v>179</v>
      </c>
      <c r="F5367">
        <v>341070</v>
      </c>
      <c r="G5367">
        <v>387058</v>
      </c>
      <c r="H5367" t="s">
        <v>148</v>
      </c>
      <c r="I5367" t="s">
        <v>149</v>
      </c>
      <c r="L5367">
        <f t="shared" si="420"/>
        <v>2014</v>
      </c>
      <c r="M5367">
        <f t="shared" si="421"/>
        <v>5</v>
      </c>
      <c r="N5367">
        <f t="shared" si="417"/>
        <v>0</v>
      </c>
      <c r="O5367">
        <f t="shared" si="418"/>
        <v>0</v>
      </c>
      <c r="P5367">
        <f t="shared" si="419"/>
        <v>1</v>
      </c>
    </row>
    <row r="5368" spans="1:16" x14ac:dyDescent="0.3">
      <c r="A5368" t="s">
        <v>68</v>
      </c>
      <c r="B5368" s="38">
        <v>41760</v>
      </c>
      <c r="C5368" t="s">
        <v>30</v>
      </c>
      <c r="D5368" t="s">
        <v>170</v>
      </c>
      <c r="E5368" t="s">
        <v>292</v>
      </c>
      <c r="F5368">
        <v>294878</v>
      </c>
      <c r="G5368">
        <v>425556</v>
      </c>
      <c r="H5368" t="s">
        <v>152</v>
      </c>
      <c r="I5368" t="s">
        <v>153</v>
      </c>
      <c r="L5368">
        <f t="shared" si="420"/>
        <v>2014</v>
      </c>
      <c r="M5368">
        <f t="shared" si="421"/>
        <v>5</v>
      </c>
      <c r="N5368">
        <f t="shared" si="417"/>
        <v>0</v>
      </c>
      <c r="O5368">
        <f t="shared" si="418"/>
        <v>0</v>
      </c>
      <c r="P5368">
        <f t="shared" si="419"/>
        <v>2</v>
      </c>
    </row>
    <row r="5369" spans="1:16" x14ac:dyDescent="0.3">
      <c r="A5369" t="s">
        <v>64</v>
      </c>
      <c r="B5369" s="38">
        <v>41760</v>
      </c>
      <c r="C5369" t="s">
        <v>30</v>
      </c>
      <c r="D5369" t="s">
        <v>410</v>
      </c>
      <c r="E5369" t="s">
        <v>157</v>
      </c>
      <c r="F5369">
        <v>285827</v>
      </c>
      <c r="G5369">
        <v>440486</v>
      </c>
      <c r="H5369" t="s">
        <v>152</v>
      </c>
      <c r="I5369" t="s">
        <v>153</v>
      </c>
      <c r="L5369">
        <f t="shared" si="420"/>
        <v>2014</v>
      </c>
      <c r="M5369">
        <f t="shared" si="421"/>
        <v>5</v>
      </c>
      <c r="N5369">
        <f t="shared" si="417"/>
        <v>0</v>
      </c>
      <c r="O5369">
        <f t="shared" si="418"/>
        <v>0</v>
      </c>
      <c r="P5369">
        <f t="shared" si="419"/>
        <v>2</v>
      </c>
    </row>
    <row r="5370" spans="1:16" x14ac:dyDescent="0.3">
      <c r="A5370" t="s">
        <v>49</v>
      </c>
      <c r="B5370" s="38">
        <v>41760</v>
      </c>
      <c r="C5370" t="s">
        <v>30</v>
      </c>
      <c r="D5370" t="s">
        <v>570</v>
      </c>
      <c r="E5370" t="s">
        <v>184</v>
      </c>
      <c r="F5370">
        <v>312694</v>
      </c>
      <c r="G5370">
        <v>345751</v>
      </c>
      <c r="H5370" t="s">
        <v>148</v>
      </c>
      <c r="I5370" t="s">
        <v>149</v>
      </c>
      <c r="L5370">
        <f t="shared" si="420"/>
        <v>2014</v>
      </c>
      <c r="M5370">
        <f t="shared" si="421"/>
        <v>5</v>
      </c>
      <c r="N5370">
        <f t="shared" si="417"/>
        <v>0</v>
      </c>
      <c r="O5370">
        <f t="shared" si="418"/>
        <v>0</v>
      </c>
      <c r="P5370">
        <f t="shared" si="419"/>
        <v>1</v>
      </c>
    </row>
    <row r="5371" spans="1:16" x14ac:dyDescent="0.3">
      <c r="A5371" t="s">
        <v>69</v>
      </c>
      <c r="B5371" s="38">
        <v>41760</v>
      </c>
      <c r="C5371" t="s">
        <v>30</v>
      </c>
      <c r="D5371" t="s">
        <v>280</v>
      </c>
      <c r="E5371" t="s">
        <v>147</v>
      </c>
      <c r="F5371">
        <v>334134</v>
      </c>
      <c r="G5371">
        <v>373554</v>
      </c>
      <c r="H5371" t="s">
        <v>148</v>
      </c>
      <c r="I5371" t="s">
        <v>149</v>
      </c>
      <c r="L5371">
        <f t="shared" si="420"/>
        <v>2014</v>
      </c>
      <c r="M5371">
        <f t="shared" si="421"/>
        <v>5</v>
      </c>
      <c r="N5371">
        <f t="shared" si="417"/>
        <v>0</v>
      </c>
      <c r="O5371">
        <f t="shared" si="418"/>
        <v>0</v>
      </c>
      <c r="P5371">
        <f t="shared" si="419"/>
        <v>1</v>
      </c>
    </row>
    <row r="5372" spans="1:16" x14ac:dyDescent="0.3">
      <c r="A5372" t="s">
        <v>69</v>
      </c>
      <c r="B5372" s="38">
        <v>41760</v>
      </c>
      <c r="C5372" t="s">
        <v>30</v>
      </c>
      <c r="D5372" t="s">
        <v>251</v>
      </c>
      <c r="E5372" t="s">
        <v>147</v>
      </c>
      <c r="F5372">
        <v>333586</v>
      </c>
      <c r="G5372">
        <v>373386</v>
      </c>
      <c r="H5372" t="s">
        <v>152</v>
      </c>
      <c r="I5372" t="s">
        <v>153</v>
      </c>
      <c r="L5372">
        <f t="shared" si="420"/>
        <v>2014</v>
      </c>
      <c r="M5372">
        <f t="shared" si="421"/>
        <v>5</v>
      </c>
      <c r="N5372">
        <f t="shared" si="417"/>
        <v>0</v>
      </c>
      <c r="O5372">
        <f t="shared" si="418"/>
        <v>0</v>
      </c>
      <c r="P5372">
        <f t="shared" si="419"/>
        <v>2</v>
      </c>
    </row>
    <row r="5373" spans="1:16" x14ac:dyDescent="0.3">
      <c r="A5373" t="s">
        <v>52</v>
      </c>
      <c r="B5373" s="38">
        <v>41760</v>
      </c>
      <c r="C5373" t="s">
        <v>30</v>
      </c>
      <c r="D5373" t="s">
        <v>424</v>
      </c>
      <c r="E5373" t="s">
        <v>169</v>
      </c>
      <c r="F5373">
        <v>245719</v>
      </c>
      <c r="G5373">
        <v>372757</v>
      </c>
      <c r="H5373" t="s">
        <v>148</v>
      </c>
      <c r="I5373" t="s">
        <v>149</v>
      </c>
      <c r="L5373">
        <f t="shared" si="420"/>
        <v>2014</v>
      </c>
      <c r="M5373">
        <f t="shared" si="421"/>
        <v>5</v>
      </c>
      <c r="N5373">
        <f t="shared" si="417"/>
        <v>0</v>
      </c>
      <c r="O5373">
        <f t="shared" si="418"/>
        <v>0</v>
      </c>
      <c r="P5373">
        <f t="shared" si="419"/>
        <v>1</v>
      </c>
    </row>
    <row r="5374" spans="1:16" x14ac:dyDescent="0.3">
      <c r="A5374" t="s">
        <v>2</v>
      </c>
      <c r="B5374" s="38">
        <v>41760</v>
      </c>
      <c r="C5374" t="s">
        <v>30</v>
      </c>
      <c r="D5374" t="s">
        <v>406</v>
      </c>
      <c r="E5374" t="s">
        <v>166</v>
      </c>
      <c r="F5374">
        <v>326433</v>
      </c>
      <c r="G5374">
        <v>364439</v>
      </c>
      <c r="H5374" t="s">
        <v>148</v>
      </c>
      <c r="I5374" t="s">
        <v>149</v>
      </c>
      <c r="L5374">
        <f t="shared" si="420"/>
        <v>2014</v>
      </c>
      <c r="M5374">
        <f t="shared" si="421"/>
        <v>5</v>
      </c>
      <c r="N5374">
        <f t="shared" si="417"/>
        <v>0</v>
      </c>
      <c r="O5374">
        <f t="shared" si="418"/>
        <v>0</v>
      </c>
      <c r="P5374">
        <f t="shared" si="419"/>
        <v>1</v>
      </c>
    </row>
    <row r="5375" spans="1:16" x14ac:dyDescent="0.3">
      <c r="A5375" t="s">
        <v>69</v>
      </c>
      <c r="B5375" s="38">
        <v>41760</v>
      </c>
      <c r="C5375" t="s">
        <v>30</v>
      </c>
      <c r="D5375" t="s">
        <v>446</v>
      </c>
      <c r="E5375" t="s">
        <v>147</v>
      </c>
      <c r="F5375">
        <v>334181</v>
      </c>
      <c r="G5375">
        <v>374820</v>
      </c>
      <c r="H5375" t="s">
        <v>152</v>
      </c>
      <c r="I5375" t="s">
        <v>153</v>
      </c>
      <c r="L5375">
        <f t="shared" si="420"/>
        <v>2014</v>
      </c>
      <c r="M5375">
        <f t="shared" si="421"/>
        <v>5</v>
      </c>
      <c r="N5375">
        <f t="shared" si="417"/>
        <v>0</v>
      </c>
      <c r="O5375">
        <f t="shared" si="418"/>
        <v>0</v>
      </c>
      <c r="P5375">
        <f t="shared" si="419"/>
        <v>2</v>
      </c>
    </row>
    <row r="5376" spans="1:16" x14ac:dyDescent="0.3">
      <c r="A5376" t="s">
        <v>69</v>
      </c>
      <c r="B5376" s="38">
        <v>41760</v>
      </c>
      <c r="C5376" t="s">
        <v>30</v>
      </c>
      <c r="D5376" t="s">
        <v>272</v>
      </c>
      <c r="E5376" t="s">
        <v>147</v>
      </c>
      <c r="F5376">
        <v>333407</v>
      </c>
      <c r="G5376">
        <v>373328</v>
      </c>
      <c r="H5376" t="s">
        <v>148</v>
      </c>
      <c r="I5376" t="s">
        <v>149</v>
      </c>
      <c r="L5376">
        <f t="shared" si="420"/>
        <v>2014</v>
      </c>
      <c r="M5376">
        <f t="shared" si="421"/>
        <v>5</v>
      </c>
      <c r="N5376">
        <f t="shared" si="417"/>
        <v>0</v>
      </c>
      <c r="O5376">
        <f t="shared" si="418"/>
        <v>0</v>
      </c>
      <c r="P5376">
        <f t="shared" si="419"/>
        <v>1</v>
      </c>
    </row>
    <row r="5377" spans="1:16" x14ac:dyDescent="0.3">
      <c r="A5377" t="s">
        <v>69</v>
      </c>
      <c r="B5377" s="38">
        <v>41760</v>
      </c>
      <c r="C5377" t="s">
        <v>29</v>
      </c>
      <c r="D5377" t="s">
        <v>337</v>
      </c>
      <c r="E5377" t="s">
        <v>147</v>
      </c>
      <c r="F5377">
        <v>333712</v>
      </c>
      <c r="G5377">
        <v>374077</v>
      </c>
      <c r="H5377" t="s">
        <v>152</v>
      </c>
      <c r="I5377" t="s">
        <v>181</v>
      </c>
      <c r="J5377" t="s">
        <v>248</v>
      </c>
      <c r="L5377">
        <f t="shared" si="420"/>
        <v>2014</v>
      </c>
      <c r="M5377">
        <f t="shared" si="421"/>
        <v>5</v>
      </c>
      <c r="N5377">
        <f t="shared" si="417"/>
        <v>0</v>
      </c>
      <c r="O5377">
        <f t="shared" si="418"/>
        <v>1</v>
      </c>
      <c r="P5377">
        <f t="shared" si="419"/>
        <v>1</v>
      </c>
    </row>
    <row r="5378" spans="1:16" x14ac:dyDescent="0.3">
      <c r="A5378" t="s">
        <v>43</v>
      </c>
      <c r="B5378" s="38">
        <v>41760</v>
      </c>
      <c r="C5378" t="s">
        <v>30</v>
      </c>
      <c r="D5378" t="s">
        <v>185</v>
      </c>
      <c r="E5378" t="s">
        <v>183</v>
      </c>
      <c r="F5378">
        <v>308071</v>
      </c>
      <c r="G5378">
        <v>326634</v>
      </c>
      <c r="H5378" t="s">
        <v>148</v>
      </c>
      <c r="I5378" t="s">
        <v>149</v>
      </c>
      <c r="L5378">
        <f t="shared" si="420"/>
        <v>2014</v>
      </c>
      <c r="M5378">
        <f t="shared" si="421"/>
        <v>5</v>
      </c>
      <c r="N5378">
        <f t="shared" ref="N5378:N5441" si="422">SUM((IF(OR(ISBLANK($I5378),ISERROR(SEARCH("killed",$I5378))),0,IF(SEARCH("killed",$I5378)=3,LEFT($I5378,1),IF(SEARCH("killed",$I5378)=4,LEFT($I5378,2),0)))),(IF(OR(ISBLANK($J5378),ISERROR(SEARCH("killed",$J5378))),0,IF(SEARCH("killed",$J5378)=3,LEFT($J5378,1),IF(SEARCH("killed",$J5378)=4,LEFT($J5378,2),0)))),(IF(OR(ISBLANK($K5378),ISERROR(SEARCH("killed",$K5378))),0,IF(SEARCH("killed",$K5378)=3,LEFT($K5378,1),IF(SEARCH("killed",$K5378)=4,LEFT($K5378,2),0)))))</f>
        <v>0</v>
      </c>
      <c r="O5378">
        <f t="shared" ref="O5378:O5441" si="423">SUM((IF(OR(ISBLANK($I5378),ISERROR(SEARCH("seriously",$I5378))),0,IF(SEARCH("seriously",$I5378)=3,LEFT($I5378,1),IF(SEARCH("seriously",$I5378)=4,LEFT($I5378,2),0)))),(IF(OR(ISBLANK($J5378),ISERROR(SEARCH("seriously",$J5378))),0,IF(SEARCH("seriously",$J5378)=3,LEFT($J5378,1),IF(SEARCH("seriously",$J5378)=4,LEFT($J5378,2),0)))),(IF(OR(ISBLANK($K5378),ISERROR(SEARCH("seriously",$K5378))),0,IF(SEARCH("seriously",$K5378)=3,LEFT($K5378,1),IF(SEARCH("seriously",$K5378)=4,LEFT($K5378,2),0)))))</f>
        <v>0</v>
      </c>
      <c r="P5378">
        <f t="shared" ref="P5378:P5441" si="424">SUM((IF(OR(ISBLANK($I5378),ISERROR(SEARCH("slightly",$I5378))),0,IF(SEARCH("slightly",$I5378)=3,LEFT($I5378,1),IF(SEARCH("slightly",$I5378)=4,LEFT($I5378,2),0)))),(IF(OR(ISBLANK($J5378),ISERROR(SEARCH("slightly",$J5378))),0,IF(SEARCH("slightly",$J5378)=3,LEFT($J5378,1),IF(SEARCH("slightly",$J5378)=4,LEFT($J5378,2),0)))),(IF(OR(ISBLANK($K5378),ISERROR(SEARCH("slightly",$K5378))),0,IF(SEARCH("slightly",$K5378)=3,LEFT($K5378,1),IF(SEARCH("slightly",$K5378)=4,LEFT($K5378,2),0)))))</f>
        <v>1</v>
      </c>
    </row>
    <row r="5379" spans="1:16" x14ac:dyDescent="0.3">
      <c r="A5379" t="s">
        <v>62</v>
      </c>
      <c r="B5379" s="38">
        <v>41760</v>
      </c>
      <c r="C5379" t="s">
        <v>30</v>
      </c>
      <c r="D5379" t="s">
        <v>1063</v>
      </c>
      <c r="E5379" t="s">
        <v>143</v>
      </c>
      <c r="F5379">
        <v>340270</v>
      </c>
      <c r="G5379">
        <v>402296</v>
      </c>
      <c r="H5379" t="s">
        <v>148</v>
      </c>
      <c r="I5379" t="s">
        <v>149</v>
      </c>
      <c r="L5379">
        <f t="shared" si="420"/>
        <v>2014</v>
      </c>
      <c r="M5379">
        <f t="shared" si="421"/>
        <v>5</v>
      </c>
      <c r="N5379">
        <f t="shared" si="422"/>
        <v>0</v>
      </c>
      <c r="O5379">
        <f t="shared" si="423"/>
        <v>0</v>
      </c>
      <c r="P5379">
        <f t="shared" si="424"/>
        <v>1</v>
      </c>
    </row>
    <row r="5380" spans="1:16" x14ac:dyDescent="0.3">
      <c r="A5380" t="s">
        <v>69</v>
      </c>
      <c r="B5380" s="38">
        <v>41760</v>
      </c>
      <c r="C5380" t="s">
        <v>30</v>
      </c>
      <c r="D5380" t="s">
        <v>516</v>
      </c>
      <c r="E5380" t="s">
        <v>147</v>
      </c>
      <c r="F5380">
        <v>333738</v>
      </c>
      <c r="G5380">
        <v>373962</v>
      </c>
      <c r="H5380" t="s">
        <v>148</v>
      </c>
      <c r="I5380" t="s">
        <v>149</v>
      </c>
      <c r="L5380">
        <f t="shared" si="420"/>
        <v>2014</v>
      </c>
      <c r="M5380">
        <f t="shared" si="421"/>
        <v>5</v>
      </c>
      <c r="N5380">
        <f t="shared" si="422"/>
        <v>0</v>
      </c>
      <c r="O5380">
        <f t="shared" si="423"/>
        <v>0</v>
      </c>
      <c r="P5380">
        <f t="shared" si="424"/>
        <v>1</v>
      </c>
    </row>
    <row r="5381" spans="1:16" x14ac:dyDescent="0.3">
      <c r="A5381" t="s">
        <v>1120</v>
      </c>
      <c r="B5381" s="38">
        <v>41760</v>
      </c>
      <c r="C5381" t="s">
        <v>30</v>
      </c>
      <c r="D5381" t="s">
        <v>1064</v>
      </c>
      <c r="E5381" t="s">
        <v>193</v>
      </c>
      <c r="F5381">
        <v>244395</v>
      </c>
      <c r="G5381">
        <v>416883</v>
      </c>
      <c r="H5381" t="s">
        <v>148</v>
      </c>
      <c r="I5381" t="s">
        <v>149</v>
      </c>
      <c r="L5381">
        <f t="shared" si="420"/>
        <v>2014</v>
      </c>
      <c r="M5381">
        <f t="shared" si="421"/>
        <v>5</v>
      </c>
      <c r="N5381">
        <f t="shared" si="422"/>
        <v>0</v>
      </c>
      <c r="O5381">
        <f t="shared" si="423"/>
        <v>0</v>
      </c>
      <c r="P5381">
        <f t="shared" si="424"/>
        <v>1</v>
      </c>
    </row>
    <row r="5382" spans="1:16" x14ac:dyDescent="0.3">
      <c r="A5382" t="s">
        <v>69</v>
      </c>
      <c r="B5382" s="38">
        <v>41760</v>
      </c>
      <c r="C5382" t="s">
        <v>30</v>
      </c>
      <c r="D5382" t="s">
        <v>473</v>
      </c>
      <c r="E5382" t="s">
        <v>147</v>
      </c>
      <c r="F5382">
        <v>334322</v>
      </c>
      <c r="G5382">
        <v>374526</v>
      </c>
      <c r="H5382" t="s">
        <v>148</v>
      </c>
      <c r="I5382" t="s">
        <v>149</v>
      </c>
      <c r="L5382">
        <f t="shared" si="420"/>
        <v>2014</v>
      </c>
      <c r="M5382">
        <f t="shared" si="421"/>
        <v>5</v>
      </c>
      <c r="N5382">
        <f t="shared" si="422"/>
        <v>0</v>
      </c>
      <c r="O5382">
        <f t="shared" si="423"/>
        <v>0</v>
      </c>
      <c r="P5382">
        <f t="shared" si="424"/>
        <v>1</v>
      </c>
    </row>
    <row r="5383" spans="1:16" x14ac:dyDescent="0.3">
      <c r="A5383" t="s">
        <v>74</v>
      </c>
      <c r="B5383" s="38">
        <v>41760</v>
      </c>
      <c r="C5383" t="s">
        <v>30</v>
      </c>
      <c r="D5383" t="s">
        <v>178</v>
      </c>
      <c r="E5383" t="s">
        <v>179</v>
      </c>
      <c r="F5383">
        <v>341168</v>
      </c>
      <c r="G5383">
        <v>387369</v>
      </c>
      <c r="H5383" t="s">
        <v>245</v>
      </c>
      <c r="I5383" t="s">
        <v>246</v>
      </c>
      <c r="L5383">
        <f t="shared" si="420"/>
        <v>2014</v>
      </c>
      <c r="M5383">
        <f t="shared" si="421"/>
        <v>5</v>
      </c>
      <c r="N5383">
        <f t="shared" si="422"/>
        <v>0</v>
      </c>
      <c r="O5383">
        <f t="shared" si="423"/>
        <v>0</v>
      </c>
      <c r="P5383">
        <f t="shared" si="424"/>
        <v>4</v>
      </c>
    </row>
    <row r="5384" spans="1:16" x14ac:dyDescent="0.3">
      <c r="A5384" t="s">
        <v>69</v>
      </c>
      <c r="B5384" s="38">
        <v>41760</v>
      </c>
      <c r="C5384" t="s">
        <v>30</v>
      </c>
      <c r="D5384" t="s">
        <v>158</v>
      </c>
      <c r="E5384" t="s">
        <v>159</v>
      </c>
      <c r="F5384">
        <v>334761</v>
      </c>
      <c r="G5384">
        <v>374487</v>
      </c>
      <c r="H5384" t="s">
        <v>148</v>
      </c>
      <c r="I5384" t="s">
        <v>149</v>
      </c>
      <c r="L5384">
        <f t="shared" si="420"/>
        <v>2014</v>
      </c>
      <c r="M5384">
        <f t="shared" si="421"/>
        <v>5</v>
      </c>
      <c r="N5384">
        <f t="shared" si="422"/>
        <v>0</v>
      </c>
      <c r="O5384">
        <f t="shared" si="423"/>
        <v>0</v>
      </c>
      <c r="P5384">
        <f t="shared" si="424"/>
        <v>1</v>
      </c>
    </row>
    <row r="5385" spans="1:16" x14ac:dyDescent="0.3">
      <c r="A5385" t="s">
        <v>20</v>
      </c>
      <c r="B5385" s="38">
        <v>41760</v>
      </c>
      <c r="C5385" t="s">
        <v>30</v>
      </c>
      <c r="D5385" t="s">
        <v>175</v>
      </c>
      <c r="E5385" t="s">
        <v>155</v>
      </c>
      <c r="F5385">
        <v>310581</v>
      </c>
      <c r="G5385">
        <v>402996</v>
      </c>
      <c r="H5385" t="s">
        <v>148</v>
      </c>
      <c r="I5385" t="s">
        <v>149</v>
      </c>
      <c r="L5385">
        <f t="shared" si="420"/>
        <v>2014</v>
      </c>
      <c r="M5385">
        <f t="shared" si="421"/>
        <v>5</v>
      </c>
      <c r="N5385">
        <f t="shared" si="422"/>
        <v>0</v>
      </c>
      <c r="O5385">
        <f t="shared" si="423"/>
        <v>0</v>
      </c>
      <c r="P5385">
        <f t="shared" si="424"/>
        <v>1</v>
      </c>
    </row>
    <row r="5386" spans="1:16" x14ac:dyDescent="0.3">
      <c r="A5386" t="s">
        <v>62</v>
      </c>
      <c r="B5386" s="38">
        <v>41760</v>
      </c>
      <c r="C5386" t="s">
        <v>30</v>
      </c>
      <c r="D5386" t="s">
        <v>231</v>
      </c>
      <c r="E5386" t="s">
        <v>143</v>
      </c>
      <c r="F5386">
        <v>339870</v>
      </c>
      <c r="G5386">
        <v>402556</v>
      </c>
      <c r="H5386" t="s">
        <v>148</v>
      </c>
      <c r="I5386" t="s">
        <v>149</v>
      </c>
      <c r="L5386">
        <f t="shared" si="420"/>
        <v>2014</v>
      </c>
      <c r="M5386">
        <f t="shared" si="421"/>
        <v>5</v>
      </c>
      <c r="N5386">
        <f t="shared" si="422"/>
        <v>0</v>
      </c>
      <c r="O5386">
        <f t="shared" si="423"/>
        <v>0</v>
      </c>
      <c r="P5386">
        <f t="shared" si="424"/>
        <v>1</v>
      </c>
    </row>
    <row r="5387" spans="1:16" x14ac:dyDescent="0.3">
      <c r="A5387" t="s">
        <v>52</v>
      </c>
      <c r="B5387" s="38">
        <v>41760</v>
      </c>
      <c r="C5387" t="s">
        <v>30</v>
      </c>
      <c r="D5387" t="s">
        <v>243</v>
      </c>
      <c r="E5387" t="s">
        <v>169</v>
      </c>
      <c r="F5387">
        <v>244653</v>
      </c>
      <c r="G5387">
        <v>372264</v>
      </c>
      <c r="H5387" t="s">
        <v>148</v>
      </c>
      <c r="I5387" t="s">
        <v>149</v>
      </c>
      <c r="L5387">
        <f t="shared" si="420"/>
        <v>2014</v>
      </c>
      <c r="M5387">
        <f t="shared" si="421"/>
        <v>5</v>
      </c>
      <c r="N5387">
        <f t="shared" si="422"/>
        <v>0</v>
      </c>
      <c r="O5387">
        <f t="shared" si="423"/>
        <v>0</v>
      </c>
      <c r="P5387">
        <f t="shared" si="424"/>
        <v>1</v>
      </c>
    </row>
    <row r="5388" spans="1:16" x14ac:dyDescent="0.3">
      <c r="A5388" t="s">
        <v>69</v>
      </c>
      <c r="B5388" s="38">
        <v>41760</v>
      </c>
      <c r="C5388" t="s">
        <v>30</v>
      </c>
      <c r="D5388" t="s">
        <v>174</v>
      </c>
      <c r="E5388" t="s">
        <v>147</v>
      </c>
      <c r="F5388">
        <v>334137</v>
      </c>
      <c r="G5388">
        <v>375040</v>
      </c>
      <c r="H5388" t="s">
        <v>148</v>
      </c>
      <c r="I5388" t="s">
        <v>149</v>
      </c>
      <c r="L5388">
        <f t="shared" si="420"/>
        <v>2014</v>
      </c>
      <c r="M5388">
        <f t="shared" si="421"/>
        <v>5</v>
      </c>
      <c r="N5388">
        <f t="shared" si="422"/>
        <v>0</v>
      </c>
      <c r="O5388">
        <f t="shared" si="423"/>
        <v>0</v>
      </c>
      <c r="P5388">
        <f t="shared" si="424"/>
        <v>1</v>
      </c>
    </row>
    <row r="5389" spans="1:16" x14ac:dyDescent="0.3">
      <c r="A5389" t="s">
        <v>69</v>
      </c>
      <c r="B5389" s="38">
        <v>41760</v>
      </c>
      <c r="C5389" t="s">
        <v>30</v>
      </c>
      <c r="D5389" t="s">
        <v>280</v>
      </c>
      <c r="E5389" t="s">
        <v>147</v>
      </c>
      <c r="F5389">
        <v>334156</v>
      </c>
      <c r="G5389">
        <v>373621</v>
      </c>
      <c r="H5389" t="s">
        <v>148</v>
      </c>
      <c r="I5389" t="s">
        <v>149</v>
      </c>
      <c r="L5389">
        <f t="shared" si="420"/>
        <v>2014</v>
      </c>
      <c r="M5389">
        <f t="shared" si="421"/>
        <v>5</v>
      </c>
      <c r="N5389">
        <f t="shared" si="422"/>
        <v>0</v>
      </c>
      <c r="O5389">
        <f t="shared" si="423"/>
        <v>0</v>
      </c>
      <c r="P5389">
        <f t="shared" si="424"/>
        <v>1</v>
      </c>
    </row>
    <row r="5390" spans="1:16" x14ac:dyDescent="0.3">
      <c r="A5390" t="s">
        <v>1120</v>
      </c>
      <c r="B5390" s="38">
        <v>41760</v>
      </c>
      <c r="C5390" t="s">
        <v>30</v>
      </c>
      <c r="D5390" t="s">
        <v>233</v>
      </c>
      <c r="E5390" t="s">
        <v>193</v>
      </c>
      <c r="F5390">
        <v>244328</v>
      </c>
      <c r="G5390">
        <v>417039</v>
      </c>
      <c r="H5390" t="s">
        <v>148</v>
      </c>
      <c r="I5390" t="s">
        <v>149</v>
      </c>
      <c r="L5390">
        <f t="shared" si="420"/>
        <v>2014</v>
      </c>
      <c r="M5390">
        <f t="shared" si="421"/>
        <v>5</v>
      </c>
      <c r="N5390">
        <f t="shared" si="422"/>
        <v>0</v>
      </c>
      <c r="O5390">
        <f t="shared" si="423"/>
        <v>0</v>
      </c>
      <c r="P5390">
        <f t="shared" si="424"/>
        <v>1</v>
      </c>
    </row>
    <row r="5391" spans="1:16" x14ac:dyDescent="0.3">
      <c r="A5391" t="s">
        <v>1120</v>
      </c>
      <c r="B5391" s="38">
        <v>41760</v>
      </c>
      <c r="C5391" t="s">
        <v>30</v>
      </c>
      <c r="D5391" t="s">
        <v>466</v>
      </c>
      <c r="E5391" t="s">
        <v>193</v>
      </c>
      <c r="F5391">
        <v>244083</v>
      </c>
      <c r="G5391">
        <v>416326</v>
      </c>
      <c r="H5391" t="s">
        <v>148</v>
      </c>
      <c r="I5391" t="s">
        <v>149</v>
      </c>
      <c r="L5391">
        <f t="shared" si="420"/>
        <v>2014</v>
      </c>
      <c r="M5391">
        <f t="shared" si="421"/>
        <v>5</v>
      </c>
      <c r="N5391">
        <f t="shared" si="422"/>
        <v>0</v>
      </c>
      <c r="O5391">
        <f t="shared" si="423"/>
        <v>0</v>
      </c>
      <c r="P5391">
        <f t="shared" si="424"/>
        <v>1</v>
      </c>
    </row>
    <row r="5392" spans="1:16" x14ac:dyDescent="0.3">
      <c r="A5392" t="s">
        <v>69</v>
      </c>
      <c r="B5392" s="38">
        <v>41760</v>
      </c>
      <c r="C5392" t="s">
        <v>30</v>
      </c>
      <c r="D5392" t="s">
        <v>303</v>
      </c>
      <c r="E5392" t="s">
        <v>147</v>
      </c>
      <c r="F5392">
        <v>334140</v>
      </c>
      <c r="G5392">
        <v>374702</v>
      </c>
      <c r="H5392" t="s">
        <v>152</v>
      </c>
      <c r="I5392" t="s">
        <v>153</v>
      </c>
      <c r="L5392">
        <f t="shared" si="420"/>
        <v>2014</v>
      </c>
      <c r="M5392">
        <f t="shared" si="421"/>
        <v>5</v>
      </c>
      <c r="N5392">
        <f t="shared" si="422"/>
        <v>0</v>
      </c>
      <c r="O5392">
        <f t="shared" si="423"/>
        <v>0</v>
      </c>
      <c r="P5392">
        <f t="shared" si="424"/>
        <v>2</v>
      </c>
    </row>
    <row r="5393" spans="1:16" x14ac:dyDescent="0.3">
      <c r="A5393" t="s">
        <v>43</v>
      </c>
      <c r="B5393" s="38">
        <v>41760</v>
      </c>
      <c r="C5393" t="s">
        <v>30</v>
      </c>
      <c r="D5393" t="s">
        <v>203</v>
      </c>
      <c r="E5393" t="s">
        <v>183</v>
      </c>
      <c r="F5393">
        <v>308524</v>
      </c>
      <c r="G5393">
        <v>326743</v>
      </c>
      <c r="H5393" t="s">
        <v>148</v>
      </c>
      <c r="I5393" t="s">
        <v>149</v>
      </c>
      <c r="L5393">
        <f t="shared" si="420"/>
        <v>2014</v>
      </c>
      <c r="M5393">
        <f t="shared" si="421"/>
        <v>5</v>
      </c>
      <c r="N5393">
        <f t="shared" si="422"/>
        <v>0</v>
      </c>
      <c r="O5393">
        <f t="shared" si="423"/>
        <v>0</v>
      </c>
      <c r="P5393">
        <f t="shared" si="424"/>
        <v>1</v>
      </c>
    </row>
    <row r="5394" spans="1:16" x14ac:dyDescent="0.3">
      <c r="A5394" t="s">
        <v>69</v>
      </c>
      <c r="B5394" s="38">
        <v>41760</v>
      </c>
      <c r="C5394" t="s">
        <v>30</v>
      </c>
      <c r="D5394" t="s">
        <v>564</v>
      </c>
      <c r="E5394" t="s">
        <v>147</v>
      </c>
      <c r="F5394">
        <v>334137</v>
      </c>
      <c r="G5394">
        <v>375057</v>
      </c>
      <c r="H5394" t="s">
        <v>148</v>
      </c>
      <c r="I5394" t="s">
        <v>149</v>
      </c>
      <c r="L5394">
        <f t="shared" si="420"/>
        <v>2014</v>
      </c>
      <c r="M5394">
        <f t="shared" si="421"/>
        <v>5</v>
      </c>
      <c r="N5394">
        <f t="shared" si="422"/>
        <v>0</v>
      </c>
      <c r="O5394">
        <f t="shared" si="423"/>
        <v>0</v>
      </c>
      <c r="P5394">
        <f t="shared" si="424"/>
        <v>1</v>
      </c>
    </row>
    <row r="5395" spans="1:16" x14ac:dyDescent="0.3">
      <c r="A5395" t="s">
        <v>69</v>
      </c>
      <c r="B5395" s="38">
        <v>41760</v>
      </c>
      <c r="C5395" t="s">
        <v>30</v>
      </c>
      <c r="D5395" t="s">
        <v>367</v>
      </c>
      <c r="E5395" t="s">
        <v>147</v>
      </c>
      <c r="F5395">
        <v>333838</v>
      </c>
      <c r="G5395">
        <v>373941</v>
      </c>
      <c r="H5395" t="s">
        <v>152</v>
      </c>
      <c r="I5395" t="s">
        <v>153</v>
      </c>
      <c r="L5395">
        <f t="shared" si="420"/>
        <v>2014</v>
      </c>
      <c r="M5395">
        <f t="shared" si="421"/>
        <v>5</v>
      </c>
      <c r="N5395">
        <f t="shared" si="422"/>
        <v>0</v>
      </c>
      <c r="O5395">
        <f t="shared" si="423"/>
        <v>0</v>
      </c>
      <c r="P5395">
        <f t="shared" si="424"/>
        <v>2</v>
      </c>
    </row>
    <row r="5396" spans="1:16" x14ac:dyDescent="0.3">
      <c r="A5396" t="s">
        <v>2</v>
      </c>
      <c r="B5396" s="38">
        <v>41760</v>
      </c>
      <c r="C5396" t="s">
        <v>30</v>
      </c>
      <c r="D5396" t="s">
        <v>547</v>
      </c>
      <c r="E5396" t="s">
        <v>166</v>
      </c>
      <c r="F5396">
        <v>326433</v>
      </c>
      <c r="G5396">
        <v>364257</v>
      </c>
      <c r="H5396" t="s">
        <v>152</v>
      </c>
      <c r="I5396" t="s">
        <v>153</v>
      </c>
      <c r="L5396">
        <f t="shared" si="420"/>
        <v>2014</v>
      </c>
      <c r="M5396">
        <f t="shared" si="421"/>
        <v>5</v>
      </c>
      <c r="N5396">
        <f t="shared" si="422"/>
        <v>0</v>
      </c>
      <c r="O5396">
        <f t="shared" si="423"/>
        <v>0</v>
      </c>
      <c r="P5396">
        <f t="shared" si="424"/>
        <v>2</v>
      </c>
    </row>
    <row r="5397" spans="1:16" x14ac:dyDescent="0.3">
      <c r="A5397" t="s">
        <v>1120</v>
      </c>
      <c r="B5397" s="38">
        <v>41760</v>
      </c>
      <c r="C5397" t="s">
        <v>30</v>
      </c>
      <c r="D5397" t="s">
        <v>213</v>
      </c>
      <c r="E5397" t="s">
        <v>193</v>
      </c>
      <c r="F5397">
        <v>243426</v>
      </c>
      <c r="G5397">
        <v>416684</v>
      </c>
      <c r="H5397" t="s">
        <v>148</v>
      </c>
      <c r="I5397" t="s">
        <v>149</v>
      </c>
      <c r="L5397">
        <f t="shared" si="420"/>
        <v>2014</v>
      </c>
      <c r="M5397">
        <f t="shared" si="421"/>
        <v>5</v>
      </c>
      <c r="N5397">
        <f t="shared" si="422"/>
        <v>0</v>
      </c>
      <c r="O5397">
        <f t="shared" si="423"/>
        <v>0</v>
      </c>
      <c r="P5397">
        <f t="shared" si="424"/>
        <v>1</v>
      </c>
    </row>
    <row r="5398" spans="1:16" x14ac:dyDescent="0.3">
      <c r="A5398" t="s">
        <v>80</v>
      </c>
      <c r="B5398" s="38">
        <v>41760</v>
      </c>
      <c r="C5398" t="s">
        <v>30</v>
      </c>
      <c r="D5398" t="s">
        <v>231</v>
      </c>
      <c r="E5398" t="s">
        <v>173</v>
      </c>
      <c r="F5398">
        <v>308295</v>
      </c>
      <c r="G5398">
        <v>358296</v>
      </c>
      <c r="H5398" t="s">
        <v>148</v>
      </c>
      <c r="I5398" t="s">
        <v>149</v>
      </c>
      <c r="L5398">
        <f t="shared" si="420"/>
        <v>2014</v>
      </c>
      <c r="M5398">
        <f t="shared" si="421"/>
        <v>5</v>
      </c>
      <c r="N5398">
        <f t="shared" si="422"/>
        <v>0</v>
      </c>
      <c r="O5398">
        <f t="shared" si="423"/>
        <v>0</v>
      </c>
      <c r="P5398">
        <f t="shared" si="424"/>
        <v>1</v>
      </c>
    </row>
    <row r="5399" spans="1:16" x14ac:dyDescent="0.3">
      <c r="A5399" t="s">
        <v>52</v>
      </c>
      <c r="B5399" s="38">
        <v>41760</v>
      </c>
      <c r="C5399" t="s">
        <v>30</v>
      </c>
      <c r="D5399" t="s">
        <v>424</v>
      </c>
      <c r="E5399" t="s">
        <v>169</v>
      </c>
      <c r="F5399">
        <v>245553</v>
      </c>
      <c r="G5399">
        <v>372711</v>
      </c>
      <c r="H5399" t="s">
        <v>148</v>
      </c>
      <c r="I5399" t="s">
        <v>149</v>
      </c>
      <c r="L5399">
        <f t="shared" si="420"/>
        <v>2014</v>
      </c>
      <c r="M5399">
        <f t="shared" si="421"/>
        <v>5</v>
      </c>
      <c r="N5399">
        <f t="shared" si="422"/>
        <v>0</v>
      </c>
      <c r="O5399">
        <f t="shared" si="423"/>
        <v>0</v>
      </c>
      <c r="P5399">
        <f t="shared" si="424"/>
        <v>1</v>
      </c>
    </row>
    <row r="5400" spans="1:16" x14ac:dyDescent="0.3">
      <c r="A5400" t="s">
        <v>46</v>
      </c>
      <c r="B5400" s="38">
        <v>41791</v>
      </c>
      <c r="C5400" t="s">
        <v>30</v>
      </c>
      <c r="D5400" t="s">
        <v>175</v>
      </c>
      <c r="E5400" t="s">
        <v>186</v>
      </c>
      <c r="F5400">
        <v>234392</v>
      </c>
      <c r="G5400">
        <v>397934</v>
      </c>
      <c r="H5400" t="s">
        <v>234</v>
      </c>
      <c r="I5400" t="s">
        <v>313</v>
      </c>
      <c r="L5400">
        <f t="shared" si="420"/>
        <v>2014</v>
      </c>
      <c r="M5400">
        <f t="shared" si="421"/>
        <v>6</v>
      </c>
      <c r="N5400">
        <f t="shared" si="422"/>
        <v>0</v>
      </c>
      <c r="O5400">
        <f t="shared" si="423"/>
        <v>0</v>
      </c>
      <c r="P5400">
        <f t="shared" si="424"/>
        <v>5</v>
      </c>
    </row>
    <row r="5401" spans="1:16" x14ac:dyDescent="0.3">
      <c r="A5401" t="s">
        <v>69</v>
      </c>
      <c r="B5401" s="38">
        <v>41791</v>
      </c>
      <c r="C5401" t="s">
        <v>30</v>
      </c>
      <c r="D5401" t="s">
        <v>160</v>
      </c>
      <c r="E5401" t="s">
        <v>164</v>
      </c>
      <c r="F5401">
        <v>333151</v>
      </c>
      <c r="G5401">
        <v>374181</v>
      </c>
      <c r="H5401" t="s">
        <v>148</v>
      </c>
      <c r="I5401" t="s">
        <v>149</v>
      </c>
      <c r="L5401">
        <f t="shared" si="420"/>
        <v>2014</v>
      </c>
      <c r="M5401">
        <f t="shared" si="421"/>
        <v>6</v>
      </c>
      <c r="N5401">
        <f t="shared" si="422"/>
        <v>0</v>
      </c>
      <c r="O5401">
        <f t="shared" si="423"/>
        <v>0</v>
      </c>
      <c r="P5401">
        <f t="shared" si="424"/>
        <v>1</v>
      </c>
    </row>
    <row r="5402" spans="1:16" x14ac:dyDescent="0.3">
      <c r="A5402" t="s">
        <v>80</v>
      </c>
      <c r="B5402" s="38">
        <v>41791</v>
      </c>
      <c r="C5402" t="s">
        <v>30</v>
      </c>
      <c r="D5402" t="s">
        <v>231</v>
      </c>
      <c r="E5402" t="s">
        <v>173</v>
      </c>
      <c r="F5402">
        <v>308439</v>
      </c>
      <c r="G5402">
        <v>358165</v>
      </c>
      <c r="H5402" t="s">
        <v>152</v>
      </c>
      <c r="I5402" t="s">
        <v>153</v>
      </c>
      <c r="L5402">
        <f t="shared" si="420"/>
        <v>2014</v>
      </c>
      <c r="M5402">
        <f t="shared" si="421"/>
        <v>6</v>
      </c>
      <c r="N5402">
        <f t="shared" si="422"/>
        <v>0</v>
      </c>
      <c r="O5402">
        <f t="shared" si="423"/>
        <v>0</v>
      </c>
      <c r="P5402">
        <f t="shared" si="424"/>
        <v>2</v>
      </c>
    </row>
    <row r="5403" spans="1:16" x14ac:dyDescent="0.3">
      <c r="A5403" t="s">
        <v>60</v>
      </c>
      <c r="B5403" s="38">
        <v>41791</v>
      </c>
      <c r="C5403" t="s">
        <v>30</v>
      </c>
      <c r="D5403" t="s">
        <v>348</v>
      </c>
      <c r="E5403" t="s">
        <v>195</v>
      </c>
      <c r="F5403">
        <v>350283</v>
      </c>
      <c r="G5403">
        <v>381684</v>
      </c>
      <c r="H5403" t="s">
        <v>148</v>
      </c>
      <c r="I5403" t="s">
        <v>149</v>
      </c>
      <c r="L5403">
        <f t="shared" si="420"/>
        <v>2014</v>
      </c>
      <c r="M5403">
        <f t="shared" si="421"/>
        <v>6</v>
      </c>
      <c r="N5403">
        <f t="shared" si="422"/>
        <v>0</v>
      </c>
      <c r="O5403">
        <f t="shared" si="423"/>
        <v>0</v>
      </c>
      <c r="P5403">
        <f t="shared" si="424"/>
        <v>1</v>
      </c>
    </row>
    <row r="5404" spans="1:16" x14ac:dyDescent="0.3">
      <c r="A5404" t="s">
        <v>64</v>
      </c>
      <c r="B5404" s="38">
        <v>41791</v>
      </c>
      <c r="C5404" t="s">
        <v>29</v>
      </c>
      <c r="D5404" t="s">
        <v>1065</v>
      </c>
      <c r="E5404" t="s">
        <v>157</v>
      </c>
      <c r="F5404">
        <v>285889</v>
      </c>
      <c r="G5404">
        <v>440640</v>
      </c>
      <c r="H5404" t="s">
        <v>148</v>
      </c>
      <c r="I5404" t="s">
        <v>181</v>
      </c>
      <c r="L5404">
        <f t="shared" si="420"/>
        <v>2014</v>
      </c>
      <c r="M5404">
        <f t="shared" si="421"/>
        <v>6</v>
      </c>
      <c r="N5404">
        <f t="shared" si="422"/>
        <v>0</v>
      </c>
      <c r="O5404">
        <f t="shared" si="423"/>
        <v>1</v>
      </c>
      <c r="P5404">
        <f t="shared" si="424"/>
        <v>0</v>
      </c>
    </row>
    <row r="5405" spans="1:16" x14ac:dyDescent="0.3">
      <c r="A5405" t="s">
        <v>36</v>
      </c>
      <c r="B5405" s="38">
        <v>41791</v>
      </c>
      <c r="C5405" t="s">
        <v>30</v>
      </c>
      <c r="D5405" t="s">
        <v>538</v>
      </c>
      <c r="E5405" t="s">
        <v>189</v>
      </c>
      <c r="F5405">
        <v>287879</v>
      </c>
      <c r="G5405">
        <v>345326</v>
      </c>
      <c r="H5405" t="s">
        <v>148</v>
      </c>
      <c r="I5405" t="s">
        <v>149</v>
      </c>
      <c r="L5405">
        <f t="shared" si="420"/>
        <v>2014</v>
      </c>
      <c r="M5405">
        <f t="shared" si="421"/>
        <v>6</v>
      </c>
      <c r="N5405">
        <f t="shared" si="422"/>
        <v>0</v>
      </c>
      <c r="O5405">
        <f t="shared" si="423"/>
        <v>0</v>
      </c>
      <c r="P5405">
        <f t="shared" si="424"/>
        <v>1</v>
      </c>
    </row>
    <row r="5406" spans="1:16" x14ac:dyDescent="0.3">
      <c r="A5406" t="s">
        <v>1120</v>
      </c>
      <c r="B5406" s="38">
        <v>41791</v>
      </c>
      <c r="C5406" t="s">
        <v>30</v>
      </c>
      <c r="D5406" t="s">
        <v>1066</v>
      </c>
      <c r="E5406" t="s">
        <v>193</v>
      </c>
      <c r="F5406">
        <v>243693</v>
      </c>
      <c r="G5406">
        <v>416377</v>
      </c>
      <c r="H5406" t="s">
        <v>148</v>
      </c>
      <c r="I5406" t="s">
        <v>149</v>
      </c>
      <c r="L5406">
        <f t="shared" si="420"/>
        <v>2014</v>
      </c>
      <c r="M5406">
        <f t="shared" si="421"/>
        <v>6</v>
      </c>
      <c r="N5406">
        <f t="shared" si="422"/>
        <v>0</v>
      </c>
      <c r="O5406">
        <f t="shared" si="423"/>
        <v>0</v>
      </c>
      <c r="P5406">
        <f t="shared" si="424"/>
        <v>1</v>
      </c>
    </row>
    <row r="5407" spans="1:16" x14ac:dyDescent="0.3">
      <c r="A5407" t="s">
        <v>53</v>
      </c>
      <c r="B5407" s="38">
        <v>41791</v>
      </c>
      <c r="C5407" t="s">
        <v>30</v>
      </c>
      <c r="D5407" t="s">
        <v>295</v>
      </c>
      <c r="E5407" t="s">
        <v>209</v>
      </c>
      <c r="F5407">
        <v>279513</v>
      </c>
      <c r="G5407">
        <v>362202</v>
      </c>
      <c r="H5407" t="s">
        <v>152</v>
      </c>
      <c r="I5407" t="s">
        <v>153</v>
      </c>
      <c r="L5407">
        <f t="shared" si="420"/>
        <v>2014</v>
      </c>
      <c r="M5407">
        <f t="shared" si="421"/>
        <v>6</v>
      </c>
      <c r="N5407">
        <f t="shared" si="422"/>
        <v>0</v>
      </c>
      <c r="O5407">
        <f t="shared" si="423"/>
        <v>0</v>
      </c>
      <c r="P5407">
        <f t="shared" si="424"/>
        <v>2</v>
      </c>
    </row>
    <row r="5408" spans="1:16" x14ac:dyDescent="0.3">
      <c r="A5408" t="s">
        <v>69</v>
      </c>
      <c r="B5408" s="38">
        <v>41791</v>
      </c>
      <c r="C5408" t="s">
        <v>30</v>
      </c>
      <c r="D5408" t="s">
        <v>174</v>
      </c>
      <c r="E5408" t="s">
        <v>147</v>
      </c>
      <c r="F5408">
        <v>334186</v>
      </c>
      <c r="G5408">
        <v>375162</v>
      </c>
      <c r="H5408" t="s">
        <v>152</v>
      </c>
      <c r="I5408" t="s">
        <v>153</v>
      </c>
      <c r="L5408">
        <f t="shared" si="420"/>
        <v>2014</v>
      </c>
      <c r="M5408">
        <f t="shared" si="421"/>
        <v>6</v>
      </c>
      <c r="N5408">
        <f t="shared" si="422"/>
        <v>0</v>
      </c>
      <c r="O5408">
        <f t="shared" si="423"/>
        <v>0</v>
      </c>
      <c r="P5408">
        <f t="shared" si="424"/>
        <v>2</v>
      </c>
    </row>
    <row r="5409" spans="1:16" x14ac:dyDescent="0.3">
      <c r="A5409" t="s">
        <v>67</v>
      </c>
      <c r="B5409" s="38">
        <v>41791</v>
      </c>
      <c r="C5409" t="s">
        <v>30</v>
      </c>
      <c r="D5409" t="s">
        <v>231</v>
      </c>
      <c r="E5409" t="s">
        <v>279</v>
      </c>
      <c r="F5409">
        <v>348902</v>
      </c>
      <c r="G5409">
        <v>374089</v>
      </c>
      <c r="H5409" t="s">
        <v>148</v>
      </c>
      <c r="I5409" t="s">
        <v>149</v>
      </c>
      <c r="L5409">
        <f t="shared" si="420"/>
        <v>2014</v>
      </c>
      <c r="M5409">
        <f t="shared" si="421"/>
        <v>6</v>
      </c>
      <c r="N5409">
        <f t="shared" si="422"/>
        <v>0</v>
      </c>
      <c r="O5409">
        <f t="shared" si="423"/>
        <v>0</v>
      </c>
      <c r="P5409">
        <f t="shared" si="424"/>
        <v>1</v>
      </c>
    </row>
    <row r="5410" spans="1:16" x14ac:dyDescent="0.3">
      <c r="A5410" t="s">
        <v>69</v>
      </c>
      <c r="B5410" s="38">
        <v>41791</v>
      </c>
      <c r="C5410" t="s">
        <v>30</v>
      </c>
      <c r="D5410" t="s">
        <v>516</v>
      </c>
      <c r="E5410" t="s">
        <v>147</v>
      </c>
      <c r="F5410">
        <v>333748</v>
      </c>
      <c r="G5410">
        <v>373953</v>
      </c>
      <c r="H5410" t="s">
        <v>148</v>
      </c>
      <c r="I5410" t="s">
        <v>149</v>
      </c>
      <c r="L5410">
        <f t="shared" si="420"/>
        <v>2014</v>
      </c>
      <c r="M5410">
        <f t="shared" si="421"/>
        <v>6</v>
      </c>
      <c r="N5410">
        <f t="shared" si="422"/>
        <v>0</v>
      </c>
      <c r="O5410">
        <f t="shared" si="423"/>
        <v>0</v>
      </c>
      <c r="P5410">
        <f t="shared" si="424"/>
        <v>1</v>
      </c>
    </row>
    <row r="5411" spans="1:16" x14ac:dyDescent="0.3">
      <c r="A5411" t="s">
        <v>62</v>
      </c>
      <c r="B5411" s="38">
        <v>41791</v>
      </c>
      <c r="C5411" t="s">
        <v>30</v>
      </c>
      <c r="D5411" t="s">
        <v>170</v>
      </c>
      <c r="E5411" t="s">
        <v>143</v>
      </c>
      <c r="F5411">
        <v>340143</v>
      </c>
      <c r="G5411">
        <v>402594</v>
      </c>
      <c r="H5411" t="s">
        <v>148</v>
      </c>
      <c r="I5411" t="s">
        <v>149</v>
      </c>
      <c r="L5411">
        <f t="shared" si="420"/>
        <v>2014</v>
      </c>
      <c r="M5411">
        <f t="shared" si="421"/>
        <v>6</v>
      </c>
      <c r="N5411">
        <f t="shared" si="422"/>
        <v>0</v>
      </c>
      <c r="O5411">
        <f t="shared" si="423"/>
        <v>0</v>
      </c>
      <c r="P5411">
        <f t="shared" si="424"/>
        <v>1</v>
      </c>
    </row>
    <row r="5412" spans="1:16" x14ac:dyDescent="0.3">
      <c r="A5412" t="s">
        <v>1120</v>
      </c>
      <c r="B5412" s="38">
        <v>41791</v>
      </c>
      <c r="C5412" t="s">
        <v>30</v>
      </c>
      <c r="D5412" t="s">
        <v>397</v>
      </c>
      <c r="E5412" t="s">
        <v>193</v>
      </c>
      <c r="F5412">
        <v>243154</v>
      </c>
      <c r="G5412">
        <v>417363</v>
      </c>
      <c r="H5412" t="s">
        <v>200</v>
      </c>
      <c r="I5412" t="s">
        <v>201</v>
      </c>
      <c r="L5412">
        <f t="shared" si="420"/>
        <v>2014</v>
      </c>
      <c r="M5412">
        <f t="shared" si="421"/>
        <v>6</v>
      </c>
      <c r="N5412">
        <f t="shared" si="422"/>
        <v>0</v>
      </c>
      <c r="O5412">
        <f t="shared" si="423"/>
        <v>0</v>
      </c>
      <c r="P5412">
        <f t="shared" si="424"/>
        <v>6</v>
      </c>
    </row>
    <row r="5413" spans="1:16" x14ac:dyDescent="0.3">
      <c r="A5413" t="s">
        <v>20</v>
      </c>
      <c r="B5413" s="38">
        <v>41791</v>
      </c>
      <c r="C5413" t="s">
        <v>30</v>
      </c>
      <c r="D5413" t="s">
        <v>372</v>
      </c>
      <c r="E5413" t="s">
        <v>155</v>
      </c>
      <c r="F5413">
        <v>310456</v>
      </c>
      <c r="G5413">
        <v>402997</v>
      </c>
      <c r="H5413" t="s">
        <v>148</v>
      </c>
      <c r="I5413" t="s">
        <v>149</v>
      </c>
      <c r="L5413">
        <f t="shared" si="420"/>
        <v>2014</v>
      </c>
      <c r="M5413">
        <f t="shared" si="421"/>
        <v>6</v>
      </c>
      <c r="N5413">
        <f t="shared" si="422"/>
        <v>0</v>
      </c>
      <c r="O5413">
        <f t="shared" si="423"/>
        <v>0</v>
      </c>
      <c r="P5413">
        <f t="shared" si="424"/>
        <v>1</v>
      </c>
    </row>
    <row r="5414" spans="1:16" x14ac:dyDescent="0.3">
      <c r="A5414" t="s">
        <v>69</v>
      </c>
      <c r="B5414" s="38">
        <v>41791</v>
      </c>
      <c r="C5414" t="s">
        <v>30</v>
      </c>
      <c r="D5414" t="s">
        <v>453</v>
      </c>
      <c r="E5414" t="s">
        <v>147</v>
      </c>
      <c r="F5414">
        <v>333635</v>
      </c>
      <c r="G5414">
        <v>373219</v>
      </c>
      <c r="H5414" t="s">
        <v>148</v>
      </c>
      <c r="I5414" t="s">
        <v>149</v>
      </c>
      <c r="L5414">
        <f t="shared" si="420"/>
        <v>2014</v>
      </c>
      <c r="M5414">
        <f t="shared" si="421"/>
        <v>6</v>
      </c>
      <c r="N5414">
        <f t="shared" si="422"/>
        <v>0</v>
      </c>
      <c r="O5414">
        <f t="shared" si="423"/>
        <v>0</v>
      </c>
      <c r="P5414">
        <f t="shared" si="424"/>
        <v>1</v>
      </c>
    </row>
    <row r="5415" spans="1:16" x14ac:dyDescent="0.3">
      <c r="A5415" t="s">
        <v>43</v>
      </c>
      <c r="B5415" s="38">
        <v>41791</v>
      </c>
      <c r="C5415" t="s">
        <v>30</v>
      </c>
      <c r="D5415" t="s">
        <v>604</v>
      </c>
      <c r="E5415" t="s">
        <v>183</v>
      </c>
      <c r="F5415">
        <v>308799</v>
      </c>
      <c r="G5415">
        <v>326920</v>
      </c>
      <c r="H5415" t="s">
        <v>148</v>
      </c>
      <c r="I5415" t="s">
        <v>149</v>
      </c>
      <c r="L5415">
        <f t="shared" si="420"/>
        <v>2014</v>
      </c>
      <c r="M5415">
        <f t="shared" si="421"/>
        <v>6</v>
      </c>
      <c r="N5415">
        <f t="shared" si="422"/>
        <v>0</v>
      </c>
      <c r="O5415">
        <f t="shared" si="423"/>
        <v>0</v>
      </c>
      <c r="P5415">
        <f t="shared" si="424"/>
        <v>1</v>
      </c>
    </row>
    <row r="5416" spans="1:16" x14ac:dyDescent="0.3">
      <c r="A5416" t="s">
        <v>79</v>
      </c>
      <c r="B5416" s="38">
        <v>41791</v>
      </c>
      <c r="C5416" t="s">
        <v>30</v>
      </c>
      <c r="D5416" t="s">
        <v>231</v>
      </c>
      <c r="E5416" t="s">
        <v>173</v>
      </c>
      <c r="F5416">
        <v>301170</v>
      </c>
      <c r="G5416">
        <v>353915</v>
      </c>
      <c r="H5416" t="s">
        <v>148</v>
      </c>
      <c r="I5416" t="s">
        <v>149</v>
      </c>
      <c r="L5416">
        <f t="shared" si="420"/>
        <v>2014</v>
      </c>
      <c r="M5416">
        <f t="shared" si="421"/>
        <v>6</v>
      </c>
      <c r="N5416">
        <f t="shared" si="422"/>
        <v>0</v>
      </c>
      <c r="O5416">
        <f t="shared" si="423"/>
        <v>0</v>
      </c>
      <c r="P5416">
        <f t="shared" si="424"/>
        <v>1</v>
      </c>
    </row>
    <row r="5417" spans="1:16" x14ac:dyDescent="0.3">
      <c r="A5417" t="s">
        <v>79</v>
      </c>
      <c r="B5417" s="38">
        <v>41791</v>
      </c>
      <c r="C5417" t="s">
        <v>30</v>
      </c>
      <c r="D5417" t="s">
        <v>231</v>
      </c>
      <c r="E5417" t="s">
        <v>173</v>
      </c>
      <c r="F5417">
        <v>301169</v>
      </c>
      <c r="G5417">
        <v>353914</v>
      </c>
      <c r="H5417" t="s">
        <v>148</v>
      </c>
      <c r="I5417" t="s">
        <v>149</v>
      </c>
      <c r="L5417">
        <f t="shared" si="420"/>
        <v>2014</v>
      </c>
      <c r="M5417">
        <f t="shared" si="421"/>
        <v>6</v>
      </c>
      <c r="N5417">
        <f t="shared" si="422"/>
        <v>0</v>
      </c>
      <c r="O5417">
        <f t="shared" si="423"/>
        <v>0</v>
      </c>
      <c r="P5417">
        <f t="shared" si="424"/>
        <v>1</v>
      </c>
    </row>
    <row r="5418" spans="1:16" x14ac:dyDescent="0.3">
      <c r="A5418" t="s">
        <v>69</v>
      </c>
      <c r="B5418" s="38">
        <v>41791</v>
      </c>
      <c r="C5418" t="s">
        <v>29</v>
      </c>
      <c r="D5418" t="s">
        <v>249</v>
      </c>
      <c r="E5418" t="s">
        <v>147</v>
      </c>
      <c r="F5418">
        <v>334377</v>
      </c>
      <c r="G5418">
        <v>374147</v>
      </c>
      <c r="H5418" t="s">
        <v>148</v>
      </c>
      <c r="I5418" t="s">
        <v>181</v>
      </c>
      <c r="L5418">
        <f t="shared" si="420"/>
        <v>2014</v>
      </c>
      <c r="M5418">
        <f t="shared" si="421"/>
        <v>6</v>
      </c>
      <c r="N5418">
        <f t="shared" si="422"/>
        <v>0</v>
      </c>
      <c r="O5418">
        <f t="shared" si="423"/>
        <v>1</v>
      </c>
      <c r="P5418">
        <f t="shared" si="424"/>
        <v>0</v>
      </c>
    </row>
    <row r="5419" spans="1:16" x14ac:dyDescent="0.3">
      <c r="A5419" t="s">
        <v>69</v>
      </c>
      <c r="B5419" s="38">
        <v>41791</v>
      </c>
      <c r="C5419" t="s">
        <v>30</v>
      </c>
      <c r="D5419" t="s">
        <v>574</v>
      </c>
      <c r="E5419" t="s">
        <v>147</v>
      </c>
      <c r="F5419">
        <v>333526</v>
      </c>
      <c r="G5419">
        <v>373840</v>
      </c>
      <c r="H5419" t="s">
        <v>152</v>
      </c>
      <c r="I5419" t="s">
        <v>153</v>
      </c>
      <c r="L5419">
        <f t="shared" si="420"/>
        <v>2014</v>
      </c>
      <c r="M5419">
        <f t="shared" si="421"/>
        <v>6</v>
      </c>
      <c r="N5419">
        <f t="shared" si="422"/>
        <v>0</v>
      </c>
      <c r="O5419">
        <f t="shared" si="423"/>
        <v>0</v>
      </c>
      <c r="P5419">
        <f t="shared" si="424"/>
        <v>2</v>
      </c>
    </row>
    <row r="5420" spans="1:16" x14ac:dyDescent="0.3">
      <c r="A5420" t="s">
        <v>50</v>
      </c>
      <c r="B5420" s="38">
        <v>41791</v>
      </c>
      <c r="C5420" t="s">
        <v>29</v>
      </c>
      <c r="D5420" t="s">
        <v>740</v>
      </c>
      <c r="E5420" t="s">
        <v>157</v>
      </c>
      <c r="F5420">
        <v>284824</v>
      </c>
      <c r="G5420">
        <v>432149</v>
      </c>
      <c r="H5420" t="s">
        <v>148</v>
      </c>
      <c r="I5420" t="s">
        <v>181</v>
      </c>
      <c r="L5420">
        <f t="shared" si="420"/>
        <v>2014</v>
      </c>
      <c r="M5420">
        <f t="shared" si="421"/>
        <v>6</v>
      </c>
      <c r="N5420">
        <f t="shared" si="422"/>
        <v>0</v>
      </c>
      <c r="O5420">
        <f t="shared" si="423"/>
        <v>1</v>
      </c>
      <c r="P5420">
        <f t="shared" si="424"/>
        <v>0</v>
      </c>
    </row>
    <row r="5421" spans="1:16" x14ac:dyDescent="0.3">
      <c r="A5421" t="s">
        <v>51</v>
      </c>
      <c r="B5421" s="38">
        <v>41791</v>
      </c>
      <c r="C5421" t="s">
        <v>30</v>
      </c>
      <c r="D5421" t="s">
        <v>214</v>
      </c>
      <c r="E5421" t="s">
        <v>206</v>
      </c>
      <c r="F5421">
        <v>348525</v>
      </c>
      <c r="G5421">
        <v>344443</v>
      </c>
      <c r="H5421" t="s">
        <v>148</v>
      </c>
      <c r="I5421" t="s">
        <v>149</v>
      </c>
      <c r="L5421">
        <f t="shared" si="420"/>
        <v>2014</v>
      </c>
      <c r="M5421">
        <f t="shared" si="421"/>
        <v>6</v>
      </c>
      <c r="N5421">
        <f t="shared" si="422"/>
        <v>0</v>
      </c>
      <c r="O5421">
        <f t="shared" si="423"/>
        <v>0</v>
      </c>
      <c r="P5421">
        <f t="shared" si="424"/>
        <v>1</v>
      </c>
    </row>
    <row r="5422" spans="1:16" x14ac:dyDescent="0.3">
      <c r="A5422" t="s">
        <v>49</v>
      </c>
      <c r="B5422" s="38">
        <v>41791</v>
      </c>
      <c r="C5422" t="s">
        <v>30</v>
      </c>
      <c r="D5422" t="s">
        <v>369</v>
      </c>
      <c r="E5422" t="s">
        <v>184</v>
      </c>
      <c r="F5422">
        <v>312776</v>
      </c>
      <c r="G5422">
        <v>346215</v>
      </c>
      <c r="H5422" t="s">
        <v>152</v>
      </c>
      <c r="I5422" t="s">
        <v>153</v>
      </c>
      <c r="L5422">
        <f t="shared" si="420"/>
        <v>2014</v>
      </c>
      <c r="M5422">
        <f t="shared" si="421"/>
        <v>6</v>
      </c>
      <c r="N5422">
        <f t="shared" si="422"/>
        <v>0</v>
      </c>
      <c r="O5422">
        <f t="shared" si="423"/>
        <v>0</v>
      </c>
      <c r="P5422">
        <f t="shared" si="424"/>
        <v>2</v>
      </c>
    </row>
    <row r="5423" spans="1:16" x14ac:dyDescent="0.3">
      <c r="A5423" t="s">
        <v>1120</v>
      </c>
      <c r="B5423" s="38">
        <v>41791</v>
      </c>
      <c r="C5423" t="s">
        <v>30</v>
      </c>
      <c r="D5423" t="s">
        <v>192</v>
      </c>
      <c r="E5423" t="s">
        <v>193</v>
      </c>
      <c r="F5423">
        <v>243300</v>
      </c>
      <c r="G5423">
        <v>417256</v>
      </c>
      <c r="H5423" t="s">
        <v>148</v>
      </c>
      <c r="I5423" t="s">
        <v>149</v>
      </c>
      <c r="L5423">
        <f t="shared" si="420"/>
        <v>2014</v>
      </c>
      <c r="M5423">
        <f t="shared" si="421"/>
        <v>6</v>
      </c>
      <c r="N5423">
        <f t="shared" si="422"/>
        <v>0</v>
      </c>
      <c r="O5423">
        <f t="shared" si="423"/>
        <v>0</v>
      </c>
      <c r="P5423">
        <f t="shared" si="424"/>
        <v>1</v>
      </c>
    </row>
    <row r="5424" spans="1:16" x14ac:dyDescent="0.3">
      <c r="A5424" t="s">
        <v>1120</v>
      </c>
      <c r="B5424" s="38">
        <v>41791</v>
      </c>
      <c r="C5424" t="s">
        <v>30</v>
      </c>
      <c r="D5424" t="s">
        <v>207</v>
      </c>
      <c r="E5424" t="s">
        <v>193</v>
      </c>
      <c r="F5424">
        <v>243313</v>
      </c>
      <c r="G5424">
        <v>416980</v>
      </c>
      <c r="H5424" t="s">
        <v>148</v>
      </c>
      <c r="I5424" t="s">
        <v>149</v>
      </c>
      <c r="L5424">
        <f t="shared" si="420"/>
        <v>2014</v>
      </c>
      <c r="M5424">
        <f t="shared" si="421"/>
        <v>6</v>
      </c>
      <c r="N5424">
        <f t="shared" si="422"/>
        <v>0</v>
      </c>
      <c r="O5424">
        <f t="shared" si="423"/>
        <v>0</v>
      </c>
      <c r="P5424">
        <f t="shared" si="424"/>
        <v>1</v>
      </c>
    </row>
    <row r="5425" spans="1:16" x14ac:dyDescent="0.3">
      <c r="A5425" t="s">
        <v>2</v>
      </c>
      <c r="B5425" s="38">
        <v>41791</v>
      </c>
      <c r="C5425" t="s">
        <v>30</v>
      </c>
      <c r="D5425" t="s">
        <v>232</v>
      </c>
      <c r="E5425" t="s">
        <v>166</v>
      </c>
      <c r="F5425">
        <v>326941</v>
      </c>
      <c r="G5425">
        <v>364149</v>
      </c>
      <c r="H5425" t="s">
        <v>148</v>
      </c>
      <c r="I5425" t="s">
        <v>149</v>
      </c>
      <c r="L5425">
        <f t="shared" si="420"/>
        <v>2014</v>
      </c>
      <c r="M5425">
        <f t="shared" si="421"/>
        <v>6</v>
      </c>
      <c r="N5425">
        <f t="shared" si="422"/>
        <v>0</v>
      </c>
      <c r="O5425">
        <f t="shared" si="423"/>
        <v>0</v>
      </c>
      <c r="P5425">
        <f t="shared" si="424"/>
        <v>1</v>
      </c>
    </row>
    <row r="5426" spans="1:16" x14ac:dyDescent="0.3">
      <c r="A5426" t="s">
        <v>69</v>
      </c>
      <c r="B5426" s="38">
        <v>41791</v>
      </c>
      <c r="C5426" t="s">
        <v>30</v>
      </c>
      <c r="D5426" t="s">
        <v>219</v>
      </c>
      <c r="E5426" t="s">
        <v>147</v>
      </c>
      <c r="F5426">
        <v>334216</v>
      </c>
      <c r="G5426">
        <v>374326</v>
      </c>
      <c r="H5426" t="s">
        <v>148</v>
      </c>
      <c r="I5426" t="s">
        <v>149</v>
      </c>
      <c r="L5426">
        <f t="shared" si="420"/>
        <v>2014</v>
      </c>
      <c r="M5426">
        <f t="shared" si="421"/>
        <v>6</v>
      </c>
      <c r="N5426">
        <f t="shared" si="422"/>
        <v>0</v>
      </c>
      <c r="O5426">
        <f t="shared" si="423"/>
        <v>0</v>
      </c>
      <c r="P5426">
        <f t="shared" si="424"/>
        <v>1</v>
      </c>
    </row>
    <row r="5427" spans="1:16" x14ac:dyDescent="0.3">
      <c r="A5427" t="s">
        <v>67</v>
      </c>
      <c r="B5427" s="38">
        <v>41791</v>
      </c>
      <c r="C5427" t="s">
        <v>30</v>
      </c>
      <c r="D5427" t="s">
        <v>525</v>
      </c>
      <c r="E5427" t="s">
        <v>279</v>
      </c>
      <c r="F5427">
        <v>348787</v>
      </c>
      <c r="G5427">
        <v>374196</v>
      </c>
      <c r="H5427" t="s">
        <v>148</v>
      </c>
      <c r="I5427" t="s">
        <v>149</v>
      </c>
      <c r="L5427">
        <f t="shared" ref="L5427:L5490" si="425">YEAR(B5427)</f>
        <v>2014</v>
      </c>
      <c r="M5427">
        <f t="shared" ref="M5427:M5490" si="426">MONTH(B5427)</f>
        <v>6</v>
      </c>
      <c r="N5427">
        <f t="shared" si="422"/>
        <v>0</v>
      </c>
      <c r="O5427">
        <f t="shared" si="423"/>
        <v>0</v>
      </c>
      <c r="P5427">
        <f t="shared" si="424"/>
        <v>1</v>
      </c>
    </row>
    <row r="5428" spans="1:16" x14ac:dyDescent="0.3">
      <c r="A5428" t="s">
        <v>69</v>
      </c>
      <c r="B5428" s="38">
        <v>41791</v>
      </c>
      <c r="C5428" t="s">
        <v>30</v>
      </c>
      <c r="D5428" t="s">
        <v>204</v>
      </c>
      <c r="E5428" t="s">
        <v>147</v>
      </c>
      <c r="F5428">
        <v>333627</v>
      </c>
      <c r="G5428">
        <v>373201</v>
      </c>
      <c r="H5428" t="s">
        <v>148</v>
      </c>
      <c r="I5428" t="s">
        <v>149</v>
      </c>
      <c r="L5428">
        <f t="shared" si="425"/>
        <v>2014</v>
      </c>
      <c r="M5428">
        <f t="shared" si="426"/>
        <v>6</v>
      </c>
      <c r="N5428">
        <f t="shared" si="422"/>
        <v>0</v>
      </c>
      <c r="O5428">
        <f t="shared" si="423"/>
        <v>0</v>
      </c>
      <c r="P5428">
        <f t="shared" si="424"/>
        <v>1</v>
      </c>
    </row>
    <row r="5429" spans="1:16" x14ac:dyDescent="0.3">
      <c r="A5429" t="s">
        <v>36</v>
      </c>
      <c r="B5429" s="38">
        <v>41791</v>
      </c>
      <c r="C5429" t="s">
        <v>30</v>
      </c>
      <c r="D5429" t="s">
        <v>538</v>
      </c>
      <c r="E5429" t="s">
        <v>189</v>
      </c>
      <c r="F5429">
        <v>288004</v>
      </c>
      <c r="G5429">
        <v>345130</v>
      </c>
      <c r="H5429" t="s">
        <v>148</v>
      </c>
      <c r="I5429" t="s">
        <v>149</v>
      </c>
      <c r="L5429">
        <f t="shared" si="425"/>
        <v>2014</v>
      </c>
      <c r="M5429">
        <f t="shared" si="426"/>
        <v>6</v>
      </c>
      <c r="N5429">
        <f t="shared" si="422"/>
        <v>0</v>
      </c>
      <c r="O5429">
        <f t="shared" si="423"/>
        <v>0</v>
      </c>
      <c r="P5429">
        <f t="shared" si="424"/>
        <v>1</v>
      </c>
    </row>
    <row r="5430" spans="1:16" x14ac:dyDescent="0.3">
      <c r="A5430" t="s">
        <v>46</v>
      </c>
      <c r="B5430" s="38">
        <v>41791</v>
      </c>
      <c r="C5430" t="s">
        <v>30</v>
      </c>
      <c r="D5430" t="s">
        <v>170</v>
      </c>
      <c r="E5430" t="s">
        <v>186</v>
      </c>
      <c r="F5430">
        <v>234220</v>
      </c>
      <c r="G5430">
        <v>397852</v>
      </c>
      <c r="H5430" t="s">
        <v>245</v>
      </c>
      <c r="I5430" t="s">
        <v>246</v>
      </c>
      <c r="L5430">
        <f t="shared" si="425"/>
        <v>2014</v>
      </c>
      <c r="M5430">
        <f t="shared" si="426"/>
        <v>6</v>
      </c>
      <c r="N5430">
        <f t="shared" si="422"/>
        <v>0</v>
      </c>
      <c r="O5430">
        <f t="shared" si="423"/>
        <v>0</v>
      </c>
      <c r="P5430">
        <f t="shared" si="424"/>
        <v>4</v>
      </c>
    </row>
    <row r="5431" spans="1:16" x14ac:dyDescent="0.3">
      <c r="A5431" t="s">
        <v>2</v>
      </c>
      <c r="B5431" s="38">
        <v>41791</v>
      </c>
      <c r="C5431" t="s">
        <v>30</v>
      </c>
      <c r="D5431" t="s">
        <v>354</v>
      </c>
      <c r="E5431" t="s">
        <v>166</v>
      </c>
      <c r="F5431">
        <v>326678</v>
      </c>
      <c r="G5431">
        <v>364548</v>
      </c>
      <c r="H5431" t="s">
        <v>152</v>
      </c>
      <c r="I5431" t="s">
        <v>153</v>
      </c>
      <c r="L5431">
        <f t="shared" si="425"/>
        <v>2014</v>
      </c>
      <c r="M5431">
        <f t="shared" si="426"/>
        <v>6</v>
      </c>
      <c r="N5431">
        <f t="shared" si="422"/>
        <v>0</v>
      </c>
      <c r="O5431">
        <f t="shared" si="423"/>
        <v>0</v>
      </c>
      <c r="P5431">
        <f t="shared" si="424"/>
        <v>2</v>
      </c>
    </row>
    <row r="5432" spans="1:16" x14ac:dyDescent="0.3">
      <c r="A5432" t="s">
        <v>43</v>
      </c>
      <c r="B5432" s="38">
        <v>41791</v>
      </c>
      <c r="C5432" t="s">
        <v>30</v>
      </c>
      <c r="D5432" t="s">
        <v>274</v>
      </c>
      <c r="E5432" t="s">
        <v>183</v>
      </c>
      <c r="F5432">
        <v>308699</v>
      </c>
      <c r="G5432">
        <v>326642</v>
      </c>
      <c r="H5432" t="s">
        <v>148</v>
      </c>
      <c r="I5432" t="s">
        <v>149</v>
      </c>
      <c r="L5432">
        <f t="shared" si="425"/>
        <v>2014</v>
      </c>
      <c r="M5432">
        <f t="shared" si="426"/>
        <v>6</v>
      </c>
      <c r="N5432">
        <f t="shared" si="422"/>
        <v>0</v>
      </c>
      <c r="O5432">
        <f t="shared" si="423"/>
        <v>0</v>
      </c>
      <c r="P5432">
        <f t="shared" si="424"/>
        <v>1</v>
      </c>
    </row>
    <row r="5433" spans="1:16" x14ac:dyDescent="0.3">
      <c r="A5433" t="s">
        <v>60</v>
      </c>
      <c r="B5433" s="38">
        <v>41791</v>
      </c>
      <c r="C5433" t="s">
        <v>30</v>
      </c>
      <c r="D5433" t="s">
        <v>463</v>
      </c>
      <c r="E5433" t="s">
        <v>195</v>
      </c>
      <c r="F5433">
        <v>350562</v>
      </c>
      <c r="G5433">
        <v>382013</v>
      </c>
      <c r="H5433" t="s">
        <v>148</v>
      </c>
      <c r="I5433" t="s">
        <v>149</v>
      </c>
      <c r="L5433">
        <f t="shared" si="425"/>
        <v>2014</v>
      </c>
      <c r="M5433">
        <f t="shared" si="426"/>
        <v>6</v>
      </c>
      <c r="N5433">
        <f t="shared" si="422"/>
        <v>0</v>
      </c>
      <c r="O5433">
        <f t="shared" si="423"/>
        <v>0</v>
      </c>
      <c r="P5433">
        <f t="shared" si="424"/>
        <v>1</v>
      </c>
    </row>
    <row r="5434" spans="1:16" x14ac:dyDescent="0.3">
      <c r="A5434" t="s">
        <v>61</v>
      </c>
      <c r="B5434" s="38">
        <v>41791</v>
      </c>
      <c r="C5434" t="s">
        <v>30</v>
      </c>
      <c r="D5434" t="s">
        <v>369</v>
      </c>
      <c r="E5434" t="s">
        <v>206</v>
      </c>
      <c r="F5434">
        <v>336490</v>
      </c>
      <c r="G5434">
        <v>352227</v>
      </c>
      <c r="H5434" t="s">
        <v>144</v>
      </c>
      <c r="I5434" t="s">
        <v>145</v>
      </c>
      <c r="L5434">
        <f t="shared" si="425"/>
        <v>2014</v>
      </c>
      <c r="M5434">
        <f t="shared" si="426"/>
        <v>6</v>
      </c>
      <c r="N5434">
        <f t="shared" si="422"/>
        <v>0</v>
      </c>
      <c r="O5434">
        <f t="shared" si="423"/>
        <v>0</v>
      </c>
      <c r="P5434">
        <f t="shared" si="424"/>
        <v>3</v>
      </c>
    </row>
    <row r="5435" spans="1:16" x14ac:dyDescent="0.3">
      <c r="A5435" t="s">
        <v>46</v>
      </c>
      <c r="B5435" s="38">
        <v>41791</v>
      </c>
      <c r="C5435" t="s">
        <v>30</v>
      </c>
      <c r="D5435" t="s">
        <v>170</v>
      </c>
      <c r="E5435" t="s">
        <v>186</v>
      </c>
      <c r="F5435">
        <v>234459</v>
      </c>
      <c r="G5435">
        <v>397705</v>
      </c>
      <c r="H5435" t="s">
        <v>152</v>
      </c>
      <c r="I5435" t="s">
        <v>153</v>
      </c>
      <c r="L5435">
        <f t="shared" si="425"/>
        <v>2014</v>
      </c>
      <c r="M5435">
        <f t="shared" si="426"/>
        <v>6</v>
      </c>
      <c r="N5435">
        <f t="shared" si="422"/>
        <v>0</v>
      </c>
      <c r="O5435">
        <f t="shared" si="423"/>
        <v>0</v>
      </c>
      <c r="P5435">
        <f t="shared" si="424"/>
        <v>2</v>
      </c>
    </row>
    <row r="5436" spans="1:16" x14ac:dyDescent="0.3">
      <c r="A5436" t="s">
        <v>51</v>
      </c>
      <c r="B5436" s="38">
        <v>41791</v>
      </c>
      <c r="C5436" t="s">
        <v>30</v>
      </c>
      <c r="D5436" t="s">
        <v>429</v>
      </c>
      <c r="E5436" t="s">
        <v>206</v>
      </c>
      <c r="F5436">
        <v>348342</v>
      </c>
      <c r="G5436">
        <v>344025</v>
      </c>
      <c r="H5436" t="s">
        <v>152</v>
      </c>
      <c r="I5436" t="s">
        <v>153</v>
      </c>
      <c r="L5436">
        <f t="shared" si="425"/>
        <v>2014</v>
      </c>
      <c r="M5436">
        <f t="shared" si="426"/>
        <v>6</v>
      </c>
      <c r="N5436">
        <f t="shared" si="422"/>
        <v>0</v>
      </c>
      <c r="O5436">
        <f t="shared" si="423"/>
        <v>0</v>
      </c>
      <c r="P5436">
        <f t="shared" si="424"/>
        <v>2</v>
      </c>
    </row>
    <row r="5437" spans="1:16" x14ac:dyDescent="0.3">
      <c r="A5437" t="s">
        <v>20</v>
      </c>
      <c r="B5437" s="38">
        <v>41791</v>
      </c>
      <c r="C5437" t="s">
        <v>30</v>
      </c>
      <c r="D5437" t="s">
        <v>237</v>
      </c>
      <c r="E5437" t="s">
        <v>155</v>
      </c>
      <c r="F5437">
        <v>310657</v>
      </c>
      <c r="G5437">
        <v>403073</v>
      </c>
      <c r="H5437" t="s">
        <v>144</v>
      </c>
      <c r="I5437" t="s">
        <v>145</v>
      </c>
      <c r="L5437">
        <f t="shared" si="425"/>
        <v>2014</v>
      </c>
      <c r="M5437">
        <f t="shared" si="426"/>
        <v>6</v>
      </c>
      <c r="N5437">
        <f t="shared" si="422"/>
        <v>0</v>
      </c>
      <c r="O5437">
        <f t="shared" si="423"/>
        <v>0</v>
      </c>
      <c r="P5437">
        <f t="shared" si="424"/>
        <v>3</v>
      </c>
    </row>
    <row r="5438" spans="1:16" x14ac:dyDescent="0.3">
      <c r="A5438" t="s">
        <v>60</v>
      </c>
      <c r="B5438" s="38">
        <v>41791</v>
      </c>
      <c r="C5438" t="s">
        <v>30</v>
      </c>
      <c r="D5438" t="s">
        <v>265</v>
      </c>
      <c r="E5438" t="s">
        <v>195</v>
      </c>
      <c r="F5438">
        <v>350111</v>
      </c>
      <c r="G5438">
        <v>381201</v>
      </c>
      <c r="H5438" t="s">
        <v>148</v>
      </c>
      <c r="I5438" t="s">
        <v>149</v>
      </c>
      <c r="L5438">
        <f t="shared" si="425"/>
        <v>2014</v>
      </c>
      <c r="M5438">
        <f t="shared" si="426"/>
        <v>6</v>
      </c>
      <c r="N5438">
        <f t="shared" si="422"/>
        <v>0</v>
      </c>
      <c r="O5438">
        <f t="shared" si="423"/>
        <v>0</v>
      </c>
      <c r="P5438">
        <f t="shared" si="424"/>
        <v>1</v>
      </c>
    </row>
    <row r="5439" spans="1:16" x14ac:dyDescent="0.3">
      <c r="A5439" t="s">
        <v>69</v>
      </c>
      <c r="B5439" s="38">
        <v>41791</v>
      </c>
      <c r="C5439" t="s">
        <v>30</v>
      </c>
      <c r="D5439" t="s">
        <v>380</v>
      </c>
      <c r="E5439" t="s">
        <v>161</v>
      </c>
      <c r="F5439">
        <v>333480</v>
      </c>
      <c r="G5439">
        <v>375125</v>
      </c>
      <c r="H5439" t="s">
        <v>234</v>
      </c>
      <c r="I5439" t="s">
        <v>313</v>
      </c>
      <c r="L5439">
        <f t="shared" si="425"/>
        <v>2014</v>
      </c>
      <c r="M5439">
        <f t="shared" si="426"/>
        <v>6</v>
      </c>
      <c r="N5439">
        <f t="shared" si="422"/>
        <v>0</v>
      </c>
      <c r="O5439">
        <f t="shared" si="423"/>
        <v>0</v>
      </c>
      <c r="P5439">
        <f t="shared" si="424"/>
        <v>5</v>
      </c>
    </row>
    <row r="5440" spans="1:16" x14ac:dyDescent="0.3">
      <c r="A5440" t="s">
        <v>36</v>
      </c>
      <c r="B5440" s="38">
        <v>41791</v>
      </c>
      <c r="C5440" t="s">
        <v>30</v>
      </c>
      <c r="D5440" t="s">
        <v>630</v>
      </c>
      <c r="E5440" t="s">
        <v>189</v>
      </c>
      <c r="F5440">
        <v>287264</v>
      </c>
      <c r="G5440">
        <v>346395</v>
      </c>
      <c r="H5440" t="s">
        <v>148</v>
      </c>
      <c r="I5440" t="s">
        <v>149</v>
      </c>
      <c r="L5440">
        <f t="shared" si="425"/>
        <v>2014</v>
      </c>
      <c r="M5440">
        <f t="shared" si="426"/>
        <v>6</v>
      </c>
      <c r="N5440">
        <f t="shared" si="422"/>
        <v>0</v>
      </c>
      <c r="O5440">
        <f t="shared" si="423"/>
        <v>0</v>
      </c>
      <c r="P5440">
        <f t="shared" si="424"/>
        <v>1</v>
      </c>
    </row>
    <row r="5441" spans="1:16" x14ac:dyDescent="0.3">
      <c r="A5441" t="s">
        <v>62</v>
      </c>
      <c r="B5441" s="38">
        <v>41791</v>
      </c>
      <c r="C5441" t="s">
        <v>30</v>
      </c>
      <c r="D5441" t="s">
        <v>951</v>
      </c>
      <c r="E5441" t="s">
        <v>143</v>
      </c>
      <c r="F5441">
        <v>339877</v>
      </c>
      <c r="G5441">
        <v>402402</v>
      </c>
      <c r="H5441" t="s">
        <v>245</v>
      </c>
      <c r="I5441" t="s">
        <v>246</v>
      </c>
      <c r="L5441">
        <f t="shared" si="425"/>
        <v>2014</v>
      </c>
      <c r="M5441">
        <f t="shared" si="426"/>
        <v>6</v>
      </c>
      <c r="N5441">
        <f t="shared" si="422"/>
        <v>0</v>
      </c>
      <c r="O5441">
        <f t="shared" si="423"/>
        <v>0</v>
      </c>
      <c r="P5441">
        <f t="shared" si="424"/>
        <v>4</v>
      </c>
    </row>
    <row r="5442" spans="1:16" x14ac:dyDescent="0.3">
      <c r="A5442" t="s">
        <v>69</v>
      </c>
      <c r="B5442" s="38">
        <v>41791</v>
      </c>
      <c r="C5442" t="s">
        <v>30</v>
      </c>
      <c r="D5442" t="s">
        <v>516</v>
      </c>
      <c r="E5442" t="s">
        <v>147</v>
      </c>
      <c r="F5442">
        <v>333752</v>
      </c>
      <c r="G5442">
        <v>373947</v>
      </c>
      <c r="H5442" t="s">
        <v>148</v>
      </c>
      <c r="I5442" t="s">
        <v>149</v>
      </c>
      <c r="L5442">
        <f t="shared" si="425"/>
        <v>2014</v>
      </c>
      <c r="M5442">
        <f t="shared" si="426"/>
        <v>6</v>
      </c>
      <c r="N5442">
        <f t="shared" ref="N5442:N5505" si="427">SUM((IF(OR(ISBLANK($I5442),ISERROR(SEARCH("killed",$I5442))),0,IF(SEARCH("killed",$I5442)=3,LEFT($I5442,1),IF(SEARCH("killed",$I5442)=4,LEFT($I5442,2),0)))),(IF(OR(ISBLANK($J5442),ISERROR(SEARCH("killed",$J5442))),0,IF(SEARCH("killed",$J5442)=3,LEFT($J5442,1),IF(SEARCH("killed",$J5442)=4,LEFT($J5442,2),0)))),(IF(OR(ISBLANK($K5442),ISERROR(SEARCH("killed",$K5442))),0,IF(SEARCH("killed",$K5442)=3,LEFT($K5442,1),IF(SEARCH("killed",$K5442)=4,LEFT($K5442,2),0)))))</f>
        <v>0</v>
      </c>
      <c r="O5442">
        <f t="shared" ref="O5442:O5505" si="428">SUM((IF(OR(ISBLANK($I5442),ISERROR(SEARCH("seriously",$I5442))),0,IF(SEARCH("seriously",$I5442)=3,LEFT($I5442,1),IF(SEARCH("seriously",$I5442)=4,LEFT($I5442,2),0)))),(IF(OR(ISBLANK($J5442),ISERROR(SEARCH("seriously",$J5442))),0,IF(SEARCH("seriously",$J5442)=3,LEFT($J5442,1),IF(SEARCH("seriously",$J5442)=4,LEFT($J5442,2),0)))),(IF(OR(ISBLANK($K5442),ISERROR(SEARCH("seriously",$K5442))),0,IF(SEARCH("seriously",$K5442)=3,LEFT($K5442,1),IF(SEARCH("seriously",$K5442)=4,LEFT($K5442,2),0)))))</f>
        <v>0</v>
      </c>
      <c r="P5442">
        <f t="shared" ref="P5442:P5505" si="429">SUM((IF(OR(ISBLANK($I5442),ISERROR(SEARCH("slightly",$I5442))),0,IF(SEARCH("slightly",$I5442)=3,LEFT($I5442,1),IF(SEARCH("slightly",$I5442)=4,LEFT($I5442,2),0)))),(IF(OR(ISBLANK($J5442),ISERROR(SEARCH("slightly",$J5442))),0,IF(SEARCH("slightly",$J5442)=3,LEFT($J5442,1),IF(SEARCH("slightly",$J5442)=4,LEFT($J5442,2),0)))),(IF(OR(ISBLANK($K5442),ISERROR(SEARCH("slightly",$K5442))),0,IF(SEARCH("slightly",$K5442)=3,LEFT($K5442,1),IF(SEARCH("slightly",$K5442)=4,LEFT($K5442,2),0)))))</f>
        <v>1</v>
      </c>
    </row>
    <row r="5443" spans="1:16" x14ac:dyDescent="0.3">
      <c r="A5443" t="s">
        <v>69</v>
      </c>
      <c r="B5443" s="38">
        <v>41791</v>
      </c>
      <c r="C5443" t="s">
        <v>30</v>
      </c>
      <c r="D5443" t="s">
        <v>380</v>
      </c>
      <c r="E5443" t="s">
        <v>164</v>
      </c>
      <c r="F5443">
        <v>333224</v>
      </c>
      <c r="G5443">
        <v>374365</v>
      </c>
      <c r="H5443" t="s">
        <v>152</v>
      </c>
      <c r="I5443" t="s">
        <v>153</v>
      </c>
      <c r="L5443">
        <f t="shared" si="425"/>
        <v>2014</v>
      </c>
      <c r="M5443">
        <f t="shared" si="426"/>
        <v>6</v>
      </c>
      <c r="N5443">
        <f t="shared" si="427"/>
        <v>0</v>
      </c>
      <c r="O5443">
        <f t="shared" si="428"/>
        <v>0</v>
      </c>
      <c r="P5443">
        <f t="shared" si="429"/>
        <v>2</v>
      </c>
    </row>
    <row r="5444" spans="1:16" x14ac:dyDescent="0.3">
      <c r="A5444" t="s">
        <v>1120</v>
      </c>
      <c r="B5444" s="38">
        <v>41791</v>
      </c>
      <c r="C5444" t="s">
        <v>30</v>
      </c>
      <c r="D5444" t="s">
        <v>1067</v>
      </c>
      <c r="E5444" t="s">
        <v>193</v>
      </c>
      <c r="F5444">
        <v>243136</v>
      </c>
      <c r="G5444">
        <v>417465</v>
      </c>
      <c r="H5444" t="s">
        <v>148</v>
      </c>
      <c r="I5444" t="s">
        <v>149</v>
      </c>
      <c r="L5444">
        <f t="shared" si="425"/>
        <v>2014</v>
      </c>
      <c r="M5444">
        <f t="shared" si="426"/>
        <v>6</v>
      </c>
      <c r="N5444">
        <f t="shared" si="427"/>
        <v>0</v>
      </c>
      <c r="O5444">
        <f t="shared" si="428"/>
        <v>0</v>
      </c>
      <c r="P5444">
        <f t="shared" si="429"/>
        <v>1</v>
      </c>
    </row>
    <row r="5445" spans="1:16" x14ac:dyDescent="0.3">
      <c r="A5445" t="s">
        <v>39</v>
      </c>
      <c r="B5445" s="38">
        <v>41791</v>
      </c>
      <c r="C5445" t="s">
        <v>30</v>
      </c>
      <c r="D5445" t="s">
        <v>489</v>
      </c>
      <c r="E5445" t="s">
        <v>218</v>
      </c>
      <c r="F5445">
        <v>281029</v>
      </c>
      <c r="G5445">
        <v>378576</v>
      </c>
      <c r="H5445" t="s">
        <v>152</v>
      </c>
      <c r="I5445" t="s">
        <v>153</v>
      </c>
      <c r="L5445">
        <f t="shared" si="425"/>
        <v>2014</v>
      </c>
      <c r="M5445">
        <f t="shared" si="426"/>
        <v>6</v>
      </c>
      <c r="N5445">
        <f t="shared" si="427"/>
        <v>0</v>
      </c>
      <c r="O5445">
        <f t="shared" si="428"/>
        <v>0</v>
      </c>
      <c r="P5445">
        <f t="shared" si="429"/>
        <v>2</v>
      </c>
    </row>
    <row r="5446" spans="1:16" x14ac:dyDescent="0.3">
      <c r="A5446" t="s">
        <v>81</v>
      </c>
      <c r="B5446" s="38">
        <v>41791</v>
      </c>
      <c r="C5446" t="s">
        <v>30</v>
      </c>
      <c r="D5446" t="s">
        <v>699</v>
      </c>
      <c r="E5446" t="s">
        <v>173</v>
      </c>
      <c r="F5446">
        <v>304406</v>
      </c>
      <c r="G5446">
        <v>356653</v>
      </c>
      <c r="H5446" t="s">
        <v>148</v>
      </c>
      <c r="I5446" t="s">
        <v>149</v>
      </c>
      <c r="L5446">
        <f t="shared" si="425"/>
        <v>2014</v>
      </c>
      <c r="M5446">
        <f t="shared" si="426"/>
        <v>6</v>
      </c>
      <c r="N5446">
        <f t="shared" si="427"/>
        <v>0</v>
      </c>
      <c r="O5446">
        <f t="shared" si="428"/>
        <v>0</v>
      </c>
      <c r="P5446">
        <f t="shared" si="429"/>
        <v>1</v>
      </c>
    </row>
    <row r="5447" spans="1:16" x14ac:dyDescent="0.3">
      <c r="A5447" t="s">
        <v>79</v>
      </c>
      <c r="B5447" s="38">
        <v>41791</v>
      </c>
      <c r="C5447" t="s">
        <v>30</v>
      </c>
      <c r="D5447" t="s">
        <v>1068</v>
      </c>
      <c r="E5447" t="s">
        <v>173</v>
      </c>
      <c r="F5447">
        <v>301416</v>
      </c>
      <c r="G5447">
        <v>354147</v>
      </c>
      <c r="H5447" t="s">
        <v>148</v>
      </c>
      <c r="I5447" t="s">
        <v>149</v>
      </c>
      <c r="L5447">
        <f t="shared" si="425"/>
        <v>2014</v>
      </c>
      <c r="M5447">
        <f t="shared" si="426"/>
        <v>6</v>
      </c>
      <c r="N5447">
        <f t="shared" si="427"/>
        <v>0</v>
      </c>
      <c r="O5447">
        <f t="shared" si="428"/>
        <v>0</v>
      </c>
      <c r="P5447">
        <f t="shared" si="429"/>
        <v>1</v>
      </c>
    </row>
    <row r="5448" spans="1:16" x14ac:dyDescent="0.3">
      <c r="A5448" t="s">
        <v>69</v>
      </c>
      <c r="B5448" s="38">
        <v>41791</v>
      </c>
      <c r="C5448" t="s">
        <v>30</v>
      </c>
      <c r="D5448" t="s">
        <v>380</v>
      </c>
      <c r="E5448" t="s">
        <v>161</v>
      </c>
      <c r="F5448">
        <v>333464</v>
      </c>
      <c r="G5448">
        <v>375135</v>
      </c>
      <c r="H5448" t="s">
        <v>148</v>
      </c>
      <c r="I5448" t="s">
        <v>149</v>
      </c>
      <c r="L5448">
        <f t="shared" si="425"/>
        <v>2014</v>
      </c>
      <c r="M5448">
        <f t="shared" si="426"/>
        <v>6</v>
      </c>
      <c r="N5448">
        <f t="shared" si="427"/>
        <v>0</v>
      </c>
      <c r="O5448">
        <f t="shared" si="428"/>
        <v>0</v>
      </c>
      <c r="P5448">
        <f t="shared" si="429"/>
        <v>1</v>
      </c>
    </row>
    <row r="5449" spans="1:16" x14ac:dyDescent="0.3">
      <c r="A5449" t="s">
        <v>1120</v>
      </c>
      <c r="B5449" s="38">
        <v>41791</v>
      </c>
      <c r="C5449" t="s">
        <v>30</v>
      </c>
      <c r="D5449" t="s">
        <v>213</v>
      </c>
      <c r="E5449" t="s">
        <v>193</v>
      </c>
      <c r="F5449">
        <v>243421</v>
      </c>
      <c r="G5449">
        <v>416650</v>
      </c>
      <c r="H5449" t="s">
        <v>148</v>
      </c>
      <c r="I5449" t="s">
        <v>149</v>
      </c>
      <c r="L5449">
        <f t="shared" si="425"/>
        <v>2014</v>
      </c>
      <c r="M5449">
        <f t="shared" si="426"/>
        <v>6</v>
      </c>
      <c r="N5449">
        <f t="shared" si="427"/>
        <v>0</v>
      </c>
      <c r="O5449">
        <f t="shared" si="428"/>
        <v>0</v>
      </c>
      <c r="P5449">
        <f t="shared" si="429"/>
        <v>1</v>
      </c>
    </row>
    <row r="5450" spans="1:16" x14ac:dyDescent="0.3">
      <c r="A5450" t="s">
        <v>69</v>
      </c>
      <c r="B5450" s="38">
        <v>41791</v>
      </c>
      <c r="C5450" t="s">
        <v>30</v>
      </c>
      <c r="D5450" t="s">
        <v>1069</v>
      </c>
      <c r="E5450" t="s">
        <v>147</v>
      </c>
      <c r="F5450">
        <v>334360</v>
      </c>
      <c r="G5450">
        <v>374345</v>
      </c>
      <c r="H5450" t="s">
        <v>148</v>
      </c>
      <c r="I5450" t="s">
        <v>149</v>
      </c>
      <c r="L5450">
        <f t="shared" si="425"/>
        <v>2014</v>
      </c>
      <c r="M5450">
        <f t="shared" si="426"/>
        <v>6</v>
      </c>
      <c r="N5450">
        <f t="shared" si="427"/>
        <v>0</v>
      </c>
      <c r="O5450">
        <f t="shared" si="428"/>
        <v>0</v>
      </c>
      <c r="P5450">
        <f t="shared" si="429"/>
        <v>1</v>
      </c>
    </row>
    <row r="5451" spans="1:16" x14ac:dyDescent="0.3">
      <c r="A5451" t="s">
        <v>69</v>
      </c>
      <c r="B5451" s="38">
        <v>41791</v>
      </c>
      <c r="C5451" t="s">
        <v>30</v>
      </c>
      <c r="D5451" t="s">
        <v>258</v>
      </c>
      <c r="E5451" t="s">
        <v>147</v>
      </c>
      <c r="F5451">
        <v>334372</v>
      </c>
      <c r="G5451">
        <v>374353</v>
      </c>
      <c r="H5451" t="s">
        <v>144</v>
      </c>
      <c r="I5451" t="s">
        <v>145</v>
      </c>
      <c r="L5451">
        <f t="shared" si="425"/>
        <v>2014</v>
      </c>
      <c r="M5451">
        <f t="shared" si="426"/>
        <v>6</v>
      </c>
      <c r="N5451">
        <f t="shared" si="427"/>
        <v>0</v>
      </c>
      <c r="O5451">
        <f t="shared" si="428"/>
        <v>0</v>
      </c>
      <c r="P5451">
        <f t="shared" si="429"/>
        <v>3</v>
      </c>
    </row>
    <row r="5452" spans="1:16" x14ac:dyDescent="0.3">
      <c r="A5452" t="s">
        <v>74</v>
      </c>
      <c r="B5452" s="38">
        <v>41791</v>
      </c>
      <c r="C5452" t="s">
        <v>30</v>
      </c>
      <c r="D5452" t="s">
        <v>178</v>
      </c>
      <c r="E5452" t="s">
        <v>179</v>
      </c>
      <c r="F5452">
        <v>341176</v>
      </c>
      <c r="G5452">
        <v>387493</v>
      </c>
      <c r="H5452" t="s">
        <v>148</v>
      </c>
      <c r="I5452" t="s">
        <v>149</v>
      </c>
      <c r="L5452">
        <f t="shared" si="425"/>
        <v>2014</v>
      </c>
      <c r="M5452">
        <f t="shared" si="426"/>
        <v>6</v>
      </c>
      <c r="N5452">
        <f t="shared" si="427"/>
        <v>0</v>
      </c>
      <c r="O5452">
        <f t="shared" si="428"/>
        <v>0</v>
      </c>
      <c r="P5452">
        <f t="shared" si="429"/>
        <v>1</v>
      </c>
    </row>
    <row r="5453" spans="1:16" x14ac:dyDescent="0.3">
      <c r="A5453" t="s">
        <v>69</v>
      </c>
      <c r="B5453" s="38">
        <v>41791</v>
      </c>
      <c r="C5453" t="s">
        <v>30</v>
      </c>
      <c r="D5453" t="s">
        <v>263</v>
      </c>
      <c r="E5453" t="s">
        <v>147</v>
      </c>
      <c r="F5453">
        <v>333557</v>
      </c>
      <c r="G5453">
        <v>373618</v>
      </c>
      <c r="H5453" t="s">
        <v>148</v>
      </c>
      <c r="I5453" t="s">
        <v>149</v>
      </c>
      <c r="L5453">
        <f t="shared" si="425"/>
        <v>2014</v>
      </c>
      <c r="M5453">
        <f t="shared" si="426"/>
        <v>6</v>
      </c>
      <c r="N5453">
        <f t="shared" si="427"/>
        <v>0</v>
      </c>
      <c r="O5453">
        <f t="shared" si="428"/>
        <v>0</v>
      </c>
      <c r="P5453">
        <f t="shared" si="429"/>
        <v>1</v>
      </c>
    </row>
    <row r="5454" spans="1:16" x14ac:dyDescent="0.3">
      <c r="A5454" t="s">
        <v>58</v>
      </c>
      <c r="B5454" s="38">
        <v>41791</v>
      </c>
      <c r="C5454" t="s">
        <v>29</v>
      </c>
      <c r="D5454" t="s">
        <v>511</v>
      </c>
      <c r="E5454" t="s">
        <v>209</v>
      </c>
      <c r="F5454">
        <v>284136</v>
      </c>
      <c r="G5454">
        <v>366509</v>
      </c>
      <c r="H5454" t="s">
        <v>148</v>
      </c>
      <c r="I5454" t="s">
        <v>181</v>
      </c>
      <c r="L5454">
        <f t="shared" si="425"/>
        <v>2014</v>
      </c>
      <c r="M5454">
        <f t="shared" si="426"/>
        <v>6</v>
      </c>
      <c r="N5454">
        <f t="shared" si="427"/>
        <v>0</v>
      </c>
      <c r="O5454">
        <f t="shared" si="428"/>
        <v>1</v>
      </c>
      <c r="P5454">
        <f t="shared" si="429"/>
        <v>0</v>
      </c>
    </row>
    <row r="5455" spans="1:16" x14ac:dyDescent="0.3">
      <c r="A5455" t="s">
        <v>43</v>
      </c>
      <c r="B5455" s="38">
        <v>41791</v>
      </c>
      <c r="C5455" t="s">
        <v>30</v>
      </c>
      <c r="D5455" t="s">
        <v>608</v>
      </c>
      <c r="E5455" t="s">
        <v>183</v>
      </c>
      <c r="F5455">
        <v>308832</v>
      </c>
      <c r="G5455">
        <v>326984</v>
      </c>
      <c r="H5455" t="s">
        <v>148</v>
      </c>
      <c r="I5455" t="s">
        <v>149</v>
      </c>
      <c r="L5455">
        <f t="shared" si="425"/>
        <v>2014</v>
      </c>
      <c r="M5455">
        <f t="shared" si="426"/>
        <v>6</v>
      </c>
      <c r="N5455">
        <f t="shared" si="427"/>
        <v>0</v>
      </c>
      <c r="O5455">
        <f t="shared" si="428"/>
        <v>0</v>
      </c>
      <c r="P5455">
        <f t="shared" si="429"/>
        <v>1</v>
      </c>
    </row>
    <row r="5456" spans="1:16" x14ac:dyDescent="0.3">
      <c r="A5456" t="s">
        <v>72</v>
      </c>
      <c r="B5456" s="38">
        <v>41791</v>
      </c>
      <c r="C5456" t="s">
        <v>30</v>
      </c>
      <c r="D5456" t="s">
        <v>284</v>
      </c>
      <c r="E5456" t="s">
        <v>184</v>
      </c>
      <c r="F5456">
        <v>320200</v>
      </c>
      <c r="G5456">
        <v>353326</v>
      </c>
      <c r="H5456" t="s">
        <v>148</v>
      </c>
      <c r="I5456" t="s">
        <v>149</v>
      </c>
      <c r="L5456">
        <f t="shared" si="425"/>
        <v>2014</v>
      </c>
      <c r="M5456">
        <f t="shared" si="426"/>
        <v>6</v>
      </c>
      <c r="N5456">
        <f t="shared" si="427"/>
        <v>0</v>
      </c>
      <c r="O5456">
        <f t="shared" si="428"/>
        <v>0</v>
      </c>
      <c r="P5456">
        <f t="shared" si="429"/>
        <v>1</v>
      </c>
    </row>
    <row r="5457" spans="1:16" x14ac:dyDescent="0.3">
      <c r="A5457" t="s">
        <v>69</v>
      </c>
      <c r="B5457" s="38">
        <v>41791</v>
      </c>
      <c r="C5457" t="s">
        <v>30</v>
      </c>
      <c r="D5457" t="s">
        <v>160</v>
      </c>
      <c r="E5457" t="s">
        <v>161</v>
      </c>
      <c r="F5457">
        <v>334036</v>
      </c>
      <c r="G5457">
        <v>375221</v>
      </c>
      <c r="H5457" t="s">
        <v>152</v>
      </c>
      <c r="I5457" t="s">
        <v>153</v>
      </c>
      <c r="L5457">
        <f t="shared" si="425"/>
        <v>2014</v>
      </c>
      <c r="M5457">
        <f t="shared" si="426"/>
        <v>6</v>
      </c>
      <c r="N5457">
        <f t="shared" si="427"/>
        <v>0</v>
      </c>
      <c r="O5457">
        <f t="shared" si="428"/>
        <v>0</v>
      </c>
      <c r="P5457">
        <f t="shared" si="429"/>
        <v>2</v>
      </c>
    </row>
    <row r="5458" spans="1:16" x14ac:dyDescent="0.3">
      <c r="A5458" t="s">
        <v>43</v>
      </c>
      <c r="B5458" s="38">
        <v>41791</v>
      </c>
      <c r="C5458" t="s">
        <v>30</v>
      </c>
      <c r="D5458" t="s">
        <v>182</v>
      </c>
      <c r="E5458" t="s">
        <v>183</v>
      </c>
      <c r="F5458">
        <v>308122</v>
      </c>
      <c r="G5458">
        <v>326633</v>
      </c>
      <c r="H5458" t="s">
        <v>148</v>
      </c>
      <c r="I5458" t="s">
        <v>149</v>
      </c>
      <c r="L5458">
        <f t="shared" si="425"/>
        <v>2014</v>
      </c>
      <c r="M5458">
        <f t="shared" si="426"/>
        <v>6</v>
      </c>
      <c r="N5458">
        <f t="shared" si="427"/>
        <v>0</v>
      </c>
      <c r="O5458">
        <f t="shared" si="428"/>
        <v>0</v>
      </c>
      <c r="P5458">
        <f t="shared" si="429"/>
        <v>1</v>
      </c>
    </row>
    <row r="5459" spans="1:16" x14ac:dyDescent="0.3">
      <c r="A5459" t="s">
        <v>81</v>
      </c>
      <c r="B5459" s="38">
        <v>41791</v>
      </c>
      <c r="C5459" t="s">
        <v>30</v>
      </c>
      <c r="D5459" t="s">
        <v>699</v>
      </c>
      <c r="E5459" t="s">
        <v>173</v>
      </c>
      <c r="F5459">
        <v>304407</v>
      </c>
      <c r="G5459">
        <v>356665</v>
      </c>
      <c r="H5459" t="s">
        <v>148</v>
      </c>
      <c r="I5459" t="s">
        <v>149</v>
      </c>
      <c r="L5459">
        <f t="shared" si="425"/>
        <v>2014</v>
      </c>
      <c r="M5459">
        <f t="shared" si="426"/>
        <v>6</v>
      </c>
      <c r="N5459">
        <f t="shared" si="427"/>
        <v>0</v>
      </c>
      <c r="O5459">
        <f t="shared" si="428"/>
        <v>0</v>
      </c>
      <c r="P5459">
        <f t="shared" si="429"/>
        <v>1</v>
      </c>
    </row>
    <row r="5460" spans="1:16" x14ac:dyDescent="0.3">
      <c r="A5460" t="s">
        <v>48</v>
      </c>
      <c r="B5460" s="38">
        <v>41791</v>
      </c>
      <c r="C5460" t="s">
        <v>30</v>
      </c>
      <c r="D5460" t="s">
        <v>841</v>
      </c>
      <c r="E5460" t="s">
        <v>315</v>
      </c>
      <c r="F5460">
        <v>285197</v>
      </c>
      <c r="G5460">
        <v>400390</v>
      </c>
      <c r="H5460" t="s">
        <v>148</v>
      </c>
      <c r="I5460" t="s">
        <v>149</v>
      </c>
      <c r="L5460">
        <f t="shared" si="425"/>
        <v>2014</v>
      </c>
      <c r="M5460">
        <f t="shared" si="426"/>
        <v>6</v>
      </c>
      <c r="N5460">
        <f t="shared" si="427"/>
        <v>0</v>
      </c>
      <c r="O5460">
        <f t="shared" si="428"/>
        <v>0</v>
      </c>
      <c r="P5460">
        <f t="shared" si="429"/>
        <v>1</v>
      </c>
    </row>
    <row r="5461" spans="1:16" x14ac:dyDescent="0.3">
      <c r="A5461" t="s">
        <v>36</v>
      </c>
      <c r="B5461" s="38">
        <v>41791</v>
      </c>
      <c r="C5461" t="s">
        <v>30</v>
      </c>
      <c r="D5461" t="s">
        <v>260</v>
      </c>
      <c r="E5461" t="s">
        <v>189</v>
      </c>
      <c r="F5461">
        <v>287234</v>
      </c>
      <c r="G5461">
        <v>344778</v>
      </c>
      <c r="H5461" t="s">
        <v>245</v>
      </c>
      <c r="I5461" t="s">
        <v>246</v>
      </c>
      <c r="L5461">
        <f t="shared" si="425"/>
        <v>2014</v>
      </c>
      <c r="M5461">
        <f t="shared" si="426"/>
        <v>6</v>
      </c>
      <c r="N5461">
        <f t="shared" si="427"/>
        <v>0</v>
      </c>
      <c r="O5461">
        <f t="shared" si="428"/>
        <v>0</v>
      </c>
      <c r="P5461">
        <f t="shared" si="429"/>
        <v>4</v>
      </c>
    </row>
    <row r="5462" spans="1:16" x14ac:dyDescent="0.3">
      <c r="A5462" t="s">
        <v>69</v>
      </c>
      <c r="B5462" s="38">
        <v>41791</v>
      </c>
      <c r="C5462" t="s">
        <v>30</v>
      </c>
      <c r="D5462" t="s">
        <v>583</v>
      </c>
      <c r="E5462" t="s">
        <v>147</v>
      </c>
      <c r="F5462">
        <v>333947</v>
      </c>
      <c r="G5462">
        <v>373777</v>
      </c>
      <c r="H5462" t="s">
        <v>148</v>
      </c>
      <c r="I5462" t="s">
        <v>149</v>
      </c>
      <c r="L5462">
        <f t="shared" si="425"/>
        <v>2014</v>
      </c>
      <c r="M5462">
        <f t="shared" si="426"/>
        <v>6</v>
      </c>
      <c r="N5462">
        <f t="shared" si="427"/>
        <v>0</v>
      </c>
      <c r="O5462">
        <f t="shared" si="428"/>
        <v>0</v>
      </c>
      <c r="P5462">
        <f t="shared" si="429"/>
        <v>1</v>
      </c>
    </row>
    <row r="5463" spans="1:16" x14ac:dyDescent="0.3">
      <c r="A5463" t="s">
        <v>2</v>
      </c>
      <c r="B5463" s="38">
        <v>41791</v>
      </c>
      <c r="C5463" t="s">
        <v>30</v>
      </c>
      <c r="D5463" t="s">
        <v>641</v>
      </c>
      <c r="E5463" t="s">
        <v>166</v>
      </c>
      <c r="F5463">
        <v>326286</v>
      </c>
      <c r="G5463">
        <v>364205</v>
      </c>
      <c r="H5463" t="s">
        <v>148</v>
      </c>
      <c r="I5463" t="s">
        <v>149</v>
      </c>
      <c r="L5463">
        <f t="shared" si="425"/>
        <v>2014</v>
      </c>
      <c r="M5463">
        <f t="shared" si="426"/>
        <v>6</v>
      </c>
      <c r="N5463">
        <f t="shared" si="427"/>
        <v>0</v>
      </c>
      <c r="O5463">
        <f t="shared" si="428"/>
        <v>0</v>
      </c>
      <c r="P5463">
        <f t="shared" si="429"/>
        <v>1</v>
      </c>
    </row>
    <row r="5464" spans="1:16" x14ac:dyDescent="0.3">
      <c r="A5464" t="s">
        <v>69</v>
      </c>
      <c r="B5464" s="38">
        <v>41791</v>
      </c>
      <c r="C5464" t="s">
        <v>30</v>
      </c>
      <c r="D5464" t="s">
        <v>160</v>
      </c>
      <c r="E5464" t="s">
        <v>161</v>
      </c>
      <c r="F5464">
        <v>333650</v>
      </c>
      <c r="G5464">
        <v>375215</v>
      </c>
      <c r="H5464" t="s">
        <v>152</v>
      </c>
      <c r="I5464" t="s">
        <v>153</v>
      </c>
      <c r="L5464">
        <f t="shared" si="425"/>
        <v>2014</v>
      </c>
      <c r="M5464">
        <f t="shared" si="426"/>
        <v>6</v>
      </c>
      <c r="N5464">
        <f t="shared" si="427"/>
        <v>0</v>
      </c>
      <c r="O5464">
        <f t="shared" si="428"/>
        <v>0</v>
      </c>
      <c r="P5464">
        <f t="shared" si="429"/>
        <v>2</v>
      </c>
    </row>
    <row r="5465" spans="1:16" x14ac:dyDescent="0.3">
      <c r="A5465" t="s">
        <v>69</v>
      </c>
      <c r="B5465" s="38">
        <v>41791</v>
      </c>
      <c r="C5465" t="s">
        <v>30</v>
      </c>
      <c r="D5465" t="s">
        <v>280</v>
      </c>
      <c r="E5465" t="s">
        <v>147</v>
      </c>
      <c r="F5465">
        <v>334229</v>
      </c>
      <c r="G5465">
        <v>373848</v>
      </c>
      <c r="H5465" t="s">
        <v>152</v>
      </c>
      <c r="I5465" t="s">
        <v>153</v>
      </c>
      <c r="L5465">
        <f t="shared" si="425"/>
        <v>2014</v>
      </c>
      <c r="M5465">
        <f t="shared" si="426"/>
        <v>6</v>
      </c>
      <c r="N5465">
        <f t="shared" si="427"/>
        <v>0</v>
      </c>
      <c r="O5465">
        <f t="shared" si="428"/>
        <v>0</v>
      </c>
      <c r="P5465">
        <f t="shared" si="429"/>
        <v>2</v>
      </c>
    </row>
    <row r="5466" spans="1:16" x14ac:dyDescent="0.3">
      <c r="A5466" t="s">
        <v>69</v>
      </c>
      <c r="B5466" s="38">
        <v>41791</v>
      </c>
      <c r="C5466" t="s">
        <v>30</v>
      </c>
      <c r="D5466" t="s">
        <v>180</v>
      </c>
      <c r="E5466" t="s">
        <v>164</v>
      </c>
      <c r="F5466">
        <v>333432</v>
      </c>
      <c r="G5466">
        <v>374325</v>
      </c>
      <c r="H5466" t="s">
        <v>148</v>
      </c>
      <c r="I5466" t="s">
        <v>149</v>
      </c>
      <c r="L5466">
        <f t="shared" si="425"/>
        <v>2014</v>
      </c>
      <c r="M5466">
        <f t="shared" si="426"/>
        <v>6</v>
      </c>
      <c r="N5466">
        <f t="shared" si="427"/>
        <v>0</v>
      </c>
      <c r="O5466">
        <f t="shared" si="428"/>
        <v>0</v>
      </c>
      <c r="P5466">
        <f t="shared" si="429"/>
        <v>1</v>
      </c>
    </row>
    <row r="5467" spans="1:16" x14ac:dyDescent="0.3">
      <c r="A5467" t="s">
        <v>43</v>
      </c>
      <c r="B5467" s="38">
        <v>41791</v>
      </c>
      <c r="C5467" t="s">
        <v>30</v>
      </c>
      <c r="D5467" t="s">
        <v>1070</v>
      </c>
      <c r="E5467" t="s">
        <v>183</v>
      </c>
      <c r="F5467">
        <v>308851</v>
      </c>
      <c r="G5467">
        <v>327015</v>
      </c>
      <c r="H5467" t="s">
        <v>148</v>
      </c>
      <c r="I5467" t="s">
        <v>149</v>
      </c>
      <c r="L5467">
        <f t="shared" si="425"/>
        <v>2014</v>
      </c>
      <c r="M5467">
        <f t="shared" si="426"/>
        <v>6</v>
      </c>
      <c r="N5467">
        <f t="shared" si="427"/>
        <v>0</v>
      </c>
      <c r="O5467">
        <f t="shared" si="428"/>
        <v>0</v>
      </c>
      <c r="P5467">
        <f t="shared" si="429"/>
        <v>1</v>
      </c>
    </row>
    <row r="5468" spans="1:16" x14ac:dyDescent="0.3">
      <c r="A5468" t="s">
        <v>42</v>
      </c>
      <c r="B5468" s="38">
        <v>41791</v>
      </c>
      <c r="C5468" t="s">
        <v>30</v>
      </c>
      <c r="D5468" t="s">
        <v>588</v>
      </c>
      <c r="E5468" t="s">
        <v>206</v>
      </c>
      <c r="F5468">
        <v>337632</v>
      </c>
      <c r="G5468">
        <v>330968</v>
      </c>
      <c r="H5468" t="s">
        <v>148</v>
      </c>
      <c r="I5468" t="s">
        <v>149</v>
      </c>
      <c r="L5468">
        <f t="shared" si="425"/>
        <v>2014</v>
      </c>
      <c r="M5468">
        <f t="shared" si="426"/>
        <v>6</v>
      </c>
      <c r="N5468">
        <f t="shared" si="427"/>
        <v>0</v>
      </c>
      <c r="O5468">
        <f t="shared" si="428"/>
        <v>0</v>
      </c>
      <c r="P5468">
        <f t="shared" si="429"/>
        <v>1</v>
      </c>
    </row>
    <row r="5469" spans="1:16" x14ac:dyDescent="0.3">
      <c r="A5469" t="s">
        <v>69</v>
      </c>
      <c r="B5469" s="38">
        <v>41791</v>
      </c>
      <c r="C5469" t="s">
        <v>30</v>
      </c>
      <c r="D5469" t="s">
        <v>210</v>
      </c>
      <c r="E5469" t="s">
        <v>147</v>
      </c>
      <c r="F5469">
        <v>333786</v>
      </c>
      <c r="G5469">
        <v>374292</v>
      </c>
      <c r="H5469" t="s">
        <v>148</v>
      </c>
      <c r="I5469" t="s">
        <v>149</v>
      </c>
      <c r="L5469">
        <f t="shared" si="425"/>
        <v>2014</v>
      </c>
      <c r="M5469">
        <f t="shared" si="426"/>
        <v>6</v>
      </c>
      <c r="N5469">
        <f t="shared" si="427"/>
        <v>0</v>
      </c>
      <c r="O5469">
        <f t="shared" si="428"/>
        <v>0</v>
      </c>
      <c r="P5469">
        <f t="shared" si="429"/>
        <v>1</v>
      </c>
    </row>
    <row r="5470" spans="1:16" x14ac:dyDescent="0.3">
      <c r="A5470" t="s">
        <v>46</v>
      </c>
      <c r="B5470" s="38">
        <v>41791</v>
      </c>
      <c r="C5470" t="s">
        <v>30</v>
      </c>
      <c r="D5470" t="s">
        <v>175</v>
      </c>
      <c r="E5470" t="s">
        <v>186</v>
      </c>
      <c r="F5470">
        <v>234031</v>
      </c>
      <c r="G5470">
        <v>398155</v>
      </c>
      <c r="H5470" t="s">
        <v>148</v>
      </c>
      <c r="I5470" t="s">
        <v>149</v>
      </c>
      <c r="L5470">
        <f t="shared" si="425"/>
        <v>2014</v>
      </c>
      <c r="M5470">
        <f t="shared" si="426"/>
        <v>6</v>
      </c>
      <c r="N5470">
        <f t="shared" si="427"/>
        <v>0</v>
      </c>
      <c r="O5470">
        <f t="shared" si="428"/>
        <v>0</v>
      </c>
      <c r="P5470">
        <f t="shared" si="429"/>
        <v>1</v>
      </c>
    </row>
    <row r="5471" spans="1:16" x14ac:dyDescent="0.3">
      <c r="A5471" t="s">
        <v>1120</v>
      </c>
      <c r="B5471" s="38">
        <v>41791</v>
      </c>
      <c r="C5471" t="s">
        <v>30</v>
      </c>
      <c r="D5471" t="s">
        <v>391</v>
      </c>
      <c r="E5471" t="s">
        <v>193</v>
      </c>
      <c r="F5471">
        <v>243853</v>
      </c>
      <c r="G5471">
        <v>415976</v>
      </c>
      <c r="H5471" t="s">
        <v>144</v>
      </c>
      <c r="I5471" t="s">
        <v>145</v>
      </c>
      <c r="L5471">
        <f t="shared" si="425"/>
        <v>2014</v>
      </c>
      <c r="M5471">
        <f t="shared" si="426"/>
        <v>6</v>
      </c>
      <c r="N5471">
        <f t="shared" si="427"/>
        <v>0</v>
      </c>
      <c r="O5471">
        <f t="shared" si="428"/>
        <v>0</v>
      </c>
      <c r="P5471">
        <f t="shared" si="429"/>
        <v>3</v>
      </c>
    </row>
    <row r="5472" spans="1:16" x14ac:dyDescent="0.3">
      <c r="A5472" t="s">
        <v>1120</v>
      </c>
      <c r="B5472" s="38">
        <v>41821</v>
      </c>
      <c r="C5472" t="s">
        <v>30</v>
      </c>
      <c r="D5472" t="s">
        <v>386</v>
      </c>
      <c r="E5472" t="s">
        <v>193</v>
      </c>
      <c r="F5472">
        <v>244053</v>
      </c>
      <c r="G5472">
        <v>416351</v>
      </c>
      <c r="H5472" t="s">
        <v>148</v>
      </c>
      <c r="I5472" t="s">
        <v>149</v>
      </c>
      <c r="L5472">
        <f t="shared" si="425"/>
        <v>2014</v>
      </c>
      <c r="M5472">
        <f t="shared" si="426"/>
        <v>7</v>
      </c>
      <c r="N5472">
        <f t="shared" si="427"/>
        <v>0</v>
      </c>
      <c r="O5472">
        <f t="shared" si="428"/>
        <v>0</v>
      </c>
      <c r="P5472">
        <f t="shared" si="429"/>
        <v>1</v>
      </c>
    </row>
    <row r="5473" spans="1:16" x14ac:dyDescent="0.3">
      <c r="A5473" t="s">
        <v>46</v>
      </c>
      <c r="B5473" s="38">
        <v>41821</v>
      </c>
      <c r="C5473" t="s">
        <v>30</v>
      </c>
      <c r="D5473" t="s">
        <v>214</v>
      </c>
      <c r="E5473" t="s">
        <v>186</v>
      </c>
      <c r="F5473">
        <v>234583</v>
      </c>
      <c r="G5473">
        <v>397667</v>
      </c>
      <c r="H5473" t="s">
        <v>148</v>
      </c>
      <c r="I5473" t="s">
        <v>149</v>
      </c>
      <c r="L5473">
        <f t="shared" si="425"/>
        <v>2014</v>
      </c>
      <c r="M5473">
        <f t="shared" si="426"/>
        <v>7</v>
      </c>
      <c r="N5473">
        <f t="shared" si="427"/>
        <v>0</v>
      </c>
      <c r="O5473">
        <f t="shared" si="428"/>
        <v>0</v>
      </c>
      <c r="P5473">
        <f t="shared" si="429"/>
        <v>1</v>
      </c>
    </row>
    <row r="5474" spans="1:16" x14ac:dyDescent="0.3">
      <c r="A5474" t="s">
        <v>64</v>
      </c>
      <c r="B5474" s="38">
        <v>41821</v>
      </c>
      <c r="C5474" t="s">
        <v>30</v>
      </c>
      <c r="D5474" t="s">
        <v>410</v>
      </c>
      <c r="E5474" t="s">
        <v>157</v>
      </c>
      <c r="F5474">
        <v>285830</v>
      </c>
      <c r="G5474">
        <v>440475</v>
      </c>
      <c r="H5474" t="s">
        <v>148</v>
      </c>
      <c r="I5474" t="s">
        <v>149</v>
      </c>
      <c r="L5474">
        <f t="shared" si="425"/>
        <v>2014</v>
      </c>
      <c r="M5474">
        <f t="shared" si="426"/>
        <v>7</v>
      </c>
      <c r="N5474">
        <f t="shared" si="427"/>
        <v>0</v>
      </c>
      <c r="O5474">
        <f t="shared" si="428"/>
        <v>0</v>
      </c>
      <c r="P5474">
        <f t="shared" si="429"/>
        <v>1</v>
      </c>
    </row>
    <row r="5475" spans="1:16" x14ac:dyDescent="0.3">
      <c r="A5475" t="s">
        <v>51</v>
      </c>
      <c r="B5475" s="38">
        <v>41821</v>
      </c>
      <c r="C5475" t="s">
        <v>30</v>
      </c>
      <c r="D5475" t="s">
        <v>262</v>
      </c>
      <c r="E5475" t="s">
        <v>206</v>
      </c>
      <c r="F5475">
        <v>348688</v>
      </c>
      <c r="G5475">
        <v>344226</v>
      </c>
      <c r="H5475" t="s">
        <v>1092</v>
      </c>
      <c r="I5475" t="s">
        <v>1093</v>
      </c>
      <c r="L5475">
        <f t="shared" si="425"/>
        <v>2014</v>
      </c>
      <c r="M5475">
        <f t="shared" si="426"/>
        <v>7</v>
      </c>
      <c r="N5475">
        <f t="shared" si="427"/>
        <v>0</v>
      </c>
      <c r="O5475">
        <f t="shared" si="428"/>
        <v>0</v>
      </c>
      <c r="P5475">
        <f t="shared" si="429"/>
        <v>8</v>
      </c>
    </row>
    <row r="5476" spans="1:16" x14ac:dyDescent="0.3">
      <c r="A5476" t="s">
        <v>49</v>
      </c>
      <c r="B5476" s="38">
        <v>41821</v>
      </c>
      <c r="C5476" t="s">
        <v>29</v>
      </c>
      <c r="D5476" t="s">
        <v>250</v>
      </c>
      <c r="E5476" t="s">
        <v>184</v>
      </c>
      <c r="F5476">
        <v>312515</v>
      </c>
      <c r="G5476">
        <v>345752</v>
      </c>
      <c r="H5476" t="s">
        <v>148</v>
      </c>
      <c r="I5476" t="s">
        <v>181</v>
      </c>
      <c r="L5476">
        <f t="shared" si="425"/>
        <v>2014</v>
      </c>
      <c r="M5476">
        <f t="shared" si="426"/>
        <v>7</v>
      </c>
      <c r="N5476">
        <f t="shared" si="427"/>
        <v>0</v>
      </c>
      <c r="O5476">
        <f t="shared" si="428"/>
        <v>1</v>
      </c>
      <c r="P5476">
        <f t="shared" si="429"/>
        <v>0</v>
      </c>
    </row>
    <row r="5477" spans="1:16" x14ac:dyDescent="0.3">
      <c r="A5477" t="s">
        <v>52</v>
      </c>
      <c r="B5477" s="38">
        <v>41821</v>
      </c>
      <c r="C5477" t="s">
        <v>30</v>
      </c>
      <c r="D5477" t="s">
        <v>371</v>
      </c>
      <c r="E5477" t="s">
        <v>169</v>
      </c>
      <c r="F5477">
        <v>245242</v>
      </c>
      <c r="G5477">
        <v>373131</v>
      </c>
      <c r="H5477" t="s">
        <v>148</v>
      </c>
      <c r="I5477" t="s">
        <v>149</v>
      </c>
      <c r="L5477">
        <f t="shared" si="425"/>
        <v>2014</v>
      </c>
      <c r="M5477">
        <f t="shared" si="426"/>
        <v>7</v>
      </c>
      <c r="N5477">
        <f t="shared" si="427"/>
        <v>0</v>
      </c>
      <c r="O5477">
        <f t="shared" si="428"/>
        <v>0</v>
      </c>
      <c r="P5477">
        <f t="shared" si="429"/>
        <v>1</v>
      </c>
    </row>
    <row r="5478" spans="1:16" x14ac:dyDescent="0.3">
      <c r="A5478" t="s">
        <v>75</v>
      </c>
      <c r="B5478" s="38">
        <v>41821</v>
      </c>
      <c r="C5478" t="s">
        <v>30</v>
      </c>
      <c r="D5478" t="s">
        <v>231</v>
      </c>
      <c r="E5478" t="s">
        <v>279</v>
      </c>
      <c r="F5478">
        <v>345892</v>
      </c>
      <c r="G5478">
        <v>369229</v>
      </c>
      <c r="H5478" t="s">
        <v>148</v>
      </c>
      <c r="I5478" t="s">
        <v>149</v>
      </c>
      <c r="L5478">
        <f t="shared" si="425"/>
        <v>2014</v>
      </c>
      <c r="M5478">
        <f t="shared" si="426"/>
        <v>7</v>
      </c>
      <c r="N5478">
        <f t="shared" si="427"/>
        <v>0</v>
      </c>
      <c r="O5478">
        <f t="shared" si="428"/>
        <v>0</v>
      </c>
      <c r="P5478">
        <f t="shared" si="429"/>
        <v>1</v>
      </c>
    </row>
    <row r="5479" spans="1:16" x14ac:dyDescent="0.3">
      <c r="A5479" t="s">
        <v>69</v>
      </c>
      <c r="B5479" s="38">
        <v>41821</v>
      </c>
      <c r="C5479" t="s">
        <v>30</v>
      </c>
      <c r="D5479" t="s">
        <v>174</v>
      </c>
      <c r="E5479" t="s">
        <v>147</v>
      </c>
      <c r="F5479">
        <v>334137</v>
      </c>
      <c r="G5479">
        <v>375044</v>
      </c>
      <c r="H5479" t="s">
        <v>148</v>
      </c>
      <c r="I5479" t="s">
        <v>149</v>
      </c>
      <c r="L5479">
        <f t="shared" si="425"/>
        <v>2014</v>
      </c>
      <c r="M5479">
        <f t="shared" si="426"/>
        <v>7</v>
      </c>
      <c r="N5479">
        <f t="shared" si="427"/>
        <v>0</v>
      </c>
      <c r="O5479">
        <f t="shared" si="428"/>
        <v>0</v>
      </c>
      <c r="P5479">
        <f t="shared" si="429"/>
        <v>1</v>
      </c>
    </row>
    <row r="5480" spans="1:16" x14ac:dyDescent="0.3">
      <c r="A5480" t="s">
        <v>53</v>
      </c>
      <c r="B5480" s="38">
        <v>41821</v>
      </c>
      <c r="C5480" t="s">
        <v>30</v>
      </c>
      <c r="D5480" t="s">
        <v>216</v>
      </c>
      <c r="E5480" t="s">
        <v>209</v>
      </c>
      <c r="F5480">
        <v>279841</v>
      </c>
      <c r="G5480">
        <v>362374</v>
      </c>
      <c r="H5480" t="s">
        <v>148</v>
      </c>
      <c r="I5480" t="s">
        <v>149</v>
      </c>
      <c r="L5480">
        <f t="shared" si="425"/>
        <v>2014</v>
      </c>
      <c r="M5480">
        <f t="shared" si="426"/>
        <v>7</v>
      </c>
      <c r="N5480">
        <f t="shared" si="427"/>
        <v>0</v>
      </c>
      <c r="O5480">
        <f t="shared" si="428"/>
        <v>0</v>
      </c>
      <c r="P5480">
        <f t="shared" si="429"/>
        <v>1</v>
      </c>
    </row>
    <row r="5481" spans="1:16" x14ac:dyDescent="0.3">
      <c r="A5481" t="s">
        <v>36</v>
      </c>
      <c r="B5481" s="38">
        <v>41821</v>
      </c>
      <c r="C5481" t="s">
        <v>30</v>
      </c>
      <c r="D5481" t="s">
        <v>426</v>
      </c>
      <c r="E5481" t="s">
        <v>189</v>
      </c>
      <c r="F5481">
        <v>287554</v>
      </c>
      <c r="G5481">
        <v>345696</v>
      </c>
      <c r="H5481" t="s">
        <v>148</v>
      </c>
      <c r="I5481" t="s">
        <v>149</v>
      </c>
      <c r="L5481">
        <f t="shared" si="425"/>
        <v>2014</v>
      </c>
      <c r="M5481">
        <f t="shared" si="426"/>
        <v>7</v>
      </c>
      <c r="N5481">
        <f t="shared" si="427"/>
        <v>0</v>
      </c>
      <c r="O5481">
        <f t="shared" si="428"/>
        <v>0</v>
      </c>
      <c r="P5481">
        <f t="shared" si="429"/>
        <v>1</v>
      </c>
    </row>
    <row r="5482" spans="1:16" x14ac:dyDescent="0.3">
      <c r="A5482" t="s">
        <v>69</v>
      </c>
      <c r="B5482" s="38">
        <v>41821</v>
      </c>
      <c r="C5482" t="s">
        <v>30</v>
      </c>
      <c r="D5482" t="s">
        <v>387</v>
      </c>
      <c r="E5482" t="s">
        <v>147</v>
      </c>
      <c r="F5482">
        <v>333544</v>
      </c>
      <c r="G5482">
        <v>373117</v>
      </c>
      <c r="H5482" t="s">
        <v>152</v>
      </c>
      <c r="I5482" t="s">
        <v>153</v>
      </c>
      <c r="L5482">
        <f t="shared" si="425"/>
        <v>2014</v>
      </c>
      <c r="M5482">
        <f t="shared" si="426"/>
        <v>7</v>
      </c>
      <c r="N5482">
        <f t="shared" si="427"/>
        <v>0</v>
      </c>
      <c r="O5482">
        <f t="shared" si="428"/>
        <v>0</v>
      </c>
      <c r="P5482">
        <f t="shared" si="429"/>
        <v>2</v>
      </c>
    </row>
    <row r="5483" spans="1:16" x14ac:dyDescent="0.3">
      <c r="A5483" t="s">
        <v>69</v>
      </c>
      <c r="B5483" s="38">
        <v>41821</v>
      </c>
      <c r="C5483" t="s">
        <v>30</v>
      </c>
      <c r="D5483" t="s">
        <v>373</v>
      </c>
      <c r="E5483" t="s">
        <v>161</v>
      </c>
      <c r="F5483">
        <v>333514</v>
      </c>
      <c r="G5483">
        <v>374697</v>
      </c>
      <c r="H5483" t="s">
        <v>152</v>
      </c>
      <c r="I5483" t="s">
        <v>153</v>
      </c>
      <c r="L5483">
        <f t="shared" si="425"/>
        <v>2014</v>
      </c>
      <c r="M5483">
        <f t="shared" si="426"/>
        <v>7</v>
      </c>
      <c r="N5483">
        <f t="shared" si="427"/>
        <v>0</v>
      </c>
      <c r="O5483">
        <f t="shared" si="428"/>
        <v>0</v>
      </c>
      <c r="P5483">
        <f t="shared" si="429"/>
        <v>2</v>
      </c>
    </row>
    <row r="5484" spans="1:16" x14ac:dyDescent="0.3">
      <c r="A5484" t="s">
        <v>52</v>
      </c>
      <c r="B5484" s="38">
        <v>41821</v>
      </c>
      <c r="C5484" t="s">
        <v>30</v>
      </c>
      <c r="D5484" t="s">
        <v>1071</v>
      </c>
      <c r="E5484" t="s">
        <v>169</v>
      </c>
      <c r="F5484">
        <v>244710</v>
      </c>
      <c r="G5484">
        <v>372440</v>
      </c>
      <c r="H5484" t="s">
        <v>148</v>
      </c>
      <c r="I5484" t="s">
        <v>149</v>
      </c>
      <c r="L5484">
        <f t="shared" si="425"/>
        <v>2014</v>
      </c>
      <c r="M5484">
        <f t="shared" si="426"/>
        <v>7</v>
      </c>
      <c r="N5484">
        <f t="shared" si="427"/>
        <v>0</v>
      </c>
      <c r="O5484">
        <f t="shared" si="428"/>
        <v>0</v>
      </c>
      <c r="P5484">
        <f t="shared" si="429"/>
        <v>1</v>
      </c>
    </row>
    <row r="5485" spans="1:16" x14ac:dyDescent="0.3">
      <c r="A5485" t="s">
        <v>67</v>
      </c>
      <c r="B5485" s="38">
        <v>41821</v>
      </c>
      <c r="C5485" t="s">
        <v>30</v>
      </c>
      <c r="D5485" t="s">
        <v>1072</v>
      </c>
      <c r="E5485" t="s">
        <v>279</v>
      </c>
      <c r="F5485">
        <v>348860</v>
      </c>
      <c r="G5485">
        <v>374095</v>
      </c>
      <c r="H5485" t="s">
        <v>148</v>
      </c>
      <c r="I5485" t="s">
        <v>149</v>
      </c>
      <c r="L5485">
        <f t="shared" si="425"/>
        <v>2014</v>
      </c>
      <c r="M5485">
        <f t="shared" si="426"/>
        <v>7</v>
      </c>
      <c r="N5485">
        <f t="shared" si="427"/>
        <v>0</v>
      </c>
      <c r="O5485">
        <f t="shared" si="428"/>
        <v>0</v>
      </c>
      <c r="P5485">
        <f t="shared" si="429"/>
        <v>1</v>
      </c>
    </row>
    <row r="5486" spans="1:16" x14ac:dyDescent="0.3">
      <c r="A5486" t="s">
        <v>49</v>
      </c>
      <c r="B5486" s="38">
        <v>41821</v>
      </c>
      <c r="C5486" t="s">
        <v>30</v>
      </c>
      <c r="D5486" t="s">
        <v>237</v>
      </c>
      <c r="E5486" t="s">
        <v>184</v>
      </c>
      <c r="F5486">
        <v>312549</v>
      </c>
      <c r="G5486">
        <v>345833</v>
      </c>
      <c r="H5486" t="s">
        <v>148</v>
      </c>
      <c r="I5486" t="s">
        <v>149</v>
      </c>
      <c r="L5486">
        <f t="shared" si="425"/>
        <v>2014</v>
      </c>
      <c r="M5486">
        <f t="shared" si="426"/>
        <v>7</v>
      </c>
      <c r="N5486">
        <f t="shared" si="427"/>
        <v>0</v>
      </c>
      <c r="O5486">
        <f t="shared" si="428"/>
        <v>0</v>
      </c>
      <c r="P5486">
        <f t="shared" si="429"/>
        <v>1</v>
      </c>
    </row>
    <row r="5487" spans="1:16" x14ac:dyDescent="0.3">
      <c r="A5487" t="s">
        <v>1120</v>
      </c>
      <c r="B5487" s="38">
        <v>41821</v>
      </c>
      <c r="C5487" t="s">
        <v>30</v>
      </c>
      <c r="D5487" t="s">
        <v>358</v>
      </c>
      <c r="E5487" t="s">
        <v>193</v>
      </c>
      <c r="F5487">
        <v>243513</v>
      </c>
      <c r="G5487">
        <v>417255</v>
      </c>
      <c r="H5487" t="s">
        <v>152</v>
      </c>
      <c r="I5487" t="s">
        <v>153</v>
      </c>
      <c r="L5487">
        <f t="shared" si="425"/>
        <v>2014</v>
      </c>
      <c r="M5487">
        <f t="shared" si="426"/>
        <v>7</v>
      </c>
      <c r="N5487">
        <f t="shared" si="427"/>
        <v>0</v>
      </c>
      <c r="O5487">
        <f t="shared" si="428"/>
        <v>0</v>
      </c>
      <c r="P5487">
        <f t="shared" si="429"/>
        <v>2</v>
      </c>
    </row>
    <row r="5488" spans="1:16" x14ac:dyDescent="0.3">
      <c r="A5488" t="s">
        <v>69</v>
      </c>
      <c r="B5488" s="38">
        <v>41821</v>
      </c>
      <c r="C5488" t="s">
        <v>30</v>
      </c>
      <c r="D5488" t="s">
        <v>363</v>
      </c>
      <c r="E5488" t="s">
        <v>147</v>
      </c>
      <c r="F5488">
        <v>333833</v>
      </c>
      <c r="G5488">
        <v>374083</v>
      </c>
      <c r="H5488" t="s">
        <v>148</v>
      </c>
      <c r="I5488" t="s">
        <v>149</v>
      </c>
      <c r="L5488">
        <f t="shared" si="425"/>
        <v>2014</v>
      </c>
      <c r="M5488">
        <f t="shared" si="426"/>
        <v>7</v>
      </c>
      <c r="N5488">
        <f t="shared" si="427"/>
        <v>0</v>
      </c>
      <c r="O5488">
        <f t="shared" si="428"/>
        <v>0</v>
      </c>
      <c r="P5488">
        <f t="shared" si="429"/>
        <v>1</v>
      </c>
    </row>
    <row r="5489" spans="1:16" x14ac:dyDescent="0.3">
      <c r="A5489" t="s">
        <v>20</v>
      </c>
      <c r="B5489" s="38">
        <v>41821</v>
      </c>
      <c r="C5489" t="s">
        <v>30</v>
      </c>
      <c r="D5489" t="s">
        <v>773</v>
      </c>
      <c r="E5489" t="s">
        <v>155</v>
      </c>
      <c r="F5489">
        <v>310683</v>
      </c>
      <c r="G5489">
        <v>403056</v>
      </c>
      <c r="H5489" t="s">
        <v>144</v>
      </c>
      <c r="I5489" t="s">
        <v>145</v>
      </c>
      <c r="L5489">
        <f t="shared" si="425"/>
        <v>2014</v>
      </c>
      <c r="M5489">
        <f t="shared" si="426"/>
        <v>7</v>
      </c>
      <c r="N5489">
        <f t="shared" si="427"/>
        <v>0</v>
      </c>
      <c r="O5489">
        <f t="shared" si="428"/>
        <v>0</v>
      </c>
      <c r="P5489">
        <f t="shared" si="429"/>
        <v>3</v>
      </c>
    </row>
    <row r="5490" spans="1:16" x14ac:dyDescent="0.3">
      <c r="A5490" t="s">
        <v>69</v>
      </c>
      <c r="B5490" s="38">
        <v>41821</v>
      </c>
      <c r="C5490" t="s">
        <v>30</v>
      </c>
      <c r="D5490" t="s">
        <v>163</v>
      </c>
      <c r="E5490" t="s">
        <v>164</v>
      </c>
      <c r="F5490">
        <v>333457</v>
      </c>
      <c r="G5490">
        <v>374509</v>
      </c>
      <c r="H5490" t="s">
        <v>152</v>
      </c>
      <c r="I5490" t="s">
        <v>153</v>
      </c>
      <c r="L5490">
        <f t="shared" si="425"/>
        <v>2014</v>
      </c>
      <c r="M5490">
        <f t="shared" si="426"/>
        <v>7</v>
      </c>
      <c r="N5490">
        <f t="shared" si="427"/>
        <v>0</v>
      </c>
      <c r="O5490">
        <f t="shared" si="428"/>
        <v>0</v>
      </c>
      <c r="P5490">
        <f t="shared" si="429"/>
        <v>2</v>
      </c>
    </row>
    <row r="5491" spans="1:16" x14ac:dyDescent="0.3">
      <c r="A5491" t="s">
        <v>1120</v>
      </c>
      <c r="B5491" s="38">
        <v>41821</v>
      </c>
      <c r="C5491" t="s">
        <v>30</v>
      </c>
      <c r="D5491" t="s">
        <v>240</v>
      </c>
      <c r="E5491" t="s">
        <v>193</v>
      </c>
      <c r="F5491">
        <v>243422</v>
      </c>
      <c r="G5491">
        <v>417241</v>
      </c>
      <c r="H5491" t="s">
        <v>148</v>
      </c>
      <c r="I5491" t="s">
        <v>149</v>
      </c>
      <c r="L5491">
        <f t="shared" ref="L5491:L5554" si="430">YEAR(B5491)</f>
        <v>2014</v>
      </c>
      <c r="M5491">
        <f t="shared" ref="M5491:M5554" si="431">MONTH(B5491)</f>
        <v>7</v>
      </c>
      <c r="N5491">
        <f t="shared" si="427"/>
        <v>0</v>
      </c>
      <c r="O5491">
        <f t="shared" si="428"/>
        <v>0</v>
      </c>
      <c r="P5491">
        <f t="shared" si="429"/>
        <v>1</v>
      </c>
    </row>
    <row r="5492" spans="1:16" x14ac:dyDescent="0.3">
      <c r="A5492" t="s">
        <v>69</v>
      </c>
      <c r="B5492" s="38">
        <v>41821</v>
      </c>
      <c r="C5492" t="s">
        <v>30</v>
      </c>
      <c r="D5492" t="s">
        <v>501</v>
      </c>
      <c r="E5492" t="s">
        <v>161</v>
      </c>
      <c r="F5492">
        <v>333493</v>
      </c>
      <c r="G5492">
        <v>374713</v>
      </c>
      <c r="H5492" t="s">
        <v>148</v>
      </c>
      <c r="I5492" t="s">
        <v>149</v>
      </c>
      <c r="L5492">
        <f t="shared" si="430"/>
        <v>2014</v>
      </c>
      <c r="M5492">
        <f t="shared" si="431"/>
        <v>7</v>
      </c>
      <c r="N5492">
        <f t="shared" si="427"/>
        <v>0</v>
      </c>
      <c r="O5492">
        <f t="shared" si="428"/>
        <v>0</v>
      </c>
      <c r="P5492">
        <f t="shared" si="429"/>
        <v>1</v>
      </c>
    </row>
    <row r="5493" spans="1:16" x14ac:dyDescent="0.3">
      <c r="A5493" t="s">
        <v>69</v>
      </c>
      <c r="B5493" s="38">
        <v>41821</v>
      </c>
      <c r="C5493" t="s">
        <v>30</v>
      </c>
      <c r="D5493" t="s">
        <v>552</v>
      </c>
      <c r="E5493" t="s">
        <v>161</v>
      </c>
      <c r="F5493">
        <v>333766</v>
      </c>
      <c r="G5493">
        <v>374715</v>
      </c>
      <c r="H5493" t="s">
        <v>148</v>
      </c>
      <c r="I5493" t="s">
        <v>149</v>
      </c>
      <c r="L5493">
        <f t="shared" si="430"/>
        <v>2014</v>
      </c>
      <c r="M5493">
        <f t="shared" si="431"/>
        <v>7</v>
      </c>
      <c r="N5493">
        <f t="shared" si="427"/>
        <v>0</v>
      </c>
      <c r="O5493">
        <f t="shared" si="428"/>
        <v>0</v>
      </c>
      <c r="P5493">
        <f t="shared" si="429"/>
        <v>1</v>
      </c>
    </row>
    <row r="5494" spans="1:16" x14ac:dyDescent="0.3">
      <c r="A5494" t="s">
        <v>1120</v>
      </c>
      <c r="B5494" s="38">
        <v>41821</v>
      </c>
      <c r="C5494" t="s">
        <v>30</v>
      </c>
      <c r="D5494" t="s">
        <v>467</v>
      </c>
      <c r="E5494" t="s">
        <v>193</v>
      </c>
      <c r="F5494">
        <v>244018</v>
      </c>
      <c r="G5494">
        <v>416075</v>
      </c>
      <c r="H5494" t="s">
        <v>245</v>
      </c>
      <c r="I5494" t="s">
        <v>246</v>
      </c>
      <c r="L5494">
        <f t="shared" si="430"/>
        <v>2014</v>
      </c>
      <c r="M5494">
        <f t="shared" si="431"/>
        <v>7</v>
      </c>
      <c r="N5494">
        <f t="shared" si="427"/>
        <v>0</v>
      </c>
      <c r="O5494">
        <f t="shared" si="428"/>
        <v>0</v>
      </c>
      <c r="P5494">
        <f t="shared" si="429"/>
        <v>4</v>
      </c>
    </row>
    <row r="5495" spans="1:16" x14ac:dyDescent="0.3">
      <c r="A5495" t="s">
        <v>1120</v>
      </c>
      <c r="B5495" s="38">
        <v>41821</v>
      </c>
      <c r="C5495" t="s">
        <v>30</v>
      </c>
      <c r="D5495" t="s">
        <v>475</v>
      </c>
      <c r="E5495" t="s">
        <v>193</v>
      </c>
      <c r="F5495">
        <v>243562</v>
      </c>
      <c r="G5495">
        <v>416209</v>
      </c>
      <c r="H5495" t="s">
        <v>148</v>
      </c>
      <c r="I5495" t="s">
        <v>149</v>
      </c>
      <c r="L5495">
        <f t="shared" si="430"/>
        <v>2014</v>
      </c>
      <c r="M5495">
        <f t="shared" si="431"/>
        <v>7</v>
      </c>
      <c r="N5495">
        <f t="shared" si="427"/>
        <v>0</v>
      </c>
      <c r="O5495">
        <f t="shared" si="428"/>
        <v>0</v>
      </c>
      <c r="P5495">
        <f t="shared" si="429"/>
        <v>1</v>
      </c>
    </row>
    <row r="5496" spans="1:16" x14ac:dyDescent="0.3">
      <c r="A5496" t="s">
        <v>67</v>
      </c>
      <c r="B5496" s="38">
        <v>41821</v>
      </c>
      <c r="C5496" t="s">
        <v>30</v>
      </c>
      <c r="D5496" t="s">
        <v>1073</v>
      </c>
      <c r="E5496" t="s">
        <v>279</v>
      </c>
      <c r="F5496">
        <v>348637</v>
      </c>
      <c r="G5496">
        <v>374285</v>
      </c>
      <c r="H5496" t="s">
        <v>148</v>
      </c>
      <c r="I5496" t="s">
        <v>149</v>
      </c>
      <c r="L5496">
        <f t="shared" si="430"/>
        <v>2014</v>
      </c>
      <c r="M5496">
        <f t="shared" si="431"/>
        <v>7</v>
      </c>
      <c r="N5496">
        <f t="shared" si="427"/>
        <v>0</v>
      </c>
      <c r="O5496">
        <f t="shared" si="428"/>
        <v>0</v>
      </c>
      <c r="P5496">
        <f t="shared" si="429"/>
        <v>1</v>
      </c>
    </row>
    <row r="5497" spans="1:16" x14ac:dyDescent="0.3">
      <c r="A5497" t="s">
        <v>60</v>
      </c>
      <c r="B5497" s="38">
        <v>41821</v>
      </c>
      <c r="C5497" t="s">
        <v>30</v>
      </c>
      <c r="D5497" t="s">
        <v>170</v>
      </c>
      <c r="E5497" t="s">
        <v>195</v>
      </c>
      <c r="F5497">
        <v>350528</v>
      </c>
      <c r="G5497">
        <v>381729</v>
      </c>
      <c r="H5497" t="s">
        <v>148</v>
      </c>
      <c r="I5497" t="s">
        <v>149</v>
      </c>
      <c r="L5497">
        <f t="shared" si="430"/>
        <v>2014</v>
      </c>
      <c r="M5497">
        <f t="shared" si="431"/>
        <v>7</v>
      </c>
      <c r="N5497">
        <f t="shared" si="427"/>
        <v>0</v>
      </c>
      <c r="O5497">
        <f t="shared" si="428"/>
        <v>0</v>
      </c>
      <c r="P5497">
        <f t="shared" si="429"/>
        <v>1</v>
      </c>
    </row>
    <row r="5498" spans="1:16" x14ac:dyDescent="0.3">
      <c r="A5498" t="s">
        <v>42</v>
      </c>
      <c r="B5498" s="38">
        <v>41821</v>
      </c>
      <c r="C5498" t="s">
        <v>30</v>
      </c>
      <c r="D5498" t="s">
        <v>170</v>
      </c>
      <c r="E5498" t="s">
        <v>206</v>
      </c>
      <c r="F5498">
        <v>337710</v>
      </c>
      <c r="G5498">
        <v>331223</v>
      </c>
      <c r="H5498" t="s">
        <v>148</v>
      </c>
      <c r="I5498" t="s">
        <v>149</v>
      </c>
      <c r="L5498">
        <f t="shared" si="430"/>
        <v>2014</v>
      </c>
      <c r="M5498">
        <f t="shared" si="431"/>
        <v>7</v>
      </c>
      <c r="N5498">
        <f t="shared" si="427"/>
        <v>0</v>
      </c>
      <c r="O5498">
        <f t="shared" si="428"/>
        <v>0</v>
      </c>
      <c r="P5498">
        <f t="shared" si="429"/>
        <v>1</v>
      </c>
    </row>
    <row r="5499" spans="1:16" x14ac:dyDescent="0.3">
      <c r="A5499" t="s">
        <v>43</v>
      </c>
      <c r="B5499" s="38">
        <v>41821</v>
      </c>
      <c r="C5499" t="s">
        <v>30</v>
      </c>
      <c r="D5499" t="s">
        <v>237</v>
      </c>
      <c r="E5499" t="s">
        <v>183</v>
      </c>
      <c r="F5499">
        <v>308470</v>
      </c>
      <c r="G5499">
        <v>325939</v>
      </c>
      <c r="H5499" t="s">
        <v>245</v>
      </c>
      <c r="I5499" t="s">
        <v>246</v>
      </c>
      <c r="L5499">
        <f t="shared" si="430"/>
        <v>2014</v>
      </c>
      <c r="M5499">
        <f t="shared" si="431"/>
        <v>7</v>
      </c>
      <c r="N5499">
        <f t="shared" si="427"/>
        <v>0</v>
      </c>
      <c r="O5499">
        <f t="shared" si="428"/>
        <v>0</v>
      </c>
      <c r="P5499">
        <f t="shared" si="429"/>
        <v>4</v>
      </c>
    </row>
    <row r="5500" spans="1:16" x14ac:dyDescent="0.3">
      <c r="A5500" t="s">
        <v>66</v>
      </c>
      <c r="B5500" s="38">
        <v>41821</v>
      </c>
      <c r="C5500" t="s">
        <v>30</v>
      </c>
      <c r="D5500" t="s">
        <v>170</v>
      </c>
      <c r="E5500" t="s">
        <v>311</v>
      </c>
      <c r="F5500">
        <v>267094</v>
      </c>
      <c r="G5500">
        <v>423277</v>
      </c>
      <c r="H5500" t="s">
        <v>152</v>
      </c>
      <c r="I5500" t="s">
        <v>153</v>
      </c>
      <c r="L5500">
        <f t="shared" si="430"/>
        <v>2014</v>
      </c>
      <c r="M5500">
        <f t="shared" si="431"/>
        <v>7</v>
      </c>
      <c r="N5500">
        <f t="shared" si="427"/>
        <v>0</v>
      </c>
      <c r="O5500">
        <f t="shared" si="428"/>
        <v>0</v>
      </c>
      <c r="P5500">
        <f t="shared" si="429"/>
        <v>2</v>
      </c>
    </row>
    <row r="5501" spans="1:16" x14ac:dyDescent="0.3">
      <c r="A5501" t="s">
        <v>69</v>
      </c>
      <c r="B5501" s="38">
        <v>41821</v>
      </c>
      <c r="C5501" t="s">
        <v>30</v>
      </c>
      <c r="D5501" t="s">
        <v>219</v>
      </c>
      <c r="E5501" t="s">
        <v>147</v>
      </c>
      <c r="F5501">
        <v>334188</v>
      </c>
      <c r="G5501">
        <v>374411</v>
      </c>
      <c r="H5501" t="s">
        <v>148</v>
      </c>
      <c r="I5501" t="s">
        <v>149</v>
      </c>
      <c r="L5501">
        <f t="shared" si="430"/>
        <v>2014</v>
      </c>
      <c r="M5501">
        <f t="shared" si="431"/>
        <v>7</v>
      </c>
      <c r="N5501">
        <f t="shared" si="427"/>
        <v>0</v>
      </c>
      <c r="O5501">
        <f t="shared" si="428"/>
        <v>0</v>
      </c>
      <c r="P5501">
        <f t="shared" si="429"/>
        <v>1</v>
      </c>
    </row>
    <row r="5502" spans="1:16" x14ac:dyDescent="0.3">
      <c r="A5502" t="s">
        <v>66</v>
      </c>
      <c r="B5502" s="38">
        <v>41821</v>
      </c>
      <c r="C5502" t="s">
        <v>30</v>
      </c>
      <c r="D5502" t="s">
        <v>170</v>
      </c>
      <c r="E5502" t="s">
        <v>311</v>
      </c>
      <c r="F5502">
        <v>267068</v>
      </c>
      <c r="G5502">
        <v>423259</v>
      </c>
      <c r="H5502" t="s">
        <v>148</v>
      </c>
      <c r="I5502" t="s">
        <v>149</v>
      </c>
      <c r="L5502">
        <f t="shared" si="430"/>
        <v>2014</v>
      </c>
      <c r="M5502">
        <f t="shared" si="431"/>
        <v>7</v>
      </c>
      <c r="N5502">
        <f t="shared" si="427"/>
        <v>0</v>
      </c>
      <c r="O5502">
        <f t="shared" si="428"/>
        <v>0</v>
      </c>
      <c r="P5502">
        <f t="shared" si="429"/>
        <v>1</v>
      </c>
    </row>
    <row r="5503" spans="1:16" x14ac:dyDescent="0.3">
      <c r="A5503" t="s">
        <v>1120</v>
      </c>
      <c r="B5503" s="38">
        <v>41821</v>
      </c>
      <c r="C5503" t="s">
        <v>30</v>
      </c>
      <c r="D5503" t="s">
        <v>220</v>
      </c>
      <c r="E5503" t="s">
        <v>193</v>
      </c>
      <c r="F5503">
        <v>243750</v>
      </c>
      <c r="G5503">
        <v>416374</v>
      </c>
      <c r="H5503" t="s">
        <v>152</v>
      </c>
      <c r="I5503" t="s">
        <v>153</v>
      </c>
      <c r="L5503">
        <f t="shared" si="430"/>
        <v>2014</v>
      </c>
      <c r="M5503">
        <f t="shared" si="431"/>
        <v>7</v>
      </c>
      <c r="N5503">
        <f t="shared" si="427"/>
        <v>0</v>
      </c>
      <c r="O5503">
        <f t="shared" si="428"/>
        <v>0</v>
      </c>
      <c r="P5503">
        <f t="shared" si="429"/>
        <v>2</v>
      </c>
    </row>
    <row r="5504" spans="1:16" x14ac:dyDescent="0.3">
      <c r="A5504" t="s">
        <v>50</v>
      </c>
      <c r="B5504" s="38">
        <v>41821</v>
      </c>
      <c r="C5504" t="s">
        <v>30</v>
      </c>
      <c r="D5504" t="s">
        <v>335</v>
      </c>
      <c r="E5504" t="s">
        <v>157</v>
      </c>
      <c r="F5504">
        <v>284410</v>
      </c>
      <c r="G5504">
        <v>432452</v>
      </c>
      <c r="H5504" t="s">
        <v>148</v>
      </c>
      <c r="I5504" t="s">
        <v>149</v>
      </c>
      <c r="L5504">
        <f t="shared" si="430"/>
        <v>2014</v>
      </c>
      <c r="M5504">
        <f t="shared" si="431"/>
        <v>7</v>
      </c>
      <c r="N5504">
        <f t="shared" si="427"/>
        <v>0</v>
      </c>
      <c r="O5504">
        <f t="shared" si="428"/>
        <v>0</v>
      </c>
      <c r="P5504">
        <f t="shared" si="429"/>
        <v>1</v>
      </c>
    </row>
    <row r="5505" spans="1:16" x14ac:dyDescent="0.3">
      <c r="A5505" t="s">
        <v>1120</v>
      </c>
      <c r="B5505" s="38">
        <v>41821</v>
      </c>
      <c r="C5505" t="s">
        <v>29</v>
      </c>
      <c r="D5505" t="s">
        <v>672</v>
      </c>
      <c r="E5505" t="s">
        <v>193</v>
      </c>
      <c r="F5505">
        <v>243607</v>
      </c>
      <c r="G5505">
        <v>416789</v>
      </c>
      <c r="H5505" t="s">
        <v>148</v>
      </c>
      <c r="I5505" t="s">
        <v>181</v>
      </c>
      <c r="L5505">
        <f t="shared" si="430"/>
        <v>2014</v>
      </c>
      <c r="M5505">
        <f t="shared" si="431"/>
        <v>7</v>
      </c>
      <c r="N5505">
        <f t="shared" si="427"/>
        <v>0</v>
      </c>
      <c r="O5505">
        <f t="shared" si="428"/>
        <v>1</v>
      </c>
      <c r="P5505">
        <f t="shared" si="429"/>
        <v>0</v>
      </c>
    </row>
    <row r="5506" spans="1:16" x14ac:dyDescent="0.3">
      <c r="A5506" t="s">
        <v>47</v>
      </c>
      <c r="B5506" s="38">
        <v>41821</v>
      </c>
      <c r="C5506" t="s">
        <v>30</v>
      </c>
      <c r="D5506" t="s">
        <v>760</v>
      </c>
      <c r="E5506" t="s">
        <v>171</v>
      </c>
      <c r="F5506">
        <v>328726</v>
      </c>
      <c r="G5506">
        <v>391266</v>
      </c>
      <c r="H5506" t="s">
        <v>148</v>
      </c>
      <c r="I5506" t="s">
        <v>149</v>
      </c>
      <c r="L5506">
        <f t="shared" si="430"/>
        <v>2014</v>
      </c>
      <c r="M5506">
        <f t="shared" si="431"/>
        <v>7</v>
      </c>
      <c r="N5506">
        <f t="shared" ref="N5506:N5569" si="432">SUM((IF(OR(ISBLANK($I5506),ISERROR(SEARCH("killed",$I5506))),0,IF(SEARCH("killed",$I5506)=3,LEFT($I5506,1),IF(SEARCH("killed",$I5506)=4,LEFT($I5506,2),0)))),(IF(OR(ISBLANK($J5506),ISERROR(SEARCH("killed",$J5506))),0,IF(SEARCH("killed",$J5506)=3,LEFT($J5506,1),IF(SEARCH("killed",$J5506)=4,LEFT($J5506,2),0)))),(IF(OR(ISBLANK($K5506),ISERROR(SEARCH("killed",$K5506))),0,IF(SEARCH("killed",$K5506)=3,LEFT($K5506,1),IF(SEARCH("killed",$K5506)=4,LEFT($K5506,2),0)))))</f>
        <v>0</v>
      </c>
      <c r="O5506">
        <f t="shared" ref="O5506:O5569" si="433">SUM((IF(OR(ISBLANK($I5506),ISERROR(SEARCH("seriously",$I5506))),0,IF(SEARCH("seriously",$I5506)=3,LEFT($I5506,1),IF(SEARCH("seriously",$I5506)=4,LEFT($I5506,2),0)))),(IF(OR(ISBLANK($J5506),ISERROR(SEARCH("seriously",$J5506))),0,IF(SEARCH("seriously",$J5506)=3,LEFT($J5506,1),IF(SEARCH("seriously",$J5506)=4,LEFT($J5506,2),0)))),(IF(OR(ISBLANK($K5506),ISERROR(SEARCH("seriously",$K5506))),0,IF(SEARCH("seriously",$K5506)=3,LEFT($K5506,1),IF(SEARCH("seriously",$K5506)=4,LEFT($K5506,2),0)))))</f>
        <v>0</v>
      </c>
      <c r="P5506">
        <f t="shared" ref="P5506:P5569" si="434">SUM((IF(OR(ISBLANK($I5506),ISERROR(SEARCH("slightly",$I5506))),0,IF(SEARCH("slightly",$I5506)=3,LEFT($I5506,1),IF(SEARCH("slightly",$I5506)=4,LEFT($I5506,2),0)))),(IF(OR(ISBLANK($J5506),ISERROR(SEARCH("slightly",$J5506))),0,IF(SEARCH("slightly",$J5506)=3,LEFT($J5506,1),IF(SEARCH("slightly",$J5506)=4,LEFT($J5506,2),0)))),(IF(OR(ISBLANK($K5506),ISERROR(SEARCH("slightly",$K5506))),0,IF(SEARCH("slightly",$K5506)=3,LEFT($K5506,1),IF(SEARCH("slightly",$K5506)=4,LEFT($K5506,2),0)))))</f>
        <v>1</v>
      </c>
    </row>
    <row r="5507" spans="1:16" x14ac:dyDescent="0.3">
      <c r="A5507" t="s">
        <v>69</v>
      </c>
      <c r="B5507" s="38">
        <v>41821</v>
      </c>
      <c r="C5507" t="s">
        <v>29</v>
      </c>
      <c r="D5507" t="s">
        <v>1074</v>
      </c>
      <c r="E5507" t="s">
        <v>159</v>
      </c>
      <c r="F5507">
        <v>335017</v>
      </c>
      <c r="G5507">
        <v>373963</v>
      </c>
      <c r="H5507" t="s">
        <v>148</v>
      </c>
      <c r="I5507" t="s">
        <v>181</v>
      </c>
      <c r="L5507">
        <f t="shared" si="430"/>
        <v>2014</v>
      </c>
      <c r="M5507">
        <f t="shared" si="431"/>
        <v>7</v>
      </c>
      <c r="N5507">
        <f t="shared" si="432"/>
        <v>0</v>
      </c>
      <c r="O5507">
        <f t="shared" si="433"/>
        <v>1</v>
      </c>
      <c r="P5507">
        <f t="shared" si="434"/>
        <v>0</v>
      </c>
    </row>
    <row r="5508" spans="1:16" x14ac:dyDescent="0.3">
      <c r="A5508" t="s">
        <v>69</v>
      </c>
      <c r="B5508" s="38">
        <v>41821</v>
      </c>
      <c r="C5508" t="s">
        <v>30</v>
      </c>
      <c r="D5508" t="s">
        <v>416</v>
      </c>
      <c r="E5508" t="s">
        <v>147</v>
      </c>
      <c r="F5508">
        <v>333530</v>
      </c>
      <c r="G5508">
        <v>373923</v>
      </c>
      <c r="H5508" t="s">
        <v>148</v>
      </c>
      <c r="I5508" t="s">
        <v>149</v>
      </c>
      <c r="L5508">
        <f t="shared" si="430"/>
        <v>2014</v>
      </c>
      <c r="M5508">
        <f t="shared" si="431"/>
        <v>7</v>
      </c>
      <c r="N5508">
        <f t="shared" si="432"/>
        <v>0</v>
      </c>
      <c r="O5508">
        <f t="shared" si="433"/>
        <v>0</v>
      </c>
      <c r="P5508">
        <f t="shared" si="434"/>
        <v>1</v>
      </c>
    </row>
    <row r="5509" spans="1:16" x14ac:dyDescent="0.3">
      <c r="A5509" t="s">
        <v>1120</v>
      </c>
      <c r="B5509" s="38">
        <v>41821</v>
      </c>
      <c r="C5509" t="s">
        <v>30</v>
      </c>
      <c r="D5509" t="s">
        <v>233</v>
      </c>
      <c r="E5509" t="s">
        <v>193</v>
      </c>
      <c r="F5509">
        <v>244228</v>
      </c>
      <c r="G5509">
        <v>416847</v>
      </c>
      <c r="H5509" t="s">
        <v>144</v>
      </c>
      <c r="I5509" t="s">
        <v>145</v>
      </c>
      <c r="L5509">
        <f t="shared" si="430"/>
        <v>2014</v>
      </c>
      <c r="M5509">
        <f t="shared" si="431"/>
        <v>7</v>
      </c>
      <c r="N5509">
        <f t="shared" si="432"/>
        <v>0</v>
      </c>
      <c r="O5509">
        <f t="shared" si="433"/>
        <v>0</v>
      </c>
      <c r="P5509">
        <f t="shared" si="434"/>
        <v>3</v>
      </c>
    </row>
    <row r="5510" spans="1:16" x14ac:dyDescent="0.3">
      <c r="A5510" t="s">
        <v>69</v>
      </c>
      <c r="B5510" s="38">
        <v>41821</v>
      </c>
      <c r="C5510" t="s">
        <v>29</v>
      </c>
      <c r="D5510" t="s">
        <v>167</v>
      </c>
      <c r="E5510" t="s">
        <v>147</v>
      </c>
      <c r="F5510">
        <v>334252</v>
      </c>
      <c r="G5510">
        <v>373862</v>
      </c>
      <c r="H5510" t="s">
        <v>152</v>
      </c>
      <c r="I5510" t="s">
        <v>181</v>
      </c>
      <c r="J5510" t="s">
        <v>248</v>
      </c>
      <c r="L5510">
        <f t="shared" si="430"/>
        <v>2014</v>
      </c>
      <c r="M5510">
        <f t="shared" si="431"/>
        <v>7</v>
      </c>
      <c r="N5510">
        <f t="shared" si="432"/>
        <v>0</v>
      </c>
      <c r="O5510">
        <f t="shared" si="433"/>
        <v>1</v>
      </c>
      <c r="P5510">
        <f t="shared" si="434"/>
        <v>1</v>
      </c>
    </row>
    <row r="5511" spans="1:16" x14ac:dyDescent="0.3">
      <c r="A5511" t="s">
        <v>69</v>
      </c>
      <c r="B5511" s="38">
        <v>41821</v>
      </c>
      <c r="C5511" t="s">
        <v>30</v>
      </c>
      <c r="D5511" t="s">
        <v>191</v>
      </c>
      <c r="E5511" t="s">
        <v>159</v>
      </c>
      <c r="F5511">
        <v>334552</v>
      </c>
      <c r="G5511">
        <v>374644</v>
      </c>
      <c r="H5511" t="s">
        <v>152</v>
      </c>
      <c r="I5511" t="s">
        <v>153</v>
      </c>
      <c r="L5511">
        <f t="shared" si="430"/>
        <v>2014</v>
      </c>
      <c r="M5511">
        <f t="shared" si="431"/>
        <v>7</v>
      </c>
      <c r="N5511">
        <f t="shared" si="432"/>
        <v>0</v>
      </c>
      <c r="O5511">
        <f t="shared" si="433"/>
        <v>0</v>
      </c>
      <c r="P5511">
        <f t="shared" si="434"/>
        <v>2</v>
      </c>
    </row>
    <row r="5512" spans="1:16" x14ac:dyDescent="0.3">
      <c r="A5512" t="s">
        <v>69</v>
      </c>
      <c r="B5512" s="38">
        <v>41821</v>
      </c>
      <c r="C5512" t="s">
        <v>30</v>
      </c>
      <c r="D5512" t="s">
        <v>160</v>
      </c>
      <c r="E5512" t="s">
        <v>161</v>
      </c>
      <c r="F5512">
        <v>333282</v>
      </c>
      <c r="G5512">
        <v>374682</v>
      </c>
      <c r="H5512" t="s">
        <v>148</v>
      </c>
      <c r="I5512" t="s">
        <v>149</v>
      </c>
      <c r="L5512">
        <f t="shared" si="430"/>
        <v>2014</v>
      </c>
      <c r="M5512">
        <f t="shared" si="431"/>
        <v>7</v>
      </c>
      <c r="N5512">
        <f t="shared" si="432"/>
        <v>0</v>
      </c>
      <c r="O5512">
        <f t="shared" si="433"/>
        <v>0</v>
      </c>
      <c r="P5512">
        <f t="shared" si="434"/>
        <v>1</v>
      </c>
    </row>
    <row r="5513" spans="1:16" x14ac:dyDescent="0.3">
      <c r="A5513" t="s">
        <v>20</v>
      </c>
      <c r="B5513" s="38">
        <v>41821</v>
      </c>
      <c r="C5513" t="s">
        <v>30</v>
      </c>
      <c r="D5513" t="s">
        <v>232</v>
      </c>
      <c r="E5513" t="s">
        <v>155</v>
      </c>
      <c r="F5513">
        <v>310702</v>
      </c>
      <c r="G5513">
        <v>403111</v>
      </c>
      <c r="H5513" t="s">
        <v>148</v>
      </c>
      <c r="I5513" t="s">
        <v>149</v>
      </c>
      <c r="L5513">
        <f t="shared" si="430"/>
        <v>2014</v>
      </c>
      <c r="M5513">
        <f t="shared" si="431"/>
        <v>7</v>
      </c>
      <c r="N5513">
        <f t="shared" si="432"/>
        <v>0</v>
      </c>
      <c r="O5513">
        <f t="shared" si="433"/>
        <v>0</v>
      </c>
      <c r="P5513">
        <f t="shared" si="434"/>
        <v>1</v>
      </c>
    </row>
    <row r="5514" spans="1:16" x14ac:dyDescent="0.3">
      <c r="A5514" t="s">
        <v>69</v>
      </c>
      <c r="B5514" s="38">
        <v>41821</v>
      </c>
      <c r="C5514" t="s">
        <v>30</v>
      </c>
      <c r="D5514" t="s">
        <v>327</v>
      </c>
      <c r="E5514" t="s">
        <v>147</v>
      </c>
      <c r="F5514">
        <v>333532</v>
      </c>
      <c r="G5514">
        <v>374026</v>
      </c>
      <c r="H5514" t="s">
        <v>148</v>
      </c>
      <c r="I5514" t="s">
        <v>149</v>
      </c>
      <c r="L5514">
        <f t="shared" si="430"/>
        <v>2014</v>
      </c>
      <c r="M5514">
        <f t="shared" si="431"/>
        <v>7</v>
      </c>
      <c r="N5514">
        <f t="shared" si="432"/>
        <v>0</v>
      </c>
      <c r="O5514">
        <f t="shared" si="433"/>
        <v>0</v>
      </c>
      <c r="P5514">
        <f t="shared" si="434"/>
        <v>1</v>
      </c>
    </row>
    <row r="5515" spans="1:16" x14ac:dyDescent="0.3">
      <c r="A5515" t="s">
        <v>57</v>
      </c>
      <c r="B5515" s="38">
        <v>41821</v>
      </c>
      <c r="C5515" t="s">
        <v>30</v>
      </c>
      <c r="D5515" t="s">
        <v>430</v>
      </c>
      <c r="E5515" t="s">
        <v>256</v>
      </c>
      <c r="F5515">
        <v>223876</v>
      </c>
      <c r="G5515">
        <v>343803</v>
      </c>
      <c r="H5515" t="s">
        <v>245</v>
      </c>
      <c r="I5515" t="s">
        <v>246</v>
      </c>
      <c r="L5515">
        <f t="shared" si="430"/>
        <v>2014</v>
      </c>
      <c r="M5515">
        <f t="shared" si="431"/>
        <v>7</v>
      </c>
      <c r="N5515">
        <f t="shared" si="432"/>
        <v>0</v>
      </c>
      <c r="O5515">
        <f t="shared" si="433"/>
        <v>0</v>
      </c>
      <c r="P5515">
        <f t="shared" si="434"/>
        <v>4</v>
      </c>
    </row>
    <row r="5516" spans="1:16" x14ac:dyDescent="0.3">
      <c r="A5516" t="s">
        <v>79</v>
      </c>
      <c r="B5516" s="38">
        <v>41821</v>
      </c>
      <c r="C5516" t="s">
        <v>30</v>
      </c>
      <c r="D5516" t="s">
        <v>704</v>
      </c>
      <c r="E5516" t="s">
        <v>173</v>
      </c>
      <c r="F5516">
        <v>301253</v>
      </c>
      <c r="G5516">
        <v>353954</v>
      </c>
      <c r="H5516" t="s">
        <v>148</v>
      </c>
      <c r="I5516" t="s">
        <v>149</v>
      </c>
      <c r="L5516">
        <f t="shared" si="430"/>
        <v>2014</v>
      </c>
      <c r="M5516">
        <f t="shared" si="431"/>
        <v>7</v>
      </c>
      <c r="N5516">
        <f t="shared" si="432"/>
        <v>0</v>
      </c>
      <c r="O5516">
        <f t="shared" si="433"/>
        <v>0</v>
      </c>
      <c r="P5516">
        <f t="shared" si="434"/>
        <v>1</v>
      </c>
    </row>
    <row r="5517" spans="1:16" x14ac:dyDescent="0.3">
      <c r="A5517" t="s">
        <v>60</v>
      </c>
      <c r="B5517" s="38">
        <v>41821</v>
      </c>
      <c r="C5517" t="s">
        <v>30</v>
      </c>
      <c r="D5517" t="s">
        <v>210</v>
      </c>
      <c r="E5517" t="s">
        <v>195</v>
      </c>
      <c r="F5517">
        <v>350610</v>
      </c>
      <c r="G5517">
        <v>381611</v>
      </c>
      <c r="H5517" t="s">
        <v>152</v>
      </c>
      <c r="I5517" t="s">
        <v>153</v>
      </c>
      <c r="L5517">
        <f t="shared" si="430"/>
        <v>2014</v>
      </c>
      <c r="M5517">
        <f t="shared" si="431"/>
        <v>7</v>
      </c>
      <c r="N5517">
        <f t="shared" si="432"/>
        <v>0</v>
      </c>
      <c r="O5517">
        <f t="shared" si="433"/>
        <v>0</v>
      </c>
      <c r="P5517">
        <f t="shared" si="434"/>
        <v>2</v>
      </c>
    </row>
    <row r="5518" spans="1:16" x14ac:dyDescent="0.3">
      <c r="A5518" t="s">
        <v>50</v>
      </c>
      <c r="B5518" s="38">
        <v>41821</v>
      </c>
      <c r="C5518" t="s">
        <v>30</v>
      </c>
      <c r="D5518" t="s">
        <v>336</v>
      </c>
      <c r="E5518" t="s">
        <v>157</v>
      </c>
      <c r="F5518">
        <v>285290</v>
      </c>
      <c r="G5518">
        <v>432704</v>
      </c>
      <c r="H5518" t="s">
        <v>152</v>
      </c>
      <c r="I5518" t="s">
        <v>153</v>
      </c>
      <c r="L5518">
        <f t="shared" si="430"/>
        <v>2014</v>
      </c>
      <c r="M5518">
        <f t="shared" si="431"/>
        <v>7</v>
      </c>
      <c r="N5518">
        <f t="shared" si="432"/>
        <v>0</v>
      </c>
      <c r="O5518">
        <f t="shared" si="433"/>
        <v>0</v>
      </c>
      <c r="P5518">
        <f t="shared" si="434"/>
        <v>2</v>
      </c>
    </row>
    <row r="5519" spans="1:16" x14ac:dyDescent="0.3">
      <c r="A5519" t="s">
        <v>37</v>
      </c>
      <c r="B5519" s="38">
        <v>41821</v>
      </c>
      <c r="C5519" t="s">
        <v>30</v>
      </c>
      <c r="D5519" t="s">
        <v>170</v>
      </c>
      <c r="E5519" t="s">
        <v>256</v>
      </c>
      <c r="F5519">
        <v>236420</v>
      </c>
      <c r="G5519">
        <v>333762</v>
      </c>
      <c r="H5519" t="s">
        <v>152</v>
      </c>
      <c r="I5519" t="s">
        <v>153</v>
      </c>
      <c r="L5519">
        <f t="shared" si="430"/>
        <v>2014</v>
      </c>
      <c r="M5519">
        <f t="shared" si="431"/>
        <v>7</v>
      </c>
      <c r="N5519">
        <f t="shared" si="432"/>
        <v>0</v>
      </c>
      <c r="O5519">
        <f t="shared" si="433"/>
        <v>0</v>
      </c>
      <c r="P5519">
        <f t="shared" si="434"/>
        <v>2</v>
      </c>
    </row>
    <row r="5520" spans="1:16" x14ac:dyDescent="0.3">
      <c r="A5520" t="s">
        <v>20</v>
      </c>
      <c r="B5520" s="38">
        <v>41821</v>
      </c>
      <c r="C5520" t="s">
        <v>30</v>
      </c>
      <c r="D5520" t="s">
        <v>458</v>
      </c>
      <c r="E5520" t="s">
        <v>155</v>
      </c>
      <c r="F5520">
        <v>311006</v>
      </c>
      <c r="G5520">
        <v>403824</v>
      </c>
      <c r="H5520" t="s">
        <v>144</v>
      </c>
      <c r="I5520" t="s">
        <v>145</v>
      </c>
      <c r="L5520">
        <f t="shared" si="430"/>
        <v>2014</v>
      </c>
      <c r="M5520">
        <f t="shared" si="431"/>
        <v>7</v>
      </c>
      <c r="N5520">
        <f t="shared" si="432"/>
        <v>0</v>
      </c>
      <c r="O5520">
        <f t="shared" si="433"/>
        <v>0</v>
      </c>
      <c r="P5520">
        <f t="shared" si="434"/>
        <v>3</v>
      </c>
    </row>
    <row r="5521" spans="1:16" x14ac:dyDescent="0.3">
      <c r="A5521" t="s">
        <v>49</v>
      </c>
      <c r="B5521" s="38">
        <v>41821</v>
      </c>
      <c r="C5521" t="s">
        <v>30</v>
      </c>
      <c r="D5521" t="s">
        <v>250</v>
      </c>
      <c r="E5521" t="s">
        <v>184</v>
      </c>
      <c r="F5521">
        <v>312535</v>
      </c>
      <c r="G5521">
        <v>345795</v>
      </c>
      <c r="H5521" t="s">
        <v>152</v>
      </c>
      <c r="I5521" t="s">
        <v>153</v>
      </c>
      <c r="L5521">
        <f t="shared" si="430"/>
        <v>2014</v>
      </c>
      <c r="M5521">
        <f t="shared" si="431"/>
        <v>7</v>
      </c>
      <c r="N5521">
        <f t="shared" si="432"/>
        <v>0</v>
      </c>
      <c r="O5521">
        <f t="shared" si="433"/>
        <v>0</v>
      </c>
      <c r="P5521">
        <f t="shared" si="434"/>
        <v>2</v>
      </c>
    </row>
    <row r="5522" spans="1:16" x14ac:dyDescent="0.3">
      <c r="A5522" t="s">
        <v>79</v>
      </c>
      <c r="B5522" s="38">
        <v>41821</v>
      </c>
      <c r="C5522" t="s">
        <v>30</v>
      </c>
      <c r="D5522" t="s">
        <v>231</v>
      </c>
      <c r="E5522" t="s">
        <v>173</v>
      </c>
      <c r="F5522">
        <v>301163</v>
      </c>
      <c r="G5522">
        <v>353905</v>
      </c>
      <c r="H5522" t="s">
        <v>148</v>
      </c>
      <c r="I5522" t="s">
        <v>149</v>
      </c>
      <c r="L5522">
        <f t="shared" si="430"/>
        <v>2014</v>
      </c>
      <c r="M5522">
        <f t="shared" si="431"/>
        <v>7</v>
      </c>
      <c r="N5522">
        <f t="shared" si="432"/>
        <v>0</v>
      </c>
      <c r="O5522">
        <f t="shared" si="433"/>
        <v>0</v>
      </c>
      <c r="P5522">
        <f t="shared" si="434"/>
        <v>1</v>
      </c>
    </row>
    <row r="5523" spans="1:16" x14ac:dyDescent="0.3">
      <c r="A5523" t="s">
        <v>69</v>
      </c>
      <c r="B5523" s="38">
        <v>41821</v>
      </c>
      <c r="C5523" t="s">
        <v>30</v>
      </c>
      <c r="D5523" t="s">
        <v>210</v>
      </c>
      <c r="E5523" t="s">
        <v>147</v>
      </c>
      <c r="F5523">
        <v>333802</v>
      </c>
      <c r="G5523">
        <v>374295</v>
      </c>
      <c r="H5523" t="s">
        <v>148</v>
      </c>
      <c r="I5523" t="s">
        <v>149</v>
      </c>
      <c r="L5523">
        <f t="shared" si="430"/>
        <v>2014</v>
      </c>
      <c r="M5523">
        <f t="shared" si="431"/>
        <v>7</v>
      </c>
      <c r="N5523">
        <f t="shared" si="432"/>
        <v>0</v>
      </c>
      <c r="O5523">
        <f t="shared" si="433"/>
        <v>0</v>
      </c>
      <c r="P5523">
        <f t="shared" si="434"/>
        <v>1</v>
      </c>
    </row>
    <row r="5524" spans="1:16" x14ac:dyDescent="0.3">
      <c r="A5524" t="s">
        <v>53</v>
      </c>
      <c r="B5524" s="38">
        <v>41821</v>
      </c>
      <c r="C5524" t="s">
        <v>30</v>
      </c>
      <c r="D5524" t="s">
        <v>1075</v>
      </c>
      <c r="E5524" t="s">
        <v>209</v>
      </c>
      <c r="F5524">
        <v>279708</v>
      </c>
      <c r="G5524">
        <v>362687</v>
      </c>
      <c r="H5524" t="s">
        <v>148</v>
      </c>
      <c r="I5524" t="s">
        <v>149</v>
      </c>
      <c r="L5524">
        <f t="shared" si="430"/>
        <v>2014</v>
      </c>
      <c r="M5524">
        <f t="shared" si="431"/>
        <v>7</v>
      </c>
      <c r="N5524">
        <f t="shared" si="432"/>
        <v>0</v>
      </c>
      <c r="O5524">
        <f t="shared" si="433"/>
        <v>0</v>
      </c>
      <c r="P5524">
        <f t="shared" si="434"/>
        <v>1</v>
      </c>
    </row>
    <row r="5525" spans="1:16" x14ac:dyDescent="0.3">
      <c r="A5525" t="s">
        <v>2</v>
      </c>
      <c r="B5525" s="38">
        <v>41821</v>
      </c>
      <c r="C5525" t="s">
        <v>30</v>
      </c>
      <c r="D5525" t="s">
        <v>232</v>
      </c>
      <c r="E5525" t="s">
        <v>166</v>
      </c>
      <c r="F5525">
        <v>326940</v>
      </c>
      <c r="G5525">
        <v>364158</v>
      </c>
      <c r="H5525" t="s">
        <v>148</v>
      </c>
      <c r="I5525" t="s">
        <v>149</v>
      </c>
      <c r="L5525">
        <f t="shared" si="430"/>
        <v>2014</v>
      </c>
      <c r="M5525">
        <f t="shared" si="431"/>
        <v>7</v>
      </c>
      <c r="N5525">
        <f t="shared" si="432"/>
        <v>0</v>
      </c>
      <c r="O5525">
        <f t="shared" si="433"/>
        <v>0</v>
      </c>
      <c r="P5525">
        <f t="shared" si="434"/>
        <v>1</v>
      </c>
    </row>
    <row r="5526" spans="1:16" x14ac:dyDescent="0.3">
      <c r="A5526" t="s">
        <v>69</v>
      </c>
      <c r="B5526" s="38">
        <v>41821</v>
      </c>
      <c r="C5526" t="s">
        <v>30</v>
      </c>
      <c r="D5526" t="s">
        <v>160</v>
      </c>
      <c r="E5526" t="s">
        <v>161</v>
      </c>
      <c r="F5526">
        <v>334049</v>
      </c>
      <c r="G5526">
        <v>375222</v>
      </c>
      <c r="H5526" t="s">
        <v>148</v>
      </c>
      <c r="I5526" t="s">
        <v>149</v>
      </c>
      <c r="L5526">
        <f t="shared" si="430"/>
        <v>2014</v>
      </c>
      <c r="M5526">
        <f t="shared" si="431"/>
        <v>7</v>
      </c>
      <c r="N5526">
        <f t="shared" si="432"/>
        <v>0</v>
      </c>
      <c r="O5526">
        <f t="shared" si="433"/>
        <v>0</v>
      </c>
      <c r="P5526">
        <f t="shared" si="434"/>
        <v>1</v>
      </c>
    </row>
    <row r="5527" spans="1:16" x14ac:dyDescent="0.3">
      <c r="A5527" t="s">
        <v>52</v>
      </c>
      <c r="B5527" s="38">
        <v>41821</v>
      </c>
      <c r="C5527" t="s">
        <v>30</v>
      </c>
      <c r="D5527" t="s">
        <v>187</v>
      </c>
      <c r="E5527" t="s">
        <v>169</v>
      </c>
      <c r="F5527">
        <v>245199</v>
      </c>
      <c r="G5527">
        <v>372312</v>
      </c>
      <c r="H5527" t="s">
        <v>148</v>
      </c>
      <c r="I5527" t="s">
        <v>149</v>
      </c>
      <c r="L5527">
        <f t="shared" si="430"/>
        <v>2014</v>
      </c>
      <c r="M5527">
        <f t="shared" si="431"/>
        <v>7</v>
      </c>
      <c r="N5527">
        <f t="shared" si="432"/>
        <v>0</v>
      </c>
      <c r="O5527">
        <f t="shared" si="433"/>
        <v>0</v>
      </c>
      <c r="P5527">
        <f t="shared" si="434"/>
        <v>1</v>
      </c>
    </row>
    <row r="5528" spans="1:16" x14ac:dyDescent="0.3">
      <c r="A5528" t="s">
        <v>1120</v>
      </c>
      <c r="B5528" s="38">
        <v>41821</v>
      </c>
      <c r="C5528" t="s">
        <v>30</v>
      </c>
      <c r="D5528" t="s">
        <v>240</v>
      </c>
      <c r="E5528" t="s">
        <v>193</v>
      </c>
      <c r="F5528">
        <v>243549</v>
      </c>
      <c r="G5528">
        <v>417923</v>
      </c>
      <c r="H5528" t="s">
        <v>152</v>
      </c>
      <c r="I5528" t="s">
        <v>153</v>
      </c>
      <c r="L5528">
        <f t="shared" si="430"/>
        <v>2014</v>
      </c>
      <c r="M5528">
        <f t="shared" si="431"/>
        <v>7</v>
      </c>
      <c r="N5528">
        <f t="shared" si="432"/>
        <v>0</v>
      </c>
      <c r="O5528">
        <f t="shared" si="433"/>
        <v>0</v>
      </c>
      <c r="P5528">
        <f t="shared" si="434"/>
        <v>2</v>
      </c>
    </row>
    <row r="5529" spans="1:16" x14ac:dyDescent="0.3">
      <c r="A5529" t="s">
        <v>69</v>
      </c>
      <c r="B5529" s="38">
        <v>41852</v>
      </c>
      <c r="C5529" t="s">
        <v>30</v>
      </c>
      <c r="D5529" t="s">
        <v>635</v>
      </c>
      <c r="E5529" t="s">
        <v>161</v>
      </c>
      <c r="F5529">
        <v>333668</v>
      </c>
      <c r="G5529">
        <v>374763</v>
      </c>
      <c r="H5529" t="s">
        <v>144</v>
      </c>
      <c r="I5529" t="s">
        <v>145</v>
      </c>
      <c r="L5529">
        <f t="shared" si="430"/>
        <v>2014</v>
      </c>
      <c r="M5529">
        <f t="shared" si="431"/>
        <v>8</v>
      </c>
      <c r="N5529">
        <f t="shared" si="432"/>
        <v>0</v>
      </c>
      <c r="O5529">
        <f t="shared" si="433"/>
        <v>0</v>
      </c>
      <c r="P5529">
        <f t="shared" si="434"/>
        <v>3</v>
      </c>
    </row>
    <row r="5530" spans="1:16" x14ac:dyDescent="0.3">
      <c r="A5530" t="s">
        <v>1120</v>
      </c>
      <c r="B5530" s="38">
        <v>41852</v>
      </c>
      <c r="C5530" t="s">
        <v>30</v>
      </c>
      <c r="D5530" t="s">
        <v>943</v>
      </c>
      <c r="E5530" t="s">
        <v>193</v>
      </c>
      <c r="F5530">
        <v>243214</v>
      </c>
      <c r="G5530">
        <v>416355</v>
      </c>
      <c r="H5530" t="s">
        <v>148</v>
      </c>
      <c r="I5530" t="s">
        <v>149</v>
      </c>
      <c r="L5530">
        <f t="shared" si="430"/>
        <v>2014</v>
      </c>
      <c r="M5530">
        <f t="shared" si="431"/>
        <v>8</v>
      </c>
      <c r="N5530">
        <f t="shared" si="432"/>
        <v>0</v>
      </c>
      <c r="O5530">
        <f t="shared" si="433"/>
        <v>0</v>
      </c>
      <c r="P5530">
        <f t="shared" si="434"/>
        <v>1</v>
      </c>
    </row>
    <row r="5531" spans="1:16" x14ac:dyDescent="0.3">
      <c r="A5531" t="s">
        <v>69</v>
      </c>
      <c r="B5531" s="38">
        <v>41852</v>
      </c>
      <c r="C5531" t="s">
        <v>30</v>
      </c>
      <c r="D5531" t="s">
        <v>441</v>
      </c>
      <c r="E5531" t="s">
        <v>161</v>
      </c>
      <c r="F5531">
        <v>333747</v>
      </c>
      <c r="G5531">
        <v>374850</v>
      </c>
      <c r="H5531" t="s">
        <v>148</v>
      </c>
      <c r="I5531" t="s">
        <v>149</v>
      </c>
      <c r="L5531">
        <f t="shared" si="430"/>
        <v>2014</v>
      </c>
      <c r="M5531">
        <f t="shared" si="431"/>
        <v>8</v>
      </c>
      <c r="N5531">
        <f t="shared" si="432"/>
        <v>0</v>
      </c>
      <c r="O5531">
        <f t="shared" si="433"/>
        <v>0</v>
      </c>
      <c r="P5531">
        <f t="shared" si="434"/>
        <v>1</v>
      </c>
    </row>
    <row r="5532" spans="1:16" x14ac:dyDescent="0.3">
      <c r="A5532" t="s">
        <v>41</v>
      </c>
      <c r="B5532" s="38">
        <v>41852</v>
      </c>
      <c r="C5532" t="s">
        <v>30</v>
      </c>
      <c r="D5532" t="s">
        <v>647</v>
      </c>
      <c r="E5532" t="s">
        <v>315</v>
      </c>
      <c r="F5532">
        <v>289716</v>
      </c>
      <c r="G5532">
        <v>390700</v>
      </c>
      <c r="H5532" t="s">
        <v>152</v>
      </c>
      <c r="I5532" t="s">
        <v>153</v>
      </c>
      <c r="L5532">
        <f t="shared" si="430"/>
        <v>2014</v>
      </c>
      <c r="M5532">
        <f t="shared" si="431"/>
        <v>8</v>
      </c>
      <c r="N5532">
        <f t="shared" si="432"/>
        <v>0</v>
      </c>
      <c r="O5532">
        <f t="shared" si="433"/>
        <v>0</v>
      </c>
      <c r="P5532">
        <f t="shared" si="434"/>
        <v>2</v>
      </c>
    </row>
    <row r="5533" spans="1:16" x14ac:dyDescent="0.3">
      <c r="A5533" t="s">
        <v>69</v>
      </c>
      <c r="B5533" s="38">
        <v>41852</v>
      </c>
      <c r="C5533" t="s">
        <v>30</v>
      </c>
      <c r="D5533" t="s">
        <v>552</v>
      </c>
      <c r="E5533" t="s">
        <v>147</v>
      </c>
      <c r="F5533">
        <v>333764</v>
      </c>
      <c r="G5533">
        <v>374460</v>
      </c>
      <c r="H5533" t="s">
        <v>148</v>
      </c>
      <c r="I5533" t="s">
        <v>149</v>
      </c>
      <c r="L5533">
        <f t="shared" si="430"/>
        <v>2014</v>
      </c>
      <c r="M5533">
        <f t="shared" si="431"/>
        <v>8</v>
      </c>
      <c r="N5533">
        <f t="shared" si="432"/>
        <v>0</v>
      </c>
      <c r="O5533">
        <f t="shared" si="433"/>
        <v>0</v>
      </c>
      <c r="P5533">
        <f t="shared" si="434"/>
        <v>1</v>
      </c>
    </row>
    <row r="5534" spans="1:16" x14ac:dyDescent="0.3">
      <c r="A5534" t="s">
        <v>36</v>
      </c>
      <c r="B5534" s="38">
        <v>41852</v>
      </c>
      <c r="C5534" t="s">
        <v>30</v>
      </c>
      <c r="D5534" t="s">
        <v>683</v>
      </c>
      <c r="E5534" t="s">
        <v>189</v>
      </c>
      <c r="F5534">
        <v>287823</v>
      </c>
      <c r="G5534">
        <v>345175</v>
      </c>
      <c r="H5534" t="s">
        <v>148</v>
      </c>
      <c r="I5534" t="s">
        <v>149</v>
      </c>
      <c r="L5534">
        <f t="shared" si="430"/>
        <v>2014</v>
      </c>
      <c r="M5534">
        <f t="shared" si="431"/>
        <v>8</v>
      </c>
      <c r="N5534">
        <f t="shared" si="432"/>
        <v>0</v>
      </c>
      <c r="O5534">
        <f t="shared" si="433"/>
        <v>0</v>
      </c>
      <c r="P5534">
        <f t="shared" si="434"/>
        <v>1</v>
      </c>
    </row>
    <row r="5535" spans="1:16" x14ac:dyDescent="0.3">
      <c r="A5535" t="s">
        <v>69</v>
      </c>
      <c r="B5535" s="38">
        <v>41852</v>
      </c>
      <c r="C5535" t="s">
        <v>30</v>
      </c>
      <c r="D5535" t="s">
        <v>180</v>
      </c>
      <c r="E5535" t="s">
        <v>164</v>
      </c>
      <c r="F5535">
        <v>333196</v>
      </c>
      <c r="G5535">
        <v>374374</v>
      </c>
      <c r="H5535" t="s">
        <v>148</v>
      </c>
      <c r="I5535" t="s">
        <v>149</v>
      </c>
      <c r="L5535">
        <f t="shared" si="430"/>
        <v>2014</v>
      </c>
      <c r="M5535">
        <f t="shared" si="431"/>
        <v>8</v>
      </c>
      <c r="N5535">
        <f t="shared" si="432"/>
        <v>0</v>
      </c>
      <c r="O5535">
        <f t="shared" si="433"/>
        <v>0</v>
      </c>
      <c r="P5535">
        <f t="shared" si="434"/>
        <v>1</v>
      </c>
    </row>
    <row r="5536" spans="1:16" x14ac:dyDescent="0.3">
      <c r="A5536" t="s">
        <v>62</v>
      </c>
      <c r="B5536" s="38">
        <v>41852</v>
      </c>
      <c r="C5536" t="s">
        <v>29</v>
      </c>
      <c r="D5536" t="s">
        <v>1076</v>
      </c>
      <c r="E5536" t="s">
        <v>143</v>
      </c>
      <c r="F5536">
        <v>340338</v>
      </c>
      <c r="G5536">
        <v>402527</v>
      </c>
      <c r="H5536" t="s">
        <v>148</v>
      </c>
      <c r="I5536" t="s">
        <v>181</v>
      </c>
      <c r="L5536">
        <f t="shared" si="430"/>
        <v>2014</v>
      </c>
      <c r="M5536">
        <f t="shared" si="431"/>
        <v>8</v>
      </c>
      <c r="N5536">
        <f t="shared" si="432"/>
        <v>0</v>
      </c>
      <c r="O5536">
        <f t="shared" si="433"/>
        <v>1</v>
      </c>
      <c r="P5536">
        <f t="shared" si="434"/>
        <v>0</v>
      </c>
    </row>
    <row r="5537" spans="1:16" x14ac:dyDescent="0.3">
      <c r="A5537" t="s">
        <v>69</v>
      </c>
      <c r="B5537" s="38">
        <v>41852</v>
      </c>
      <c r="C5537" t="s">
        <v>30</v>
      </c>
      <c r="D5537" t="s">
        <v>221</v>
      </c>
      <c r="E5537" t="s">
        <v>161</v>
      </c>
      <c r="F5537">
        <v>334040</v>
      </c>
      <c r="G5537">
        <v>375196</v>
      </c>
      <c r="H5537" t="s">
        <v>148</v>
      </c>
      <c r="I5537" t="s">
        <v>149</v>
      </c>
      <c r="L5537">
        <f t="shared" si="430"/>
        <v>2014</v>
      </c>
      <c r="M5537">
        <f t="shared" si="431"/>
        <v>8</v>
      </c>
      <c r="N5537">
        <f t="shared" si="432"/>
        <v>0</v>
      </c>
      <c r="O5537">
        <f t="shared" si="433"/>
        <v>0</v>
      </c>
      <c r="P5537">
        <f t="shared" si="434"/>
        <v>1</v>
      </c>
    </row>
    <row r="5538" spans="1:16" x14ac:dyDescent="0.3">
      <c r="A5538" t="s">
        <v>2</v>
      </c>
      <c r="B5538" s="38">
        <v>41852</v>
      </c>
      <c r="C5538" t="s">
        <v>30</v>
      </c>
      <c r="D5538" t="s">
        <v>165</v>
      </c>
      <c r="E5538" t="s">
        <v>166</v>
      </c>
      <c r="F5538">
        <v>327194</v>
      </c>
      <c r="G5538">
        <v>364402</v>
      </c>
      <c r="H5538" t="s">
        <v>152</v>
      </c>
      <c r="I5538" t="s">
        <v>153</v>
      </c>
      <c r="L5538">
        <f t="shared" si="430"/>
        <v>2014</v>
      </c>
      <c r="M5538">
        <f t="shared" si="431"/>
        <v>8</v>
      </c>
      <c r="N5538">
        <f t="shared" si="432"/>
        <v>0</v>
      </c>
      <c r="O5538">
        <f t="shared" si="433"/>
        <v>0</v>
      </c>
      <c r="P5538">
        <f t="shared" si="434"/>
        <v>2</v>
      </c>
    </row>
    <row r="5539" spans="1:16" x14ac:dyDescent="0.3">
      <c r="A5539" t="s">
        <v>2</v>
      </c>
      <c r="B5539" s="38">
        <v>41852</v>
      </c>
      <c r="C5539" t="s">
        <v>30</v>
      </c>
      <c r="D5539" t="s">
        <v>266</v>
      </c>
      <c r="E5539" t="s">
        <v>166</v>
      </c>
      <c r="F5539">
        <v>326439</v>
      </c>
      <c r="G5539">
        <v>363896</v>
      </c>
      <c r="H5539" t="s">
        <v>152</v>
      </c>
      <c r="I5539" t="s">
        <v>153</v>
      </c>
      <c r="L5539">
        <f t="shared" si="430"/>
        <v>2014</v>
      </c>
      <c r="M5539">
        <f t="shared" si="431"/>
        <v>8</v>
      </c>
      <c r="N5539">
        <f t="shared" si="432"/>
        <v>0</v>
      </c>
      <c r="O5539">
        <f t="shared" si="433"/>
        <v>0</v>
      </c>
      <c r="P5539">
        <f t="shared" si="434"/>
        <v>2</v>
      </c>
    </row>
    <row r="5540" spans="1:16" x14ac:dyDescent="0.3">
      <c r="A5540" t="s">
        <v>1120</v>
      </c>
      <c r="B5540" s="38">
        <v>41852</v>
      </c>
      <c r="C5540" t="s">
        <v>30</v>
      </c>
      <c r="D5540" t="s">
        <v>695</v>
      </c>
      <c r="E5540" t="s">
        <v>193</v>
      </c>
      <c r="F5540">
        <v>244187</v>
      </c>
      <c r="G5540">
        <v>416777</v>
      </c>
      <c r="H5540" t="s">
        <v>148</v>
      </c>
      <c r="I5540" t="s">
        <v>149</v>
      </c>
      <c r="L5540">
        <f t="shared" si="430"/>
        <v>2014</v>
      </c>
      <c r="M5540">
        <f t="shared" si="431"/>
        <v>8</v>
      </c>
      <c r="N5540">
        <f t="shared" si="432"/>
        <v>0</v>
      </c>
      <c r="O5540">
        <f t="shared" si="433"/>
        <v>0</v>
      </c>
      <c r="P5540">
        <f t="shared" si="434"/>
        <v>1</v>
      </c>
    </row>
    <row r="5541" spans="1:16" x14ac:dyDescent="0.3">
      <c r="A5541" t="s">
        <v>74</v>
      </c>
      <c r="B5541" s="38">
        <v>41852</v>
      </c>
      <c r="C5541" t="s">
        <v>30</v>
      </c>
      <c r="D5541" t="s">
        <v>560</v>
      </c>
      <c r="E5541" t="s">
        <v>179</v>
      </c>
      <c r="F5541">
        <v>341273</v>
      </c>
      <c r="G5541">
        <v>387600</v>
      </c>
      <c r="H5541" t="s">
        <v>144</v>
      </c>
      <c r="I5541" t="s">
        <v>145</v>
      </c>
      <c r="L5541">
        <f t="shared" si="430"/>
        <v>2014</v>
      </c>
      <c r="M5541">
        <f t="shared" si="431"/>
        <v>8</v>
      </c>
      <c r="N5541">
        <f t="shared" si="432"/>
        <v>0</v>
      </c>
      <c r="O5541">
        <f t="shared" si="433"/>
        <v>0</v>
      </c>
      <c r="P5541">
        <f t="shared" si="434"/>
        <v>3</v>
      </c>
    </row>
    <row r="5542" spans="1:16" x14ac:dyDescent="0.3">
      <c r="A5542" t="s">
        <v>51</v>
      </c>
      <c r="B5542" s="38">
        <v>41852</v>
      </c>
      <c r="C5542" t="s">
        <v>29</v>
      </c>
      <c r="D5542" t="s">
        <v>262</v>
      </c>
      <c r="E5542" t="s">
        <v>206</v>
      </c>
      <c r="F5542">
        <v>348565</v>
      </c>
      <c r="G5542">
        <v>344438</v>
      </c>
      <c r="H5542" t="s">
        <v>148</v>
      </c>
      <c r="I5542" t="s">
        <v>181</v>
      </c>
      <c r="L5542">
        <f t="shared" si="430"/>
        <v>2014</v>
      </c>
      <c r="M5542">
        <f t="shared" si="431"/>
        <v>8</v>
      </c>
      <c r="N5542">
        <f t="shared" si="432"/>
        <v>0</v>
      </c>
      <c r="O5542">
        <f t="shared" si="433"/>
        <v>1</v>
      </c>
      <c r="P5542">
        <f t="shared" si="434"/>
        <v>0</v>
      </c>
    </row>
    <row r="5543" spans="1:16" x14ac:dyDescent="0.3">
      <c r="A5543" t="s">
        <v>62</v>
      </c>
      <c r="B5543" s="38">
        <v>41852</v>
      </c>
      <c r="C5543" t="s">
        <v>29</v>
      </c>
      <c r="D5543" t="s">
        <v>425</v>
      </c>
      <c r="E5543" t="s">
        <v>143</v>
      </c>
      <c r="F5543">
        <v>340349</v>
      </c>
      <c r="G5543">
        <v>402480</v>
      </c>
      <c r="H5543" t="s">
        <v>148</v>
      </c>
      <c r="I5543" t="s">
        <v>181</v>
      </c>
      <c r="L5543">
        <f t="shared" si="430"/>
        <v>2014</v>
      </c>
      <c r="M5543">
        <f t="shared" si="431"/>
        <v>8</v>
      </c>
      <c r="N5543">
        <f t="shared" si="432"/>
        <v>0</v>
      </c>
      <c r="O5543">
        <f t="shared" si="433"/>
        <v>1</v>
      </c>
      <c r="P5543">
        <f t="shared" si="434"/>
        <v>0</v>
      </c>
    </row>
    <row r="5544" spans="1:16" x14ac:dyDescent="0.3">
      <c r="A5544" t="s">
        <v>50</v>
      </c>
      <c r="B5544" s="38">
        <v>41852</v>
      </c>
      <c r="C5544" t="s">
        <v>30</v>
      </c>
      <c r="D5544" t="s">
        <v>335</v>
      </c>
      <c r="E5544" t="s">
        <v>157</v>
      </c>
      <c r="F5544">
        <v>284398</v>
      </c>
      <c r="G5544">
        <v>432462</v>
      </c>
      <c r="H5544" t="s">
        <v>148</v>
      </c>
      <c r="I5544" t="s">
        <v>149</v>
      </c>
      <c r="L5544">
        <f t="shared" si="430"/>
        <v>2014</v>
      </c>
      <c r="M5544">
        <f t="shared" si="431"/>
        <v>8</v>
      </c>
      <c r="N5544">
        <f t="shared" si="432"/>
        <v>0</v>
      </c>
      <c r="O5544">
        <f t="shared" si="433"/>
        <v>0</v>
      </c>
      <c r="P5544">
        <f t="shared" si="434"/>
        <v>1</v>
      </c>
    </row>
    <row r="5545" spans="1:16" x14ac:dyDescent="0.3">
      <c r="A5545" t="s">
        <v>1120</v>
      </c>
      <c r="B5545" s="38">
        <v>41852</v>
      </c>
      <c r="C5545" t="s">
        <v>30</v>
      </c>
      <c r="D5545" t="s">
        <v>220</v>
      </c>
      <c r="E5545" t="s">
        <v>193</v>
      </c>
      <c r="F5545">
        <v>243626</v>
      </c>
      <c r="G5545">
        <v>416980</v>
      </c>
      <c r="H5545" t="s">
        <v>148</v>
      </c>
      <c r="I5545" t="s">
        <v>149</v>
      </c>
      <c r="L5545">
        <f t="shared" si="430"/>
        <v>2014</v>
      </c>
      <c r="M5545">
        <f t="shared" si="431"/>
        <v>8</v>
      </c>
      <c r="N5545">
        <f t="shared" si="432"/>
        <v>0</v>
      </c>
      <c r="O5545">
        <f t="shared" si="433"/>
        <v>0</v>
      </c>
      <c r="P5545">
        <f t="shared" si="434"/>
        <v>1</v>
      </c>
    </row>
    <row r="5546" spans="1:16" x14ac:dyDescent="0.3">
      <c r="A5546" t="s">
        <v>69</v>
      </c>
      <c r="B5546" s="38">
        <v>41852</v>
      </c>
      <c r="C5546" t="s">
        <v>30</v>
      </c>
      <c r="D5546" t="s">
        <v>174</v>
      </c>
      <c r="E5546" t="s">
        <v>147</v>
      </c>
      <c r="F5546">
        <v>334080</v>
      </c>
      <c r="G5546">
        <v>374947</v>
      </c>
      <c r="H5546" t="s">
        <v>148</v>
      </c>
      <c r="I5546" t="s">
        <v>149</v>
      </c>
      <c r="L5546">
        <f t="shared" si="430"/>
        <v>2014</v>
      </c>
      <c r="M5546">
        <f t="shared" si="431"/>
        <v>8</v>
      </c>
      <c r="N5546">
        <f t="shared" si="432"/>
        <v>0</v>
      </c>
      <c r="O5546">
        <f t="shared" si="433"/>
        <v>0</v>
      </c>
      <c r="P5546">
        <f t="shared" si="434"/>
        <v>1</v>
      </c>
    </row>
    <row r="5547" spans="1:16" x14ac:dyDescent="0.3">
      <c r="A5547" t="s">
        <v>69</v>
      </c>
      <c r="B5547" s="38">
        <v>41852</v>
      </c>
      <c r="C5547" t="s">
        <v>30</v>
      </c>
      <c r="D5547" t="s">
        <v>160</v>
      </c>
      <c r="E5547" t="s">
        <v>164</v>
      </c>
      <c r="F5547">
        <v>332916</v>
      </c>
      <c r="G5547">
        <v>373550</v>
      </c>
      <c r="H5547" t="s">
        <v>234</v>
      </c>
      <c r="I5547" t="s">
        <v>313</v>
      </c>
      <c r="L5547">
        <f t="shared" si="430"/>
        <v>2014</v>
      </c>
      <c r="M5547">
        <f t="shared" si="431"/>
        <v>8</v>
      </c>
      <c r="N5547">
        <f t="shared" si="432"/>
        <v>0</v>
      </c>
      <c r="O5547">
        <f t="shared" si="433"/>
        <v>0</v>
      </c>
      <c r="P5547">
        <f t="shared" si="434"/>
        <v>5</v>
      </c>
    </row>
    <row r="5548" spans="1:16" x14ac:dyDescent="0.3">
      <c r="A5548" t="s">
        <v>1120</v>
      </c>
      <c r="B5548" s="38">
        <v>41852</v>
      </c>
      <c r="C5548" t="s">
        <v>30</v>
      </c>
      <c r="D5548" t="s">
        <v>385</v>
      </c>
      <c r="E5548" t="s">
        <v>193</v>
      </c>
      <c r="F5548">
        <v>244025</v>
      </c>
      <c r="G5548">
        <v>416283</v>
      </c>
      <c r="H5548" t="s">
        <v>148</v>
      </c>
      <c r="I5548" t="s">
        <v>149</v>
      </c>
      <c r="L5548">
        <f t="shared" si="430"/>
        <v>2014</v>
      </c>
      <c r="M5548">
        <f t="shared" si="431"/>
        <v>8</v>
      </c>
      <c r="N5548">
        <f t="shared" si="432"/>
        <v>0</v>
      </c>
      <c r="O5548">
        <f t="shared" si="433"/>
        <v>0</v>
      </c>
      <c r="P5548">
        <f t="shared" si="434"/>
        <v>1</v>
      </c>
    </row>
    <row r="5549" spans="1:16" x14ac:dyDescent="0.3">
      <c r="A5549" t="s">
        <v>37</v>
      </c>
      <c r="B5549" s="38">
        <v>41852</v>
      </c>
      <c r="C5549" t="s">
        <v>30</v>
      </c>
      <c r="D5549" t="s">
        <v>170</v>
      </c>
      <c r="E5549" t="s">
        <v>256</v>
      </c>
      <c r="F5549">
        <v>236209</v>
      </c>
      <c r="G5549">
        <v>334083</v>
      </c>
      <c r="H5549" t="s">
        <v>148</v>
      </c>
      <c r="I5549" t="s">
        <v>149</v>
      </c>
      <c r="L5549">
        <f t="shared" si="430"/>
        <v>2014</v>
      </c>
      <c r="M5549">
        <f t="shared" si="431"/>
        <v>8</v>
      </c>
      <c r="N5549">
        <f t="shared" si="432"/>
        <v>0</v>
      </c>
      <c r="O5549">
        <f t="shared" si="433"/>
        <v>0</v>
      </c>
      <c r="P5549">
        <f t="shared" si="434"/>
        <v>1</v>
      </c>
    </row>
    <row r="5550" spans="1:16" x14ac:dyDescent="0.3">
      <c r="A5550" t="s">
        <v>57</v>
      </c>
      <c r="B5550" s="38">
        <v>41852</v>
      </c>
      <c r="C5550" t="s">
        <v>30</v>
      </c>
      <c r="D5550" t="s">
        <v>412</v>
      </c>
      <c r="E5550" t="s">
        <v>256</v>
      </c>
      <c r="F5550">
        <v>223181</v>
      </c>
      <c r="G5550">
        <v>344265</v>
      </c>
      <c r="H5550" t="s">
        <v>148</v>
      </c>
      <c r="I5550" t="s">
        <v>149</v>
      </c>
      <c r="L5550">
        <f t="shared" si="430"/>
        <v>2014</v>
      </c>
      <c r="M5550">
        <f t="shared" si="431"/>
        <v>8</v>
      </c>
      <c r="N5550">
        <f t="shared" si="432"/>
        <v>0</v>
      </c>
      <c r="O5550">
        <f t="shared" si="433"/>
        <v>0</v>
      </c>
      <c r="P5550">
        <f t="shared" si="434"/>
        <v>1</v>
      </c>
    </row>
    <row r="5551" spans="1:16" x14ac:dyDescent="0.3">
      <c r="A5551" t="s">
        <v>1120</v>
      </c>
      <c r="B5551" s="38">
        <v>41852</v>
      </c>
      <c r="C5551" t="s">
        <v>29</v>
      </c>
      <c r="D5551" t="s">
        <v>240</v>
      </c>
      <c r="E5551" t="s">
        <v>193</v>
      </c>
      <c r="F5551">
        <v>243443</v>
      </c>
      <c r="G5551">
        <v>417074</v>
      </c>
      <c r="H5551" t="s">
        <v>148</v>
      </c>
      <c r="I5551" t="s">
        <v>181</v>
      </c>
      <c r="L5551">
        <f t="shared" si="430"/>
        <v>2014</v>
      </c>
      <c r="M5551">
        <f t="shared" si="431"/>
        <v>8</v>
      </c>
      <c r="N5551">
        <f t="shared" si="432"/>
        <v>0</v>
      </c>
      <c r="O5551">
        <f t="shared" si="433"/>
        <v>1</v>
      </c>
      <c r="P5551">
        <f t="shared" si="434"/>
        <v>0</v>
      </c>
    </row>
    <row r="5552" spans="1:16" x14ac:dyDescent="0.3">
      <c r="A5552" t="s">
        <v>1120</v>
      </c>
      <c r="B5552" s="38">
        <v>41852</v>
      </c>
      <c r="C5552" t="s">
        <v>30</v>
      </c>
      <c r="D5552" t="s">
        <v>240</v>
      </c>
      <c r="E5552" t="s">
        <v>193</v>
      </c>
      <c r="F5552">
        <v>243420</v>
      </c>
      <c r="G5552">
        <v>417242</v>
      </c>
      <c r="H5552" t="s">
        <v>144</v>
      </c>
      <c r="I5552" t="s">
        <v>145</v>
      </c>
      <c r="L5552">
        <f t="shared" si="430"/>
        <v>2014</v>
      </c>
      <c r="M5552">
        <f t="shared" si="431"/>
        <v>8</v>
      </c>
      <c r="N5552">
        <f t="shared" si="432"/>
        <v>0</v>
      </c>
      <c r="O5552">
        <f t="shared" si="433"/>
        <v>0</v>
      </c>
      <c r="P5552">
        <f t="shared" si="434"/>
        <v>3</v>
      </c>
    </row>
    <row r="5553" spans="1:16" x14ac:dyDescent="0.3">
      <c r="A5553" t="s">
        <v>69</v>
      </c>
      <c r="B5553" s="38">
        <v>41852</v>
      </c>
      <c r="C5553" t="s">
        <v>30</v>
      </c>
      <c r="D5553" t="s">
        <v>249</v>
      </c>
      <c r="E5553" t="s">
        <v>147</v>
      </c>
      <c r="F5553">
        <v>334359</v>
      </c>
      <c r="G5553">
        <v>374361</v>
      </c>
      <c r="H5553" t="s">
        <v>144</v>
      </c>
      <c r="I5553" t="s">
        <v>145</v>
      </c>
      <c r="L5553">
        <f t="shared" si="430"/>
        <v>2014</v>
      </c>
      <c r="M5553">
        <f t="shared" si="431"/>
        <v>8</v>
      </c>
      <c r="N5553">
        <f t="shared" si="432"/>
        <v>0</v>
      </c>
      <c r="O5553">
        <f t="shared" si="433"/>
        <v>0</v>
      </c>
      <c r="P5553">
        <f t="shared" si="434"/>
        <v>3</v>
      </c>
    </row>
    <row r="5554" spans="1:16" x14ac:dyDescent="0.3">
      <c r="A5554" t="s">
        <v>50</v>
      </c>
      <c r="B5554" s="38">
        <v>41852</v>
      </c>
      <c r="C5554" t="s">
        <v>29</v>
      </c>
      <c r="D5554" t="s">
        <v>418</v>
      </c>
      <c r="E5554" t="s">
        <v>157</v>
      </c>
      <c r="F5554">
        <v>284821</v>
      </c>
      <c r="G5554">
        <v>432139</v>
      </c>
      <c r="H5554" t="s">
        <v>148</v>
      </c>
      <c r="I5554" t="s">
        <v>181</v>
      </c>
      <c r="L5554">
        <f t="shared" si="430"/>
        <v>2014</v>
      </c>
      <c r="M5554">
        <f t="shared" si="431"/>
        <v>8</v>
      </c>
      <c r="N5554">
        <f t="shared" si="432"/>
        <v>0</v>
      </c>
      <c r="O5554">
        <f t="shared" si="433"/>
        <v>1</v>
      </c>
      <c r="P5554">
        <f t="shared" si="434"/>
        <v>0</v>
      </c>
    </row>
    <row r="5555" spans="1:16" x14ac:dyDescent="0.3">
      <c r="A5555" t="s">
        <v>41</v>
      </c>
      <c r="B5555" s="38">
        <v>41852</v>
      </c>
      <c r="C5555" t="s">
        <v>30</v>
      </c>
      <c r="D5555" t="s">
        <v>214</v>
      </c>
      <c r="E5555" t="s">
        <v>315</v>
      </c>
      <c r="F5555">
        <v>289708</v>
      </c>
      <c r="G5555">
        <v>390588</v>
      </c>
      <c r="H5555" t="s">
        <v>148</v>
      </c>
      <c r="I5555" t="s">
        <v>149</v>
      </c>
      <c r="L5555">
        <f t="shared" ref="L5555:L5618" si="435">YEAR(B5555)</f>
        <v>2014</v>
      </c>
      <c r="M5555">
        <f t="shared" ref="M5555:M5618" si="436">MONTH(B5555)</f>
        <v>8</v>
      </c>
      <c r="N5555">
        <f t="shared" si="432"/>
        <v>0</v>
      </c>
      <c r="O5555">
        <f t="shared" si="433"/>
        <v>0</v>
      </c>
      <c r="P5555">
        <f t="shared" si="434"/>
        <v>1</v>
      </c>
    </row>
    <row r="5556" spans="1:16" x14ac:dyDescent="0.3">
      <c r="A5556" t="s">
        <v>43</v>
      </c>
      <c r="B5556" s="38">
        <v>41852</v>
      </c>
      <c r="C5556" t="s">
        <v>30</v>
      </c>
      <c r="D5556" t="s">
        <v>862</v>
      </c>
      <c r="E5556" t="s">
        <v>183</v>
      </c>
      <c r="F5556">
        <v>308363</v>
      </c>
      <c r="G5556">
        <v>326758</v>
      </c>
      <c r="H5556" t="s">
        <v>144</v>
      </c>
      <c r="I5556" t="s">
        <v>145</v>
      </c>
      <c r="L5556">
        <f t="shared" si="435"/>
        <v>2014</v>
      </c>
      <c r="M5556">
        <f t="shared" si="436"/>
        <v>8</v>
      </c>
      <c r="N5556">
        <f t="shared" si="432"/>
        <v>0</v>
      </c>
      <c r="O5556">
        <f t="shared" si="433"/>
        <v>0</v>
      </c>
      <c r="P5556">
        <f t="shared" si="434"/>
        <v>3</v>
      </c>
    </row>
    <row r="5557" spans="1:16" x14ac:dyDescent="0.3">
      <c r="A5557" t="s">
        <v>63</v>
      </c>
      <c r="B5557" s="38">
        <v>41852</v>
      </c>
      <c r="C5557" t="s">
        <v>30</v>
      </c>
      <c r="D5557" t="s">
        <v>170</v>
      </c>
      <c r="E5557" t="s">
        <v>256</v>
      </c>
      <c r="F5557">
        <v>223863</v>
      </c>
      <c r="G5557">
        <v>358366</v>
      </c>
      <c r="H5557" t="s">
        <v>148</v>
      </c>
      <c r="I5557" t="s">
        <v>149</v>
      </c>
      <c r="L5557">
        <f t="shared" si="435"/>
        <v>2014</v>
      </c>
      <c r="M5557">
        <f t="shared" si="436"/>
        <v>8</v>
      </c>
      <c r="N5557">
        <f t="shared" si="432"/>
        <v>0</v>
      </c>
      <c r="O5557">
        <f t="shared" si="433"/>
        <v>0</v>
      </c>
      <c r="P5557">
        <f t="shared" si="434"/>
        <v>1</v>
      </c>
    </row>
    <row r="5558" spans="1:16" x14ac:dyDescent="0.3">
      <c r="A5558" t="s">
        <v>75</v>
      </c>
      <c r="B5558" s="38">
        <v>41852</v>
      </c>
      <c r="C5558" t="s">
        <v>30</v>
      </c>
      <c r="D5558" t="s">
        <v>1077</v>
      </c>
      <c r="E5558" t="s">
        <v>279</v>
      </c>
      <c r="F5558">
        <v>345943</v>
      </c>
      <c r="G5558">
        <v>369178</v>
      </c>
      <c r="H5558" t="s">
        <v>148</v>
      </c>
      <c r="I5558" t="s">
        <v>149</v>
      </c>
      <c r="L5558">
        <f t="shared" si="435"/>
        <v>2014</v>
      </c>
      <c r="M5558">
        <f t="shared" si="436"/>
        <v>8</v>
      </c>
      <c r="N5558">
        <f t="shared" si="432"/>
        <v>0</v>
      </c>
      <c r="O5558">
        <f t="shared" si="433"/>
        <v>0</v>
      </c>
      <c r="P5558">
        <f t="shared" si="434"/>
        <v>1</v>
      </c>
    </row>
    <row r="5559" spans="1:16" x14ac:dyDescent="0.3">
      <c r="A5559" t="s">
        <v>79</v>
      </c>
      <c r="B5559" s="38">
        <v>41852</v>
      </c>
      <c r="C5559" t="s">
        <v>30</v>
      </c>
      <c r="D5559" t="s">
        <v>214</v>
      </c>
      <c r="E5559" t="s">
        <v>173</v>
      </c>
      <c r="F5559">
        <v>300999</v>
      </c>
      <c r="G5559">
        <v>353744</v>
      </c>
      <c r="H5559" t="s">
        <v>245</v>
      </c>
      <c r="I5559" t="s">
        <v>246</v>
      </c>
      <c r="L5559">
        <f t="shared" si="435"/>
        <v>2014</v>
      </c>
      <c r="M5559">
        <f t="shared" si="436"/>
        <v>8</v>
      </c>
      <c r="N5559">
        <f t="shared" si="432"/>
        <v>0</v>
      </c>
      <c r="O5559">
        <f t="shared" si="433"/>
        <v>0</v>
      </c>
      <c r="P5559">
        <f t="shared" si="434"/>
        <v>4</v>
      </c>
    </row>
    <row r="5560" spans="1:16" x14ac:dyDescent="0.3">
      <c r="A5560" t="s">
        <v>69</v>
      </c>
      <c r="B5560" s="38">
        <v>41852</v>
      </c>
      <c r="C5560" t="s">
        <v>30</v>
      </c>
      <c r="D5560" t="s">
        <v>327</v>
      </c>
      <c r="E5560" t="s">
        <v>147</v>
      </c>
      <c r="F5560">
        <v>333534</v>
      </c>
      <c r="G5560">
        <v>374075</v>
      </c>
      <c r="H5560" t="s">
        <v>148</v>
      </c>
      <c r="I5560" t="s">
        <v>149</v>
      </c>
      <c r="L5560">
        <f t="shared" si="435"/>
        <v>2014</v>
      </c>
      <c r="M5560">
        <f t="shared" si="436"/>
        <v>8</v>
      </c>
      <c r="N5560">
        <f t="shared" si="432"/>
        <v>0</v>
      </c>
      <c r="O5560">
        <f t="shared" si="433"/>
        <v>0</v>
      </c>
      <c r="P5560">
        <f t="shared" si="434"/>
        <v>1</v>
      </c>
    </row>
    <row r="5561" spans="1:16" x14ac:dyDescent="0.3">
      <c r="A5561" t="s">
        <v>67</v>
      </c>
      <c r="B5561" s="38">
        <v>41852</v>
      </c>
      <c r="C5561" t="s">
        <v>30</v>
      </c>
      <c r="D5561" t="s">
        <v>278</v>
      </c>
      <c r="E5561" t="s">
        <v>279</v>
      </c>
      <c r="F5561">
        <v>349137</v>
      </c>
      <c r="G5561">
        <v>374137</v>
      </c>
      <c r="H5561" t="s">
        <v>148</v>
      </c>
      <c r="I5561" t="s">
        <v>149</v>
      </c>
      <c r="L5561">
        <f t="shared" si="435"/>
        <v>2014</v>
      </c>
      <c r="M5561">
        <f t="shared" si="436"/>
        <v>8</v>
      </c>
      <c r="N5561">
        <f t="shared" si="432"/>
        <v>0</v>
      </c>
      <c r="O5561">
        <f t="shared" si="433"/>
        <v>0</v>
      </c>
      <c r="P5561">
        <f t="shared" si="434"/>
        <v>1</v>
      </c>
    </row>
    <row r="5562" spans="1:16" x14ac:dyDescent="0.3">
      <c r="A5562" t="s">
        <v>66</v>
      </c>
      <c r="B5562" s="38">
        <v>41852</v>
      </c>
      <c r="C5562" t="s">
        <v>30</v>
      </c>
      <c r="D5562" t="s">
        <v>438</v>
      </c>
      <c r="E5562" t="s">
        <v>311</v>
      </c>
      <c r="F5562">
        <v>267067</v>
      </c>
      <c r="G5562">
        <v>423034</v>
      </c>
      <c r="H5562" t="s">
        <v>148</v>
      </c>
      <c r="I5562" t="s">
        <v>149</v>
      </c>
      <c r="L5562">
        <f t="shared" si="435"/>
        <v>2014</v>
      </c>
      <c r="M5562">
        <f t="shared" si="436"/>
        <v>8</v>
      </c>
      <c r="N5562">
        <f t="shared" si="432"/>
        <v>0</v>
      </c>
      <c r="O5562">
        <f t="shared" si="433"/>
        <v>0</v>
      </c>
      <c r="P5562">
        <f t="shared" si="434"/>
        <v>1</v>
      </c>
    </row>
    <row r="5563" spans="1:16" x14ac:dyDescent="0.3">
      <c r="A5563" t="s">
        <v>53</v>
      </c>
      <c r="B5563" s="38">
        <v>41852</v>
      </c>
      <c r="C5563" t="s">
        <v>30</v>
      </c>
      <c r="D5563" t="s">
        <v>317</v>
      </c>
      <c r="E5563" t="s">
        <v>209</v>
      </c>
      <c r="F5563">
        <v>279503</v>
      </c>
      <c r="G5563">
        <v>362179</v>
      </c>
      <c r="H5563" t="s">
        <v>148</v>
      </c>
      <c r="I5563" t="s">
        <v>149</v>
      </c>
      <c r="L5563">
        <f t="shared" si="435"/>
        <v>2014</v>
      </c>
      <c r="M5563">
        <f t="shared" si="436"/>
        <v>8</v>
      </c>
      <c r="N5563">
        <f t="shared" si="432"/>
        <v>0</v>
      </c>
      <c r="O5563">
        <f t="shared" si="433"/>
        <v>0</v>
      </c>
      <c r="P5563">
        <f t="shared" si="434"/>
        <v>1</v>
      </c>
    </row>
    <row r="5564" spans="1:16" x14ac:dyDescent="0.3">
      <c r="A5564" t="s">
        <v>69</v>
      </c>
      <c r="B5564" s="38">
        <v>41852</v>
      </c>
      <c r="C5564" t="s">
        <v>30</v>
      </c>
      <c r="D5564" t="s">
        <v>446</v>
      </c>
      <c r="E5564" t="s">
        <v>147</v>
      </c>
      <c r="F5564">
        <v>333913</v>
      </c>
      <c r="G5564">
        <v>374929</v>
      </c>
      <c r="H5564" t="s">
        <v>148</v>
      </c>
      <c r="I5564" t="s">
        <v>149</v>
      </c>
      <c r="L5564">
        <f t="shared" si="435"/>
        <v>2014</v>
      </c>
      <c r="M5564">
        <f t="shared" si="436"/>
        <v>8</v>
      </c>
      <c r="N5564">
        <f t="shared" si="432"/>
        <v>0</v>
      </c>
      <c r="O5564">
        <f t="shared" si="433"/>
        <v>0</v>
      </c>
      <c r="P5564">
        <f t="shared" si="434"/>
        <v>1</v>
      </c>
    </row>
    <row r="5565" spans="1:16" x14ac:dyDescent="0.3">
      <c r="A5565" t="s">
        <v>79</v>
      </c>
      <c r="B5565" s="38">
        <v>41852</v>
      </c>
      <c r="C5565" t="s">
        <v>30</v>
      </c>
      <c r="D5565" t="s">
        <v>154</v>
      </c>
      <c r="E5565" t="s">
        <v>173</v>
      </c>
      <c r="F5565">
        <v>301097</v>
      </c>
      <c r="G5565">
        <v>353379</v>
      </c>
      <c r="H5565" t="s">
        <v>245</v>
      </c>
      <c r="I5565" t="s">
        <v>246</v>
      </c>
      <c r="L5565">
        <f t="shared" si="435"/>
        <v>2014</v>
      </c>
      <c r="M5565">
        <f t="shared" si="436"/>
        <v>8</v>
      </c>
      <c r="N5565">
        <f t="shared" si="432"/>
        <v>0</v>
      </c>
      <c r="O5565">
        <f t="shared" si="433"/>
        <v>0</v>
      </c>
      <c r="P5565">
        <f t="shared" si="434"/>
        <v>4</v>
      </c>
    </row>
    <row r="5566" spans="1:16" x14ac:dyDescent="0.3">
      <c r="A5566" t="s">
        <v>69</v>
      </c>
      <c r="B5566" s="38">
        <v>41852</v>
      </c>
      <c r="C5566" t="s">
        <v>30</v>
      </c>
      <c r="D5566" t="s">
        <v>439</v>
      </c>
      <c r="E5566" t="s">
        <v>164</v>
      </c>
      <c r="F5566">
        <v>333335</v>
      </c>
      <c r="G5566">
        <v>373892</v>
      </c>
      <c r="H5566" t="s">
        <v>152</v>
      </c>
      <c r="I5566" t="s">
        <v>153</v>
      </c>
      <c r="L5566">
        <f t="shared" si="435"/>
        <v>2014</v>
      </c>
      <c r="M5566">
        <f t="shared" si="436"/>
        <v>8</v>
      </c>
      <c r="N5566">
        <f t="shared" si="432"/>
        <v>0</v>
      </c>
      <c r="O5566">
        <f t="shared" si="433"/>
        <v>0</v>
      </c>
      <c r="P5566">
        <f t="shared" si="434"/>
        <v>2</v>
      </c>
    </row>
    <row r="5567" spans="1:16" x14ac:dyDescent="0.3">
      <c r="A5567" t="s">
        <v>1120</v>
      </c>
      <c r="B5567" s="38">
        <v>41852</v>
      </c>
      <c r="C5567" t="s">
        <v>30</v>
      </c>
      <c r="D5567" t="s">
        <v>514</v>
      </c>
      <c r="E5567" t="s">
        <v>193</v>
      </c>
      <c r="F5567">
        <v>243083</v>
      </c>
      <c r="G5567">
        <v>417040</v>
      </c>
      <c r="H5567" t="s">
        <v>152</v>
      </c>
      <c r="I5567" t="s">
        <v>153</v>
      </c>
      <c r="L5567">
        <f t="shared" si="435"/>
        <v>2014</v>
      </c>
      <c r="M5567">
        <f t="shared" si="436"/>
        <v>8</v>
      </c>
      <c r="N5567">
        <f t="shared" si="432"/>
        <v>0</v>
      </c>
      <c r="O5567">
        <f t="shared" si="433"/>
        <v>0</v>
      </c>
      <c r="P5567">
        <f t="shared" si="434"/>
        <v>2</v>
      </c>
    </row>
    <row r="5568" spans="1:16" x14ac:dyDescent="0.3">
      <c r="A5568" t="s">
        <v>62</v>
      </c>
      <c r="B5568" s="38">
        <v>41852</v>
      </c>
      <c r="C5568" t="s">
        <v>30</v>
      </c>
      <c r="D5568" t="s">
        <v>177</v>
      </c>
      <c r="E5568" t="s">
        <v>143</v>
      </c>
      <c r="F5568">
        <v>340186</v>
      </c>
      <c r="G5568">
        <v>402763</v>
      </c>
      <c r="H5568" t="s">
        <v>148</v>
      </c>
      <c r="I5568" t="s">
        <v>149</v>
      </c>
      <c r="L5568">
        <f t="shared" si="435"/>
        <v>2014</v>
      </c>
      <c r="M5568">
        <f t="shared" si="436"/>
        <v>8</v>
      </c>
      <c r="N5568">
        <f t="shared" si="432"/>
        <v>0</v>
      </c>
      <c r="O5568">
        <f t="shared" si="433"/>
        <v>0</v>
      </c>
      <c r="P5568">
        <f t="shared" si="434"/>
        <v>1</v>
      </c>
    </row>
    <row r="5569" spans="1:16" x14ac:dyDescent="0.3">
      <c r="A5569" t="s">
        <v>76</v>
      </c>
      <c r="B5569" s="38">
        <v>41852</v>
      </c>
      <c r="C5569" t="s">
        <v>30</v>
      </c>
      <c r="D5569" t="s">
        <v>244</v>
      </c>
      <c r="E5569" t="s">
        <v>176</v>
      </c>
      <c r="F5569">
        <v>315068</v>
      </c>
      <c r="G5569">
        <v>386581</v>
      </c>
      <c r="H5569" t="s">
        <v>148</v>
      </c>
      <c r="I5569" t="s">
        <v>149</v>
      </c>
      <c r="L5569">
        <f t="shared" si="435"/>
        <v>2014</v>
      </c>
      <c r="M5569">
        <f t="shared" si="436"/>
        <v>8</v>
      </c>
      <c r="N5569">
        <f t="shared" si="432"/>
        <v>0</v>
      </c>
      <c r="O5569">
        <f t="shared" si="433"/>
        <v>0</v>
      </c>
      <c r="P5569">
        <f t="shared" si="434"/>
        <v>1</v>
      </c>
    </row>
    <row r="5570" spans="1:16" x14ac:dyDescent="0.3">
      <c r="A5570" t="s">
        <v>20</v>
      </c>
      <c r="B5570" s="38">
        <v>41852</v>
      </c>
      <c r="C5570" t="s">
        <v>30</v>
      </c>
      <c r="D5570" t="s">
        <v>286</v>
      </c>
      <c r="E5570" t="s">
        <v>155</v>
      </c>
      <c r="F5570">
        <v>310657</v>
      </c>
      <c r="G5570">
        <v>403075</v>
      </c>
      <c r="H5570" t="s">
        <v>148</v>
      </c>
      <c r="I5570" t="s">
        <v>149</v>
      </c>
      <c r="L5570">
        <f t="shared" si="435"/>
        <v>2014</v>
      </c>
      <c r="M5570">
        <f t="shared" si="436"/>
        <v>8</v>
      </c>
      <c r="N5570">
        <f t="shared" ref="N5570:N5633" si="437">SUM((IF(OR(ISBLANK($I5570),ISERROR(SEARCH("killed",$I5570))),0,IF(SEARCH("killed",$I5570)=3,LEFT($I5570,1),IF(SEARCH("killed",$I5570)=4,LEFT($I5570,2),0)))),(IF(OR(ISBLANK($J5570),ISERROR(SEARCH("killed",$J5570))),0,IF(SEARCH("killed",$J5570)=3,LEFT($J5570,1),IF(SEARCH("killed",$J5570)=4,LEFT($J5570,2),0)))),(IF(OR(ISBLANK($K5570),ISERROR(SEARCH("killed",$K5570))),0,IF(SEARCH("killed",$K5570)=3,LEFT($K5570,1),IF(SEARCH("killed",$K5570)=4,LEFT($K5570,2),0)))))</f>
        <v>0</v>
      </c>
      <c r="O5570">
        <f t="shared" ref="O5570:O5633" si="438">SUM((IF(OR(ISBLANK($I5570),ISERROR(SEARCH("seriously",$I5570))),0,IF(SEARCH("seriously",$I5570)=3,LEFT($I5570,1),IF(SEARCH("seriously",$I5570)=4,LEFT($I5570,2),0)))),(IF(OR(ISBLANK($J5570),ISERROR(SEARCH("seriously",$J5570))),0,IF(SEARCH("seriously",$J5570)=3,LEFT($J5570,1),IF(SEARCH("seriously",$J5570)=4,LEFT($J5570,2),0)))),(IF(OR(ISBLANK($K5570),ISERROR(SEARCH("seriously",$K5570))),0,IF(SEARCH("seriously",$K5570)=3,LEFT($K5570,1),IF(SEARCH("seriously",$K5570)=4,LEFT($K5570,2),0)))))</f>
        <v>0</v>
      </c>
      <c r="P5570">
        <f t="shared" ref="P5570:P5633" si="439">SUM((IF(OR(ISBLANK($I5570),ISERROR(SEARCH("slightly",$I5570))),0,IF(SEARCH("slightly",$I5570)=3,LEFT($I5570,1),IF(SEARCH("slightly",$I5570)=4,LEFT($I5570,2),0)))),(IF(OR(ISBLANK($J5570),ISERROR(SEARCH("slightly",$J5570))),0,IF(SEARCH("slightly",$J5570)=3,LEFT($J5570,1),IF(SEARCH("slightly",$J5570)=4,LEFT($J5570,2),0)))),(IF(OR(ISBLANK($K5570),ISERROR(SEARCH("slightly",$K5570))),0,IF(SEARCH("slightly",$K5570)=3,LEFT($K5570,1),IF(SEARCH("slightly",$K5570)=4,LEFT($K5570,2),0)))))</f>
        <v>1</v>
      </c>
    </row>
    <row r="5571" spans="1:16" x14ac:dyDescent="0.3">
      <c r="A5571" t="s">
        <v>69</v>
      </c>
      <c r="B5571" s="38">
        <v>41852</v>
      </c>
      <c r="C5571" t="s">
        <v>30</v>
      </c>
      <c r="D5571" t="s">
        <v>283</v>
      </c>
      <c r="E5571" t="s">
        <v>147</v>
      </c>
      <c r="F5571">
        <v>333750</v>
      </c>
      <c r="G5571">
        <v>373875</v>
      </c>
      <c r="H5571" t="s">
        <v>148</v>
      </c>
      <c r="I5571" t="s">
        <v>149</v>
      </c>
      <c r="L5571">
        <f t="shared" si="435"/>
        <v>2014</v>
      </c>
      <c r="M5571">
        <f t="shared" si="436"/>
        <v>8</v>
      </c>
      <c r="N5571">
        <f t="shared" si="437"/>
        <v>0</v>
      </c>
      <c r="O5571">
        <f t="shared" si="438"/>
        <v>0</v>
      </c>
      <c r="P5571">
        <f t="shared" si="439"/>
        <v>1</v>
      </c>
    </row>
    <row r="5572" spans="1:16" x14ac:dyDescent="0.3">
      <c r="A5572" t="s">
        <v>52</v>
      </c>
      <c r="B5572" s="38">
        <v>41852</v>
      </c>
      <c r="C5572" t="s">
        <v>30</v>
      </c>
      <c r="D5572" t="s">
        <v>295</v>
      </c>
      <c r="E5572" t="s">
        <v>169</v>
      </c>
      <c r="F5572">
        <v>244910</v>
      </c>
      <c r="G5572">
        <v>372565</v>
      </c>
      <c r="H5572" t="s">
        <v>148</v>
      </c>
      <c r="I5572" t="s">
        <v>149</v>
      </c>
      <c r="L5572">
        <f t="shared" si="435"/>
        <v>2014</v>
      </c>
      <c r="M5572">
        <f t="shared" si="436"/>
        <v>8</v>
      </c>
      <c r="N5572">
        <f t="shared" si="437"/>
        <v>0</v>
      </c>
      <c r="O5572">
        <f t="shared" si="438"/>
        <v>0</v>
      </c>
      <c r="P5572">
        <f t="shared" si="439"/>
        <v>1</v>
      </c>
    </row>
    <row r="5573" spans="1:16" x14ac:dyDescent="0.3">
      <c r="A5573" t="s">
        <v>53</v>
      </c>
      <c r="B5573" s="38">
        <v>41852</v>
      </c>
      <c r="C5573" t="s">
        <v>30</v>
      </c>
      <c r="D5573" t="s">
        <v>568</v>
      </c>
      <c r="E5573" t="s">
        <v>209</v>
      </c>
      <c r="F5573">
        <v>279495</v>
      </c>
      <c r="G5573">
        <v>362345</v>
      </c>
      <c r="H5573" t="s">
        <v>148</v>
      </c>
      <c r="I5573" t="s">
        <v>149</v>
      </c>
      <c r="L5573">
        <f t="shared" si="435"/>
        <v>2014</v>
      </c>
      <c r="M5573">
        <f t="shared" si="436"/>
        <v>8</v>
      </c>
      <c r="N5573">
        <f t="shared" si="437"/>
        <v>0</v>
      </c>
      <c r="O5573">
        <f t="shared" si="438"/>
        <v>0</v>
      </c>
      <c r="P5573">
        <f t="shared" si="439"/>
        <v>1</v>
      </c>
    </row>
    <row r="5574" spans="1:16" x14ac:dyDescent="0.3">
      <c r="A5574" t="s">
        <v>1120</v>
      </c>
      <c r="B5574" s="38">
        <v>41852</v>
      </c>
      <c r="C5574" t="s">
        <v>30</v>
      </c>
      <c r="D5574" t="s">
        <v>177</v>
      </c>
      <c r="E5574" t="s">
        <v>193</v>
      </c>
      <c r="F5574">
        <v>243852</v>
      </c>
      <c r="G5574">
        <v>415970</v>
      </c>
      <c r="H5574" t="s">
        <v>148</v>
      </c>
      <c r="I5574" t="s">
        <v>149</v>
      </c>
      <c r="L5574">
        <f t="shared" si="435"/>
        <v>2014</v>
      </c>
      <c r="M5574">
        <f t="shared" si="436"/>
        <v>8</v>
      </c>
      <c r="N5574">
        <f t="shared" si="437"/>
        <v>0</v>
      </c>
      <c r="O5574">
        <f t="shared" si="438"/>
        <v>0</v>
      </c>
      <c r="P5574">
        <f t="shared" si="439"/>
        <v>1</v>
      </c>
    </row>
    <row r="5575" spans="1:16" x14ac:dyDescent="0.3">
      <c r="A5575" t="s">
        <v>43</v>
      </c>
      <c r="B5575" s="38">
        <v>41852</v>
      </c>
      <c r="C5575" t="s">
        <v>30</v>
      </c>
      <c r="D5575" t="s">
        <v>197</v>
      </c>
      <c r="E5575" t="s">
        <v>183</v>
      </c>
      <c r="F5575">
        <v>308726</v>
      </c>
      <c r="G5575">
        <v>326734</v>
      </c>
      <c r="H5575" t="s">
        <v>148</v>
      </c>
      <c r="I5575" t="s">
        <v>149</v>
      </c>
      <c r="L5575">
        <f t="shared" si="435"/>
        <v>2014</v>
      </c>
      <c r="M5575">
        <f t="shared" si="436"/>
        <v>8</v>
      </c>
      <c r="N5575">
        <f t="shared" si="437"/>
        <v>0</v>
      </c>
      <c r="O5575">
        <f t="shared" si="438"/>
        <v>0</v>
      </c>
      <c r="P5575">
        <f t="shared" si="439"/>
        <v>1</v>
      </c>
    </row>
    <row r="5576" spans="1:16" x14ac:dyDescent="0.3">
      <c r="A5576" t="s">
        <v>2</v>
      </c>
      <c r="B5576" s="38">
        <v>41852</v>
      </c>
      <c r="C5576" t="s">
        <v>30</v>
      </c>
      <c r="D5576" t="s">
        <v>266</v>
      </c>
      <c r="E5576" t="s">
        <v>166</v>
      </c>
      <c r="F5576">
        <v>326200</v>
      </c>
      <c r="G5576">
        <v>364085</v>
      </c>
      <c r="H5576" t="s">
        <v>152</v>
      </c>
      <c r="I5576" t="s">
        <v>153</v>
      </c>
      <c r="L5576">
        <f t="shared" si="435"/>
        <v>2014</v>
      </c>
      <c r="M5576">
        <f t="shared" si="436"/>
        <v>8</v>
      </c>
      <c r="N5576">
        <f t="shared" si="437"/>
        <v>0</v>
      </c>
      <c r="O5576">
        <f t="shared" si="438"/>
        <v>0</v>
      </c>
      <c r="P5576">
        <f t="shared" si="439"/>
        <v>2</v>
      </c>
    </row>
    <row r="5577" spans="1:16" x14ac:dyDescent="0.3">
      <c r="A5577" t="s">
        <v>69</v>
      </c>
      <c r="B5577" s="38">
        <v>41852</v>
      </c>
      <c r="C5577" t="s">
        <v>30</v>
      </c>
      <c r="D5577" t="s">
        <v>387</v>
      </c>
      <c r="E5577" t="s">
        <v>147</v>
      </c>
      <c r="F5577">
        <v>333560</v>
      </c>
      <c r="G5577">
        <v>373164</v>
      </c>
      <c r="H5577" t="s">
        <v>148</v>
      </c>
      <c r="I5577" t="s">
        <v>149</v>
      </c>
      <c r="L5577">
        <f t="shared" si="435"/>
        <v>2014</v>
      </c>
      <c r="M5577">
        <f t="shared" si="436"/>
        <v>8</v>
      </c>
      <c r="N5577">
        <f t="shared" si="437"/>
        <v>0</v>
      </c>
      <c r="O5577">
        <f t="shared" si="438"/>
        <v>0</v>
      </c>
      <c r="P5577">
        <f t="shared" si="439"/>
        <v>1</v>
      </c>
    </row>
    <row r="5578" spans="1:16" x14ac:dyDescent="0.3">
      <c r="A5578" t="s">
        <v>57</v>
      </c>
      <c r="B5578" s="38">
        <v>41852</v>
      </c>
      <c r="C5578" t="s">
        <v>28</v>
      </c>
      <c r="D5578" t="s">
        <v>1078</v>
      </c>
      <c r="E5578" t="s">
        <v>256</v>
      </c>
      <c r="F5578">
        <v>223456</v>
      </c>
      <c r="G5578">
        <v>344407</v>
      </c>
      <c r="H5578" t="s">
        <v>200</v>
      </c>
      <c r="I5578" t="s">
        <v>235</v>
      </c>
      <c r="J5578" t="s">
        <v>1094</v>
      </c>
      <c r="K5578" t="s">
        <v>222</v>
      </c>
      <c r="L5578">
        <f t="shared" si="435"/>
        <v>2014</v>
      </c>
      <c r="M5578">
        <f t="shared" si="436"/>
        <v>8</v>
      </c>
      <c r="N5578">
        <f t="shared" si="437"/>
        <v>1</v>
      </c>
      <c r="O5578">
        <f t="shared" si="438"/>
        <v>3</v>
      </c>
      <c r="P5578">
        <f t="shared" si="439"/>
        <v>2</v>
      </c>
    </row>
    <row r="5579" spans="1:16" x14ac:dyDescent="0.3">
      <c r="A5579" t="s">
        <v>1120</v>
      </c>
      <c r="B5579" s="38">
        <v>41852</v>
      </c>
      <c r="C5579" t="s">
        <v>30</v>
      </c>
      <c r="D5579" t="s">
        <v>207</v>
      </c>
      <c r="E5579" t="s">
        <v>193</v>
      </c>
      <c r="F5579">
        <v>243318</v>
      </c>
      <c r="G5579">
        <v>416970</v>
      </c>
      <c r="H5579" t="s">
        <v>148</v>
      </c>
      <c r="I5579" t="s">
        <v>149</v>
      </c>
      <c r="L5579">
        <f t="shared" si="435"/>
        <v>2014</v>
      </c>
      <c r="M5579">
        <f t="shared" si="436"/>
        <v>8</v>
      </c>
      <c r="N5579">
        <f t="shared" si="437"/>
        <v>0</v>
      </c>
      <c r="O5579">
        <f t="shared" si="438"/>
        <v>0</v>
      </c>
      <c r="P5579">
        <f t="shared" si="439"/>
        <v>1</v>
      </c>
    </row>
    <row r="5580" spans="1:16" x14ac:dyDescent="0.3">
      <c r="A5580" t="s">
        <v>69</v>
      </c>
      <c r="B5580" s="38">
        <v>41852</v>
      </c>
      <c r="C5580" t="s">
        <v>30</v>
      </c>
      <c r="D5580" t="s">
        <v>180</v>
      </c>
      <c r="E5580" t="s">
        <v>164</v>
      </c>
      <c r="F5580">
        <v>333233</v>
      </c>
      <c r="G5580">
        <v>374349</v>
      </c>
      <c r="H5580" t="s">
        <v>152</v>
      </c>
      <c r="I5580" t="s">
        <v>153</v>
      </c>
      <c r="L5580">
        <f t="shared" si="435"/>
        <v>2014</v>
      </c>
      <c r="M5580">
        <f t="shared" si="436"/>
        <v>8</v>
      </c>
      <c r="N5580">
        <f t="shared" si="437"/>
        <v>0</v>
      </c>
      <c r="O5580">
        <f t="shared" si="438"/>
        <v>0</v>
      </c>
      <c r="P5580">
        <f t="shared" si="439"/>
        <v>2</v>
      </c>
    </row>
    <row r="5581" spans="1:16" x14ac:dyDescent="0.3">
      <c r="A5581" t="s">
        <v>69</v>
      </c>
      <c r="B5581" s="38">
        <v>41852</v>
      </c>
      <c r="C5581" t="s">
        <v>30</v>
      </c>
      <c r="D5581" t="s">
        <v>160</v>
      </c>
      <c r="E5581" t="s">
        <v>164</v>
      </c>
      <c r="F5581">
        <v>332925</v>
      </c>
      <c r="G5581">
        <v>373572</v>
      </c>
      <c r="H5581" t="s">
        <v>148</v>
      </c>
      <c r="I5581" t="s">
        <v>149</v>
      </c>
      <c r="L5581">
        <f t="shared" si="435"/>
        <v>2014</v>
      </c>
      <c r="M5581">
        <f t="shared" si="436"/>
        <v>8</v>
      </c>
      <c r="N5581">
        <f t="shared" si="437"/>
        <v>0</v>
      </c>
      <c r="O5581">
        <f t="shared" si="438"/>
        <v>0</v>
      </c>
      <c r="P5581">
        <f t="shared" si="439"/>
        <v>1</v>
      </c>
    </row>
    <row r="5582" spans="1:16" x14ac:dyDescent="0.3">
      <c r="A5582" t="s">
        <v>60</v>
      </c>
      <c r="B5582" s="38">
        <v>41852</v>
      </c>
      <c r="C5582" t="s">
        <v>30</v>
      </c>
      <c r="D5582" t="s">
        <v>170</v>
      </c>
      <c r="E5582" t="s">
        <v>195</v>
      </c>
      <c r="F5582">
        <v>350527</v>
      </c>
      <c r="G5582">
        <v>381836</v>
      </c>
      <c r="H5582" t="s">
        <v>152</v>
      </c>
      <c r="I5582" t="s">
        <v>153</v>
      </c>
      <c r="L5582">
        <f t="shared" si="435"/>
        <v>2014</v>
      </c>
      <c r="M5582">
        <f t="shared" si="436"/>
        <v>8</v>
      </c>
      <c r="N5582">
        <f t="shared" si="437"/>
        <v>0</v>
      </c>
      <c r="O5582">
        <f t="shared" si="438"/>
        <v>0</v>
      </c>
      <c r="P5582">
        <f t="shared" si="439"/>
        <v>2</v>
      </c>
    </row>
    <row r="5583" spans="1:16" x14ac:dyDescent="0.3">
      <c r="A5583" t="s">
        <v>69</v>
      </c>
      <c r="B5583" s="38">
        <v>41852</v>
      </c>
      <c r="C5583" t="s">
        <v>30</v>
      </c>
      <c r="D5583" t="s">
        <v>305</v>
      </c>
      <c r="E5583" t="s">
        <v>147</v>
      </c>
      <c r="F5583">
        <v>333981</v>
      </c>
      <c r="G5583">
        <v>374103</v>
      </c>
      <c r="H5583" t="s">
        <v>148</v>
      </c>
      <c r="I5583" t="s">
        <v>149</v>
      </c>
      <c r="L5583">
        <f t="shared" si="435"/>
        <v>2014</v>
      </c>
      <c r="M5583">
        <f t="shared" si="436"/>
        <v>8</v>
      </c>
      <c r="N5583">
        <f t="shared" si="437"/>
        <v>0</v>
      </c>
      <c r="O5583">
        <f t="shared" si="438"/>
        <v>0</v>
      </c>
      <c r="P5583">
        <f t="shared" si="439"/>
        <v>1</v>
      </c>
    </row>
    <row r="5584" spans="1:16" x14ac:dyDescent="0.3">
      <c r="A5584" t="s">
        <v>69</v>
      </c>
      <c r="B5584" s="38">
        <v>41852</v>
      </c>
      <c r="C5584" t="s">
        <v>30</v>
      </c>
      <c r="D5584" t="s">
        <v>635</v>
      </c>
      <c r="E5584" t="s">
        <v>161</v>
      </c>
      <c r="F5584">
        <v>333668</v>
      </c>
      <c r="G5584">
        <v>374764</v>
      </c>
      <c r="H5584" t="s">
        <v>148</v>
      </c>
      <c r="I5584" t="s">
        <v>149</v>
      </c>
      <c r="L5584">
        <f t="shared" si="435"/>
        <v>2014</v>
      </c>
      <c r="M5584">
        <f t="shared" si="436"/>
        <v>8</v>
      </c>
      <c r="N5584">
        <f t="shared" si="437"/>
        <v>0</v>
      </c>
      <c r="O5584">
        <f t="shared" si="438"/>
        <v>0</v>
      </c>
      <c r="P5584">
        <f t="shared" si="439"/>
        <v>1</v>
      </c>
    </row>
    <row r="5585" spans="1:16" x14ac:dyDescent="0.3">
      <c r="A5585" t="s">
        <v>2</v>
      </c>
      <c r="B5585" s="38">
        <v>41852</v>
      </c>
      <c r="C5585" t="s">
        <v>30</v>
      </c>
      <c r="D5585" t="s">
        <v>745</v>
      </c>
      <c r="E5585" t="s">
        <v>166</v>
      </c>
      <c r="F5585">
        <v>327149</v>
      </c>
      <c r="G5585">
        <v>363881</v>
      </c>
      <c r="H5585" t="s">
        <v>148</v>
      </c>
      <c r="I5585" t="s">
        <v>149</v>
      </c>
      <c r="L5585">
        <f t="shared" si="435"/>
        <v>2014</v>
      </c>
      <c r="M5585">
        <f t="shared" si="436"/>
        <v>8</v>
      </c>
      <c r="N5585">
        <f t="shared" si="437"/>
        <v>0</v>
      </c>
      <c r="O5585">
        <f t="shared" si="438"/>
        <v>0</v>
      </c>
      <c r="P5585">
        <f t="shared" si="439"/>
        <v>1</v>
      </c>
    </row>
    <row r="5586" spans="1:16" x14ac:dyDescent="0.3">
      <c r="A5586" t="s">
        <v>41</v>
      </c>
      <c r="B5586" s="38">
        <v>41852</v>
      </c>
      <c r="C5586" t="s">
        <v>28</v>
      </c>
      <c r="D5586" t="s">
        <v>647</v>
      </c>
      <c r="E5586" t="s">
        <v>315</v>
      </c>
      <c r="F5586">
        <v>289703</v>
      </c>
      <c r="G5586">
        <v>390666</v>
      </c>
      <c r="H5586" t="s">
        <v>148</v>
      </c>
      <c r="I5586" t="s">
        <v>235</v>
      </c>
      <c r="L5586">
        <f t="shared" si="435"/>
        <v>2014</v>
      </c>
      <c r="M5586">
        <f t="shared" si="436"/>
        <v>8</v>
      </c>
      <c r="N5586">
        <f t="shared" si="437"/>
        <v>1</v>
      </c>
      <c r="O5586">
        <f t="shared" si="438"/>
        <v>0</v>
      </c>
      <c r="P5586">
        <f t="shared" si="439"/>
        <v>0</v>
      </c>
    </row>
    <row r="5587" spans="1:16" x14ac:dyDescent="0.3">
      <c r="A5587" t="s">
        <v>1120</v>
      </c>
      <c r="B5587" s="38">
        <v>41852</v>
      </c>
      <c r="C5587" t="s">
        <v>30</v>
      </c>
      <c r="D5587" t="s">
        <v>213</v>
      </c>
      <c r="E5587" t="s">
        <v>193</v>
      </c>
      <c r="F5587">
        <v>243452</v>
      </c>
      <c r="G5587">
        <v>416649</v>
      </c>
      <c r="H5587" t="s">
        <v>148</v>
      </c>
      <c r="I5587" t="s">
        <v>149</v>
      </c>
      <c r="L5587">
        <f t="shared" si="435"/>
        <v>2014</v>
      </c>
      <c r="M5587">
        <f t="shared" si="436"/>
        <v>8</v>
      </c>
      <c r="N5587">
        <f t="shared" si="437"/>
        <v>0</v>
      </c>
      <c r="O5587">
        <f t="shared" si="438"/>
        <v>0</v>
      </c>
      <c r="P5587">
        <f t="shared" si="439"/>
        <v>1</v>
      </c>
    </row>
    <row r="5588" spans="1:16" x14ac:dyDescent="0.3">
      <c r="A5588" t="s">
        <v>60</v>
      </c>
      <c r="B5588" s="38">
        <v>41852</v>
      </c>
      <c r="C5588" t="s">
        <v>30</v>
      </c>
      <c r="D5588" t="s">
        <v>194</v>
      </c>
      <c r="E5588" t="s">
        <v>195</v>
      </c>
      <c r="F5588">
        <v>350837</v>
      </c>
      <c r="G5588">
        <v>381704</v>
      </c>
      <c r="H5588" t="s">
        <v>144</v>
      </c>
      <c r="I5588" t="s">
        <v>145</v>
      </c>
      <c r="L5588">
        <f t="shared" si="435"/>
        <v>2014</v>
      </c>
      <c r="M5588">
        <f t="shared" si="436"/>
        <v>8</v>
      </c>
      <c r="N5588">
        <f t="shared" si="437"/>
        <v>0</v>
      </c>
      <c r="O5588">
        <f t="shared" si="438"/>
        <v>0</v>
      </c>
      <c r="P5588">
        <f t="shared" si="439"/>
        <v>3</v>
      </c>
    </row>
    <row r="5589" spans="1:16" x14ac:dyDescent="0.3">
      <c r="A5589" t="s">
        <v>69</v>
      </c>
      <c r="B5589" s="38">
        <v>41852</v>
      </c>
      <c r="C5589" t="s">
        <v>30</v>
      </c>
      <c r="D5589" t="s">
        <v>305</v>
      </c>
      <c r="E5589" t="s">
        <v>147</v>
      </c>
      <c r="F5589">
        <v>334055</v>
      </c>
      <c r="G5589">
        <v>374109</v>
      </c>
      <c r="H5589" t="s">
        <v>148</v>
      </c>
      <c r="I5589" t="s">
        <v>149</v>
      </c>
      <c r="L5589">
        <f t="shared" si="435"/>
        <v>2014</v>
      </c>
      <c r="M5589">
        <f t="shared" si="436"/>
        <v>8</v>
      </c>
      <c r="N5589">
        <f t="shared" si="437"/>
        <v>0</v>
      </c>
      <c r="O5589">
        <f t="shared" si="438"/>
        <v>0</v>
      </c>
      <c r="P5589">
        <f t="shared" si="439"/>
        <v>1</v>
      </c>
    </row>
    <row r="5590" spans="1:16" x14ac:dyDescent="0.3">
      <c r="A5590" t="s">
        <v>43</v>
      </c>
      <c r="B5590" s="38">
        <v>41852</v>
      </c>
      <c r="C5590" t="s">
        <v>29</v>
      </c>
      <c r="D5590" t="s">
        <v>465</v>
      </c>
      <c r="E5590" t="s">
        <v>183</v>
      </c>
      <c r="F5590">
        <v>308585</v>
      </c>
      <c r="G5590">
        <v>326775</v>
      </c>
      <c r="H5590" t="s">
        <v>148</v>
      </c>
      <c r="I5590" t="s">
        <v>181</v>
      </c>
      <c r="L5590">
        <f t="shared" si="435"/>
        <v>2014</v>
      </c>
      <c r="M5590">
        <f t="shared" si="436"/>
        <v>8</v>
      </c>
      <c r="N5590">
        <f t="shared" si="437"/>
        <v>0</v>
      </c>
      <c r="O5590">
        <f t="shared" si="438"/>
        <v>1</v>
      </c>
      <c r="P5590">
        <f t="shared" si="439"/>
        <v>0</v>
      </c>
    </row>
    <row r="5591" spans="1:16" x14ac:dyDescent="0.3">
      <c r="A5591" t="s">
        <v>69</v>
      </c>
      <c r="B5591" s="38">
        <v>41852</v>
      </c>
      <c r="C5591" t="s">
        <v>30</v>
      </c>
      <c r="D5591" t="s">
        <v>160</v>
      </c>
      <c r="E5591" t="s">
        <v>164</v>
      </c>
      <c r="F5591">
        <v>332943</v>
      </c>
      <c r="G5591">
        <v>373613</v>
      </c>
      <c r="H5591" t="s">
        <v>148</v>
      </c>
      <c r="I5591" t="s">
        <v>149</v>
      </c>
      <c r="L5591">
        <f t="shared" si="435"/>
        <v>2014</v>
      </c>
      <c r="M5591">
        <f t="shared" si="436"/>
        <v>8</v>
      </c>
      <c r="N5591">
        <f t="shared" si="437"/>
        <v>0</v>
      </c>
      <c r="O5591">
        <f t="shared" si="438"/>
        <v>0</v>
      </c>
      <c r="P5591">
        <f t="shared" si="439"/>
        <v>1</v>
      </c>
    </row>
    <row r="5592" spans="1:16" x14ac:dyDescent="0.3">
      <c r="A5592" t="s">
        <v>20</v>
      </c>
      <c r="B5592" s="38">
        <v>41852</v>
      </c>
      <c r="C5592" t="s">
        <v>30</v>
      </c>
      <c r="D5592" t="s">
        <v>1079</v>
      </c>
      <c r="E5592" t="s">
        <v>155</v>
      </c>
      <c r="F5592">
        <v>310902</v>
      </c>
      <c r="G5592">
        <v>403447</v>
      </c>
      <c r="H5592" t="s">
        <v>148</v>
      </c>
      <c r="I5592" t="s">
        <v>149</v>
      </c>
      <c r="L5592">
        <f t="shared" si="435"/>
        <v>2014</v>
      </c>
      <c r="M5592">
        <f t="shared" si="436"/>
        <v>8</v>
      </c>
      <c r="N5592">
        <f t="shared" si="437"/>
        <v>0</v>
      </c>
      <c r="O5592">
        <f t="shared" si="438"/>
        <v>0</v>
      </c>
      <c r="P5592">
        <f t="shared" si="439"/>
        <v>1</v>
      </c>
    </row>
    <row r="5593" spans="1:16" x14ac:dyDescent="0.3">
      <c r="A5593" t="s">
        <v>42</v>
      </c>
      <c r="B5593" s="38">
        <v>41852</v>
      </c>
      <c r="C5593" t="s">
        <v>29</v>
      </c>
      <c r="D5593" t="s">
        <v>588</v>
      </c>
      <c r="E5593" t="s">
        <v>206</v>
      </c>
      <c r="F5593">
        <v>337605</v>
      </c>
      <c r="G5593">
        <v>330861</v>
      </c>
      <c r="H5593" t="s">
        <v>148</v>
      </c>
      <c r="I5593" t="s">
        <v>181</v>
      </c>
      <c r="L5593">
        <f t="shared" si="435"/>
        <v>2014</v>
      </c>
      <c r="M5593">
        <f t="shared" si="436"/>
        <v>8</v>
      </c>
      <c r="N5593">
        <f t="shared" si="437"/>
        <v>0</v>
      </c>
      <c r="O5593">
        <f t="shared" si="438"/>
        <v>1</v>
      </c>
      <c r="P5593">
        <f t="shared" si="439"/>
        <v>0</v>
      </c>
    </row>
    <row r="5594" spans="1:16" x14ac:dyDescent="0.3">
      <c r="A5594" t="s">
        <v>69</v>
      </c>
      <c r="B5594" s="38">
        <v>41852</v>
      </c>
      <c r="C5594" t="s">
        <v>30</v>
      </c>
      <c r="D5594" t="s">
        <v>439</v>
      </c>
      <c r="E5594" t="s">
        <v>164</v>
      </c>
      <c r="F5594">
        <v>333190</v>
      </c>
      <c r="G5594">
        <v>373877</v>
      </c>
      <c r="H5594" t="s">
        <v>148</v>
      </c>
      <c r="I5594" t="s">
        <v>149</v>
      </c>
      <c r="L5594">
        <f t="shared" si="435"/>
        <v>2014</v>
      </c>
      <c r="M5594">
        <f t="shared" si="436"/>
        <v>8</v>
      </c>
      <c r="N5594">
        <f t="shared" si="437"/>
        <v>0</v>
      </c>
      <c r="O5594">
        <f t="shared" si="438"/>
        <v>0</v>
      </c>
      <c r="P5594">
        <f t="shared" si="439"/>
        <v>1</v>
      </c>
    </row>
    <row r="5595" spans="1:16" x14ac:dyDescent="0.3">
      <c r="A5595" t="s">
        <v>69</v>
      </c>
      <c r="B5595" s="38">
        <v>41852</v>
      </c>
      <c r="C5595" t="s">
        <v>30</v>
      </c>
      <c r="D5595" t="s">
        <v>272</v>
      </c>
      <c r="E5595" t="s">
        <v>147</v>
      </c>
      <c r="F5595">
        <v>333460</v>
      </c>
      <c r="G5595">
        <v>373133</v>
      </c>
      <c r="H5595" t="s">
        <v>148</v>
      </c>
      <c r="I5595" t="s">
        <v>149</v>
      </c>
      <c r="L5595">
        <f t="shared" si="435"/>
        <v>2014</v>
      </c>
      <c r="M5595">
        <f t="shared" si="436"/>
        <v>8</v>
      </c>
      <c r="N5595">
        <f t="shared" si="437"/>
        <v>0</v>
      </c>
      <c r="O5595">
        <f t="shared" si="438"/>
        <v>0</v>
      </c>
      <c r="P5595">
        <f t="shared" si="439"/>
        <v>1</v>
      </c>
    </row>
    <row r="5596" spans="1:16" x14ac:dyDescent="0.3">
      <c r="A5596" t="s">
        <v>69</v>
      </c>
      <c r="B5596" s="38">
        <v>41852</v>
      </c>
      <c r="C5596" t="s">
        <v>30</v>
      </c>
      <c r="D5596" t="s">
        <v>174</v>
      </c>
      <c r="E5596" t="s">
        <v>147</v>
      </c>
      <c r="F5596">
        <v>334178</v>
      </c>
      <c r="G5596">
        <v>375132</v>
      </c>
      <c r="H5596" t="s">
        <v>152</v>
      </c>
      <c r="I5596" t="s">
        <v>153</v>
      </c>
      <c r="L5596">
        <f t="shared" si="435"/>
        <v>2014</v>
      </c>
      <c r="M5596">
        <f t="shared" si="436"/>
        <v>8</v>
      </c>
      <c r="N5596">
        <f t="shared" si="437"/>
        <v>0</v>
      </c>
      <c r="O5596">
        <f t="shared" si="438"/>
        <v>0</v>
      </c>
      <c r="P5596">
        <f t="shared" si="439"/>
        <v>2</v>
      </c>
    </row>
    <row r="5597" spans="1:16" x14ac:dyDescent="0.3">
      <c r="A5597" t="s">
        <v>79</v>
      </c>
      <c r="B5597" s="38">
        <v>41852</v>
      </c>
      <c r="C5597" t="s">
        <v>29</v>
      </c>
      <c r="D5597" t="s">
        <v>216</v>
      </c>
      <c r="E5597" t="s">
        <v>173</v>
      </c>
      <c r="F5597">
        <v>300910</v>
      </c>
      <c r="G5597">
        <v>353541</v>
      </c>
      <c r="H5597" t="s">
        <v>148</v>
      </c>
      <c r="I5597" t="s">
        <v>181</v>
      </c>
      <c r="L5597">
        <f t="shared" si="435"/>
        <v>2014</v>
      </c>
      <c r="M5597">
        <f t="shared" si="436"/>
        <v>8</v>
      </c>
      <c r="N5597">
        <f t="shared" si="437"/>
        <v>0</v>
      </c>
      <c r="O5597">
        <f t="shared" si="438"/>
        <v>1</v>
      </c>
      <c r="P5597">
        <f t="shared" si="439"/>
        <v>0</v>
      </c>
    </row>
    <row r="5598" spans="1:16" x14ac:dyDescent="0.3">
      <c r="A5598" t="s">
        <v>52</v>
      </c>
      <c r="B5598" s="38">
        <v>41883</v>
      </c>
      <c r="C5598" t="s">
        <v>30</v>
      </c>
      <c r="D5598" t="s">
        <v>217</v>
      </c>
      <c r="E5598" t="s">
        <v>169</v>
      </c>
      <c r="F5598">
        <v>244821</v>
      </c>
      <c r="G5598">
        <v>372554</v>
      </c>
      <c r="H5598" t="s">
        <v>148</v>
      </c>
      <c r="I5598" t="s">
        <v>149</v>
      </c>
      <c r="L5598">
        <f t="shared" si="435"/>
        <v>2014</v>
      </c>
      <c r="M5598">
        <f t="shared" si="436"/>
        <v>9</v>
      </c>
      <c r="N5598">
        <f t="shared" si="437"/>
        <v>0</v>
      </c>
      <c r="O5598">
        <f t="shared" si="438"/>
        <v>0</v>
      </c>
      <c r="P5598">
        <f t="shared" si="439"/>
        <v>1</v>
      </c>
    </row>
    <row r="5599" spans="1:16" x14ac:dyDescent="0.3">
      <c r="A5599" t="s">
        <v>69</v>
      </c>
      <c r="B5599" s="38">
        <v>41883</v>
      </c>
      <c r="C5599" t="s">
        <v>30</v>
      </c>
      <c r="D5599" t="s">
        <v>232</v>
      </c>
      <c r="E5599" t="s">
        <v>147</v>
      </c>
      <c r="F5599">
        <v>333849</v>
      </c>
      <c r="G5599">
        <v>373834</v>
      </c>
      <c r="H5599" t="s">
        <v>148</v>
      </c>
      <c r="I5599" t="s">
        <v>149</v>
      </c>
      <c r="L5599">
        <f t="shared" si="435"/>
        <v>2014</v>
      </c>
      <c r="M5599">
        <f t="shared" si="436"/>
        <v>9</v>
      </c>
      <c r="N5599">
        <f t="shared" si="437"/>
        <v>0</v>
      </c>
      <c r="O5599">
        <f t="shared" si="438"/>
        <v>0</v>
      </c>
      <c r="P5599">
        <f t="shared" si="439"/>
        <v>1</v>
      </c>
    </row>
    <row r="5600" spans="1:16" x14ac:dyDescent="0.3">
      <c r="A5600" t="s">
        <v>80</v>
      </c>
      <c r="B5600" s="38">
        <v>41883</v>
      </c>
      <c r="C5600" t="s">
        <v>30</v>
      </c>
      <c r="D5600" t="s">
        <v>231</v>
      </c>
      <c r="E5600" t="s">
        <v>173</v>
      </c>
      <c r="F5600">
        <v>308468</v>
      </c>
      <c r="G5600">
        <v>358158</v>
      </c>
      <c r="H5600" t="s">
        <v>148</v>
      </c>
      <c r="I5600" t="s">
        <v>149</v>
      </c>
      <c r="L5600">
        <f t="shared" si="435"/>
        <v>2014</v>
      </c>
      <c r="M5600">
        <f t="shared" si="436"/>
        <v>9</v>
      </c>
      <c r="N5600">
        <f t="shared" si="437"/>
        <v>0</v>
      </c>
      <c r="O5600">
        <f t="shared" si="438"/>
        <v>0</v>
      </c>
      <c r="P5600">
        <f t="shared" si="439"/>
        <v>1</v>
      </c>
    </row>
    <row r="5601" spans="1:16" x14ac:dyDescent="0.3">
      <c r="A5601" t="s">
        <v>20</v>
      </c>
      <c r="B5601" s="38">
        <v>41883</v>
      </c>
      <c r="C5601" t="s">
        <v>30</v>
      </c>
      <c r="D5601" t="s">
        <v>295</v>
      </c>
      <c r="E5601" t="s">
        <v>155</v>
      </c>
      <c r="F5601">
        <v>310629</v>
      </c>
      <c r="G5601">
        <v>403543</v>
      </c>
      <c r="H5601" t="s">
        <v>148</v>
      </c>
      <c r="I5601" t="s">
        <v>149</v>
      </c>
      <c r="L5601">
        <f t="shared" si="435"/>
        <v>2014</v>
      </c>
      <c r="M5601">
        <f t="shared" si="436"/>
        <v>9</v>
      </c>
      <c r="N5601">
        <f t="shared" si="437"/>
        <v>0</v>
      </c>
      <c r="O5601">
        <f t="shared" si="438"/>
        <v>0</v>
      </c>
      <c r="P5601">
        <f t="shared" si="439"/>
        <v>1</v>
      </c>
    </row>
    <row r="5602" spans="1:16" x14ac:dyDescent="0.3">
      <c r="A5602" t="s">
        <v>1120</v>
      </c>
      <c r="B5602" s="38">
        <v>41883</v>
      </c>
      <c r="C5602" t="s">
        <v>29</v>
      </c>
      <c r="D5602" t="s">
        <v>240</v>
      </c>
      <c r="E5602" t="s">
        <v>193</v>
      </c>
      <c r="F5602">
        <v>243433</v>
      </c>
      <c r="G5602">
        <v>417154</v>
      </c>
      <c r="H5602" t="s">
        <v>148</v>
      </c>
      <c r="I5602" t="s">
        <v>181</v>
      </c>
      <c r="L5602">
        <f t="shared" si="435"/>
        <v>2014</v>
      </c>
      <c r="M5602">
        <f t="shared" si="436"/>
        <v>9</v>
      </c>
      <c r="N5602">
        <f t="shared" si="437"/>
        <v>0</v>
      </c>
      <c r="O5602">
        <f t="shared" si="438"/>
        <v>1</v>
      </c>
      <c r="P5602">
        <f t="shared" si="439"/>
        <v>0</v>
      </c>
    </row>
    <row r="5603" spans="1:16" x14ac:dyDescent="0.3">
      <c r="A5603" t="s">
        <v>57</v>
      </c>
      <c r="B5603" s="38">
        <v>41883</v>
      </c>
      <c r="C5603" t="s">
        <v>30</v>
      </c>
      <c r="D5603" t="s">
        <v>297</v>
      </c>
      <c r="E5603" t="s">
        <v>256</v>
      </c>
      <c r="F5603">
        <v>224091</v>
      </c>
      <c r="G5603">
        <v>343931</v>
      </c>
      <c r="H5603" t="s">
        <v>148</v>
      </c>
      <c r="I5603" t="s">
        <v>149</v>
      </c>
      <c r="L5603">
        <f t="shared" si="435"/>
        <v>2014</v>
      </c>
      <c r="M5603">
        <f t="shared" si="436"/>
        <v>9</v>
      </c>
      <c r="N5603">
        <f t="shared" si="437"/>
        <v>0</v>
      </c>
      <c r="O5603">
        <f t="shared" si="438"/>
        <v>0</v>
      </c>
      <c r="P5603">
        <f t="shared" si="439"/>
        <v>1</v>
      </c>
    </row>
    <row r="5604" spans="1:16" x14ac:dyDescent="0.3">
      <c r="A5604" t="s">
        <v>2</v>
      </c>
      <c r="B5604" s="38">
        <v>41883</v>
      </c>
      <c r="C5604" t="s">
        <v>30</v>
      </c>
      <c r="D5604" t="s">
        <v>503</v>
      </c>
      <c r="E5604" t="s">
        <v>166</v>
      </c>
      <c r="F5604">
        <v>327154</v>
      </c>
      <c r="G5604">
        <v>364710</v>
      </c>
      <c r="H5604" t="s">
        <v>148</v>
      </c>
      <c r="I5604" t="s">
        <v>149</v>
      </c>
      <c r="L5604">
        <f t="shared" si="435"/>
        <v>2014</v>
      </c>
      <c r="M5604">
        <f t="shared" si="436"/>
        <v>9</v>
      </c>
      <c r="N5604">
        <f t="shared" si="437"/>
        <v>0</v>
      </c>
      <c r="O5604">
        <f t="shared" si="438"/>
        <v>0</v>
      </c>
      <c r="P5604">
        <f t="shared" si="439"/>
        <v>1</v>
      </c>
    </row>
    <row r="5605" spans="1:16" x14ac:dyDescent="0.3">
      <c r="A5605" t="s">
        <v>43</v>
      </c>
      <c r="B5605" s="38">
        <v>41883</v>
      </c>
      <c r="C5605" t="s">
        <v>30</v>
      </c>
      <c r="D5605" t="s">
        <v>203</v>
      </c>
      <c r="E5605" t="s">
        <v>183</v>
      </c>
      <c r="F5605">
        <v>308365</v>
      </c>
      <c r="G5605">
        <v>326759</v>
      </c>
      <c r="H5605" t="s">
        <v>152</v>
      </c>
      <c r="I5605" t="s">
        <v>153</v>
      </c>
      <c r="L5605">
        <f t="shared" si="435"/>
        <v>2014</v>
      </c>
      <c r="M5605">
        <f t="shared" si="436"/>
        <v>9</v>
      </c>
      <c r="N5605">
        <f t="shared" si="437"/>
        <v>0</v>
      </c>
      <c r="O5605">
        <f t="shared" si="438"/>
        <v>0</v>
      </c>
      <c r="P5605">
        <f t="shared" si="439"/>
        <v>2</v>
      </c>
    </row>
    <row r="5606" spans="1:16" x14ac:dyDescent="0.3">
      <c r="A5606" t="s">
        <v>20</v>
      </c>
      <c r="B5606" s="38">
        <v>41883</v>
      </c>
      <c r="C5606" t="s">
        <v>30</v>
      </c>
      <c r="D5606" t="s">
        <v>739</v>
      </c>
      <c r="E5606" t="s">
        <v>155</v>
      </c>
      <c r="F5606">
        <v>310755</v>
      </c>
      <c r="G5606">
        <v>403337</v>
      </c>
      <c r="H5606" t="s">
        <v>148</v>
      </c>
      <c r="I5606" t="s">
        <v>149</v>
      </c>
      <c r="L5606">
        <f t="shared" si="435"/>
        <v>2014</v>
      </c>
      <c r="M5606">
        <f t="shared" si="436"/>
        <v>9</v>
      </c>
      <c r="N5606">
        <f t="shared" si="437"/>
        <v>0</v>
      </c>
      <c r="O5606">
        <f t="shared" si="438"/>
        <v>0</v>
      </c>
      <c r="P5606">
        <f t="shared" si="439"/>
        <v>1</v>
      </c>
    </row>
    <row r="5607" spans="1:16" x14ac:dyDescent="0.3">
      <c r="A5607" t="s">
        <v>51</v>
      </c>
      <c r="B5607" s="38">
        <v>41883</v>
      </c>
      <c r="C5607" t="s">
        <v>30</v>
      </c>
      <c r="D5607" t="s">
        <v>262</v>
      </c>
      <c r="E5607" t="s">
        <v>206</v>
      </c>
      <c r="F5607">
        <v>348858</v>
      </c>
      <c r="G5607">
        <v>344179</v>
      </c>
      <c r="H5607" t="s">
        <v>152</v>
      </c>
      <c r="I5607" t="s">
        <v>153</v>
      </c>
      <c r="L5607">
        <f t="shared" si="435"/>
        <v>2014</v>
      </c>
      <c r="M5607">
        <f t="shared" si="436"/>
        <v>9</v>
      </c>
      <c r="N5607">
        <f t="shared" si="437"/>
        <v>0</v>
      </c>
      <c r="O5607">
        <f t="shared" si="438"/>
        <v>0</v>
      </c>
      <c r="P5607">
        <f t="shared" si="439"/>
        <v>2</v>
      </c>
    </row>
    <row r="5608" spans="1:16" x14ac:dyDescent="0.3">
      <c r="A5608" t="s">
        <v>79</v>
      </c>
      <c r="B5608" s="38">
        <v>41883</v>
      </c>
      <c r="C5608" t="s">
        <v>30</v>
      </c>
      <c r="D5608" t="s">
        <v>203</v>
      </c>
      <c r="E5608" t="s">
        <v>173</v>
      </c>
      <c r="F5608">
        <v>301151</v>
      </c>
      <c r="G5608">
        <v>353821</v>
      </c>
      <c r="H5608" t="s">
        <v>152</v>
      </c>
      <c r="I5608" t="s">
        <v>153</v>
      </c>
      <c r="L5608">
        <f t="shared" si="435"/>
        <v>2014</v>
      </c>
      <c r="M5608">
        <f t="shared" si="436"/>
        <v>9</v>
      </c>
      <c r="N5608">
        <f t="shared" si="437"/>
        <v>0</v>
      </c>
      <c r="O5608">
        <f t="shared" si="438"/>
        <v>0</v>
      </c>
      <c r="P5608">
        <f t="shared" si="439"/>
        <v>2</v>
      </c>
    </row>
    <row r="5609" spans="1:16" x14ac:dyDescent="0.3">
      <c r="A5609" t="s">
        <v>43</v>
      </c>
      <c r="B5609" s="38">
        <v>41883</v>
      </c>
      <c r="C5609" t="s">
        <v>30</v>
      </c>
      <c r="D5609" t="s">
        <v>396</v>
      </c>
      <c r="E5609" t="s">
        <v>183</v>
      </c>
      <c r="F5609">
        <v>308697</v>
      </c>
      <c r="G5609">
        <v>326316</v>
      </c>
      <c r="H5609" t="s">
        <v>148</v>
      </c>
      <c r="I5609" t="s">
        <v>149</v>
      </c>
      <c r="L5609">
        <f t="shared" si="435"/>
        <v>2014</v>
      </c>
      <c r="M5609">
        <f t="shared" si="436"/>
        <v>9</v>
      </c>
      <c r="N5609">
        <f t="shared" si="437"/>
        <v>0</v>
      </c>
      <c r="O5609">
        <f t="shared" si="438"/>
        <v>0</v>
      </c>
      <c r="P5609">
        <f t="shared" si="439"/>
        <v>1</v>
      </c>
    </row>
    <row r="5610" spans="1:16" x14ac:dyDescent="0.3">
      <c r="A5610" t="s">
        <v>51</v>
      </c>
      <c r="B5610" s="38">
        <v>41883</v>
      </c>
      <c r="C5610" t="s">
        <v>29</v>
      </c>
      <c r="D5610" t="s">
        <v>562</v>
      </c>
      <c r="E5610" t="s">
        <v>206</v>
      </c>
      <c r="F5610">
        <v>348579</v>
      </c>
      <c r="G5610">
        <v>344642</v>
      </c>
      <c r="H5610" t="s">
        <v>148</v>
      </c>
      <c r="I5610" t="s">
        <v>181</v>
      </c>
      <c r="L5610">
        <f t="shared" si="435"/>
        <v>2014</v>
      </c>
      <c r="M5610">
        <f t="shared" si="436"/>
        <v>9</v>
      </c>
      <c r="N5610">
        <f t="shared" si="437"/>
        <v>0</v>
      </c>
      <c r="O5610">
        <f t="shared" si="438"/>
        <v>1</v>
      </c>
      <c r="P5610">
        <f t="shared" si="439"/>
        <v>0</v>
      </c>
    </row>
    <row r="5611" spans="1:16" x14ac:dyDescent="0.3">
      <c r="A5611" t="s">
        <v>69</v>
      </c>
      <c r="B5611" s="38">
        <v>41883</v>
      </c>
      <c r="C5611" t="s">
        <v>30</v>
      </c>
      <c r="D5611" t="s">
        <v>367</v>
      </c>
      <c r="E5611" t="s">
        <v>147</v>
      </c>
      <c r="F5611">
        <v>333844</v>
      </c>
      <c r="G5611">
        <v>373943</v>
      </c>
      <c r="H5611" t="s">
        <v>148</v>
      </c>
      <c r="I5611" t="s">
        <v>149</v>
      </c>
      <c r="L5611">
        <f t="shared" si="435"/>
        <v>2014</v>
      </c>
      <c r="M5611">
        <f t="shared" si="436"/>
        <v>9</v>
      </c>
      <c r="N5611">
        <f t="shared" si="437"/>
        <v>0</v>
      </c>
      <c r="O5611">
        <f t="shared" si="438"/>
        <v>0</v>
      </c>
      <c r="P5611">
        <f t="shared" si="439"/>
        <v>1</v>
      </c>
    </row>
    <row r="5612" spans="1:16" x14ac:dyDescent="0.3">
      <c r="A5612" t="s">
        <v>55</v>
      </c>
      <c r="B5612" s="38">
        <v>41883</v>
      </c>
      <c r="C5612" t="s">
        <v>30</v>
      </c>
      <c r="D5612" t="s">
        <v>214</v>
      </c>
      <c r="E5612" t="s">
        <v>319</v>
      </c>
      <c r="F5612">
        <v>311410</v>
      </c>
      <c r="G5612">
        <v>440730</v>
      </c>
      <c r="H5612" t="s">
        <v>148</v>
      </c>
      <c r="I5612" t="s">
        <v>149</v>
      </c>
      <c r="L5612">
        <f t="shared" si="435"/>
        <v>2014</v>
      </c>
      <c r="M5612">
        <f t="shared" si="436"/>
        <v>9</v>
      </c>
      <c r="N5612">
        <f t="shared" si="437"/>
        <v>0</v>
      </c>
      <c r="O5612">
        <f t="shared" si="438"/>
        <v>0</v>
      </c>
      <c r="P5612">
        <f t="shared" si="439"/>
        <v>1</v>
      </c>
    </row>
    <row r="5613" spans="1:16" x14ac:dyDescent="0.3">
      <c r="A5613" t="s">
        <v>69</v>
      </c>
      <c r="B5613" s="38">
        <v>41883</v>
      </c>
      <c r="C5613" t="s">
        <v>30</v>
      </c>
      <c r="D5613" t="s">
        <v>1080</v>
      </c>
      <c r="E5613" t="s">
        <v>147</v>
      </c>
      <c r="F5613">
        <v>333446</v>
      </c>
      <c r="G5613">
        <v>374332</v>
      </c>
      <c r="H5613" t="s">
        <v>148</v>
      </c>
      <c r="I5613" t="s">
        <v>149</v>
      </c>
      <c r="L5613">
        <f t="shared" si="435"/>
        <v>2014</v>
      </c>
      <c r="M5613">
        <f t="shared" si="436"/>
        <v>9</v>
      </c>
      <c r="N5613">
        <f t="shared" si="437"/>
        <v>0</v>
      </c>
      <c r="O5613">
        <f t="shared" si="438"/>
        <v>0</v>
      </c>
      <c r="P5613">
        <f t="shared" si="439"/>
        <v>1</v>
      </c>
    </row>
    <row r="5614" spans="1:16" x14ac:dyDescent="0.3">
      <c r="A5614" t="s">
        <v>68</v>
      </c>
      <c r="B5614" s="38">
        <v>41883</v>
      </c>
      <c r="C5614" t="s">
        <v>30</v>
      </c>
      <c r="D5614" t="s">
        <v>214</v>
      </c>
      <c r="E5614" t="s">
        <v>292</v>
      </c>
      <c r="F5614">
        <v>294832</v>
      </c>
      <c r="G5614">
        <v>426008</v>
      </c>
      <c r="H5614" t="s">
        <v>152</v>
      </c>
      <c r="I5614" t="s">
        <v>153</v>
      </c>
      <c r="L5614">
        <f t="shared" si="435"/>
        <v>2014</v>
      </c>
      <c r="M5614">
        <f t="shared" si="436"/>
        <v>9</v>
      </c>
      <c r="N5614">
        <f t="shared" si="437"/>
        <v>0</v>
      </c>
      <c r="O5614">
        <f t="shared" si="438"/>
        <v>0</v>
      </c>
      <c r="P5614">
        <f t="shared" si="439"/>
        <v>2</v>
      </c>
    </row>
    <row r="5615" spans="1:16" x14ac:dyDescent="0.3">
      <c r="A5615" t="s">
        <v>1120</v>
      </c>
      <c r="B5615" s="38">
        <v>41883</v>
      </c>
      <c r="C5615" t="s">
        <v>30</v>
      </c>
      <c r="D5615" t="s">
        <v>338</v>
      </c>
      <c r="E5615" t="s">
        <v>193</v>
      </c>
      <c r="F5615">
        <v>243988</v>
      </c>
      <c r="G5615">
        <v>416045</v>
      </c>
      <c r="H5615" t="s">
        <v>148</v>
      </c>
      <c r="I5615" t="s">
        <v>149</v>
      </c>
      <c r="L5615">
        <f t="shared" si="435"/>
        <v>2014</v>
      </c>
      <c r="M5615">
        <f t="shared" si="436"/>
        <v>9</v>
      </c>
      <c r="N5615">
        <f t="shared" si="437"/>
        <v>0</v>
      </c>
      <c r="O5615">
        <f t="shared" si="438"/>
        <v>0</v>
      </c>
      <c r="P5615">
        <f t="shared" si="439"/>
        <v>1</v>
      </c>
    </row>
    <row r="5616" spans="1:16" x14ac:dyDescent="0.3">
      <c r="A5616" t="s">
        <v>69</v>
      </c>
      <c r="B5616" s="38">
        <v>41883</v>
      </c>
      <c r="C5616" t="s">
        <v>30</v>
      </c>
      <c r="D5616" t="s">
        <v>251</v>
      </c>
      <c r="E5616" t="s">
        <v>147</v>
      </c>
      <c r="F5616">
        <v>333536</v>
      </c>
      <c r="G5616">
        <v>373910</v>
      </c>
      <c r="H5616" t="s">
        <v>148</v>
      </c>
      <c r="I5616" t="s">
        <v>149</v>
      </c>
      <c r="L5616">
        <f t="shared" si="435"/>
        <v>2014</v>
      </c>
      <c r="M5616">
        <f t="shared" si="436"/>
        <v>9</v>
      </c>
      <c r="N5616">
        <f t="shared" si="437"/>
        <v>0</v>
      </c>
      <c r="O5616">
        <f t="shared" si="438"/>
        <v>0</v>
      </c>
      <c r="P5616">
        <f t="shared" si="439"/>
        <v>1</v>
      </c>
    </row>
    <row r="5617" spans="1:16" x14ac:dyDescent="0.3">
      <c r="A5617" t="s">
        <v>53</v>
      </c>
      <c r="B5617" s="38">
        <v>41883</v>
      </c>
      <c r="C5617" t="s">
        <v>30</v>
      </c>
      <c r="D5617" t="s">
        <v>295</v>
      </c>
      <c r="E5617" t="s">
        <v>209</v>
      </c>
      <c r="F5617">
        <v>279417</v>
      </c>
      <c r="G5617">
        <v>362285</v>
      </c>
      <c r="H5617" t="s">
        <v>152</v>
      </c>
      <c r="I5617" t="s">
        <v>153</v>
      </c>
      <c r="L5617">
        <f t="shared" si="435"/>
        <v>2014</v>
      </c>
      <c r="M5617">
        <f t="shared" si="436"/>
        <v>9</v>
      </c>
      <c r="N5617">
        <f t="shared" si="437"/>
        <v>0</v>
      </c>
      <c r="O5617">
        <f t="shared" si="438"/>
        <v>0</v>
      </c>
      <c r="P5617">
        <f t="shared" si="439"/>
        <v>2</v>
      </c>
    </row>
    <row r="5618" spans="1:16" x14ac:dyDescent="0.3">
      <c r="A5618" t="s">
        <v>1120</v>
      </c>
      <c r="B5618" s="38">
        <v>41883</v>
      </c>
      <c r="C5618" t="s">
        <v>30</v>
      </c>
      <c r="D5618" t="s">
        <v>207</v>
      </c>
      <c r="E5618" t="s">
        <v>193</v>
      </c>
      <c r="F5618">
        <v>243439</v>
      </c>
      <c r="G5618">
        <v>416895</v>
      </c>
      <c r="H5618" t="s">
        <v>148</v>
      </c>
      <c r="I5618" t="s">
        <v>149</v>
      </c>
      <c r="L5618">
        <f t="shared" si="435"/>
        <v>2014</v>
      </c>
      <c r="M5618">
        <f t="shared" si="436"/>
        <v>9</v>
      </c>
      <c r="N5618">
        <f t="shared" si="437"/>
        <v>0</v>
      </c>
      <c r="O5618">
        <f t="shared" si="438"/>
        <v>0</v>
      </c>
      <c r="P5618">
        <f t="shared" si="439"/>
        <v>1</v>
      </c>
    </row>
    <row r="5619" spans="1:16" x14ac:dyDescent="0.3">
      <c r="A5619" t="s">
        <v>80</v>
      </c>
      <c r="B5619" s="38">
        <v>41883</v>
      </c>
      <c r="C5619" t="s">
        <v>29</v>
      </c>
      <c r="D5619" t="s">
        <v>290</v>
      </c>
      <c r="E5619" t="s">
        <v>173</v>
      </c>
      <c r="F5619">
        <v>308061</v>
      </c>
      <c r="G5619">
        <v>358522</v>
      </c>
      <c r="H5619" t="s">
        <v>152</v>
      </c>
      <c r="I5619" t="s">
        <v>181</v>
      </c>
      <c r="J5619" t="s">
        <v>248</v>
      </c>
      <c r="L5619">
        <f t="shared" ref="L5619:L5682" si="440">YEAR(B5619)</f>
        <v>2014</v>
      </c>
      <c r="M5619">
        <f t="shared" ref="M5619:M5682" si="441">MONTH(B5619)</f>
        <v>9</v>
      </c>
      <c r="N5619">
        <f t="shared" si="437"/>
        <v>0</v>
      </c>
      <c r="O5619">
        <f t="shared" si="438"/>
        <v>1</v>
      </c>
      <c r="P5619">
        <f t="shared" si="439"/>
        <v>1</v>
      </c>
    </row>
    <row r="5620" spans="1:16" x14ac:dyDescent="0.3">
      <c r="A5620" t="s">
        <v>69</v>
      </c>
      <c r="B5620" s="38">
        <v>41883</v>
      </c>
      <c r="C5620" t="s">
        <v>30</v>
      </c>
      <c r="D5620" t="s">
        <v>366</v>
      </c>
      <c r="E5620" t="s">
        <v>147</v>
      </c>
      <c r="F5620">
        <v>334080</v>
      </c>
      <c r="G5620">
        <v>375207</v>
      </c>
      <c r="H5620" t="s">
        <v>148</v>
      </c>
      <c r="I5620" t="s">
        <v>149</v>
      </c>
      <c r="L5620">
        <f t="shared" si="440"/>
        <v>2014</v>
      </c>
      <c r="M5620">
        <f t="shared" si="441"/>
        <v>9</v>
      </c>
      <c r="N5620">
        <f t="shared" si="437"/>
        <v>0</v>
      </c>
      <c r="O5620">
        <f t="shared" si="438"/>
        <v>0</v>
      </c>
      <c r="P5620">
        <f t="shared" si="439"/>
        <v>1</v>
      </c>
    </row>
    <row r="5621" spans="1:16" x14ac:dyDescent="0.3">
      <c r="A5621" t="s">
        <v>69</v>
      </c>
      <c r="B5621" s="38">
        <v>41883</v>
      </c>
      <c r="C5621" t="s">
        <v>30</v>
      </c>
      <c r="D5621" t="s">
        <v>605</v>
      </c>
      <c r="E5621" t="s">
        <v>161</v>
      </c>
      <c r="F5621">
        <v>333592</v>
      </c>
      <c r="G5621">
        <v>374603</v>
      </c>
      <c r="H5621" t="s">
        <v>144</v>
      </c>
      <c r="I5621" t="s">
        <v>145</v>
      </c>
      <c r="L5621">
        <f t="shared" si="440"/>
        <v>2014</v>
      </c>
      <c r="M5621">
        <f t="shared" si="441"/>
        <v>9</v>
      </c>
      <c r="N5621">
        <f t="shared" si="437"/>
        <v>0</v>
      </c>
      <c r="O5621">
        <f t="shared" si="438"/>
        <v>0</v>
      </c>
      <c r="P5621">
        <f t="shared" si="439"/>
        <v>3</v>
      </c>
    </row>
    <row r="5622" spans="1:16" x14ac:dyDescent="0.3">
      <c r="A5622" t="s">
        <v>42</v>
      </c>
      <c r="B5622" s="38">
        <v>41883</v>
      </c>
      <c r="C5622" t="s">
        <v>30</v>
      </c>
      <c r="D5622" t="s">
        <v>170</v>
      </c>
      <c r="E5622" t="s">
        <v>206</v>
      </c>
      <c r="F5622">
        <v>337733</v>
      </c>
      <c r="G5622">
        <v>331301</v>
      </c>
      <c r="H5622" t="s">
        <v>148</v>
      </c>
      <c r="I5622" t="s">
        <v>149</v>
      </c>
      <c r="L5622">
        <f t="shared" si="440"/>
        <v>2014</v>
      </c>
      <c r="M5622">
        <f t="shared" si="441"/>
        <v>9</v>
      </c>
      <c r="N5622">
        <f t="shared" si="437"/>
        <v>0</v>
      </c>
      <c r="O5622">
        <f t="shared" si="438"/>
        <v>0</v>
      </c>
      <c r="P5622">
        <f t="shared" si="439"/>
        <v>1</v>
      </c>
    </row>
    <row r="5623" spans="1:16" x14ac:dyDescent="0.3">
      <c r="A5623" t="s">
        <v>69</v>
      </c>
      <c r="B5623" s="38">
        <v>41883</v>
      </c>
      <c r="C5623" t="s">
        <v>30</v>
      </c>
      <c r="D5623" t="s">
        <v>1081</v>
      </c>
      <c r="E5623" t="s">
        <v>147</v>
      </c>
      <c r="F5623">
        <v>334130</v>
      </c>
      <c r="G5623">
        <v>373406</v>
      </c>
      <c r="H5623" t="s">
        <v>148</v>
      </c>
      <c r="I5623" t="s">
        <v>149</v>
      </c>
      <c r="L5623">
        <f t="shared" si="440"/>
        <v>2014</v>
      </c>
      <c r="M5623">
        <f t="shared" si="441"/>
        <v>9</v>
      </c>
      <c r="N5623">
        <f t="shared" si="437"/>
        <v>0</v>
      </c>
      <c r="O5623">
        <f t="shared" si="438"/>
        <v>0</v>
      </c>
      <c r="P5623">
        <f t="shared" si="439"/>
        <v>1</v>
      </c>
    </row>
    <row r="5624" spans="1:16" x14ac:dyDescent="0.3">
      <c r="A5624" t="s">
        <v>1120</v>
      </c>
      <c r="B5624" s="38">
        <v>41883</v>
      </c>
      <c r="C5624" t="s">
        <v>30</v>
      </c>
      <c r="D5624" t="s">
        <v>177</v>
      </c>
      <c r="E5624" t="s">
        <v>193</v>
      </c>
      <c r="F5624">
        <v>243819</v>
      </c>
      <c r="G5624">
        <v>415938</v>
      </c>
      <c r="H5624" t="s">
        <v>144</v>
      </c>
      <c r="I5624" t="s">
        <v>145</v>
      </c>
      <c r="L5624">
        <f t="shared" si="440"/>
        <v>2014</v>
      </c>
      <c r="M5624">
        <f t="shared" si="441"/>
        <v>9</v>
      </c>
      <c r="N5624">
        <f t="shared" si="437"/>
        <v>0</v>
      </c>
      <c r="O5624">
        <f t="shared" si="438"/>
        <v>0</v>
      </c>
      <c r="P5624">
        <f t="shared" si="439"/>
        <v>3</v>
      </c>
    </row>
    <row r="5625" spans="1:16" x14ac:dyDescent="0.3">
      <c r="A5625" t="s">
        <v>52</v>
      </c>
      <c r="B5625" s="38">
        <v>41883</v>
      </c>
      <c r="C5625" t="s">
        <v>30</v>
      </c>
      <c r="D5625" t="s">
        <v>424</v>
      </c>
      <c r="E5625" t="s">
        <v>169</v>
      </c>
      <c r="F5625">
        <v>245436</v>
      </c>
      <c r="G5625">
        <v>372688</v>
      </c>
      <c r="H5625" t="s">
        <v>148</v>
      </c>
      <c r="I5625" t="s">
        <v>149</v>
      </c>
      <c r="L5625">
        <f t="shared" si="440"/>
        <v>2014</v>
      </c>
      <c r="M5625">
        <f t="shared" si="441"/>
        <v>9</v>
      </c>
      <c r="N5625">
        <f t="shared" si="437"/>
        <v>0</v>
      </c>
      <c r="O5625">
        <f t="shared" si="438"/>
        <v>0</v>
      </c>
      <c r="P5625">
        <f t="shared" si="439"/>
        <v>1</v>
      </c>
    </row>
    <row r="5626" spans="1:16" x14ac:dyDescent="0.3">
      <c r="A5626" t="s">
        <v>52</v>
      </c>
      <c r="B5626" s="38">
        <v>41883</v>
      </c>
      <c r="C5626" t="s">
        <v>30</v>
      </c>
      <c r="D5626" t="s">
        <v>626</v>
      </c>
      <c r="E5626" t="s">
        <v>169</v>
      </c>
      <c r="F5626">
        <v>245271</v>
      </c>
      <c r="G5626">
        <v>372833</v>
      </c>
      <c r="H5626" t="s">
        <v>152</v>
      </c>
      <c r="I5626" t="s">
        <v>153</v>
      </c>
      <c r="L5626">
        <f t="shared" si="440"/>
        <v>2014</v>
      </c>
      <c r="M5626">
        <f t="shared" si="441"/>
        <v>9</v>
      </c>
      <c r="N5626">
        <f t="shared" si="437"/>
        <v>0</v>
      </c>
      <c r="O5626">
        <f t="shared" si="438"/>
        <v>0</v>
      </c>
      <c r="P5626">
        <f t="shared" si="439"/>
        <v>2</v>
      </c>
    </row>
    <row r="5627" spans="1:16" x14ac:dyDescent="0.3">
      <c r="A5627" t="s">
        <v>62</v>
      </c>
      <c r="B5627" s="38">
        <v>41883</v>
      </c>
      <c r="C5627" t="s">
        <v>30</v>
      </c>
      <c r="D5627" t="s">
        <v>951</v>
      </c>
      <c r="E5627" t="s">
        <v>143</v>
      </c>
      <c r="F5627">
        <v>339877</v>
      </c>
      <c r="G5627">
        <v>402402</v>
      </c>
      <c r="H5627" t="s">
        <v>148</v>
      </c>
      <c r="I5627" t="s">
        <v>149</v>
      </c>
      <c r="L5627">
        <f t="shared" si="440"/>
        <v>2014</v>
      </c>
      <c r="M5627">
        <f t="shared" si="441"/>
        <v>9</v>
      </c>
      <c r="N5627">
        <f t="shared" si="437"/>
        <v>0</v>
      </c>
      <c r="O5627">
        <f t="shared" si="438"/>
        <v>0</v>
      </c>
      <c r="P5627">
        <f t="shared" si="439"/>
        <v>1</v>
      </c>
    </row>
    <row r="5628" spans="1:16" x14ac:dyDescent="0.3">
      <c r="A5628" t="s">
        <v>69</v>
      </c>
      <c r="B5628" s="38">
        <v>41883</v>
      </c>
      <c r="C5628" t="s">
        <v>29</v>
      </c>
      <c r="D5628" t="s">
        <v>160</v>
      </c>
      <c r="E5628" t="s">
        <v>161</v>
      </c>
      <c r="F5628">
        <v>333283</v>
      </c>
      <c r="G5628">
        <v>374694</v>
      </c>
      <c r="H5628" t="s">
        <v>148</v>
      </c>
      <c r="I5628" t="s">
        <v>181</v>
      </c>
      <c r="L5628">
        <f t="shared" si="440"/>
        <v>2014</v>
      </c>
      <c r="M5628">
        <f t="shared" si="441"/>
        <v>9</v>
      </c>
      <c r="N5628">
        <f t="shared" si="437"/>
        <v>0</v>
      </c>
      <c r="O5628">
        <f t="shared" si="438"/>
        <v>1</v>
      </c>
      <c r="P5628">
        <f t="shared" si="439"/>
        <v>0</v>
      </c>
    </row>
    <row r="5629" spans="1:16" x14ac:dyDescent="0.3">
      <c r="A5629" t="s">
        <v>69</v>
      </c>
      <c r="B5629" s="38">
        <v>41883</v>
      </c>
      <c r="C5629" t="s">
        <v>30</v>
      </c>
      <c r="D5629" t="s">
        <v>160</v>
      </c>
      <c r="E5629" t="s">
        <v>161</v>
      </c>
      <c r="F5629">
        <v>334041</v>
      </c>
      <c r="G5629">
        <v>375224</v>
      </c>
      <c r="H5629" t="s">
        <v>152</v>
      </c>
      <c r="I5629" t="s">
        <v>153</v>
      </c>
      <c r="L5629">
        <f t="shared" si="440"/>
        <v>2014</v>
      </c>
      <c r="M5629">
        <f t="shared" si="441"/>
        <v>9</v>
      </c>
      <c r="N5629">
        <f t="shared" si="437"/>
        <v>0</v>
      </c>
      <c r="O5629">
        <f t="shared" si="438"/>
        <v>0</v>
      </c>
      <c r="P5629">
        <f t="shared" si="439"/>
        <v>2</v>
      </c>
    </row>
    <row r="5630" spans="1:16" x14ac:dyDescent="0.3">
      <c r="A5630" t="s">
        <v>69</v>
      </c>
      <c r="B5630" s="38">
        <v>41883</v>
      </c>
      <c r="C5630" t="s">
        <v>30</v>
      </c>
      <c r="D5630" t="s">
        <v>835</v>
      </c>
      <c r="E5630" t="s">
        <v>147</v>
      </c>
      <c r="F5630">
        <v>333857</v>
      </c>
      <c r="G5630">
        <v>373549</v>
      </c>
      <c r="H5630" t="s">
        <v>152</v>
      </c>
      <c r="I5630" t="s">
        <v>153</v>
      </c>
      <c r="L5630">
        <f t="shared" si="440"/>
        <v>2014</v>
      </c>
      <c r="M5630">
        <f t="shared" si="441"/>
        <v>9</v>
      </c>
      <c r="N5630">
        <f t="shared" si="437"/>
        <v>0</v>
      </c>
      <c r="O5630">
        <f t="shared" si="438"/>
        <v>0</v>
      </c>
      <c r="P5630">
        <f t="shared" si="439"/>
        <v>2</v>
      </c>
    </row>
    <row r="5631" spans="1:16" x14ac:dyDescent="0.3">
      <c r="A5631" t="s">
        <v>79</v>
      </c>
      <c r="B5631" s="38">
        <v>41883</v>
      </c>
      <c r="C5631" t="s">
        <v>30</v>
      </c>
      <c r="D5631" t="s">
        <v>1082</v>
      </c>
      <c r="E5631" t="s">
        <v>173</v>
      </c>
      <c r="F5631">
        <v>301180</v>
      </c>
      <c r="G5631">
        <v>353927</v>
      </c>
      <c r="H5631" t="s">
        <v>152</v>
      </c>
      <c r="I5631" t="s">
        <v>153</v>
      </c>
      <c r="L5631">
        <f t="shared" si="440"/>
        <v>2014</v>
      </c>
      <c r="M5631">
        <f t="shared" si="441"/>
        <v>9</v>
      </c>
      <c r="N5631">
        <f t="shared" si="437"/>
        <v>0</v>
      </c>
      <c r="O5631">
        <f t="shared" si="438"/>
        <v>0</v>
      </c>
      <c r="P5631">
        <f t="shared" si="439"/>
        <v>2</v>
      </c>
    </row>
    <row r="5632" spans="1:16" x14ac:dyDescent="0.3">
      <c r="A5632" t="s">
        <v>1120</v>
      </c>
      <c r="B5632" s="38">
        <v>41883</v>
      </c>
      <c r="C5632" t="s">
        <v>30</v>
      </c>
      <c r="D5632" t="s">
        <v>579</v>
      </c>
      <c r="E5632" t="s">
        <v>193</v>
      </c>
      <c r="F5632">
        <v>244078</v>
      </c>
      <c r="G5632">
        <v>416306</v>
      </c>
      <c r="H5632" t="s">
        <v>148</v>
      </c>
      <c r="I5632" t="s">
        <v>149</v>
      </c>
      <c r="L5632">
        <f t="shared" si="440"/>
        <v>2014</v>
      </c>
      <c r="M5632">
        <f t="shared" si="441"/>
        <v>9</v>
      </c>
      <c r="N5632">
        <f t="shared" si="437"/>
        <v>0</v>
      </c>
      <c r="O5632">
        <f t="shared" si="438"/>
        <v>0</v>
      </c>
      <c r="P5632">
        <f t="shared" si="439"/>
        <v>1</v>
      </c>
    </row>
    <row r="5633" spans="1:16" x14ac:dyDescent="0.3">
      <c r="A5633" t="s">
        <v>69</v>
      </c>
      <c r="B5633" s="38">
        <v>41883</v>
      </c>
      <c r="C5633" t="s">
        <v>30</v>
      </c>
      <c r="D5633" t="s">
        <v>174</v>
      </c>
      <c r="E5633" t="s">
        <v>147</v>
      </c>
      <c r="F5633">
        <v>334179</v>
      </c>
      <c r="G5633">
        <v>375126</v>
      </c>
      <c r="H5633" t="s">
        <v>148</v>
      </c>
      <c r="I5633" t="s">
        <v>149</v>
      </c>
      <c r="L5633">
        <f t="shared" si="440"/>
        <v>2014</v>
      </c>
      <c r="M5633">
        <f t="shared" si="441"/>
        <v>9</v>
      </c>
      <c r="N5633">
        <f t="shared" si="437"/>
        <v>0</v>
      </c>
      <c r="O5633">
        <f t="shared" si="438"/>
        <v>0</v>
      </c>
      <c r="P5633">
        <f t="shared" si="439"/>
        <v>1</v>
      </c>
    </row>
    <row r="5634" spans="1:16" x14ac:dyDescent="0.3">
      <c r="A5634" t="s">
        <v>80</v>
      </c>
      <c r="B5634" s="38">
        <v>41883</v>
      </c>
      <c r="C5634" t="s">
        <v>30</v>
      </c>
      <c r="D5634" t="s">
        <v>290</v>
      </c>
      <c r="E5634" t="s">
        <v>173</v>
      </c>
      <c r="F5634">
        <v>308065</v>
      </c>
      <c r="G5634">
        <v>358521</v>
      </c>
      <c r="H5634" t="s">
        <v>148</v>
      </c>
      <c r="I5634" t="s">
        <v>149</v>
      </c>
      <c r="L5634">
        <f t="shared" si="440"/>
        <v>2014</v>
      </c>
      <c r="M5634">
        <f t="shared" si="441"/>
        <v>9</v>
      </c>
      <c r="N5634">
        <f t="shared" ref="N5634:N5697" si="442">SUM((IF(OR(ISBLANK($I5634),ISERROR(SEARCH("killed",$I5634))),0,IF(SEARCH("killed",$I5634)=3,LEFT($I5634,1),IF(SEARCH("killed",$I5634)=4,LEFT($I5634,2),0)))),(IF(OR(ISBLANK($J5634),ISERROR(SEARCH("killed",$J5634))),0,IF(SEARCH("killed",$J5634)=3,LEFT($J5634,1),IF(SEARCH("killed",$J5634)=4,LEFT($J5634,2),0)))),(IF(OR(ISBLANK($K5634),ISERROR(SEARCH("killed",$K5634))),0,IF(SEARCH("killed",$K5634)=3,LEFT($K5634,1),IF(SEARCH("killed",$K5634)=4,LEFT($K5634,2),0)))))</f>
        <v>0</v>
      </c>
      <c r="O5634">
        <f t="shared" ref="O5634:O5697" si="443">SUM((IF(OR(ISBLANK($I5634),ISERROR(SEARCH("seriously",$I5634))),0,IF(SEARCH("seriously",$I5634)=3,LEFT($I5634,1),IF(SEARCH("seriously",$I5634)=4,LEFT($I5634,2),0)))),(IF(OR(ISBLANK($J5634),ISERROR(SEARCH("seriously",$J5634))),0,IF(SEARCH("seriously",$J5634)=3,LEFT($J5634,1),IF(SEARCH("seriously",$J5634)=4,LEFT($J5634,2),0)))),(IF(OR(ISBLANK($K5634),ISERROR(SEARCH("seriously",$K5634))),0,IF(SEARCH("seriously",$K5634)=3,LEFT($K5634,1),IF(SEARCH("seriously",$K5634)=4,LEFT($K5634,2),0)))))</f>
        <v>0</v>
      </c>
      <c r="P5634">
        <f t="shared" ref="P5634:P5697" si="444">SUM((IF(OR(ISBLANK($I5634),ISERROR(SEARCH("slightly",$I5634))),0,IF(SEARCH("slightly",$I5634)=3,LEFT($I5634,1),IF(SEARCH("slightly",$I5634)=4,LEFT($I5634,2),0)))),(IF(OR(ISBLANK($J5634),ISERROR(SEARCH("slightly",$J5634))),0,IF(SEARCH("slightly",$J5634)=3,LEFT($J5634,1),IF(SEARCH("slightly",$J5634)=4,LEFT($J5634,2),0)))),(IF(OR(ISBLANK($K5634),ISERROR(SEARCH("slightly",$K5634))),0,IF(SEARCH("slightly",$K5634)=3,LEFT($K5634,1),IF(SEARCH("slightly",$K5634)=4,LEFT($K5634,2),0)))))</f>
        <v>1</v>
      </c>
    </row>
    <row r="5635" spans="1:16" x14ac:dyDescent="0.3">
      <c r="A5635" t="s">
        <v>79</v>
      </c>
      <c r="B5635" s="38">
        <v>41883</v>
      </c>
      <c r="C5635" t="s">
        <v>30</v>
      </c>
      <c r="D5635" t="s">
        <v>237</v>
      </c>
      <c r="E5635" t="s">
        <v>173</v>
      </c>
      <c r="F5635">
        <v>301397</v>
      </c>
      <c r="G5635">
        <v>354130</v>
      </c>
      <c r="H5635" t="s">
        <v>148</v>
      </c>
      <c r="I5635" t="s">
        <v>149</v>
      </c>
      <c r="L5635">
        <f t="shared" si="440"/>
        <v>2014</v>
      </c>
      <c r="M5635">
        <f t="shared" si="441"/>
        <v>9</v>
      </c>
      <c r="N5635">
        <f t="shared" si="442"/>
        <v>0</v>
      </c>
      <c r="O5635">
        <f t="shared" si="443"/>
        <v>0</v>
      </c>
      <c r="P5635">
        <f t="shared" si="444"/>
        <v>1</v>
      </c>
    </row>
    <row r="5636" spans="1:16" x14ac:dyDescent="0.3">
      <c r="A5636" t="s">
        <v>51</v>
      </c>
      <c r="B5636" s="38">
        <v>41883</v>
      </c>
      <c r="C5636" t="s">
        <v>30</v>
      </c>
      <c r="D5636" t="s">
        <v>262</v>
      </c>
      <c r="E5636" t="s">
        <v>206</v>
      </c>
      <c r="F5636">
        <v>348556</v>
      </c>
      <c r="G5636">
        <v>344458</v>
      </c>
      <c r="H5636" t="s">
        <v>148</v>
      </c>
      <c r="I5636" t="s">
        <v>149</v>
      </c>
      <c r="L5636">
        <f t="shared" si="440"/>
        <v>2014</v>
      </c>
      <c r="M5636">
        <f t="shared" si="441"/>
        <v>9</v>
      </c>
      <c r="N5636">
        <f t="shared" si="442"/>
        <v>0</v>
      </c>
      <c r="O5636">
        <f t="shared" si="443"/>
        <v>0</v>
      </c>
      <c r="P5636">
        <f t="shared" si="444"/>
        <v>1</v>
      </c>
    </row>
    <row r="5637" spans="1:16" x14ac:dyDescent="0.3">
      <c r="A5637" t="s">
        <v>72</v>
      </c>
      <c r="B5637" s="38">
        <v>41883</v>
      </c>
      <c r="C5637" t="s">
        <v>30</v>
      </c>
      <c r="D5637" t="s">
        <v>237</v>
      </c>
      <c r="E5637" t="s">
        <v>184</v>
      </c>
      <c r="F5637">
        <v>320179</v>
      </c>
      <c r="G5637">
        <v>353303</v>
      </c>
      <c r="H5637" t="s">
        <v>148</v>
      </c>
      <c r="I5637" t="s">
        <v>149</v>
      </c>
      <c r="L5637">
        <f t="shared" si="440"/>
        <v>2014</v>
      </c>
      <c r="M5637">
        <f t="shared" si="441"/>
        <v>9</v>
      </c>
      <c r="N5637">
        <f t="shared" si="442"/>
        <v>0</v>
      </c>
      <c r="O5637">
        <f t="shared" si="443"/>
        <v>0</v>
      </c>
      <c r="P5637">
        <f t="shared" si="444"/>
        <v>1</v>
      </c>
    </row>
    <row r="5638" spans="1:16" x14ac:dyDescent="0.3">
      <c r="A5638" t="s">
        <v>37</v>
      </c>
      <c r="B5638" s="38">
        <v>41883</v>
      </c>
      <c r="C5638" t="s">
        <v>30</v>
      </c>
      <c r="D5638" t="s">
        <v>170</v>
      </c>
      <c r="E5638" t="s">
        <v>256</v>
      </c>
      <c r="F5638">
        <v>236409</v>
      </c>
      <c r="G5638">
        <v>333788</v>
      </c>
      <c r="H5638" t="s">
        <v>148</v>
      </c>
      <c r="I5638" t="s">
        <v>149</v>
      </c>
      <c r="L5638">
        <f t="shared" si="440"/>
        <v>2014</v>
      </c>
      <c r="M5638">
        <f t="shared" si="441"/>
        <v>9</v>
      </c>
      <c r="N5638">
        <f t="shared" si="442"/>
        <v>0</v>
      </c>
      <c r="O5638">
        <f t="shared" si="443"/>
        <v>0</v>
      </c>
      <c r="P5638">
        <f t="shared" si="444"/>
        <v>1</v>
      </c>
    </row>
    <row r="5639" spans="1:16" x14ac:dyDescent="0.3">
      <c r="A5639" t="s">
        <v>2</v>
      </c>
      <c r="B5639" s="38">
        <v>41883</v>
      </c>
      <c r="C5639" t="s">
        <v>30</v>
      </c>
      <c r="D5639" t="s">
        <v>492</v>
      </c>
      <c r="E5639" t="s">
        <v>166</v>
      </c>
      <c r="F5639">
        <v>327156</v>
      </c>
      <c r="G5639">
        <v>364622</v>
      </c>
      <c r="H5639" t="s">
        <v>148</v>
      </c>
      <c r="I5639" t="s">
        <v>149</v>
      </c>
      <c r="L5639">
        <f t="shared" si="440"/>
        <v>2014</v>
      </c>
      <c r="M5639">
        <f t="shared" si="441"/>
        <v>9</v>
      </c>
      <c r="N5639">
        <f t="shared" si="442"/>
        <v>0</v>
      </c>
      <c r="O5639">
        <f t="shared" si="443"/>
        <v>0</v>
      </c>
      <c r="P5639">
        <f t="shared" si="444"/>
        <v>1</v>
      </c>
    </row>
    <row r="5640" spans="1:16" x14ac:dyDescent="0.3">
      <c r="A5640" t="s">
        <v>54</v>
      </c>
      <c r="B5640" s="38">
        <v>41883</v>
      </c>
      <c r="C5640" t="s">
        <v>30</v>
      </c>
      <c r="D5640" t="s">
        <v>250</v>
      </c>
      <c r="E5640" t="s">
        <v>183</v>
      </c>
      <c r="F5640">
        <v>314203</v>
      </c>
      <c r="G5640">
        <v>318319</v>
      </c>
      <c r="H5640" t="s">
        <v>152</v>
      </c>
      <c r="I5640" t="s">
        <v>153</v>
      </c>
      <c r="L5640">
        <f t="shared" si="440"/>
        <v>2014</v>
      </c>
      <c r="M5640">
        <f t="shared" si="441"/>
        <v>9</v>
      </c>
      <c r="N5640">
        <f t="shared" si="442"/>
        <v>0</v>
      </c>
      <c r="O5640">
        <f t="shared" si="443"/>
        <v>0</v>
      </c>
      <c r="P5640">
        <f t="shared" si="444"/>
        <v>2</v>
      </c>
    </row>
    <row r="5641" spans="1:16" x14ac:dyDescent="0.3">
      <c r="A5641" t="s">
        <v>20</v>
      </c>
      <c r="B5641" s="38">
        <v>41883</v>
      </c>
      <c r="C5641" t="s">
        <v>30</v>
      </c>
      <c r="D5641" t="s">
        <v>286</v>
      </c>
      <c r="E5641" t="s">
        <v>155</v>
      </c>
      <c r="F5641">
        <v>310484</v>
      </c>
      <c r="G5641">
        <v>403287</v>
      </c>
      <c r="H5641" t="s">
        <v>152</v>
      </c>
      <c r="I5641" t="s">
        <v>153</v>
      </c>
      <c r="L5641">
        <f t="shared" si="440"/>
        <v>2014</v>
      </c>
      <c r="M5641">
        <f t="shared" si="441"/>
        <v>9</v>
      </c>
      <c r="N5641">
        <f t="shared" si="442"/>
        <v>0</v>
      </c>
      <c r="O5641">
        <f t="shared" si="443"/>
        <v>0</v>
      </c>
      <c r="P5641">
        <f t="shared" si="444"/>
        <v>2</v>
      </c>
    </row>
    <row r="5642" spans="1:16" x14ac:dyDescent="0.3">
      <c r="A5642" t="s">
        <v>46</v>
      </c>
      <c r="B5642" s="38">
        <v>41883</v>
      </c>
      <c r="C5642" t="s">
        <v>30</v>
      </c>
      <c r="D5642" t="s">
        <v>175</v>
      </c>
      <c r="E5642" t="s">
        <v>186</v>
      </c>
      <c r="F5642">
        <v>234072</v>
      </c>
      <c r="G5642">
        <v>398175</v>
      </c>
      <c r="H5642" t="s">
        <v>148</v>
      </c>
      <c r="I5642" t="s">
        <v>149</v>
      </c>
      <c r="L5642">
        <f t="shared" si="440"/>
        <v>2014</v>
      </c>
      <c r="M5642">
        <f t="shared" si="441"/>
        <v>9</v>
      </c>
      <c r="N5642">
        <f t="shared" si="442"/>
        <v>0</v>
      </c>
      <c r="O5642">
        <f t="shared" si="443"/>
        <v>0</v>
      </c>
      <c r="P5642">
        <f t="shared" si="444"/>
        <v>1</v>
      </c>
    </row>
    <row r="5643" spans="1:16" x14ac:dyDescent="0.3">
      <c r="A5643" t="s">
        <v>69</v>
      </c>
      <c r="B5643" s="38">
        <v>41883</v>
      </c>
      <c r="C5643" t="s">
        <v>30</v>
      </c>
      <c r="D5643" t="s">
        <v>223</v>
      </c>
      <c r="E5643" t="s">
        <v>147</v>
      </c>
      <c r="F5643">
        <v>334864</v>
      </c>
      <c r="G5643">
        <v>373945</v>
      </c>
      <c r="H5643" t="s">
        <v>148</v>
      </c>
      <c r="I5643" t="s">
        <v>149</v>
      </c>
      <c r="L5643">
        <f t="shared" si="440"/>
        <v>2014</v>
      </c>
      <c r="M5643">
        <f t="shared" si="441"/>
        <v>9</v>
      </c>
      <c r="N5643">
        <f t="shared" si="442"/>
        <v>0</v>
      </c>
      <c r="O5643">
        <f t="shared" si="443"/>
        <v>0</v>
      </c>
      <c r="P5643">
        <f t="shared" si="444"/>
        <v>1</v>
      </c>
    </row>
    <row r="5644" spans="1:16" x14ac:dyDescent="0.3">
      <c r="A5644" t="s">
        <v>67</v>
      </c>
      <c r="B5644" s="38">
        <v>41883</v>
      </c>
      <c r="C5644" t="s">
        <v>30</v>
      </c>
      <c r="D5644" t="s">
        <v>278</v>
      </c>
      <c r="E5644" t="s">
        <v>279</v>
      </c>
      <c r="F5644">
        <v>348919</v>
      </c>
      <c r="G5644">
        <v>374180</v>
      </c>
      <c r="H5644" t="s">
        <v>148</v>
      </c>
      <c r="I5644" t="s">
        <v>149</v>
      </c>
      <c r="L5644">
        <f t="shared" si="440"/>
        <v>2014</v>
      </c>
      <c r="M5644">
        <f t="shared" si="441"/>
        <v>9</v>
      </c>
      <c r="N5644">
        <f t="shared" si="442"/>
        <v>0</v>
      </c>
      <c r="O5644">
        <f t="shared" si="443"/>
        <v>0</v>
      </c>
      <c r="P5644">
        <f t="shared" si="444"/>
        <v>1</v>
      </c>
    </row>
    <row r="5645" spans="1:16" x14ac:dyDescent="0.3">
      <c r="A5645" t="s">
        <v>69</v>
      </c>
      <c r="B5645" s="38">
        <v>41883</v>
      </c>
      <c r="C5645" t="s">
        <v>30</v>
      </c>
      <c r="D5645" t="s">
        <v>158</v>
      </c>
      <c r="E5645" t="s">
        <v>159</v>
      </c>
      <c r="F5645">
        <v>334751</v>
      </c>
      <c r="G5645">
        <v>374486</v>
      </c>
      <c r="H5645" t="s">
        <v>148</v>
      </c>
      <c r="I5645" t="s">
        <v>149</v>
      </c>
      <c r="L5645">
        <f t="shared" si="440"/>
        <v>2014</v>
      </c>
      <c r="M5645">
        <f t="shared" si="441"/>
        <v>9</v>
      </c>
      <c r="N5645">
        <f t="shared" si="442"/>
        <v>0</v>
      </c>
      <c r="O5645">
        <f t="shared" si="443"/>
        <v>0</v>
      </c>
      <c r="P5645">
        <f t="shared" si="444"/>
        <v>1</v>
      </c>
    </row>
    <row r="5646" spans="1:16" x14ac:dyDescent="0.3">
      <c r="A5646" t="s">
        <v>80</v>
      </c>
      <c r="B5646" s="38">
        <v>41883</v>
      </c>
      <c r="C5646" t="s">
        <v>30</v>
      </c>
      <c r="D5646" t="s">
        <v>797</v>
      </c>
      <c r="E5646" t="s">
        <v>173</v>
      </c>
      <c r="F5646">
        <v>308209</v>
      </c>
      <c r="G5646">
        <v>358370</v>
      </c>
      <c r="H5646" t="s">
        <v>148</v>
      </c>
      <c r="I5646" t="s">
        <v>149</v>
      </c>
      <c r="L5646">
        <f t="shared" si="440"/>
        <v>2014</v>
      </c>
      <c r="M5646">
        <f t="shared" si="441"/>
        <v>9</v>
      </c>
      <c r="N5646">
        <f t="shared" si="442"/>
        <v>0</v>
      </c>
      <c r="O5646">
        <f t="shared" si="443"/>
        <v>0</v>
      </c>
      <c r="P5646">
        <f t="shared" si="444"/>
        <v>1</v>
      </c>
    </row>
    <row r="5647" spans="1:16" x14ac:dyDescent="0.3">
      <c r="A5647" t="s">
        <v>43</v>
      </c>
      <c r="B5647" s="38">
        <v>41883</v>
      </c>
      <c r="C5647" t="s">
        <v>30</v>
      </c>
      <c r="D5647" t="s">
        <v>207</v>
      </c>
      <c r="E5647" t="s">
        <v>183</v>
      </c>
      <c r="F5647">
        <v>308647</v>
      </c>
      <c r="G5647">
        <v>325989</v>
      </c>
      <c r="H5647" t="s">
        <v>148</v>
      </c>
      <c r="I5647" t="s">
        <v>149</v>
      </c>
      <c r="L5647">
        <f t="shared" si="440"/>
        <v>2014</v>
      </c>
      <c r="M5647">
        <f t="shared" si="441"/>
        <v>9</v>
      </c>
      <c r="N5647">
        <f t="shared" si="442"/>
        <v>0</v>
      </c>
      <c r="O5647">
        <f t="shared" si="443"/>
        <v>0</v>
      </c>
      <c r="P5647">
        <f t="shared" si="444"/>
        <v>1</v>
      </c>
    </row>
    <row r="5648" spans="1:16" x14ac:dyDescent="0.3">
      <c r="A5648" t="s">
        <v>2</v>
      </c>
      <c r="B5648" s="38">
        <v>41883</v>
      </c>
      <c r="C5648" t="s">
        <v>30</v>
      </c>
      <c r="D5648" t="s">
        <v>285</v>
      </c>
      <c r="E5648" t="s">
        <v>166</v>
      </c>
      <c r="F5648">
        <v>326763</v>
      </c>
      <c r="G5648">
        <v>364042</v>
      </c>
      <c r="H5648" t="s">
        <v>148</v>
      </c>
      <c r="I5648" t="s">
        <v>149</v>
      </c>
      <c r="L5648">
        <f t="shared" si="440"/>
        <v>2014</v>
      </c>
      <c r="M5648">
        <f t="shared" si="441"/>
        <v>9</v>
      </c>
      <c r="N5648">
        <f t="shared" si="442"/>
        <v>0</v>
      </c>
      <c r="O5648">
        <f t="shared" si="443"/>
        <v>0</v>
      </c>
      <c r="P5648">
        <f t="shared" si="444"/>
        <v>1</v>
      </c>
    </row>
    <row r="5649" spans="1:16" x14ac:dyDescent="0.3">
      <c r="A5649" t="s">
        <v>43</v>
      </c>
      <c r="B5649" s="38">
        <v>41883</v>
      </c>
      <c r="C5649" t="s">
        <v>30</v>
      </c>
      <c r="D5649" t="s">
        <v>432</v>
      </c>
      <c r="E5649" t="s">
        <v>183</v>
      </c>
      <c r="F5649">
        <v>308363</v>
      </c>
      <c r="G5649">
        <v>326215</v>
      </c>
      <c r="H5649" t="s">
        <v>148</v>
      </c>
      <c r="I5649" t="s">
        <v>149</v>
      </c>
      <c r="L5649">
        <f t="shared" si="440"/>
        <v>2014</v>
      </c>
      <c r="M5649">
        <f t="shared" si="441"/>
        <v>9</v>
      </c>
      <c r="N5649">
        <f t="shared" si="442"/>
        <v>0</v>
      </c>
      <c r="O5649">
        <f t="shared" si="443"/>
        <v>0</v>
      </c>
      <c r="P5649">
        <f t="shared" si="444"/>
        <v>1</v>
      </c>
    </row>
    <row r="5650" spans="1:16" x14ac:dyDescent="0.3">
      <c r="A5650" t="s">
        <v>69</v>
      </c>
      <c r="B5650" s="38">
        <v>41883</v>
      </c>
      <c r="C5650" t="s">
        <v>30</v>
      </c>
      <c r="D5650" t="s">
        <v>249</v>
      </c>
      <c r="E5650" t="s">
        <v>147</v>
      </c>
      <c r="F5650">
        <v>334360</v>
      </c>
      <c r="G5650">
        <v>374356</v>
      </c>
      <c r="H5650" t="s">
        <v>148</v>
      </c>
      <c r="I5650" t="s">
        <v>149</v>
      </c>
      <c r="L5650">
        <f t="shared" si="440"/>
        <v>2014</v>
      </c>
      <c r="M5650">
        <f t="shared" si="441"/>
        <v>9</v>
      </c>
      <c r="N5650">
        <f t="shared" si="442"/>
        <v>0</v>
      </c>
      <c r="O5650">
        <f t="shared" si="443"/>
        <v>0</v>
      </c>
      <c r="P5650">
        <f t="shared" si="444"/>
        <v>1</v>
      </c>
    </row>
    <row r="5651" spans="1:16" x14ac:dyDescent="0.3">
      <c r="A5651" t="s">
        <v>36</v>
      </c>
      <c r="B5651" s="38">
        <v>41883</v>
      </c>
      <c r="C5651" t="s">
        <v>30</v>
      </c>
      <c r="D5651" t="s">
        <v>426</v>
      </c>
      <c r="E5651" t="s">
        <v>189</v>
      </c>
      <c r="F5651">
        <v>287521</v>
      </c>
      <c r="G5651">
        <v>345808</v>
      </c>
      <c r="H5651" t="s">
        <v>148</v>
      </c>
      <c r="I5651" t="s">
        <v>149</v>
      </c>
      <c r="L5651">
        <f t="shared" si="440"/>
        <v>2014</v>
      </c>
      <c r="M5651">
        <f t="shared" si="441"/>
        <v>9</v>
      </c>
      <c r="N5651">
        <f t="shared" si="442"/>
        <v>0</v>
      </c>
      <c r="O5651">
        <f t="shared" si="443"/>
        <v>0</v>
      </c>
      <c r="P5651">
        <f t="shared" si="444"/>
        <v>1</v>
      </c>
    </row>
    <row r="5652" spans="1:16" x14ac:dyDescent="0.3">
      <c r="A5652" t="s">
        <v>69</v>
      </c>
      <c r="B5652" s="38">
        <v>41883</v>
      </c>
      <c r="C5652" t="s">
        <v>29</v>
      </c>
      <c r="D5652" t="s">
        <v>167</v>
      </c>
      <c r="E5652" t="s">
        <v>147</v>
      </c>
      <c r="F5652">
        <v>334526</v>
      </c>
      <c r="G5652">
        <v>373914</v>
      </c>
      <c r="H5652" t="s">
        <v>148</v>
      </c>
      <c r="I5652" t="s">
        <v>181</v>
      </c>
      <c r="L5652">
        <f t="shared" si="440"/>
        <v>2014</v>
      </c>
      <c r="M5652">
        <f t="shared" si="441"/>
        <v>9</v>
      </c>
      <c r="N5652">
        <f t="shared" si="442"/>
        <v>0</v>
      </c>
      <c r="O5652">
        <f t="shared" si="443"/>
        <v>1</v>
      </c>
      <c r="P5652">
        <f t="shared" si="444"/>
        <v>0</v>
      </c>
    </row>
    <row r="5653" spans="1:16" x14ac:dyDescent="0.3">
      <c r="A5653" t="s">
        <v>57</v>
      </c>
      <c r="B5653" s="38">
        <v>41883</v>
      </c>
      <c r="C5653" t="s">
        <v>30</v>
      </c>
      <c r="D5653" t="s">
        <v>430</v>
      </c>
      <c r="E5653" t="s">
        <v>256</v>
      </c>
      <c r="F5653">
        <v>223909</v>
      </c>
      <c r="G5653">
        <v>343861</v>
      </c>
      <c r="H5653" t="s">
        <v>148</v>
      </c>
      <c r="I5653" t="s">
        <v>149</v>
      </c>
      <c r="L5653">
        <f t="shared" si="440"/>
        <v>2014</v>
      </c>
      <c r="M5653">
        <f t="shared" si="441"/>
        <v>9</v>
      </c>
      <c r="N5653">
        <f t="shared" si="442"/>
        <v>0</v>
      </c>
      <c r="O5653">
        <f t="shared" si="443"/>
        <v>0</v>
      </c>
      <c r="P5653">
        <f t="shared" si="444"/>
        <v>1</v>
      </c>
    </row>
    <row r="5654" spans="1:16" x14ac:dyDescent="0.3">
      <c r="A5654" t="s">
        <v>20</v>
      </c>
      <c r="B5654" s="38">
        <v>41913</v>
      </c>
      <c r="C5654" t="s">
        <v>30</v>
      </c>
      <c r="D5654" t="s">
        <v>589</v>
      </c>
      <c r="E5654" t="s">
        <v>155</v>
      </c>
      <c r="F5654">
        <v>310805</v>
      </c>
      <c r="G5654">
        <v>403039</v>
      </c>
      <c r="H5654" t="s">
        <v>152</v>
      </c>
      <c r="I5654" t="s">
        <v>153</v>
      </c>
      <c r="L5654">
        <f t="shared" si="440"/>
        <v>2014</v>
      </c>
      <c r="M5654">
        <f t="shared" si="441"/>
        <v>10</v>
      </c>
      <c r="N5654">
        <f t="shared" si="442"/>
        <v>0</v>
      </c>
      <c r="O5654">
        <f t="shared" si="443"/>
        <v>0</v>
      </c>
      <c r="P5654">
        <f t="shared" si="444"/>
        <v>2</v>
      </c>
    </row>
    <row r="5655" spans="1:16" x14ac:dyDescent="0.3">
      <c r="A5655" t="s">
        <v>1120</v>
      </c>
      <c r="B5655" s="38">
        <v>41913</v>
      </c>
      <c r="C5655" t="s">
        <v>30</v>
      </c>
      <c r="D5655" t="s">
        <v>338</v>
      </c>
      <c r="E5655" t="s">
        <v>193</v>
      </c>
      <c r="F5655">
        <v>244010</v>
      </c>
      <c r="G5655">
        <v>416079</v>
      </c>
      <c r="H5655" t="s">
        <v>148</v>
      </c>
      <c r="I5655" t="s">
        <v>149</v>
      </c>
      <c r="L5655">
        <f t="shared" si="440"/>
        <v>2014</v>
      </c>
      <c r="M5655">
        <f t="shared" si="441"/>
        <v>10</v>
      </c>
      <c r="N5655">
        <f t="shared" si="442"/>
        <v>0</v>
      </c>
      <c r="O5655">
        <f t="shared" si="443"/>
        <v>0</v>
      </c>
      <c r="P5655">
        <f t="shared" si="444"/>
        <v>1</v>
      </c>
    </row>
    <row r="5656" spans="1:16" x14ac:dyDescent="0.3">
      <c r="A5656" t="s">
        <v>69</v>
      </c>
      <c r="B5656" s="38">
        <v>41913</v>
      </c>
      <c r="C5656" t="s">
        <v>30</v>
      </c>
      <c r="D5656" t="s">
        <v>583</v>
      </c>
      <c r="E5656" t="s">
        <v>147</v>
      </c>
      <c r="F5656">
        <v>333966</v>
      </c>
      <c r="G5656">
        <v>373582</v>
      </c>
      <c r="H5656" t="s">
        <v>152</v>
      </c>
      <c r="I5656" t="s">
        <v>153</v>
      </c>
      <c r="L5656">
        <f t="shared" si="440"/>
        <v>2014</v>
      </c>
      <c r="M5656">
        <f t="shared" si="441"/>
        <v>10</v>
      </c>
      <c r="N5656">
        <f t="shared" si="442"/>
        <v>0</v>
      </c>
      <c r="O5656">
        <f t="shared" si="443"/>
        <v>0</v>
      </c>
      <c r="P5656">
        <f t="shared" si="444"/>
        <v>2</v>
      </c>
    </row>
    <row r="5657" spans="1:16" x14ac:dyDescent="0.3">
      <c r="A5657" t="s">
        <v>43</v>
      </c>
      <c r="B5657" s="38">
        <v>41913</v>
      </c>
      <c r="C5657" t="s">
        <v>30</v>
      </c>
      <c r="D5657" t="s">
        <v>207</v>
      </c>
      <c r="E5657" t="s">
        <v>183</v>
      </c>
      <c r="F5657">
        <v>308639</v>
      </c>
      <c r="G5657">
        <v>325986</v>
      </c>
      <c r="H5657" t="s">
        <v>245</v>
      </c>
      <c r="I5657" t="s">
        <v>246</v>
      </c>
      <c r="L5657">
        <f t="shared" si="440"/>
        <v>2014</v>
      </c>
      <c r="M5657">
        <f t="shared" si="441"/>
        <v>10</v>
      </c>
      <c r="N5657">
        <f t="shared" si="442"/>
        <v>0</v>
      </c>
      <c r="O5657">
        <f t="shared" si="443"/>
        <v>0</v>
      </c>
      <c r="P5657">
        <f t="shared" si="444"/>
        <v>4</v>
      </c>
    </row>
    <row r="5658" spans="1:16" x14ac:dyDescent="0.3">
      <c r="A5658" t="s">
        <v>48</v>
      </c>
      <c r="B5658" s="38">
        <v>41913</v>
      </c>
      <c r="C5658" t="s">
        <v>30</v>
      </c>
      <c r="D5658" t="s">
        <v>170</v>
      </c>
      <c r="E5658" t="s">
        <v>315</v>
      </c>
      <c r="F5658">
        <v>285286</v>
      </c>
      <c r="G5658">
        <v>400435</v>
      </c>
      <c r="H5658" t="s">
        <v>148</v>
      </c>
      <c r="I5658" t="s">
        <v>149</v>
      </c>
      <c r="L5658">
        <f t="shared" si="440"/>
        <v>2014</v>
      </c>
      <c r="M5658">
        <f t="shared" si="441"/>
        <v>10</v>
      </c>
      <c r="N5658">
        <f t="shared" si="442"/>
        <v>0</v>
      </c>
      <c r="O5658">
        <f t="shared" si="443"/>
        <v>0</v>
      </c>
      <c r="P5658">
        <f t="shared" si="444"/>
        <v>1</v>
      </c>
    </row>
    <row r="5659" spans="1:16" x14ac:dyDescent="0.3">
      <c r="A5659" t="s">
        <v>69</v>
      </c>
      <c r="B5659" s="38">
        <v>41913</v>
      </c>
      <c r="C5659" t="s">
        <v>30</v>
      </c>
      <c r="D5659" t="s">
        <v>151</v>
      </c>
      <c r="E5659" t="s">
        <v>147</v>
      </c>
      <c r="F5659">
        <v>334165</v>
      </c>
      <c r="G5659">
        <v>373309</v>
      </c>
      <c r="H5659" t="s">
        <v>152</v>
      </c>
      <c r="I5659" t="s">
        <v>153</v>
      </c>
      <c r="L5659">
        <f t="shared" si="440"/>
        <v>2014</v>
      </c>
      <c r="M5659">
        <f t="shared" si="441"/>
        <v>10</v>
      </c>
      <c r="N5659">
        <f t="shared" si="442"/>
        <v>0</v>
      </c>
      <c r="O5659">
        <f t="shared" si="443"/>
        <v>0</v>
      </c>
      <c r="P5659">
        <f t="shared" si="444"/>
        <v>2</v>
      </c>
    </row>
    <row r="5660" spans="1:16" x14ac:dyDescent="0.3">
      <c r="A5660" t="s">
        <v>2</v>
      </c>
      <c r="B5660" s="38">
        <v>41913</v>
      </c>
      <c r="C5660" t="s">
        <v>30</v>
      </c>
      <c r="D5660" t="s">
        <v>281</v>
      </c>
      <c r="E5660" t="s">
        <v>166</v>
      </c>
      <c r="F5660">
        <v>326523</v>
      </c>
      <c r="G5660">
        <v>363895</v>
      </c>
      <c r="H5660" t="s">
        <v>152</v>
      </c>
      <c r="I5660" t="s">
        <v>153</v>
      </c>
      <c r="L5660">
        <f t="shared" si="440"/>
        <v>2014</v>
      </c>
      <c r="M5660">
        <f t="shared" si="441"/>
        <v>10</v>
      </c>
      <c r="N5660">
        <f t="shared" si="442"/>
        <v>0</v>
      </c>
      <c r="O5660">
        <f t="shared" si="443"/>
        <v>0</v>
      </c>
      <c r="P5660">
        <f t="shared" si="444"/>
        <v>2</v>
      </c>
    </row>
    <row r="5661" spans="1:16" x14ac:dyDescent="0.3">
      <c r="A5661" t="s">
        <v>69</v>
      </c>
      <c r="B5661" s="38">
        <v>41913</v>
      </c>
      <c r="C5661" t="s">
        <v>30</v>
      </c>
      <c r="D5661" t="s">
        <v>297</v>
      </c>
      <c r="E5661" t="s">
        <v>147</v>
      </c>
      <c r="F5661">
        <v>333682</v>
      </c>
      <c r="G5661">
        <v>373453</v>
      </c>
      <c r="H5661" t="s">
        <v>148</v>
      </c>
      <c r="I5661" t="s">
        <v>149</v>
      </c>
      <c r="L5661">
        <f t="shared" si="440"/>
        <v>2014</v>
      </c>
      <c r="M5661">
        <f t="shared" si="441"/>
        <v>10</v>
      </c>
      <c r="N5661">
        <f t="shared" si="442"/>
        <v>0</v>
      </c>
      <c r="O5661">
        <f t="shared" si="443"/>
        <v>0</v>
      </c>
      <c r="P5661">
        <f t="shared" si="444"/>
        <v>1</v>
      </c>
    </row>
    <row r="5662" spans="1:16" x14ac:dyDescent="0.3">
      <c r="A5662" t="s">
        <v>41</v>
      </c>
      <c r="B5662" s="38">
        <v>41913</v>
      </c>
      <c r="C5662" t="s">
        <v>30</v>
      </c>
      <c r="D5662" t="s">
        <v>216</v>
      </c>
      <c r="E5662" t="s">
        <v>315</v>
      </c>
      <c r="F5662">
        <v>289805</v>
      </c>
      <c r="G5662">
        <v>390725</v>
      </c>
      <c r="H5662" t="s">
        <v>148</v>
      </c>
      <c r="I5662" t="s">
        <v>149</v>
      </c>
      <c r="L5662">
        <f t="shared" si="440"/>
        <v>2014</v>
      </c>
      <c r="M5662">
        <f t="shared" si="441"/>
        <v>10</v>
      </c>
      <c r="N5662">
        <f t="shared" si="442"/>
        <v>0</v>
      </c>
      <c r="O5662">
        <f t="shared" si="443"/>
        <v>0</v>
      </c>
      <c r="P5662">
        <f t="shared" si="444"/>
        <v>1</v>
      </c>
    </row>
    <row r="5663" spans="1:16" x14ac:dyDescent="0.3">
      <c r="A5663" t="s">
        <v>69</v>
      </c>
      <c r="B5663" s="38">
        <v>41913</v>
      </c>
      <c r="C5663" t="s">
        <v>30</v>
      </c>
      <c r="D5663" t="s">
        <v>160</v>
      </c>
      <c r="E5663" t="s">
        <v>161</v>
      </c>
      <c r="F5663">
        <v>334032</v>
      </c>
      <c r="G5663">
        <v>375221</v>
      </c>
      <c r="H5663" t="s">
        <v>148</v>
      </c>
      <c r="I5663" t="s">
        <v>149</v>
      </c>
      <c r="L5663">
        <f t="shared" si="440"/>
        <v>2014</v>
      </c>
      <c r="M5663">
        <f t="shared" si="441"/>
        <v>10</v>
      </c>
      <c r="N5663">
        <f t="shared" si="442"/>
        <v>0</v>
      </c>
      <c r="O5663">
        <f t="shared" si="443"/>
        <v>0</v>
      </c>
      <c r="P5663">
        <f t="shared" si="444"/>
        <v>1</v>
      </c>
    </row>
    <row r="5664" spans="1:16" x14ac:dyDescent="0.3">
      <c r="A5664" t="s">
        <v>1120</v>
      </c>
      <c r="B5664" s="38">
        <v>41913</v>
      </c>
      <c r="C5664" t="s">
        <v>30</v>
      </c>
      <c r="D5664" t="s">
        <v>240</v>
      </c>
      <c r="E5664" t="s">
        <v>193</v>
      </c>
      <c r="F5664">
        <v>243420</v>
      </c>
      <c r="G5664">
        <v>417262</v>
      </c>
      <c r="H5664" t="s">
        <v>152</v>
      </c>
      <c r="I5664" t="s">
        <v>153</v>
      </c>
      <c r="L5664">
        <f t="shared" si="440"/>
        <v>2014</v>
      </c>
      <c r="M5664">
        <f t="shared" si="441"/>
        <v>10</v>
      </c>
      <c r="N5664">
        <f t="shared" si="442"/>
        <v>0</v>
      </c>
      <c r="O5664">
        <f t="shared" si="443"/>
        <v>0</v>
      </c>
      <c r="P5664">
        <f t="shared" si="444"/>
        <v>2</v>
      </c>
    </row>
    <row r="5665" spans="1:16" x14ac:dyDescent="0.3">
      <c r="A5665" t="s">
        <v>79</v>
      </c>
      <c r="B5665" s="38">
        <v>41913</v>
      </c>
      <c r="C5665" t="s">
        <v>30</v>
      </c>
      <c r="D5665" t="s">
        <v>704</v>
      </c>
      <c r="E5665" t="s">
        <v>173</v>
      </c>
      <c r="F5665">
        <v>301278</v>
      </c>
      <c r="G5665">
        <v>353903</v>
      </c>
      <c r="H5665" t="s">
        <v>148</v>
      </c>
      <c r="I5665" t="s">
        <v>149</v>
      </c>
      <c r="L5665">
        <f t="shared" si="440"/>
        <v>2014</v>
      </c>
      <c r="M5665">
        <f t="shared" si="441"/>
        <v>10</v>
      </c>
      <c r="N5665">
        <f t="shared" si="442"/>
        <v>0</v>
      </c>
      <c r="O5665">
        <f t="shared" si="443"/>
        <v>0</v>
      </c>
      <c r="P5665">
        <f t="shared" si="444"/>
        <v>1</v>
      </c>
    </row>
    <row r="5666" spans="1:16" x14ac:dyDescent="0.3">
      <c r="A5666" t="s">
        <v>60</v>
      </c>
      <c r="B5666" s="38">
        <v>41913</v>
      </c>
      <c r="C5666" t="s">
        <v>30</v>
      </c>
      <c r="D5666" t="s">
        <v>170</v>
      </c>
      <c r="E5666" t="s">
        <v>195</v>
      </c>
      <c r="F5666">
        <v>350421</v>
      </c>
      <c r="G5666">
        <v>381527</v>
      </c>
      <c r="H5666" t="s">
        <v>152</v>
      </c>
      <c r="I5666" t="s">
        <v>153</v>
      </c>
      <c r="L5666">
        <f t="shared" si="440"/>
        <v>2014</v>
      </c>
      <c r="M5666">
        <f t="shared" si="441"/>
        <v>10</v>
      </c>
      <c r="N5666">
        <f t="shared" si="442"/>
        <v>0</v>
      </c>
      <c r="O5666">
        <f t="shared" si="443"/>
        <v>0</v>
      </c>
      <c r="P5666">
        <f t="shared" si="444"/>
        <v>2</v>
      </c>
    </row>
    <row r="5667" spans="1:16" x14ac:dyDescent="0.3">
      <c r="A5667" t="s">
        <v>74</v>
      </c>
      <c r="B5667" s="38">
        <v>41913</v>
      </c>
      <c r="C5667" t="s">
        <v>30</v>
      </c>
      <c r="D5667" t="s">
        <v>178</v>
      </c>
      <c r="E5667" t="s">
        <v>179</v>
      </c>
      <c r="F5667">
        <v>341169</v>
      </c>
      <c r="G5667">
        <v>387291</v>
      </c>
      <c r="H5667" t="s">
        <v>148</v>
      </c>
      <c r="I5667" t="s">
        <v>149</v>
      </c>
      <c r="L5667">
        <f t="shared" si="440"/>
        <v>2014</v>
      </c>
      <c r="M5667">
        <f t="shared" si="441"/>
        <v>10</v>
      </c>
      <c r="N5667">
        <f t="shared" si="442"/>
        <v>0</v>
      </c>
      <c r="O5667">
        <f t="shared" si="443"/>
        <v>0</v>
      </c>
      <c r="P5667">
        <f t="shared" si="444"/>
        <v>1</v>
      </c>
    </row>
    <row r="5668" spans="1:16" x14ac:dyDescent="0.3">
      <c r="A5668" t="s">
        <v>69</v>
      </c>
      <c r="B5668" s="38">
        <v>41913</v>
      </c>
      <c r="C5668" t="s">
        <v>30</v>
      </c>
      <c r="D5668" t="s">
        <v>174</v>
      </c>
      <c r="E5668" t="s">
        <v>147</v>
      </c>
      <c r="F5668">
        <v>334130</v>
      </c>
      <c r="G5668">
        <v>375037</v>
      </c>
      <c r="H5668" t="s">
        <v>148</v>
      </c>
      <c r="I5668" t="s">
        <v>149</v>
      </c>
      <c r="L5668">
        <f t="shared" si="440"/>
        <v>2014</v>
      </c>
      <c r="M5668">
        <f t="shared" si="441"/>
        <v>10</v>
      </c>
      <c r="N5668">
        <f t="shared" si="442"/>
        <v>0</v>
      </c>
      <c r="O5668">
        <f t="shared" si="443"/>
        <v>0</v>
      </c>
      <c r="P5668">
        <f t="shared" si="444"/>
        <v>1</v>
      </c>
    </row>
    <row r="5669" spans="1:16" x14ac:dyDescent="0.3">
      <c r="A5669" t="s">
        <v>74</v>
      </c>
      <c r="B5669" s="38">
        <v>41913</v>
      </c>
      <c r="C5669" t="s">
        <v>30</v>
      </c>
      <c r="D5669" t="s">
        <v>325</v>
      </c>
      <c r="E5669" t="s">
        <v>179</v>
      </c>
      <c r="F5669">
        <v>341034</v>
      </c>
      <c r="G5669">
        <v>387224</v>
      </c>
      <c r="H5669" t="s">
        <v>148</v>
      </c>
      <c r="I5669" t="s">
        <v>149</v>
      </c>
      <c r="L5669">
        <f t="shared" si="440"/>
        <v>2014</v>
      </c>
      <c r="M5669">
        <f t="shared" si="441"/>
        <v>10</v>
      </c>
      <c r="N5669">
        <f t="shared" si="442"/>
        <v>0</v>
      </c>
      <c r="O5669">
        <f t="shared" si="443"/>
        <v>0</v>
      </c>
      <c r="P5669">
        <f t="shared" si="444"/>
        <v>1</v>
      </c>
    </row>
    <row r="5670" spans="1:16" x14ac:dyDescent="0.3">
      <c r="A5670" t="s">
        <v>69</v>
      </c>
      <c r="B5670" s="38">
        <v>41913</v>
      </c>
      <c r="C5670" t="s">
        <v>30</v>
      </c>
      <c r="D5670" t="s">
        <v>219</v>
      </c>
      <c r="E5670" t="s">
        <v>147</v>
      </c>
      <c r="F5670">
        <v>334191</v>
      </c>
      <c r="G5670">
        <v>374412</v>
      </c>
      <c r="H5670" t="s">
        <v>148</v>
      </c>
      <c r="I5670" t="s">
        <v>149</v>
      </c>
      <c r="L5670">
        <f t="shared" si="440"/>
        <v>2014</v>
      </c>
      <c r="M5670">
        <f t="shared" si="441"/>
        <v>10</v>
      </c>
      <c r="N5670">
        <f t="shared" si="442"/>
        <v>0</v>
      </c>
      <c r="O5670">
        <f t="shared" si="443"/>
        <v>0</v>
      </c>
      <c r="P5670">
        <f t="shared" si="444"/>
        <v>1</v>
      </c>
    </row>
    <row r="5671" spans="1:16" x14ac:dyDescent="0.3">
      <c r="A5671" t="s">
        <v>69</v>
      </c>
      <c r="B5671" s="38">
        <v>41913</v>
      </c>
      <c r="C5671" t="s">
        <v>29</v>
      </c>
      <c r="D5671" t="s">
        <v>167</v>
      </c>
      <c r="E5671" t="s">
        <v>147</v>
      </c>
      <c r="F5671">
        <v>334697</v>
      </c>
      <c r="G5671">
        <v>373934</v>
      </c>
      <c r="H5671" t="s">
        <v>148</v>
      </c>
      <c r="I5671" t="s">
        <v>181</v>
      </c>
      <c r="L5671">
        <f t="shared" si="440"/>
        <v>2014</v>
      </c>
      <c r="M5671">
        <f t="shared" si="441"/>
        <v>10</v>
      </c>
      <c r="N5671">
        <f t="shared" si="442"/>
        <v>0</v>
      </c>
      <c r="O5671">
        <f t="shared" si="443"/>
        <v>1</v>
      </c>
      <c r="P5671">
        <f t="shared" si="444"/>
        <v>0</v>
      </c>
    </row>
    <row r="5672" spans="1:16" x14ac:dyDescent="0.3">
      <c r="A5672" t="s">
        <v>2</v>
      </c>
      <c r="B5672" s="38">
        <v>41913</v>
      </c>
      <c r="C5672" t="s">
        <v>30</v>
      </c>
      <c r="D5672" t="s">
        <v>266</v>
      </c>
      <c r="E5672" t="s">
        <v>166</v>
      </c>
      <c r="F5672">
        <v>326496</v>
      </c>
      <c r="G5672">
        <v>363898</v>
      </c>
      <c r="H5672" t="s">
        <v>148</v>
      </c>
      <c r="I5672" t="s">
        <v>149</v>
      </c>
      <c r="L5672">
        <f t="shared" si="440"/>
        <v>2014</v>
      </c>
      <c r="M5672">
        <f t="shared" si="441"/>
        <v>10</v>
      </c>
      <c r="N5672">
        <f t="shared" si="442"/>
        <v>0</v>
      </c>
      <c r="O5672">
        <f t="shared" si="443"/>
        <v>0</v>
      </c>
      <c r="P5672">
        <f t="shared" si="444"/>
        <v>1</v>
      </c>
    </row>
    <row r="5673" spans="1:16" x14ac:dyDescent="0.3">
      <c r="A5673" t="s">
        <v>36</v>
      </c>
      <c r="B5673" s="38">
        <v>41913</v>
      </c>
      <c r="C5673" t="s">
        <v>30</v>
      </c>
      <c r="D5673" t="s">
        <v>370</v>
      </c>
      <c r="E5673" t="s">
        <v>189</v>
      </c>
      <c r="F5673">
        <v>287648</v>
      </c>
      <c r="G5673">
        <v>345450</v>
      </c>
      <c r="H5673" t="s">
        <v>152</v>
      </c>
      <c r="I5673" t="s">
        <v>153</v>
      </c>
      <c r="L5673">
        <f t="shared" si="440"/>
        <v>2014</v>
      </c>
      <c r="M5673">
        <f t="shared" si="441"/>
        <v>10</v>
      </c>
      <c r="N5673">
        <f t="shared" si="442"/>
        <v>0</v>
      </c>
      <c r="O5673">
        <f t="shared" si="443"/>
        <v>0</v>
      </c>
      <c r="P5673">
        <f t="shared" si="444"/>
        <v>2</v>
      </c>
    </row>
    <row r="5674" spans="1:16" x14ac:dyDescent="0.3">
      <c r="A5674" t="s">
        <v>52</v>
      </c>
      <c r="B5674" s="38">
        <v>41913</v>
      </c>
      <c r="C5674" t="s">
        <v>30</v>
      </c>
      <c r="D5674" t="s">
        <v>297</v>
      </c>
      <c r="E5674" t="s">
        <v>169</v>
      </c>
      <c r="F5674">
        <v>245565</v>
      </c>
      <c r="G5674">
        <v>372393</v>
      </c>
      <c r="H5674" t="s">
        <v>148</v>
      </c>
      <c r="I5674" t="s">
        <v>149</v>
      </c>
      <c r="L5674">
        <f t="shared" si="440"/>
        <v>2014</v>
      </c>
      <c r="M5674">
        <f t="shared" si="441"/>
        <v>10</v>
      </c>
      <c r="N5674">
        <f t="shared" si="442"/>
        <v>0</v>
      </c>
      <c r="O5674">
        <f t="shared" si="443"/>
        <v>0</v>
      </c>
      <c r="P5674">
        <f t="shared" si="444"/>
        <v>1</v>
      </c>
    </row>
    <row r="5675" spans="1:16" x14ac:dyDescent="0.3">
      <c r="A5675" t="s">
        <v>2</v>
      </c>
      <c r="B5675" s="38">
        <v>41913</v>
      </c>
      <c r="C5675" t="s">
        <v>30</v>
      </c>
      <c r="D5675" t="s">
        <v>266</v>
      </c>
      <c r="E5675" t="s">
        <v>166</v>
      </c>
      <c r="F5675">
        <v>326199</v>
      </c>
      <c r="G5675">
        <v>364086</v>
      </c>
      <c r="H5675" t="s">
        <v>152</v>
      </c>
      <c r="I5675" t="s">
        <v>153</v>
      </c>
      <c r="L5675">
        <f t="shared" si="440"/>
        <v>2014</v>
      </c>
      <c r="M5675">
        <f t="shared" si="441"/>
        <v>10</v>
      </c>
      <c r="N5675">
        <f t="shared" si="442"/>
        <v>0</v>
      </c>
      <c r="O5675">
        <f t="shared" si="443"/>
        <v>0</v>
      </c>
      <c r="P5675">
        <f t="shared" si="444"/>
        <v>2</v>
      </c>
    </row>
    <row r="5676" spans="1:16" x14ac:dyDescent="0.3">
      <c r="A5676" t="s">
        <v>53</v>
      </c>
      <c r="B5676" s="38">
        <v>41913</v>
      </c>
      <c r="C5676" t="s">
        <v>30</v>
      </c>
      <c r="D5676" t="s">
        <v>216</v>
      </c>
      <c r="E5676" t="s">
        <v>209</v>
      </c>
      <c r="F5676">
        <v>279736</v>
      </c>
      <c r="G5676">
        <v>362450</v>
      </c>
      <c r="H5676" t="s">
        <v>148</v>
      </c>
      <c r="I5676" t="s">
        <v>149</v>
      </c>
      <c r="L5676">
        <f t="shared" si="440"/>
        <v>2014</v>
      </c>
      <c r="M5676">
        <f t="shared" si="441"/>
        <v>10</v>
      </c>
      <c r="N5676">
        <f t="shared" si="442"/>
        <v>0</v>
      </c>
      <c r="O5676">
        <f t="shared" si="443"/>
        <v>0</v>
      </c>
      <c r="P5676">
        <f t="shared" si="444"/>
        <v>1</v>
      </c>
    </row>
    <row r="5677" spans="1:16" x14ac:dyDescent="0.3">
      <c r="A5677" t="s">
        <v>69</v>
      </c>
      <c r="B5677" s="38">
        <v>41913</v>
      </c>
      <c r="C5677" t="s">
        <v>30</v>
      </c>
      <c r="D5677" t="s">
        <v>380</v>
      </c>
      <c r="E5677" t="s">
        <v>161</v>
      </c>
      <c r="F5677">
        <v>333615</v>
      </c>
      <c r="G5677">
        <v>375020</v>
      </c>
      <c r="H5677" t="s">
        <v>148</v>
      </c>
      <c r="I5677" t="s">
        <v>149</v>
      </c>
      <c r="L5677">
        <f t="shared" si="440"/>
        <v>2014</v>
      </c>
      <c r="M5677">
        <f t="shared" si="441"/>
        <v>10</v>
      </c>
      <c r="N5677">
        <f t="shared" si="442"/>
        <v>0</v>
      </c>
      <c r="O5677">
        <f t="shared" si="443"/>
        <v>0</v>
      </c>
      <c r="P5677">
        <f t="shared" si="444"/>
        <v>1</v>
      </c>
    </row>
    <row r="5678" spans="1:16" x14ac:dyDescent="0.3">
      <c r="A5678" t="s">
        <v>69</v>
      </c>
      <c r="B5678" s="38">
        <v>41913</v>
      </c>
      <c r="C5678" t="s">
        <v>30</v>
      </c>
      <c r="D5678" t="s">
        <v>160</v>
      </c>
      <c r="E5678" t="s">
        <v>164</v>
      </c>
      <c r="F5678">
        <v>332942</v>
      </c>
      <c r="G5678">
        <v>373573</v>
      </c>
      <c r="H5678" t="s">
        <v>144</v>
      </c>
      <c r="I5678" t="s">
        <v>145</v>
      </c>
      <c r="L5678">
        <f t="shared" si="440"/>
        <v>2014</v>
      </c>
      <c r="M5678">
        <f t="shared" si="441"/>
        <v>10</v>
      </c>
      <c r="N5678">
        <f t="shared" si="442"/>
        <v>0</v>
      </c>
      <c r="O5678">
        <f t="shared" si="443"/>
        <v>0</v>
      </c>
      <c r="P5678">
        <f t="shared" si="444"/>
        <v>3</v>
      </c>
    </row>
    <row r="5679" spans="1:16" x14ac:dyDescent="0.3">
      <c r="A5679" t="s">
        <v>2</v>
      </c>
      <c r="B5679" s="38">
        <v>41913</v>
      </c>
      <c r="C5679" t="s">
        <v>30</v>
      </c>
      <c r="D5679" t="s">
        <v>266</v>
      </c>
      <c r="E5679" t="s">
        <v>166</v>
      </c>
      <c r="F5679">
        <v>326516</v>
      </c>
      <c r="G5679">
        <v>363892</v>
      </c>
      <c r="H5679" t="s">
        <v>148</v>
      </c>
      <c r="I5679" t="s">
        <v>149</v>
      </c>
      <c r="L5679">
        <f t="shared" si="440"/>
        <v>2014</v>
      </c>
      <c r="M5679">
        <f t="shared" si="441"/>
        <v>10</v>
      </c>
      <c r="N5679">
        <f t="shared" si="442"/>
        <v>0</v>
      </c>
      <c r="O5679">
        <f t="shared" si="443"/>
        <v>0</v>
      </c>
      <c r="P5679">
        <f t="shared" si="444"/>
        <v>1</v>
      </c>
    </row>
    <row r="5680" spans="1:16" x14ac:dyDescent="0.3">
      <c r="A5680" t="s">
        <v>69</v>
      </c>
      <c r="B5680" s="38">
        <v>41913</v>
      </c>
      <c r="C5680" t="s">
        <v>30</v>
      </c>
      <c r="D5680" t="s">
        <v>160</v>
      </c>
      <c r="E5680" t="s">
        <v>161</v>
      </c>
      <c r="F5680">
        <v>333321</v>
      </c>
      <c r="G5680">
        <v>374910</v>
      </c>
      <c r="H5680" t="s">
        <v>323</v>
      </c>
      <c r="I5680" t="s">
        <v>324</v>
      </c>
      <c r="L5680">
        <f t="shared" si="440"/>
        <v>2014</v>
      </c>
      <c r="M5680">
        <f t="shared" si="441"/>
        <v>10</v>
      </c>
      <c r="N5680">
        <f t="shared" si="442"/>
        <v>0</v>
      </c>
      <c r="O5680">
        <f t="shared" si="443"/>
        <v>0</v>
      </c>
      <c r="P5680">
        <f t="shared" si="444"/>
        <v>7</v>
      </c>
    </row>
    <row r="5681" spans="1:16" x14ac:dyDescent="0.3">
      <c r="A5681" t="s">
        <v>67</v>
      </c>
      <c r="B5681" s="38">
        <v>41913</v>
      </c>
      <c r="C5681" t="s">
        <v>30</v>
      </c>
      <c r="D5681" t="s">
        <v>525</v>
      </c>
      <c r="E5681" t="s">
        <v>279</v>
      </c>
      <c r="F5681">
        <v>348907</v>
      </c>
      <c r="G5681">
        <v>374181</v>
      </c>
      <c r="H5681" t="s">
        <v>148</v>
      </c>
      <c r="I5681" t="s">
        <v>149</v>
      </c>
      <c r="L5681">
        <f t="shared" si="440"/>
        <v>2014</v>
      </c>
      <c r="M5681">
        <f t="shared" si="441"/>
        <v>10</v>
      </c>
      <c r="N5681">
        <f t="shared" si="442"/>
        <v>0</v>
      </c>
      <c r="O5681">
        <f t="shared" si="443"/>
        <v>0</v>
      </c>
      <c r="P5681">
        <f t="shared" si="444"/>
        <v>1</v>
      </c>
    </row>
    <row r="5682" spans="1:16" x14ac:dyDescent="0.3">
      <c r="A5682" t="s">
        <v>60</v>
      </c>
      <c r="B5682" s="38">
        <v>41913</v>
      </c>
      <c r="C5682" t="s">
        <v>30</v>
      </c>
      <c r="D5682" t="s">
        <v>463</v>
      </c>
      <c r="E5682" t="s">
        <v>195</v>
      </c>
      <c r="F5682">
        <v>350537</v>
      </c>
      <c r="G5682">
        <v>381980</v>
      </c>
      <c r="H5682" t="s">
        <v>148</v>
      </c>
      <c r="I5682" t="s">
        <v>149</v>
      </c>
      <c r="L5682">
        <f t="shared" si="440"/>
        <v>2014</v>
      </c>
      <c r="M5682">
        <f t="shared" si="441"/>
        <v>10</v>
      </c>
      <c r="N5682">
        <f t="shared" si="442"/>
        <v>0</v>
      </c>
      <c r="O5682">
        <f t="shared" si="443"/>
        <v>0</v>
      </c>
      <c r="P5682">
        <f t="shared" si="444"/>
        <v>1</v>
      </c>
    </row>
    <row r="5683" spans="1:16" x14ac:dyDescent="0.3">
      <c r="A5683" t="s">
        <v>43</v>
      </c>
      <c r="B5683" s="38">
        <v>41913</v>
      </c>
      <c r="C5683" t="s">
        <v>29</v>
      </c>
      <c r="D5683" t="s">
        <v>182</v>
      </c>
      <c r="E5683" t="s">
        <v>183</v>
      </c>
      <c r="F5683">
        <v>308440</v>
      </c>
      <c r="G5683">
        <v>326566</v>
      </c>
      <c r="H5683" t="s">
        <v>148</v>
      </c>
      <c r="I5683" t="s">
        <v>181</v>
      </c>
      <c r="L5683">
        <f t="shared" ref="L5683:L5746" si="445">YEAR(B5683)</f>
        <v>2014</v>
      </c>
      <c r="M5683">
        <f t="shared" ref="M5683:M5746" si="446">MONTH(B5683)</f>
        <v>10</v>
      </c>
      <c r="N5683">
        <f t="shared" si="442"/>
        <v>0</v>
      </c>
      <c r="O5683">
        <f t="shared" si="443"/>
        <v>1</v>
      </c>
      <c r="P5683">
        <f t="shared" si="444"/>
        <v>0</v>
      </c>
    </row>
    <row r="5684" spans="1:16" x14ac:dyDescent="0.3">
      <c r="A5684" t="s">
        <v>53</v>
      </c>
      <c r="B5684" s="38">
        <v>41913</v>
      </c>
      <c r="C5684" t="s">
        <v>30</v>
      </c>
      <c r="D5684" t="s">
        <v>208</v>
      </c>
      <c r="E5684" t="s">
        <v>209</v>
      </c>
      <c r="F5684">
        <v>279935</v>
      </c>
      <c r="G5684">
        <v>362933</v>
      </c>
      <c r="H5684" t="s">
        <v>148</v>
      </c>
      <c r="I5684" t="s">
        <v>149</v>
      </c>
      <c r="L5684">
        <f t="shared" si="445"/>
        <v>2014</v>
      </c>
      <c r="M5684">
        <f t="shared" si="446"/>
        <v>10</v>
      </c>
      <c r="N5684">
        <f t="shared" si="442"/>
        <v>0</v>
      </c>
      <c r="O5684">
        <f t="shared" si="443"/>
        <v>0</v>
      </c>
      <c r="P5684">
        <f t="shared" si="444"/>
        <v>1</v>
      </c>
    </row>
    <row r="5685" spans="1:16" x14ac:dyDescent="0.3">
      <c r="A5685" t="s">
        <v>69</v>
      </c>
      <c r="B5685" s="38">
        <v>41913</v>
      </c>
      <c r="C5685" t="s">
        <v>30</v>
      </c>
      <c r="D5685" t="s">
        <v>251</v>
      </c>
      <c r="E5685" t="s">
        <v>147</v>
      </c>
      <c r="F5685">
        <v>333544</v>
      </c>
      <c r="G5685">
        <v>373881</v>
      </c>
      <c r="H5685" t="s">
        <v>148</v>
      </c>
      <c r="I5685" t="s">
        <v>149</v>
      </c>
      <c r="L5685">
        <f t="shared" si="445"/>
        <v>2014</v>
      </c>
      <c r="M5685">
        <f t="shared" si="446"/>
        <v>10</v>
      </c>
      <c r="N5685">
        <f t="shared" si="442"/>
        <v>0</v>
      </c>
      <c r="O5685">
        <f t="shared" si="443"/>
        <v>0</v>
      </c>
      <c r="P5685">
        <f t="shared" si="444"/>
        <v>1</v>
      </c>
    </row>
    <row r="5686" spans="1:16" x14ac:dyDescent="0.3">
      <c r="A5686" t="s">
        <v>74</v>
      </c>
      <c r="B5686" s="38">
        <v>41913</v>
      </c>
      <c r="C5686" t="s">
        <v>29</v>
      </c>
      <c r="D5686" t="s">
        <v>270</v>
      </c>
      <c r="E5686" t="s">
        <v>179</v>
      </c>
      <c r="F5686">
        <v>341558</v>
      </c>
      <c r="G5686">
        <v>387469</v>
      </c>
      <c r="H5686" t="s">
        <v>148</v>
      </c>
      <c r="I5686" t="s">
        <v>181</v>
      </c>
      <c r="L5686">
        <f t="shared" si="445"/>
        <v>2014</v>
      </c>
      <c r="M5686">
        <f t="shared" si="446"/>
        <v>10</v>
      </c>
      <c r="N5686">
        <f t="shared" si="442"/>
        <v>0</v>
      </c>
      <c r="O5686">
        <f t="shared" si="443"/>
        <v>1</v>
      </c>
      <c r="P5686">
        <f t="shared" si="444"/>
        <v>0</v>
      </c>
    </row>
    <row r="5687" spans="1:16" x14ac:dyDescent="0.3">
      <c r="A5687" t="s">
        <v>1120</v>
      </c>
      <c r="B5687" s="38">
        <v>41913</v>
      </c>
      <c r="C5687" t="s">
        <v>30</v>
      </c>
      <c r="D5687" t="s">
        <v>397</v>
      </c>
      <c r="E5687" t="s">
        <v>193</v>
      </c>
      <c r="F5687">
        <v>243314</v>
      </c>
      <c r="G5687">
        <v>417331</v>
      </c>
      <c r="H5687" t="s">
        <v>148</v>
      </c>
      <c r="I5687" t="s">
        <v>149</v>
      </c>
      <c r="L5687">
        <f t="shared" si="445"/>
        <v>2014</v>
      </c>
      <c r="M5687">
        <f t="shared" si="446"/>
        <v>10</v>
      </c>
      <c r="N5687">
        <f t="shared" si="442"/>
        <v>0</v>
      </c>
      <c r="O5687">
        <f t="shared" si="443"/>
        <v>0</v>
      </c>
      <c r="P5687">
        <f t="shared" si="444"/>
        <v>1</v>
      </c>
    </row>
    <row r="5688" spans="1:16" x14ac:dyDescent="0.3">
      <c r="A5688" t="s">
        <v>43</v>
      </c>
      <c r="B5688" s="38">
        <v>41913</v>
      </c>
      <c r="C5688" t="s">
        <v>30</v>
      </c>
      <c r="D5688" t="s">
        <v>396</v>
      </c>
      <c r="E5688" t="s">
        <v>183</v>
      </c>
      <c r="F5688">
        <v>308698</v>
      </c>
      <c r="G5688">
        <v>326314</v>
      </c>
      <c r="H5688" t="s">
        <v>152</v>
      </c>
      <c r="I5688" t="s">
        <v>153</v>
      </c>
      <c r="L5688">
        <f t="shared" si="445"/>
        <v>2014</v>
      </c>
      <c r="M5688">
        <f t="shared" si="446"/>
        <v>10</v>
      </c>
      <c r="N5688">
        <f t="shared" si="442"/>
        <v>0</v>
      </c>
      <c r="O5688">
        <f t="shared" si="443"/>
        <v>0</v>
      </c>
      <c r="P5688">
        <f t="shared" si="444"/>
        <v>2</v>
      </c>
    </row>
    <row r="5689" spans="1:16" x14ac:dyDescent="0.3">
      <c r="A5689" t="s">
        <v>69</v>
      </c>
      <c r="B5689" s="38">
        <v>41913</v>
      </c>
      <c r="C5689" t="s">
        <v>30</v>
      </c>
      <c r="D5689" t="s">
        <v>373</v>
      </c>
      <c r="E5689" t="s">
        <v>147</v>
      </c>
      <c r="F5689">
        <v>333930</v>
      </c>
      <c r="G5689">
        <v>374462</v>
      </c>
      <c r="H5689" t="s">
        <v>152</v>
      </c>
      <c r="I5689" t="s">
        <v>153</v>
      </c>
      <c r="L5689">
        <f t="shared" si="445"/>
        <v>2014</v>
      </c>
      <c r="M5689">
        <f t="shared" si="446"/>
        <v>10</v>
      </c>
      <c r="N5689">
        <f t="shared" si="442"/>
        <v>0</v>
      </c>
      <c r="O5689">
        <f t="shared" si="443"/>
        <v>0</v>
      </c>
      <c r="P5689">
        <f t="shared" si="444"/>
        <v>2</v>
      </c>
    </row>
    <row r="5690" spans="1:16" x14ac:dyDescent="0.3">
      <c r="A5690" t="s">
        <v>69</v>
      </c>
      <c r="B5690" s="38">
        <v>41913</v>
      </c>
      <c r="C5690" t="s">
        <v>30</v>
      </c>
      <c r="D5690" t="s">
        <v>167</v>
      </c>
      <c r="E5690" t="s">
        <v>147</v>
      </c>
      <c r="F5690">
        <v>334430</v>
      </c>
      <c r="G5690">
        <v>373905</v>
      </c>
      <c r="H5690" t="s">
        <v>148</v>
      </c>
      <c r="I5690" t="s">
        <v>149</v>
      </c>
      <c r="L5690">
        <f t="shared" si="445"/>
        <v>2014</v>
      </c>
      <c r="M5690">
        <f t="shared" si="446"/>
        <v>10</v>
      </c>
      <c r="N5690">
        <f t="shared" si="442"/>
        <v>0</v>
      </c>
      <c r="O5690">
        <f t="shared" si="443"/>
        <v>0</v>
      </c>
      <c r="P5690">
        <f t="shared" si="444"/>
        <v>1</v>
      </c>
    </row>
    <row r="5691" spans="1:16" x14ac:dyDescent="0.3">
      <c r="A5691" t="s">
        <v>49</v>
      </c>
      <c r="B5691" s="38">
        <v>41913</v>
      </c>
      <c r="C5691" t="s">
        <v>29</v>
      </c>
      <c r="D5691" t="s">
        <v>216</v>
      </c>
      <c r="E5691" t="s">
        <v>184</v>
      </c>
      <c r="F5691">
        <v>312695</v>
      </c>
      <c r="G5691">
        <v>346284</v>
      </c>
      <c r="H5691" t="s">
        <v>148</v>
      </c>
      <c r="I5691" t="s">
        <v>181</v>
      </c>
      <c r="L5691">
        <f t="shared" si="445"/>
        <v>2014</v>
      </c>
      <c r="M5691">
        <f t="shared" si="446"/>
        <v>10</v>
      </c>
      <c r="N5691">
        <f t="shared" si="442"/>
        <v>0</v>
      </c>
      <c r="O5691">
        <f t="shared" si="443"/>
        <v>1</v>
      </c>
      <c r="P5691">
        <f t="shared" si="444"/>
        <v>0</v>
      </c>
    </row>
    <row r="5692" spans="1:16" x14ac:dyDescent="0.3">
      <c r="A5692" t="s">
        <v>39</v>
      </c>
      <c r="B5692" s="38">
        <v>41913</v>
      </c>
      <c r="C5692" t="s">
        <v>30</v>
      </c>
      <c r="D5692" t="s">
        <v>199</v>
      </c>
      <c r="E5692" t="s">
        <v>218</v>
      </c>
      <c r="F5692">
        <v>281245</v>
      </c>
      <c r="G5692">
        <v>378533</v>
      </c>
      <c r="H5692" t="s">
        <v>148</v>
      </c>
      <c r="I5692" t="s">
        <v>149</v>
      </c>
      <c r="L5692">
        <f t="shared" si="445"/>
        <v>2014</v>
      </c>
      <c r="M5692">
        <f t="shared" si="446"/>
        <v>10</v>
      </c>
      <c r="N5692">
        <f t="shared" si="442"/>
        <v>0</v>
      </c>
      <c r="O5692">
        <f t="shared" si="443"/>
        <v>0</v>
      </c>
      <c r="P5692">
        <f t="shared" si="444"/>
        <v>1</v>
      </c>
    </row>
    <row r="5693" spans="1:16" x14ac:dyDescent="0.3">
      <c r="A5693" t="s">
        <v>69</v>
      </c>
      <c r="B5693" s="38">
        <v>41913</v>
      </c>
      <c r="C5693" t="s">
        <v>30</v>
      </c>
      <c r="D5693" t="s">
        <v>160</v>
      </c>
      <c r="E5693" t="s">
        <v>161</v>
      </c>
      <c r="F5693">
        <v>333296</v>
      </c>
      <c r="G5693">
        <v>374755</v>
      </c>
      <c r="H5693" t="s">
        <v>148</v>
      </c>
      <c r="I5693" t="s">
        <v>149</v>
      </c>
      <c r="L5693">
        <f t="shared" si="445"/>
        <v>2014</v>
      </c>
      <c r="M5693">
        <f t="shared" si="446"/>
        <v>10</v>
      </c>
      <c r="N5693">
        <f t="shared" si="442"/>
        <v>0</v>
      </c>
      <c r="O5693">
        <f t="shared" si="443"/>
        <v>0</v>
      </c>
      <c r="P5693">
        <f t="shared" si="444"/>
        <v>1</v>
      </c>
    </row>
    <row r="5694" spans="1:16" x14ac:dyDescent="0.3">
      <c r="A5694" t="s">
        <v>36</v>
      </c>
      <c r="B5694" s="38">
        <v>41913</v>
      </c>
      <c r="C5694" t="s">
        <v>29</v>
      </c>
      <c r="D5694" t="s">
        <v>188</v>
      </c>
      <c r="E5694" t="s">
        <v>189</v>
      </c>
      <c r="F5694">
        <v>287941</v>
      </c>
      <c r="G5694">
        <v>345089</v>
      </c>
      <c r="H5694" t="s">
        <v>148</v>
      </c>
      <c r="I5694" t="s">
        <v>181</v>
      </c>
      <c r="L5694">
        <f t="shared" si="445"/>
        <v>2014</v>
      </c>
      <c r="M5694">
        <f t="shared" si="446"/>
        <v>10</v>
      </c>
      <c r="N5694">
        <f t="shared" si="442"/>
        <v>0</v>
      </c>
      <c r="O5694">
        <f t="shared" si="443"/>
        <v>1</v>
      </c>
      <c r="P5694">
        <f t="shared" si="444"/>
        <v>0</v>
      </c>
    </row>
    <row r="5695" spans="1:16" x14ac:dyDescent="0.3">
      <c r="A5695" t="s">
        <v>69</v>
      </c>
      <c r="B5695" s="38">
        <v>41913</v>
      </c>
      <c r="C5695" t="s">
        <v>30</v>
      </c>
      <c r="D5695" t="s">
        <v>249</v>
      </c>
      <c r="E5695" t="s">
        <v>147</v>
      </c>
      <c r="F5695">
        <v>334398</v>
      </c>
      <c r="G5695">
        <v>374016</v>
      </c>
      <c r="H5695" t="s">
        <v>152</v>
      </c>
      <c r="I5695" t="s">
        <v>153</v>
      </c>
      <c r="L5695">
        <f t="shared" si="445"/>
        <v>2014</v>
      </c>
      <c r="M5695">
        <f t="shared" si="446"/>
        <v>10</v>
      </c>
      <c r="N5695">
        <f t="shared" si="442"/>
        <v>0</v>
      </c>
      <c r="O5695">
        <f t="shared" si="443"/>
        <v>0</v>
      </c>
      <c r="P5695">
        <f t="shared" si="444"/>
        <v>2</v>
      </c>
    </row>
    <row r="5696" spans="1:16" x14ac:dyDescent="0.3">
      <c r="A5696" t="s">
        <v>39</v>
      </c>
      <c r="B5696" s="38">
        <v>41913</v>
      </c>
      <c r="C5696" t="s">
        <v>30</v>
      </c>
      <c r="D5696" t="s">
        <v>207</v>
      </c>
      <c r="E5696" t="s">
        <v>218</v>
      </c>
      <c r="F5696">
        <v>281049</v>
      </c>
      <c r="G5696">
        <v>378368</v>
      </c>
      <c r="H5696" t="s">
        <v>148</v>
      </c>
      <c r="I5696" t="s">
        <v>149</v>
      </c>
      <c r="L5696">
        <f t="shared" si="445"/>
        <v>2014</v>
      </c>
      <c r="M5696">
        <f t="shared" si="446"/>
        <v>10</v>
      </c>
      <c r="N5696">
        <f t="shared" si="442"/>
        <v>0</v>
      </c>
      <c r="O5696">
        <f t="shared" si="443"/>
        <v>0</v>
      </c>
      <c r="P5696">
        <f t="shared" si="444"/>
        <v>1</v>
      </c>
    </row>
    <row r="5697" spans="1:16" x14ac:dyDescent="0.3">
      <c r="A5697" t="s">
        <v>43</v>
      </c>
      <c r="B5697" s="38">
        <v>41913</v>
      </c>
      <c r="C5697" t="s">
        <v>30</v>
      </c>
      <c r="D5697" t="s">
        <v>203</v>
      </c>
      <c r="E5697" t="s">
        <v>183</v>
      </c>
      <c r="F5697">
        <v>308362</v>
      </c>
      <c r="G5697">
        <v>326757</v>
      </c>
      <c r="H5697" t="s">
        <v>148</v>
      </c>
      <c r="I5697" t="s">
        <v>149</v>
      </c>
      <c r="L5697">
        <f t="shared" si="445"/>
        <v>2014</v>
      </c>
      <c r="M5697">
        <f t="shared" si="446"/>
        <v>10</v>
      </c>
      <c r="N5697">
        <f t="shared" si="442"/>
        <v>0</v>
      </c>
      <c r="O5697">
        <f t="shared" si="443"/>
        <v>0</v>
      </c>
      <c r="P5697">
        <f t="shared" si="444"/>
        <v>1</v>
      </c>
    </row>
    <row r="5698" spans="1:16" x14ac:dyDescent="0.3">
      <c r="A5698" t="s">
        <v>67</v>
      </c>
      <c r="B5698" s="38">
        <v>41913</v>
      </c>
      <c r="C5698" t="s">
        <v>30</v>
      </c>
      <c r="D5698" t="s">
        <v>278</v>
      </c>
      <c r="E5698" t="s">
        <v>279</v>
      </c>
      <c r="F5698">
        <v>349108</v>
      </c>
      <c r="G5698">
        <v>374144</v>
      </c>
      <c r="H5698" t="s">
        <v>152</v>
      </c>
      <c r="I5698" t="s">
        <v>153</v>
      </c>
      <c r="L5698">
        <f t="shared" si="445"/>
        <v>2014</v>
      </c>
      <c r="M5698">
        <f t="shared" si="446"/>
        <v>10</v>
      </c>
      <c r="N5698">
        <f t="shared" ref="N5698:N5761" si="447">SUM((IF(OR(ISBLANK($I5698),ISERROR(SEARCH("killed",$I5698))),0,IF(SEARCH("killed",$I5698)=3,LEFT($I5698,1),IF(SEARCH("killed",$I5698)=4,LEFT($I5698,2),0)))),(IF(OR(ISBLANK($J5698),ISERROR(SEARCH("killed",$J5698))),0,IF(SEARCH("killed",$J5698)=3,LEFT($J5698,1),IF(SEARCH("killed",$J5698)=4,LEFT($J5698,2),0)))),(IF(OR(ISBLANK($K5698),ISERROR(SEARCH("killed",$K5698))),0,IF(SEARCH("killed",$K5698)=3,LEFT($K5698,1),IF(SEARCH("killed",$K5698)=4,LEFT($K5698,2),0)))))</f>
        <v>0</v>
      </c>
      <c r="O5698">
        <f t="shared" ref="O5698:O5761" si="448">SUM((IF(OR(ISBLANK($I5698),ISERROR(SEARCH("seriously",$I5698))),0,IF(SEARCH("seriously",$I5698)=3,LEFT($I5698,1),IF(SEARCH("seriously",$I5698)=4,LEFT($I5698,2),0)))),(IF(OR(ISBLANK($J5698),ISERROR(SEARCH("seriously",$J5698))),0,IF(SEARCH("seriously",$J5698)=3,LEFT($J5698,1),IF(SEARCH("seriously",$J5698)=4,LEFT($J5698,2),0)))),(IF(OR(ISBLANK($K5698),ISERROR(SEARCH("seriously",$K5698))),0,IF(SEARCH("seriously",$K5698)=3,LEFT($K5698,1),IF(SEARCH("seriously",$K5698)=4,LEFT($K5698,2),0)))))</f>
        <v>0</v>
      </c>
      <c r="P5698">
        <f t="shared" ref="P5698:P5761" si="449">SUM((IF(OR(ISBLANK($I5698),ISERROR(SEARCH("slightly",$I5698))),0,IF(SEARCH("slightly",$I5698)=3,LEFT($I5698,1),IF(SEARCH("slightly",$I5698)=4,LEFT($I5698,2),0)))),(IF(OR(ISBLANK($J5698),ISERROR(SEARCH("slightly",$J5698))),0,IF(SEARCH("slightly",$J5698)=3,LEFT($J5698,1),IF(SEARCH("slightly",$J5698)=4,LEFT($J5698,2),0)))),(IF(OR(ISBLANK($K5698),ISERROR(SEARCH("slightly",$K5698))),0,IF(SEARCH("slightly",$K5698)=3,LEFT($K5698,1),IF(SEARCH("slightly",$K5698)=4,LEFT($K5698,2),0)))))</f>
        <v>2</v>
      </c>
    </row>
    <row r="5699" spans="1:16" x14ac:dyDescent="0.3">
      <c r="A5699" t="s">
        <v>79</v>
      </c>
      <c r="B5699" s="38">
        <v>41913</v>
      </c>
      <c r="C5699" t="s">
        <v>30</v>
      </c>
      <c r="D5699" t="s">
        <v>314</v>
      </c>
      <c r="E5699" t="s">
        <v>173</v>
      </c>
      <c r="F5699">
        <v>301351</v>
      </c>
      <c r="G5699">
        <v>353647</v>
      </c>
      <c r="H5699" t="s">
        <v>148</v>
      </c>
      <c r="I5699" t="s">
        <v>149</v>
      </c>
      <c r="L5699">
        <f t="shared" si="445"/>
        <v>2014</v>
      </c>
      <c r="M5699">
        <f t="shared" si="446"/>
        <v>10</v>
      </c>
      <c r="N5699">
        <f t="shared" si="447"/>
        <v>0</v>
      </c>
      <c r="O5699">
        <f t="shared" si="448"/>
        <v>0</v>
      </c>
      <c r="P5699">
        <f t="shared" si="449"/>
        <v>1</v>
      </c>
    </row>
    <row r="5700" spans="1:16" x14ac:dyDescent="0.3">
      <c r="A5700" t="s">
        <v>74</v>
      </c>
      <c r="B5700" s="38">
        <v>41913</v>
      </c>
      <c r="C5700" t="s">
        <v>30</v>
      </c>
      <c r="D5700" t="s">
        <v>395</v>
      </c>
      <c r="E5700" t="s">
        <v>179</v>
      </c>
      <c r="F5700">
        <v>340932</v>
      </c>
      <c r="G5700">
        <v>387373</v>
      </c>
      <c r="H5700" t="s">
        <v>148</v>
      </c>
      <c r="I5700" t="s">
        <v>149</v>
      </c>
      <c r="L5700">
        <f t="shared" si="445"/>
        <v>2014</v>
      </c>
      <c r="M5700">
        <f t="shared" si="446"/>
        <v>10</v>
      </c>
      <c r="N5700">
        <f t="shared" si="447"/>
        <v>0</v>
      </c>
      <c r="O5700">
        <f t="shared" si="448"/>
        <v>0</v>
      </c>
      <c r="P5700">
        <f t="shared" si="449"/>
        <v>1</v>
      </c>
    </row>
    <row r="5701" spans="1:16" x14ac:dyDescent="0.3">
      <c r="A5701" t="s">
        <v>74</v>
      </c>
      <c r="B5701" s="38">
        <v>41913</v>
      </c>
      <c r="C5701" t="s">
        <v>30</v>
      </c>
      <c r="D5701" t="s">
        <v>800</v>
      </c>
      <c r="E5701" t="s">
        <v>179</v>
      </c>
      <c r="F5701">
        <v>340951</v>
      </c>
      <c r="G5701">
        <v>387076</v>
      </c>
      <c r="H5701" t="s">
        <v>152</v>
      </c>
      <c r="I5701" t="s">
        <v>153</v>
      </c>
      <c r="L5701">
        <f t="shared" si="445"/>
        <v>2014</v>
      </c>
      <c r="M5701">
        <f t="shared" si="446"/>
        <v>10</v>
      </c>
      <c r="N5701">
        <f t="shared" si="447"/>
        <v>0</v>
      </c>
      <c r="O5701">
        <f t="shared" si="448"/>
        <v>0</v>
      </c>
      <c r="P5701">
        <f t="shared" si="449"/>
        <v>2</v>
      </c>
    </row>
    <row r="5702" spans="1:16" x14ac:dyDescent="0.3">
      <c r="A5702" t="s">
        <v>74</v>
      </c>
      <c r="B5702" s="38">
        <v>41913</v>
      </c>
      <c r="C5702" t="s">
        <v>30</v>
      </c>
      <c r="D5702" t="s">
        <v>231</v>
      </c>
      <c r="E5702" t="s">
        <v>179</v>
      </c>
      <c r="F5702">
        <v>341442</v>
      </c>
      <c r="G5702">
        <v>387458</v>
      </c>
      <c r="H5702" t="s">
        <v>148</v>
      </c>
      <c r="I5702" t="s">
        <v>149</v>
      </c>
      <c r="L5702">
        <f t="shared" si="445"/>
        <v>2014</v>
      </c>
      <c r="M5702">
        <f t="shared" si="446"/>
        <v>10</v>
      </c>
      <c r="N5702">
        <f t="shared" si="447"/>
        <v>0</v>
      </c>
      <c r="O5702">
        <f t="shared" si="448"/>
        <v>0</v>
      </c>
      <c r="P5702">
        <f t="shared" si="449"/>
        <v>1</v>
      </c>
    </row>
    <row r="5703" spans="1:16" x14ac:dyDescent="0.3">
      <c r="A5703" t="s">
        <v>69</v>
      </c>
      <c r="B5703" s="38">
        <v>41913</v>
      </c>
      <c r="C5703" t="s">
        <v>30</v>
      </c>
      <c r="D5703" t="s">
        <v>420</v>
      </c>
      <c r="E5703" t="s">
        <v>147</v>
      </c>
      <c r="F5703">
        <v>334119</v>
      </c>
      <c r="G5703">
        <v>375049</v>
      </c>
      <c r="H5703" t="s">
        <v>148</v>
      </c>
      <c r="I5703" t="s">
        <v>149</v>
      </c>
      <c r="L5703">
        <f t="shared" si="445"/>
        <v>2014</v>
      </c>
      <c r="M5703">
        <f t="shared" si="446"/>
        <v>10</v>
      </c>
      <c r="N5703">
        <f t="shared" si="447"/>
        <v>0</v>
      </c>
      <c r="O5703">
        <f t="shared" si="448"/>
        <v>0</v>
      </c>
      <c r="P5703">
        <f t="shared" si="449"/>
        <v>1</v>
      </c>
    </row>
    <row r="5704" spans="1:16" x14ac:dyDescent="0.3">
      <c r="A5704" t="s">
        <v>1120</v>
      </c>
      <c r="B5704" s="38">
        <v>41913</v>
      </c>
      <c r="C5704" t="s">
        <v>29</v>
      </c>
      <c r="D5704" t="s">
        <v>368</v>
      </c>
      <c r="E5704" t="s">
        <v>193</v>
      </c>
      <c r="F5704">
        <v>244537</v>
      </c>
      <c r="G5704">
        <v>416531</v>
      </c>
      <c r="H5704" t="s">
        <v>148</v>
      </c>
      <c r="I5704" t="s">
        <v>181</v>
      </c>
      <c r="L5704">
        <f t="shared" si="445"/>
        <v>2014</v>
      </c>
      <c r="M5704">
        <f t="shared" si="446"/>
        <v>10</v>
      </c>
      <c r="N5704">
        <f t="shared" si="447"/>
        <v>0</v>
      </c>
      <c r="O5704">
        <f t="shared" si="448"/>
        <v>1</v>
      </c>
      <c r="P5704">
        <f t="shared" si="449"/>
        <v>0</v>
      </c>
    </row>
    <row r="5705" spans="1:16" x14ac:dyDescent="0.3">
      <c r="A5705" t="s">
        <v>69</v>
      </c>
      <c r="B5705" s="38">
        <v>41913</v>
      </c>
      <c r="C5705" t="s">
        <v>30</v>
      </c>
      <c r="D5705" t="s">
        <v>160</v>
      </c>
      <c r="E5705" t="s">
        <v>161</v>
      </c>
      <c r="F5705">
        <v>333329</v>
      </c>
      <c r="G5705">
        <v>374908</v>
      </c>
      <c r="H5705" t="s">
        <v>152</v>
      </c>
      <c r="I5705" t="s">
        <v>153</v>
      </c>
      <c r="L5705">
        <f t="shared" si="445"/>
        <v>2014</v>
      </c>
      <c r="M5705">
        <f t="shared" si="446"/>
        <v>10</v>
      </c>
      <c r="N5705">
        <f t="shared" si="447"/>
        <v>0</v>
      </c>
      <c r="O5705">
        <f t="shared" si="448"/>
        <v>0</v>
      </c>
      <c r="P5705">
        <f t="shared" si="449"/>
        <v>2</v>
      </c>
    </row>
    <row r="5706" spans="1:16" x14ac:dyDescent="0.3">
      <c r="A5706" t="s">
        <v>69</v>
      </c>
      <c r="B5706" s="38">
        <v>41913</v>
      </c>
      <c r="C5706" t="s">
        <v>29</v>
      </c>
      <c r="D5706" t="s">
        <v>167</v>
      </c>
      <c r="E5706" t="s">
        <v>147</v>
      </c>
      <c r="F5706">
        <v>334420</v>
      </c>
      <c r="G5706">
        <v>373899</v>
      </c>
      <c r="H5706" t="s">
        <v>234</v>
      </c>
      <c r="I5706" t="s">
        <v>181</v>
      </c>
      <c r="J5706" t="s">
        <v>529</v>
      </c>
      <c r="L5706">
        <f t="shared" si="445"/>
        <v>2014</v>
      </c>
      <c r="M5706">
        <f t="shared" si="446"/>
        <v>10</v>
      </c>
      <c r="N5706">
        <f t="shared" si="447"/>
        <v>0</v>
      </c>
      <c r="O5706">
        <f t="shared" si="448"/>
        <v>1</v>
      </c>
      <c r="P5706">
        <f t="shared" si="449"/>
        <v>4</v>
      </c>
    </row>
    <row r="5707" spans="1:16" x14ac:dyDescent="0.3">
      <c r="A5707" t="s">
        <v>1120</v>
      </c>
      <c r="B5707" s="38">
        <v>41913</v>
      </c>
      <c r="C5707" t="s">
        <v>30</v>
      </c>
      <c r="D5707" t="s">
        <v>386</v>
      </c>
      <c r="E5707" t="s">
        <v>193</v>
      </c>
      <c r="F5707">
        <v>244052</v>
      </c>
      <c r="G5707">
        <v>416727</v>
      </c>
      <c r="H5707" t="s">
        <v>148</v>
      </c>
      <c r="I5707" t="s">
        <v>149</v>
      </c>
      <c r="L5707">
        <f t="shared" si="445"/>
        <v>2014</v>
      </c>
      <c r="M5707">
        <f t="shared" si="446"/>
        <v>10</v>
      </c>
      <c r="N5707">
        <f t="shared" si="447"/>
        <v>0</v>
      </c>
      <c r="O5707">
        <f t="shared" si="448"/>
        <v>0</v>
      </c>
      <c r="P5707">
        <f t="shared" si="449"/>
        <v>1</v>
      </c>
    </row>
    <row r="5708" spans="1:16" x14ac:dyDescent="0.3">
      <c r="A5708" t="s">
        <v>69</v>
      </c>
      <c r="B5708" s="38">
        <v>41913</v>
      </c>
      <c r="C5708" t="s">
        <v>30</v>
      </c>
      <c r="D5708" t="s">
        <v>441</v>
      </c>
      <c r="E5708" t="s">
        <v>161</v>
      </c>
      <c r="F5708">
        <v>333793</v>
      </c>
      <c r="G5708">
        <v>374781</v>
      </c>
      <c r="H5708" t="s">
        <v>148</v>
      </c>
      <c r="I5708" t="s">
        <v>149</v>
      </c>
      <c r="L5708">
        <f t="shared" si="445"/>
        <v>2014</v>
      </c>
      <c r="M5708">
        <f t="shared" si="446"/>
        <v>10</v>
      </c>
      <c r="N5708">
        <f t="shared" si="447"/>
        <v>0</v>
      </c>
      <c r="O5708">
        <f t="shared" si="448"/>
        <v>0</v>
      </c>
      <c r="P5708">
        <f t="shared" si="449"/>
        <v>1</v>
      </c>
    </row>
    <row r="5709" spans="1:16" x14ac:dyDescent="0.3">
      <c r="A5709" t="s">
        <v>69</v>
      </c>
      <c r="B5709" s="38">
        <v>41913</v>
      </c>
      <c r="C5709" t="s">
        <v>30</v>
      </c>
      <c r="D5709" t="s">
        <v>160</v>
      </c>
      <c r="E5709" t="s">
        <v>161</v>
      </c>
      <c r="F5709">
        <v>333320</v>
      </c>
      <c r="G5709">
        <v>374906</v>
      </c>
      <c r="H5709" t="s">
        <v>148</v>
      </c>
      <c r="I5709" t="s">
        <v>149</v>
      </c>
      <c r="L5709">
        <f t="shared" si="445"/>
        <v>2014</v>
      </c>
      <c r="M5709">
        <f t="shared" si="446"/>
        <v>10</v>
      </c>
      <c r="N5709">
        <f t="shared" si="447"/>
        <v>0</v>
      </c>
      <c r="O5709">
        <f t="shared" si="448"/>
        <v>0</v>
      </c>
      <c r="P5709">
        <f t="shared" si="449"/>
        <v>1</v>
      </c>
    </row>
    <row r="5710" spans="1:16" x14ac:dyDescent="0.3">
      <c r="A5710" t="s">
        <v>69</v>
      </c>
      <c r="B5710" s="38">
        <v>41913</v>
      </c>
      <c r="C5710" t="s">
        <v>30</v>
      </c>
      <c r="D5710" t="s">
        <v>380</v>
      </c>
      <c r="E5710" t="s">
        <v>161</v>
      </c>
      <c r="F5710">
        <v>333523</v>
      </c>
      <c r="G5710">
        <v>375073</v>
      </c>
      <c r="H5710" t="s">
        <v>234</v>
      </c>
      <c r="I5710" t="s">
        <v>313</v>
      </c>
      <c r="L5710">
        <f t="shared" si="445"/>
        <v>2014</v>
      </c>
      <c r="M5710">
        <f t="shared" si="446"/>
        <v>10</v>
      </c>
      <c r="N5710">
        <f t="shared" si="447"/>
        <v>0</v>
      </c>
      <c r="O5710">
        <f t="shared" si="448"/>
        <v>0</v>
      </c>
      <c r="P5710">
        <f t="shared" si="449"/>
        <v>5</v>
      </c>
    </row>
    <row r="5711" spans="1:16" x14ac:dyDescent="0.3">
      <c r="A5711" t="s">
        <v>1120</v>
      </c>
      <c r="B5711" s="38">
        <v>41913</v>
      </c>
      <c r="C5711" t="s">
        <v>30</v>
      </c>
      <c r="D5711" t="s">
        <v>338</v>
      </c>
      <c r="E5711" t="s">
        <v>193</v>
      </c>
      <c r="F5711">
        <v>244011</v>
      </c>
      <c r="G5711">
        <v>416077</v>
      </c>
      <c r="H5711" t="s">
        <v>148</v>
      </c>
      <c r="I5711" t="s">
        <v>149</v>
      </c>
      <c r="L5711">
        <f t="shared" si="445"/>
        <v>2014</v>
      </c>
      <c r="M5711">
        <f t="shared" si="446"/>
        <v>10</v>
      </c>
      <c r="N5711">
        <f t="shared" si="447"/>
        <v>0</v>
      </c>
      <c r="O5711">
        <f t="shared" si="448"/>
        <v>0</v>
      </c>
      <c r="P5711">
        <f t="shared" si="449"/>
        <v>1</v>
      </c>
    </row>
    <row r="5712" spans="1:16" x14ac:dyDescent="0.3">
      <c r="A5712" t="s">
        <v>1120</v>
      </c>
      <c r="B5712" s="38">
        <v>41913</v>
      </c>
      <c r="C5712" t="s">
        <v>30</v>
      </c>
      <c r="D5712" t="s">
        <v>240</v>
      </c>
      <c r="E5712" t="s">
        <v>193</v>
      </c>
      <c r="F5712">
        <v>243430</v>
      </c>
      <c r="G5712">
        <v>417174</v>
      </c>
      <c r="H5712" t="s">
        <v>148</v>
      </c>
      <c r="I5712" t="s">
        <v>149</v>
      </c>
      <c r="L5712">
        <f t="shared" si="445"/>
        <v>2014</v>
      </c>
      <c r="M5712">
        <f t="shared" si="446"/>
        <v>10</v>
      </c>
      <c r="N5712">
        <f t="shared" si="447"/>
        <v>0</v>
      </c>
      <c r="O5712">
        <f t="shared" si="448"/>
        <v>0</v>
      </c>
      <c r="P5712">
        <f t="shared" si="449"/>
        <v>1</v>
      </c>
    </row>
    <row r="5713" spans="1:16" x14ac:dyDescent="0.3">
      <c r="A5713" t="s">
        <v>1120</v>
      </c>
      <c r="B5713" s="38">
        <v>41913</v>
      </c>
      <c r="C5713" t="s">
        <v>30</v>
      </c>
      <c r="D5713" t="s">
        <v>240</v>
      </c>
      <c r="E5713" t="s">
        <v>193</v>
      </c>
      <c r="F5713">
        <v>243592</v>
      </c>
      <c r="G5713">
        <v>418026</v>
      </c>
      <c r="H5713" t="s">
        <v>152</v>
      </c>
      <c r="I5713" t="s">
        <v>153</v>
      </c>
      <c r="L5713">
        <f t="shared" si="445"/>
        <v>2014</v>
      </c>
      <c r="M5713">
        <f t="shared" si="446"/>
        <v>10</v>
      </c>
      <c r="N5713">
        <f t="shared" si="447"/>
        <v>0</v>
      </c>
      <c r="O5713">
        <f t="shared" si="448"/>
        <v>0</v>
      </c>
      <c r="P5713">
        <f t="shared" si="449"/>
        <v>2</v>
      </c>
    </row>
    <row r="5714" spans="1:16" x14ac:dyDescent="0.3">
      <c r="A5714" t="s">
        <v>36</v>
      </c>
      <c r="B5714" s="38">
        <v>41944</v>
      </c>
      <c r="C5714" t="s">
        <v>29</v>
      </c>
      <c r="D5714" t="s">
        <v>700</v>
      </c>
      <c r="E5714" t="s">
        <v>189</v>
      </c>
      <c r="F5714">
        <v>287284</v>
      </c>
      <c r="G5714">
        <v>345562</v>
      </c>
      <c r="H5714" t="s">
        <v>148</v>
      </c>
      <c r="I5714" t="s">
        <v>181</v>
      </c>
      <c r="L5714">
        <f t="shared" si="445"/>
        <v>2014</v>
      </c>
      <c r="M5714">
        <f t="shared" si="446"/>
        <v>11</v>
      </c>
      <c r="N5714">
        <f t="shared" si="447"/>
        <v>0</v>
      </c>
      <c r="O5714">
        <f t="shared" si="448"/>
        <v>1</v>
      </c>
      <c r="P5714">
        <f t="shared" si="449"/>
        <v>0</v>
      </c>
    </row>
    <row r="5715" spans="1:16" x14ac:dyDescent="0.3">
      <c r="A5715" t="s">
        <v>69</v>
      </c>
      <c r="B5715" s="38">
        <v>41944</v>
      </c>
      <c r="C5715" t="s">
        <v>30</v>
      </c>
      <c r="D5715" t="s">
        <v>501</v>
      </c>
      <c r="E5715" t="s">
        <v>161</v>
      </c>
      <c r="F5715">
        <v>333445</v>
      </c>
      <c r="G5715">
        <v>374727</v>
      </c>
      <c r="H5715" t="s">
        <v>148</v>
      </c>
      <c r="I5715" t="s">
        <v>149</v>
      </c>
      <c r="L5715">
        <f t="shared" si="445"/>
        <v>2014</v>
      </c>
      <c r="M5715">
        <f t="shared" si="446"/>
        <v>11</v>
      </c>
      <c r="N5715">
        <f t="shared" si="447"/>
        <v>0</v>
      </c>
      <c r="O5715">
        <f t="shared" si="448"/>
        <v>0</v>
      </c>
      <c r="P5715">
        <f t="shared" si="449"/>
        <v>1</v>
      </c>
    </row>
    <row r="5716" spans="1:16" x14ac:dyDescent="0.3">
      <c r="A5716" t="s">
        <v>69</v>
      </c>
      <c r="B5716" s="38">
        <v>41944</v>
      </c>
      <c r="C5716" t="s">
        <v>30</v>
      </c>
      <c r="D5716" t="s">
        <v>441</v>
      </c>
      <c r="E5716" t="s">
        <v>147</v>
      </c>
      <c r="F5716">
        <v>333806</v>
      </c>
      <c r="G5716">
        <v>374762</v>
      </c>
      <c r="H5716" t="s">
        <v>148</v>
      </c>
      <c r="I5716" t="s">
        <v>149</v>
      </c>
      <c r="L5716">
        <f t="shared" si="445"/>
        <v>2014</v>
      </c>
      <c r="M5716">
        <f t="shared" si="446"/>
        <v>11</v>
      </c>
      <c r="N5716">
        <f t="shared" si="447"/>
        <v>0</v>
      </c>
      <c r="O5716">
        <f t="shared" si="448"/>
        <v>0</v>
      </c>
      <c r="P5716">
        <f t="shared" si="449"/>
        <v>1</v>
      </c>
    </row>
    <row r="5717" spans="1:16" x14ac:dyDescent="0.3">
      <c r="A5717" t="s">
        <v>60</v>
      </c>
      <c r="B5717" s="38">
        <v>41944</v>
      </c>
      <c r="C5717" t="s">
        <v>30</v>
      </c>
      <c r="D5717" t="s">
        <v>170</v>
      </c>
      <c r="E5717" t="s">
        <v>195</v>
      </c>
      <c r="F5717">
        <v>350528</v>
      </c>
      <c r="G5717">
        <v>381761</v>
      </c>
      <c r="H5717" t="s">
        <v>148</v>
      </c>
      <c r="I5717" t="s">
        <v>149</v>
      </c>
      <c r="L5717">
        <f t="shared" si="445"/>
        <v>2014</v>
      </c>
      <c r="M5717">
        <f t="shared" si="446"/>
        <v>11</v>
      </c>
      <c r="N5717">
        <f t="shared" si="447"/>
        <v>0</v>
      </c>
      <c r="O5717">
        <f t="shared" si="448"/>
        <v>0</v>
      </c>
      <c r="P5717">
        <f t="shared" si="449"/>
        <v>1</v>
      </c>
    </row>
    <row r="5718" spans="1:16" x14ac:dyDescent="0.3">
      <c r="A5718" t="s">
        <v>41</v>
      </c>
      <c r="B5718" s="38">
        <v>41944</v>
      </c>
      <c r="C5718" t="s">
        <v>30</v>
      </c>
      <c r="D5718" t="s">
        <v>647</v>
      </c>
      <c r="E5718" t="s">
        <v>315</v>
      </c>
      <c r="F5718">
        <v>289687</v>
      </c>
      <c r="G5718">
        <v>390620</v>
      </c>
      <c r="H5718" t="s">
        <v>148</v>
      </c>
      <c r="I5718" t="s">
        <v>149</v>
      </c>
      <c r="L5718">
        <f t="shared" si="445"/>
        <v>2014</v>
      </c>
      <c r="M5718">
        <f t="shared" si="446"/>
        <v>11</v>
      </c>
      <c r="N5718">
        <f t="shared" si="447"/>
        <v>0</v>
      </c>
      <c r="O5718">
        <f t="shared" si="448"/>
        <v>0</v>
      </c>
      <c r="P5718">
        <f t="shared" si="449"/>
        <v>1</v>
      </c>
    </row>
    <row r="5719" spans="1:16" x14ac:dyDescent="0.3">
      <c r="A5719" t="s">
        <v>69</v>
      </c>
      <c r="B5719" s="38">
        <v>41944</v>
      </c>
      <c r="C5719" t="s">
        <v>30</v>
      </c>
      <c r="D5719" t="s">
        <v>219</v>
      </c>
      <c r="E5719" t="s">
        <v>147</v>
      </c>
      <c r="F5719">
        <v>334196</v>
      </c>
      <c r="G5719">
        <v>374416</v>
      </c>
      <c r="H5719" t="s">
        <v>148</v>
      </c>
      <c r="I5719" t="s">
        <v>149</v>
      </c>
      <c r="L5719">
        <f t="shared" si="445"/>
        <v>2014</v>
      </c>
      <c r="M5719">
        <f t="shared" si="446"/>
        <v>11</v>
      </c>
      <c r="N5719">
        <f t="shared" si="447"/>
        <v>0</v>
      </c>
      <c r="O5719">
        <f t="shared" si="448"/>
        <v>0</v>
      </c>
      <c r="P5719">
        <f t="shared" si="449"/>
        <v>1</v>
      </c>
    </row>
    <row r="5720" spans="1:16" x14ac:dyDescent="0.3">
      <c r="A5720" t="s">
        <v>1120</v>
      </c>
      <c r="B5720" s="38">
        <v>41944</v>
      </c>
      <c r="C5720" t="s">
        <v>30</v>
      </c>
      <c r="D5720" t="s">
        <v>207</v>
      </c>
      <c r="E5720" t="s">
        <v>193</v>
      </c>
      <c r="F5720">
        <v>243372</v>
      </c>
      <c r="G5720">
        <v>416923</v>
      </c>
      <c r="H5720" t="s">
        <v>148</v>
      </c>
      <c r="I5720" t="s">
        <v>149</v>
      </c>
      <c r="L5720">
        <f t="shared" si="445"/>
        <v>2014</v>
      </c>
      <c r="M5720">
        <f t="shared" si="446"/>
        <v>11</v>
      </c>
      <c r="N5720">
        <f t="shared" si="447"/>
        <v>0</v>
      </c>
      <c r="O5720">
        <f t="shared" si="448"/>
        <v>0</v>
      </c>
      <c r="P5720">
        <f t="shared" si="449"/>
        <v>1</v>
      </c>
    </row>
    <row r="5721" spans="1:16" x14ac:dyDescent="0.3">
      <c r="A5721" t="s">
        <v>51</v>
      </c>
      <c r="B5721" s="38">
        <v>41944</v>
      </c>
      <c r="C5721" t="s">
        <v>30</v>
      </c>
      <c r="D5721" t="s">
        <v>214</v>
      </c>
      <c r="E5721" t="s">
        <v>206</v>
      </c>
      <c r="F5721">
        <v>348547</v>
      </c>
      <c r="G5721">
        <v>344467</v>
      </c>
      <c r="H5721" t="s">
        <v>144</v>
      </c>
      <c r="I5721" t="s">
        <v>145</v>
      </c>
      <c r="L5721">
        <f t="shared" si="445"/>
        <v>2014</v>
      </c>
      <c r="M5721">
        <f t="shared" si="446"/>
        <v>11</v>
      </c>
      <c r="N5721">
        <f t="shared" si="447"/>
        <v>0</v>
      </c>
      <c r="O5721">
        <f t="shared" si="448"/>
        <v>0</v>
      </c>
      <c r="P5721">
        <f t="shared" si="449"/>
        <v>3</v>
      </c>
    </row>
    <row r="5722" spans="1:16" x14ac:dyDescent="0.3">
      <c r="A5722" t="s">
        <v>78</v>
      </c>
      <c r="B5722" s="38">
        <v>41944</v>
      </c>
      <c r="C5722" t="s">
        <v>30</v>
      </c>
      <c r="D5722" t="s">
        <v>339</v>
      </c>
      <c r="E5722" t="s">
        <v>340</v>
      </c>
      <c r="F5722">
        <v>336733</v>
      </c>
      <c r="G5722">
        <v>364953</v>
      </c>
      <c r="H5722" t="s">
        <v>148</v>
      </c>
      <c r="I5722" t="s">
        <v>149</v>
      </c>
      <c r="L5722">
        <f t="shared" si="445"/>
        <v>2014</v>
      </c>
      <c r="M5722">
        <f t="shared" si="446"/>
        <v>11</v>
      </c>
      <c r="N5722">
        <f t="shared" si="447"/>
        <v>0</v>
      </c>
      <c r="O5722">
        <f t="shared" si="448"/>
        <v>0</v>
      </c>
      <c r="P5722">
        <f t="shared" si="449"/>
        <v>1</v>
      </c>
    </row>
    <row r="5723" spans="1:16" x14ac:dyDescent="0.3">
      <c r="A5723" t="s">
        <v>69</v>
      </c>
      <c r="B5723" s="38">
        <v>41944</v>
      </c>
      <c r="C5723" t="s">
        <v>30</v>
      </c>
      <c r="D5723" t="s">
        <v>251</v>
      </c>
      <c r="E5723" t="s">
        <v>147</v>
      </c>
      <c r="F5723">
        <v>333548</v>
      </c>
      <c r="G5723">
        <v>373839</v>
      </c>
      <c r="H5723" t="s">
        <v>148</v>
      </c>
      <c r="I5723" t="s">
        <v>149</v>
      </c>
      <c r="L5723">
        <f t="shared" si="445"/>
        <v>2014</v>
      </c>
      <c r="M5723">
        <f t="shared" si="446"/>
        <v>11</v>
      </c>
      <c r="N5723">
        <f t="shared" si="447"/>
        <v>0</v>
      </c>
      <c r="O5723">
        <f t="shared" si="448"/>
        <v>0</v>
      </c>
      <c r="P5723">
        <f t="shared" si="449"/>
        <v>1</v>
      </c>
    </row>
    <row r="5724" spans="1:16" x14ac:dyDescent="0.3">
      <c r="A5724" t="s">
        <v>80</v>
      </c>
      <c r="B5724" s="38">
        <v>41944</v>
      </c>
      <c r="C5724" t="s">
        <v>30</v>
      </c>
      <c r="D5724" t="s">
        <v>214</v>
      </c>
      <c r="E5724" t="s">
        <v>173</v>
      </c>
      <c r="F5724">
        <v>308218</v>
      </c>
      <c r="G5724">
        <v>358339</v>
      </c>
      <c r="H5724" t="s">
        <v>148</v>
      </c>
      <c r="I5724" t="s">
        <v>149</v>
      </c>
      <c r="L5724">
        <f t="shared" si="445"/>
        <v>2014</v>
      </c>
      <c r="M5724">
        <f t="shared" si="446"/>
        <v>11</v>
      </c>
      <c r="N5724">
        <f t="shared" si="447"/>
        <v>0</v>
      </c>
      <c r="O5724">
        <f t="shared" si="448"/>
        <v>0</v>
      </c>
      <c r="P5724">
        <f t="shared" si="449"/>
        <v>1</v>
      </c>
    </row>
    <row r="5725" spans="1:16" x14ac:dyDescent="0.3">
      <c r="A5725" t="s">
        <v>69</v>
      </c>
      <c r="B5725" s="38">
        <v>41944</v>
      </c>
      <c r="C5725" t="s">
        <v>30</v>
      </c>
      <c r="D5725" t="s">
        <v>150</v>
      </c>
      <c r="E5725" t="s">
        <v>147</v>
      </c>
      <c r="F5725">
        <v>334308</v>
      </c>
      <c r="G5725">
        <v>374530</v>
      </c>
      <c r="H5725" t="s">
        <v>148</v>
      </c>
      <c r="I5725" t="s">
        <v>149</v>
      </c>
      <c r="L5725">
        <f t="shared" si="445"/>
        <v>2014</v>
      </c>
      <c r="M5725">
        <f t="shared" si="446"/>
        <v>11</v>
      </c>
      <c r="N5725">
        <f t="shared" si="447"/>
        <v>0</v>
      </c>
      <c r="O5725">
        <f t="shared" si="448"/>
        <v>0</v>
      </c>
      <c r="P5725">
        <f t="shared" si="449"/>
        <v>1</v>
      </c>
    </row>
    <row r="5726" spans="1:16" x14ac:dyDescent="0.3">
      <c r="A5726" t="s">
        <v>1120</v>
      </c>
      <c r="B5726" s="38">
        <v>41944</v>
      </c>
      <c r="C5726" t="s">
        <v>30</v>
      </c>
      <c r="D5726" t="s">
        <v>220</v>
      </c>
      <c r="E5726" t="s">
        <v>193</v>
      </c>
      <c r="F5726">
        <v>243658</v>
      </c>
      <c r="G5726">
        <v>416927</v>
      </c>
      <c r="H5726" t="s">
        <v>148</v>
      </c>
      <c r="I5726" t="s">
        <v>149</v>
      </c>
      <c r="L5726">
        <f t="shared" si="445"/>
        <v>2014</v>
      </c>
      <c r="M5726">
        <f t="shared" si="446"/>
        <v>11</v>
      </c>
      <c r="N5726">
        <f t="shared" si="447"/>
        <v>0</v>
      </c>
      <c r="O5726">
        <f t="shared" si="448"/>
        <v>0</v>
      </c>
      <c r="P5726">
        <f t="shared" si="449"/>
        <v>1</v>
      </c>
    </row>
    <row r="5727" spans="1:16" x14ac:dyDescent="0.3">
      <c r="A5727" t="s">
        <v>69</v>
      </c>
      <c r="B5727" s="38">
        <v>41944</v>
      </c>
      <c r="C5727" t="s">
        <v>30</v>
      </c>
      <c r="D5727" t="s">
        <v>160</v>
      </c>
      <c r="E5727" t="s">
        <v>161</v>
      </c>
      <c r="F5727">
        <v>334040</v>
      </c>
      <c r="G5727">
        <v>375220</v>
      </c>
      <c r="H5727" t="s">
        <v>148</v>
      </c>
      <c r="I5727" t="s">
        <v>149</v>
      </c>
      <c r="L5727">
        <f t="shared" si="445"/>
        <v>2014</v>
      </c>
      <c r="M5727">
        <f t="shared" si="446"/>
        <v>11</v>
      </c>
      <c r="N5727">
        <f t="shared" si="447"/>
        <v>0</v>
      </c>
      <c r="O5727">
        <f t="shared" si="448"/>
        <v>0</v>
      </c>
      <c r="P5727">
        <f t="shared" si="449"/>
        <v>1</v>
      </c>
    </row>
    <row r="5728" spans="1:16" x14ac:dyDescent="0.3">
      <c r="A5728" t="s">
        <v>69</v>
      </c>
      <c r="B5728" s="38">
        <v>41944</v>
      </c>
      <c r="C5728" t="s">
        <v>30</v>
      </c>
      <c r="D5728" t="s">
        <v>261</v>
      </c>
      <c r="E5728" t="s">
        <v>147</v>
      </c>
      <c r="F5728">
        <v>333593</v>
      </c>
      <c r="G5728">
        <v>373235</v>
      </c>
      <c r="H5728" t="s">
        <v>148</v>
      </c>
      <c r="I5728" t="s">
        <v>149</v>
      </c>
      <c r="L5728">
        <f t="shared" si="445"/>
        <v>2014</v>
      </c>
      <c r="M5728">
        <f t="shared" si="446"/>
        <v>11</v>
      </c>
      <c r="N5728">
        <f t="shared" si="447"/>
        <v>0</v>
      </c>
      <c r="O5728">
        <f t="shared" si="448"/>
        <v>0</v>
      </c>
      <c r="P5728">
        <f t="shared" si="449"/>
        <v>1</v>
      </c>
    </row>
    <row r="5729" spans="1:16" x14ac:dyDescent="0.3">
      <c r="A5729" t="s">
        <v>69</v>
      </c>
      <c r="B5729" s="38">
        <v>41944</v>
      </c>
      <c r="C5729" t="s">
        <v>30</v>
      </c>
      <c r="D5729" t="s">
        <v>191</v>
      </c>
      <c r="E5729" t="s">
        <v>159</v>
      </c>
      <c r="F5729">
        <v>334596</v>
      </c>
      <c r="G5729">
        <v>374640</v>
      </c>
      <c r="H5729" t="s">
        <v>152</v>
      </c>
      <c r="I5729" t="s">
        <v>153</v>
      </c>
      <c r="L5729">
        <f t="shared" si="445"/>
        <v>2014</v>
      </c>
      <c r="M5729">
        <f t="shared" si="446"/>
        <v>11</v>
      </c>
      <c r="N5729">
        <f t="shared" si="447"/>
        <v>0</v>
      </c>
      <c r="O5729">
        <f t="shared" si="448"/>
        <v>0</v>
      </c>
      <c r="P5729">
        <f t="shared" si="449"/>
        <v>2</v>
      </c>
    </row>
    <row r="5730" spans="1:16" x14ac:dyDescent="0.3">
      <c r="A5730" t="s">
        <v>50</v>
      </c>
      <c r="B5730" s="38">
        <v>41944</v>
      </c>
      <c r="C5730" t="s">
        <v>30</v>
      </c>
      <c r="D5730" t="s">
        <v>1083</v>
      </c>
      <c r="E5730" t="s">
        <v>157</v>
      </c>
      <c r="F5730">
        <v>284844</v>
      </c>
      <c r="G5730">
        <v>432433</v>
      </c>
      <c r="H5730" t="s">
        <v>148</v>
      </c>
      <c r="I5730" t="s">
        <v>149</v>
      </c>
      <c r="L5730">
        <f t="shared" si="445"/>
        <v>2014</v>
      </c>
      <c r="M5730">
        <f t="shared" si="446"/>
        <v>11</v>
      </c>
      <c r="N5730">
        <f t="shared" si="447"/>
        <v>0</v>
      </c>
      <c r="O5730">
        <f t="shared" si="448"/>
        <v>0</v>
      </c>
      <c r="P5730">
        <f t="shared" si="449"/>
        <v>1</v>
      </c>
    </row>
    <row r="5731" spans="1:16" x14ac:dyDescent="0.3">
      <c r="A5731" t="s">
        <v>2</v>
      </c>
      <c r="B5731" s="38">
        <v>41944</v>
      </c>
      <c r="C5731" t="s">
        <v>30</v>
      </c>
      <c r="D5731" t="s">
        <v>547</v>
      </c>
      <c r="E5731" t="s">
        <v>166</v>
      </c>
      <c r="F5731">
        <v>326462</v>
      </c>
      <c r="G5731">
        <v>364167</v>
      </c>
      <c r="H5731" t="s">
        <v>148</v>
      </c>
      <c r="I5731" t="s">
        <v>149</v>
      </c>
      <c r="L5731">
        <f t="shared" si="445"/>
        <v>2014</v>
      </c>
      <c r="M5731">
        <f t="shared" si="446"/>
        <v>11</v>
      </c>
      <c r="N5731">
        <f t="shared" si="447"/>
        <v>0</v>
      </c>
      <c r="O5731">
        <f t="shared" si="448"/>
        <v>0</v>
      </c>
      <c r="P5731">
        <f t="shared" si="449"/>
        <v>1</v>
      </c>
    </row>
    <row r="5732" spans="1:16" x14ac:dyDescent="0.3">
      <c r="A5732" t="s">
        <v>52</v>
      </c>
      <c r="B5732" s="38">
        <v>41944</v>
      </c>
      <c r="C5732" t="s">
        <v>30</v>
      </c>
      <c r="D5732" t="s">
        <v>230</v>
      </c>
      <c r="E5732" t="s">
        <v>169</v>
      </c>
      <c r="F5732">
        <v>245193</v>
      </c>
      <c r="G5732">
        <v>372302</v>
      </c>
      <c r="H5732" t="s">
        <v>148</v>
      </c>
      <c r="I5732" t="s">
        <v>149</v>
      </c>
      <c r="L5732">
        <f t="shared" si="445"/>
        <v>2014</v>
      </c>
      <c r="M5732">
        <f t="shared" si="446"/>
        <v>11</v>
      </c>
      <c r="N5732">
        <f t="shared" si="447"/>
        <v>0</v>
      </c>
      <c r="O5732">
        <f t="shared" si="448"/>
        <v>0</v>
      </c>
      <c r="P5732">
        <f t="shared" si="449"/>
        <v>1</v>
      </c>
    </row>
    <row r="5733" spans="1:16" x14ac:dyDescent="0.3">
      <c r="A5733" t="s">
        <v>69</v>
      </c>
      <c r="B5733" s="38">
        <v>41944</v>
      </c>
      <c r="C5733" t="s">
        <v>30</v>
      </c>
      <c r="D5733" t="s">
        <v>224</v>
      </c>
      <c r="E5733" t="s">
        <v>147</v>
      </c>
      <c r="F5733">
        <v>334071</v>
      </c>
      <c r="G5733">
        <v>373965</v>
      </c>
      <c r="H5733" t="s">
        <v>148</v>
      </c>
      <c r="I5733" t="s">
        <v>149</v>
      </c>
      <c r="L5733">
        <f t="shared" si="445"/>
        <v>2014</v>
      </c>
      <c r="M5733">
        <f t="shared" si="446"/>
        <v>11</v>
      </c>
      <c r="N5733">
        <f t="shared" si="447"/>
        <v>0</v>
      </c>
      <c r="O5733">
        <f t="shared" si="448"/>
        <v>0</v>
      </c>
      <c r="P5733">
        <f t="shared" si="449"/>
        <v>1</v>
      </c>
    </row>
    <row r="5734" spans="1:16" x14ac:dyDescent="0.3">
      <c r="A5734" t="s">
        <v>2</v>
      </c>
      <c r="B5734" s="38">
        <v>41944</v>
      </c>
      <c r="C5734" t="s">
        <v>30</v>
      </c>
      <c r="D5734" t="s">
        <v>765</v>
      </c>
      <c r="E5734" t="s">
        <v>166</v>
      </c>
      <c r="F5734">
        <v>326433</v>
      </c>
      <c r="G5734">
        <v>364291</v>
      </c>
      <c r="H5734" t="s">
        <v>152</v>
      </c>
      <c r="I5734" t="s">
        <v>153</v>
      </c>
      <c r="L5734">
        <f t="shared" si="445"/>
        <v>2014</v>
      </c>
      <c r="M5734">
        <f t="shared" si="446"/>
        <v>11</v>
      </c>
      <c r="N5734">
        <f t="shared" si="447"/>
        <v>0</v>
      </c>
      <c r="O5734">
        <f t="shared" si="448"/>
        <v>0</v>
      </c>
      <c r="P5734">
        <f t="shared" si="449"/>
        <v>2</v>
      </c>
    </row>
    <row r="5735" spans="1:16" x14ac:dyDescent="0.3">
      <c r="A5735" t="s">
        <v>43</v>
      </c>
      <c r="B5735" s="38">
        <v>41944</v>
      </c>
      <c r="C5735" t="s">
        <v>30</v>
      </c>
      <c r="D5735" t="s">
        <v>231</v>
      </c>
      <c r="E5735" t="s">
        <v>183</v>
      </c>
      <c r="F5735">
        <v>308702</v>
      </c>
      <c r="G5735">
        <v>326316</v>
      </c>
      <c r="H5735" t="s">
        <v>148</v>
      </c>
      <c r="I5735" t="s">
        <v>149</v>
      </c>
      <c r="L5735">
        <f t="shared" si="445"/>
        <v>2014</v>
      </c>
      <c r="M5735">
        <f t="shared" si="446"/>
        <v>11</v>
      </c>
      <c r="N5735">
        <f t="shared" si="447"/>
        <v>0</v>
      </c>
      <c r="O5735">
        <f t="shared" si="448"/>
        <v>0</v>
      </c>
      <c r="P5735">
        <f t="shared" si="449"/>
        <v>1</v>
      </c>
    </row>
    <row r="5736" spans="1:16" x14ac:dyDescent="0.3">
      <c r="A5736" t="s">
        <v>60</v>
      </c>
      <c r="B5736" s="38">
        <v>41944</v>
      </c>
      <c r="C5736" t="s">
        <v>30</v>
      </c>
      <c r="D5736" t="s">
        <v>687</v>
      </c>
      <c r="E5736" t="s">
        <v>195</v>
      </c>
      <c r="F5736">
        <v>350449</v>
      </c>
      <c r="G5736">
        <v>381456</v>
      </c>
      <c r="H5736" t="s">
        <v>148</v>
      </c>
      <c r="I5736" t="s">
        <v>149</v>
      </c>
      <c r="L5736">
        <f t="shared" si="445"/>
        <v>2014</v>
      </c>
      <c r="M5736">
        <f t="shared" si="446"/>
        <v>11</v>
      </c>
      <c r="N5736">
        <f t="shared" si="447"/>
        <v>0</v>
      </c>
      <c r="O5736">
        <f t="shared" si="448"/>
        <v>0</v>
      </c>
      <c r="P5736">
        <f t="shared" si="449"/>
        <v>1</v>
      </c>
    </row>
    <row r="5737" spans="1:16" x14ac:dyDescent="0.3">
      <c r="A5737" t="s">
        <v>69</v>
      </c>
      <c r="B5737" s="38">
        <v>41944</v>
      </c>
      <c r="C5737" t="s">
        <v>30</v>
      </c>
      <c r="D5737" t="s">
        <v>373</v>
      </c>
      <c r="E5737" t="s">
        <v>147</v>
      </c>
      <c r="F5737">
        <v>333675</v>
      </c>
      <c r="G5737">
        <v>374633</v>
      </c>
      <c r="H5737" t="s">
        <v>148</v>
      </c>
      <c r="I5737" t="s">
        <v>149</v>
      </c>
      <c r="L5737">
        <f t="shared" si="445"/>
        <v>2014</v>
      </c>
      <c r="M5737">
        <f t="shared" si="446"/>
        <v>11</v>
      </c>
      <c r="N5737">
        <f t="shared" si="447"/>
        <v>0</v>
      </c>
      <c r="O5737">
        <f t="shared" si="448"/>
        <v>0</v>
      </c>
      <c r="P5737">
        <f t="shared" si="449"/>
        <v>1</v>
      </c>
    </row>
    <row r="5738" spans="1:16" x14ac:dyDescent="0.3">
      <c r="A5738" t="s">
        <v>74</v>
      </c>
      <c r="B5738" s="38">
        <v>41944</v>
      </c>
      <c r="C5738" t="s">
        <v>30</v>
      </c>
      <c r="D5738" t="s">
        <v>270</v>
      </c>
      <c r="E5738" t="s">
        <v>179</v>
      </c>
      <c r="F5738">
        <v>340915</v>
      </c>
      <c r="G5738">
        <v>387159</v>
      </c>
      <c r="H5738" t="s">
        <v>152</v>
      </c>
      <c r="I5738" t="s">
        <v>153</v>
      </c>
      <c r="L5738">
        <f t="shared" si="445"/>
        <v>2014</v>
      </c>
      <c r="M5738">
        <f t="shared" si="446"/>
        <v>11</v>
      </c>
      <c r="N5738">
        <f t="shared" si="447"/>
        <v>0</v>
      </c>
      <c r="O5738">
        <f t="shared" si="448"/>
        <v>0</v>
      </c>
      <c r="P5738">
        <f t="shared" si="449"/>
        <v>2</v>
      </c>
    </row>
    <row r="5739" spans="1:16" x14ac:dyDescent="0.3">
      <c r="A5739" t="s">
        <v>1120</v>
      </c>
      <c r="B5739" s="38">
        <v>41944</v>
      </c>
      <c r="C5739" t="s">
        <v>30</v>
      </c>
      <c r="D5739" t="s">
        <v>572</v>
      </c>
      <c r="E5739" t="s">
        <v>193</v>
      </c>
      <c r="F5739">
        <v>244389</v>
      </c>
      <c r="G5739">
        <v>416887</v>
      </c>
      <c r="H5739" t="s">
        <v>152</v>
      </c>
      <c r="I5739" t="s">
        <v>153</v>
      </c>
      <c r="L5739">
        <f t="shared" si="445"/>
        <v>2014</v>
      </c>
      <c r="M5739">
        <f t="shared" si="446"/>
        <v>11</v>
      </c>
      <c r="N5739">
        <f t="shared" si="447"/>
        <v>0</v>
      </c>
      <c r="O5739">
        <f t="shared" si="448"/>
        <v>0</v>
      </c>
      <c r="P5739">
        <f t="shared" si="449"/>
        <v>2</v>
      </c>
    </row>
    <row r="5740" spans="1:16" x14ac:dyDescent="0.3">
      <c r="A5740" t="s">
        <v>79</v>
      </c>
      <c r="B5740" s="38">
        <v>41944</v>
      </c>
      <c r="C5740" t="s">
        <v>30</v>
      </c>
      <c r="D5740" t="s">
        <v>231</v>
      </c>
      <c r="E5740" t="s">
        <v>173</v>
      </c>
      <c r="F5740">
        <v>301079</v>
      </c>
      <c r="G5740">
        <v>353798</v>
      </c>
      <c r="H5740" t="s">
        <v>148</v>
      </c>
      <c r="I5740" t="s">
        <v>149</v>
      </c>
      <c r="L5740">
        <f t="shared" si="445"/>
        <v>2014</v>
      </c>
      <c r="M5740">
        <f t="shared" si="446"/>
        <v>11</v>
      </c>
      <c r="N5740">
        <f t="shared" si="447"/>
        <v>0</v>
      </c>
      <c r="O5740">
        <f t="shared" si="448"/>
        <v>0</v>
      </c>
      <c r="P5740">
        <f t="shared" si="449"/>
        <v>1</v>
      </c>
    </row>
    <row r="5741" spans="1:16" x14ac:dyDescent="0.3">
      <c r="A5741" t="s">
        <v>69</v>
      </c>
      <c r="B5741" s="38">
        <v>41944</v>
      </c>
      <c r="C5741" t="s">
        <v>30</v>
      </c>
      <c r="D5741" t="s">
        <v>224</v>
      </c>
      <c r="E5741" t="s">
        <v>147</v>
      </c>
      <c r="F5741">
        <v>334240</v>
      </c>
      <c r="G5741">
        <v>373982</v>
      </c>
      <c r="H5741" t="s">
        <v>148</v>
      </c>
      <c r="I5741" t="s">
        <v>149</v>
      </c>
      <c r="L5741">
        <f t="shared" si="445"/>
        <v>2014</v>
      </c>
      <c r="M5741">
        <f t="shared" si="446"/>
        <v>11</v>
      </c>
      <c r="N5741">
        <f t="shared" si="447"/>
        <v>0</v>
      </c>
      <c r="O5741">
        <f t="shared" si="448"/>
        <v>0</v>
      </c>
      <c r="P5741">
        <f t="shared" si="449"/>
        <v>1</v>
      </c>
    </row>
    <row r="5742" spans="1:16" x14ac:dyDescent="0.3">
      <c r="A5742" t="s">
        <v>43</v>
      </c>
      <c r="B5742" s="38">
        <v>41944</v>
      </c>
      <c r="C5742" t="s">
        <v>30</v>
      </c>
      <c r="D5742" t="s">
        <v>182</v>
      </c>
      <c r="E5742" t="s">
        <v>183</v>
      </c>
      <c r="F5742">
        <v>308075</v>
      </c>
      <c r="G5742">
        <v>326644</v>
      </c>
      <c r="H5742" t="s">
        <v>148</v>
      </c>
      <c r="I5742" t="s">
        <v>149</v>
      </c>
      <c r="L5742">
        <f t="shared" si="445"/>
        <v>2014</v>
      </c>
      <c r="M5742">
        <f t="shared" si="446"/>
        <v>11</v>
      </c>
      <c r="N5742">
        <f t="shared" si="447"/>
        <v>0</v>
      </c>
      <c r="O5742">
        <f t="shared" si="448"/>
        <v>0</v>
      </c>
      <c r="P5742">
        <f t="shared" si="449"/>
        <v>1</v>
      </c>
    </row>
    <row r="5743" spans="1:16" x14ac:dyDescent="0.3">
      <c r="A5743" t="s">
        <v>52</v>
      </c>
      <c r="B5743" s="38">
        <v>41944</v>
      </c>
      <c r="C5743" t="s">
        <v>30</v>
      </c>
      <c r="D5743" t="s">
        <v>237</v>
      </c>
      <c r="E5743" t="s">
        <v>169</v>
      </c>
      <c r="F5743">
        <v>245151</v>
      </c>
      <c r="G5743">
        <v>372701</v>
      </c>
      <c r="H5743" t="s">
        <v>148</v>
      </c>
      <c r="I5743" t="s">
        <v>149</v>
      </c>
      <c r="L5743">
        <f t="shared" si="445"/>
        <v>2014</v>
      </c>
      <c r="M5743">
        <f t="shared" si="446"/>
        <v>11</v>
      </c>
      <c r="N5743">
        <f t="shared" si="447"/>
        <v>0</v>
      </c>
      <c r="O5743">
        <f t="shared" si="448"/>
        <v>0</v>
      </c>
      <c r="P5743">
        <f t="shared" si="449"/>
        <v>1</v>
      </c>
    </row>
    <row r="5744" spans="1:16" x14ac:dyDescent="0.3">
      <c r="A5744" t="s">
        <v>80</v>
      </c>
      <c r="B5744" s="38">
        <v>41944</v>
      </c>
      <c r="C5744" t="s">
        <v>30</v>
      </c>
      <c r="D5744" t="s">
        <v>214</v>
      </c>
      <c r="E5744" t="s">
        <v>173</v>
      </c>
      <c r="F5744">
        <v>308077</v>
      </c>
      <c r="G5744">
        <v>358502</v>
      </c>
      <c r="H5744" t="s">
        <v>152</v>
      </c>
      <c r="I5744" t="s">
        <v>153</v>
      </c>
      <c r="L5744">
        <f t="shared" si="445"/>
        <v>2014</v>
      </c>
      <c r="M5744">
        <f t="shared" si="446"/>
        <v>11</v>
      </c>
      <c r="N5744">
        <f t="shared" si="447"/>
        <v>0</v>
      </c>
      <c r="O5744">
        <f t="shared" si="448"/>
        <v>0</v>
      </c>
      <c r="P5744">
        <f t="shared" si="449"/>
        <v>2</v>
      </c>
    </row>
    <row r="5745" spans="1:16" x14ac:dyDescent="0.3">
      <c r="A5745" t="s">
        <v>69</v>
      </c>
      <c r="B5745" s="38">
        <v>41944</v>
      </c>
      <c r="C5745" t="s">
        <v>30</v>
      </c>
      <c r="D5745" t="s">
        <v>191</v>
      </c>
      <c r="E5745" t="s">
        <v>147</v>
      </c>
      <c r="F5745">
        <v>334421</v>
      </c>
      <c r="G5745">
        <v>374740</v>
      </c>
      <c r="H5745" t="s">
        <v>148</v>
      </c>
      <c r="I5745" t="s">
        <v>149</v>
      </c>
      <c r="L5745">
        <f t="shared" si="445"/>
        <v>2014</v>
      </c>
      <c r="M5745">
        <f t="shared" si="446"/>
        <v>11</v>
      </c>
      <c r="N5745">
        <f t="shared" si="447"/>
        <v>0</v>
      </c>
      <c r="O5745">
        <f t="shared" si="448"/>
        <v>0</v>
      </c>
      <c r="P5745">
        <f t="shared" si="449"/>
        <v>1</v>
      </c>
    </row>
    <row r="5746" spans="1:16" x14ac:dyDescent="0.3">
      <c r="A5746" t="s">
        <v>80</v>
      </c>
      <c r="B5746" s="38">
        <v>41944</v>
      </c>
      <c r="C5746" t="s">
        <v>30</v>
      </c>
      <c r="D5746" t="s">
        <v>231</v>
      </c>
      <c r="E5746" t="s">
        <v>173</v>
      </c>
      <c r="F5746">
        <v>308291</v>
      </c>
      <c r="G5746">
        <v>358285</v>
      </c>
      <c r="H5746" t="s">
        <v>148</v>
      </c>
      <c r="I5746" t="s">
        <v>149</v>
      </c>
      <c r="L5746">
        <f t="shared" si="445"/>
        <v>2014</v>
      </c>
      <c r="M5746">
        <f t="shared" si="446"/>
        <v>11</v>
      </c>
      <c r="N5746">
        <f t="shared" si="447"/>
        <v>0</v>
      </c>
      <c r="O5746">
        <f t="shared" si="448"/>
        <v>0</v>
      </c>
      <c r="P5746">
        <f t="shared" si="449"/>
        <v>1</v>
      </c>
    </row>
    <row r="5747" spans="1:16" x14ac:dyDescent="0.3">
      <c r="A5747" t="s">
        <v>69</v>
      </c>
      <c r="B5747" s="38">
        <v>41944</v>
      </c>
      <c r="C5747" t="s">
        <v>30</v>
      </c>
      <c r="D5747" t="s">
        <v>251</v>
      </c>
      <c r="E5747" t="s">
        <v>147</v>
      </c>
      <c r="F5747">
        <v>333582</v>
      </c>
      <c r="G5747">
        <v>373477</v>
      </c>
      <c r="H5747" t="s">
        <v>148</v>
      </c>
      <c r="I5747" t="s">
        <v>149</v>
      </c>
      <c r="L5747">
        <f t="shared" ref="L5747:L5810" si="450">YEAR(B5747)</f>
        <v>2014</v>
      </c>
      <c r="M5747">
        <f t="shared" ref="M5747:M5810" si="451">MONTH(B5747)</f>
        <v>11</v>
      </c>
      <c r="N5747">
        <f t="shared" si="447"/>
        <v>0</v>
      </c>
      <c r="O5747">
        <f t="shared" si="448"/>
        <v>0</v>
      </c>
      <c r="P5747">
        <f t="shared" si="449"/>
        <v>1</v>
      </c>
    </row>
    <row r="5748" spans="1:16" x14ac:dyDescent="0.3">
      <c r="A5748" t="s">
        <v>20</v>
      </c>
      <c r="B5748" s="38">
        <v>41944</v>
      </c>
      <c r="C5748" t="s">
        <v>30</v>
      </c>
      <c r="D5748" t="s">
        <v>232</v>
      </c>
      <c r="E5748" t="s">
        <v>155</v>
      </c>
      <c r="F5748">
        <v>310690</v>
      </c>
      <c r="G5748">
        <v>403125</v>
      </c>
      <c r="H5748" t="s">
        <v>148</v>
      </c>
      <c r="I5748" t="s">
        <v>149</v>
      </c>
      <c r="L5748">
        <f t="shared" si="450"/>
        <v>2014</v>
      </c>
      <c r="M5748">
        <f t="shared" si="451"/>
        <v>11</v>
      </c>
      <c r="N5748">
        <f t="shared" si="447"/>
        <v>0</v>
      </c>
      <c r="O5748">
        <f t="shared" si="448"/>
        <v>0</v>
      </c>
      <c r="P5748">
        <f t="shared" si="449"/>
        <v>1</v>
      </c>
    </row>
    <row r="5749" spans="1:16" x14ac:dyDescent="0.3">
      <c r="A5749" t="s">
        <v>69</v>
      </c>
      <c r="B5749" s="38">
        <v>41944</v>
      </c>
      <c r="C5749" t="s">
        <v>30</v>
      </c>
      <c r="D5749" t="s">
        <v>394</v>
      </c>
      <c r="E5749" t="s">
        <v>147</v>
      </c>
      <c r="F5749">
        <v>333749</v>
      </c>
      <c r="G5749">
        <v>373824</v>
      </c>
      <c r="H5749" t="s">
        <v>148</v>
      </c>
      <c r="I5749" t="s">
        <v>149</v>
      </c>
      <c r="L5749">
        <f t="shared" si="450"/>
        <v>2014</v>
      </c>
      <c r="M5749">
        <f t="shared" si="451"/>
        <v>11</v>
      </c>
      <c r="N5749">
        <f t="shared" si="447"/>
        <v>0</v>
      </c>
      <c r="O5749">
        <f t="shared" si="448"/>
        <v>0</v>
      </c>
      <c r="P5749">
        <f t="shared" si="449"/>
        <v>1</v>
      </c>
    </row>
    <row r="5750" spans="1:16" x14ac:dyDescent="0.3">
      <c r="A5750" t="s">
        <v>76</v>
      </c>
      <c r="B5750" s="38">
        <v>41944</v>
      </c>
      <c r="C5750" t="s">
        <v>30</v>
      </c>
      <c r="D5750" t="s">
        <v>454</v>
      </c>
      <c r="E5750" t="s">
        <v>176</v>
      </c>
      <c r="F5750">
        <v>315264</v>
      </c>
      <c r="G5750">
        <v>386522</v>
      </c>
      <c r="H5750" t="s">
        <v>148</v>
      </c>
      <c r="I5750" t="s">
        <v>149</v>
      </c>
      <c r="L5750">
        <f t="shared" si="450"/>
        <v>2014</v>
      </c>
      <c r="M5750">
        <f t="shared" si="451"/>
        <v>11</v>
      </c>
      <c r="N5750">
        <f t="shared" si="447"/>
        <v>0</v>
      </c>
      <c r="O5750">
        <f t="shared" si="448"/>
        <v>0</v>
      </c>
      <c r="P5750">
        <f t="shared" si="449"/>
        <v>1</v>
      </c>
    </row>
    <row r="5751" spans="1:16" x14ac:dyDescent="0.3">
      <c r="A5751" t="s">
        <v>69</v>
      </c>
      <c r="B5751" s="38">
        <v>41944</v>
      </c>
      <c r="C5751" t="s">
        <v>30</v>
      </c>
      <c r="D5751" t="s">
        <v>224</v>
      </c>
      <c r="E5751" t="s">
        <v>147</v>
      </c>
      <c r="F5751">
        <v>334355</v>
      </c>
      <c r="G5751">
        <v>373997</v>
      </c>
      <c r="H5751" t="s">
        <v>144</v>
      </c>
      <c r="I5751" t="s">
        <v>145</v>
      </c>
      <c r="L5751">
        <f t="shared" si="450"/>
        <v>2014</v>
      </c>
      <c r="M5751">
        <f t="shared" si="451"/>
        <v>11</v>
      </c>
      <c r="N5751">
        <f t="shared" si="447"/>
        <v>0</v>
      </c>
      <c r="O5751">
        <f t="shared" si="448"/>
        <v>0</v>
      </c>
      <c r="P5751">
        <f t="shared" si="449"/>
        <v>3</v>
      </c>
    </row>
    <row r="5752" spans="1:16" x14ac:dyDescent="0.3">
      <c r="A5752" t="s">
        <v>2</v>
      </c>
      <c r="B5752" s="38">
        <v>41944</v>
      </c>
      <c r="C5752" t="s">
        <v>29</v>
      </c>
      <c r="D5752" t="s">
        <v>547</v>
      </c>
      <c r="E5752" t="s">
        <v>166</v>
      </c>
      <c r="F5752">
        <v>326479</v>
      </c>
      <c r="G5752">
        <v>364112</v>
      </c>
      <c r="H5752" t="s">
        <v>148</v>
      </c>
      <c r="I5752" t="s">
        <v>181</v>
      </c>
      <c r="L5752">
        <f t="shared" si="450"/>
        <v>2014</v>
      </c>
      <c r="M5752">
        <f t="shared" si="451"/>
        <v>11</v>
      </c>
      <c r="N5752">
        <f t="shared" si="447"/>
        <v>0</v>
      </c>
      <c r="O5752">
        <f t="shared" si="448"/>
        <v>1</v>
      </c>
      <c r="P5752">
        <f t="shared" si="449"/>
        <v>0</v>
      </c>
    </row>
    <row r="5753" spans="1:16" x14ac:dyDescent="0.3">
      <c r="A5753" t="s">
        <v>43</v>
      </c>
      <c r="B5753" s="38">
        <v>41944</v>
      </c>
      <c r="C5753" t="s">
        <v>30</v>
      </c>
      <c r="D5753" t="s">
        <v>1084</v>
      </c>
      <c r="E5753" t="s">
        <v>183</v>
      </c>
      <c r="F5753">
        <v>308267</v>
      </c>
      <c r="G5753">
        <v>326765</v>
      </c>
      <c r="H5753" t="s">
        <v>148</v>
      </c>
      <c r="I5753" t="s">
        <v>149</v>
      </c>
      <c r="L5753">
        <f t="shared" si="450"/>
        <v>2014</v>
      </c>
      <c r="M5753">
        <f t="shared" si="451"/>
        <v>11</v>
      </c>
      <c r="N5753">
        <f t="shared" si="447"/>
        <v>0</v>
      </c>
      <c r="O5753">
        <f t="shared" si="448"/>
        <v>0</v>
      </c>
      <c r="P5753">
        <f t="shared" si="449"/>
        <v>1</v>
      </c>
    </row>
    <row r="5754" spans="1:16" x14ac:dyDescent="0.3">
      <c r="A5754" t="s">
        <v>43</v>
      </c>
      <c r="B5754" s="38">
        <v>41944</v>
      </c>
      <c r="C5754" t="s">
        <v>30</v>
      </c>
      <c r="D5754" t="s">
        <v>954</v>
      </c>
      <c r="E5754" t="s">
        <v>183</v>
      </c>
      <c r="F5754">
        <v>308580</v>
      </c>
      <c r="G5754">
        <v>326797</v>
      </c>
      <c r="H5754" t="s">
        <v>148</v>
      </c>
      <c r="I5754" t="s">
        <v>149</v>
      </c>
      <c r="L5754">
        <f t="shared" si="450"/>
        <v>2014</v>
      </c>
      <c r="M5754">
        <f t="shared" si="451"/>
        <v>11</v>
      </c>
      <c r="N5754">
        <f t="shared" si="447"/>
        <v>0</v>
      </c>
      <c r="O5754">
        <f t="shared" si="448"/>
        <v>0</v>
      </c>
      <c r="P5754">
        <f t="shared" si="449"/>
        <v>1</v>
      </c>
    </row>
    <row r="5755" spans="1:16" x14ac:dyDescent="0.3">
      <c r="A5755" t="s">
        <v>66</v>
      </c>
      <c r="B5755" s="38">
        <v>41944</v>
      </c>
      <c r="C5755" t="s">
        <v>30</v>
      </c>
      <c r="D5755" t="s">
        <v>170</v>
      </c>
      <c r="E5755" t="s">
        <v>311</v>
      </c>
      <c r="F5755">
        <v>267029</v>
      </c>
      <c r="G5755">
        <v>423226</v>
      </c>
      <c r="H5755" t="s">
        <v>148</v>
      </c>
      <c r="I5755" t="s">
        <v>149</v>
      </c>
      <c r="L5755">
        <f t="shared" si="450"/>
        <v>2014</v>
      </c>
      <c r="M5755">
        <f t="shared" si="451"/>
        <v>11</v>
      </c>
      <c r="N5755">
        <f t="shared" si="447"/>
        <v>0</v>
      </c>
      <c r="O5755">
        <f t="shared" si="448"/>
        <v>0</v>
      </c>
      <c r="P5755">
        <f t="shared" si="449"/>
        <v>1</v>
      </c>
    </row>
    <row r="5756" spans="1:16" x14ac:dyDescent="0.3">
      <c r="A5756" t="s">
        <v>79</v>
      </c>
      <c r="B5756" s="38">
        <v>41944</v>
      </c>
      <c r="C5756" t="s">
        <v>30</v>
      </c>
      <c r="D5756" t="s">
        <v>704</v>
      </c>
      <c r="E5756" t="s">
        <v>173</v>
      </c>
      <c r="F5756">
        <v>301272</v>
      </c>
      <c r="G5756">
        <v>353855</v>
      </c>
      <c r="H5756" t="s">
        <v>148</v>
      </c>
      <c r="I5756" t="s">
        <v>149</v>
      </c>
      <c r="L5756">
        <f t="shared" si="450"/>
        <v>2014</v>
      </c>
      <c r="M5756">
        <f t="shared" si="451"/>
        <v>11</v>
      </c>
      <c r="N5756">
        <f t="shared" si="447"/>
        <v>0</v>
      </c>
      <c r="O5756">
        <f t="shared" si="448"/>
        <v>0</v>
      </c>
      <c r="P5756">
        <f t="shared" si="449"/>
        <v>1</v>
      </c>
    </row>
    <row r="5757" spans="1:16" x14ac:dyDescent="0.3">
      <c r="A5757" t="s">
        <v>69</v>
      </c>
      <c r="B5757" s="38">
        <v>41944</v>
      </c>
      <c r="C5757" t="s">
        <v>30</v>
      </c>
      <c r="D5757" t="s">
        <v>219</v>
      </c>
      <c r="E5757" t="s">
        <v>147</v>
      </c>
      <c r="F5757">
        <v>334182</v>
      </c>
      <c r="G5757">
        <v>374480</v>
      </c>
      <c r="H5757" t="s">
        <v>234</v>
      </c>
      <c r="I5757" t="s">
        <v>313</v>
      </c>
      <c r="L5757">
        <f t="shared" si="450"/>
        <v>2014</v>
      </c>
      <c r="M5757">
        <f t="shared" si="451"/>
        <v>11</v>
      </c>
      <c r="N5757">
        <f t="shared" si="447"/>
        <v>0</v>
      </c>
      <c r="O5757">
        <f t="shared" si="448"/>
        <v>0</v>
      </c>
      <c r="P5757">
        <f t="shared" si="449"/>
        <v>5</v>
      </c>
    </row>
    <row r="5758" spans="1:16" x14ac:dyDescent="0.3">
      <c r="A5758" t="s">
        <v>68</v>
      </c>
      <c r="B5758" s="38">
        <v>41944</v>
      </c>
      <c r="C5758" t="s">
        <v>30</v>
      </c>
      <c r="D5758" t="s">
        <v>735</v>
      </c>
      <c r="E5758" t="s">
        <v>292</v>
      </c>
      <c r="F5758">
        <v>295011</v>
      </c>
      <c r="G5758">
        <v>425610</v>
      </c>
      <c r="H5758" t="s">
        <v>148</v>
      </c>
      <c r="I5758" t="s">
        <v>149</v>
      </c>
      <c r="L5758">
        <f t="shared" si="450"/>
        <v>2014</v>
      </c>
      <c r="M5758">
        <f t="shared" si="451"/>
        <v>11</v>
      </c>
      <c r="N5758">
        <f t="shared" si="447"/>
        <v>0</v>
      </c>
      <c r="O5758">
        <f t="shared" si="448"/>
        <v>0</v>
      </c>
      <c r="P5758">
        <f t="shared" si="449"/>
        <v>1</v>
      </c>
    </row>
    <row r="5759" spans="1:16" x14ac:dyDescent="0.3">
      <c r="A5759" t="s">
        <v>43</v>
      </c>
      <c r="B5759" s="38">
        <v>41944</v>
      </c>
      <c r="C5759" t="s">
        <v>30</v>
      </c>
      <c r="D5759" t="s">
        <v>608</v>
      </c>
      <c r="E5759" t="s">
        <v>183</v>
      </c>
      <c r="F5759">
        <v>308844</v>
      </c>
      <c r="G5759">
        <v>327017</v>
      </c>
      <c r="H5759" t="s">
        <v>245</v>
      </c>
      <c r="I5759" t="s">
        <v>246</v>
      </c>
      <c r="L5759">
        <f t="shared" si="450"/>
        <v>2014</v>
      </c>
      <c r="M5759">
        <f t="shared" si="451"/>
        <v>11</v>
      </c>
      <c r="N5759">
        <f t="shared" si="447"/>
        <v>0</v>
      </c>
      <c r="O5759">
        <f t="shared" si="448"/>
        <v>0</v>
      </c>
      <c r="P5759">
        <f t="shared" si="449"/>
        <v>4</v>
      </c>
    </row>
    <row r="5760" spans="1:16" x14ac:dyDescent="0.3">
      <c r="A5760" t="s">
        <v>37</v>
      </c>
      <c r="B5760" s="38">
        <v>41944</v>
      </c>
      <c r="C5760" t="s">
        <v>30</v>
      </c>
      <c r="D5760" t="s">
        <v>170</v>
      </c>
      <c r="E5760" t="s">
        <v>256</v>
      </c>
      <c r="F5760">
        <v>236416</v>
      </c>
      <c r="G5760">
        <v>333769</v>
      </c>
      <c r="H5760" t="s">
        <v>152</v>
      </c>
      <c r="I5760" t="s">
        <v>153</v>
      </c>
      <c r="L5760">
        <f t="shared" si="450"/>
        <v>2014</v>
      </c>
      <c r="M5760">
        <f t="shared" si="451"/>
        <v>11</v>
      </c>
      <c r="N5760">
        <f t="shared" si="447"/>
        <v>0</v>
      </c>
      <c r="O5760">
        <f t="shared" si="448"/>
        <v>0</v>
      </c>
      <c r="P5760">
        <f t="shared" si="449"/>
        <v>2</v>
      </c>
    </row>
    <row r="5761" spans="1:16" x14ac:dyDescent="0.3">
      <c r="A5761" t="s">
        <v>69</v>
      </c>
      <c r="B5761" s="38">
        <v>41944</v>
      </c>
      <c r="C5761" t="s">
        <v>30</v>
      </c>
      <c r="D5761" t="s">
        <v>180</v>
      </c>
      <c r="E5761" t="s">
        <v>164</v>
      </c>
      <c r="F5761">
        <v>333433</v>
      </c>
      <c r="G5761">
        <v>374321</v>
      </c>
      <c r="H5761" t="s">
        <v>148</v>
      </c>
      <c r="I5761" t="s">
        <v>149</v>
      </c>
      <c r="L5761">
        <f t="shared" si="450"/>
        <v>2014</v>
      </c>
      <c r="M5761">
        <f t="shared" si="451"/>
        <v>11</v>
      </c>
      <c r="N5761">
        <f t="shared" si="447"/>
        <v>0</v>
      </c>
      <c r="O5761">
        <f t="shared" si="448"/>
        <v>0</v>
      </c>
      <c r="P5761">
        <f t="shared" si="449"/>
        <v>1</v>
      </c>
    </row>
    <row r="5762" spans="1:16" x14ac:dyDescent="0.3">
      <c r="A5762" t="s">
        <v>1120</v>
      </c>
      <c r="B5762" s="38">
        <v>41944</v>
      </c>
      <c r="C5762" t="s">
        <v>30</v>
      </c>
      <c r="D5762" t="s">
        <v>240</v>
      </c>
      <c r="E5762" t="s">
        <v>193</v>
      </c>
      <c r="F5762">
        <v>243675</v>
      </c>
      <c r="G5762">
        <v>418234</v>
      </c>
      <c r="H5762" t="s">
        <v>148</v>
      </c>
      <c r="I5762" t="s">
        <v>149</v>
      </c>
      <c r="L5762">
        <f t="shared" si="450"/>
        <v>2014</v>
      </c>
      <c r="M5762">
        <f t="shared" si="451"/>
        <v>11</v>
      </c>
      <c r="N5762">
        <f t="shared" ref="N5762:N5825" si="452">SUM((IF(OR(ISBLANK($I5762),ISERROR(SEARCH("killed",$I5762))),0,IF(SEARCH("killed",$I5762)=3,LEFT($I5762,1),IF(SEARCH("killed",$I5762)=4,LEFT($I5762,2),0)))),(IF(OR(ISBLANK($J5762),ISERROR(SEARCH("killed",$J5762))),0,IF(SEARCH("killed",$J5762)=3,LEFT($J5762,1),IF(SEARCH("killed",$J5762)=4,LEFT($J5762,2),0)))),(IF(OR(ISBLANK($K5762),ISERROR(SEARCH("killed",$K5762))),0,IF(SEARCH("killed",$K5762)=3,LEFT($K5762,1),IF(SEARCH("killed",$K5762)=4,LEFT($K5762,2),0)))))</f>
        <v>0</v>
      </c>
      <c r="O5762">
        <f t="shared" ref="O5762:O5825" si="453">SUM((IF(OR(ISBLANK($I5762),ISERROR(SEARCH("seriously",$I5762))),0,IF(SEARCH("seriously",$I5762)=3,LEFT($I5762,1),IF(SEARCH("seriously",$I5762)=4,LEFT($I5762,2),0)))),(IF(OR(ISBLANK($J5762),ISERROR(SEARCH("seriously",$J5762))),0,IF(SEARCH("seriously",$J5762)=3,LEFT($J5762,1),IF(SEARCH("seriously",$J5762)=4,LEFT($J5762,2),0)))),(IF(OR(ISBLANK($K5762),ISERROR(SEARCH("seriously",$K5762))),0,IF(SEARCH("seriously",$K5762)=3,LEFT($K5762,1),IF(SEARCH("seriously",$K5762)=4,LEFT($K5762,2),0)))))</f>
        <v>0</v>
      </c>
      <c r="P5762">
        <f t="shared" ref="P5762:P5825" si="454">SUM((IF(OR(ISBLANK($I5762),ISERROR(SEARCH("slightly",$I5762))),0,IF(SEARCH("slightly",$I5762)=3,LEFT($I5762,1),IF(SEARCH("slightly",$I5762)=4,LEFT($I5762,2),0)))),(IF(OR(ISBLANK($J5762),ISERROR(SEARCH("slightly",$J5762))),0,IF(SEARCH("slightly",$J5762)=3,LEFT($J5762,1),IF(SEARCH("slightly",$J5762)=4,LEFT($J5762,2),0)))),(IF(OR(ISBLANK($K5762),ISERROR(SEARCH("slightly",$K5762))),0,IF(SEARCH("slightly",$K5762)=3,LEFT($K5762,1),IF(SEARCH("slightly",$K5762)=4,LEFT($K5762,2),0)))))</f>
        <v>1</v>
      </c>
    </row>
    <row r="5763" spans="1:16" x14ac:dyDescent="0.3">
      <c r="A5763" t="s">
        <v>69</v>
      </c>
      <c r="B5763" s="38">
        <v>41944</v>
      </c>
      <c r="C5763" t="s">
        <v>30</v>
      </c>
      <c r="D5763" t="s">
        <v>202</v>
      </c>
      <c r="E5763" t="s">
        <v>159</v>
      </c>
      <c r="F5763">
        <v>334730</v>
      </c>
      <c r="G5763">
        <v>374552</v>
      </c>
      <c r="H5763" t="s">
        <v>144</v>
      </c>
      <c r="I5763" t="s">
        <v>145</v>
      </c>
      <c r="L5763">
        <f t="shared" si="450"/>
        <v>2014</v>
      </c>
      <c r="M5763">
        <f t="shared" si="451"/>
        <v>11</v>
      </c>
      <c r="N5763">
        <f t="shared" si="452"/>
        <v>0</v>
      </c>
      <c r="O5763">
        <f t="shared" si="453"/>
        <v>0</v>
      </c>
      <c r="P5763">
        <f t="shared" si="454"/>
        <v>3</v>
      </c>
    </row>
    <row r="5764" spans="1:16" x14ac:dyDescent="0.3">
      <c r="A5764" t="s">
        <v>69</v>
      </c>
      <c r="B5764" s="38">
        <v>41944</v>
      </c>
      <c r="C5764" t="s">
        <v>30</v>
      </c>
      <c r="D5764" t="s">
        <v>221</v>
      </c>
      <c r="E5764" t="s">
        <v>161</v>
      </c>
      <c r="F5764">
        <v>333992</v>
      </c>
      <c r="G5764">
        <v>375105</v>
      </c>
      <c r="H5764" t="s">
        <v>148</v>
      </c>
      <c r="I5764" t="s">
        <v>149</v>
      </c>
      <c r="L5764">
        <f t="shared" si="450"/>
        <v>2014</v>
      </c>
      <c r="M5764">
        <f t="shared" si="451"/>
        <v>11</v>
      </c>
      <c r="N5764">
        <f t="shared" si="452"/>
        <v>0</v>
      </c>
      <c r="O5764">
        <f t="shared" si="453"/>
        <v>0</v>
      </c>
      <c r="P5764">
        <f t="shared" si="454"/>
        <v>1</v>
      </c>
    </row>
    <row r="5765" spans="1:16" x14ac:dyDescent="0.3">
      <c r="A5765" t="s">
        <v>69</v>
      </c>
      <c r="B5765" s="38">
        <v>41944</v>
      </c>
      <c r="C5765" t="s">
        <v>30</v>
      </c>
      <c r="D5765" t="s">
        <v>280</v>
      </c>
      <c r="E5765" t="s">
        <v>147</v>
      </c>
      <c r="F5765">
        <v>334187</v>
      </c>
      <c r="G5765">
        <v>373726</v>
      </c>
      <c r="H5765" t="s">
        <v>144</v>
      </c>
      <c r="I5765" t="s">
        <v>145</v>
      </c>
      <c r="L5765">
        <f t="shared" si="450"/>
        <v>2014</v>
      </c>
      <c r="M5765">
        <f t="shared" si="451"/>
        <v>11</v>
      </c>
      <c r="N5765">
        <f t="shared" si="452"/>
        <v>0</v>
      </c>
      <c r="O5765">
        <f t="shared" si="453"/>
        <v>0</v>
      </c>
      <c r="P5765">
        <f t="shared" si="454"/>
        <v>3</v>
      </c>
    </row>
    <row r="5766" spans="1:16" x14ac:dyDescent="0.3">
      <c r="A5766" t="s">
        <v>1120</v>
      </c>
      <c r="B5766" s="38">
        <v>41944</v>
      </c>
      <c r="C5766" t="s">
        <v>30</v>
      </c>
      <c r="D5766" t="s">
        <v>1085</v>
      </c>
      <c r="E5766" t="s">
        <v>193</v>
      </c>
      <c r="F5766">
        <v>243206</v>
      </c>
      <c r="G5766">
        <v>417351</v>
      </c>
      <c r="H5766" t="s">
        <v>148</v>
      </c>
      <c r="I5766" t="s">
        <v>149</v>
      </c>
      <c r="L5766">
        <f t="shared" si="450"/>
        <v>2014</v>
      </c>
      <c r="M5766">
        <f t="shared" si="451"/>
        <v>11</v>
      </c>
      <c r="N5766">
        <f t="shared" si="452"/>
        <v>0</v>
      </c>
      <c r="O5766">
        <f t="shared" si="453"/>
        <v>0</v>
      </c>
      <c r="P5766">
        <f t="shared" si="454"/>
        <v>1</v>
      </c>
    </row>
    <row r="5767" spans="1:16" x14ac:dyDescent="0.3">
      <c r="A5767" t="s">
        <v>1120</v>
      </c>
      <c r="B5767" s="38">
        <v>41944</v>
      </c>
      <c r="C5767" t="s">
        <v>30</v>
      </c>
      <c r="D5767" t="s">
        <v>240</v>
      </c>
      <c r="E5767" t="s">
        <v>193</v>
      </c>
      <c r="F5767">
        <v>243562</v>
      </c>
      <c r="G5767">
        <v>417946</v>
      </c>
      <c r="H5767" t="s">
        <v>152</v>
      </c>
      <c r="I5767" t="s">
        <v>153</v>
      </c>
      <c r="L5767">
        <f t="shared" si="450"/>
        <v>2014</v>
      </c>
      <c r="M5767">
        <f t="shared" si="451"/>
        <v>11</v>
      </c>
      <c r="N5767">
        <f t="shared" si="452"/>
        <v>0</v>
      </c>
      <c r="O5767">
        <f t="shared" si="453"/>
        <v>0</v>
      </c>
      <c r="P5767">
        <f t="shared" si="454"/>
        <v>2</v>
      </c>
    </row>
    <row r="5768" spans="1:16" x14ac:dyDescent="0.3">
      <c r="A5768" t="s">
        <v>69</v>
      </c>
      <c r="B5768" s="38">
        <v>41944</v>
      </c>
      <c r="C5768" t="s">
        <v>30</v>
      </c>
      <c r="D5768" t="s">
        <v>191</v>
      </c>
      <c r="E5768" t="s">
        <v>159</v>
      </c>
      <c r="F5768">
        <v>334701</v>
      </c>
      <c r="G5768">
        <v>374598</v>
      </c>
      <c r="H5768" t="s">
        <v>152</v>
      </c>
      <c r="I5768" t="s">
        <v>153</v>
      </c>
      <c r="L5768">
        <f t="shared" si="450"/>
        <v>2014</v>
      </c>
      <c r="M5768">
        <f t="shared" si="451"/>
        <v>11</v>
      </c>
      <c r="N5768">
        <f t="shared" si="452"/>
        <v>0</v>
      </c>
      <c r="O5768">
        <f t="shared" si="453"/>
        <v>0</v>
      </c>
      <c r="P5768">
        <f t="shared" si="454"/>
        <v>2</v>
      </c>
    </row>
    <row r="5769" spans="1:16" x14ac:dyDescent="0.3">
      <c r="A5769" t="s">
        <v>52</v>
      </c>
      <c r="B5769" s="38">
        <v>41944</v>
      </c>
      <c r="C5769" t="s">
        <v>30</v>
      </c>
      <c r="D5769" t="s">
        <v>168</v>
      </c>
      <c r="E5769" t="s">
        <v>169</v>
      </c>
      <c r="F5769">
        <v>244914</v>
      </c>
      <c r="G5769">
        <v>372867</v>
      </c>
      <c r="H5769" t="s">
        <v>148</v>
      </c>
      <c r="I5769" t="s">
        <v>149</v>
      </c>
      <c r="L5769">
        <f t="shared" si="450"/>
        <v>2014</v>
      </c>
      <c r="M5769">
        <f t="shared" si="451"/>
        <v>11</v>
      </c>
      <c r="N5769">
        <f t="shared" si="452"/>
        <v>0</v>
      </c>
      <c r="O5769">
        <f t="shared" si="453"/>
        <v>0</v>
      </c>
      <c r="P5769">
        <f t="shared" si="454"/>
        <v>1</v>
      </c>
    </row>
    <row r="5770" spans="1:16" x14ac:dyDescent="0.3">
      <c r="A5770" t="s">
        <v>36</v>
      </c>
      <c r="B5770" s="38">
        <v>41944</v>
      </c>
      <c r="C5770" t="s">
        <v>30</v>
      </c>
      <c r="D5770" t="s">
        <v>1086</v>
      </c>
      <c r="E5770" t="s">
        <v>189</v>
      </c>
      <c r="F5770">
        <v>287443</v>
      </c>
      <c r="G5770">
        <v>345529</v>
      </c>
      <c r="H5770" t="s">
        <v>148</v>
      </c>
      <c r="I5770" t="s">
        <v>149</v>
      </c>
      <c r="L5770">
        <f t="shared" si="450"/>
        <v>2014</v>
      </c>
      <c r="M5770">
        <f t="shared" si="451"/>
        <v>11</v>
      </c>
      <c r="N5770">
        <f t="shared" si="452"/>
        <v>0</v>
      </c>
      <c r="O5770">
        <f t="shared" si="453"/>
        <v>0</v>
      </c>
      <c r="P5770">
        <f t="shared" si="454"/>
        <v>1</v>
      </c>
    </row>
    <row r="5771" spans="1:16" x14ac:dyDescent="0.3">
      <c r="A5771" t="s">
        <v>69</v>
      </c>
      <c r="B5771" s="38">
        <v>41944</v>
      </c>
      <c r="C5771" t="s">
        <v>30</v>
      </c>
      <c r="D5771" t="s">
        <v>251</v>
      </c>
      <c r="E5771" t="s">
        <v>147</v>
      </c>
      <c r="F5771">
        <v>333536</v>
      </c>
      <c r="G5771">
        <v>373890</v>
      </c>
      <c r="H5771" t="s">
        <v>148</v>
      </c>
      <c r="I5771" t="s">
        <v>149</v>
      </c>
      <c r="L5771">
        <f t="shared" si="450"/>
        <v>2014</v>
      </c>
      <c r="M5771">
        <f t="shared" si="451"/>
        <v>11</v>
      </c>
      <c r="N5771">
        <f t="shared" si="452"/>
        <v>0</v>
      </c>
      <c r="O5771">
        <f t="shared" si="453"/>
        <v>0</v>
      </c>
      <c r="P5771">
        <f t="shared" si="454"/>
        <v>1</v>
      </c>
    </row>
    <row r="5772" spans="1:16" x14ac:dyDescent="0.3">
      <c r="A5772" t="s">
        <v>69</v>
      </c>
      <c r="B5772" s="38">
        <v>41944</v>
      </c>
      <c r="C5772" t="s">
        <v>30</v>
      </c>
      <c r="D5772" t="s">
        <v>160</v>
      </c>
      <c r="E5772" t="s">
        <v>161</v>
      </c>
      <c r="F5772">
        <v>333330</v>
      </c>
      <c r="G5772">
        <v>374898</v>
      </c>
      <c r="H5772" t="s">
        <v>148</v>
      </c>
      <c r="I5772" t="s">
        <v>149</v>
      </c>
      <c r="L5772">
        <f t="shared" si="450"/>
        <v>2014</v>
      </c>
      <c r="M5772">
        <f t="shared" si="451"/>
        <v>11</v>
      </c>
      <c r="N5772">
        <f t="shared" si="452"/>
        <v>0</v>
      </c>
      <c r="O5772">
        <f t="shared" si="453"/>
        <v>0</v>
      </c>
      <c r="P5772">
        <f t="shared" si="454"/>
        <v>1</v>
      </c>
    </row>
    <row r="5773" spans="1:16" x14ac:dyDescent="0.3">
      <c r="A5773" t="s">
        <v>76</v>
      </c>
      <c r="B5773" s="38">
        <v>41944</v>
      </c>
      <c r="C5773" t="s">
        <v>30</v>
      </c>
      <c r="D5773" t="s">
        <v>454</v>
      </c>
      <c r="E5773" t="s">
        <v>176</v>
      </c>
      <c r="F5773">
        <v>315170</v>
      </c>
      <c r="G5773">
        <v>386531</v>
      </c>
      <c r="H5773" t="s">
        <v>148</v>
      </c>
      <c r="I5773" t="s">
        <v>149</v>
      </c>
      <c r="L5773">
        <f t="shared" si="450"/>
        <v>2014</v>
      </c>
      <c r="M5773">
        <f t="shared" si="451"/>
        <v>11</v>
      </c>
      <c r="N5773">
        <f t="shared" si="452"/>
        <v>0</v>
      </c>
      <c r="O5773">
        <f t="shared" si="453"/>
        <v>0</v>
      </c>
      <c r="P5773">
        <f t="shared" si="454"/>
        <v>1</v>
      </c>
    </row>
    <row r="5774" spans="1:16" x14ac:dyDescent="0.3">
      <c r="A5774" t="s">
        <v>51</v>
      </c>
      <c r="B5774" s="38">
        <v>41944</v>
      </c>
      <c r="C5774" t="s">
        <v>30</v>
      </c>
      <c r="D5774" t="s">
        <v>214</v>
      </c>
      <c r="E5774" t="s">
        <v>206</v>
      </c>
      <c r="F5774">
        <v>348553</v>
      </c>
      <c r="G5774">
        <v>344477</v>
      </c>
      <c r="H5774" t="s">
        <v>148</v>
      </c>
      <c r="I5774" t="s">
        <v>149</v>
      </c>
      <c r="L5774">
        <f t="shared" si="450"/>
        <v>2014</v>
      </c>
      <c r="M5774">
        <f t="shared" si="451"/>
        <v>11</v>
      </c>
      <c r="N5774">
        <f t="shared" si="452"/>
        <v>0</v>
      </c>
      <c r="O5774">
        <f t="shared" si="453"/>
        <v>0</v>
      </c>
      <c r="P5774">
        <f t="shared" si="454"/>
        <v>1</v>
      </c>
    </row>
    <row r="5775" spans="1:16" x14ac:dyDescent="0.3">
      <c r="A5775" t="s">
        <v>20</v>
      </c>
      <c r="B5775" s="38">
        <v>41944</v>
      </c>
      <c r="C5775" t="s">
        <v>30</v>
      </c>
      <c r="D5775" t="s">
        <v>691</v>
      </c>
      <c r="E5775" t="s">
        <v>155</v>
      </c>
      <c r="F5775">
        <v>310835</v>
      </c>
      <c r="G5775">
        <v>402666</v>
      </c>
      <c r="H5775" t="s">
        <v>148</v>
      </c>
      <c r="I5775" t="s">
        <v>149</v>
      </c>
      <c r="L5775">
        <f t="shared" si="450"/>
        <v>2014</v>
      </c>
      <c r="M5775">
        <f t="shared" si="451"/>
        <v>11</v>
      </c>
      <c r="N5775">
        <f t="shared" si="452"/>
        <v>0</v>
      </c>
      <c r="O5775">
        <f t="shared" si="453"/>
        <v>0</v>
      </c>
      <c r="P5775">
        <f t="shared" si="454"/>
        <v>1</v>
      </c>
    </row>
    <row r="5776" spans="1:16" x14ac:dyDescent="0.3">
      <c r="A5776" t="s">
        <v>20</v>
      </c>
      <c r="B5776" s="38">
        <v>41944</v>
      </c>
      <c r="C5776" t="s">
        <v>30</v>
      </c>
      <c r="D5776" t="s">
        <v>458</v>
      </c>
      <c r="E5776" t="s">
        <v>155</v>
      </c>
      <c r="F5776">
        <v>310982</v>
      </c>
      <c r="G5776">
        <v>403760</v>
      </c>
      <c r="H5776" t="s">
        <v>245</v>
      </c>
      <c r="I5776" t="s">
        <v>246</v>
      </c>
      <c r="L5776">
        <f t="shared" si="450"/>
        <v>2014</v>
      </c>
      <c r="M5776">
        <f t="shared" si="451"/>
        <v>11</v>
      </c>
      <c r="N5776">
        <f t="shared" si="452"/>
        <v>0</v>
      </c>
      <c r="O5776">
        <f t="shared" si="453"/>
        <v>0</v>
      </c>
      <c r="P5776">
        <f t="shared" si="454"/>
        <v>4</v>
      </c>
    </row>
    <row r="5777" spans="1:16" x14ac:dyDescent="0.3">
      <c r="A5777" t="s">
        <v>76</v>
      </c>
      <c r="B5777" s="38">
        <v>41944</v>
      </c>
      <c r="C5777" t="s">
        <v>30</v>
      </c>
      <c r="D5777" t="s">
        <v>237</v>
      </c>
      <c r="E5777" t="s">
        <v>176</v>
      </c>
      <c r="F5777">
        <v>314784</v>
      </c>
      <c r="G5777">
        <v>386520</v>
      </c>
      <c r="H5777" t="s">
        <v>148</v>
      </c>
      <c r="I5777" t="s">
        <v>149</v>
      </c>
      <c r="L5777">
        <f t="shared" si="450"/>
        <v>2014</v>
      </c>
      <c r="M5777">
        <f t="shared" si="451"/>
        <v>11</v>
      </c>
      <c r="N5777">
        <f t="shared" si="452"/>
        <v>0</v>
      </c>
      <c r="O5777">
        <f t="shared" si="453"/>
        <v>0</v>
      </c>
      <c r="P5777">
        <f t="shared" si="454"/>
        <v>1</v>
      </c>
    </row>
    <row r="5778" spans="1:16" x14ac:dyDescent="0.3">
      <c r="A5778" t="s">
        <v>50</v>
      </c>
      <c r="B5778" s="38">
        <v>41944</v>
      </c>
      <c r="C5778" t="s">
        <v>30</v>
      </c>
      <c r="D5778" t="s">
        <v>1087</v>
      </c>
      <c r="E5778" t="s">
        <v>157</v>
      </c>
      <c r="F5778">
        <v>284432</v>
      </c>
      <c r="G5778">
        <v>432428</v>
      </c>
      <c r="H5778" t="s">
        <v>148</v>
      </c>
      <c r="I5778" t="s">
        <v>149</v>
      </c>
      <c r="L5778">
        <f t="shared" si="450"/>
        <v>2014</v>
      </c>
      <c r="M5778">
        <f t="shared" si="451"/>
        <v>11</v>
      </c>
      <c r="N5778">
        <f t="shared" si="452"/>
        <v>0</v>
      </c>
      <c r="O5778">
        <f t="shared" si="453"/>
        <v>0</v>
      </c>
      <c r="P5778">
        <f t="shared" si="454"/>
        <v>1</v>
      </c>
    </row>
    <row r="5779" spans="1:16" x14ac:dyDescent="0.3">
      <c r="A5779" t="s">
        <v>74</v>
      </c>
      <c r="B5779" s="38">
        <v>41944</v>
      </c>
      <c r="C5779" t="s">
        <v>30</v>
      </c>
      <c r="D5779" t="s">
        <v>325</v>
      </c>
      <c r="E5779" t="s">
        <v>179</v>
      </c>
      <c r="F5779">
        <v>341015</v>
      </c>
      <c r="G5779">
        <v>387255</v>
      </c>
      <c r="H5779" t="s">
        <v>144</v>
      </c>
      <c r="I5779" t="s">
        <v>145</v>
      </c>
      <c r="L5779">
        <f t="shared" si="450"/>
        <v>2014</v>
      </c>
      <c r="M5779">
        <f t="shared" si="451"/>
        <v>11</v>
      </c>
      <c r="N5779">
        <f t="shared" si="452"/>
        <v>0</v>
      </c>
      <c r="O5779">
        <f t="shared" si="453"/>
        <v>0</v>
      </c>
      <c r="P5779">
        <f t="shared" si="454"/>
        <v>3</v>
      </c>
    </row>
    <row r="5780" spans="1:16" x14ac:dyDescent="0.3">
      <c r="A5780" t="s">
        <v>1120</v>
      </c>
      <c r="B5780" s="38">
        <v>41944</v>
      </c>
      <c r="C5780" t="s">
        <v>30</v>
      </c>
      <c r="D5780" t="s">
        <v>210</v>
      </c>
      <c r="E5780" t="s">
        <v>193</v>
      </c>
      <c r="F5780">
        <v>243451</v>
      </c>
      <c r="G5780">
        <v>416789</v>
      </c>
      <c r="H5780" t="s">
        <v>152</v>
      </c>
      <c r="I5780" t="s">
        <v>153</v>
      </c>
      <c r="L5780">
        <f t="shared" si="450"/>
        <v>2014</v>
      </c>
      <c r="M5780">
        <f t="shared" si="451"/>
        <v>11</v>
      </c>
      <c r="N5780">
        <f t="shared" si="452"/>
        <v>0</v>
      </c>
      <c r="O5780">
        <f t="shared" si="453"/>
        <v>0</v>
      </c>
      <c r="P5780">
        <f t="shared" si="454"/>
        <v>2</v>
      </c>
    </row>
    <row r="5781" spans="1:16" x14ac:dyDescent="0.3">
      <c r="A5781" t="s">
        <v>1120</v>
      </c>
      <c r="B5781" s="38">
        <v>41944</v>
      </c>
      <c r="C5781" t="s">
        <v>30</v>
      </c>
      <c r="D5781" t="s">
        <v>576</v>
      </c>
      <c r="E5781" t="s">
        <v>193</v>
      </c>
      <c r="F5781">
        <v>243510</v>
      </c>
      <c r="G5781">
        <v>418317</v>
      </c>
      <c r="H5781" t="s">
        <v>148</v>
      </c>
      <c r="I5781" t="s">
        <v>149</v>
      </c>
      <c r="L5781">
        <f t="shared" si="450"/>
        <v>2014</v>
      </c>
      <c r="M5781">
        <f t="shared" si="451"/>
        <v>11</v>
      </c>
      <c r="N5781">
        <f t="shared" si="452"/>
        <v>0</v>
      </c>
      <c r="O5781">
        <f t="shared" si="453"/>
        <v>0</v>
      </c>
      <c r="P5781">
        <f t="shared" si="454"/>
        <v>1</v>
      </c>
    </row>
    <row r="5782" spans="1:16" x14ac:dyDescent="0.3">
      <c r="A5782" t="s">
        <v>69</v>
      </c>
      <c r="B5782" s="38">
        <v>41944</v>
      </c>
      <c r="C5782" t="s">
        <v>30</v>
      </c>
      <c r="D5782" t="s">
        <v>820</v>
      </c>
      <c r="E5782" t="s">
        <v>147</v>
      </c>
      <c r="F5782">
        <v>333105</v>
      </c>
      <c r="G5782">
        <v>373236</v>
      </c>
      <c r="H5782" t="s">
        <v>148</v>
      </c>
      <c r="I5782" t="s">
        <v>149</v>
      </c>
      <c r="L5782">
        <f t="shared" si="450"/>
        <v>2014</v>
      </c>
      <c r="M5782">
        <f t="shared" si="451"/>
        <v>11</v>
      </c>
      <c r="N5782">
        <f t="shared" si="452"/>
        <v>0</v>
      </c>
      <c r="O5782">
        <f t="shared" si="453"/>
        <v>0</v>
      </c>
      <c r="P5782">
        <f t="shared" si="454"/>
        <v>1</v>
      </c>
    </row>
    <row r="5783" spans="1:16" x14ac:dyDescent="0.3">
      <c r="A5783" t="s">
        <v>69</v>
      </c>
      <c r="B5783" s="38">
        <v>41944</v>
      </c>
      <c r="C5783" t="s">
        <v>30</v>
      </c>
      <c r="D5783" t="s">
        <v>224</v>
      </c>
      <c r="E5783" t="s">
        <v>147</v>
      </c>
      <c r="F5783">
        <v>333995</v>
      </c>
      <c r="G5783">
        <v>373960</v>
      </c>
      <c r="H5783" t="s">
        <v>148</v>
      </c>
      <c r="I5783" t="s">
        <v>149</v>
      </c>
      <c r="L5783">
        <f t="shared" si="450"/>
        <v>2014</v>
      </c>
      <c r="M5783">
        <f t="shared" si="451"/>
        <v>11</v>
      </c>
      <c r="N5783">
        <f t="shared" si="452"/>
        <v>0</v>
      </c>
      <c r="O5783">
        <f t="shared" si="453"/>
        <v>0</v>
      </c>
      <c r="P5783">
        <f t="shared" si="454"/>
        <v>1</v>
      </c>
    </row>
    <row r="5784" spans="1:16" x14ac:dyDescent="0.3">
      <c r="A5784" t="s">
        <v>51</v>
      </c>
      <c r="B5784" s="38">
        <v>41944</v>
      </c>
      <c r="C5784" t="s">
        <v>30</v>
      </c>
      <c r="D5784" t="s">
        <v>262</v>
      </c>
      <c r="E5784" t="s">
        <v>206</v>
      </c>
      <c r="F5784">
        <v>348899</v>
      </c>
      <c r="G5784">
        <v>344188</v>
      </c>
      <c r="H5784" t="s">
        <v>148</v>
      </c>
      <c r="I5784" t="s">
        <v>149</v>
      </c>
      <c r="L5784">
        <f t="shared" si="450"/>
        <v>2014</v>
      </c>
      <c r="M5784">
        <f t="shared" si="451"/>
        <v>11</v>
      </c>
      <c r="N5784">
        <f t="shared" si="452"/>
        <v>0</v>
      </c>
      <c r="O5784">
        <f t="shared" si="453"/>
        <v>0</v>
      </c>
      <c r="P5784">
        <f t="shared" si="454"/>
        <v>1</v>
      </c>
    </row>
    <row r="5785" spans="1:16" x14ac:dyDescent="0.3">
      <c r="A5785" t="s">
        <v>69</v>
      </c>
      <c r="B5785" s="38">
        <v>41944</v>
      </c>
      <c r="C5785" t="s">
        <v>30</v>
      </c>
      <c r="D5785" t="s">
        <v>146</v>
      </c>
      <c r="E5785" t="s">
        <v>147</v>
      </c>
      <c r="F5785">
        <v>333628</v>
      </c>
      <c r="G5785">
        <v>374264</v>
      </c>
      <c r="H5785" t="s">
        <v>148</v>
      </c>
      <c r="I5785" t="s">
        <v>149</v>
      </c>
      <c r="L5785">
        <f t="shared" si="450"/>
        <v>2014</v>
      </c>
      <c r="M5785">
        <f t="shared" si="451"/>
        <v>11</v>
      </c>
      <c r="N5785">
        <f t="shared" si="452"/>
        <v>0</v>
      </c>
      <c r="O5785">
        <f t="shared" si="453"/>
        <v>0</v>
      </c>
      <c r="P5785">
        <f t="shared" si="454"/>
        <v>1</v>
      </c>
    </row>
    <row r="5786" spans="1:16" x14ac:dyDescent="0.3">
      <c r="A5786" t="s">
        <v>69</v>
      </c>
      <c r="B5786" s="38">
        <v>41944</v>
      </c>
      <c r="C5786" t="s">
        <v>30</v>
      </c>
      <c r="D5786" t="s">
        <v>453</v>
      </c>
      <c r="E5786" t="s">
        <v>147</v>
      </c>
      <c r="F5786">
        <v>333635</v>
      </c>
      <c r="G5786">
        <v>373222</v>
      </c>
      <c r="H5786" t="s">
        <v>148</v>
      </c>
      <c r="I5786" t="s">
        <v>149</v>
      </c>
      <c r="L5786">
        <f t="shared" si="450"/>
        <v>2014</v>
      </c>
      <c r="M5786">
        <f t="shared" si="451"/>
        <v>11</v>
      </c>
      <c r="N5786">
        <f t="shared" si="452"/>
        <v>0</v>
      </c>
      <c r="O5786">
        <f t="shared" si="453"/>
        <v>0</v>
      </c>
      <c r="P5786">
        <f t="shared" si="454"/>
        <v>1</v>
      </c>
    </row>
    <row r="5787" spans="1:16" x14ac:dyDescent="0.3">
      <c r="A5787" t="s">
        <v>43</v>
      </c>
      <c r="B5787" s="38">
        <v>41944</v>
      </c>
      <c r="C5787" t="s">
        <v>30</v>
      </c>
      <c r="D5787" t="s">
        <v>237</v>
      </c>
      <c r="E5787" t="s">
        <v>183</v>
      </c>
      <c r="F5787">
        <v>308383</v>
      </c>
      <c r="G5787">
        <v>325837</v>
      </c>
      <c r="H5787" t="s">
        <v>148</v>
      </c>
      <c r="I5787" t="s">
        <v>149</v>
      </c>
      <c r="L5787">
        <f t="shared" si="450"/>
        <v>2014</v>
      </c>
      <c r="M5787">
        <f t="shared" si="451"/>
        <v>11</v>
      </c>
      <c r="N5787">
        <f t="shared" si="452"/>
        <v>0</v>
      </c>
      <c r="O5787">
        <f t="shared" si="453"/>
        <v>0</v>
      </c>
      <c r="P5787">
        <f t="shared" si="454"/>
        <v>1</v>
      </c>
    </row>
    <row r="5788" spans="1:16" x14ac:dyDescent="0.3">
      <c r="A5788" t="s">
        <v>80</v>
      </c>
      <c r="B5788" s="38">
        <v>41944</v>
      </c>
      <c r="C5788" t="s">
        <v>30</v>
      </c>
      <c r="D5788" t="s">
        <v>214</v>
      </c>
      <c r="E5788" t="s">
        <v>173</v>
      </c>
      <c r="F5788">
        <v>308213</v>
      </c>
      <c r="G5788">
        <v>358358</v>
      </c>
      <c r="H5788" t="s">
        <v>148</v>
      </c>
      <c r="I5788" t="s">
        <v>149</v>
      </c>
      <c r="L5788">
        <f t="shared" si="450"/>
        <v>2014</v>
      </c>
      <c r="M5788">
        <f t="shared" si="451"/>
        <v>11</v>
      </c>
      <c r="N5788">
        <f t="shared" si="452"/>
        <v>0</v>
      </c>
      <c r="O5788">
        <f t="shared" si="453"/>
        <v>0</v>
      </c>
      <c r="P5788">
        <f t="shared" si="454"/>
        <v>1</v>
      </c>
    </row>
    <row r="5789" spans="1:16" x14ac:dyDescent="0.3">
      <c r="A5789" t="s">
        <v>69</v>
      </c>
      <c r="B5789" s="38">
        <v>41944</v>
      </c>
      <c r="C5789" t="s">
        <v>30</v>
      </c>
      <c r="D5789" t="s">
        <v>441</v>
      </c>
      <c r="E5789" t="s">
        <v>147</v>
      </c>
      <c r="F5789">
        <v>333926</v>
      </c>
      <c r="G5789">
        <v>374570</v>
      </c>
      <c r="H5789" t="s">
        <v>148</v>
      </c>
      <c r="I5789" t="s">
        <v>149</v>
      </c>
      <c r="L5789">
        <f t="shared" si="450"/>
        <v>2014</v>
      </c>
      <c r="M5789">
        <f t="shared" si="451"/>
        <v>11</v>
      </c>
      <c r="N5789">
        <f t="shared" si="452"/>
        <v>0</v>
      </c>
      <c r="O5789">
        <f t="shared" si="453"/>
        <v>0</v>
      </c>
      <c r="P5789">
        <f t="shared" si="454"/>
        <v>1</v>
      </c>
    </row>
    <row r="5790" spans="1:16" x14ac:dyDescent="0.3">
      <c r="A5790" t="s">
        <v>2</v>
      </c>
      <c r="B5790" s="38">
        <v>41944</v>
      </c>
      <c r="C5790" t="s">
        <v>30</v>
      </c>
      <c r="D5790" t="s">
        <v>406</v>
      </c>
      <c r="E5790" t="s">
        <v>166</v>
      </c>
      <c r="F5790">
        <v>326395</v>
      </c>
      <c r="G5790">
        <v>364513</v>
      </c>
      <c r="H5790" t="s">
        <v>148</v>
      </c>
      <c r="I5790" t="s">
        <v>149</v>
      </c>
      <c r="L5790">
        <f t="shared" si="450"/>
        <v>2014</v>
      </c>
      <c r="M5790">
        <f t="shared" si="451"/>
        <v>11</v>
      </c>
      <c r="N5790">
        <f t="shared" si="452"/>
        <v>0</v>
      </c>
      <c r="O5790">
        <f t="shared" si="453"/>
        <v>0</v>
      </c>
      <c r="P5790">
        <f t="shared" si="454"/>
        <v>1</v>
      </c>
    </row>
    <row r="5791" spans="1:16" x14ac:dyDescent="0.3">
      <c r="A5791" t="s">
        <v>1120</v>
      </c>
      <c r="B5791" s="38">
        <v>41944</v>
      </c>
      <c r="C5791" t="s">
        <v>30</v>
      </c>
      <c r="D5791" t="s">
        <v>192</v>
      </c>
      <c r="E5791" t="s">
        <v>193</v>
      </c>
      <c r="F5791">
        <v>243303</v>
      </c>
      <c r="G5791">
        <v>417256</v>
      </c>
      <c r="H5791" t="s">
        <v>148</v>
      </c>
      <c r="I5791" t="s">
        <v>149</v>
      </c>
      <c r="L5791">
        <f t="shared" si="450"/>
        <v>2014</v>
      </c>
      <c r="M5791">
        <f t="shared" si="451"/>
        <v>11</v>
      </c>
      <c r="N5791">
        <f t="shared" si="452"/>
        <v>0</v>
      </c>
      <c r="O5791">
        <f t="shared" si="453"/>
        <v>0</v>
      </c>
      <c r="P5791">
        <f t="shared" si="454"/>
        <v>1</v>
      </c>
    </row>
    <row r="5792" spans="1:16" x14ac:dyDescent="0.3">
      <c r="A5792" t="s">
        <v>1120</v>
      </c>
      <c r="B5792" s="38">
        <v>41944</v>
      </c>
      <c r="C5792" t="s">
        <v>30</v>
      </c>
      <c r="D5792" t="s">
        <v>368</v>
      </c>
      <c r="E5792" t="s">
        <v>193</v>
      </c>
      <c r="F5792">
        <v>244212</v>
      </c>
      <c r="G5792">
        <v>416754</v>
      </c>
      <c r="H5792" t="s">
        <v>152</v>
      </c>
      <c r="I5792" t="s">
        <v>153</v>
      </c>
      <c r="L5792">
        <f t="shared" si="450"/>
        <v>2014</v>
      </c>
      <c r="M5792">
        <f t="shared" si="451"/>
        <v>11</v>
      </c>
      <c r="N5792">
        <f t="shared" si="452"/>
        <v>0</v>
      </c>
      <c r="O5792">
        <f t="shared" si="453"/>
        <v>0</v>
      </c>
      <c r="P5792">
        <f t="shared" si="454"/>
        <v>2</v>
      </c>
    </row>
    <row r="5793" spans="1:16" x14ac:dyDescent="0.3">
      <c r="A5793" t="s">
        <v>69</v>
      </c>
      <c r="B5793" s="38">
        <v>41944</v>
      </c>
      <c r="C5793" t="s">
        <v>30</v>
      </c>
      <c r="D5793" t="s">
        <v>160</v>
      </c>
      <c r="E5793" t="s">
        <v>161</v>
      </c>
      <c r="F5793">
        <v>333328</v>
      </c>
      <c r="G5793">
        <v>374933</v>
      </c>
      <c r="H5793" t="s">
        <v>152</v>
      </c>
      <c r="I5793" t="s">
        <v>153</v>
      </c>
      <c r="L5793">
        <f t="shared" si="450"/>
        <v>2014</v>
      </c>
      <c r="M5793">
        <f t="shared" si="451"/>
        <v>11</v>
      </c>
      <c r="N5793">
        <f t="shared" si="452"/>
        <v>0</v>
      </c>
      <c r="O5793">
        <f t="shared" si="453"/>
        <v>0</v>
      </c>
      <c r="P5793">
        <f t="shared" si="454"/>
        <v>2</v>
      </c>
    </row>
    <row r="5794" spans="1:16" x14ac:dyDescent="0.3">
      <c r="A5794" t="s">
        <v>1120</v>
      </c>
      <c r="B5794" s="38">
        <v>41944</v>
      </c>
      <c r="C5794" t="s">
        <v>30</v>
      </c>
      <c r="D5794" t="s">
        <v>1088</v>
      </c>
      <c r="E5794" t="s">
        <v>193</v>
      </c>
      <c r="F5794">
        <v>243468</v>
      </c>
      <c r="G5794">
        <v>418251</v>
      </c>
      <c r="H5794" t="s">
        <v>152</v>
      </c>
      <c r="I5794" t="s">
        <v>153</v>
      </c>
      <c r="L5794">
        <f t="shared" si="450"/>
        <v>2014</v>
      </c>
      <c r="M5794">
        <f t="shared" si="451"/>
        <v>11</v>
      </c>
      <c r="N5794">
        <f t="shared" si="452"/>
        <v>0</v>
      </c>
      <c r="O5794">
        <f t="shared" si="453"/>
        <v>0</v>
      </c>
      <c r="P5794">
        <f t="shared" si="454"/>
        <v>2</v>
      </c>
    </row>
    <row r="5795" spans="1:16" x14ac:dyDescent="0.3">
      <c r="A5795" t="s">
        <v>2</v>
      </c>
      <c r="B5795" s="38">
        <v>41944</v>
      </c>
      <c r="C5795" t="s">
        <v>30</v>
      </c>
      <c r="D5795" t="s">
        <v>285</v>
      </c>
      <c r="E5795" t="s">
        <v>166</v>
      </c>
      <c r="F5795">
        <v>326774</v>
      </c>
      <c r="G5795">
        <v>364050</v>
      </c>
      <c r="H5795" t="s">
        <v>148</v>
      </c>
      <c r="I5795" t="s">
        <v>149</v>
      </c>
      <c r="L5795">
        <f t="shared" si="450"/>
        <v>2014</v>
      </c>
      <c r="M5795">
        <f t="shared" si="451"/>
        <v>11</v>
      </c>
      <c r="N5795">
        <f t="shared" si="452"/>
        <v>0</v>
      </c>
      <c r="O5795">
        <f t="shared" si="453"/>
        <v>0</v>
      </c>
      <c r="P5795">
        <f t="shared" si="454"/>
        <v>1</v>
      </c>
    </row>
    <row r="5796" spans="1:16" x14ac:dyDescent="0.3">
      <c r="A5796" t="s">
        <v>43</v>
      </c>
      <c r="B5796" s="38">
        <v>41944</v>
      </c>
      <c r="C5796" t="s">
        <v>30</v>
      </c>
      <c r="D5796" t="s">
        <v>182</v>
      </c>
      <c r="E5796" t="s">
        <v>183</v>
      </c>
      <c r="F5796">
        <v>308327</v>
      </c>
      <c r="G5796">
        <v>326593</v>
      </c>
      <c r="H5796" t="s">
        <v>148</v>
      </c>
      <c r="I5796" t="s">
        <v>149</v>
      </c>
      <c r="L5796">
        <f t="shared" si="450"/>
        <v>2014</v>
      </c>
      <c r="M5796">
        <f t="shared" si="451"/>
        <v>11</v>
      </c>
      <c r="N5796">
        <f t="shared" si="452"/>
        <v>0</v>
      </c>
      <c r="O5796">
        <f t="shared" si="453"/>
        <v>0</v>
      </c>
      <c r="P5796">
        <f t="shared" si="454"/>
        <v>1</v>
      </c>
    </row>
    <row r="5797" spans="1:16" x14ac:dyDescent="0.3">
      <c r="A5797" t="s">
        <v>69</v>
      </c>
      <c r="B5797" s="38">
        <v>41944</v>
      </c>
      <c r="C5797" t="s">
        <v>30</v>
      </c>
      <c r="D5797" t="s">
        <v>363</v>
      </c>
      <c r="E5797" t="s">
        <v>147</v>
      </c>
      <c r="F5797">
        <v>333746</v>
      </c>
      <c r="G5797">
        <v>374075</v>
      </c>
      <c r="H5797" t="s">
        <v>148</v>
      </c>
      <c r="I5797" t="s">
        <v>149</v>
      </c>
      <c r="L5797">
        <f t="shared" si="450"/>
        <v>2014</v>
      </c>
      <c r="M5797">
        <f t="shared" si="451"/>
        <v>11</v>
      </c>
      <c r="N5797">
        <f t="shared" si="452"/>
        <v>0</v>
      </c>
      <c r="O5797">
        <f t="shared" si="453"/>
        <v>0</v>
      </c>
      <c r="P5797">
        <f t="shared" si="454"/>
        <v>1</v>
      </c>
    </row>
    <row r="5798" spans="1:16" x14ac:dyDescent="0.3">
      <c r="A5798" t="s">
        <v>2</v>
      </c>
      <c r="B5798" s="38">
        <v>41944</v>
      </c>
      <c r="C5798" t="s">
        <v>30</v>
      </c>
      <c r="D5798" t="s">
        <v>1089</v>
      </c>
      <c r="E5798" t="s">
        <v>166</v>
      </c>
      <c r="F5798">
        <v>327073</v>
      </c>
      <c r="G5798">
        <v>364184</v>
      </c>
      <c r="H5798" t="s">
        <v>152</v>
      </c>
      <c r="I5798" t="s">
        <v>153</v>
      </c>
      <c r="L5798">
        <f t="shared" si="450"/>
        <v>2014</v>
      </c>
      <c r="M5798">
        <f t="shared" si="451"/>
        <v>11</v>
      </c>
      <c r="N5798">
        <f t="shared" si="452"/>
        <v>0</v>
      </c>
      <c r="O5798">
        <f t="shared" si="453"/>
        <v>0</v>
      </c>
      <c r="P5798">
        <f t="shared" si="454"/>
        <v>2</v>
      </c>
    </row>
    <row r="5799" spans="1:16" x14ac:dyDescent="0.3">
      <c r="A5799" t="s">
        <v>1120</v>
      </c>
      <c r="B5799" s="38">
        <v>41944</v>
      </c>
      <c r="C5799" t="s">
        <v>29</v>
      </c>
      <c r="D5799" t="s">
        <v>475</v>
      </c>
      <c r="E5799" t="s">
        <v>193</v>
      </c>
      <c r="F5799">
        <v>243577</v>
      </c>
      <c r="G5799">
        <v>416212</v>
      </c>
      <c r="H5799" t="s">
        <v>200</v>
      </c>
      <c r="I5799" t="s">
        <v>181</v>
      </c>
      <c r="J5799" t="s">
        <v>484</v>
      </c>
      <c r="L5799">
        <f t="shared" si="450"/>
        <v>2014</v>
      </c>
      <c r="M5799">
        <f t="shared" si="451"/>
        <v>11</v>
      </c>
      <c r="N5799">
        <f t="shared" si="452"/>
        <v>0</v>
      </c>
      <c r="O5799">
        <f t="shared" si="453"/>
        <v>1</v>
      </c>
      <c r="P5799">
        <f t="shared" si="454"/>
        <v>5</v>
      </c>
    </row>
    <row r="5800" spans="1:16" x14ac:dyDescent="0.3">
      <c r="A5800" t="s">
        <v>80</v>
      </c>
      <c r="B5800" s="38">
        <v>41944</v>
      </c>
      <c r="C5800" t="s">
        <v>30</v>
      </c>
      <c r="D5800" t="s">
        <v>231</v>
      </c>
      <c r="E5800" t="s">
        <v>173</v>
      </c>
      <c r="F5800">
        <v>308305</v>
      </c>
      <c r="G5800">
        <v>358278</v>
      </c>
      <c r="H5800" t="s">
        <v>148</v>
      </c>
      <c r="I5800" t="s">
        <v>149</v>
      </c>
      <c r="L5800">
        <f t="shared" si="450"/>
        <v>2014</v>
      </c>
      <c r="M5800">
        <f t="shared" si="451"/>
        <v>11</v>
      </c>
      <c r="N5800">
        <f t="shared" si="452"/>
        <v>0</v>
      </c>
      <c r="O5800">
        <f t="shared" si="453"/>
        <v>0</v>
      </c>
      <c r="P5800">
        <f t="shared" si="454"/>
        <v>1</v>
      </c>
    </row>
    <row r="5801" spans="1:16" x14ac:dyDescent="0.3">
      <c r="A5801" t="s">
        <v>52</v>
      </c>
      <c r="B5801" s="38">
        <v>41944</v>
      </c>
      <c r="C5801" t="s">
        <v>30</v>
      </c>
      <c r="D5801" t="s">
        <v>243</v>
      </c>
      <c r="E5801" t="s">
        <v>169</v>
      </c>
      <c r="F5801">
        <v>244654</v>
      </c>
      <c r="G5801">
        <v>372272</v>
      </c>
      <c r="H5801" t="s">
        <v>148</v>
      </c>
      <c r="I5801" t="s">
        <v>149</v>
      </c>
      <c r="L5801">
        <f t="shared" si="450"/>
        <v>2014</v>
      </c>
      <c r="M5801">
        <f t="shared" si="451"/>
        <v>11</v>
      </c>
      <c r="N5801">
        <f t="shared" si="452"/>
        <v>0</v>
      </c>
      <c r="O5801">
        <f t="shared" si="453"/>
        <v>0</v>
      </c>
      <c r="P5801">
        <f t="shared" si="454"/>
        <v>1</v>
      </c>
    </row>
    <row r="5802" spans="1:16" x14ac:dyDescent="0.3">
      <c r="A5802" t="s">
        <v>69</v>
      </c>
      <c r="B5802" s="38">
        <v>41944</v>
      </c>
      <c r="C5802" t="s">
        <v>30</v>
      </c>
      <c r="D5802" t="s">
        <v>280</v>
      </c>
      <c r="E5802" t="s">
        <v>147</v>
      </c>
      <c r="F5802">
        <v>334231</v>
      </c>
      <c r="G5802">
        <v>373858</v>
      </c>
      <c r="H5802" t="s">
        <v>144</v>
      </c>
      <c r="I5802" t="s">
        <v>145</v>
      </c>
      <c r="L5802">
        <f t="shared" si="450"/>
        <v>2014</v>
      </c>
      <c r="M5802">
        <f t="shared" si="451"/>
        <v>11</v>
      </c>
      <c r="N5802">
        <f t="shared" si="452"/>
        <v>0</v>
      </c>
      <c r="O5802">
        <f t="shared" si="453"/>
        <v>0</v>
      </c>
      <c r="P5802">
        <f t="shared" si="454"/>
        <v>3</v>
      </c>
    </row>
    <row r="5803" spans="1:16" x14ac:dyDescent="0.3">
      <c r="A5803" t="s">
        <v>20</v>
      </c>
      <c r="B5803" s="38">
        <v>41944</v>
      </c>
      <c r="C5803" t="s">
        <v>29</v>
      </c>
      <c r="D5803" t="s">
        <v>691</v>
      </c>
      <c r="E5803" t="s">
        <v>155</v>
      </c>
      <c r="F5803">
        <v>310838</v>
      </c>
      <c r="G5803">
        <v>402661</v>
      </c>
      <c r="H5803" t="s">
        <v>148</v>
      </c>
      <c r="I5803" t="s">
        <v>181</v>
      </c>
      <c r="L5803">
        <f t="shared" si="450"/>
        <v>2014</v>
      </c>
      <c r="M5803">
        <f t="shared" si="451"/>
        <v>11</v>
      </c>
      <c r="N5803">
        <f t="shared" si="452"/>
        <v>0</v>
      </c>
      <c r="O5803">
        <f t="shared" si="453"/>
        <v>1</v>
      </c>
      <c r="P5803">
        <f t="shared" si="454"/>
        <v>0</v>
      </c>
    </row>
    <row r="5804" spans="1:16" x14ac:dyDescent="0.3">
      <c r="A5804" t="s">
        <v>76</v>
      </c>
      <c r="B5804" s="38">
        <v>41974</v>
      </c>
      <c r="C5804" t="s">
        <v>30</v>
      </c>
      <c r="D5804" t="s">
        <v>210</v>
      </c>
      <c r="E5804" t="s">
        <v>176</v>
      </c>
      <c r="F5804">
        <v>314734</v>
      </c>
      <c r="G5804">
        <v>387103</v>
      </c>
      <c r="H5804" t="s">
        <v>148</v>
      </c>
      <c r="I5804" t="s">
        <v>149</v>
      </c>
      <c r="L5804">
        <f t="shared" si="450"/>
        <v>2014</v>
      </c>
      <c r="M5804">
        <f t="shared" si="451"/>
        <v>12</v>
      </c>
      <c r="N5804">
        <f t="shared" si="452"/>
        <v>0</v>
      </c>
      <c r="O5804">
        <f t="shared" si="453"/>
        <v>0</v>
      </c>
      <c r="P5804">
        <f t="shared" si="454"/>
        <v>1</v>
      </c>
    </row>
    <row r="5805" spans="1:16" x14ac:dyDescent="0.3">
      <c r="A5805" t="s">
        <v>69</v>
      </c>
      <c r="B5805" s="38">
        <v>41974</v>
      </c>
      <c r="C5805" t="s">
        <v>30</v>
      </c>
      <c r="D5805" t="s">
        <v>263</v>
      </c>
      <c r="E5805" t="s">
        <v>147</v>
      </c>
      <c r="F5805">
        <v>333717</v>
      </c>
      <c r="G5805">
        <v>373565</v>
      </c>
      <c r="H5805" t="s">
        <v>148</v>
      </c>
      <c r="I5805" t="s">
        <v>149</v>
      </c>
      <c r="L5805">
        <f t="shared" si="450"/>
        <v>2014</v>
      </c>
      <c r="M5805">
        <f t="shared" si="451"/>
        <v>12</v>
      </c>
      <c r="N5805">
        <f t="shared" si="452"/>
        <v>0</v>
      </c>
      <c r="O5805">
        <f t="shared" si="453"/>
        <v>0</v>
      </c>
      <c r="P5805">
        <f t="shared" si="454"/>
        <v>1</v>
      </c>
    </row>
    <row r="5806" spans="1:16" x14ac:dyDescent="0.3">
      <c r="A5806" t="s">
        <v>69</v>
      </c>
      <c r="B5806" s="38">
        <v>41974</v>
      </c>
      <c r="C5806" t="s">
        <v>30</v>
      </c>
      <c r="D5806" t="s">
        <v>280</v>
      </c>
      <c r="E5806" t="s">
        <v>147</v>
      </c>
      <c r="F5806">
        <v>334231</v>
      </c>
      <c r="G5806">
        <v>373857</v>
      </c>
      <c r="H5806" t="s">
        <v>148</v>
      </c>
      <c r="I5806" t="s">
        <v>149</v>
      </c>
      <c r="L5806">
        <f t="shared" si="450"/>
        <v>2014</v>
      </c>
      <c r="M5806">
        <f t="shared" si="451"/>
        <v>12</v>
      </c>
      <c r="N5806">
        <f t="shared" si="452"/>
        <v>0</v>
      </c>
      <c r="O5806">
        <f t="shared" si="453"/>
        <v>0</v>
      </c>
      <c r="P5806">
        <f t="shared" si="454"/>
        <v>1</v>
      </c>
    </row>
    <row r="5807" spans="1:16" x14ac:dyDescent="0.3">
      <c r="A5807" t="s">
        <v>1120</v>
      </c>
      <c r="B5807" s="38">
        <v>41974</v>
      </c>
      <c r="C5807" t="s">
        <v>30</v>
      </c>
      <c r="D5807" t="s">
        <v>368</v>
      </c>
      <c r="E5807" t="s">
        <v>193</v>
      </c>
      <c r="F5807">
        <v>244486</v>
      </c>
      <c r="G5807">
        <v>416553</v>
      </c>
      <c r="H5807" t="s">
        <v>144</v>
      </c>
      <c r="I5807" t="s">
        <v>145</v>
      </c>
      <c r="L5807">
        <f t="shared" si="450"/>
        <v>2014</v>
      </c>
      <c r="M5807">
        <f t="shared" si="451"/>
        <v>12</v>
      </c>
      <c r="N5807">
        <f t="shared" si="452"/>
        <v>0</v>
      </c>
      <c r="O5807">
        <f t="shared" si="453"/>
        <v>0</v>
      </c>
      <c r="P5807">
        <f t="shared" si="454"/>
        <v>3</v>
      </c>
    </row>
    <row r="5808" spans="1:16" x14ac:dyDescent="0.3">
      <c r="A5808" t="s">
        <v>36</v>
      </c>
      <c r="B5808" s="38">
        <v>41974</v>
      </c>
      <c r="C5808" t="s">
        <v>30</v>
      </c>
      <c r="D5808" t="s">
        <v>205</v>
      </c>
      <c r="E5808" t="s">
        <v>189</v>
      </c>
      <c r="F5808">
        <v>287387</v>
      </c>
      <c r="G5808">
        <v>344902</v>
      </c>
      <c r="H5808" t="s">
        <v>148</v>
      </c>
      <c r="I5808" t="s">
        <v>149</v>
      </c>
      <c r="L5808">
        <f t="shared" si="450"/>
        <v>2014</v>
      </c>
      <c r="M5808">
        <f t="shared" si="451"/>
        <v>12</v>
      </c>
      <c r="N5808">
        <f t="shared" si="452"/>
        <v>0</v>
      </c>
      <c r="O5808">
        <f t="shared" si="453"/>
        <v>0</v>
      </c>
      <c r="P5808">
        <f t="shared" si="454"/>
        <v>1</v>
      </c>
    </row>
    <row r="5809" spans="1:16" x14ac:dyDescent="0.3">
      <c r="A5809" t="s">
        <v>69</v>
      </c>
      <c r="B5809" s="38">
        <v>41974</v>
      </c>
      <c r="C5809" t="s">
        <v>30</v>
      </c>
      <c r="D5809" t="s">
        <v>516</v>
      </c>
      <c r="E5809" t="s">
        <v>147</v>
      </c>
      <c r="F5809">
        <v>333735</v>
      </c>
      <c r="G5809">
        <v>374066</v>
      </c>
      <c r="H5809" t="s">
        <v>148</v>
      </c>
      <c r="I5809" t="s">
        <v>149</v>
      </c>
      <c r="L5809">
        <f t="shared" si="450"/>
        <v>2014</v>
      </c>
      <c r="M5809">
        <f t="shared" si="451"/>
        <v>12</v>
      </c>
      <c r="N5809">
        <f t="shared" si="452"/>
        <v>0</v>
      </c>
      <c r="O5809">
        <f t="shared" si="453"/>
        <v>0</v>
      </c>
      <c r="P5809">
        <f t="shared" si="454"/>
        <v>1</v>
      </c>
    </row>
    <row r="5810" spans="1:16" x14ac:dyDescent="0.3">
      <c r="A5810" t="s">
        <v>69</v>
      </c>
      <c r="B5810" s="38">
        <v>41974</v>
      </c>
      <c r="C5810" t="s">
        <v>30</v>
      </c>
      <c r="D5810" t="s">
        <v>420</v>
      </c>
      <c r="E5810" t="s">
        <v>147</v>
      </c>
      <c r="F5810">
        <v>334008</v>
      </c>
      <c r="G5810">
        <v>375096</v>
      </c>
      <c r="H5810" t="s">
        <v>148</v>
      </c>
      <c r="I5810" t="s">
        <v>149</v>
      </c>
      <c r="L5810">
        <f t="shared" si="450"/>
        <v>2014</v>
      </c>
      <c r="M5810">
        <f t="shared" si="451"/>
        <v>12</v>
      </c>
      <c r="N5810">
        <f t="shared" si="452"/>
        <v>0</v>
      </c>
      <c r="O5810">
        <f t="shared" si="453"/>
        <v>0</v>
      </c>
      <c r="P5810">
        <f t="shared" si="454"/>
        <v>1</v>
      </c>
    </row>
    <row r="5811" spans="1:16" x14ac:dyDescent="0.3">
      <c r="A5811" t="s">
        <v>51</v>
      </c>
      <c r="B5811" s="38">
        <v>41974</v>
      </c>
      <c r="C5811" t="s">
        <v>30</v>
      </c>
      <c r="D5811" t="s">
        <v>216</v>
      </c>
      <c r="E5811" t="s">
        <v>206</v>
      </c>
      <c r="F5811">
        <v>348641</v>
      </c>
      <c r="G5811">
        <v>344671</v>
      </c>
      <c r="H5811" t="s">
        <v>148</v>
      </c>
      <c r="I5811" t="s">
        <v>149</v>
      </c>
      <c r="L5811">
        <f t="shared" ref="L5811:L5874" si="455">YEAR(B5811)</f>
        <v>2014</v>
      </c>
      <c r="M5811">
        <f t="shared" ref="M5811:M5874" si="456">MONTH(B5811)</f>
        <v>12</v>
      </c>
      <c r="N5811">
        <f t="shared" si="452"/>
        <v>0</v>
      </c>
      <c r="O5811">
        <f t="shared" si="453"/>
        <v>0</v>
      </c>
      <c r="P5811">
        <f t="shared" si="454"/>
        <v>1</v>
      </c>
    </row>
    <row r="5812" spans="1:16" x14ac:dyDescent="0.3">
      <c r="A5812" t="s">
        <v>69</v>
      </c>
      <c r="B5812" s="38">
        <v>41974</v>
      </c>
      <c r="C5812" t="s">
        <v>30</v>
      </c>
      <c r="D5812" t="s">
        <v>146</v>
      </c>
      <c r="E5812" t="s">
        <v>147</v>
      </c>
      <c r="F5812">
        <v>333619</v>
      </c>
      <c r="G5812">
        <v>374097</v>
      </c>
      <c r="H5812" t="s">
        <v>148</v>
      </c>
      <c r="I5812" t="s">
        <v>149</v>
      </c>
      <c r="L5812">
        <f t="shared" si="455"/>
        <v>2014</v>
      </c>
      <c r="M5812">
        <f t="shared" si="456"/>
        <v>12</v>
      </c>
      <c r="N5812">
        <f t="shared" si="452"/>
        <v>0</v>
      </c>
      <c r="O5812">
        <f t="shared" si="453"/>
        <v>0</v>
      </c>
      <c r="P5812">
        <f t="shared" si="454"/>
        <v>1</v>
      </c>
    </row>
    <row r="5813" spans="1:16" x14ac:dyDescent="0.3">
      <c r="A5813" t="s">
        <v>51</v>
      </c>
      <c r="B5813" s="38">
        <v>41974</v>
      </c>
      <c r="C5813" t="s">
        <v>30</v>
      </c>
      <c r="D5813" t="s">
        <v>1090</v>
      </c>
      <c r="E5813" t="s">
        <v>206</v>
      </c>
      <c r="F5813">
        <v>348766</v>
      </c>
      <c r="G5813">
        <v>344694</v>
      </c>
      <c r="H5813" t="s">
        <v>148</v>
      </c>
      <c r="I5813" t="s">
        <v>149</v>
      </c>
      <c r="L5813">
        <f t="shared" si="455"/>
        <v>2014</v>
      </c>
      <c r="M5813">
        <f t="shared" si="456"/>
        <v>12</v>
      </c>
      <c r="N5813">
        <f t="shared" si="452"/>
        <v>0</v>
      </c>
      <c r="O5813">
        <f t="shared" si="453"/>
        <v>0</v>
      </c>
      <c r="P5813">
        <f t="shared" si="454"/>
        <v>1</v>
      </c>
    </row>
    <row r="5814" spans="1:16" x14ac:dyDescent="0.3">
      <c r="A5814" t="s">
        <v>69</v>
      </c>
      <c r="B5814" s="38">
        <v>41974</v>
      </c>
      <c r="C5814" t="s">
        <v>30</v>
      </c>
      <c r="D5814" t="s">
        <v>174</v>
      </c>
      <c r="E5814" t="s">
        <v>147</v>
      </c>
      <c r="F5814">
        <v>334079</v>
      </c>
      <c r="G5814">
        <v>374946</v>
      </c>
      <c r="H5814" t="s">
        <v>148</v>
      </c>
      <c r="I5814" t="s">
        <v>149</v>
      </c>
      <c r="L5814">
        <f t="shared" si="455"/>
        <v>2014</v>
      </c>
      <c r="M5814">
        <f t="shared" si="456"/>
        <v>12</v>
      </c>
      <c r="N5814">
        <f t="shared" si="452"/>
        <v>0</v>
      </c>
      <c r="O5814">
        <f t="shared" si="453"/>
        <v>0</v>
      </c>
      <c r="P5814">
        <f t="shared" si="454"/>
        <v>1</v>
      </c>
    </row>
    <row r="5815" spans="1:16" x14ac:dyDescent="0.3">
      <c r="A5815" t="s">
        <v>41</v>
      </c>
      <c r="B5815" s="38">
        <v>41974</v>
      </c>
      <c r="C5815" t="s">
        <v>30</v>
      </c>
      <c r="D5815" t="s">
        <v>216</v>
      </c>
      <c r="E5815" t="s">
        <v>315</v>
      </c>
      <c r="F5815">
        <v>289803</v>
      </c>
      <c r="G5815">
        <v>390727</v>
      </c>
      <c r="H5815" t="s">
        <v>148</v>
      </c>
      <c r="I5815" t="s">
        <v>149</v>
      </c>
      <c r="L5815">
        <f t="shared" si="455"/>
        <v>2014</v>
      </c>
      <c r="M5815">
        <f t="shared" si="456"/>
        <v>12</v>
      </c>
      <c r="N5815">
        <f t="shared" si="452"/>
        <v>0</v>
      </c>
      <c r="O5815">
        <f t="shared" si="453"/>
        <v>0</v>
      </c>
      <c r="P5815">
        <f t="shared" si="454"/>
        <v>1</v>
      </c>
    </row>
    <row r="5816" spans="1:16" x14ac:dyDescent="0.3">
      <c r="A5816" t="s">
        <v>69</v>
      </c>
      <c r="B5816" s="38">
        <v>41974</v>
      </c>
      <c r="C5816" t="s">
        <v>30</v>
      </c>
      <c r="D5816" t="s">
        <v>280</v>
      </c>
      <c r="E5816" t="s">
        <v>147</v>
      </c>
      <c r="F5816">
        <v>334232</v>
      </c>
      <c r="G5816">
        <v>373859</v>
      </c>
      <c r="H5816" t="s">
        <v>148</v>
      </c>
      <c r="I5816" t="s">
        <v>149</v>
      </c>
      <c r="L5816">
        <f t="shared" si="455"/>
        <v>2014</v>
      </c>
      <c r="M5816">
        <f t="shared" si="456"/>
        <v>12</v>
      </c>
      <c r="N5816">
        <f t="shared" si="452"/>
        <v>0</v>
      </c>
      <c r="O5816">
        <f t="shared" si="453"/>
        <v>0</v>
      </c>
      <c r="P5816">
        <f t="shared" si="454"/>
        <v>1</v>
      </c>
    </row>
    <row r="5817" spans="1:16" x14ac:dyDescent="0.3">
      <c r="A5817" t="s">
        <v>71</v>
      </c>
      <c r="B5817" s="38">
        <v>41974</v>
      </c>
      <c r="C5817" t="s">
        <v>30</v>
      </c>
      <c r="D5817" t="s">
        <v>604</v>
      </c>
      <c r="E5817" t="s">
        <v>279</v>
      </c>
      <c r="F5817">
        <v>359143</v>
      </c>
      <c r="G5817">
        <v>379881</v>
      </c>
      <c r="H5817" t="s">
        <v>148</v>
      </c>
      <c r="I5817" t="s">
        <v>149</v>
      </c>
      <c r="L5817">
        <f t="shared" si="455"/>
        <v>2014</v>
      </c>
      <c r="M5817">
        <f t="shared" si="456"/>
        <v>12</v>
      </c>
      <c r="N5817">
        <f t="shared" si="452"/>
        <v>0</v>
      </c>
      <c r="O5817">
        <f t="shared" si="453"/>
        <v>0</v>
      </c>
      <c r="P5817">
        <f t="shared" si="454"/>
        <v>1</v>
      </c>
    </row>
    <row r="5818" spans="1:16" x14ac:dyDescent="0.3">
      <c r="A5818" t="s">
        <v>69</v>
      </c>
      <c r="B5818" s="38">
        <v>41974</v>
      </c>
      <c r="C5818" t="s">
        <v>30</v>
      </c>
      <c r="D5818" t="s">
        <v>263</v>
      </c>
      <c r="E5818" t="s">
        <v>147</v>
      </c>
      <c r="F5818">
        <v>333716</v>
      </c>
      <c r="G5818">
        <v>373570</v>
      </c>
      <c r="H5818" t="s">
        <v>148</v>
      </c>
      <c r="I5818" t="s">
        <v>149</v>
      </c>
      <c r="L5818">
        <f t="shared" si="455"/>
        <v>2014</v>
      </c>
      <c r="M5818">
        <f t="shared" si="456"/>
        <v>12</v>
      </c>
      <c r="N5818">
        <f t="shared" si="452"/>
        <v>0</v>
      </c>
      <c r="O5818">
        <f t="shared" si="453"/>
        <v>0</v>
      </c>
      <c r="P5818">
        <f t="shared" si="454"/>
        <v>1</v>
      </c>
    </row>
    <row r="5819" spans="1:16" x14ac:dyDescent="0.3">
      <c r="A5819" t="s">
        <v>54</v>
      </c>
      <c r="B5819" s="38">
        <v>41974</v>
      </c>
      <c r="C5819" t="s">
        <v>29</v>
      </c>
      <c r="D5819" t="s">
        <v>250</v>
      </c>
      <c r="E5819" t="s">
        <v>183</v>
      </c>
      <c r="F5819">
        <v>314204</v>
      </c>
      <c r="G5819">
        <v>318318</v>
      </c>
      <c r="H5819" t="s">
        <v>148</v>
      </c>
      <c r="I5819" t="s">
        <v>181</v>
      </c>
      <c r="L5819">
        <f t="shared" si="455"/>
        <v>2014</v>
      </c>
      <c r="M5819">
        <f t="shared" si="456"/>
        <v>12</v>
      </c>
      <c r="N5819">
        <f t="shared" si="452"/>
        <v>0</v>
      </c>
      <c r="O5819">
        <f t="shared" si="453"/>
        <v>1</v>
      </c>
      <c r="P5819">
        <f t="shared" si="454"/>
        <v>0</v>
      </c>
    </row>
    <row r="5820" spans="1:16" x14ac:dyDescent="0.3">
      <c r="A5820" t="s">
        <v>68</v>
      </c>
      <c r="B5820" s="38">
        <v>41974</v>
      </c>
      <c r="C5820" t="s">
        <v>30</v>
      </c>
      <c r="D5820" t="s">
        <v>170</v>
      </c>
      <c r="E5820" t="s">
        <v>292</v>
      </c>
      <c r="F5820">
        <v>294844</v>
      </c>
      <c r="G5820">
        <v>425628</v>
      </c>
      <c r="H5820" t="s">
        <v>144</v>
      </c>
      <c r="I5820" t="s">
        <v>145</v>
      </c>
      <c r="L5820">
        <f t="shared" si="455"/>
        <v>2014</v>
      </c>
      <c r="M5820">
        <f t="shared" si="456"/>
        <v>12</v>
      </c>
      <c r="N5820">
        <f t="shared" si="452"/>
        <v>0</v>
      </c>
      <c r="O5820">
        <f t="shared" si="453"/>
        <v>0</v>
      </c>
      <c r="P5820">
        <f t="shared" si="454"/>
        <v>3</v>
      </c>
    </row>
    <row r="5821" spans="1:16" x14ac:dyDescent="0.3">
      <c r="A5821" t="s">
        <v>43</v>
      </c>
      <c r="B5821" s="38">
        <v>41974</v>
      </c>
      <c r="C5821" t="s">
        <v>30</v>
      </c>
      <c r="D5821" t="s">
        <v>608</v>
      </c>
      <c r="E5821" t="s">
        <v>183</v>
      </c>
      <c r="F5821">
        <v>308804</v>
      </c>
      <c r="G5821">
        <v>326894</v>
      </c>
      <c r="H5821" t="s">
        <v>148</v>
      </c>
      <c r="I5821" t="s">
        <v>149</v>
      </c>
      <c r="L5821">
        <f t="shared" si="455"/>
        <v>2014</v>
      </c>
      <c r="M5821">
        <f t="shared" si="456"/>
        <v>12</v>
      </c>
      <c r="N5821">
        <f t="shared" si="452"/>
        <v>0</v>
      </c>
      <c r="O5821">
        <f t="shared" si="453"/>
        <v>0</v>
      </c>
      <c r="P5821">
        <f t="shared" si="454"/>
        <v>1</v>
      </c>
    </row>
    <row r="5822" spans="1:16" x14ac:dyDescent="0.3">
      <c r="A5822" t="s">
        <v>69</v>
      </c>
      <c r="B5822" s="38">
        <v>41974</v>
      </c>
      <c r="C5822" t="s">
        <v>30</v>
      </c>
      <c r="D5822" t="s">
        <v>251</v>
      </c>
      <c r="E5822" t="s">
        <v>147</v>
      </c>
      <c r="F5822">
        <v>333575</v>
      </c>
      <c r="G5822">
        <v>373591</v>
      </c>
      <c r="H5822" t="s">
        <v>245</v>
      </c>
      <c r="I5822" t="s">
        <v>246</v>
      </c>
      <c r="L5822">
        <f t="shared" si="455"/>
        <v>2014</v>
      </c>
      <c r="M5822">
        <f t="shared" si="456"/>
        <v>12</v>
      </c>
      <c r="N5822">
        <f t="shared" si="452"/>
        <v>0</v>
      </c>
      <c r="O5822">
        <f t="shared" si="453"/>
        <v>0</v>
      </c>
      <c r="P5822">
        <f t="shared" si="454"/>
        <v>4</v>
      </c>
    </row>
    <row r="5823" spans="1:16" x14ac:dyDescent="0.3">
      <c r="A5823" t="s">
        <v>69</v>
      </c>
      <c r="B5823" s="38">
        <v>41974</v>
      </c>
      <c r="C5823" t="s">
        <v>30</v>
      </c>
      <c r="D5823" t="s">
        <v>204</v>
      </c>
      <c r="E5823" t="s">
        <v>147</v>
      </c>
      <c r="F5823">
        <v>333616</v>
      </c>
      <c r="G5823">
        <v>373213</v>
      </c>
      <c r="H5823" t="s">
        <v>152</v>
      </c>
      <c r="I5823" t="s">
        <v>153</v>
      </c>
      <c r="L5823">
        <f t="shared" si="455"/>
        <v>2014</v>
      </c>
      <c r="M5823">
        <f t="shared" si="456"/>
        <v>12</v>
      </c>
      <c r="N5823">
        <f t="shared" si="452"/>
        <v>0</v>
      </c>
      <c r="O5823">
        <f t="shared" si="453"/>
        <v>0</v>
      </c>
      <c r="P5823">
        <f t="shared" si="454"/>
        <v>2</v>
      </c>
    </row>
    <row r="5824" spans="1:16" x14ac:dyDescent="0.3">
      <c r="A5824" t="s">
        <v>69</v>
      </c>
      <c r="B5824" s="38">
        <v>41974</v>
      </c>
      <c r="C5824" t="s">
        <v>30</v>
      </c>
      <c r="D5824" t="s">
        <v>380</v>
      </c>
      <c r="E5824" t="s">
        <v>161</v>
      </c>
      <c r="F5824">
        <v>333466</v>
      </c>
      <c r="G5824">
        <v>375136</v>
      </c>
      <c r="H5824" t="s">
        <v>152</v>
      </c>
      <c r="I5824" t="s">
        <v>153</v>
      </c>
      <c r="L5824">
        <f t="shared" si="455"/>
        <v>2014</v>
      </c>
      <c r="M5824">
        <f t="shared" si="456"/>
        <v>12</v>
      </c>
      <c r="N5824">
        <f t="shared" si="452"/>
        <v>0</v>
      </c>
      <c r="O5824">
        <f t="shared" si="453"/>
        <v>0</v>
      </c>
      <c r="P5824">
        <f t="shared" si="454"/>
        <v>2</v>
      </c>
    </row>
    <row r="5825" spans="1:16" x14ac:dyDescent="0.3">
      <c r="A5825" t="s">
        <v>1120</v>
      </c>
      <c r="B5825" s="38">
        <v>41974</v>
      </c>
      <c r="C5825" t="s">
        <v>30</v>
      </c>
      <c r="D5825" t="s">
        <v>192</v>
      </c>
      <c r="E5825" t="s">
        <v>193</v>
      </c>
      <c r="F5825">
        <v>243302</v>
      </c>
      <c r="G5825">
        <v>417256</v>
      </c>
      <c r="H5825" t="s">
        <v>234</v>
      </c>
      <c r="I5825" t="s">
        <v>313</v>
      </c>
      <c r="L5825">
        <f t="shared" si="455"/>
        <v>2014</v>
      </c>
      <c r="M5825">
        <f t="shared" si="456"/>
        <v>12</v>
      </c>
      <c r="N5825">
        <f t="shared" si="452"/>
        <v>0</v>
      </c>
      <c r="O5825">
        <f t="shared" si="453"/>
        <v>0</v>
      </c>
      <c r="P5825">
        <f t="shared" si="454"/>
        <v>5</v>
      </c>
    </row>
    <row r="5826" spans="1:16" x14ac:dyDescent="0.3">
      <c r="A5826" t="s">
        <v>1120</v>
      </c>
      <c r="B5826" s="38">
        <v>41974</v>
      </c>
      <c r="C5826" t="s">
        <v>30</v>
      </c>
      <c r="D5826" t="s">
        <v>240</v>
      </c>
      <c r="E5826" t="s">
        <v>193</v>
      </c>
      <c r="F5826">
        <v>243675</v>
      </c>
      <c r="G5826">
        <v>418234</v>
      </c>
      <c r="H5826" t="s">
        <v>144</v>
      </c>
      <c r="I5826" t="s">
        <v>145</v>
      </c>
      <c r="L5826">
        <f t="shared" si="455"/>
        <v>2014</v>
      </c>
      <c r="M5826">
        <f t="shared" si="456"/>
        <v>12</v>
      </c>
      <c r="N5826">
        <f t="shared" ref="N5826:N5889" si="457">SUM((IF(OR(ISBLANK($I5826),ISERROR(SEARCH("killed",$I5826))),0,IF(SEARCH("killed",$I5826)=3,LEFT($I5826,1),IF(SEARCH("killed",$I5826)=4,LEFT($I5826,2),0)))),(IF(OR(ISBLANK($J5826),ISERROR(SEARCH("killed",$J5826))),0,IF(SEARCH("killed",$J5826)=3,LEFT($J5826,1),IF(SEARCH("killed",$J5826)=4,LEFT($J5826,2),0)))),(IF(OR(ISBLANK($K5826),ISERROR(SEARCH("killed",$K5826))),0,IF(SEARCH("killed",$K5826)=3,LEFT($K5826,1),IF(SEARCH("killed",$K5826)=4,LEFT($K5826,2),0)))))</f>
        <v>0</v>
      </c>
      <c r="O5826">
        <f t="shared" ref="O5826:O5889" si="458">SUM((IF(OR(ISBLANK($I5826),ISERROR(SEARCH("seriously",$I5826))),0,IF(SEARCH("seriously",$I5826)=3,LEFT($I5826,1),IF(SEARCH("seriously",$I5826)=4,LEFT($I5826,2),0)))),(IF(OR(ISBLANK($J5826),ISERROR(SEARCH("seriously",$J5826))),0,IF(SEARCH("seriously",$J5826)=3,LEFT($J5826,1),IF(SEARCH("seriously",$J5826)=4,LEFT($J5826,2),0)))),(IF(OR(ISBLANK($K5826),ISERROR(SEARCH("seriously",$K5826))),0,IF(SEARCH("seriously",$K5826)=3,LEFT($K5826,1),IF(SEARCH("seriously",$K5826)=4,LEFT($K5826,2),0)))))</f>
        <v>0</v>
      </c>
      <c r="P5826">
        <f t="shared" ref="P5826:P5889" si="459">SUM((IF(OR(ISBLANK($I5826),ISERROR(SEARCH("slightly",$I5826))),0,IF(SEARCH("slightly",$I5826)=3,LEFT($I5826,1),IF(SEARCH("slightly",$I5826)=4,LEFT($I5826,2),0)))),(IF(OR(ISBLANK($J5826),ISERROR(SEARCH("slightly",$J5826))),0,IF(SEARCH("slightly",$J5826)=3,LEFT($J5826,1),IF(SEARCH("slightly",$J5826)=4,LEFT($J5826,2),0)))),(IF(OR(ISBLANK($K5826),ISERROR(SEARCH("slightly",$K5826))),0,IF(SEARCH("slightly",$K5826)=3,LEFT($K5826,1),IF(SEARCH("slightly",$K5826)=4,LEFT($K5826,2),0)))))</f>
        <v>3</v>
      </c>
    </row>
    <row r="5827" spans="1:16" x14ac:dyDescent="0.3">
      <c r="A5827" t="s">
        <v>51</v>
      </c>
      <c r="B5827" s="38">
        <v>41974</v>
      </c>
      <c r="C5827" t="s">
        <v>30</v>
      </c>
      <c r="D5827" t="s">
        <v>205</v>
      </c>
      <c r="E5827" t="s">
        <v>206</v>
      </c>
      <c r="F5827">
        <v>348707</v>
      </c>
      <c r="G5827">
        <v>344569</v>
      </c>
      <c r="H5827" t="s">
        <v>148</v>
      </c>
      <c r="I5827" t="s">
        <v>149</v>
      </c>
      <c r="L5827">
        <f t="shared" si="455"/>
        <v>2014</v>
      </c>
      <c r="M5827">
        <f t="shared" si="456"/>
        <v>12</v>
      </c>
      <c r="N5827">
        <f t="shared" si="457"/>
        <v>0</v>
      </c>
      <c r="O5827">
        <f t="shared" si="458"/>
        <v>0</v>
      </c>
      <c r="P5827">
        <f t="shared" si="459"/>
        <v>1</v>
      </c>
    </row>
    <row r="5828" spans="1:16" x14ac:dyDescent="0.3">
      <c r="A5828" t="s">
        <v>69</v>
      </c>
      <c r="B5828" s="38">
        <v>41974</v>
      </c>
      <c r="C5828" t="s">
        <v>30</v>
      </c>
      <c r="D5828" t="s">
        <v>261</v>
      </c>
      <c r="E5828" t="s">
        <v>147</v>
      </c>
      <c r="F5828">
        <v>333596</v>
      </c>
      <c r="G5828">
        <v>373224</v>
      </c>
      <c r="H5828" t="s">
        <v>234</v>
      </c>
      <c r="I5828" t="s">
        <v>313</v>
      </c>
      <c r="L5828">
        <f t="shared" si="455"/>
        <v>2014</v>
      </c>
      <c r="M5828">
        <f t="shared" si="456"/>
        <v>12</v>
      </c>
      <c r="N5828">
        <f t="shared" si="457"/>
        <v>0</v>
      </c>
      <c r="O5828">
        <f t="shared" si="458"/>
        <v>0</v>
      </c>
      <c r="P5828">
        <f t="shared" si="459"/>
        <v>5</v>
      </c>
    </row>
    <row r="5829" spans="1:16" x14ac:dyDescent="0.3">
      <c r="A5829" t="s">
        <v>70</v>
      </c>
      <c r="B5829" s="38">
        <v>41974</v>
      </c>
      <c r="C5829" t="s">
        <v>30</v>
      </c>
      <c r="D5829" t="s">
        <v>347</v>
      </c>
      <c r="E5829" t="s">
        <v>183</v>
      </c>
      <c r="F5829">
        <v>330417</v>
      </c>
      <c r="G5829">
        <v>314345</v>
      </c>
      <c r="H5829" t="s">
        <v>152</v>
      </c>
      <c r="I5829" t="s">
        <v>153</v>
      </c>
      <c r="L5829">
        <f t="shared" si="455"/>
        <v>2014</v>
      </c>
      <c r="M5829">
        <f t="shared" si="456"/>
        <v>12</v>
      </c>
      <c r="N5829">
        <f t="shared" si="457"/>
        <v>0</v>
      </c>
      <c r="O5829">
        <f t="shared" si="458"/>
        <v>0</v>
      </c>
      <c r="P5829">
        <f t="shared" si="459"/>
        <v>2</v>
      </c>
    </row>
    <row r="5830" spans="1:16" x14ac:dyDescent="0.3">
      <c r="A5830" t="s">
        <v>79</v>
      </c>
      <c r="B5830" s="38">
        <v>41974</v>
      </c>
      <c r="C5830" t="s">
        <v>30</v>
      </c>
      <c r="D5830" t="s">
        <v>314</v>
      </c>
      <c r="E5830" t="s">
        <v>173</v>
      </c>
      <c r="F5830">
        <v>301286</v>
      </c>
      <c r="G5830">
        <v>353782</v>
      </c>
      <c r="H5830" t="s">
        <v>152</v>
      </c>
      <c r="I5830" t="s">
        <v>153</v>
      </c>
      <c r="L5830">
        <f t="shared" si="455"/>
        <v>2014</v>
      </c>
      <c r="M5830">
        <f t="shared" si="456"/>
        <v>12</v>
      </c>
      <c r="N5830">
        <f t="shared" si="457"/>
        <v>0</v>
      </c>
      <c r="O5830">
        <f t="shared" si="458"/>
        <v>0</v>
      </c>
      <c r="P5830">
        <f t="shared" si="459"/>
        <v>2</v>
      </c>
    </row>
    <row r="5831" spans="1:16" x14ac:dyDescent="0.3">
      <c r="A5831" t="s">
        <v>52</v>
      </c>
      <c r="B5831" s="38">
        <v>41974</v>
      </c>
      <c r="C5831" t="s">
        <v>30</v>
      </c>
      <c r="D5831" t="s">
        <v>424</v>
      </c>
      <c r="E5831" t="s">
        <v>169</v>
      </c>
      <c r="F5831">
        <v>245660</v>
      </c>
      <c r="G5831">
        <v>372737</v>
      </c>
      <c r="H5831" t="s">
        <v>148</v>
      </c>
      <c r="I5831" t="s">
        <v>149</v>
      </c>
      <c r="L5831">
        <f t="shared" si="455"/>
        <v>2014</v>
      </c>
      <c r="M5831">
        <f t="shared" si="456"/>
        <v>12</v>
      </c>
      <c r="N5831">
        <f t="shared" si="457"/>
        <v>0</v>
      </c>
      <c r="O5831">
        <f t="shared" si="458"/>
        <v>0</v>
      </c>
      <c r="P5831">
        <f t="shared" si="459"/>
        <v>1</v>
      </c>
    </row>
    <row r="5832" spans="1:16" x14ac:dyDescent="0.3">
      <c r="A5832" t="s">
        <v>69</v>
      </c>
      <c r="B5832" s="38">
        <v>41974</v>
      </c>
      <c r="C5832" t="s">
        <v>30</v>
      </c>
      <c r="D5832" t="s">
        <v>180</v>
      </c>
      <c r="E5832" t="s">
        <v>164</v>
      </c>
      <c r="F5832">
        <v>333308</v>
      </c>
      <c r="G5832">
        <v>374336</v>
      </c>
      <c r="H5832" t="s">
        <v>148</v>
      </c>
      <c r="I5832" t="s">
        <v>149</v>
      </c>
      <c r="L5832">
        <f t="shared" si="455"/>
        <v>2014</v>
      </c>
      <c r="M5832">
        <f t="shared" si="456"/>
        <v>12</v>
      </c>
      <c r="N5832">
        <f t="shared" si="457"/>
        <v>0</v>
      </c>
      <c r="O5832">
        <f t="shared" si="458"/>
        <v>0</v>
      </c>
      <c r="P5832">
        <f t="shared" si="459"/>
        <v>1</v>
      </c>
    </row>
    <row r="5833" spans="1:16" x14ac:dyDescent="0.3">
      <c r="A5833" t="s">
        <v>60</v>
      </c>
      <c r="B5833" s="38">
        <v>41974</v>
      </c>
      <c r="C5833" t="s">
        <v>30</v>
      </c>
      <c r="D5833" t="s">
        <v>170</v>
      </c>
      <c r="E5833" t="s">
        <v>195</v>
      </c>
      <c r="F5833">
        <v>350527</v>
      </c>
      <c r="G5833">
        <v>381914</v>
      </c>
      <c r="H5833" t="s">
        <v>152</v>
      </c>
      <c r="I5833" t="s">
        <v>153</v>
      </c>
      <c r="L5833">
        <f t="shared" si="455"/>
        <v>2014</v>
      </c>
      <c r="M5833">
        <f t="shared" si="456"/>
        <v>12</v>
      </c>
      <c r="N5833">
        <f t="shared" si="457"/>
        <v>0</v>
      </c>
      <c r="O5833">
        <f t="shared" si="458"/>
        <v>0</v>
      </c>
      <c r="P5833">
        <f t="shared" si="459"/>
        <v>2</v>
      </c>
    </row>
    <row r="5834" spans="1:16" x14ac:dyDescent="0.3">
      <c r="A5834" t="s">
        <v>53</v>
      </c>
      <c r="B5834" s="38">
        <v>41974</v>
      </c>
      <c r="C5834" t="s">
        <v>29</v>
      </c>
      <c r="D5834" t="s">
        <v>154</v>
      </c>
      <c r="E5834" t="s">
        <v>209</v>
      </c>
      <c r="F5834">
        <v>279777</v>
      </c>
      <c r="G5834">
        <v>362789</v>
      </c>
      <c r="H5834" t="s">
        <v>148</v>
      </c>
      <c r="I5834" t="s">
        <v>181</v>
      </c>
      <c r="L5834">
        <f t="shared" si="455"/>
        <v>2014</v>
      </c>
      <c r="M5834">
        <f t="shared" si="456"/>
        <v>12</v>
      </c>
      <c r="N5834">
        <f t="shared" si="457"/>
        <v>0</v>
      </c>
      <c r="O5834">
        <f t="shared" si="458"/>
        <v>1</v>
      </c>
      <c r="P5834">
        <f t="shared" si="459"/>
        <v>0</v>
      </c>
    </row>
    <row r="5835" spans="1:16" x14ac:dyDescent="0.3">
      <c r="A5835" t="s">
        <v>69</v>
      </c>
      <c r="B5835" s="38">
        <v>41974</v>
      </c>
      <c r="C5835" t="s">
        <v>30</v>
      </c>
      <c r="D5835" t="s">
        <v>272</v>
      </c>
      <c r="E5835" t="s">
        <v>147</v>
      </c>
      <c r="F5835">
        <v>333422</v>
      </c>
      <c r="G5835">
        <v>373478</v>
      </c>
      <c r="H5835" t="s">
        <v>148</v>
      </c>
      <c r="I5835" t="s">
        <v>149</v>
      </c>
      <c r="L5835">
        <f t="shared" si="455"/>
        <v>2014</v>
      </c>
      <c r="M5835">
        <f t="shared" si="456"/>
        <v>12</v>
      </c>
      <c r="N5835">
        <f t="shared" si="457"/>
        <v>0</v>
      </c>
      <c r="O5835">
        <f t="shared" si="458"/>
        <v>0</v>
      </c>
      <c r="P5835">
        <f t="shared" si="459"/>
        <v>1</v>
      </c>
    </row>
    <row r="5836" spans="1:16" x14ac:dyDescent="0.3">
      <c r="A5836" t="s">
        <v>74</v>
      </c>
      <c r="B5836" s="38">
        <v>41974</v>
      </c>
      <c r="C5836" t="s">
        <v>30</v>
      </c>
      <c r="D5836" t="s">
        <v>270</v>
      </c>
      <c r="E5836" t="s">
        <v>179</v>
      </c>
      <c r="F5836">
        <v>341347</v>
      </c>
      <c r="G5836">
        <v>387308</v>
      </c>
      <c r="H5836" t="s">
        <v>148</v>
      </c>
      <c r="I5836" t="s">
        <v>149</v>
      </c>
      <c r="L5836">
        <f t="shared" si="455"/>
        <v>2014</v>
      </c>
      <c r="M5836">
        <f t="shared" si="456"/>
        <v>12</v>
      </c>
      <c r="N5836">
        <f t="shared" si="457"/>
        <v>0</v>
      </c>
      <c r="O5836">
        <f t="shared" si="458"/>
        <v>0</v>
      </c>
      <c r="P5836">
        <f t="shared" si="459"/>
        <v>1</v>
      </c>
    </row>
    <row r="5837" spans="1:16" x14ac:dyDescent="0.3">
      <c r="A5837" t="s">
        <v>69</v>
      </c>
      <c r="B5837" s="38">
        <v>41974</v>
      </c>
      <c r="C5837" t="s">
        <v>30</v>
      </c>
      <c r="D5837" t="s">
        <v>163</v>
      </c>
      <c r="E5837" t="s">
        <v>164</v>
      </c>
      <c r="F5837">
        <v>333452</v>
      </c>
      <c r="G5837">
        <v>374514</v>
      </c>
      <c r="H5837" t="s">
        <v>148</v>
      </c>
      <c r="I5837" t="s">
        <v>149</v>
      </c>
      <c r="L5837">
        <f t="shared" si="455"/>
        <v>2014</v>
      </c>
      <c r="M5837">
        <f t="shared" si="456"/>
        <v>12</v>
      </c>
      <c r="N5837">
        <f t="shared" si="457"/>
        <v>0</v>
      </c>
      <c r="O5837">
        <f t="shared" si="458"/>
        <v>0</v>
      </c>
      <c r="P5837">
        <f t="shared" si="459"/>
        <v>1</v>
      </c>
    </row>
    <row r="5838" spans="1:16" x14ac:dyDescent="0.3">
      <c r="A5838" t="s">
        <v>69</v>
      </c>
      <c r="B5838" s="38">
        <v>41974</v>
      </c>
      <c r="C5838" t="s">
        <v>30</v>
      </c>
      <c r="D5838" t="s">
        <v>303</v>
      </c>
      <c r="E5838" t="s">
        <v>147</v>
      </c>
      <c r="F5838">
        <v>334174</v>
      </c>
      <c r="G5838">
        <v>374761</v>
      </c>
      <c r="H5838" t="s">
        <v>148</v>
      </c>
      <c r="I5838" t="s">
        <v>149</v>
      </c>
      <c r="L5838">
        <f t="shared" si="455"/>
        <v>2014</v>
      </c>
      <c r="M5838">
        <f t="shared" si="456"/>
        <v>12</v>
      </c>
      <c r="N5838">
        <f t="shared" si="457"/>
        <v>0</v>
      </c>
      <c r="O5838">
        <f t="shared" si="458"/>
        <v>0</v>
      </c>
      <c r="P5838">
        <f t="shared" si="459"/>
        <v>1</v>
      </c>
    </row>
    <row r="5839" spans="1:16" x14ac:dyDescent="0.3">
      <c r="A5839" t="s">
        <v>80</v>
      </c>
      <c r="B5839" s="38">
        <v>41974</v>
      </c>
      <c r="C5839" t="s">
        <v>30</v>
      </c>
      <c r="D5839" t="s">
        <v>214</v>
      </c>
      <c r="E5839" t="s">
        <v>173</v>
      </c>
      <c r="F5839">
        <v>308179</v>
      </c>
      <c r="G5839">
        <v>358390</v>
      </c>
      <c r="H5839" t="s">
        <v>148</v>
      </c>
      <c r="I5839" t="s">
        <v>149</v>
      </c>
      <c r="L5839">
        <f t="shared" si="455"/>
        <v>2014</v>
      </c>
      <c r="M5839">
        <f t="shared" si="456"/>
        <v>12</v>
      </c>
      <c r="N5839">
        <f t="shared" si="457"/>
        <v>0</v>
      </c>
      <c r="O5839">
        <f t="shared" si="458"/>
        <v>0</v>
      </c>
      <c r="P5839">
        <f t="shared" si="459"/>
        <v>1</v>
      </c>
    </row>
    <row r="5840" spans="1:16" x14ac:dyDescent="0.3">
      <c r="A5840" t="s">
        <v>67</v>
      </c>
      <c r="B5840" s="38">
        <v>41974</v>
      </c>
      <c r="C5840" t="s">
        <v>30</v>
      </c>
      <c r="D5840" t="s">
        <v>198</v>
      </c>
      <c r="E5840" t="s">
        <v>279</v>
      </c>
      <c r="F5840">
        <v>348801</v>
      </c>
      <c r="G5840">
        <v>374274</v>
      </c>
      <c r="H5840" t="s">
        <v>148</v>
      </c>
      <c r="I5840" t="s">
        <v>149</v>
      </c>
      <c r="L5840">
        <f t="shared" si="455"/>
        <v>2014</v>
      </c>
      <c r="M5840">
        <f t="shared" si="456"/>
        <v>12</v>
      </c>
      <c r="N5840">
        <f t="shared" si="457"/>
        <v>0</v>
      </c>
      <c r="O5840">
        <f t="shared" si="458"/>
        <v>0</v>
      </c>
      <c r="P5840">
        <f t="shared" si="459"/>
        <v>1</v>
      </c>
    </row>
    <row r="5841" spans="1:16" x14ac:dyDescent="0.3">
      <c r="A5841" t="s">
        <v>69</v>
      </c>
      <c r="B5841" s="38">
        <v>41974</v>
      </c>
      <c r="C5841" t="s">
        <v>30</v>
      </c>
      <c r="D5841" t="s">
        <v>249</v>
      </c>
      <c r="E5841" t="s">
        <v>147</v>
      </c>
      <c r="F5841">
        <v>334372</v>
      </c>
      <c r="G5841">
        <v>374210</v>
      </c>
      <c r="H5841" t="s">
        <v>148</v>
      </c>
      <c r="I5841" t="s">
        <v>149</v>
      </c>
      <c r="L5841">
        <f t="shared" si="455"/>
        <v>2014</v>
      </c>
      <c r="M5841">
        <f t="shared" si="456"/>
        <v>12</v>
      </c>
      <c r="N5841">
        <f t="shared" si="457"/>
        <v>0</v>
      </c>
      <c r="O5841">
        <f t="shared" si="458"/>
        <v>0</v>
      </c>
      <c r="P5841">
        <f t="shared" si="459"/>
        <v>1</v>
      </c>
    </row>
    <row r="5842" spans="1:16" x14ac:dyDescent="0.3">
      <c r="A5842" t="s">
        <v>43</v>
      </c>
      <c r="B5842" s="38">
        <v>41974</v>
      </c>
      <c r="C5842" t="s">
        <v>30</v>
      </c>
      <c r="D5842" t="s">
        <v>375</v>
      </c>
      <c r="E5842" t="s">
        <v>183</v>
      </c>
      <c r="F5842">
        <v>308575</v>
      </c>
      <c r="G5842">
        <v>326417</v>
      </c>
      <c r="H5842" t="s">
        <v>148</v>
      </c>
      <c r="I5842" t="s">
        <v>149</v>
      </c>
      <c r="L5842">
        <f t="shared" si="455"/>
        <v>2014</v>
      </c>
      <c r="M5842">
        <f t="shared" si="456"/>
        <v>12</v>
      </c>
      <c r="N5842">
        <f t="shared" si="457"/>
        <v>0</v>
      </c>
      <c r="O5842">
        <f t="shared" si="458"/>
        <v>0</v>
      </c>
      <c r="P5842">
        <f t="shared" si="459"/>
        <v>1</v>
      </c>
    </row>
    <row r="5843" spans="1:16" x14ac:dyDescent="0.3">
      <c r="A5843" t="s">
        <v>50</v>
      </c>
      <c r="B5843" s="38">
        <v>41974</v>
      </c>
      <c r="C5843" t="s">
        <v>30</v>
      </c>
      <c r="D5843" t="s">
        <v>336</v>
      </c>
      <c r="E5843" t="s">
        <v>157</v>
      </c>
      <c r="F5843">
        <v>285306</v>
      </c>
      <c r="G5843">
        <v>432738</v>
      </c>
      <c r="H5843" t="s">
        <v>148</v>
      </c>
      <c r="I5843" t="s">
        <v>149</v>
      </c>
      <c r="L5843">
        <f t="shared" si="455"/>
        <v>2014</v>
      </c>
      <c r="M5843">
        <f t="shared" si="456"/>
        <v>12</v>
      </c>
      <c r="N5843">
        <f t="shared" si="457"/>
        <v>0</v>
      </c>
      <c r="O5843">
        <f t="shared" si="458"/>
        <v>0</v>
      </c>
      <c r="P5843">
        <f t="shared" si="459"/>
        <v>1</v>
      </c>
    </row>
    <row r="5844" spans="1:16" x14ac:dyDescent="0.3">
      <c r="A5844" t="s">
        <v>49</v>
      </c>
      <c r="B5844" s="38">
        <v>41974</v>
      </c>
      <c r="C5844" t="s">
        <v>30</v>
      </c>
      <c r="D5844" t="s">
        <v>250</v>
      </c>
      <c r="E5844" t="s">
        <v>184</v>
      </c>
      <c r="F5844">
        <v>312460</v>
      </c>
      <c r="G5844">
        <v>345606</v>
      </c>
      <c r="H5844" t="s">
        <v>148</v>
      </c>
      <c r="I5844" t="s">
        <v>149</v>
      </c>
      <c r="L5844">
        <f t="shared" si="455"/>
        <v>2014</v>
      </c>
      <c r="M5844">
        <f t="shared" si="456"/>
        <v>12</v>
      </c>
      <c r="N5844">
        <f t="shared" si="457"/>
        <v>0</v>
      </c>
      <c r="O5844">
        <f t="shared" si="458"/>
        <v>0</v>
      </c>
      <c r="P5844">
        <f t="shared" si="459"/>
        <v>1</v>
      </c>
    </row>
    <row r="5845" spans="1:16" x14ac:dyDescent="0.3">
      <c r="A5845" t="s">
        <v>69</v>
      </c>
      <c r="B5845" s="38">
        <v>41974</v>
      </c>
      <c r="C5845" t="s">
        <v>30</v>
      </c>
      <c r="D5845" t="s">
        <v>251</v>
      </c>
      <c r="E5845" t="s">
        <v>147</v>
      </c>
      <c r="F5845">
        <v>333547</v>
      </c>
      <c r="G5845">
        <v>373840</v>
      </c>
      <c r="H5845" t="s">
        <v>148</v>
      </c>
      <c r="I5845" t="s">
        <v>149</v>
      </c>
      <c r="L5845">
        <f t="shared" si="455"/>
        <v>2014</v>
      </c>
      <c r="M5845">
        <f t="shared" si="456"/>
        <v>12</v>
      </c>
      <c r="N5845">
        <f t="shared" si="457"/>
        <v>0</v>
      </c>
      <c r="O5845">
        <f t="shared" si="458"/>
        <v>0</v>
      </c>
      <c r="P5845">
        <f t="shared" si="459"/>
        <v>1</v>
      </c>
    </row>
    <row r="5846" spans="1:16" x14ac:dyDescent="0.3">
      <c r="A5846" t="s">
        <v>43</v>
      </c>
      <c r="B5846" s="38">
        <v>41974</v>
      </c>
      <c r="C5846" t="s">
        <v>30</v>
      </c>
      <c r="D5846" t="s">
        <v>432</v>
      </c>
      <c r="E5846" t="s">
        <v>183</v>
      </c>
      <c r="F5846">
        <v>308413</v>
      </c>
      <c r="G5846">
        <v>326090</v>
      </c>
      <c r="H5846" t="s">
        <v>148</v>
      </c>
      <c r="I5846" t="s">
        <v>149</v>
      </c>
      <c r="L5846">
        <f t="shared" si="455"/>
        <v>2014</v>
      </c>
      <c r="M5846">
        <f t="shared" si="456"/>
        <v>12</v>
      </c>
      <c r="N5846">
        <f t="shared" si="457"/>
        <v>0</v>
      </c>
      <c r="O5846">
        <f t="shared" si="458"/>
        <v>0</v>
      </c>
      <c r="P5846">
        <f t="shared" si="459"/>
        <v>1</v>
      </c>
    </row>
    <row r="5847" spans="1:16" x14ac:dyDescent="0.3">
      <c r="A5847" t="s">
        <v>69</v>
      </c>
      <c r="B5847" s="38">
        <v>41974</v>
      </c>
      <c r="C5847" t="s">
        <v>30</v>
      </c>
      <c r="D5847" t="s">
        <v>346</v>
      </c>
      <c r="E5847" t="s">
        <v>147</v>
      </c>
      <c r="F5847">
        <v>333754</v>
      </c>
      <c r="G5847">
        <v>373936</v>
      </c>
      <c r="H5847" t="s">
        <v>148</v>
      </c>
      <c r="I5847" t="s">
        <v>149</v>
      </c>
      <c r="L5847">
        <f t="shared" si="455"/>
        <v>2014</v>
      </c>
      <c r="M5847">
        <f t="shared" si="456"/>
        <v>12</v>
      </c>
      <c r="N5847">
        <f t="shared" si="457"/>
        <v>0</v>
      </c>
      <c r="O5847">
        <f t="shared" si="458"/>
        <v>0</v>
      </c>
      <c r="P5847">
        <f t="shared" si="459"/>
        <v>1</v>
      </c>
    </row>
    <row r="5848" spans="1:16" x14ac:dyDescent="0.3">
      <c r="A5848" t="s">
        <v>74</v>
      </c>
      <c r="B5848" s="38">
        <v>41974</v>
      </c>
      <c r="C5848" t="s">
        <v>30</v>
      </c>
      <c r="D5848" t="s">
        <v>178</v>
      </c>
      <c r="E5848" t="s">
        <v>179</v>
      </c>
      <c r="F5848">
        <v>341167</v>
      </c>
      <c r="G5848">
        <v>387370</v>
      </c>
      <c r="H5848" t="s">
        <v>148</v>
      </c>
      <c r="I5848" t="s">
        <v>149</v>
      </c>
      <c r="L5848">
        <f t="shared" si="455"/>
        <v>2014</v>
      </c>
      <c r="M5848">
        <f t="shared" si="456"/>
        <v>12</v>
      </c>
      <c r="N5848">
        <f t="shared" si="457"/>
        <v>0</v>
      </c>
      <c r="O5848">
        <f t="shared" si="458"/>
        <v>0</v>
      </c>
      <c r="P5848">
        <f t="shared" si="459"/>
        <v>1</v>
      </c>
    </row>
    <row r="5849" spans="1:16" x14ac:dyDescent="0.3">
      <c r="A5849" t="s">
        <v>69</v>
      </c>
      <c r="B5849" s="38">
        <v>41974</v>
      </c>
      <c r="C5849" t="s">
        <v>30</v>
      </c>
      <c r="D5849" t="s">
        <v>160</v>
      </c>
      <c r="E5849" t="s">
        <v>164</v>
      </c>
      <c r="F5849">
        <v>333027</v>
      </c>
      <c r="G5849">
        <v>373847</v>
      </c>
      <c r="H5849" t="s">
        <v>144</v>
      </c>
      <c r="I5849" t="s">
        <v>145</v>
      </c>
      <c r="L5849">
        <f t="shared" si="455"/>
        <v>2014</v>
      </c>
      <c r="M5849">
        <f t="shared" si="456"/>
        <v>12</v>
      </c>
      <c r="N5849">
        <f t="shared" si="457"/>
        <v>0</v>
      </c>
      <c r="O5849">
        <f t="shared" si="458"/>
        <v>0</v>
      </c>
      <c r="P5849">
        <f t="shared" si="459"/>
        <v>3</v>
      </c>
    </row>
    <row r="5850" spans="1:16" x14ac:dyDescent="0.3">
      <c r="A5850" t="s">
        <v>51</v>
      </c>
      <c r="B5850" s="38">
        <v>41974</v>
      </c>
      <c r="C5850" t="s">
        <v>30</v>
      </c>
      <c r="D5850" t="s">
        <v>214</v>
      </c>
      <c r="E5850" t="s">
        <v>206</v>
      </c>
      <c r="F5850">
        <v>348498</v>
      </c>
      <c r="G5850">
        <v>344395</v>
      </c>
      <c r="H5850" t="s">
        <v>148</v>
      </c>
      <c r="I5850" t="s">
        <v>149</v>
      </c>
      <c r="L5850">
        <f t="shared" si="455"/>
        <v>2014</v>
      </c>
      <c r="M5850">
        <f t="shared" si="456"/>
        <v>12</v>
      </c>
      <c r="N5850">
        <f t="shared" si="457"/>
        <v>0</v>
      </c>
      <c r="O5850">
        <f t="shared" si="458"/>
        <v>0</v>
      </c>
      <c r="P5850">
        <f t="shared" si="459"/>
        <v>1</v>
      </c>
    </row>
    <row r="5851" spans="1:16" x14ac:dyDescent="0.3">
      <c r="A5851" t="s">
        <v>69</v>
      </c>
      <c r="B5851" s="38">
        <v>41974</v>
      </c>
      <c r="C5851" t="s">
        <v>30</v>
      </c>
      <c r="D5851" t="s">
        <v>464</v>
      </c>
      <c r="E5851" t="s">
        <v>147</v>
      </c>
      <c r="F5851">
        <v>333993</v>
      </c>
      <c r="G5851">
        <v>374996</v>
      </c>
      <c r="H5851" t="s">
        <v>148</v>
      </c>
      <c r="I5851" t="s">
        <v>149</v>
      </c>
      <c r="L5851">
        <f t="shared" si="455"/>
        <v>2014</v>
      </c>
      <c r="M5851">
        <f t="shared" si="456"/>
        <v>12</v>
      </c>
      <c r="N5851">
        <f t="shared" si="457"/>
        <v>0</v>
      </c>
      <c r="O5851">
        <f t="shared" si="458"/>
        <v>0</v>
      </c>
      <c r="P5851">
        <f t="shared" si="459"/>
        <v>1</v>
      </c>
    </row>
    <row r="5852" spans="1:16" x14ac:dyDescent="0.3">
      <c r="A5852" t="s">
        <v>74</v>
      </c>
      <c r="B5852" s="38">
        <v>41974</v>
      </c>
      <c r="C5852" t="s">
        <v>29</v>
      </c>
      <c r="D5852" t="s">
        <v>560</v>
      </c>
      <c r="E5852" t="s">
        <v>179</v>
      </c>
      <c r="F5852">
        <v>341335</v>
      </c>
      <c r="G5852">
        <v>387715</v>
      </c>
      <c r="H5852" t="s">
        <v>148</v>
      </c>
      <c r="I5852" t="s">
        <v>181</v>
      </c>
      <c r="L5852">
        <f t="shared" si="455"/>
        <v>2014</v>
      </c>
      <c r="M5852">
        <f t="shared" si="456"/>
        <v>12</v>
      </c>
      <c r="N5852">
        <f t="shared" si="457"/>
        <v>0</v>
      </c>
      <c r="O5852">
        <f t="shared" si="458"/>
        <v>1</v>
      </c>
      <c r="P5852">
        <f t="shared" si="459"/>
        <v>0</v>
      </c>
    </row>
    <row r="5853" spans="1:16" x14ac:dyDescent="0.3">
      <c r="A5853" t="s">
        <v>73</v>
      </c>
      <c r="B5853" s="38">
        <v>41974</v>
      </c>
      <c r="C5853" t="s">
        <v>30</v>
      </c>
      <c r="D5853" t="s">
        <v>239</v>
      </c>
      <c r="E5853" t="s">
        <v>184</v>
      </c>
      <c r="F5853">
        <v>306659</v>
      </c>
      <c r="G5853">
        <v>348450</v>
      </c>
      <c r="H5853" t="s">
        <v>148</v>
      </c>
      <c r="I5853" t="s">
        <v>149</v>
      </c>
      <c r="L5853">
        <f t="shared" si="455"/>
        <v>2014</v>
      </c>
      <c r="M5853">
        <f t="shared" si="456"/>
        <v>12</v>
      </c>
      <c r="N5853">
        <f t="shared" si="457"/>
        <v>0</v>
      </c>
      <c r="O5853">
        <f t="shared" si="458"/>
        <v>0</v>
      </c>
      <c r="P5853">
        <f t="shared" si="459"/>
        <v>1</v>
      </c>
    </row>
    <row r="5854" spans="1:16" x14ac:dyDescent="0.3">
      <c r="A5854" t="s">
        <v>69</v>
      </c>
      <c r="B5854" s="38">
        <v>41974</v>
      </c>
      <c r="C5854" t="s">
        <v>30</v>
      </c>
      <c r="D5854" t="s">
        <v>167</v>
      </c>
      <c r="E5854" t="s">
        <v>147</v>
      </c>
      <c r="F5854">
        <v>334322</v>
      </c>
      <c r="G5854">
        <v>373890</v>
      </c>
      <c r="H5854" t="s">
        <v>148</v>
      </c>
      <c r="I5854" t="s">
        <v>149</v>
      </c>
      <c r="L5854">
        <f t="shared" si="455"/>
        <v>2014</v>
      </c>
      <c r="M5854">
        <f t="shared" si="456"/>
        <v>12</v>
      </c>
      <c r="N5854">
        <f t="shared" si="457"/>
        <v>0</v>
      </c>
      <c r="O5854">
        <f t="shared" si="458"/>
        <v>0</v>
      </c>
      <c r="P5854">
        <f t="shared" si="459"/>
        <v>1</v>
      </c>
    </row>
    <row r="5855" spans="1:16" x14ac:dyDescent="0.3">
      <c r="A5855" t="s">
        <v>69</v>
      </c>
      <c r="B5855" s="38">
        <v>41974</v>
      </c>
      <c r="C5855" t="s">
        <v>30</v>
      </c>
      <c r="D5855" t="s">
        <v>327</v>
      </c>
      <c r="E5855" t="s">
        <v>147</v>
      </c>
      <c r="F5855">
        <v>333535</v>
      </c>
      <c r="G5855">
        <v>374064</v>
      </c>
      <c r="H5855" t="s">
        <v>148</v>
      </c>
      <c r="I5855" t="s">
        <v>149</v>
      </c>
      <c r="L5855">
        <f t="shared" si="455"/>
        <v>2014</v>
      </c>
      <c r="M5855">
        <f t="shared" si="456"/>
        <v>12</v>
      </c>
      <c r="N5855">
        <f t="shared" si="457"/>
        <v>0</v>
      </c>
      <c r="O5855">
        <f t="shared" si="458"/>
        <v>0</v>
      </c>
      <c r="P5855">
        <f t="shared" si="459"/>
        <v>1</v>
      </c>
    </row>
    <row r="5856" spans="1:16" x14ac:dyDescent="0.3">
      <c r="A5856" t="s">
        <v>69</v>
      </c>
      <c r="B5856" s="38">
        <v>41974</v>
      </c>
      <c r="C5856" t="s">
        <v>30</v>
      </c>
      <c r="D5856" t="s">
        <v>196</v>
      </c>
      <c r="E5856" t="s">
        <v>147</v>
      </c>
      <c r="F5856">
        <v>333586</v>
      </c>
      <c r="G5856">
        <v>374510</v>
      </c>
      <c r="H5856" t="s">
        <v>148</v>
      </c>
      <c r="I5856" t="s">
        <v>149</v>
      </c>
      <c r="L5856">
        <f t="shared" si="455"/>
        <v>2014</v>
      </c>
      <c r="M5856">
        <f t="shared" si="456"/>
        <v>12</v>
      </c>
      <c r="N5856">
        <f t="shared" si="457"/>
        <v>0</v>
      </c>
      <c r="O5856">
        <f t="shared" si="458"/>
        <v>0</v>
      </c>
      <c r="P5856">
        <f t="shared" si="459"/>
        <v>1</v>
      </c>
    </row>
    <row r="5857" spans="1:16" x14ac:dyDescent="0.3">
      <c r="A5857" t="s">
        <v>74</v>
      </c>
      <c r="B5857" s="38">
        <v>41974</v>
      </c>
      <c r="C5857" t="s">
        <v>30</v>
      </c>
      <c r="D5857" t="s">
        <v>178</v>
      </c>
      <c r="E5857" t="s">
        <v>179</v>
      </c>
      <c r="F5857">
        <v>341167</v>
      </c>
      <c r="G5857">
        <v>387371</v>
      </c>
      <c r="H5857" t="s">
        <v>148</v>
      </c>
      <c r="I5857" t="s">
        <v>149</v>
      </c>
      <c r="L5857">
        <f t="shared" si="455"/>
        <v>2014</v>
      </c>
      <c r="M5857">
        <f t="shared" si="456"/>
        <v>12</v>
      </c>
      <c r="N5857">
        <f t="shared" si="457"/>
        <v>0</v>
      </c>
      <c r="O5857">
        <f t="shared" si="458"/>
        <v>0</v>
      </c>
      <c r="P5857">
        <f t="shared" si="459"/>
        <v>1</v>
      </c>
    </row>
    <row r="5858" spans="1:16" x14ac:dyDescent="0.3">
      <c r="A5858" t="s">
        <v>72</v>
      </c>
      <c r="B5858" s="38">
        <v>41974</v>
      </c>
      <c r="C5858" t="s">
        <v>30</v>
      </c>
      <c r="D5858" t="s">
        <v>216</v>
      </c>
      <c r="E5858" t="s">
        <v>184</v>
      </c>
      <c r="F5858">
        <v>320171</v>
      </c>
      <c r="G5858">
        <v>353335</v>
      </c>
      <c r="H5858" t="s">
        <v>148</v>
      </c>
      <c r="I5858" t="s">
        <v>149</v>
      </c>
      <c r="L5858">
        <f t="shared" si="455"/>
        <v>2014</v>
      </c>
      <c r="M5858">
        <f t="shared" si="456"/>
        <v>12</v>
      </c>
      <c r="N5858">
        <f t="shared" si="457"/>
        <v>0</v>
      </c>
      <c r="O5858">
        <f t="shared" si="458"/>
        <v>0</v>
      </c>
      <c r="P5858">
        <f t="shared" si="459"/>
        <v>1</v>
      </c>
    </row>
    <row r="5859" spans="1:16" x14ac:dyDescent="0.3">
      <c r="A5859" t="s">
        <v>2</v>
      </c>
      <c r="B5859" s="38">
        <v>41974</v>
      </c>
      <c r="C5859" t="s">
        <v>30</v>
      </c>
      <c r="D5859" t="s">
        <v>266</v>
      </c>
      <c r="E5859" t="s">
        <v>166</v>
      </c>
      <c r="F5859">
        <v>326342</v>
      </c>
      <c r="G5859">
        <v>363916</v>
      </c>
      <c r="H5859" t="s">
        <v>148</v>
      </c>
      <c r="I5859" t="s">
        <v>149</v>
      </c>
      <c r="L5859">
        <f t="shared" si="455"/>
        <v>2014</v>
      </c>
      <c r="M5859">
        <f t="shared" si="456"/>
        <v>12</v>
      </c>
      <c r="N5859">
        <f t="shared" si="457"/>
        <v>0</v>
      </c>
      <c r="O5859">
        <f t="shared" si="458"/>
        <v>0</v>
      </c>
      <c r="P5859">
        <f t="shared" si="459"/>
        <v>1</v>
      </c>
    </row>
    <row r="5860" spans="1:16" x14ac:dyDescent="0.3">
      <c r="A5860" t="s">
        <v>62</v>
      </c>
      <c r="B5860" s="38">
        <v>41974</v>
      </c>
      <c r="C5860" t="s">
        <v>30</v>
      </c>
      <c r="D5860" t="s">
        <v>208</v>
      </c>
      <c r="E5860" t="s">
        <v>143</v>
      </c>
      <c r="F5860">
        <v>340018</v>
      </c>
      <c r="G5860">
        <v>402289</v>
      </c>
      <c r="H5860" t="s">
        <v>148</v>
      </c>
      <c r="I5860" t="s">
        <v>149</v>
      </c>
      <c r="L5860">
        <f t="shared" si="455"/>
        <v>2014</v>
      </c>
      <c r="M5860">
        <f t="shared" si="456"/>
        <v>12</v>
      </c>
      <c r="N5860">
        <f t="shared" si="457"/>
        <v>0</v>
      </c>
      <c r="O5860">
        <f t="shared" si="458"/>
        <v>0</v>
      </c>
      <c r="P5860">
        <f t="shared" si="459"/>
        <v>1</v>
      </c>
    </row>
    <row r="5861" spans="1:16" x14ac:dyDescent="0.3">
      <c r="A5861" t="s">
        <v>69</v>
      </c>
      <c r="B5861" s="38">
        <v>41974</v>
      </c>
      <c r="C5861" t="s">
        <v>30</v>
      </c>
      <c r="D5861" t="s">
        <v>294</v>
      </c>
      <c r="E5861" t="s">
        <v>147</v>
      </c>
      <c r="F5861">
        <v>333822</v>
      </c>
      <c r="G5861">
        <v>374125</v>
      </c>
      <c r="H5861" t="s">
        <v>148</v>
      </c>
      <c r="I5861" t="s">
        <v>149</v>
      </c>
      <c r="L5861">
        <f t="shared" si="455"/>
        <v>2014</v>
      </c>
      <c r="M5861">
        <f t="shared" si="456"/>
        <v>12</v>
      </c>
      <c r="N5861">
        <f t="shared" si="457"/>
        <v>0</v>
      </c>
      <c r="O5861">
        <f t="shared" si="458"/>
        <v>0</v>
      </c>
      <c r="P5861">
        <f t="shared" si="459"/>
        <v>1</v>
      </c>
    </row>
    <row r="5862" spans="1:16" x14ac:dyDescent="0.3">
      <c r="A5862" t="s">
        <v>51</v>
      </c>
      <c r="B5862" s="38">
        <v>41974</v>
      </c>
      <c r="C5862" t="s">
        <v>30</v>
      </c>
      <c r="D5862" t="s">
        <v>429</v>
      </c>
      <c r="E5862" t="s">
        <v>206</v>
      </c>
      <c r="F5862">
        <v>348342</v>
      </c>
      <c r="G5862">
        <v>344026</v>
      </c>
      <c r="H5862" t="s">
        <v>152</v>
      </c>
      <c r="I5862" t="s">
        <v>153</v>
      </c>
      <c r="L5862">
        <f t="shared" si="455"/>
        <v>2014</v>
      </c>
      <c r="M5862">
        <f t="shared" si="456"/>
        <v>12</v>
      </c>
      <c r="N5862">
        <f t="shared" si="457"/>
        <v>0</v>
      </c>
      <c r="O5862">
        <f t="shared" si="458"/>
        <v>0</v>
      </c>
      <c r="P5862">
        <f t="shared" si="459"/>
        <v>2</v>
      </c>
    </row>
    <row r="5863" spans="1:16" x14ac:dyDescent="0.3">
      <c r="A5863" t="s">
        <v>79</v>
      </c>
      <c r="B5863" s="38">
        <v>41974</v>
      </c>
      <c r="C5863" t="s">
        <v>30</v>
      </c>
      <c r="D5863" t="s">
        <v>231</v>
      </c>
      <c r="E5863" t="s">
        <v>173</v>
      </c>
      <c r="F5863">
        <v>301114</v>
      </c>
      <c r="G5863">
        <v>353831</v>
      </c>
      <c r="H5863" t="s">
        <v>148</v>
      </c>
      <c r="I5863" t="s">
        <v>149</v>
      </c>
      <c r="L5863">
        <f t="shared" si="455"/>
        <v>2014</v>
      </c>
      <c r="M5863">
        <f t="shared" si="456"/>
        <v>12</v>
      </c>
      <c r="N5863">
        <f t="shared" si="457"/>
        <v>0</v>
      </c>
      <c r="O5863">
        <f t="shared" si="458"/>
        <v>0</v>
      </c>
      <c r="P5863">
        <f t="shared" si="459"/>
        <v>1</v>
      </c>
    </row>
    <row r="5864" spans="1:16" x14ac:dyDescent="0.3">
      <c r="A5864" t="s">
        <v>41</v>
      </c>
      <c r="B5864" s="38">
        <v>41974</v>
      </c>
      <c r="C5864" t="s">
        <v>30</v>
      </c>
      <c r="D5864" t="s">
        <v>747</v>
      </c>
      <c r="E5864" t="s">
        <v>315</v>
      </c>
      <c r="F5864">
        <v>289652</v>
      </c>
      <c r="G5864">
        <v>390603</v>
      </c>
      <c r="H5864" t="s">
        <v>148</v>
      </c>
      <c r="I5864" t="s">
        <v>149</v>
      </c>
      <c r="L5864">
        <f t="shared" si="455"/>
        <v>2014</v>
      </c>
      <c r="M5864">
        <f t="shared" si="456"/>
        <v>12</v>
      </c>
      <c r="N5864">
        <f t="shared" si="457"/>
        <v>0</v>
      </c>
      <c r="O5864">
        <f t="shared" si="458"/>
        <v>0</v>
      </c>
      <c r="P5864">
        <f t="shared" si="459"/>
        <v>1</v>
      </c>
    </row>
    <row r="5865" spans="1:16" x14ac:dyDescent="0.3">
      <c r="A5865" t="s">
        <v>1120</v>
      </c>
      <c r="B5865" s="38">
        <v>41974</v>
      </c>
      <c r="C5865" t="s">
        <v>30</v>
      </c>
      <c r="D5865" t="s">
        <v>459</v>
      </c>
      <c r="E5865" t="s">
        <v>193</v>
      </c>
      <c r="F5865">
        <v>243337</v>
      </c>
      <c r="G5865">
        <v>416978</v>
      </c>
      <c r="H5865" t="s">
        <v>148</v>
      </c>
      <c r="I5865" t="s">
        <v>149</v>
      </c>
      <c r="L5865">
        <f t="shared" si="455"/>
        <v>2014</v>
      </c>
      <c r="M5865">
        <f t="shared" si="456"/>
        <v>12</v>
      </c>
      <c r="N5865">
        <f t="shared" si="457"/>
        <v>0</v>
      </c>
      <c r="O5865">
        <f t="shared" si="458"/>
        <v>0</v>
      </c>
      <c r="P5865">
        <f t="shared" si="459"/>
        <v>1</v>
      </c>
    </row>
    <row r="5866" spans="1:16" x14ac:dyDescent="0.3">
      <c r="A5866" t="s">
        <v>60</v>
      </c>
      <c r="B5866" s="38">
        <v>41974</v>
      </c>
      <c r="C5866" t="s">
        <v>29</v>
      </c>
      <c r="D5866" t="s">
        <v>591</v>
      </c>
      <c r="E5866" t="s">
        <v>195</v>
      </c>
      <c r="F5866">
        <v>350680</v>
      </c>
      <c r="G5866">
        <v>381914</v>
      </c>
      <c r="H5866" t="s">
        <v>152</v>
      </c>
      <c r="I5866" t="s">
        <v>181</v>
      </c>
      <c r="J5866" t="s">
        <v>248</v>
      </c>
      <c r="L5866">
        <f t="shared" si="455"/>
        <v>2014</v>
      </c>
      <c r="M5866">
        <f t="shared" si="456"/>
        <v>12</v>
      </c>
      <c r="N5866">
        <f t="shared" si="457"/>
        <v>0</v>
      </c>
      <c r="O5866">
        <f t="shared" si="458"/>
        <v>1</v>
      </c>
      <c r="P5866">
        <f t="shared" si="459"/>
        <v>1</v>
      </c>
    </row>
    <row r="5867" spans="1:16" x14ac:dyDescent="0.3">
      <c r="A5867" t="s">
        <v>1120</v>
      </c>
      <c r="B5867" s="38">
        <v>41974</v>
      </c>
      <c r="C5867" t="s">
        <v>30</v>
      </c>
      <c r="D5867" t="s">
        <v>1091</v>
      </c>
      <c r="E5867" t="s">
        <v>193</v>
      </c>
      <c r="F5867">
        <v>243599</v>
      </c>
      <c r="G5867">
        <v>416851</v>
      </c>
      <c r="H5867" t="s">
        <v>148</v>
      </c>
      <c r="I5867" t="s">
        <v>149</v>
      </c>
      <c r="L5867">
        <f t="shared" si="455"/>
        <v>2014</v>
      </c>
      <c r="M5867">
        <f t="shared" si="456"/>
        <v>12</v>
      </c>
      <c r="N5867">
        <f t="shared" si="457"/>
        <v>0</v>
      </c>
      <c r="O5867">
        <f t="shared" si="458"/>
        <v>0</v>
      </c>
      <c r="P5867">
        <f t="shared" si="459"/>
        <v>1</v>
      </c>
    </row>
    <row r="5868" spans="1:16" x14ac:dyDescent="0.3">
      <c r="A5868" t="s">
        <v>36</v>
      </c>
      <c r="B5868" s="38">
        <v>41974</v>
      </c>
      <c r="C5868" t="s">
        <v>29</v>
      </c>
      <c r="D5868" t="s">
        <v>683</v>
      </c>
      <c r="E5868" t="s">
        <v>189</v>
      </c>
      <c r="F5868">
        <v>287807</v>
      </c>
      <c r="G5868">
        <v>345180</v>
      </c>
      <c r="H5868" t="s">
        <v>148</v>
      </c>
      <c r="I5868" t="s">
        <v>181</v>
      </c>
      <c r="L5868">
        <f t="shared" si="455"/>
        <v>2014</v>
      </c>
      <c r="M5868">
        <f t="shared" si="456"/>
        <v>12</v>
      </c>
      <c r="N5868">
        <f t="shared" si="457"/>
        <v>0</v>
      </c>
      <c r="O5868">
        <f t="shared" si="458"/>
        <v>1</v>
      </c>
      <c r="P5868">
        <f t="shared" si="459"/>
        <v>0</v>
      </c>
    </row>
    <row r="5869" spans="1:16" x14ac:dyDescent="0.3">
      <c r="A5869" t="s">
        <v>1120</v>
      </c>
      <c r="B5869" s="38">
        <v>41974</v>
      </c>
      <c r="C5869" t="s">
        <v>30</v>
      </c>
      <c r="D5869" t="s">
        <v>207</v>
      </c>
      <c r="E5869" t="s">
        <v>193</v>
      </c>
      <c r="F5869">
        <v>243317</v>
      </c>
      <c r="G5869">
        <v>416969</v>
      </c>
      <c r="H5869" t="s">
        <v>148</v>
      </c>
      <c r="I5869" t="s">
        <v>149</v>
      </c>
      <c r="L5869">
        <f t="shared" si="455"/>
        <v>2014</v>
      </c>
      <c r="M5869">
        <f t="shared" si="456"/>
        <v>12</v>
      </c>
      <c r="N5869">
        <f t="shared" si="457"/>
        <v>0</v>
      </c>
      <c r="O5869">
        <f t="shared" si="458"/>
        <v>0</v>
      </c>
      <c r="P5869">
        <f t="shared" si="459"/>
        <v>1</v>
      </c>
    </row>
    <row r="5870" spans="1:16" x14ac:dyDescent="0.3">
      <c r="A5870" t="s">
        <v>1120</v>
      </c>
      <c r="B5870" s="38">
        <v>41974</v>
      </c>
      <c r="C5870" t="s">
        <v>29</v>
      </c>
      <c r="D5870" t="s">
        <v>240</v>
      </c>
      <c r="E5870" t="s">
        <v>193</v>
      </c>
      <c r="F5870">
        <v>243583</v>
      </c>
      <c r="G5870">
        <v>418010</v>
      </c>
      <c r="H5870" t="s">
        <v>144</v>
      </c>
      <c r="I5870" t="s">
        <v>603</v>
      </c>
      <c r="L5870">
        <f t="shared" si="455"/>
        <v>2014</v>
      </c>
      <c r="M5870">
        <f t="shared" si="456"/>
        <v>12</v>
      </c>
      <c r="N5870">
        <f t="shared" si="457"/>
        <v>0</v>
      </c>
      <c r="O5870">
        <f t="shared" si="458"/>
        <v>3</v>
      </c>
      <c r="P5870">
        <f t="shared" si="459"/>
        <v>0</v>
      </c>
    </row>
    <row r="5871" spans="1:16" x14ac:dyDescent="0.3">
      <c r="A5871" t="s">
        <v>69</v>
      </c>
      <c r="B5871" s="38">
        <v>41974</v>
      </c>
      <c r="C5871" t="s">
        <v>30</v>
      </c>
      <c r="D5871" t="s">
        <v>215</v>
      </c>
      <c r="E5871" t="s">
        <v>147</v>
      </c>
      <c r="F5871">
        <v>334036</v>
      </c>
      <c r="G5871">
        <v>373546</v>
      </c>
      <c r="H5871" t="s">
        <v>148</v>
      </c>
      <c r="I5871" t="s">
        <v>149</v>
      </c>
      <c r="L5871">
        <f t="shared" si="455"/>
        <v>2014</v>
      </c>
      <c r="M5871">
        <f t="shared" si="456"/>
        <v>12</v>
      </c>
      <c r="N5871">
        <f t="shared" si="457"/>
        <v>0</v>
      </c>
      <c r="O5871">
        <f t="shared" si="458"/>
        <v>0</v>
      </c>
      <c r="P5871">
        <f t="shared" si="459"/>
        <v>1</v>
      </c>
    </row>
    <row r="5872" spans="1:16" x14ac:dyDescent="0.3">
      <c r="A5872" t="s">
        <v>69</v>
      </c>
      <c r="B5872" s="38">
        <v>41974</v>
      </c>
      <c r="C5872" t="s">
        <v>30</v>
      </c>
      <c r="D5872" t="s">
        <v>373</v>
      </c>
      <c r="E5872" t="s">
        <v>161</v>
      </c>
      <c r="F5872">
        <v>333488</v>
      </c>
      <c r="G5872">
        <v>374707</v>
      </c>
      <c r="H5872" t="s">
        <v>144</v>
      </c>
      <c r="I5872" t="s">
        <v>145</v>
      </c>
      <c r="L5872">
        <f t="shared" si="455"/>
        <v>2014</v>
      </c>
      <c r="M5872">
        <f t="shared" si="456"/>
        <v>12</v>
      </c>
      <c r="N5872">
        <f t="shared" si="457"/>
        <v>0</v>
      </c>
      <c r="O5872">
        <f t="shared" si="458"/>
        <v>0</v>
      </c>
      <c r="P5872">
        <f t="shared" si="459"/>
        <v>3</v>
      </c>
    </row>
    <row r="5873" spans="1:16" x14ac:dyDescent="0.3">
      <c r="A5873" t="s">
        <v>69</v>
      </c>
      <c r="B5873" s="38">
        <v>41974</v>
      </c>
      <c r="C5873" t="s">
        <v>30</v>
      </c>
      <c r="D5873" t="s">
        <v>215</v>
      </c>
      <c r="E5873" t="s">
        <v>147</v>
      </c>
      <c r="F5873">
        <v>334070</v>
      </c>
      <c r="G5873">
        <v>373539</v>
      </c>
      <c r="H5873" t="s">
        <v>148</v>
      </c>
      <c r="I5873" t="s">
        <v>149</v>
      </c>
      <c r="L5873">
        <f t="shared" si="455"/>
        <v>2014</v>
      </c>
      <c r="M5873">
        <f t="shared" si="456"/>
        <v>12</v>
      </c>
      <c r="N5873">
        <f t="shared" si="457"/>
        <v>0</v>
      </c>
      <c r="O5873">
        <f t="shared" si="458"/>
        <v>0</v>
      </c>
      <c r="P5873">
        <f t="shared" si="459"/>
        <v>1</v>
      </c>
    </row>
    <row r="5874" spans="1:16" x14ac:dyDescent="0.3">
      <c r="A5874" t="s">
        <v>69</v>
      </c>
      <c r="B5874" s="38">
        <v>41974</v>
      </c>
      <c r="C5874" t="s">
        <v>30</v>
      </c>
      <c r="D5874" t="s">
        <v>221</v>
      </c>
      <c r="E5874" t="s">
        <v>147</v>
      </c>
      <c r="F5874">
        <v>333898</v>
      </c>
      <c r="G5874">
        <v>374920</v>
      </c>
      <c r="H5874" t="s">
        <v>148</v>
      </c>
      <c r="I5874" t="s">
        <v>149</v>
      </c>
      <c r="L5874">
        <f t="shared" si="455"/>
        <v>2014</v>
      </c>
      <c r="M5874">
        <f t="shared" si="456"/>
        <v>12</v>
      </c>
      <c r="N5874">
        <f t="shared" si="457"/>
        <v>0</v>
      </c>
      <c r="O5874">
        <f t="shared" si="458"/>
        <v>0</v>
      </c>
      <c r="P5874">
        <f t="shared" si="459"/>
        <v>1</v>
      </c>
    </row>
    <row r="5875" spans="1:16" x14ac:dyDescent="0.3">
      <c r="A5875" t="s">
        <v>20</v>
      </c>
      <c r="B5875" s="38">
        <v>41974</v>
      </c>
      <c r="C5875" t="s">
        <v>30</v>
      </c>
      <c r="D5875" t="s">
        <v>239</v>
      </c>
      <c r="E5875" t="s">
        <v>155</v>
      </c>
      <c r="F5875">
        <v>310592</v>
      </c>
      <c r="G5875">
        <v>403311</v>
      </c>
      <c r="H5875" t="s">
        <v>148</v>
      </c>
      <c r="I5875" t="s">
        <v>149</v>
      </c>
      <c r="L5875">
        <f t="shared" ref="L5875:L5886" si="460">YEAR(B5875)</f>
        <v>2014</v>
      </c>
      <c r="M5875">
        <f t="shared" ref="M5875:M5886" si="461">MONTH(B5875)</f>
        <v>12</v>
      </c>
      <c r="N5875">
        <f t="shared" si="457"/>
        <v>0</v>
      </c>
      <c r="O5875">
        <f t="shared" si="458"/>
        <v>0</v>
      </c>
      <c r="P5875">
        <f t="shared" si="459"/>
        <v>1</v>
      </c>
    </row>
    <row r="5876" spans="1:16" x14ac:dyDescent="0.3">
      <c r="A5876" t="s">
        <v>43</v>
      </c>
      <c r="B5876" s="38">
        <v>41974</v>
      </c>
      <c r="C5876" t="s">
        <v>30</v>
      </c>
      <c r="D5876" t="s">
        <v>197</v>
      </c>
      <c r="E5876" t="s">
        <v>183</v>
      </c>
      <c r="F5876">
        <v>308710</v>
      </c>
      <c r="G5876">
        <v>326668</v>
      </c>
      <c r="H5876" t="s">
        <v>148</v>
      </c>
      <c r="I5876" t="s">
        <v>149</v>
      </c>
      <c r="L5876">
        <f t="shared" si="460"/>
        <v>2014</v>
      </c>
      <c r="M5876">
        <f t="shared" si="461"/>
        <v>12</v>
      </c>
      <c r="N5876">
        <f t="shared" si="457"/>
        <v>0</v>
      </c>
      <c r="O5876">
        <f t="shared" si="458"/>
        <v>0</v>
      </c>
      <c r="P5876">
        <f t="shared" si="459"/>
        <v>1</v>
      </c>
    </row>
    <row r="5877" spans="1:16" x14ac:dyDescent="0.3">
      <c r="A5877" t="s">
        <v>67</v>
      </c>
      <c r="B5877" s="38">
        <v>41974</v>
      </c>
      <c r="C5877" t="s">
        <v>30</v>
      </c>
      <c r="D5877" t="s">
        <v>231</v>
      </c>
      <c r="E5877" t="s">
        <v>279</v>
      </c>
      <c r="F5877">
        <v>349033</v>
      </c>
      <c r="G5877">
        <v>374067</v>
      </c>
      <c r="H5877" t="s">
        <v>148</v>
      </c>
      <c r="I5877" t="s">
        <v>149</v>
      </c>
      <c r="L5877">
        <f t="shared" si="460"/>
        <v>2014</v>
      </c>
      <c r="M5877">
        <f t="shared" si="461"/>
        <v>12</v>
      </c>
      <c r="N5877">
        <f t="shared" si="457"/>
        <v>0</v>
      </c>
      <c r="O5877">
        <f t="shared" si="458"/>
        <v>0</v>
      </c>
      <c r="P5877">
        <f t="shared" si="459"/>
        <v>1</v>
      </c>
    </row>
    <row r="5878" spans="1:16" x14ac:dyDescent="0.3">
      <c r="A5878" t="s">
        <v>52</v>
      </c>
      <c r="B5878" s="38">
        <v>41974</v>
      </c>
      <c r="C5878" t="s">
        <v>30</v>
      </c>
      <c r="D5878" t="s">
        <v>214</v>
      </c>
      <c r="E5878" t="s">
        <v>169</v>
      </c>
      <c r="F5878">
        <v>245389</v>
      </c>
      <c r="G5878">
        <v>372680</v>
      </c>
      <c r="H5878" t="s">
        <v>152</v>
      </c>
      <c r="I5878" t="s">
        <v>153</v>
      </c>
      <c r="L5878">
        <f t="shared" si="460"/>
        <v>2014</v>
      </c>
      <c r="M5878">
        <f t="shared" si="461"/>
        <v>12</v>
      </c>
      <c r="N5878">
        <f t="shared" si="457"/>
        <v>0</v>
      </c>
      <c r="O5878">
        <f t="shared" si="458"/>
        <v>0</v>
      </c>
      <c r="P5878">
        <f t="shared" si="459"/>
        <v>2</v>
      </c>
    </row>
    <row r="5879" spans="1:16" x14ac:dyDescent="0.3">
      <c r="A5879" t="s">
        <v>69</v>
      </c>
      <c r="B5879" s="38">
        <v>41974</v>
      </c>
      <c r="C5879" t="s">
        <v>30</v>
      </c>
      <c r="D5879" t="s">
        <v>299</v>
      </c>
      <c r="E5879" t="s">
        <v>159</v>
      </c>
      <c r="F5879">
        <v>334785</v>
      </c>
      <c r="G5879">
        <v>374405</v>
      </c>
      <c r="H5879" t="s">
        <v>148</v>
      </c>
      <c r="I5879" t="s">
        <v>149</v>
      </c>
      <c r="L5879">
        <f t="shared" si="460"/>
        <v>2014</v>
      </c>
      <c r="M5879">
        <f t="shared" si="461"/>
        <v>12</v>
      </c>
      <c r="N5879">
        <f t="shared" si="457"/>
        <v>0</v>
      </c>
      <c r="O5879">
        <f t="shared" si="458"/>
        <v>0</v>
      </c>
      <c r="P5879">
        <f t="shared" si="459"/>
        <v>1</v>
      </c>
    </row>
    <row r="5880" spans="1:16" x14ac:dyDescent="0.3">
      <c r="A5880" t="s">
        <v>57</v>
      </c>
      <c r="B5880" s="38">
        <v>41974</v>
      </c>
      <c r="C5880" t="s">
        <v>30</v>
      </c>
      <c r="D5880" t="s">
        <v>231</v>
      </c>
      <c r="E5880" t="s">
        <v>256</v>
      </c>
      <c r="F5880">
        <v>223514</v>
      </c>
      <c r="G5880">
        <v>344104</v>
      </c>
      <c r="H5880" t="s">
        <v>148</v>
      </c>
      <c r="I5880" t="s">
        <v>149</v>
      </c>
      <c r="L5880">
        <f t="shared" si="460"/>
        <v>2014</v>
      </c>
      <c r="M5880">
        <f t="shared" si="461"/>
        <v>12</v>
      </c>
      <c r="N5880">
        <f t="shared" si="457"/>
        <v>0</v>
      </c>
      <c r="O5880">
        <f t="shared" si="458"/>
        <v>0</v>
      </c>
      <c r="P5880">
        <f t="shared" si="459"/>
        <v>1</v>
      </c>
    </row>
    <row r="5881" spans="1:16" x14ac:dyDescent="0.3">
      <c r="A5881" t="s">
        <v>36</v>
      </c>
      <c r="B5881" s="38">
        <v>41974</v>
      </c>
      <c r="C5881" t="s">
        <v>30</v>
      </c>
      <c r="D5881" t="s">
        <v>444</v>
      </c>
      <c r="E5881" t="s">
        <v>189</v>
      </c>
      <c r="F5881">
        <v>287456</v>
      </c>
      <c r="G5881">
        <v>345554</v>
      </c>
      <c r="H5881" t="s">
        <v>148</v>
      </c>
      <c r="I5881" t="s">
        <v>149</v>
      </c>
      <c r="L5881">
        <f t="shared" si="460"/>
        <v>2014</v>
      </c>
      <c r="M5881">
        <f t="shared" si="461"/>
        <v>12</v>
      </c>
      <c r="N5881">
        <f t="shared" si="457"/>
        <v>0</v>
      </c>
      <c r="O5881">
        <f t="shared" si="458"/>
        <v>0</v>
      </c>
      <c r="P5881">
        <f t="shared" si="459"/>
        <v>1</v>
      </c>
    </row>
    <row r="5882" spans="1:16" x14ac:dyDescent="0.3">
      <c r="A5882" t="s">
        <v>60</v>
      </c>
      <c r="B5882" s="38">
        <v>41974</v>
      </c>
      <c r="C5882" t="s">
        <v>30</v>
      </c>
      <c r="D5882" t="s">
        <v>265</v>
      </c>
      <c r="E5882" t="s">
        <v>195</v>
      </c>
      <c r="F5882">
        <v>350151</v>
      </c>
      <c r="G5882">
        <v>381231</v>
      </c>
      <c r="H5882" t="s">
        <v>148</v>
      </c>
      <c r="I5882" t="s">
        <v>149</v>
      </c>
      <c r="L5882">
        <f t="shared" si="460"/>
        <v>2014</v>
      </c>
      <c r="M5882">
        <f t="shared" si="461"/>
        <v>12</v>
      </c>
      <c r="N5882">
        <f t="shared" si="457"/>
        <v>0</v>
      </c>
      <c r="O5882">
        <f t="shared" si="458"/>
        <v>0</v>
      </c>
      <c r="P5882">
        <f t="shared" si="459"/>
        <v>1</v>
      </c>
    </row>
    <row r="5883" spans="1:16" x14ac:dyDescent="0.3">
      <c r="A5883" t="s">
        <v>43</v>
      </c>
      <c r="B5883" s="38">
        <v>41974</v>
      </c>
      <c r="C5883" t="s">
        <v>30</v>
      </c>
      <c r="D5883" t="s">
        <v>237</v>
      </c>
      <c r="E5883" t="s">
        <v>183</v>
      </c>
      <c r="F5883">
        <v>308470</v>
      </c>
      <c r="G5883">
        <v>325941</v>
      </c>
      <c r="H5883" t="s">
        <v>148</v>
      </c>
      <c r="I5883" t="s">
        <v>149</v>
      </c>
      <c r="L5883">
        <f t="shared" si="460"/>
        <v>2014</v>
      </c>
      <c r="M5883">
        <f t="shared" si="461"/>
        <v>12</v>
      </c>
      <c r="N5883">
        <f t="shared" si="457"/>
        <v>0</v>
      </c>
      <c r="O5883">
        <f t="shared" si="458"/>
        <v>0</v>
      </c>
      <c r="P5883">
        <f t="shared" si="459"/>
        <v>1</v>
      </c>
    </row>
    <row r="5884" spans="1:16" x14ac:dyDescent="0.3">
      <c r="A5884" t="s">
        <v>20</v>
      </c>
      <c r="B5884" s="38">
        <v>41974</v>
      </c>
      <c r="C5884" t="s">
        <v>30</v>
      </c>
      <c r="D5884" t="s">
        <v>589</v>
      </c>
      <c r="E5884" t="s">
        <v>155</v>
      </c>
      <c r="F5884">
        <v>311158</v>
      </c>
      <c r="G5884">
        <v>402849</v>
      </c>
      <c r="H5884" t="s">
        <v>148</v>
      </c>
      <c r="I5884" t="s">
        <v>149</v>
      </c>
      <c r="L5884">
        <f t="shared" si="460"/>
        <v>2014</v>
      </c>
      <c r="M5884">
        <f t="shared" si="461"/>
        <v>12</v>
      </c>
      <c r="N5884">
        <f t="shared" si="457"/>
        <v>0</v>
      </c>
      <c r="O5884">
        <f t="shared" si="458"/>
        <v>0</v>
      </c>
      <c r="P5884">
        <f t="shared" si="459"/>
        <v>1</v>
      </c>
    </row>
    <row r="5885" spans="1:16" x14ac:dyDescent="0.3">
      <c r="A5885" t="s">
        <v>81</v>
      </c>
      <c r="B5885" s="38">
        <v>41974</v>
      </c>
      <c r="C5885" t="s">
        <v>30</v>
      </c>
      <c r="D5885" t="s">
        <v>229</v>
      </c>
      <c r="E5885" t="s">
        <v>173</v>
      </c>
      <c r="F5885">
        <v>304348</v>
      </c>
      <c r="G5885">
        <v>356841</v>
      </c>
      <c r="H5885" t="s">
        <v>148</v>
      </c>
      <c r="I5885" t="s">
        <v>149</v>
      </c>
      <c r="L5885">
        <f t="shared" si="460"/>
        <v>2014</v>
      </c>
      <c r="M5885">
        <f t="shared" si="461"/>
        <v>12</v>
      </c>
      <c r="N5885">
        <f t="shared" si="457"/>
        <v>0</v>
      </c>
      <c r="O5885">
        <f t="shared" si="458"/>
        <v>0</v>
      </c>
      <c r="P5885">
        <f t="shared" si="459"/>
        <v>1</v>
      </c>
    </row>
    <row r="5886" spans="1:16" x14ac:dyDescent="0.3">
      <c r="A5886" t="s">
        <v>67</v>
      </c>
      <c r="B5886" s="38">
        <v>41974</v>
      </c>
      <c r="C5886" t="s">
        <v>30</v>
      </c>
      <c r="D5886" t="s">
        <v>525</v>
      </c>
      <c r="E5886" t="s">
        <v>279</v>
      </c>
      <c r="F5886">
        <v>348881</v>
      </c>
      <c r="G5886">
        <v>374184</v>
      </c>
      <c r="H5886" t="s">
        <v>148</v>
      </c>
      <c r="I5886" t="s">
        <v>149</v>
      </c>
      <c r="L5886">
        <f t="shared" si="460"/>
        <v>2014</v>
      </c>
      <c r="M5886">
        <f t="shared" si="461"/>
        <v>12</v>
      </c>
      <c r="N5886">
        <f t="shared" si="457"/>
        <v>0</v>
      </c>
      <c r="O5886">
        <f t="shared" si="458"/>
        <v>0</v>
      </c>
      <c r="P5886">
        <f t="shared" si="459"/>
        <v>1</v>
      </c>
    </row>
    <row r="5887" spans="1:16" x14ac:dyDescent="0.3">
      <c r="A5887" t="s">
        <v>69</v>
      </c>
      <c r="B5887" s="38">
        <v>42005</v>
      </c>
      <c r="C5887" t="s">
        <v>30</v>
      </c>
      <c r="D5887" t="s">
        <v>151</v>
      </c>
      <c r="E5887" t="s">
        <v>1122</v>
      </c>
      <c r="F5887">
        <v>334038</v>
      </c>
      <c r="G5887">
        <v>373548</v>
      </c>
      <c r="H5887" s="224" t="s">
        <v>148</v>
      </c>
      <c r="I5887" s="224" t="s">
        <v>149</v>
      </c>
      <c r="L5887">
        <v>2015</v>
      </c>
      <c r="M5887">
        <v>1</v>
      </c>
      <c r="N5887">
        <f t="shared" si="457"/>
        <v>0</v>
      </c>
      <c r="O5887">
        <f t="shared" si="458"/>
        <v>0</v>
      </c>
      <c r="P5887">
        <f t="shared" si="459"/>
        <v>1</v>
      </c>
    </row>
    <row r="5888" spans="1:16" x14ac:dyDescent="0.3">
      <c r="A5888" t="s">
        <v>69</v>
      </c>
      <c r="B5888" s="38">
        <v>42005</v>
      </c>
      <c r="C5888" t="s">
        <v>30</v>
      </c>
      <c r="D5888" t="s">
        <v>163</v>
      </c>
      <c r="E5888" t="s">
        <v>1122</v>
      </c>
      <c r="F5888">
        <v>333446</v>
      </c>
      <c r="G5888">
        <v>374292</v>
      </c>
      <c r="H5888" s="224" t="s">
        <v>148</v>
      </c>
      <c r="I5888" s="224" t="s">
        <v>149</v>
      </c>
      <c r="L5888">
        <v>2015</v>
      </c>
      <c r="M5888">
        <v>1</v>
      </c>
      <c r="N5888">
        <f t="shared" si="457"/>
        <v>0</v>
      </c>
      <c r="O5888">
        <f t="shared" si="458"/>
        <v>0</v>
      </c>
      <c r="P5888">
        <f t="shared" si="459"/>
        <v>1</v>
      </c>
    </row>
    <row r="5889" spans="1:16" x14ac:dyDescent="0.3">
      <c r="A5889" t="s">
        <v>41</v>
      </c>
      <c r="B5889" s="38">
        <v>42005</v>
      </c>
      <c r="C5889" t="s">
        <v>30</v>
      </c>
      <c r="D5889" t="s">
        <v>214</v>
      </c>
      <c r="E5889" t="s">
        <v>1123</v>
      </c>
      <c r="F5889">
        <v>289710</v>
      </c>
      <c r="G5889">
        <v>390562</v>
      </c>
      <c r="H5889" s="224" t="s">
        <v>148</v>
      </c>
      <c r="I5889" s="224" t="s">
        <v>149</v>
      </c>
      <c r="L5889">
        <v>2015</v>
      </c>
      <c r="M5889">
        <v>1</v>
      </c>
      <c r="N5889">
        <f t="shared" si="457"/>
        <v>0</v>
      </c>
      <c r="O5889">
        <f t="shared" si="458"/>
        <v>0</v>
      </c>
      <c r="P5889">
        <f t="shared" si="459"/>
        <v>1</v>
      </c>
    </row>
    <row r="5890" spans="1:16" x14ac:dyDescent="0.3">
      <c r="A5890" t="s">
        <v>43</v>
      </c>
      <c r="B5890" s="38">
        <v>42005</v>
      </c>
      <c r="C5890" t="s">
        <v>30</v>
      </c>
      <c r="D5890" t="s">
        <v>608</v>
      </c>
      <c r="E5890" t="s">
        <v>1124</v>
      </c>
      <c r="F5890">
        <v>308815</v>
      </c>
      <c r="G5890">
        <v>326842</v>
      </c>
      <c r="H5890" s="224" t="s">
        <v>148</v>
      </c>
      <c r="I5890" s="224" t="s">
        <v>149</v>
      </c>
      <c r="L5890">
        <v>2015</v>
      </c>
      <c r="M5890">
        <v>1</v>
      </c>
      <c r="N5890">
        <f t="shared" ref="N5890:N5953" si="462">SUM((IF(OR(ISBLANK($I5890),ISERROR(SEARCH("killed",$I5890))),0,IF(SEARCH("killed",$I5890)=3,LEFT($I5890,1),IF(SEARCH("killed",$I5890)=4,LEFT($I5890,2),0)))),(IF(OR(ISBLANK($J5890),ISERROR(SEARCH("killed",$J5890))),0,IF(SEARCH("killed",$J5890)=3,LEFT($J5890,1),IF(SEARCH("killed",$J5890)=4,LEFT($J5890,2),0)))),(IF(OR(ISBLANK($K5890),ISERROR(SEARCH("killed",$K5890))),0,IF(SEARCH("killed",$K5890)=3,LEFT($K5890,1),IF(SEARCH("killed",$K5890)=4,LEFT($K5890,2),0)))))</f>
        <v>0</v>
      </c>
      <c r="O5890">
        <f t="shared" ref="O5890:O5953" si="463">SUM((IF(OR(ISBLANK($I5890),ISERROR(SEARCH("seriously",$I5890))),0,IF(SEARCH("seriously",$I5890)=3,LEFT($I5890,1),IF(SEARCH("seriously",$I5890)=4,LEFT($I5890,2),0)))),(IF(OR(ISBLANK($J5890),ISERROR(SEARCH("seriously",$J5890))),0,IF(SEARCH("seriously",$J5890)=3,LEFT($J5890,1),IF(SEARCH("seriously",$J5890)=4,LEFT($J5890,2),0)))),(IF(OR(ISBLANK($K5890),ISERROR(SEARCH("seriously",$K5890))),0,IF(SEARCH("seriously",$K5890)=3,LEFT($K5890,1),IF(SEARCH("seriously",$K5890)=4,LEFT($K5890,2),0)))))</f>
        <v>0</v>
      </c>
      <c r="P5890">
        <f t="shared" ref="P5890:P5953" si="464">SUM((IF(OR(ISBLANK($I5890),ISERROR(SEARCH("slightly",$I5890))),0,IF(SEARCH("slightly",$I5890)=3,LEFT($I5890,1),IF(SEARCH("slightly",$I5890)=4,LEFT($I5890,2),0)))),(IF(OR(ISBLANK($J5890),ISERROR(SEARCH("slightly",$J5890))),0,IF(SEARCH("slightly",$J5890)=3,LEFT($J5890,1),IF(SEARCH("slightly",$J5890)=4,LEFT($J5890,2),0)))),(IF(OR(ISBLANK($K5890),ISERROR(SEARCH("slightly",$K5890))),0,IF(SEARCH("slightly",$K5890)=3,LEFT($K5890,1),IF(SEARCH("slightly",$K5890)=4,LEFT($K5890,2),0)))))</f>
        <v>1</v>
      </c>
    </row>
    <row r="5891" spans="1:16" x14ac:dyDescent="0.3">
      <c r="A5891" t="s">
        <v>53</v>
      </c>
      <c r="B5891" s="38">
        <v>42005</v>
      </c>
      <c r="C5891" t="s">
        <v>30</v>
      </c>
      <c r="D5891" t="s">
        <v>510</v>
      </c>
      <c r="E5891" t="s">
        <v>1123</v>
      </c>
      <c r="F5891">
        <v>279246</v>
      </c>
      <c r="G5891">
        <v>362374</v>
      </c>
      <c r="H5891" s="224" t="s">
        <v>144</v>
      </c>
      <c r="I5891" s="224" t="s">
        <v>145</v>
      </c>
      <c r="L5891">
        <v>2015</v>
      </c>
      <c r="M5891">
        <v>1</v>
      </c>
      <c r="N5891">
        <f t="shared" si="462"/>
        <v>0</v>
      </c>
      <c r="O5891">
        <f t="shared" si="463"/>
        <v>0</v>
      </c>
      <c r="P5891">
        <f t="shared" si="464"/>
        <v>3</v>
      </c>
    </row>
    <row r="5892" spans="1:16" x14ac:dyDescent="0.3">
      <c r="A5892" t="s">
        <v>46</v>
      </c>
      <c r="B5892" s="38">
        <v>42005</v>
      </c>
      <c r="C5892" t="s">
        <v>30</v>
      </c>
      <c r="D5892" t="s">
        <v>289</v>
      </c>
      <c r="E5892" t="s">
        <v>1125</v>
      </c>
      <c r="F5892">
        <v>234553</v>
      </c>
      <c r="G5892">
        <v>397806</v>
      </c>
      <c r="H5892" s="224" t="s">
        <v>148</v>
      </c>
      <c r="I5892" s="224" t="s">
        <v>149</v>
      </c>
      <c r="L5892">
        <v>2015</v>
      </c>
      <c r="M5892">
        <v>1</v>
      </c>
      <c r="N5892">
        <f t="shared" si="462"/>
        <v>0</v>
      </c>
      <c r="O5892">
        <f t="shared" si="463"/>
        <v>0</v>
      </c>
      <c r="P5892">
        <f t="shared" si="464"/>
        <v>1</v>
      </c>
    </row>
    <row r="5893" spans="1:16" x14ac:dyDescent="0.3">
      <c r="A5893" t="s">
        <v>69</v>
      </c>
      <c r="B5893" s="38">
        <v>42005</v>
      </c>
      <c r="C5893" t="s">
        <v>30</v>
      </c>
      <c r="D5893" t="s">
        <v>373</v>
      </c>
      <c r="E5893" t="s">
        <v>1122</v>
      </c>
      <c r="F5893">
        <v>333615</v>
      </c>
      <c r="G5893">
        <v>374658</v>
      </c>
      <c r="H5893" s="224" t="s">
        <v>144</v>
      </c>
      <c r="I5893" s="224" t="s">
        <v>145</v>
      </c>
      <c r="L5893">
        <v>2015</v>
      </c>
      <c r="M5893">
        <v>1</v>
      </c>
      <c r="N5893">
        <f t="shared" si="462"/>
        <v>0</v>
      </c>
      <c r="O5893">
        <f t="shared" si="463"/>
        <v>0</v>
      </c>
      <c r="P5893">
        <f t="shared" si="464"/>
        <v>3</v>
      </c>
    </row>
    <row r="5894" spans="1:16" x14ac:dyDescent="0.3">
      <c r="A5894" t="s">
        <v>69</v>
      </c>
      <c r="B5894" s="38">
        <v>42005</v>
      </c>
      <c r="C5894" t="s">
        <v>30</v>
      </c>
      <c r="D5894" t="s">
        <v>508</v>
      </c>
      <c r="E5894" t="s">
        <v>1122</v>
      </c>
      <c r="F5894">
        <v>333181</v>
      </c>
      <c r="G5894">
        <v>374349</v>
      </c>
      <c r="H5894" s="224" t="s">
        <v>152</v>
      </c>
      <c r="I5894" s="224" t="s">
        <v>153</v>
      </c>
      <c r="L5894">
        <v>2015</v>
      </c>
      <c r="M5894">
        <v>1</v>
      </c>
      <c r="N5894">
        <f t="shared" si="462"/>
        <v>0</v>
      </c>
      <c r="O5894">
        <f t="shared" si="463"/>
        <v>0</v>
      </c>
      <c r="P5894">
        <f t="shared" si="464"/>
        <v>2</v>
      </c>
    </row>
    <row r="5895" spans="1:16" x14ac:dyDescent="0.3">
      <c r="A5895" t="s">
        <v>45</v>
      </c>
      <c r="B5895" s="38">
        <v>42005</v>
      </c>
      <c r="C5895" t="s">
        <v>30</v>
      </c>
      <c r="D5895" t="s">
        <v>393</v>
      </c>
      <c r="E5895" t="s">
        <v>1125</v>
      </c>
      <c r="F5895">
        <v>243298</v>
      </c>
      <c r="G5895">
        <v>417975</v>
      </c>
      <c r="H5895" s="224" t="s">
        <v>148</v>
      </c>
      <c r="I5895" s="224" t="s">
        <v>149</v>
      </c>
      <c r="L5895">
        <v>2015</v>
      </c>
      <c r="M5895">
        <v>1</v>
      </c>
      <c r="N5895">
        <f t="shared" si="462"/>
        <v>0</v>
      </c>
      <c r="O5895">
        <f t="shared" si="463"/>
        <v>0</v>
      </c>
      <c r="P5895">
        <f t="shared" si="464"/>
        <v>1</v>
      </c>
    </row>
    <row r="5896" spans="1:16" x14ac:dyDescent="0.3">
      <c r="A5896" t="s">
        <v>53</v>
      </c>
      <c r="B5896" s="38">
        <v>42005</v>
      </c>
      <c r="C5896" t="s">
        <v>30</v>
      </c>
      <c r="D5896" t="s">
        <v>688</v>
      </c>
      <c r="E5896" t="s">
        <v>1123</v>
      </c>
      <c r="F5896">
        <v>279620</v>
      </c>
      <c r="G5896">
        <v>362619</v>
      </c>
      <c r="H5896" s="224" t="s">
        <v>148</v>
      </c>
      <c r="I5896" s="224" t="s">
        <v>149</v>
      </c>
      <c r="L5896">
        <v>2015</v>
      </c>
      <c r="M5896">
        <v>1</v>
      </c>
      <c r="N5896">
        <f t="shared" si="462"/>
        <v>0</v>
      </c>
      <c r="O5896">
        <f t="shared" si="463"/>
        <v>0</v>
      </c>
      <c r="P5896">
        <f t="shared" si="464"/>
        <v>1</v>
      </c>
    </row>
    <row r="5897" spans="1:16" x14ac:dyDescent="0.3">
      <c r="A5897" t="s">
        <v>69</v>
      </c>
      <c r="B5897" s="38">
        <v>42005</v>
      </c>
      <c r="C5897" t="s">
        <v>30</v>
      </c>
      <c r="D5897" t="s">
        <v>380</v>
      </c>
      <c r="E5897" t="s">
        <v>1122</v>
      </c>
      <c r="F5897">
        <v>333640</v>
      </c>
      <c r="G5897">
        <v>374998</v>
      </c>
      <c r="H5897" s="224" t="s">
        <v>148</v>
      </c>
      <c r="I5897" s="224" t="s">
        <v>149</v>
      </c>
      <c r="L5897">
        <v>2015</v>
      </c>
      <c r="M5897">
        <v>1</v>
      </c>
      <c r="N5897">
        <f t="shared" si="462"/>
        <v>0</v>
      </c>
      <c r="O5897">
        <f t="shared" si="463"/>
        <v>0</v>
      </c>
      <c r="P5897">
        <f t="shared" si="464"/>
        <v>1</v>
      </c>
    </row>
    <row r="5898" spans="1:16" x14ac:dyDescent="0.3">
      <c r="A5898" t="s">
        <v>52</v>
      </c>
      <c r="B5898" s="38">
        <v>42005</v>
      </c>
      <c r="C5898" t="s">
        <v>28</v>
      </c>
      <c r="D5898" t="s">
        <v>217</v>
      </c>
      <c r="E5898" t="s">
        <v>1126</v>
      </c>
      <c r="F5898">
        <v>244793</v>
      </c>
      <c r="G5898">
        <v>372526</v>
      </c>
      <c r="H5898" s="224" t="s">
        <v>148</v>
      </c>
      <c r="I5898" s="224" t="s">
        <v>235</v>
      </c>
      <c r="L5898">
        <v>2015</v>
      </c>
      <c r="M5898">
        <v>1</v>
      </c>
      <c r="N5898">
        <f t="shared" si="462"/>
        <v>1</v>
      </c>
      <c r="O5898">
        <f t="shared" si="463"/>
        <v>0</v>
      </c>
      <c r="P5898">
        <f t="shared" si="464"/>
        <v>0</v>
      </c>
    </row>
    <row r="5899" spans="1:16" x14ac:dyDescent="0.3">
      <c r="A5899" t="s">
        <v>57</v>
      </c>
      <c r="B5899" s="38">
        <v>42005</v>
      </c>
      <c r="C5899" t="s">
        <v>30</v>
      </c>
      <c r="D5899" t="s">
        <v>255</v>
      </c>
      <c r="E5899" t="s">
        <v>1126</v>
      </c>
      <c r="F5899">
        <v>223304</v>
      </c>
      <c r="G5899">
        <v>344283</v>
      </c>
      <c r="H5899" s="224" t="s">
        <v>148</v>
      </c>
      <c r="I5899" s="224" t="s">
        <v>149</v>
      </c>
      <c r="L5899">
        <v>2015</v>
      </c>
      <c r="M5899">
        <v>1</v>
      </c>
      <c r="N5899">
        <f t="shared" si="462"/>
        <v>0</v>
      </c>
      <c r="O5899">
        <f t="shared" si="463"/>
        <v>0</v>
      </c>
      <c r="P5899">
        <f t="shared" si="464"/>
        <v>1</v>
      </c>
    </row>
    <row r="5900" spans="1:16" x14ac:dyDescent="0.3">
      <c r="A5900" t="s">
        <v>69</v>
      </c>
      <c r="B5900" s="38">
        <v>42005</v>
      </c>
      <c r="C5900" t="s">
        <v>29</v>
      </c>
      <c r="D5900" t="s">
        <v>299</v>
      </c>
      <c r="E5900" t="s">
        <v>1122</v>
      </c>
      <c r="F5900">
        <v>335121</v>
      </c>
      <c r="G5900">
        <v>374458</v>
      </c>
      <c r="H5900" s="224" t="s">
        <v>148</v>
      </c>
      <c r="I5900" s="224" t="s">
        <v>181</v>
      </c>
      <c r="L5900">
        <v>2015</v>
      </c>
      <c r="M5900">
        <v>1</v>
      </c>
      <c r="N5900">
        <f t="shared" si="462"/>
        <v>0</v>
      </c>
      <c r="O5900">
        <f t="shared" si="463"/>
        <v>1</v>
      </c>
      <c r="P5900">
        <f t="shared" si="464"/>
        <v>0</v>
      </c>
    </row>
    <row r="5901" spans="1:16" x14ac:dyDescent="0.3">
      <c r="A5901" t="s">
        <v>48</v>
      </c>
      <c r="B5901" s="38">
        <v>42005</v>
      </c>
      <c r="C5901" t="s">
        <v>30</v>
      </c>
      <c r="D5901" t="s">
        <v>170</v>
      </c>
      <c r="E5901" t="s">
        <v>1123</v>
      </c>
      <c r="F5901">
        <v>285416</v>
      </c>
      <c r="G5901">
        <v>400378</v>
      </c>
      <c r="H5901" s="224" t="s">
        <v>148</v>
      </c>
      <c r="I5901" s="224" t="s">
        <v>149</v>
      </c>
      <c r="L5901">
        <v>2015</v>
      </c>
      <c r="M5901">
        <v>1</v>
      </c>
      <c r="N5901">
        <f t="shared" si="462"/>
        <v>0</v>
      </c>
      <c r="O5901">
        <f t="shared" si="463"/>
        <v>0</v>
      </c>
      <c r="P5901">
        <f t="shared" si="464"/>
        <v>1</v>
      </c>
    </row>
    <row r="5902" spans="1:16" x14ac:dyDescent="0.3">
      <c r="A5902" t="s">
        <v>43</v>
      </c>
      <c r="B5902" s="38">
        <v>42005</v>
      </c>
      <c r="C5902" t="s">
        <v>30</v>
      </c>
      <c r="D5902" t="s">
        <v>197</v>
      </c>
      <c r="E5902" t="s">
        <v>1124</v>
      </c>
      <c r="F5902">
        <v>308801</v>
      </c>
      <c r="G5902">
        <v>326821</v>
      </c>
      <c r="H5902" s="224" t="s">
        <v>148</v>
      </c>
      <c r="I5902" s="224" t="s">
        <v>149</v>
      </c>
      <c r="L5902">
        <v>2015</v>
      </c>
      <c r="M5902">
        <v>1</v>
      </c>
      <c r="N5902">
        <f t="shared" si="462"/>
        <v>0</v>
      </c>
      <c r="O5902">
        <f t="shared" si="463"/>
        <v>0</v>
      </c>
      <c r="P5902">
        <f t="shared" si="464"/>
        <v>1</v>
      </c>
    </row>
    <row r="5903" spans="1:16" x14ac:dyDescent="0.3">
      <c r="A5903" t="s">
        <v>45</v>
      </c>
      <c r="B5903" s="38">
        <v>42005</v>
      </c>
      <c r="C5903" t="s">
        <v>30</v>
      </c>
      <c r="D5903" t="s">
        <v>213</v>
      </c>
      <c r="E5903" t="s">
        <v>1125</v>
      </c>
      <c r="F5903">
        <v>243451</v>
      </c>
      <c r="G5903">
        <v>416650</v>
      </c>
      <c r="H5903" s="224" t="s">
        <v>148</v>
      </c>
      <c r="I5903" s="224" t="s">
        <v>149</v>
      </c>
      <c r="L5903">
        <v>2015</v>
      </c>
      <c r="M5903">
        <v>1</v>
      </c>
      <c r="N5903">
        <f t="shared" si="462"/>
        <v>0</v>
      </c>
      <c r="O5903">
        <f t="shared" si="463"/>
        <v>0</v>
      </c>
      <c r="P5903">
        <f t="shared" si="464"/>
        <v>1</v>
      </c>
    </row>
    <row r="5904" spans="1:16" x14ac:dyDescent="0.3">
      <c r="A5904" t="s">
        <v>69</v>
      </c>
      <c r="B5904" s="38">
        <v>42005</v>
      </c>
      <c r="C5904" t="s">
        <v>30</v>
      </c>
      <c r="D5904" t="s">
        <v>163</v>
      </c>
      <c r="E5904" t="s">
        <v>1122</v>
      </c>
      <c r="F5904">
        <v>333466</v>
      </c>
      <c r="G5904">
        <v>374524</v>
      </c>
      <c r="H5904" s="224" t="s">
        <v>148</v>
      </c>
      <c r="I5904" s="224" t="s">
        <v>149</v>
      </c>
      <c r="L5904">
        <v>2015</v>
      </c>
      <c r="M5904">
        <v>1</v>
      </c>
      <c r="N5904">
        <f t="shared" si="462"/>
        <v>0</v>
      </c>
      <c r="O5904">
        <f t="shared" si="463"/>
        <v>0</v>
      </c>
      <c r="P5904">
        <f t="shared" si="464"/>
        <v>1</v>
      </c>
    </row>
    <row r="5905" spans="1:16" x14ac:dyDescent="0.3">
      <c r="A5905" t="s">
        <v>76</v>
      </c>
      <c r="B5905" s="38">
        <v>42005</v>
      </c>
      <c r="C5905" t="s">
        <v>30</v>
      </c>
      <c r="D5905" t="s">
        <v>231</v>
      </c>
      <c r="E5905" t="s">
        <v>1127</v>
      </c>
      <c r="F5905">
        <v>314833</v>
      </c>
      <c r="G5905">
        <v>386620</v>
      </c>
      <c r="H5905" s="224" t="s">
        <v>148</v>
      </c>
      <c r="I5905" s="224" t="s">
        <v>149</v>
      </c>
      <c r="L5905">
        <v>2015</v>
      </c>
      <c r="M5905">
        <v>1</v>
      </c>
      <c r="N5905">
        <f t="shared" si="462"/>
        <v>0</v>
      </c>
      <c r="O5905">
        <f t="shared" si="463"/>
        <v>0</v>
      </c>
      <c r="P5905">
        <f t="shared" si="464"/>
        <v>1</v>
      </c>
    </row>
    <row r="5906" spans="1:16" x14ac:dyDescent="0.3">
      <c r="A5906" t="s">
        <v>20</v>
      </c>
      <c r="B5906" s="38">
        <v>42005</v>
      </c>
      <c r="C5906" t="s">
        <v>30</v>
      </c>
      <c r="D5906" t="s">
        <v>231</v>
      </c>
      <c r="E5906" t="s">
        <v>1128</v>
      </c>
      <c r="F5906">
        <v>310642</v>
      </c>
      <c r="G5906">
        <v>403529</v>
      </c>
      <c r="H5906" s="224" t="s">
        <v>148</v>
      </c>
      <c r="I5906" s="224" t="s">
        <v>149</v>
      </c>
      <c r="L5906">
        <v>2015</v>
      </c>
      <c r="M5906">
        <v>1</v>
      </c>
      <c r="N5906">
        <f t="shared" si="462"/>
        <v>0</v>
      </c>
      <c r="O5906">
        <f t="shared" si="463"/>
        <v>0</v>
      </c>
      <c r="P5906">
        <f t="shared" si="464"/>
        <v>1</v>
      </c>
    </row>
    <row r="5907" spans="1:16" x14ac:dyDescent="0.3">
      <c r="A5907" t="s">
        <v>53</v>
      </c>
      <c r="B5907" s="38">
        <v>42005</v>
      </c>
      <c r="C5907" t="s">
        <v>30</v>
      </c>
      <c r="D5907" t="s">
        <v>208</v>
      </c>
      <c r="E5907" t="s">
        <v>1123</v>
      </c>
      <c r="F5907">
        <v>280140</v>
      </c>
      <c r="G5907">
        <v>362727</v>
      </c>
      <c r="H5907" s="224" t="s">
        <v>148</v>
      </c>
      <c r="I5907" s="224" t="s">
        <v>149</v>
      </c>
      <c r="L5907">
        <v>2015</v>
      </c>
      <c r="M5907">
        <v>1</v>
      </c>
      <c r="N5907">
        <f t="shared" si="462"/>
        <v>0</v>
      </c>
      <c r="O5907">
        <f t="shared" si="463"/>
        <v>0</v>
      </c>
      <c r="P5907">
        <f t="shared" si="464"/>
        <v>1</v>
      </c>
    </row>
    <row r="5908" spans="1:16" x14ac:dyDescent="0.3">
      <c r="A5908" t="s">
        <v>53</v>
      </c>
      <c r="B5908" s="38">
        <v>42005</v>
      </c>
      <c r="C5908" t="s">
        <v>30</v>
      </c>
      <c r="D5908" t="s">
        <v>284</v>
      </c>
      <c r="E5908" t="s">
        <v>1123</v>
      </c>
      <c r="F5908">
        <v>279773</v>
      </c>
      <c r="G5908">
        <v>362503</v>
      </c>
      <c r="H5908" s="224" t="s">
        <v>148</v>
      </c>
      <c r="I5908" s="224" t="s">
        <v>149</v>
      </c>
      <c r="L5908">
        <v>2015</v>
      </c>
      <c r="M5908">
        <v>1</v>
      </c>
      <c r="N5908">
        <f t="shared" si="462"/>
        <v>0</v>
      </c>
      <c r="O5908">
        <f t="shared" si="463"/>
        <v>0</v>
      </c>
      <c r="P5908">
        <f t="shared" si="464"/>
        <v>1</v>
      </c>
    </row>
    <row r="5909" spans="1:16" x14ac:dyDescent="0.3">
      <c r="A5909" t="s">
        <v>69</v>
      </c>
      <c r="B5909" s="38">
        <v>42005</v>
      </c>
      <c r="C5909" t="s">
        <v>30</v>
      </c>
      <c r="D5909" t="s">
        <v>254</v>
      </c>
      <c r="E5909" t="s">
        <v>1122</v>
      </c>
      <c r="F5909">
        <v>334538</v>
      </c>
      <c r="G5909">
        <v>373897</v>
      </c>
      <c r="H5909" s="224" t="s">
        <v>148</v>
      </c>
      <c r="I5909" s="224" t="s">
        <v>149</v>
      </c>
      <c r="L5909">
        <v>2015</v>
      </c>
      <c r="M5909">
        <v>1</v>
      </c>
      <c r="N5909">
        <f t="shared" si="462"/>
        <v>0</v>
      </c>
      <c r="O5909">
        <f t="shared" si="463"/>
        <v>0</v>
      </c>
      <c r="P5909">
        <f t="shared" si="464"/>
        <v>1</v>
      </c>
    </row>
    <row r="5910" spans="1:16" x14ac:dyDescent="0.3">
      <c r="A5910" t="s">
        <v>69</v>
      </c>
      <c r="B5910" s="38">
        <v>42005</v>
      </c>
      <c r="C5910" t="s">
        <v>30</v>
      </c>
      <c r="D5910" t="s">
        <v>160</v>
      </c>
      <c r="E5910" t="s">
        <v>1122</v>
      </c>
      <c r="F5910">
        <v>333708</v>
      </c>
      <c r="G5910">
        <v>375233</v>
      </c>
      <c r="H5910" s="224" t="s">
        <v>148</v>
      </c>
      <c r="I5910" s="224" t="s">
        <v>149</v>
      </c>
      <c r="L5910">
        <v>2015</v>
      </c>
      <c r="M5910">
        <v>1</v>
      </c>
      <c r="N5910">
        <f t="shared" si="462"/>
        <v>0</v>
      </c>
      <c r="O5910">
        <f t="shared" si="463"/>
        <v>0</v>
      </c>
      <c r="P5910">
        <f t="shared" si="464"/>
        <v>1</v>
      </c>
    </row>
    <row r="5911" spans="1:16" x14ac:dyDescent="0.3">
      <c r="A5911" t="s">
        <v>36</v>
      </c>
      <c r="B5911" s="38">
        <v>42005</v>
      </c>
      <c r="C5911" t="s">
        <v>30</v>
      </c>
      <c r="D5911" t="s">
        <v>426</v>
      </c>
      <c r="E5911" t="s">
        <v>1129</v>
      </c>
      <c r="F5911">
        <v>287646</v>
      </c>
      <c r="G5911">
        <v>345468</v>
      </c>
      <c r="H5911" s="224" t="s">
        <v>152</v>
      </c>
      <c r="I5911" s="224" t="s">
        <v>153</v>
      </c>
      <c r="L5911">
        <v>2015</v>
      </c>
      <c r="M5911">
        <v>1</v>
      </c>
      <c r="N5911">
        <f t="shared" si="462"/>
        <v>0</v>
      </c>
      <c r="O5911">
        <f t="shared" si="463"/>
        <v>0</v>
      </c>
      <c r="P5911">
        <f t="shared" si="464"/>
        <v>2</v>
      </c>
    </row>
    <row r="5912" spans="1:16" x14ac:dyDescent="0.3">
      <c r="A5912" t="s">
        <v>45</v>
      </c>
      <c r="B5912" s="38">
        <v>42005</v>
      </c>
      <c r="C5912" t="s">
        <v>30</v>
      </c>
      <c r="D5912" t="s">
        <v>240</v>
      </c>
      <c r="E5912" t="s">
        <v>1125</v>
      </c>
      <c r="F5912">
        <v>243410</v>
      </c>
      <c r="G5912">
        <v>417337</v>
      </c>
      <c r="H5912" s="224" t="s">
        <v>148</v>
      </c>
      <c r="I5912" s="224" t="s">
        <v>149</v>
      </c>
      <c r="L5912">
        <v>2015</v>
      </c>
      <c r="M5912">
        <v>1</v>
      </c>
      <c r="N5912">
        <f t="shared" si="462"/>
        <v>0</v>
      </c>
      <c r="O5912">
        <f t="shared" si="463"/>
        <v>0</v>
      </c>
      <c r="P5912">
        <f t="shared" si="464"/>
        <v>1</v>
      </c>
    </row>
    <row r="5913" spans="1:16" x14ac:dyDescent="0.3">
      <c r="A5913" t="s">
        <v>45</v>
      </c>
      <c r="B5913" s="38">
        <v>42005</v>
      </c>
      <c r="C5913" t="s">
        <v>30</v>
      </c>
      <c r="D5913" t="s">
        <v>338</v>
      </c>
      <c r="E5913" t="s">
        <v>1125</v>
      </c>
      <c r="F5913">
        <v>244010</v>
      </c>
      <c r="G5913">
        <v>416079</v>
      </c>
      <c r="H5913" s="224" t="s">
        <v>148</v>
      </c>
      <c r="I5913" s="224" t="s">
        <v>149</v>
      </c>
      <c r="L5913">
        <v>2015</v>
      </c>
      <c r="M5913">
        <v>1</v>
      </c>
      <c r="N5913">
        <f t="shared" si="462"/>
        <v>0</v>
      </c>
      <c r="O5913">
        <f t="shared" si="463"/>
        <v>0</v>
      </c>
      <c r="P5913">
        <f t="shared" si="464"/>
        <v>1</v>
      </c>
    </row>
    <row r="5914" spans="1:16" x14ac:dyDescent="0.3">
      <c r="A5914" t="s">
        <v>43</v>
      </c>
      <c r="B5914" s="38">
        <v>42005</v>
      </c>
      <c r="C5914" t="s">
        <v>29</v>
      </c>
      <c r="D5914" t="s">
        <v>362</v>
      </c>
      <c r="E5914" t="s">
        <v>1124</v>
      </c>
      <c r="F5914">
        <v>308597</v>
      </c>
      <c r="G5914">
        <v>326773</v>
      </c>
      <c r="H5914" s="224" t="s">
        <v>148</v>
      </c>
      <c r="I5914" s="224" t="s">
        <v>181</v>
      </c>
      <c r="L5914">
        <v>2015</v>
      </c>
      <c r="M5914">
        <v>1</v>
      </c>
      <c r="N5914">
        <f t="shared" si="462"/>
        <v>0</v>
      </c>
      <c r="O5914">
        <f t="shared" si="463"/>
        <v>1</v>
      </c>
      <c r="P5914">
        <f t="shared" si="464"/>
        <v>0</v>
      </c>
    </row>
    <row r="5915" spans="1:16" x14ac:dyDescent="0.3">
      <c r="A5915" t="s">
        <v>69</v>
      </c>
      <c r="B5915" s="38">
        <v>42005</v>
      </c>
      <c r="C5915" t="s">
        <v>30</v>
      </c>
      <c r="D5915" t="s">
        <v>160</v>
      </c>
      <c r="E5915" t="s">
        <v>1122</v>
      </c>
      <c r="F5915">
        <v>333946</v>
      </c>
      <c r="G5915">
        <v>375211</v>
      </c>
      <c r="H5915" s="224" t="s">
        <v>148</v>
      </c>
      <c r="I5915" s="224" t="s">
        <v>149</v>
      </c>
      <c r="L5915">
        <v>2015</v>
      </c>
      <c r="M5915">
        <v>1</v>
      </c>
      <c r="N5915">
        <f t="shared" si="462"/>
        <v>0</v>
      </c>
      <c r="O5915">
        <f t="shared" si="463"/>
        <v>0</v>
      </c>
      <c r="P5915">
        <f t="shared" si="464"/>
        <v>1</v>
      </c>
    </row>
    <row r="5916" spans="1:16" x14ac:dyDescent="0.3">
      <c r="A5916" t="s">
        <v>69</v>
      </c>
      <c r="B5916" s="38">
        <v>42005</v>
      </c>
      <c r="C5916" t="s">
        <v>30</v>
      </c>
      <c r="D5916" t="s">
        <v>251</v>
      </c>
      <c r="E5916" t="s">
        <v>1122</v>
      </c>
      <c r="F5916">
        <v>333543</v>
      </c>
      <c r="G5916">
        <v>373914</v>
      </c>
      <c r="H5916" s="224" t="s">
        <v>148</v>
      </c>
      <c r="I5916" s="224" t="s">
        <v>149</v>
      </c>
      <c r="L5916">
        <v>2015</v>
      </c>
      <c r="M5916">
        <v>1</v>
      </c>
      <c r="N5916">
        <f t="shared" si="462"/>
        <v>0</v>
      </c>
      <c r="O5916">
        <f t="shared" si="463"/>
        <v>0</v>
      </c>
      <c r="P5916">
        <f t="shared" si="464"/>
        <v>1</v>
      </c>
    </row>
    <row r="5917" spans="1:16" x14ac:dyDescent="0.3">
      <c r="A5917" t="s">
        <v>69</v>
      </c>
      <c r="B5917" s="38">
        <v>42005</v>
      </c>
      <c r="C5917" t="s">
        <v>30</v>
      </c>
      <c r="D5917" t="s">
        <v>231</v>
      </c>
      <c r="E5917" t="s">
        <v>1122</v>
      </c>
      <c r="F5917">
        <v>334158</v>
      </c>
      <c r="G5917">
        <v>374476</v>
      </c>
      <c r="H5917" s="224" t="s">
        <v>152</v>
      </c>
      <c r="I5917" s="224" t="s">
        <v>153</v>
      </c>
      <c r="L5917">
        <v>2015</v>
      </c>
      <c r="M5917">
        <v>1</v>
      </c>
      <c r="N5917">
        <f t="shared" si="462"/>
        <v>0</v>
      </c>
      <c r="O5917">
        <f t="shared" si="463"/>
        <v>0</v>
      </c>
      <c r="P5917">
        <f t="shared" si="464"/>
        <v>2</v>
      </c>
    </row>
    <row r="5918" spans="1:16" x14ac:dyDescent="0.3">
      <c r="A5918" t="s">
        <v>49</v>
      </c>
      <c r="B5918" s="38">
        <v>42005</v>
      </c>
      <c r="C5918" t="s">
        <v>30</v>
      </c>
      <c r="D5918" t="s">
        <v>356</v>
      </c>
      <c r="E5918" t="s">
        <v>1129</v>
      </c>
      <c r="F5918">
        <v>312685</v>
      </c>
      <c r="G5918">
        <v>346119</v>
      </c>
      <c r="H5918" s="224" t="s">
        <v>152</v>
      </c>
      <c r="I5918" s="224" t="s">
        <v>153</v>
      </c>
      <c r="L5918">
        <v>2015</v>
      </c>
      <c r="M5918">
        <v>1</v>
      </c>
      <c r="N5918">
        <f t="shared" si="462"/>
        <v>0</v>
      </c>
      <c r="O5918">
        <f t="shared" si="463"/>
        <v>0</v>
      </c>
      <c r="P5918">
        <f t="shared" si="464"/>
        <v>2</v>
      </c>
    </row>
    <row r="5919" spans="1:16" x14ac:dyDescent="0.3">
      <c r="A5919" t="s">
        <v>41</v>
      </c>
      <c r="B5919" s="38">
        <v>42005</v>
      </c>
      <c r="C5919" t="s">
        <v>30</v>
      </c>
      <c r="D5919" t="s">
        <v>647</v>
      </c>
      <c r="E5919" t="s">
        <v>1123</v>
      </c>
      <c r="F5919">
        <v>289687</v>
      </c>
      <c r="G5919">
        <v>390622</v>
      </c>
      <c r="H5919" s="224" t="s">
        <v>148</v>
      </c>
      <c r="I5919" s="224" t="s">
        <v>149</v>
      </c>
      <c r="L5919">
        <v>2015</v>
      </c>
      <c r="M5919">
        <v>1</v>
      </c>
      <c r="N5919">
        <f t="shared" si="462"/>
        <v>0</v>
      </c>
      <c r="O5919">
        <f t="shared" si="463"/>
        <v>0</v>
      </c>
      <c r="P5919">
        <f t="shared" si="464"/>
        <v>1</v>
      </c>
    </row>
    <row r="5920" spans="1:16" x14ac:dyDescent="0.3">
      <c r="A5920" t="s">
        <v>69</v>
      </c>
      <c r="B5920" s="38">
        <v>42005</v>
      </c>
      <c r="C5920" t="s">
        <v>30</v>
      </c>
      <c r="D5920" t="s">
        <v>322</v>
      </c>
      <c r="E5920" t="s">
        <v>1122</v>
      </c>
      <c r="F5920">
        <v>333712</v>
      </c>
      <c r="G5920">
        <v>375238</v>
      </c>
      <c r="H5920" s="224" t="s">
        <v>152</v>
      </c>
      <c r="I5920" s="224" t="s">
        <v>153</v>
      </c>
      <c r="L5920">
        <v>2015</v>
      </c>
      <c r="M5920">
        <v>1</v>
      </c>
      <c r="N5920">
        <f t="shared" si="462"/>
        <v>0</v>
      </c>
      <c r="O5920">
        <f t="shared" si="463"/>
        <v>0</v>
      </c>
      <c r="P5920">
        <f t="shared" si="464"/>
        <v>2</v>
      </c>
    </row>
    <row r="5921" spans="1:16" x14ac:dyDescent="0.3">
      <c r="A5921" t="s">
        <v>67</v>
      </c>
      <c r="B5921" s="38">
        <v>42005</v>
      </c>
      <c r="C5921" t="s">
        <v>30</v>
      </c>
      <c r="D5921" t="s">
        <v>628</v>
      </c>
      <c r="E5921" t="s">
        <v>1130</v>
      </c>
      <c r="F5921">
        <v>349154</v>
      </c>
      <c r="G5921">
        <v>373894</v>
      </c>
      <c r="H5921" s="224" t="s">
        <v>152</v>
      </c>
      <c r="I5921" s="224" t="s">
        <v>153</v>
      </c>
      <c r="L5921">
        <v>2015</v>
      </c>
      <c r="M5921">
        <v>1</v>
      </c>
      <c r="N5921">
        <f t="shared" si="462"/>
        <v>0</v>
      </c>
      <c r="O5921">
        <f t="shared" si="463"/>
        <v>0</v>
      </c>
      <c r="P5921">
        <f t="shared" si="464"/>
        <v>2</v>
      </c>
    </row>
    <row r="5922" spans="1:16" x14ac:dyDescent="0.3">
      <c r="A5922" t="s">
        <v>69</v>
      </c>
      <c r="B5922" s="38">
        <v>42005</v>
      </c>
      <c r="C5922" t="s">
        <v>30</v>
      </c>
      <c r="D5922" t="s">
        <v>191</v>
      </c>
      <c r="E5922" t="s">
        <v>1122</v>
      </c>
      <c r="F5922">
        <v>334519</v>
      </c>
      <c r="G5922">
        <v>374684</v>
      </c>
      <c r="H5922" s="224" t="s">
        <v>148</v>
      </c>
      <c r="I5922" s="224" t="s">
        <v>149</v>
      </c>
      <c r="L5922">
        <v>2015</v>
      </c>
      <c r="M5922">
        <v>1</v>
      </c>
      <c r="N5922">
        <f t="shared" si="462"/>
        <v>0</v>
      </c>
      <c r="O5922">
        <f t="shared" si="463"/>
        <v>0</v>
      </c>
      <c r="P5922">
        <f t="shared" si="464"/>
        <v>1</v>
      </c>
    </row>
    <row r="5923" spans="1:16" x14ac:dyDescent="0.3">
      <c r="A5923" t="s">
        <v>80</v>
      </c>
      <c r="B5923" s="38">
        <v>42005</v>
      </c>
      <c r="C5923" t="s">
        <v>30</v>
      </c>
      <c r="D5923" t="s">
        <v>214</v>
      </c>
      <c r="E5923" t="s">
        <v>1129</v>
      </c>
      <c r="F5923">
        <v>308190</v>
      </c>
      <c r="G5923">
        <v>358359</v>
      </c>
      <c r="H5923" s="224" t="s">
        <v>148</v>
      </c>
      <c r="I5923" s="224" t="s">
        <v>149</v>
      </c>
      <c r="L5923">
        <v>2015</v>
      </c>
      <c r="M5923">
        <v>1</v>
      </c>
      <c r="N5923">
        <f t="shared" si="462"/>
        <v>0</v>
      </c>
      <c r="O5923">
        <f t="shared" si="463"/>
        <v>0</v>
      </c>
      <c r="P5923">
        <f t="shared" si="464"/>
        <v>1</v>
      </c>
    </row>
    <row r="5924" spans="1:16" x14ac:dyDescent="0.3">
      <c r="A5924" t="s">
        <v>45</v>
      </c>
      <c r="B5924" s="38">
        <v>42005</v>
      </c>
      <c r="C5924" t="s">
        <v>30</v>
      </c>
      <c r="D5924" t="s">
        <v>576</v>
      </c>
      <c r="E5924" t="s">
        <v>1125</v>
      </c>
      <c r="F5924">
        <v>243761</v>
      </c>
      <c r="G5924">
        <v>418441</v>
      </c>
      <c r="H5924" s="224" t="s">
        <v>144</v>
      </c>
      <c r="I5924" s="224" t="s">
        <v>145</v>
      </c>
      <c r="L5924">
        <v>2015</v>
      </c>
      <c r="M5924">
        <v>1</v>
      </c>
      <c r="N5924">
        <f t="shared" si="462"/>
        <v>0</v>
      </c>
      <c r="O5924">
        <f t="shared" si="463"/>
        <v>0</v>
      </c>
      <c r="P5924">
        <f t="shared" si="464"/>
        <v>3</v>
      </c>
    </row>
    <row r="5925" spans="1:16" x14ac:dyDescent="0.3">
      <c r="A5925" t="s">
        <v>50</v>
      </c>
      <c r="B5925" s="38">
        <v>42005</v>
      </c>
      <c r="C5925" t="s">
        <v>30</v>
      </c>
      <c r="D5925" t="s">
        <v>740</v>
      </c>
      <c r="E5925" t="s">
        <v>1131</v>
      </c>
      <c r="F5925">
        <v>284822</v>
      </c>
      <c r="G5925">
        <v>432171</v>
      </c>
      <c r="H5925" s="224" t="s">
        <v>148</v>
      </c>
      <c r="I5925" s="224" t="s">
        <v>149</v>
      </c>
      <c r="L5925">
        <v>2015</v>
      </c>
      <c r="M5925">
        <v>1</v>
      </c>
      <c r="N5925">
        <f t="shared" si="462"/>
        <v>0</v>
      </c>
      <c r="O5925">
        <f t="shared" si="463"/>
        <v>0</v>
      </c>
      <c r="P5925">
        <f t="shared" si="464"/>
        <v>1</v>
      </c>
    </row>
    <row r="5926" spans="1:16" x14ac:dyDescent="0.3">
      <c r="A5926" t="s">
        <v>20</v>
      </c>
      <c r="B5926" s="38">
        <v>42005</v>
      </c>
      <c r="C5926" t="s">
        <v>30</v>
      </c>
      <c r="D5926" t="s">
        <v>589</v>
      </c>
      <c r="E5926" t="s">
        <v>1128</v>
      </c>
      <c r="F5926">
        <v>311070</v>
      </c>
      <c r="G5926">
        <v>402922</v>
      </c>
      <c r="H5926" s="224" t="s">
        <v>148</v>
      </c>
      <c r="I5926" s="224" t="s">
        <v>149</v>
      </c>
      <c r="L5926">
        <v>2015</v>
      </c>
      <c r="M5926">
        <v>1</v>
      </c>
      <c r="N5926">
        <f t="shared" si="462"/>
        <v>0</v>
      </c>
      <c r="O5926">
        <f t="shared" si="463"/>
        <v>0</v>
      </c>
      <c r="P5926">
        <f t="shared" si="464"/>
        <v>1</v>
      </c>
    </row>
    <row r="5927" spans="1:16" x14ac:dyDescent="0.3">
      <c r="A5927" t="s">
        <v>69</v>
      </c>
      <c r="B5927" s="38">
        <v>42005</v>
      </c>
      <c r="C5927" t="s">
        <v>30</v>
      </c>
      <c r="D5927" t="s">
        <v>191</v>
      </c>
      <c r="E5927" t="s">
        <v>1122</v>
      </c>
      <c r="F5927">
        <v>334586</v>
      </c>
      <c r="G5927">
        <v>374634</v>
      </c>
      <c r="H5927" s="224" t="s">
        <v>234</v>
      </c>
      <c r="I5927" s="224" t="s">
        <v>313</v>
      </c>
      <c r="L5927">
        <v>2015</v>
      </c>
      <c r="M5927">
        <v>1</v>
      </c>
      <c r="N5927">
        <f t="shared" si="462"/>
        <v>0</v>
      </c>
      <c r="O5927">
        <f t="shared" si="463"/>
        <v>0</v>
      </c>
      <c r="P5927">
        <f t="shared" si="464"/>
        <v>5</v>
      </c>
    </row>
    <row r="5928" spans="1:16" x14ac:dyDescent="0.3">
      <c r="A5928" t="s">
        <v>69</v>
      </c>
      <c r="B5928" s="38">
        <v>42005</v>
      </c>
      <c r="C5928" t="s">
        <v>30</v>
      </c>
      <c r="D5928" t="s">
        <v>249</v>
      </c>
      <c r="E5928" t="s">
        <v>1122</v>
      </c>
      <c r="F5928">
        <v>334366</v>
      </c>
      <c r="G5928">
        <v>374255</v>
      </c>
      <c r="H5928" s="224" t="s">
        <v>148</v>
      </c>
      <c r="I5928" s="224" t="s">
        <v>149</v>
      </c>
      <c r="L5928">
        <v>2015</v>
      </c>
      <c r="M5928">
        <v>1</v>
      </c>
      <c r="N5928">
        <f t="shared" si="462"/>
        <v>0</v>
      </c>
      <c r="O5928">
        <f t="shared" si="463"/>
        <v>0</v>
      </c>
      <c r="P5928">
        <f t="shared" si="464"/>
        <v>1</v>
      </c>
    </row>
    <row r="5929" spans="1:16" x14ac:dyDescent="0.3">
      <c r="A5929" t="s">
        <v>74</v>
      </c>
      <c r="B5929" s="38">
        <v>42005</v>
      </c>
      <c r="C5929" t="s">
        <v>30</v>
      </c>
      <c r="D5929" t="s">
        <v>1046</v>
      </c>
      <c r="E5929" t="s">
        <v>1128</v>
      </c>
      <c r="F5929">
        <v>341180</v>
      </c>
      <c r="G5929">
        <v>387253</v>
      </c>
      <c r="H5929" s="224" t="s">
        <v>148</v>
      </c>
      <c r="I5929" s="224" t="s">
        <v>149</v>
      </c>
      <c r="L5929">
        <v>2015</v>
      </c>
      <c r="M5929">
        <v>1</v>
      </c>
      <c r="N5929">
        <f t="shared" si="462"/>
        <v>0</v>
      </c>
      <c r="O5929">
        <f t="shared" si="463"/>
        <v>0</v>
      </c>
      <c r="P5929">
        <f t="shared" si="464"/>
        <v>1</v>
      </c>
    </row>
    <row r="5930" spans="1:16" x14ac:dyDescent="0.3">
      <c r="A5930" t="s">
        <v>69</v>
      </c>
      <c r="B5930" s="38">
        <v>42005</v>
      </c>
      <c r="C5930" t="s">
        <v>30</v>
      </c>
      <c r="D5930" t="s">
        <v>280</v>
      </c>
      <c r="E5930" t="s">
        <v>1122</v>
      </c>
      <c r="F5930">
        <v>334239</v>
      </c>
      <c r="G5930">
        <v>373970</v>
      </c>
      <c r="H5930" s="224" t="s">
        <v>148</v>
      </c>
      <c r="I5930" s="224" t="s">
        <v>149</v>
      </c>
      <c r="L5930">
        <v>2015</v>
      </c>
      <c r="M5930">
        <v>1</v>
      </c>
      <c r="N5930">
        <f t="shared" si="462"/>
        <v>0</v>
      </c>
      <c r="O5930">
        <f t="shared" si="463"/>
        <v>0</v>
      </c>
      <c r="P5930">
        <f t="shared" si="464"/>
        <v>1</v>
      </c>
    </row>
    <row r="5931" spans="1:16" x14ac:dyDescent="0.3">
      <c r="A5931" t="s">
        <v>74</v>
      </c>
      <c r="B5931" s="38">
        <v>42005</v>
      </c>
      <c r="C5931" t="s">
        <v>30</v>
      </c>
      <c r="D5931" t="s">
        <v>1046</v>
      </c>
      <c r="E5931" t="s">
        <v>1128</v>
      </c>
      <c r="F5931">
        <v>341173</v>
      </c>
      <c r="G5931">
        <v>387241</v>
      </c>
      <c r="H5931" s="224" t="s">
        <v>148</v>
      </c>
      <c r="I5931" s="224" t="s">
        <v>149</v>
      </c>
      <c r="L5931">
        <v>2015</v>
      </c>
      <c r="M5931">
        <v>1</v>
      </c>
      <c r="N5931">
        <f t="shared" si="462"/>
        <v>0</v>
      </c>
      <c r="O5931">
        <f t="shared" si="463"/>
        <v>0</v>
      </c>
      <c r="P5931">
        <f t="shared" si="464"/>
        <v>1</v>
      </c>
    </row>
    <row r="5932" spans="1:16" x14ac:dyDescent="0.3">
      <c r="A5932" t="s">
        <v>36</v>
      </c>
      <c r="B5932" s="38">
        <v>42005</v>
      </c>
      <c r="C5932" t="s">
        <v>30</v>
      </c>
      <c r="D5932" t="s">
        <v>426</v>
      </c>
      <c r="E5932" t="s">
        <v>1129</v>
      </c>
      <c r="F5932">
        <v>287521</v>
      </c>
      <c r="G5932">
        <v>345807</v>
      </c>
      <c r="H5932" s="224" t="s">
        <v>148</v>
      </c>
      <c r="I5932" s="224" t="s">
        <v>149</v>
      </c>
      <c r="L5932">
        <v>2015</v>
      </c>
      <c r="M5932">
        <v>1</v>
      </c>
      <c r="N5932">
        <f t="shared" si="462"/>
        <v>0</v>
      </c>
      <c r="O5932">
        <f t="shared" si="463"/>
        <v>0</v>
      </c>
      <c r="P5932">
        <f t="shared" si="464"/>
        <v>1</v>
      </c>
    </row>
    <row r="5933" spans="1:16" x14ac:dyDescent="0.3">
      <c r="A5933" t="s">
        <v>69</v>
      </c>
      <c r="B5933" s="38">
        <v>42005</v>
      </c>
      <c r="C5933" t="s">
        <v>30</v>
      </c>
      <c r="D5933" t="s">
        <v>167</v>
      </c>
      <c r="E5933" t="s">
        <v>1122</v>
      </c>
      <c r="F5933">
        <v>334279</v>
      </c>
      <c r="G5933">
        <v>373886</v>
      </c>
      <c r="H5933" s="224" t="s">
        <v>148</v>
      </c>
      <c r="I5933" s="224" t="s">
        <v>149</v>
      </c>
      <c r="L5933">
        <v>2015</v>
      </c>
      <c r="M5933">
        <v>1</v>
      </c>
      <c r="N5933">
        <f t="shared" si="462"/>
        <v>0</v>
      </c>
      <c r="O5933">
        <f t="shared" si="463"/>
        <v>0</v>
      </c>
      <c r="P5933">
        <f t="shared" si="464"/>
        <v>1</v>
      </c>
    </row>
    <row r="5934" spans="1:16" x14ac:dyDescent="0.3">
      <c r="A5934" t="s">
        <v>74</v>
      </c>
      <c r="B5934" s="38">
        <v>42005</v>
      </c>
      <c r="C5934" t="s">
        <v>30</v>
      </c>
      <c r="D5934" t="s">
        <v>560</v>
      </c>
      <c r="E5934" t="s">
        <v>1128</v>
      </c>
      <c r="F5934">
        <v>341287</v>
      </c>
      <c r="G5934">
        <v>387607</v>
      </c>
      <c r="H5934" s="224" t="s">
        <v>148</v>
      </c>
      <c r="I5934" s="224" t="s">
        <v>149</v>
      </c>
      <c r="L5934">
        <v>2015</v>
      </c>
      <c r="M5934">
        <v>1</v>
      </c>
      <c r="N5934">
        <f t="shared" si="462"/>
        <v>0</v>
      </c>
      <c r="O5934">
        <f t="shared" si="463"/>
        <v>0</v>
      </c>
      <c r="P5934">
        <f t="shared" si="464"/>
        <v>1</v>
      </c>
    </row>
    <row r="5935" spans="1:16" x14ac:dyDescent="0.3">
      <c r="A5935" t="s">
        <v>36</v>
      </c>
      <c r="B5935" s="38">
        <v>42005</v>
      </c>
      <c r="C5935" t="s">
        <v>30</v>
      </c>
      <c r="D5935" t="s">
        <v>426</v>
      </c>
      <c r="E5935" t="s">
        <v>1129</v>
      </c>
      <c r="F5935">
        <v>287629</v>
      </c>
      <c r="G5935">
        <v>345473</v>
      </c>
      <c r="H5935" s="224" t="s">
        <v>148</v>
      </c>
      <c r="I5935" s="224" t="s">
        <v>149</v>
      </c>
      <c r="L5935">
        <v>2015</v>
      </c>
      <c r="M5935">
        <v>1</v>
      </c>
      <c r="N5935">
        <f t="shared" si="462"/>
        <v>0</v>
      </c>
      <c r="O5935">
        <f t="shared" si="463"/>
        <v>0</v>
      </c>
      <c r="P5935">
        <f t="shared" si="464"/>
        <v>1</v>
      </c>
    </row>
    <row r="5936" spans="1:16" x14ac:dyDescent="0.3">
      <c r="A5936" t="s">
        <v>39</v>
      </c>
      <c r="B5936" s="38">
        <v>42005</v>
      </c>
      <c r="C5936" t="s">
        <v>30</v>
      </c>
      <c r="D5936" t="s">
        <v>674</v>
      </c>
      <c r="E5936" t="s">
        <v>1123</v>
      </c>
      <c r="F5936">
        <v>280637</v>
      </c>
      <c r="G5936">
        <v>378503</v>
      </c>
      <c r="H5936" s="224" t="s">
        <v>152</v>
      </c>
      <c r="I5936" s="224" t="s">
        <v>153</v>
      </c>
      <c r="L5936">
        <v>2015</v>
      </c>
      <c r="M5936">
        <v>1</v>
      </c>
      <c r="N5936">
        <f t="shared" si="462"/>
        <v>0</v>
      </c>
      <c r="O5936">
        <f t="shared" si="463"/>
        <v>0</v>
      </c>
      <c r="P5936">
        <f t="shared" si="464"/>
        <v>2</v>
      </c>
    </row>
    <row r="5937" spans="1:16" x14ac:dyDescent="0.3">
      <c r="A5937" t="s">
        <v>69</v>
      </c>
      <c r="B5937" s="38">
        <v>42005</v>
      </c>
      <c r="C5937" t="s">
        <v>30</v>
      </c>
      <c r="D5937" t="s">
        <v>160</v>
      </c>
      <c r="E5937" t="s">
        <v>1122</v>
      </c>
      <c r="F5937">
        <v>333897</v>
      </c>
      <c r="G5937">
        <v>375211</v>
      </c>
      <c r="H5937" s="224" t="s">
        <v>152</v>
      </c>
      <c r="I5937" s="224" t="s">
        <v>153</v>
      </c>
      <c r="L5937">
        <v>2015</v>
      </c>
      <c r="M5937">
        <v>1</v>
      </c>
      <c r="N5937">
        <f t="shared" si="462"/>
        <v>0</v>
      </c>
      <c r="O5937">
        <f t="shared" si="463"/>
        <v>0</v>
      </c>
      <c r="P5937">
        <f t="shared" si="464"/>
        <v>2</v>
      </c>
    </row>
    <row r="5938" spans="1:16" x14ac:dyDescent="0.3">
      <c r="A5938" t="s">
        <v>77</v>
      </c>
      <c r="B5938" s="38">
        <v>42005</v>
      </c>
      <c r="C5938" t="s">
        <v>30</v>
      </c>
      <c r="D5938" t="s">
        <v>1132</v>
      </c>
      <c r="E5938" t="s">
        <v>1129</v>
      </c>
      <c r="F5938">
        <v>320013</v>
      </c>
      <c r="G5938">
        <v>333552</v>
      </c>
      <c r="H5938" s="224" t="s">
        <v>148</v>
      </c>
      <c r="I5938" s="224" t="s">
        <v>149</v>
      </c>
      <c r="L5938">
        <v>2015</v>
      </c>
      <c r="M5938">
        <v>1</v>
      </c>
      <c r="N5938">
        <f t="shared" si="462"/>
        <v>0</v>
      </c>
      <c r="O5938">
        <f t="shared" si="463"/>
        <v>0</v>
      </c>
      <c r="P5938">
        <f t="shared" si="464"/>
        <v>1</v>
      </c>
    </row>
    <row r="5939" spans="1:16" x14ac:dyDescent="0.3">
      <c r="A5939" t="s">
        <v>70</v>
      </c>
      <c r="B5939" s="38">
        <v>42005</v>
      </c>
      <c r="C5939" t="s">
        <v>30</v>
      </c>
      <c r="D5939" t="s">
        <v>250</v>
      </c>
      <c r="E5939" t="s">
        <v>1124</v>
      </c>
      <c r="F5939">
        <v>330482</v>
      </c>
      <c r="G5939">
        <v>314552</v>
      </c>
      <c r="H5939" s="224" t="s">
        <v>148</v>
      </c>
      <c r="I5939" s="224" t="s">
        <v>149</v>
      </c>
      <c r="L5939">
        <v>2015</v>
      </c>
      <c r="M5939">
        <v>1</v>
      </c>
      <c r="N5939">
        <f t="shared" si="462"/>
        <v>0</v>
      </c>
      <c r="O5939">
        <f t="shared" si="463"/>
        <v>0</v>
      </c>
      <c r="P5939">
        <f t="shared" si="464"/>
        <v>1</v>
      </c>
    </row>
    <row r="5940" spans="1:16" x14ac:dyDescent="0.3">
      <c r="A5940" t="s">
        <v>20</v>
      </c>
      <c r="B5940" s="38">
        <v>42005</v>
      </c>
      <c r="C5940" t="s">
        <v>29</v>
      </c>
      <c r="D5940" t="s">
        <v>237</v>
      </c>
      <c r="E5940" t="s">
        <v>1128</v>
      </c>
      <c r="F5940">
        <v>310699</v>
      </c>
      <c r="G5940">
        <v>403116</v>
      </c>
      <c r="H5940" s="224" t="s">
        <v>148</v>
      </c>
      <c r="I5940" s="224" t="s">
        <v>181</v>
      </c>
      <c r="L5940">
        <v>2015</v>
      </c>
      <c r="M5940">
        <v>1</v>
      </c>
      <c r="N5940">
        <f t="shared" si="462"/>
        <v>0</v>
      </c>
      <c r="O5940">
        <f t="shared" si="463"/>
        <v>1</v>
      </c>
      <c r="P5940">
        <f t="shared" si="464"/>
        <v>0</v>
      </c>
    </row>
    <row r="5941" spans="1:16" x14ac:dyDescent="0.3">
      <c r="A5941" t="s">
        <v>53</v>
      </c>
      <c r="B5941" s="38">
        <v>42005</v>
      </c>
      <c r="C5941" t="s">
        <v>30</v>
      </c>
      <c r="D5941" t="s">
        <v>621</v>
      </c>
      <c r="E5941" t="s">
        <v>1123</v>
      </c>
      <c r="F5941">
        <v>280077</v>
      </c>
      <c r="G5941">
        <v>362509</v>
      </c>
      <c r="H5941" s="224" t="s">
        <v>148</v>
      </c>
      <c r="I5941" s="224" t="s">
        <v>149</v>
      </c>
      <c r="L5941">
        <v>2015</v>
      </c>
      <c r="M5941">
        <v>1</v>
      </c>
      <c r="N5941">
        <f t="shared" si="462"/>
        <v>0</v>
      </c>
      <c r="O5941">
        <f t="shared" si="463"/>
        <v>0</v>
      </c>
      <c r="P5941">
        <f t="shared" si="464"/>
        <v>1</v>
      </c>
    </row>
    <row r="5942" spans="1:16" x14ac:dyDescent="0.3">
      <c r="A5942" t="s">
        <v>69</v>
      </c>
      <c r="B5942" s="38">
        <v>42005</v>
      </c>
      <c r="C5942" t="s">
        <v>30</v>
      </c>
      <c r="D5942" t="s">
        <v>167</v>
      </c>
      <c r="E5942" t="s">
        <v>1122</v>
      </c>
      <c r="F5942">
        <v>334882</v>
      </c>
      <c r="G5942">
        <v>373946</v>
      </c>
      <c r="H5942" s="224" t="s">
        <v>148</v>
      </c>
      <c r="I5942" s="224" t="s">
        <v>149</v>
      </c>
      <c r="L5942">
        <v>2015</v>
      </c>
      <c r="M5942">
        <v>1</v>
      </c>
      <c r="N5942">
        <f t="shared" si="462"/>
        <v>0</v>
      </c>
      <c r="O5942">
        <f t="shared" si="463"/>
        <v>0</v>
      </c>
      <c r="P5942">
        <f t="shared" si="464"/>
        <v>1</v>
      </c>
    </row>
    <row r="5943" spans="1:16" x14ac:dyDescent="0.3">
      <c r="A5943" t="s">
        <v>69</v>
      </c>
      <c r="B5943" s="38">
        <v>42005</v>
      </c>
      <c r="C5943" t="s">
        <v>30</v>
      </c>
      <c r="D5943" t="s">
        <v>552</v>
      </c>
      <c r="E5943" t="s">
        <v>1122</v>
      </c>
      <c r="F5943">
        <v>333806</v>
      </c>
      <c r="G5943">
        <v>374312</v>
      </c>
      <c r="H5943" s="224" t="s">
        <v>148</v>
      </c>
      <c r="I5943" s="224" t="s">
        <v>149</v>
      </c>
      <c r="L5943">
        <v>2015</v>
      </c>
      <c r="M5943">
        <v>1</v>
      </c>
      <c r="N5943">
        <f t="shared" si="462"/>
        <v>0</v>
      </c>
      <c r="O5943">
        <f t="shared" si="463"/>
        <v>0</v>
      </c>
      <c r="P5943">
        <f t="shared" si="464"/>
        <v>1</v>
      </c>
    </row>
    <row r="5944" spans="1:16" x14ac:dyDescent="0.3">
      <c r="A5944" t="s">
        <v>57</v>
      </c>
      <c r="B5944" s="38">
        <v>42005</v>
      </c>
      <c r="C5944" t="s">
        <v>30</v>
      </c>
      <c r="D5944" t="s">
        <v>297</v>
      </c>
      <c r="E5944" t="s">
        <v>1126</v>
      </c>
      <c r="F5944">
        <v>224079</v>
      </c>
      <c r="G5944">
        <v>343937</v>
      </c>
      <c r="H5944" s="224" t="s">
        <v>148</v>
      </c>
      <c r="I5944" s="224" t="s">
        <v>149</v>
      </c>
      <c r="L5944">
        <v>2015</v>
      </c>
      <c r="M5944">
        <v>1</v>
      </c>
      <c r="N5944">
        <f t="shared" si="462"/>
        <v>0</v>
      </c>
      <c r="O5944">
        <f t="shared" si="463"/>
        <v>0</v>
      </c>
      <c r="P5944">
        <f t="shared" si="464"/>
        <v>1</v>
      </c>
    </row>
    <row r="5945" spans="1:16" x14ac:dyDescent="0.3">
      <c r="A5945" t="s">
        <v>66</v>
      </c>
      <c r="B5945" s="38">
        <v>42005</v>
      </c>
      <c r="C5945" t="s">
        <v>30</v>
      </c>
      <c r="D5945" t="s">
        <v>170</v>
      </c>
      <c r="E5945" t="s">
        <v>1131</v>
      </c>
      <c r="F5945">
        <v>266965</v>
      </c>
      <c r="G5945">
        <v>423174</v>
      </c>
      <c r="H5945" s="224" t="s">
        <v>152</v>
      </c>
      <c r="I5945" s="224" t="s">
        <v>153</v>
      </c>
      <c r="L5945">
        <v>2015</v>
      </c>
      <c r="M5945">
        <v>1</v>
      </c>
      <c r="N5945">
        <f t="shared" si="462"/>
        <v>0</v>
      </c>
      <c r="O5945">
        <f t="shared" si="463"/>
        <v>0</v>
      </c>
      <c r="P5945">
        <f t="shared" si="464"/>
        <v>2</v>
      </c>
    </row>
    <row r="5946" spans="1:16" x14ac:dyDescent="0.3">
      <c r="A5946" t="s">
        <v>45</v>
      </c>
      <c r="B5946" s="38">
        <v>42005</v>
      </c>
      <c r="C5946" t="s">
        <v>30</v>
      </c>
      <c r="D5946" t="s">
        <v>730</v>
      </c>
      <c r="E5946" t="s">
        <v>1125</v>
      </c>
      <c r="F5946">
        <v>243563</v>
      </c>
      <c r="G5946">
        <v>417920</v>
      </c>
      <c r="H5946" s="224" t="s">
        <v>152</v>
      </c>
      <c r="I5946" s="224" t="s">
        <v>153</v>
      </c>
      <c r="L5946">
        <v>2015</v>
      </c>
      <c r="M5946">
        <v>1</v>
      </c>
      <c r="N5946">
        <f t="shared" si="462"/>
        <v>0</v>
      </c>
      <c r="O5946">
        <f t="shared" si="463"/>
        <v>0</v>
      </c>
      <c r="P5946">
        <f t="shared" si="464"/>
        <v>2</v>
      </c>
    </row>
    <row r="5947" spans="1:16" x14ac:dyDescent="0.3">
      <c r="A5947" t="s">
        <v>69</v>
      </c>
      <c r="B5947" s="38">
        <v>42005</v>
      </c>
      <c r="C5947" t="s">
        <v>30</v>
      </c>
      <c r="D5947" t="s">
        <v>158</v>
      </c>
      <c r="E5947" t="s">
        <v>1122</v>
      </c>
      <c r="F5947">
        <v>334590</v>
      </c>
      <c r="G5947">
        <v>374477</v>
      </c>
      <c r="H5947" s="224" t="s">
        <v>148</v>
      </c>
      <c r="I5947" s="224" t="s">
        <v>149</v>
      </c>
      <c r="L5947">
        <v>2015</v>
      </c>
      <c r="M5947">
        <v>1</v>
      </c>
      <c r="N5947">
        <f t="shared" si="462"/>
        <v>0</v>
      </c>
      <c r="O5947">
        <f t="shared" si="463"/>
        <v>0</v>
      </c>
      <c r="P5947">
        <f t="shared" si="464"/>
        <v>1</v>
      </c>
    </row>
    <row r="5948" spans="1:16" x14ac:dyDescent="0.3">
      <c r="A5948" t="s">
        <v>2</v>
      </c>
      <c r="B5948" s="38">
        <v>42005</v>
      </c>
      <c r="C5948" t="s">
        <v>30</v>
      </c>
      <c r="D5948" t="s">
        <v>281</v>
      </c>
      <c r="E5948" t="s">
        <v>1133</v>
      </c>
      <c r="F5948">
        <v>326518</v>
      </c>
      <c r="G5948">
        <v>363896</v>
      </c>
      <c r="H5948" s="224" t="s">
        <v>323</v>
      </c>
      <c r="I5948" s="224" t="s">
        <v>324</v>
      </c>
      <c r="L5948">
        <v>2015</v>
      </c>
      <c r="M5948">
        <v>1</v>
      </c>
      <c r="N5948">
        <f t="shared" si="462"/>
        <v>0</v>
      </c>
      <c r="O5948">
        <f t="shared" si="463"/>
        <v>0</v>
      </c>
      <c r="P5948">
        <f t="shared" si="464"/>
        <v>7</v>
      </c>
    </row>
    <row r="5949" spans="1:16" x14ac:dyDescent="0.3">
      <c r="A5949" t="s">
        <v>69</v>
      </c>
      <c r="B5949" s="38">
        <v>42005</v>
      </c>
      <c r="C5949" t="s">
        <v>30</v>
      </c>
      <c r="D5949" t="s">
        <v>158</v>
      </c>
      <c r="E5949" t="s">
        <v>1122</v>
      </c>
      <c r="F5949">
        <v>334762</v>
      </c>
      <c r="G5949">
        <v>374486</v>
      </c>
      <c r="H5949" s="224" t="s">
        <v>148</v>
      </c>
      <c r="I5949" s="224" t="s">
        <v>149</v>
      </c>
      <c r="L5949">
        <v>2015</v>
      </c>
      <c r="M5949">
        <v>1</v>
      </c>
      <c r="N5949">
        <f t="shared" si="462"/>
        <v>0</v>
      </c>
      <c r="O5949">
        <f t="shared" si="463"/>
        <v>0</v>
      </c>
      <c r="P5949">
        <f t="shared" si="464"/>
        <v>1</v>
      </c>
    </row>
    <row r="5950" spans="1:16" x14ac:dyDescent="0.3">
      <c r="A5950" t="s">
        <v>69</v>
      </c>
      <c r="B5950" s="38">
        <v>42005</v>
      </c>
      <c r="C5950" t="s">
        <v>30</v>
      </c>
      <c r="D5950" t="s">
        <v>283</v>
      </c>
      <c r="E5950" t="s">
        <v>1122</v>
      </c>
      <c r="F5950">
        <v>333744</v>
      </c>
      <c r="G5950">
        <v>373922</v>
      </c>
      <c r="H5950" s="224" t="s">
        <v>148</v>
      </c>
      <c r="I5950" s="224" t="s">
        <v>149</v>
      </c>
      <c r="L5950">
        <v>2015</v>
      </c>
      <c r="M5950">
        <v>1</v>
      </c>
      <c r="N5950">
        <f t="shared" si="462"/>
        <v>0</v>
      </c>
      <c r="O5950">
        <f t="shared" si="463"/>
        <v>0</v>
      </c>
      <c r="P5950">
        <f t="shared" si="464"/>
        <v>1</v>
      </c>
    </row>
    <row r="5951" spans="1:16" x14ac:dyDescent="0.3">
      <c r="A5951" t="s">
        <v>51</v>
      </c>
      <c r="B5951" s="38">
        <v>42005</v>
      </c>
      <c r="C5951" t="s">
        <v>30</v>
      </c>
      <c r="D5951" t="s">
        <v>205</v>
      </c>
      <c r="E5951" t="s">
        <v>1124</v>
      </c>
      <c r="F5951">
        <v>348645</v>
      </c>
      <c r="G5951">
        <v>344632</v>
      </c>
      <c r="H5951" s="224" t="s">
        <v>148</v>
      </c>
      <c r="I5951" s="224" t="s">
        <v>149</v>
      </c>
      <c r="L5951">
        <v>2015</v>
      </c>
      <c r="M5951">
        <v>1</v>
      </c>
      <c r="N5951">
        <f t="shared" si="462"/>
        <v>0</v>
      </c>
      <c r="O5951">
        <f t="shared" si="463"/>
        <v>0</v>
      </c>
      <c r="P5951">
        <f t="shared" si="464"/>
        <v>1</v>
      </c>
    </row>
    <row r="5952" spans="1:16" x14ac:dyDescent="0.3">
      <c r="A5952" t="s">
        <v>69</v>
      </c>
      <c r="B5952" s="38">
        <v>42005</v>
      </c>
      <c r="C5952" t="s">
        <v>30</v>
      </c>
      <c r="D5952" t="s">
        <v>251</v>
      </c>
      <c r="E5952" t="s">
        <v>1122</v>
      </c>
      <c r="F5952">
        <v>333586</v>
      </c>
      <c r="G5952">
        <v>373439</v>
      </c>
      <c r="H5952" s="224" t="s">
        <v>152</v>
      </c>
      <c r="I5952" s="224" t="s">
        <v>153</v>
      </c>
      <c r="L5952">
        <v>2015</v>
      </c>
      <c r="M5952">
        <v>1</v>
      </c>
      <c r="N5952">
        <f t="shared" si="462"/>
        <v>0</v>
      </c>
      <c r="O5952">
        <f t="shared" si="463"/>
        <v>0</v>
      </c>
      <c r="P5952">
        <f t="shared" si="464"/>
        <v>2</v>
      </c>
    </row>
    <row r="5953" spans="1:16" x14ac:dyDescent="0.3">
      <c r="A5953" t="s">
        <v>69</v>
      </c>
      <c r="B5953" s="38">
        <v>42036</v>
      </c>
      <c r="C5953" t="s">
        <v>30</v>
      </c>
      <c r="D5953" t="s">
        <v>231</v>
      </c>
      <c r="E5953" t="s">
        <v>1122</v>
      </c>
      <c r="F5953">
        <v>333961</v>
      </c>
      <c r="G5953">
        <v>374356</v>
      </c>
      <c r="H5953" s="224" t="s">
        <v>144</v>
      </c>
      <c r="I5953" s="224" t="s">
        <v>145</v>
      </c>
      <c r="L5953">
        <v>2015</v>
      </c>
      <c r="M5953">
        <v>2</v>
      </c>
      <c r="N5953">
        <f t="shared" si="462"/>
        <v>0</v>
      </c>
      <c r="O5953">
        <f t="shared" si="463"/>
        <v>0</v>
      </c>
      <c r="P5953">
        <f t="shared" si="464"/>
        <v>3</v>
      </c>
    </row>
    <row r="5954" spans="1:16" x14ac:dyDescent="0.3">
      <c r="A5954" t="s">
        <v>52</v>
      </c>
      <c r="B5954" s="38">
        <v>42036</v>
      </c>
      <c r="C5954" t="s">
        <v>30</v>
      </c>
      <c r="D5954" t="s">
        <v>217</v>
      </c>
      <c r="E5954" t="s">
        <v>1126</v>
      </c>
      <c r="F5954">
        <v>244821</v>
      </c>
      <c r="G5954">
        <v>372553</v>
      </c>
      <c r="H5954" s="224" t="s">
        <v>245</v>
      </c>
      <c r="I5954" s="224" t="s">
        <v>246</v>
      </c>
      <c r="L5954">
        <v>2015</v>
      </c>
      <c r="M5954">
        <v>2</v>
      </c>
      <c r="N5954">
        <f t="shared" ref="N5954:N6017" si="465">SUM((IF(OR(ISBLANK($I5954),ISERROR(SEARCH("killed",$I5954))),0,IF(SEARCH("killed",$I5954)=3,LEFT($I5954,1),IF(SEARCH("killed",$I5954)=4,LEFT($I5954,2),0)))),(IF(OR(ISBLANK($J5954),ISERROR(SEARCH("killed",$J5954))),0,IF(SEARCH("killed",$J5954)=3,LEFT($J5954,1),IF(SEARCH("killed",$J5954)=4,LEFT($J5954,2),0)))),(IF(OR(ISBLANK($K5954),ISERROR(SEARCH("killed",$K5954))),0,IF(SEARCH("killed",$K5954)=3,LEFT($K5954,1),IF(SEARCH("killed",$K5954)=4,LEFT($K5954,2),0)))))</f>
        <v>0</v>
      </c>
      <c r="O5954">
        <f t="shared" ref="O5954:O6017" si="466">SUM((IF(OR(ISBLANK($I5954),ISERROR(SEARCH("seriously",$I5954))),0,IF(SEARCH("seriously",$I5954)=3,LEFT($I5954,1),IF(SEARCH("seriously",$I5954)=4,LEFT($I5954,2),0)))),(IF(OR(ISBLANK($J5954),ISERROR(SEARCH("seriously",$J5954))),0,IF(SEARCH("seriously",$J5954)=3,LEFT($J5954,1),IF(SEARCH("seriously",$J5954)=4,LEFT($J5954,2),0)))),(IF(OR(ISBLANK($K5954),ISERROR(SEARCH("seriously",$K5954))),0,IF(SEARCH("seriously",$K5954)=3,LEFT($K5954,1),IF(SEARCH("seriously",$K5954)=4,LEFT($K5954,2),0)))))</f>
        <v>0</v>
      </c>
      <c r="P5954">
        <f t="shared" ref="P5954:P6017" si="467">SUM((IF(OR(ISBLANK($I5954),ISERROR(SEARCH("slightly",$I5954))),0,IF(SEARCH("slightly",$I5954)=3,LEFT($I5954,1),IF(SEARCH("slightly",$I5954)=4,LEFT($I5954,2),0)))),(IF(OR(ISBLANK($J5954),ISERROR(SEARCH("slightly",$J5954))),0,IF(SEARCH("slightly",$J5954)=3,LEFT($J5954,1),IF(SEARCH("slightly",$J5954)=4,LEFT($J5954,2),0)))),(IF(OR(ISBLANK($K5954),ISERROR(SEARCH("slightly",$K5954))),0,IF(SEARCH("slightly",$K5954)=3,LEFT($K5954,1),IF(SEARCH("slightly",$K5954)=4,LEFT($K5954,2),0)))))</f>
        <v>4</v>
      </c>
    </row>
    <row r="5955" spans="1:16" x14ac:dyDescent="0.3">
      <c r="A5955" t="s">
        <v>79</v>
      </c>
      <c r="B5955" s="38">
        <v>42036</v>
      </c>
      <c r="C5955" t="s">
        <v>30</v>
      </c>
      <c r="D5955" t="s">
        <v>769</v>
      </c>
      <c r="E5955" t="s">
        <v>1129</v>
      </c>
      <c r="F5955">
        <v>301075</v>
      </c>
      <c r="G5955">
        <v>353816</v>
      </c>
      <c r="H5955" s="224" t="s">
        <v>148</v>
      </c>
      <c r="I5955" s="224" t="s">
        <v>149</v>
      </c>
      <c r="L5955">
        <v>2015</v>
      </c>
      <c r="M5955">
        <v>2</v>
      </c>
      <c r="N5955">
        <f t="shared" si="465"/>
        <v>0</v>
      </c>
      <c r="O5955">
        <f t="shared" si="466"/>
        <v>0</v>
      </c>
      <c r="P5955">
        <f t="shared" si="467"/>
        <v>1</v>
      </c>
    </row>
    <row r="5956" spans="1:16" x14ac:dyDescent="0.3">
      <c r="A5956" t="s">
        <v>57</v>
      </c>
      <c r="B5956" s="38">
        <v>42036</v>
      </c>
      <c r="C5956" t="s">
        <v>30</v>
      </c>
      <c r="D5956" t="s">
        <v>374</v>
      </c>
      <c r="E5956" t="s">
        <v>1126</v>
      </c>
      <c r="F5956">
        <v>224006</v>
      </c>
      <c r="G5956">
        <v>343976</v>
      </c>
      <c r="H5956" s="224" t="s">
        <v>148</v>
      </c>
      <c r="I5956" s="224" t="s">
        <v>149</v>
      </c>
      <c r="L5956">
        <v>2015</v>
      </c>
      <c r="M5956">
        <v>2</v>
      </c>
      <c r="N5956">
        <f t="shared" si="465"/>
        <v>0</v>
      </c>
      <c r="O5956">
        <f t="shared" si="466"/>
        <v>0</v>
      </c>
      <c r="P5956">
        <f t="shared" si="467"/>
        <v>1</v>
      </c>
    </row>
    <row r="5957" spans="1:16" x14ac:dyDescent="0.3">
      <c r="A5957" t="s">
        <v>69</v>
      </c>
      <c r="B5957" s="38">
        <v>42036</v>
      </c>
      <c r="C5957" t="s">
        <v>29</v>
      </c>
      <c r="D5957" t="s">
        <v>280</v>
      </c>
      <c r="E5957" t="s">
        <v>1122</v>
      </c>
      <c r="F5957">
        <v>334207</v>
      </c>
      <c r="G5957">
        <v>373784</v>
      </c>
      <c r="H5957" s="224" t="s">
        <v>148</v>
      </c>
      <c r="I5957" s="224" t="s">
        <v>181</v>
      </c>
      <c r="L5957">
        <v>2015</v>
      </c>
      <c r="M5957">
        <v>2</v>
      </c>
      <c r="N5957">
        <f t="shared" si="465"/>
        <v>0</v>
      </c>
      <c r="O5957">
        <f t="shared" si="466"/>
        <v>1</v>
      </c>
      <c r="P5957">
        <f t="shared" si="467"/>
        <v>0</v>
      </c>
    </row>
    <row r="5958" spans="1:16" x14ac:dyDescent="0.3">
      <c r="A5958" t="s">
        <v>2</v>
      </c>
      <c r="B5958" s="38">
        <v>42036</v>
      </c>
      <c r="C5958" t="s">
        <v>30</v>
      </c>
      <c r="D5958" t="s">
        <v>285</v>
      </c>
      <c r="E5958" t="s">
        <v>1133</v>
      </c>
      <c r="F5958">
        <v>327014</v>
      </c>
      <c r="G5958">
        <v>364184</v>
      </c>
      <c r="H5958" s="224" t="s">
        <v>148</v>
      </c>
      <c r="I5958" s="224" t="s">
        <v>149</v>
      </c>
      <c r="L5958">
        <v>2015</v>
      </c>
      <c r="M5958">
        <v>2</v>
      </c>
      <c r="N5958">
        <f t="shared" si="465"/>
        <v>0</v>
      </c>
      <c r="O5958">
        <f t="shared" si="466"/>
        <v>0</v>
      </c>
      <c r="P5958">
        <f t="shared" si="467"/>
        <v>1</v>
      </c>
    </row>
    <row r="5959" spans="1:16" x14ac:dyDescent="0.3">
      <c r="A5959" t="s">
        <v>62</v>
      </c>
      <c r="B5959" s="38">
        <v>42036</v>
      </c>
      <c r="C5959" t="s">
        <v>30</v>
      </c>
      <c r="D5959" t="s">
        <v>455</v>
      </c>
      <c r="E5959" t="s">
        <v>1128</v>
      </c>
      <c r="F5959">
        <v>339635</v>
      </c>
      <c r="G5959">
        <v>402505</v>
      </c>
      <c r="H5959" s="224" t="s">
        <v>148</v>
      </c>
      <c r="I5959" s="224" t="s">
        <v>149</v>
      </c>
      <c r="L5959">
        <v>2015</v>
      </c>
      <c r="M5959">
        <v>2</v>
      </c>
      <c r="N5959">
        <f t="shared" si="465"/>
        <v>0</v>
      </c>
      <c r="O5959">
        <f t="shared" si="466"/>
        <v>0</v>
      </c>
      <c r="P5959">
        <f t="shared" si="467"/>
        <v>1</v>
      </c>
    </row>
    <row r="5960" spans="1:16" x14ac:dyDescent="0.3">
      <c r="A5960" t="s">
        <v>2</v>
      </c>
      <c r="B5960" s="38">
        <v>42036</v>
      </c>
      <c r="C5960" t="s">
        <v>30</v>
      </c>
      <c r="D5960" t="s">
        <v>175</v>
      </c>
      <c r="E5960" t="s">
        <v>1133</v>
      </c>
      <c r="F5960">
        <v>326740</v>
      </c>
      <c r="G5960">
        <v>364464</v>
      </c>
      <c r="H5960" s="224" t="s">
        <v>148</v>
      </c>
      <c r="I5960" s="224" t="s">
        <v>149</v>
      </c>
      <c r="L5960">
        <v>2015</v>
      </c>
      <c r="M5960">
        <v>2</v>
      </c>
      <c r="N5960">
        <f t="shared" si="465"/>
        <v>0</v>
      </c>
      <c r="O5960">
        <f t="shared" si="466"/>
        <v>0</v>
      </c>
      <c r="P5960">
        <f t="shared" si="467"/>
        <v>1</v>
      </c>
    </row>
    <row r="5961" spans="1:16" x14ac:dyDescent="0.3">
      <c r="A5961" t="s">
        <v>43</v>
      </c>
      <c r="B5961" s="38">
        <v>42036</v>
      </c>
      <c r="C5961" t="s">
        <v>30</v>
      </c>
      <c r="D5961" t="s">
        <v>428</v>
      </c>
      <c r="E5961" t="s">
        <v>1124</v>
      </c>
      <c r="F5961">
        <v>308817</v>
      </c>
      <c r="G5961">
        <v>326844</v>
      </c>
      <c r="H5961" s="224" t="s">
        <v>152</v>
      </c>
      <c r="I5961" s="224" t="s">
        <v>153</v>
      </c>
      <c r="L5961">
        <v>2015</v>
      </c>
      <c r="M5961">
        <v>2</v>
      </c>
      <c r="N5961">
        <f t="shared" si="465"/>
        <v>0</v>
      </c>
      <c r="O5961">
        <f t="shared" si="466"/>
        <v>0</v>
      </c>
      <c r="P5961">
        <f t="shared" si="467"/>
        <v>2</v>
      </c>
    </row>
    <row r="5962" spans="1:16" x14ac:dyDescent="0.3">
      <c r="A5962" t="s">
        <v>69</v>
      </c>
      <c r="B5962" s="38">
        <v>42036</v>
      </c>
      <c r="C5962" t="s">
        <v>30</v>
      </c>
      <c r="D5962" t="s">
        <v>917</v>
      </c>
      <c r="E5962" t="s">
        <v>1122</v>
      </c>
      <c r="F5962">
        <v>333736</v>
      </c>
      <c r="G5962">
        <v>374067</v>
      </c>
      <c r="H5962" s="224" t="s">
        <v>148</v>
      </c>
      <c r="I5962" s="224" t="s">
        <v>149</v>
      </c>
      <c r="L5962">
        <v>2015</v>
      </c>
      <c r="M5962">
        <v>2</v>
      </c>
      <c r="N5962">
        <f t="shared" si="465"/>
        <v>0</v>
      </c>
      <c r="O5962">
        <f t="shared" si="466"/>
        <v>0</v>
      </c>
      <c r="P5962">
        <f t="shared" si="467"/>
        <v>1</v>
      </c>
    </row>
    <row r="5963" spans="1:16" x14ac:dyDescent="0.3">
      <c r="A5963" t="s">
        <v>69</v>
      </c>
      <c r="B5963" s="38">
        <v>42036</v>
      </c>
      <c r="C5963" t="s">
        <v>30</v>
      </c>
      <c r="D5963" t="s">
        <v>221</v>
      </c>
      <c r="E5963" t="s">
        <v>1122</v>
      </c>
      <c r="F5963">
        <v>333911</v>
      </c>
      <c r="G5963">
        <v>374965</v>
      </c>
      <c r="H5963" s="224" t="s">
        <v>148</v>
      </c>
      <c r="I5963" s="224" t="s">
        <v>149</v>
      </c>
      <c r="L5963">
        <v>2015</v>
      </c>
      <c r="M5963">
        <v>2</v>
      </c>
      <c r="N5963">
        <f t="shared" si="465"/>
        <v>0</v>
      </c>
      <c r="O5963">
        <f t="shared" si="466"/>
        <v>0</v>
      </c>
      <c r="P5963">
        <f t="shared" si="467"/>
        <v>1</v>
      </c>
    </row>
    <row r="5964" spans="1:16" x14ac:dyDescent="0.3">
      <c r="A5964" t="s">
        <v>20</v>
      </c>
      <c r="B5964" s="38">
        <v>42036</v>
      </c>
      <c r="C5964" t="s">
        <v>30</v>
      </c>
      <c r="D5964" t="s">
        <v>589</v>
      </c>
      <c r="E5964" t="s">
        <v>1128</v>
      </c>
      <c r="F5964">
        <v>311105</v>
      </c>
      <c r="G5964">
        <v>402931</v>
      </c>
      <c r="H5964" s="224" t="s">
        <v>148</v>
      </c>
      <c r="I5964" s="224" t="s">
        <v>149</v>
      </c>
      <c r="L5964">
        <v>2015</v>
      </c>
      <c r="M5964">
        <v>2</v>
      </c>
      <c r="N5964">
        <f t="shared" si="465"/>
        <v>0</v>
      </c>
      <c r="O5964">
        <f t="shared" si="466"/>
        <v>0</v>
      </c>
      <c r="P5964">
        <f t="shared" si="467"/>
        <v>1</v>
      </c>
    </row>
    <row r="5965" spans="1:16" x14ac:dyDescent="0.3">
      <c r="A5965" t="s">
        <v>51</v>
      </c>
      <c r="B5965" s="38">
        <v>42036</v>
      </c>
      <c r="C5965" t="s">
        <v>30</v>
      </c>
      <c r="D5965" t="s">
        <v>216</v>
      </c>
      <c r="E5965" t="s">
        <v>1124</v>
      </c>
      <c r="F5965">
        <v>348666</v>
      </c>
      <c r="G5965">
        <v>344870</v>
      </c>
      <c r="H5965" s="224" t="s">
        <v>144</v>
      </c>
      <c r="I5965" s="224" t="s">
        <v>145</v>
      </c>
      <c r="L5965">
        <v>2015</v>
      </c>
      <c r="M5965">
        <v>2</v>
      </c>
      <c r="N5965">
        <f t="shared" si="465"/>
        <v>0</v>
      </c>
      <c r="O5965">
        <f t="shared" si="466"/>
        <v>0</v>
      </c>
      <c r="P5965">
        <f t="shared" si="467"/>
        <v>3</v>
      </c>
    </row>
    <row r="5966" spans="1:16" x14ac:dyDescent="0.3">
      <c r="A5966" t="s">
        <v>52</v>
      </c>
      <c r="B5966" s="38">
        <v>42036</v>
      </c>
      <c r="C5966" t="s">
        <v>30</v>
      </c>
      <c r="D5966" t="s">
        <v>295</v>
      </c>
      <c r="E5966" t="s">
        <v>1126</v>
      </c>
      <c r="F5966">
        <v>244910</v>
      </c>
      <c r="G5966">
        <v>372564</v>
      </c>
      <c r="H5966" s="224" t="s">
        <v>234</v>
      </c>
      <c r="I5966" s="224" t="s">
        <v>313</v>
      </c>
      <c r="L5966">
        <v>2015</v>
      </c>
      <c r="M5966">
        <v>2</v>
      </c>
      <c r="N5966">
        <f t="shared" si="465"/>
        <v>0</v>
      </c>
      <c r="O5966">
        <f t="shared" si="466"/>
        <v>0</v>
      </c>
      <c r="P5966">
        <f t="shared" si="467"/>
        <v>5</v>
      </c>
    </row>
    <row r="5967" spans="1:16" x14ac:dyDescent="0.3">
      <c r="A5967" t="s">
        <v>69</v>
      </c>
      <c r="B5967" s="38">
        <v>42036</v>
      </c>
      <c r="C5967" t="s">
        <v>30</v>
      </c>
      <c r="D5967" t="s">
        <v>158</v>
      </c>
      <c r="E5967" t="s">
        <v>1122</v>
      </c>
      <c r="F5967">
        <v>334751</v>
      </c>
      <c r="G5967">
        <v>374486</v>
      </c>
      <c r="H5967" s="224" t="s">
        <v>148</v>
      </c>
      <c r="I5967" s="224" t="s">
        <v>149</v>
      </c>
      <c r="L5967">
        <v>2015</v>
      </c>
      <c r="M5967">
        <v>2</v>
      </c>
      <c r="N5967">
        <f t="shared" si="465"/>
        <v>0</v>
      </c>
      <c r="O5967">
        <f t="shared" si="466"/>
        <v>0</v>
      </c>
      <c r="P5967">
        <f t="shared" si="467"/>
        <v>1</v>
      </c>
    </row>
    <row r="5968" spans="1:16" x14ac:dyDescent="0.3">
      <c r="A5968" t="s">
        <v>74</v>
      </c>
      <c r="B5968" s="38">
        <v>42036</v>
      </c>
      <c r="C5968" t="s">
        <v>30</v>
      </c>
      <c r="D5968" t="s">
        <v>906</v>
      </c>
      <c r="E5968" t="s">
        <v>1128</v>
      </c>
      <c r="F5968">
        <v>341690</v>
      </c>
      <c r="G5968">
        <v>387663</v>
      </c>
      <c r="H5968" s="224" t="s">
        <v>148</v>
      </c>
      <c r="I5968" s="224" t="s">
        <v>149</v>
      </c>
      <c r="L5968">
        <v>2015</v>
      </c>
      <c r="M5968">
        <v>2</v>
      </c>
      <c r="N5968">
        <f t="shared" si="465"/>
        <v>0</v>
      </c>
      <c r="O5968">
        <f t="shared" si="466"/>
        <v>0</v>
      </c>
      <c r="P5968">
        <f t="shared" si="467"/>
        <v>1</v>
      </c>
    </row>
    <row r="5969" spans="1:16" x14ac:dyDescent="0.3">
      <c r="A5969" t="s">
        <v>69</v>
      </c>
      <c r="B5969" s="38">
        <v>42036</v>
      </c>
      <c r="C5969" t="s">
        <v>30</v>
      </c>
      <c r="D5969" t="s">
        <v>355</v>
      </c>
      <c r="E5969" t="s">
        <v>1122</v>
      </c>
      <c r="F5969">
        <v>333496</v>
      </c>
      <c r="G5969">
        <v>374724</v>
      </c>
      <c r="H5969" s="224" t="s">
        <v>148</v>
      </c>
      <c r="I5969" s="224" t="s">
        <v>149</v>
      </c>
      <c r="L5969">
        <v>2015</v>
      </c>
      <c r="M5969">
        <v>2</v>
      </c>
      <c r="N5969">
        <f t="shared" si="465"/>
        <v>0</v>
      </c>
      <c r="O5969">
        <f t="shared" si="466"/>
        <v>0</v>
      </c>
      <c r="P5969">
        <f t="shared" si="467"/>
        <v>1</v>
      </c>
    </row>
    <row r="5970" spans="1:16" x14ac:dyDescent="0.3">
      <c r="A5970" t="s">
        <v>51</v>
      </c>
      <c r="B5970" s="38">
        <v>42036</v>
      </c>
      <c r="C5970" t="s">
        <v>29</v>
      </c>
      <c r="D5970" t="s">
        <v>214</v>
      </c>
      <c r="E5970" t="s">
        <v>1124</v>
      </c>
      <c r="F5970">
        <v>348448</v>
      </c>
      <c r="G5970">
        <v>344293</v>
      </c>
      <c r="H5970" s="224" t="s">
        <v>148</v>
      </c>
      <c r="I5970" s="224" t="s">
        <v>181</v>
      </c>
      <c r="L5970">
        <v>2015</v>
      </c>
      <c r="M5970">
        <v>2</v>
      </c>
      <c r="N5970">
        <f t="shared" si="465"/>
        <v>0</v>
      </c>
      <c r="O5970">
        <f t="shared" si="466"/>
        <v>1</v>
      </c>
      <c r="P5970">
        <f t="shared" si="467"/>
        <v>0</v>
      </c>
    </row>
    <row r="5971" spans="1:16" x14ac:dyDescent="0.3">
      <c r="A5971" t="s">
        <v>69</v>
      </c>
      <c r="B5971" s="38">
        <v>42036</v>
      </c>
      <c r="C5971" t="s">
        <v>30</v>
      </c>
      <c r="D5971" t="s">
        <v>190</v>
      </c>
      <c r="E5971" t="s">
        <v>1122</v>
      </c>
      <c r="F5971">
        <v>334688</v>
      </c>
      <c r="G5971">
        <v>374762</v>
      </c>
      <c r="H5971" s="224" t="s">
        <v>152</v>
      </c>
      <c r="I5971" s="224" t="s">
        <v>153</v>
      </c>
      <c r="L5971">
        <v>2015</v>
      </c>
      <c r="M5971">
        <v>2</v>
      </c>
      <c r="N5971">
        <f t="shared" si="465"/>
        <v>0</v>
      </c>
      <c r="O5971">
        <f t="shared" si="466"/>
        <v>0</v>
      </c>
      <c r="P5971">
        <f t="shared" si="467"/>
        <v>2</v>
      </c>
    </row>
    <row r="5972" spans="1:16" x14ac:dyDescent="0.3">
      <c r="A5972" t="s">
        <v>68</v>
      </c>
      <c r="B5972" s="38">
        <v>42036</v>
      </c>
      <c r="C5972" t="s">
        <v>30</v>
      </c>
      <c r="D5972" t="s">
        <v>1134</v>
      </c>
      <c r="E5972" t="s">
        <v>1131</v>
      </c>
      <c r="F5972">
        <v>294926</v>
      </c>
      <c r="G5972">
        <v>425564</v>
      </c>
      <c r="H5972" s="224" t="s">
        <v>148</v>
      </c>
      <c r="I5972" s="224" t="s">
        <v>149</v>
      </c>
      <c r="L5972">
        <v>2015</v>
      </c>
      <c r="M5972">
        <v>2</v>
      </c>
      <c r="N5972">
        <f t="shared" si="465"/>
        <v>0</v>
      </c>
      <c r="O5972">
        <f t="shared" si="466"/>
        <v>0</v>
      </c>
      <c r="P5972">
        <f t="shared" si="467"/>
        <v>1</v>
      </c>
    </row>
    <row r="5973" spans="1:16" x14ac:dyDescent="0.3">
      <c r="A5973" t="s">
        <v>69</v>
      </c>
      <c r="B5973" s="38">
        <v>42036</v>
      </c>
      <c r="C5973" t="s">
        <v>30</v>
      </c>
      <c r="D5973" t="s">
        <v>160</v>
      </c>
      <c r="E5973" t="s">
        <v>1122</v>
      </c>
      <c r="F5973">
        <v>333275</v>
      </c>
      <c r="G5973">
        <v>374648</v>
      </c>
      <c r="H5973" s="224" t="s">
        <v>148</v>
      </c>
      <c r="I5973" s="224" t="s">
        <v>149</v>
      </c>
      <c r="L5973">
        <v>2015</v>
      </c>
      <c r="M5973">
        <v>2</v>
      </c>
      <c r="N5973">
        <f t="shared" si="465"/>
        <v>0</v>
      </c>
      <c r="O5973">
        <f t="shared" si="466"/>
        <v>0</v>
      </c>
      <c r="P5973">
        <f t="shared" si="467"/>
        <v>1</v>
      </c>
    </row>
    <row r="5974" spans="1:16" x14ac:dyDescent="0.3">
      <c r="A5974" t="s">
        <v>69</v>
      </c>
      <c r="B5974" s="38">
        <v>42036</v>
      </c>
      <c r="C5974" t="s">
        <v>30</v>
      </c>
      <c r="D5974" t="s">
        <v>160</v>
      </c>
      <c r="E5974" t="s">
        <v>1122</v>
      </c>
      <c r="F5974">
        <v>332913</v>
      </c>
      <c r="G5974">
        <v>373550</v>
      </c>
      <c r="H5974" s="224" t="s">
        <v>148</v>
      </c>
      <c r="I5974" s="224" t="s">
        <v>149</v>
      </c>
      <c r="L5974">
        <v>2015</v>
      </c>
      <c r="M5974">
        <v>2</v>
      </c>
      <c r="N5974">
        <f t="shared" si="465"/>
        <v>0</v>
      </c>
      <c r="O5974">
        <f t="shared" si="466"/>
        <v>0</v>
      </c>
      <c r="P5974">
        <f t="shared" si="467"/>
        <v>1</v>
      </c>
    </row>
    <row r="5975" spans="1:16" x14ac:dyDescent="0.3">
      <c r="A5975" t="s">
        <v>69</v>
      </c>
      <c r="B5975" s="38">
        <v>42036</v>
      </c>
      <c r="C5975" t="s">
        <v>30</v>
      </c>
      <c r="D5975" t="s">
        <v>231</v>
      </c>
      <c r="E5975" t="s">
        <v>1122</v>
      </c>
      <c r="F5975">
        <v>334084</v>
      </c>
      <c r="G5975">
        <v>374435</v>
      </c>
      <c r="H5975" s="224" t="s">
        <v>148</v>
      </c>
      <c r="I5975" s="224" t="s">
        <v>149</v>
      </c>
      <c r="L5975">
        <v>2015</v>
      </c>
      <c r="M5975">
        <v>2</v>
      </c>
      <c r="N5975">
        <f t="shared" si="465"/>
        <v>0</v>
      </c>
      <c r="O5975">
        <f t="shared" si="466"/>
        <v>0</v>
      </c>
      <c r="P5975">
        <f t="shared" si="467"/>
        <v>1</v>
      </c>
    </row>
    <row r="5976" spans="1:16" x14ac:dyDescent="0.3">
      <c r="A5976" t="s">
        <v>47</v>
      </c>
      <c r="B5976" s="38">
        <v>42036</v>
      </c>
      <c r="C5976" t="s">
        <v>30</v>
      </c>
      <c r="D5976" t="s">
        <v>760</v>
      </c>
      <c r="E5976" t="s">
        <v>1127</v>
      </c>
      <c r="F5976">
        <v>328745</v>
      </c>
      <c r="G5976">
        <v>391231</v>
      </c>
      <c r="H5976" s="224" t="s">
        <v>148</v>
      </c>
      <c r="I5976" s="224" t="s">
        <v>149</v>
      </c>
      <c r="L5976">
        <v>2015</v>
      </c>
      <c r="M5976">
        <v>2</v>
      </c>
      <c r="N5976">
        <f t="shared" si="465"/>
        <v>0</v>
      </c>
      <c r="O5976">
        <f t="shared" si="466"/>
        <v>0</v>
      </c>
      <c r="P5976">
        <f t="shared" si="467"/>
        <v>1</v>
      </c>
    </row>
    <row r="5977" spans="1:16" x14ac:dyDescent="0.3">
      <c r="A5977" t="s">
        <v>69</v>
      </c>
      <c r="B5977" s="38">
        <v>42036</v>
      </c>
      <c r="C5977" t="s">
        <v>30</v>
      </c>
      <c r="D5977" t="s">
        <v>648</v>
      </c>
      <c r="E5977" t="s">
        <v>1122</v>
      </c>
      <c r="F5977">
        <v>333652</v>
      </c>
      <c r="G5977">
        <v>374394</v>
      </c>
      <c r="H5977" s="224" t="s">
        <v>152</v>
      </c>
      <c r="I5977" s="224" t="s">
        <v>153</v>
      </c>
      <c r="L5977">
        <v>2015</v>
      </c>
      <c r="M5977">
        <v>2</v>
      </c>
      <c r="N5977">
        <f t="shared" si="465"/>
        <v>0</v>
      </c>
      <c r="O5977">
        <f t="shared" si="466"/>
        <v>0</v>
      </c>
      <c r="P5977">
        <f t="shared" si="467"/>
        <v>2</v>
      </c>
    </row>
    <row r="5978" spans="1:16" x14ac:dyDescent="0.3">
      <c r="A5978" t="s">
        <v>45</v>
      </c>
      <c r="B5978" s="38">
        <v>42036</v>
      </c>
      <c r="C5978" t="s">
        <v>30</v>
      </c>
      <c r="D5978" t="s">
        <v>275</v>
      </c>
      <c r="E5978" t="s">
        <v>1125</v>
      </c>
      <c r="F5978">
        <v>243300</v>
      </c>
      <c r="G5978">
        <v>417967</v>
      </c>
      <c r="H5978" s="224" t="s">
        <v>148</v>
      </c>
      <c r="I5978" s="224" t="s">
        <v>149</v>
      </c>
      <c r="L5978">
        <v>2015</v>
      </c>
      <c r="M5978">
        <v>2</v>
      </c>
      <c r="N5978">
        <f t="shared" si="465"/>
        <v>0</v>
      </c>
      <c r="O5978">
        <f t="shared" si="466"/>
        <v>0</v>
      </c>
      <c r="P5978">
        <f t="shared" si="467"/>
        <v>1</v>
      </c>
    </row>
    <row r="5979" spans="1:16" x14ac:dyDescent="0.3">
      <c r="A5979" t="s">
        <v>69</v>
      </c>
      <c r="B5979" s="38">
        <v>42036</v>
      </c>
      <c r="C5979" t="s">
        <v>30</v>
      </c>
      <c r="D5979" t="s">
        <v>583</v>
      </c>
      <c r="E5979" t="s">
        <v>1122</v>
      </c>
      <c r="F5979">
        <v>333951</v>
      </c>
      <c r="G5979">
        <v>373748</v>
      </c>
      <c r="H5979" s="224" t="s">
        <v>148</v>
      </c>
      <c r="I5979" s="224" t="s">
        <v>149</v>
      </c>
      <c r="L5979">
        <v>2015</v>
      </c>
      <c r="M5979">
        <v>2</v>
      </c>
      <c r="N5979">
        <f t="shared" si="465"/>
        <v>0</v>
      </c>
      <c r="O5979">
        <f t="shared" si="466"/>
        <v>0</v>
      </c>
      <c r="P5979">
        <f t="shared" si="467"/>
        <v>1</v>
      </c>
    </row>
    <row r="5980" spans="1:16" x14ac:dyDescent="0.3">
      <c r="A5980" t="s">
        <v>69</v>
      </c>
      <c r="B5980" s="38">
        <v>42036</v>
      </c>
      <c r="C5980" t="s">
        <v>30</v>
      </c>
      <c r="D5980" t="s">
        <v>215</v>
      </c>
      <c r="E5980" t="s">
        <v>1122</v>
      </c>
      <c r="F5980">
        <v>333896</v>
      </c>
      <c r="G5980">
        <v>373597</v>
      </c>
      <c r="H5980" s="224" t="s">
        <v>148</v>
      </c>
      <c r="I5980" s="224" t="s">
        <v>149</v>
      </c>
      <c r="L5980">
        <v>2015</v>
      </c>
      <c r="M5980">
        <v>2</v>
      </c>
      <c r="N5980">
        <f t="shared" si="465"/>
        <v>0</v>
      </c>
      <c r="O5980">
        <f t="shared" si="466"/>
        <v>0</v>
      </c>
      <c r="P5980">
        <f t="shared" si="467"/>
        <v>1</v>
      </c>
    </row>
    <row r="5981" spans="1:16" x14ac:dyDescent="0.3">
      <c r="A5981" t="s">
        <v>36</v>
      </c>
      <c r="B5981" s="38">
        <v>42036</v>
      </c>
      <c r="C5981" t="s">
        <v>29</v>
      </c>
      <c r="D5981" t="s">
        <v>584</v>
      </c>
      <c r="E5981" t="s">
        <v>1129</v>
      </c>
      <c r="F5981">
        <v>287390</v>
      </c>
      <c r="G5981">
        <v>345943</v>
      </c>
      <c r="H5981" s="224" t="s">
        <v>148</v>
      </c>
      <c r="I5981" s="224" t="s">
        <v>181</v>
      </c>
      <c r="L5981">
        <v>2015</v>
      </c>
      <c r="M5981">
        <v>2</v>
      </c>
      <c r="N5981">
        <f t="shared" si="465"/>
        <v>0</v>
      </c>
      <c r="O5981">
        <f t="shared" si="466"/>
        <v>1</v>
      </c>
      <c r="P5981">
        <f t="shared" si="467"/>
        <v>0</v>
      </c>
    </row>
    <row r="5982" spans="1:16" x14ac:dyDescent="0.3">
      <c r="A5982" t="s">
        <v>43</v>
      </c>
      <c r="B5982" s="38">
        <v>42036</v>
      </c>
      <c r="C5982" t="s">
        <v>30</v>
      </c>
      <c r="D5982" t="s">
        <v>407</v>
      </c>
      <c r="E5982" t="s">
        <v>1124</v>
      </c>
      <c r="F5982">
        <v>308533</v>
      </c>
      <c r="G5982">
        <v>326546</v>
      </c>
      <c r="H5982" s="224" t="s">
        <v>152</v>
      </c>
      <c r="I5982" s="224" t="s">
        <v>153</v>
      </c>
      <c r="L5982">
        <v>2015</v>
      </c>
      <c r="M5982">
        <v>2</v>
      </c>
      <c r="N5982">
        <f t="shared" si="465"/>
        <v>0</v>
      </c>
      <c r="O5982">
        <f t="shared" si="466"/>
        <v>0</v>
      </c>
      <c r="P5982">
        <f t="shared" si="467"/>
        <v>2</v>
      </c>
    </row>
    <row r="5983" spans="1:16" x14ac:dyDescent="0.3">
      <c r="A5983" t="s">
        <v>45</v>
      </c>
      <c r="B5983" s="38">
        <v>42036</v>
      </c>
      <c r="C5983" t="s">
        <v>30</v>
      </c>
      <c r="D5983" t="s">
        <v>368</v>
      </c>
      <c r="E5983" t="s">
        <v>1125</v>
      </c>
      <c r="F5983">
        <v>244331</v>
      </c>
      <c r="G5983">
        <v>416626</v>
      </c>
      <c r="H5983" s="224" t="s">
        <v>148</v>
      </c>
      <c r="I5983" s="224" t="s">
        <v>149</v>
      </c>
      <c r="L5983">
        <v>2015</v>
      </c>
      <c r="M5983">
        <v>2</v>
      </c>
      <c r="N5983">
        <f t="shared" si="465"/>
        <v>0</v>
      </c>
      <c r="O5983">
        <f t="shared" si="466"/>
        <v>0</v>
      </c>
      <c r="P5983">
        <f t="shared" si="467"/>
        <v>1</v>
      </c>
    </row>
    <row r="5984" spans="1:16" x14ac:dyDescent="0.3">
      <c r="A5984" t="s">
        <v>69</v>
      </c>
      <c r="B5984" s="38">
        <v>42036</v>
      </c>
      <c r="C5984" t="s">
        <v>30</v>
      </c>
      <c r="D5984" t="s">
        <v>160</v>
      </c>
      <c r="E5984" t="s">
        <v>1122</v>
      </c>
      <c r="F5984">
        <v>332911</v>
      </c>
      <c r="G5984">
        <v>373519</v>
      </c>
      <c r="H5984" s="224" t="s">
        <v>148</v>
      </c>
      <c r="I5984" s="224" t="s">
        <v>149</v>
      </c>
      <c r="L5984">
        <v>2015</v>
      </c>
      <c r="M5984">
        <v>2</v>
      </c>
      <c r="N5984">
        <f t="shared" si="465"/>
        <v>0</v>
      </c>
      <c r="O5984">
        <f t="shared" si="466"/>
        <v>0</v>
      </c>
      <c r="P5984">
        <f t="shared" si="467"/>
        <v>1</v>
      </c>
    </row>
    <row r="5985" spans="1:16" x14ac:dyDescent="0.3">
      <c r="A5985" t="s">
        <v>69</v>
      </c>
      <c r="B5985" s="38">
        <v>42036</v>
      </c>
      <c r="C5985" t="s">
        <v>30</v>
      </c>
      <c r="D5985" t="s">
        <v>552</v>
      </c>
      <c r="E5985" t="s">
        <v>1122</v>
      </c>
      <c r="F5985">
        <v>333794</v>
      </c>
      <c r="G5985">
        <v>374351</v>
      </c>
      <c r="H5985" s="224" t="s">
        <v>148</v>
      </c>
      <c r="I5985" s="224" t="s">
        <v>149</v>
      </c>
      <c r="L5985">
        <v>2015</v>
      </c>
      <c r="M5985">
        <v>2</v>
      </c>
      <c r="N5985">
        <f t="shared" si="465"/>
        <v>0</v>
      </c>
      <c r="O5985">
        <f t="shared" si="466"/>
        <v>0</v>
      </c>
      <c r="P5985">
        <f t="shared" si="467"/>
        <v>1</v>
      </c>
    </row>
    <row r="5986" spans="1:16" x14ac:dyDescent="0.3">
      <c r="A5986" t="s">
        <v>42</v>
      </c>
      <c r="B5986" s="38">
        <v>42036</v>
      </c>
      <c r="C5986" t="s">
        <v>30</v>
      </c>
      <c r="D5986" t="s">
        <v>588</v>
      </c>
      <c r="E5986" t="s">
        <v>1124</v>
      </c>
      <c r="F5986">
        <v>337647</v>
      </c>
      <c r="G5986">
        <v>331004</v>
      </c>
      <c r="H5986" s="224" t="s">
        <v>148</v>
      </c>
      <c r="I5986" s="224" t="s">
        <v>149</v>
      </c>
      <c r="L5986">
        <v>2015</v>
      </c>
      <c r="M5986">
        <v>2</v>
      </c>
      <c r="N5986">
        <f t="shared" si="465"/>
        <v>0</v>
      </c>
      <c r="O5986">
        <f t="shared" si="466"/>
        <v>0</v>
      </c>
      <c r="P5986">
        <f t="shared" si="467"/>
        <v>1</v>
      </c>
    </row>
    <row r="5987" spans="1:16" x14ac:dyDescent="0.3">
      <c r="A5987" t="s">
        <v>49</v>
      </c>
      <c r="B5987" s="38">
        <v>42036</v>
      </c>
      <c r="C5987" t="s">
        <v>30</v>
      </c>
      <c r="D5987" t="s">
        <v>403</v>
      </c>
      <c r="E5987" t="s">
        <v>1129</v>
      </c>
      <c r="F5987">
        <v>312178</v>
      </c>
      <c r="G5987">
        <v>345941</v>
      </c>
      <c r="H5987" s="224" t="s">
        <v>152</v>
      </c>
      <c r="I5987" s="224" t="s">
        <v>153</v>
      </c>
      <c r="L5987">
        <v>2015</v>
      </c>
      <c r="M5987">
        <v>2</v>
      </c>
      <c r="N5987">
        <f t="shared" si="465"/>
        <v>0</v>
      </c>
      <c r="O5987">
        <f t="shared" si="466"/>
        <v>0</v>
      </c>
      <c r="P5987">
        <f t="shared" si="467"/>
        <v>2</v>
      </c>
    </row>
    <row r="5988" spans="1:16" x14ac:dyDescent="0.3">
      <c r="A5988" t="s">
        <v>45</v>
      </c>
      <c r="B5988" s="38">
        <v>42036</v>
      </c>
      <c r="C5988" t="s">
        <v>30</v>
      </c>
      <c r="D5988" t="s">
        <v>1055</v>
      </c>
      <c r="E5988" t="s">
        <v>1125</v>
      </c>
      <c r="F5988">
        <v>243147</v>
      </c>
      <c r="G5988">
        <v>416661</v>
      </c>
      <c r="H5988" s="224" t="s">
        <v>148</v>
      </c>
      <c r="I5988" s="224" t="s">
        <v>149</v>
      </c>
      <c r="L5988">
        <v>2015</v>
      </c>
      <c r="M5988">
        <v>2</v>
      </c>
      <c r="N5988">
        <f t="shared" si="465"/>
        <v>0</v>
      </c>
      <c r="O5988">
        <f t="shared" si="466"/>
        <v>0</v>
      </c>
      <c r="P5988">
        <f t="shared" si="467"/>
        <v>1</v>
      </c>
    </row>
    <row r="5989" spans="1:16" x14ac:dyDescent="0.3">
      <c r="A5989" t="s">
        <v>69</v>
      </c>
      <c r="B5989" s="38">
        <v>42036</v>
      </c>
      <c r="C5989" t="s">
        <v>30</v>
      </c>
      <c r="D5989" t="s">
        <v>167</v>
      </c>
      <c r="E5989" t="s">
        <v>1122</v>
      </c>
      <c r="F5989">
        <v>334398</v>
      </c>
      <c r="G5989">
        <v>373898</v>
      </c>
      <c r="H5989" s="224" t="s">
        <v>148</v>
      </c>
      <c r="I5989" s="224" t="s">
        <v>149</v>
      </c>
      <c r="L5989">
        <v>2015</v>
      </c>
      <c r="M5989">
        <v>2</v>
      </c>
      <c r="N5989">
        <f t="shared" si="465"/>
        <v>0</v>
      </c>
      <c r="O5989">
        <f t="shared" si="466"/>
        <v>0</v>
      </c>
      <c r="P5989">
        <f t="shared" si="467"/>
        <v>1</v>
      </c>
    </row>
    <row r="5990" spans="1:16" x14ac:dyDescent="0.3">
      <c r="A5990" t="s">
        <v>69</v>
      </c>
      <c r="B5990" s="38">
        <v>42036</v>
      </c>
      <c r="C5990" t="s">
        <v>30</v>
      </c>
      <c r="D5990" t="s">
        <v>280</v>
      </c>
      <c r="E5990" t="s">
        <v>1122</v>
      </c>
      <c r="F5990">
        <v>334236</v>
      </c>
      <c r="G5990">
        <v>373976</v>
      </c>
      <c r="H5990" s="224" t="s">
        <v>148</v>
      </c>
      <c r="I5990" s="224" t="s">
        <v>149</v>
      </c>
      <c r="L5990">
        <v>2015</v>
      </c>
      <c r="M5990">
        <v>2</v>
      </c>
      <c r="N5990">
        <f t="shared" si="465"/>
        <v>0</v>
      </c>
      <c r="O5990">
        <f t="shared" si="466"/>
        <v>0</v>
      </c>
      <c r="P5990">
        <f t="shared" si="467"/>
        <v>1</v>
      </c>
    </row>
    <row r="5991" spans="1:16" x14ac:dyDescent="0.3">
      <c r="A5991" t="s">
        <v>69</v>
      </c>
      <c r="B5991" s="38">
        <v>42036</v>
      </c>
      <c r="C5991" t="s">
        <v>30</v>
      </c>
      <c r="D5991" t="s">
        <v>373</v>
      </c>
      <c r="E5991" t="s">
        <v>1122</v>
      </c>
      <c r="F5991">
        <v>333621</v>
      </c>
      <c r="G5991">
        <v>374656</v>
      </c>
      <c r="H5991" s="224" t="s">
        <v>144</v>
      </c>
      <c r="I5991" s="224" t="s">
        <v>145</v>
      </c>
      <c r="L5991">
        <v>2015</v>
      </c>
      <c r="M5991">
        <v>2</v>
      </c>
      <c r="N5991">
        <f t="shared" si="465"/>
        <v>0</v>
      </c>
      <c r="O5991">
        <f t="shared" si="466"/>
        <v>0</v>
      </c>
      <c r="P5991">
        <f t="shared" si="467"/>
        <v>3</v>
      </c>
    </row>
    <row r="5992" spans="1:16" x14ac:dyDescent="0.3">
      <c r="A5992" t="s">
        <v>69</v>
      </c>
      <c r="B5992" s="38">
        <v>42036</v>
      </c>
      <c r="C5992" t="s">
        <v>30</v>
      </c>
      <c r="D5992" t="s">
        <v>174</v>
      </c>
      <c r="E5992" t="s">
        <v>1122</v>
      </c>
      <c r="F5992">
        <v>334129</v>
      </c>
      <c r="G5992">
        <v>375037</v>
      </c>
      <c r="H5992" s="224" t="s">
        <v>152</v>
      </c>
      <c r="I5992" s="224" t="s">
        <v>153</v>
      </c>
      <c r="L5992">
        <v>2015</v>
      </c>
      <c r="M5992">
        <v>2</v>
      </c>
      <c r="N5992">
        <f t="shared" si="465"/>
        <v>0</v>
      </c>
      <c r="O5992">
        <f t="shared" si="466"/>
        <v>0</v>
      </c>
      <c r="P5992">
        <f t="shared" si="467"/>
        <v>2</v>
      </c>
    </row>
    <row r="5993" spans="1:16" x14ac:dyDescent="0.3">
      <c r="A5993" t="s">
        <v>45</v>
      </c>
      <c r="B5993" s="38">
        <v>42036</v>
      </c>
      <c r="C5993" t="s">
        <v>30</v>
      </c>
      <c r="D5993" t="s">
        <v>391</v>
      </c>
      <c r="E5993" t="s">
        <v>1125</v>
      </c>
      <c r="F5993">
        <v>243567</v>
      </c>
      <c r="G5993">
        <v>416216</v>
      </c>
      <c r="H5993" s="224" t="s">
        <v>144</v>
      </c>
      <c r="I5993" s="224" t="s">
        <v>145</v>
      </c>
      <c r="L5993">
        <v>2015</v>
      </c>
      <c r="M5993">
        <v>2</v>
      </c>
      <c r="N5993">
        <f t="shared" si="465"/>
        <v>0</v>
      </c>
      <c r="O5993">
        <f t="shared" si="466"/>
        <v>0</v>
      </c>
      <c r="P5993">
        <f t="shared" si="467"/>
        <v>3</v>
      </c>
    </row>
    <row r="5994" spans="1:16" x14ac:dyDescent="0.3">
      <c r="A5994" t="s">
        <v>69</v>
      </c>
      <c r="B5994" s="38">
        <v>42036</v>
      </c>
      <c r="C5994" t="s">
        <v>30</v>
      </c>
      <c r="D5994" t="s">
        <v>160</v>
      </c>
      <c r="E5994" t="s">
        <v>1122</v>
      </c>
      <c r="F5994">
        <v>333720</v>
      </c>
      <c r="G5994">
        <v>375234</v>
      </c>
      <c r="H5994" s="224" t="s">
        <v>148</v>
      </c>
      <c r="I5994" s="224" t="s">
        <v>149</v>
      </c>
      <c r="L5994">
        <v>2015</v>
      </c>
      <c r="M5994">
        <v>2</v>
      </c>
      <c r="N5994">
        <f t="shared" si="465"/>
        <v>0</v>
      </c>
      <c r="O5994">
        <f t="shared" si="466"/>
        <v>0</v>
      </c>
      <c r="P5994">
        <f t="shared" si="467"/>
        <v>1</v>
      </c>
    </row>
    <row r="5995" spans="1:16" x14ac:dyDescent="0.3">
      <c r="A5995" t="s">
        <v>20</v>
      </c>
      <c r="B5995" s="38">
        <v>42036</v>
      </c>
      <c r="C5995" t="s">
        <v>30</v>
      </c>
      <c r="D5995" t="s">
        <v>231</v>
      </c>
      <c r="E5995" t="s">
        <v>1128</v>
      </c>
      <c r="F5995">
        <v>310666</v>
      </c>
      <c r="G5995">
        <v>403446</v>
      </c>
      <c r="H5995" s="224" t="s">
        <v>148</v>
      </c>
      <c r="I5995" s="224" t="s">
        <v>149</v>
      </c>
      <c r="L5995">
        <v>2015</v>
      </c>
      <c r="M5995">
        <v>2</v>
      </c>
      <c r="N5995">
        <f t="shared" si="465"/>
        <v>0</v>
      </c>
      <c r="O5995">
        <f t="shared" si="466"/>
        <v>0</v>
      </c>
      <c r="P5995">
        <f t="shared" si="467"/>
        <v>1</v>
      </c>
    </row>
    <row r="5996" spans="1:16" x14ac:dyDescent="0.3">
      <c r="A5996" t="s">
        <v>42</v>
      </c>
      <c r="B5996" s="38">
        <v>42036</v>
      </c>
      <c r="C5996" t="s">
        <v>30</v>
      </c>
      <c r="D5996" t="s">
        <v>170</v>
      </c>
      <c r="E5996" t="s">
        <v>1124</v>
      </c>
      <c r="F5996">
        <v>337764</v>
      </c>
      <c r="G5996">
        <v>331414</v>
      </c>
      <c r="H5996" s="224" t="s">
        <v>148</v>
      </c>
      <c r="I5996" s="224" t="s">
        <v>149</v>
      </c>
      <c r="L5996">
        <v>2015</v>
      </c>
      <c r="M5996">
        <v>2</v>
      </c>
      <c r="N5996">
        <f t="shared" si="465"/>
        <v>0</v>
      </c>
      <c r="O5996">
        <f t="shared" si="466"/>
        <v>0</v>
      </c>
      <c r="P5996">
        <f t="shared" si="467"/>
        <v>1</v>
      </c>
    </row>
    <row r="5997" spans="1:16" x14ac:dyDescent="0.3">
      <c r="A5997" t="s">
        <v>69</v>
      </c>
      <c r="B5997" s="38">
        <v>42036</v>
      </c>
      <c r="C5997" t="s">
        <v>30</v>
      </c>
      <c r="D5997" t="s">
        <v>215</v>
      </c>
      <c r="E5997" t="s">
        <v>1122</v>
      </c>
      <c r="F5997">
        <v>333782</v>
      </c>
      <c r="G5997">
        <v>373648</v>
      </c>
      <c r="H5997" s="224" t="s">
        <v>148</v>
      </c>
      <c r="I5997" s="224" t="s">
        <v>149</v>
      </c>
      <c r="L5997">
        <v>2015</v>
      </c>
      <c r="M5997">
        <v>2</v>
      </c>
      <c r="N5997">
        <f t="shared" si="465"/>
        <v>0</v>
      </c>
      <c r="O5997">
        <f t="shared" si="466"/>
        <v>0</v>
      </c>
      <c r="P5997">
        <f t="shared" si="467"/>
        <v>1</v>
      </c>
    </row>
    <row r="5998" spans="1:16" x14ac:dyDescent="0.3">
      <c r="A5998" t="s">
        <v>45</v>
      </c>
      <c r="B5998" s="38">
        <v>42036</v>
      </c>
      <c r="C5998" t="s">
        <v>30</v>
      </c>
      <c r="D5998" t="s">
        <v>240</v>
      </c>
      <c r="E5998" t="s">
        <v>1125</v>
      </c>
      <c r="F5998">
        <v>243611</v>
      </c>
      <c r="G5998">
        <v>418108</v>
      </c>
      <c r="H5998" s="224" t="s">
        <v>152</v>
      </c>
      <c r="I5998" s="224" t="s">
        <v>153</v>
      </c>
      <c r="L5998">
        <v>2015</v>
      </c>
      <c r="M5998">
        <v>2</v>
      </c>
      <c r="N5998">
        <f t="shared" si="465"/>
        <v>0</v>
      </c>
      <c r="O5998">
        <f t="shared" si="466"/>
        <v>0</v>
      </c>
      <c r="P5998">
        <f t="shared" si="467"/>
        <v>2</v>
      </c>
    </row>
    <row r="5999" spans="1:16" x14ac:dyDescent="0.3">
      <c r="A5999" t="s">
        <v>69</v>
      </c>
      <c r="B5999" s="38">
        <v>42036</v>
      </c>
      <c r="C5999" t="s">
        <v>30</v>
      </c>
      <c r="D5999" t="s">
        <v>416</v>
      </c>
      <c r="E5999" t="s">
        <v>1122</v>
      </c>
      <c r="F5999">
        <v>333547</v>
      </c>
      <c r="G5999">
        <v>373926</v>
      </c>
      <c r="H5999" s="224" t="s">
        <v>148</v>
      </c>
      <c r="I5999" s="224" t="s">
        <v>149</v>
      </c>
      <c r="L5999">
        <v>2015</v>
      </c>
      <c r="M5999">
        <v>2</v>
      </c>
      <c r="N5999">
        <f t="shared" si="465"/>
        <v>0</v>
      </c>
      <c r="O5999">
        <f t="shared" si="466"/>
        <v>0</v>
      </c>
      <c r="P5999">
        <f t="shared" si="467"/>
        <v>1</v>
      </c>
    </row>
    <row r="6000" spans="1:16" x14ac:dyDescent="0.3">
      <c r="A6000" t="s">
        <v>69</v>
      </c>
      <c r="B6000" s="38">
        <v>42036</v>
      </c>
      <c r="C6000" t="s">
        <v>30</v>
      </c>
      <c r="D6000" t="s">
        <v>221</v>
      </c>
      <c r="E6000" t="s">
        <v>1122</v>
      </c>
      <c r="F6000">
        <v>334043</v>
      </c>
      <c r="G6000">
        <v>375185</v>
      </c>
      <c r="H6000" s="224" t="s">
        <v>148</v>
      </c>
      <c r="I6000" s="224" t="s">
        <v>149</v>
      </c>
      <c r="L6000">
        <v>2015</v>
      </c>
      <c r="M6000">
        <v>2</v>
      </c>
      <c r="N6000">
        <f t="shared" si="465"/>
        <v>0</v>
      </c>
      <c r="O6000">
        <f t="shared" si="466"/>
        <v>0</v>
      </c>
      <c r="P6000">
        <f t="shared" si="467"/>
        <v>1</v>
      </c>
    </row>
    <row r="6001" spans="1:16" x14ac:dyDescent="0.3">
      <c r="A6001" t="s">
        <v>55</v>
      </c>
      <c r="B6001" s="38">
        <v>42036</v>
      </c>
      <c r="C6001" t="s">
        <v>30</v>
      </c>
      <c r="D6001" t="s">
        <v>1135</v>
      </c>
      <c r="E6001" t="s">
        <v>1131</v>
      </c>
      <c r="F6001">
        <v>311698</v>
      </c>
      <c r="G6001">
        <v>440921</v>
      </c>
      <c r="H6001" s="224" t="s">
        <v>148</v>
      </c>
      <c r="I6001" s="224" t="s">
        <v>149</v>
      </c>
      <c r="L6001">
        <v>2015</v>
      </c>
      <c r="M6001">
        <v>2</v>
      </c>
      <c r="N6001">
        <f t="shared" si="465"/>
        <v>0</v>
      </c>
      <c r="O6001">
        <f t="shared" si="466"/>
        <v>0</v>
      </c>
      <c r="P6001">
        <f t="shared" si="467"/>
        <v>1</v>
      </c>
    </row>
    <row r="6002" spans="1:16" x14ac:dyDescent="0.3">
      <c r="A6002" t="s">
        <v>59</v>
      </c>
      <c r="B6002" s="38">
        <v>42036</v>
      </c>
      <c r="C6002" t="s">
        <v>30</v>
      </c>
      <c r="D6002" t="s">
        <v>213</v>
      </c>
      <c r="E6002" t="s">
        <v>1131</v>
      </c>
      <c r="F6002">
        <v>281721</v>
      </c>
      <c r="G6002">
        <v>437988</v>
      </c>
      <c r="H6002" s="224" t="s">
        <v>148</v>
      </c>
      <c r="I6002" s="224" t="s">
        <v>149</v>
      </c>
      <c r="L6002">
        <v>2015</v>
      </c>
      <c r="M6002">
        <v>2</v>
      </c>
      <c r="N6002">
        <f t="shared" si="465"/>
        <v>0</v>
      </c>
      <c r="O6002">
        <f t="shared" si="466"/>
        <v>0</v>
      </c>
      <c r="P6002">
        <f t="shared" si="467"/>
        <v>1</v>
      </c>
    </row>
    <row r="6003" spans="1:16" x14ac:dyDescent="0.3">
      <c r="A6003" t="s">
        <v>69</v>
      </c>
      <c r="B6003" s="38">
        <v>42036</v>
      </c>
      <c r="C6003" t="s">
        <v>30</v>
      </c>
      <c r="D6003" t="s">
        <v>299</v>
      </c>
      <c r="E6003" t="s">
        <v>1122</v>
      </c>
      <c r="F6003">
        <v>334750</v>
      </c>
      <c r="G6003">
        <v>374418</v>
      </c>
      <c r="H6003" s="224" t="s">
        <v>148</v>
      </c>
      <c r="I6003" s="224" t="s">
        <v>149</v>
      </c>
      <c r="L6003">
        <v>2015</v>
      </c>
      <c r="M6003">
        <v>2</v>
      </c>
      <c r="N6003">
        <f t="shared" si="465"/>
        <v>0</v>
      </c>
      <c r="O6003">
        <f t="shared" si="466"/>
        <v>0</v>
      </c>
      <c r="P6003">
        <f t="shared" si="467"/>
        <v>1</v>
      </c>
    </row>
    <row r="6004" spans="1:16" x14ac:dyDescent="0.3">
      <c r="A6004" t="s">
        <v>39</v>
      </c>
      <c r="B6004" s="38">
        <v>42036</v>
      </c>
      <c r="C6004" t="s">
        <v>30</v>
      </c>
      <c r="D6004" t="s">
        <v>485</v>
      </c>
      <c r="E6004" t="s">
        <v>1123</v>
      </c>
      <c r="F6004">
        <v>281068</v>
      </c>
      <c r="G6004">
        <v>378099</v>
      </c>
      <c r="H6004" s="224" t="s">
        <v>152</v>
      </c>
      <c r="I6004" s="224" t="s">
        <v>153</v>
      </c>
      <c r="L6004">
        <v>2015</v>
      </c>
      <c r="M6004">
        <v>2</v>
      </c>
      <c r="N6004">
        <f t="shared" si="465"/>
        <v>0</v>
      </c>
      <c r="O6004">
        <f t="shared" si="466"/>
        <v>0</v>
      </c>
      <c r="P6004">
        <f t="shared" si="467"/>
        <v>2</v>
      </c>
    </row>
    <row r="6005" spans="1:16" x14ac:dyDescent="0.3">
      <c r="A6005" t="s">
        <v>51</v>
      </c>
      <c r="B6005" s="38">
        <v>42036</v>
      </c>
      <c r="C6005" t="s">
        <v>30</v>
      </c>
      <c r="D6005" t="s">
        <v>262</v>
      </c>
      <c r="E6005" t="s">
        <v>1124</v>
      </c>
      <c r="F6005">
        <v>348799</v>
      </c>
      <c r="G6005">
        <v>344171</v>
      </c>
      <c r="H6005" s="224" t="s">
        <v>144</v>
      </c>
      <c r="I6005" s="224" t="s">
        <v>145</v>
      </c>
      <c r="L6005">
        <v>2015</v>
      </c>
      <c r="M6005">
        <v>2</v>
      </c>
      <c r="N6005">
        <f t="shared" si="465"/>
        <v>0</v>
      </c>
      <c r="O6005">
        <f t="shared" si="466"/>
        <v>0</v>
      </c>
      <c r="P6005">
        <f t="shared" si="467"/>
        <v>3</v>
      </c>
    </row>
    <row r="6006" spans="1:16" x14ac:dyDescent="0.3">
      <c r="A6006" t="s">
        <v>74</v>
      </c>
      <c r="B6006" s="38">
        <v>42036</v>
      </c>
      <c r="C6006" t="s">
        <v>30</v>
      </c>
      <c r="D6006" t="s">
        <v>542</v>
      </c>
      <c r="E6006" t="s">
        <v>1128</v>
      </c>
      <c r="F6006">
        <v>341166</v>
      </c>
      <c r="G6006">
        <v>387227</v>
      </c>
      <c r="H6006" s="224" t="s">
        <v>148</v>
      </c>
      <c r="I6006" s="224" t="s">
        <v>149</v>
      </c>
      <c r="L6006">
        <v>2015</v>
      </c>
      <c r="M6006">
        <v>2</v>
      </c>
      <c r="N6006">
        <f t="shared" si="465"/>
        <v>0</v>
      </c>
      <c r="O6006">
        <f t="shared" si="466"/>
        <v>0</v>
      </c>
      <c r="P6006">
        <f t="shared" si="467"/>
        <v>1</v>
      </c>
    </row>
    <row r="6007" spans="1:16" x14ac:dyDescent="0.3">
      <c r="A6007" t="s">
        <v>69</v>
      </c>
      <c r="B6007" s="38">
        <v>42036</v>
      </c>
      <c r="C6007" t="s">
        <v>30</v>
      </c>
      <c r="D6007" t="s">
        <v>380</v>
      </c>
      <c r="E6007" t="s">
        <v>1122</v>
      </c>
      <c r="F6007">
        <v>333573</v>
      </c>
      <c r="G6007">
        <v>375039</v>
      </c>
      <c r="H6007" s="224" t="s">
        <v>148</v>
      </c>
      <c r="I6007" s="224" t="s">
        <v>149</v>
      </c>
      <c r="L6007">
        <v>2015</v>
      </c>
      <c r="M6007">
        <v>2</v>
      </c>
      <c r="N6007">
        <f t="shared" si="465"/>
        <v>0</v>
      </c>
      <c r="O6007">
        <f t="shared" si="466"/>
        <v>0</v>
      </c>
      <c r="P6007">
        <f t="shared" si="467"/>
        <v>1</v>
      </c>
    </row>
    <row r="6008" spans="1:16" x14ac:dyDescent="0.3">
      <c r="A6008" t="s">
        <v>51</v>
      </c>
      <c r="B6008" s="38">
        <v>42036</v>
      </c>
      <c r="C6008" t="s">
        <v>30</v>
      </c>
      <c r="D6008" t="s">
        <v>562</v>
      </c>
      <c r="E6008" t="s">
        <v>1124</v>
      </c>
      <c r="F6008">
        <v>348587</v>
      </c>
      <c r="G6008">
        <v>344643</v>
      </c>
      <c r="H6008" s="224" t="s">
        <v>148</v>
      </c>
      <c r="I6008" s="224" t="s">
        <v>149</v>
      </c>
      <c r="L6008">
        <v>2015</v>
      </c>
      <c r="M6008">
        <v>2</v>
      </c>
      <c r="N6008">
        <f t="shared" si="465"/>
        <v>0</v>
      </c>
      <c r="O6008">
        <f t="shared" si="466"/>
        <v>0</v>
      </c>
      <c r="P6008">
        <f t="shared" si="467"/>
        <v>1</v>
      </c>
    </row>
    <row r="6009" spans="1:16" x14ac:dyDescent="0.3">
      <c r="A6009" t="s">
        <v>45</v>
      </c>
      <c r="B6009" s="38">
        <v>42036</v>
      </c>
      <c r="C6009" t="s">
        <v>30</v>
      </c>
      <c r="D6009" t="s">
        <v>414</v>
      </c>
      <c r="E6009" t="s">
        <v>1125</v>
      </c>
      <c r="F6009">
        <v>243512</v>
      </c>
      <c r="G6009">
        <v>416607</v>
      </c>
      <c r="H6009" s="224" t="s">
        <v>148</v>
      </c>
      <c r="I6009" s="224" t="s">
        <v>149</v>
      </c>
      <c r="L6009">
        <v>2015</v>
      </c>
      <c r="M6009">
        <v>2</v>
      </c>
      <c r="N6009">
        <f t="shared" si="465"/>
        <v>0</v>
      </c>
      <c r="O6009">
        <f t="shared" si="466"/>
        <v>0</v>
      </c>
      <c r="P6009">
        <f t="shared" si="467"/>
        <v>1</v>
      </c>
    </row>
    <row r="6010" spans="1:16" x14ac:dyDescent="0.3">
      <c r="A6010" t="s">
        <v>51</v>
      </c>
      <c r="B6010" s="38">
        <v>42036</v>
      </c>
      <c r="C6010" t="s">
        <v>30</v>
      </c>
      <c r="D6010" t="s">
        <v>262</v>
      </c>
      <c r="E6010" t="s">
        <v>1124</v>
      </c>
      <c r="F6010">
        <v>348574</v>
      </c>
      <c r="G6010">
        <v>344426</v>
      </c>
      <c r="H6010" s="224" t="s">
        <v>148</v>
      </c>
      <c r="I6010" s="224" t="s">
        <v>149</v>
      </c>
      <c r="L6010">
        <v>2015</v>
      </c>
      <c r="M6010">
        <v>2</v>
      </c>
      <c r="N6010">
        <f t="shared" si="465"/>
        <v>0</v>
      </c>
      <c r="O6010">
        <f t="shared" si="466"/>
        <v>0</v>
      </c>
      <c r="P6010">
        <f t="shared" si="467"/>
        <v>1</v>
      </c>
    </row>
    <row r="6011" spans="1:16" x14ac:dyDescent="0.3">
      <c r="A6011" t="s">
        <v>45</v>
      </c>
      <c r="B6011" s="38">
        <v>42036</v>
      </c>
      <c r="C6011" t="s">
        <v>29</v>
      </c>
      <c r="D6011" t="s">
        <v>240</v>
      </c>
      <c r="E6011" t="s">
        <v>1125</v>
      </c>
      <c r="F6011">
        <v>243588</v>
      </c>
      <c r="G6011">
        <v>418028</v>
      </c>
      <c r="H6011" s="224" t="s">
        <v>148</v>
      </c>
      <c r="I6011" s="224" t="s">
        <v>181</v>
      </c>
      <c r="L6011">
        <v>2015</v>
      </c>
      <c r="M6011">
        <v>2</v>
      </c>
      <c r="N6011">
        <f t="shared" si="465"/>
        <v>0</v>
      </c>
      <c r="O6011">
        <f t="shared" si="466"/>
        <v>1</v>
      </c>
      <c r="P6011">
        <f t="shared" si="467"/>
        <v>0</v>
      </c>
    </row>
    <row r="6012" spans="1:16" x14ac:dyDescent="0.3">
      <c r="A6012" t="s">
        <v>36</v>
      </c>
      <c r="B6012" s="38">
        <v>42036</v>
      </c>
      <c r="C6012" t="s">
        <v>30</v>
      </c>
      <c r="D6012" t="s">
        <v>188</v>
      </c>
      <c r="E6012" t="s">
        <v>1129</v>
      </c>
      <c r="F6012">
        <v>288007</v>
      </c>
      <c r="G6012">
        <v>345112</v>
      </c>
      <c r="H6012" s="224" t="s">
        <v>148</v>
      </c>
      <c r="I6012" s="224" t="s">
        <v>149</v>
      </c>
      <c r="L6012">
        <v>2015</v>
      </c>
      <c r="M6012">
        <v>2</v>
      </c>
      <c r="N6012">
        <f t="shared" si="465"/>
        <v>0</v>
      </c>
      <c r="O6012">
        <f t="shared" si="466"/>
        <v>0</v>
      </c>
      <c r="P6012">
        <f t="shared" si="467"/>
        <v>1</v>
      </c>
    </row>
    <row r="6013" spans="1:16" x14ac:dyDescent="0.3">
      <c r="A6013" t="s">
        <v>36</v>
      </c>
      <c r="B6013" s="38">
        <v>42036</v>
      </c>
      <c r="C6013" t="s">
        <v>30</v>
      </c>
      <c r="D6013" t="s">
        <v>553</v>
      </c>
      <c r="E6013" t="s">
        <v>1129</v>
      </c>
      <c r="F6013">
        <v>287385</v>
      </c>
      <c r="G6013">
        <v>345073</v>
      </c>
      <c r="H6013" s="224" t="s">
        <v>148</v>
      </c>
      <c r="I6013" s="224" t="s">
        <v>149</v>
      </c>
      <c r="L6013">
        <v>2015</v>
      </c>
      <c r="M6013">
        <v>2</v>
      </c>
      <c r="N6013">
        <f t="shared" si="465"/>
        <v>0</v>
      </c>
      <c r="O6013">
        <f t="shared" si="466"/>
        <v>0</v>
      </c>
      <c r="P6013">
        <f t="shared" si="467"/>
        <v>1</v>
      </c>
    </row>
    <row r="6014" spans="1:16" x14ac:dyDescent="0.3">
      <c r="A6014" t="s">
        <v>69</v>
      </c>
      <c r="B6014" s="38">
        <v>42036</v>
      </c>
      <c r="C6014" t="s">
        <v>30</v>
      </c>
      <c r="D6014" t="s">
        <v>495</v>
      </c>
      <c r="E6014" t="s">
        <v>1122</v>
      </c>
      <c r="F6014">
        <v>333949</v>
      </c>
      <c r="G6014">
        <v>374468</v>
      </c>
      <c r="H6014" s="224" t="s">
        <v>152</v>
      </c>
      <c r="I6014" s="224" t="s">
        <v>153</v>
      </c>
      <c r="L6014">
        <v>2015</v>
      </c>
      <c r="M6014">
        <v>2</v>
      </c>
      <c r="N6014">
        <f t="shared" si="465"/>
        <v>0</v>
      </c>
      <c r="O6014">
        <f t="shared" si="466"/>
        <v>0</v>
      </c>
      <c r="P6014">
        <f t="shared" si="467"/>
        <v>2</v>
      </c>
    </row>
    <row r="6015" spans="1:16" x14ac:dyDescent="0.3">
      <c r="A6015" t="s">
        <v>69</v>
      </c>
      <c r="B6015" s="38">
        <v>42036</v>
      </c>
      <c r="C6015" t="s">
        <v>30</v>
      </c>
      <c r="D6015" t="s">
        <v>221</v>
      </c>
      <c r="E6015" t="s">
        <v>1122</v>
      </c>
      <c r="F6015">
        <v>333991</v>
      </c>
      <c r="G6015">
        <v>375109</v>
      </c>
      <c r="H6015" s="224" t="s">
        <v>148</v>
      </c>
      <c r="I6015" s="224" t="s">
        <v>149</v>
      </c>
      <c r="L6015">
        <v>2015</v>
      </c>
      <c r="M6015">
        <v>2</v>
      </c>
      <c r="N6015">
        <f t="shared" si="465"/>
        <v>0</v>
      </c>
      <c r="O6015">
        <f t="shared" si="466"/>
        <v>0</v>
      </c>
      <c r="P6015">
        <f t="shared" si="467"/>
        <v>1</v>
      </c>
    </row>
    <row r="6016" spans="1:16" x14ac:dyDescent="0.3">
      <c r="A6016" t="s">
        <v>69</v>
      </c>
      <c r="B6016" s="38">
        <v>42036</v>
      </c>
      <c r="C6016" t="s">
        <v>30</v>
      </c>
      <c r="D6016" t="s">
        <v>280</v>
      </c>
      <c r="E6016" t="s">
        <v>1122</v>
      </c>
      <c r="F6016">
        <v>334240</v>
      </c>
      <c r="G6016">
        <v>373968</v>
      </c>
      <c r="H6016" s="224" t="s">
        <v>144</v>
      </c>
      <c r="I6016" s="224" t="s">
        <v>145</v>
      </c>
      <c r="L6016">
        <v>2015</v>
      </c>
      <c r="M6016">
        <v>2</v>
      </c>
      <c r="N6016">
        <f t="shared" si="465"/>
        <v>0</v>
      </c>
      <c r="O6016">
        <f t="shared" si="466"/>
        <v>0</v>
      </c>
      <c r="P6016">
        <f t="shared" si="467"/>
        <v>3</v>
      </c>
    </row>
    <row r="6017" spans="1:16" x14ac:dyDescent="0.3">
      <c r="A6017" t="s">
        <v>20</v>
      </c>
      <c r="B6017" s="38">
        <v>42036</v>
      </c>
      <c r="C6017" t="s">
        <v>30</v>
      </c>
      <c r="D6017" t="s">
        <v>691</v>
      </c>
      <c r="E6017" t="s">
        <v>1128</v>
      </c>
      <c r="F6017">
        <v>310830</v>
      </c>
      <c r="G6017">
        <v>402670</v>
      </c>
      <c r="H6017" s="224" t="s">
        <v>148</v>
      </c>
      <c r="I6017" s="224" t="s">
        <v>149</v>
      </c>
      <c r="L6017">
        <v>2015</v>
      </c>
      <c r="M6017">
        <v>2</v>
      </c>
      <c r="N6017">
        <f t="shared" si="465"/>
        <v>0</v>
      </c>
      <c r="O6017">
        <f t="shared" si="466"/>
        <v>0</v>
      </c>
      <c r="P6017">
        <f t="shared" si="467"/>
        <v>1</v>
      </c>
    </row>
    <row r="6018" spans="1:16" x14ac:dyDescent="0.3">
      <c r="A6018" t="s">
        <v>69</v>
      </c>
      <c r="B6018" s="38">
        <v>42064</v>
      </c>
      <c r="C6018" t="s">
        <v>30</v>
      </c>
      <c r="D6018" t="s">
        <v>174</v>
      </c>
      <c r="E6018" t="s">
        <v>1122</v>
      </c>
      <c r="F6018">
        <v>334116</v>
      </c>
      <c r="G6018">
        <v>375017</v>
      </c>
      <c r="H6018" s="224" t="s">
        <v>152</v>
      </c>
      <c r="I6018" s="224" t="s">
        <v>153</v>
      </c>
      <c r="L6018">
        <v>2015</v>
      </c>
      <c r="M6018">
        <v>3</v>
      </c>
      <c r="N6018">
        <f t="shared" ref="N6018:N6081" si="468">SUM((IF(OR(ISBLANK($I6018),ISERROR(SEARCH("killed",$I6018))),0,IF(SEARCH("killed",$I6018)=3,LEFT($I6018,1),IF(SEARCH("killed",$I6018)=4,LEFT($I6018,2),0)))),(IF(OR(ISBLANK($J6018),ISERROR(SEARCH("killed",$J6018))),0,IF(SEARCH("killed",$J6018)=3,LEFT($J6018,1),IF(SEARCH("killed",$J6018)=4,LEFT($J6018,2),0)))),(IF(OR(ISBLANK($K6018),ISERROR(SEARCH("killed",$K6018))),0,IF(SEARCH("killed",$K6018)=3,LEFT($K6018,1),IF(SEARCH("killed",$K6018)=4,LEFT($K6018,2),0)))))</f>
        <v>0</v>
      </c>
      <c r="O6018">
        <f t="shared" ref="O6018:O6081" si="469">SUM((IF(OR(ISBLANK($I6018),ISERROR(SEARCH("seriously",$I6018))),0,IF(SEARCH("seriously",$I6018)=3,LEFT($I6018,1),IF(SEARCH("seriously",$I6018)=4,LEFT($I6018,2),0)))),(IF(OR(ISBLANK($J6018),ISERROR(SEARCH("seriously",$J6018))),0,IF(SEARCH("seriously",$J6018)=3,LEFT($J6018,1),IF(SEARCH("seriously",$J6018)=4,LEFT($J6018,2),0)))),(IF(OR(ISBLANK($K6018),ISERROR(SEARCH("seriously",$K6018))),0,IF(SEARCH("seriously",$K6018)=3,LEFT($K6018,1),IF(SEARCH("seriously",$K6018)=4,LEFT($K6018,2),0)))))</f>
        <v>0</v>
      </c>
      <c r="P6018">
        <f t="shared" ref="P6018:P6081" si="470">SUM((IF(OR(ISBLANK($I6018),ISERROR(SEARCH("slightly",$I6018))),0,IF(SEARCH("slightly",$I6018)=3,LEFT($I6018,1),IF(SEARCH("slightly",$I6018)=4,LEFT($I6018,2),0)))),(IF(OR(ISBLANK($J6018),ISERROR(SEARCH("slightly",$J6018))),0,IF(SEARCH("slightly",$J6018)=3,LEFT($J6018,1),IF(SEARCH("slightly",$J6018)=4,LEFT($J6018,2),0)))),(IF(OR(ISBLANK($K6018),ISERROR(SEARCH("slightly",$K6018))),0,IF(SEARCH("slightly",$K6018)=3,LEFT($K6018,1),IF(SEARCH("slightly",$K6018)=4,LEFT($K6018,2),0)))))</f>
        <v>2</v>
      </c>
    </row>
    <row r="6019" spans="1:16" x14ac:dyDescent="0.3">
      <c r="A6019" t="s">
        <v>36</v>
      </c>
      <c r="B6019" s="38">
        <v>42064</v>
      </c>
      <c r="C6019" t="s">
        <v>30</v>
      </c>
      <c r="D6019" t="s">
        <v>205</v>
      </c>
      <c r="E6019" t="s">
        <v>1129</v>
      </c>
      <c r="F6019">
        <v>287385</v>
      </c>
      <c r="G6019">
        <v>344917</v>
      </c>
      <c r="H6019" s="224" t="s">
        <v>323</v>
      </c>
      <c r="I6019" s="224" t="s">
        <v>324</v>
      </c>
      <c r="L6019">
        <v>2015</v>
      </c>
      <c r="M6019">
        <v>3</v>
      </c>
      <c r="N6019">
        <f t="shared" si="468"/>
        <v>0</v>
      </c>
      <c r="O6019">
        <f t="shared" si="469"/>
        <v>0</v>
      </c>
      <c r="P6019">
        <f t="shared" si="470"/>
        <v>7</v>
      </c>
    </row>
    <row r="6020" spans="1:16" x14ac:dyDescent="0.3">
      <c r="A6020" t="s">
        <v>49</v>
      </c>
      <c r="B6020" s="38">
        <v>42064</v>
      </c>
      <c r="C6020" t="s">
        <v>30</v>
      </c>
      <c r="D6020" t="s">
        <v>227</v>
      </c>
      <c r="E6020" t="s">
        <v>1129</v>
      </c>
      <c r="F6020">
        <v>312506</v>
      </c>
      <c r="G6020">
        <v>345558</v>
      </c>
      <c r="H6020" s="224" t="s">
        <v>148</v>
      </c>
      <c r="I6020" s="224" t="s">
        <v>149</v>
      </c>
      <c r="L6020">
        <v>2015</v>
      </c>
      <c r="M6020">
        <v>3</v>
      </c>
      <c r="N6020">
        <f t="shared" si="468"/>
        <v>0</v>
      </c>
      <c r="O6020">
        <f t="shared" si="469"/>
        <v>0</v>
      </c>
      <c r="P6020">
        <f t="shared" si="470"/>
        <v>1</v>
      </c>
    </row>
    <row r="6021" spans="1:16" x14ac:dyDescent="0.3">
      <c r="A6021" t="s">
        <v>45</v>
      </c>
      <c r="B6021" s="38">
        <v>42064</v>
      </c>
      <c r="C6021" t="s">
        <v>30</v>
      </c>
      <c r="D6021" t="s">
        <v>1136</v>
      </c>
      <c r="E6021" t="s">
        <v>1125</v>
      </c>
      <c r="F6021">
        <v>243540</v>
      </c>
      <c r="G6021">
        <v>418182</v>
      </c>
      <c r="H6021" s="224" t="s">
        <v>152</v>
      </c>
      <c r="I6021" s="224" t="s">
        <v>153</v>
      </c>
      <c r="L6021">
        <v>2015</v>
      </c>
      <c r="M6021">
        <v>3</v>
      </c>
      <c r="N6021">
        <f t="shared" si="468"/>
        <v>0</v>
      </c>
      <c r="O6021">
        <f t="shared" si="469"/>
        <v>0</v>
      </c>
      <c r="P6021">
        <f t="shared" si="470"/>
        <v>2</v>
      </c>
    </row>
    <row r="6022" spans="1:16" x14ac:dyDescent="0.3">
      <c r="A6022" t="s">
        <v>49</v>
      </c>
      <c r="B6022" s="38">
        <v>42064</v>
      </c>
      <c r="C6022" t="s">
        <v>30</v>
      </c>
      <c r="D6022" t="s">
        <v>570</v>
      </c>
      <c r="E6022" t="s">
        <v>1129</v>
      </c>
      <c r="F6022">
        <v>312545</v>
      </c>
      <c r="G6022">
        <v>345829</v>
      </c>
      <c r="H6022" s="224" t="s">
        <v>148</v>
      </c>
      <c r="I6022" s="224" t="s">
        <v>149</v>
      </c>
      <c r="L6022">
        <v>2015</v>
      </c>
      <c r="M6022">
        <v>3</v>
      </c>
      <c r="N6022">
        <f t="shared" si="468"/>
        <v>0</v>
      </c>
      <c r="O6022">
        <f t="shared" si="469"/>
        <v>0</v>
      </c>
      <c r="P6022">
        <f t="shared" si="470"/>
        <v>1</v>
      </c>
    </row>
    <row r="6023" spans="1:16" x14ac:dyDescent="0.3">
      <c r="A6023" t="s">
        <v>43</v>
      </c>
      <c r="B6023" s="38">
        <v>42064</v>
      </c>
      <c r="C6023" t="s">
        <v>30</v>
      </c>
      <c r="D6023" t="s">
        <v>396</v>
      </c>
      <c r="E6023" t="s">
        <v>1124</v>
      </c>
      <c r="F6023">
        <v>308698</v>
      </c>
      <c r="G6023">
        <v>326315</v>
      </c>
      <c r="H6023" s="224" t="s">
        <v>148</v>
      </c>
      <c r="I6023" s="224" t="s">
        <v>149</v>
      </c>
      <c r="L6023">
        <v>2015</v>
      </c>
      <c r="M6023">
        <v>3</v>
      </c>
      <c r="N6023">
        <f t="shared" si="468"/>
        <v>0</v>
      </c>
      <c r="O6023">
        <f t="shared" si="469"/>
        <v>0</v>
      </c>
      <c r="P6023">
        <f t="shared" si="470"/>
        <v>1</v>
      </c>
    </row>
    <row r="6024" spans="1:16" x14ac:dyDescent="0.3">
      <c r="A6024" t="s">
        <v>69</v>
      </c>
      <c r="B6024" s="38">
        <v>42064</v>
      </c>
      <c r="C6024" t="s">
        <v>30</v>
      </c>
      <c r="D6024" t="s">
        <v>272</v>
      </c>
      <c r="E6024" t="s">
        <v>1122</v>
      </c>
      <c r="F6024">
        <v>333417</v>
      </c>
      <c r="G6024">
        <v>373287</v>
      </c>
      <c r="H6024" s="224" t="s">
        <v>148</v>
      </c>
      <c r="I6024" s="224" t="s">
        <v>149</v>
      </c>
      <c r="L6024">
        <v>2015</v>
      </c>
      <c r="M6024">
        <v>3</v>
      </c>
      <c r="N6024">
        <f t="shared" si="468"/>
        <v>0</v>
      </c>
      <c r="O6024">
        <f t="shared" si="469"/>
        <v>0</v>
      </c>
      <c r="P6024">
        <f t="shared" si="470"/>
        <v>1</v>
      </c>
    </row>
    <row r="6025" spans="1:16" x14ac:dyDescent="0.3">
      <c r="A6025" t="s">
        <v>69</v>
      </c>
      <c r="B6025" s="38">
        <v>42064</v>
      </c>
      <c r="C6025" t="s">
        <v>29</v>
      </c>
      <c r="D6025" t="s">
        <v>1137</v>
      </c>
      <c r="E6025" t="s">
        <v>1122</v>
      </c>
      <c r="F6025">
        <v>333658</v>
      </c>
      <c r="G6025">
        <v>373594</v>
      </c>
      <c r="H6025" s="224" t="s">
        <v>148</v>
      </c>
      <c r="I6025" s="224" t="s">
        <v>181</v>
      </c>
      <c r="L6025">
        <v>2015</v>
      </c>
      <c r="M6025">
        <v>3</v>
      </c>
      <c r="N6025">
        <f t="shared" si="468"/>
        <v>0</v>
      </c>
      <c r="O6025">
        <f t="shared" si="469"/>
        <v>1</v>
      </c>
      <c r="P6025">
        <f t="shared" si="470"/>
        <v>0</v>
      </c>
    </row>
    <row r="6026" spans="1:16" x14ac:dyDescent="0.3">
      <c r="A6026" t="s">
        <v>69</v>
      </c>
      <c r="B6026" s="38">
        <v>42064</v>
      </c>
      <c r="C6026" t="s">
        <v>30</v>
      </c>
      <c r="D6026" t="s">
        <v>280</v>
      </c>
      <c r="E6026" t="s">
        <v>1122</v>
      </c>
      <c r="F6026">
        <v>334189</v>
      </c>
      <c r="G6026">
        <v>373725</v>
      </c>
      <c r="H6026" s="224" t="s">
        <v>148</v>
      </c>
      <c r="I6026" s="224" t="s">
        <v>149</v>
      </c>
      <c r="L6026">
        <v>2015</v>
      </c>
      <c r="M6026">
        <v>3</v>
      </c>
      <c r="N6026">
        <f t="shared" si="468"/>
        <v>0</v>
      </c>
      <c r="O6026">
        <f t="shared" si="469"/>
        <v>0</v>
      </c>
      <c r="P6026">
        <f t="shared" si="470"/>
        <v>1</v>
      </c>
    </row>
    <row r="6027" spans="1:16" x14ac:dyDescent="0.3">
      <c r="A6027" t="s">
        <v>45</v>
      </c>
      <c r="B6027" s="38">
        <v>42064</v>
      </c>
      <c r="C6027" t="s">
        <v>30</v>
      </c>
      <c r="D6027" t="s">
        <v>1091</v>
      </c>
      <c r="E6027" t="s">
        <v>1125</v>
      </c>
      <c r="F6027">
        <v>243599</v>
      </c>
      <c r="G6027">
        <v>416852</v>
      </c>
      <c r="H6027" s="224" t="s">
        <v>148</v>
      </c>
      <c r="I6027" s="224" t="s">
        <v>149</v>
      </c>
      <c r="L6027">
        <v>2015</v>
      </c>
      <c r="M6027">
        <v>3</v>
      </c>
      <c r="N6027">
        <f t="shared" si="468"/>
        <v>0</v>
      </c>
      <c r="O6027">
        <f t="shared" si="469"/>
        <v>0</v>
      </c>
      <c r="P6027">
        <f t="shared" si="470"/>
        <v>1</v>
      </c>
    </row>
    <row r="6028" spans="1:16" x14ac:dyDescent="0.3">
      <c r="A6028" t="s">
        <v>69</v>
      </c>
      <c r="B6028" s="38">
        <v>42064</v>
      </c>
      <c r="C6028" t="s">
        <v>30</v>
      </c>
      <c r="D6028" t="s">
        <v>473</v>
      </c>
      <c r="E6028" t="s">
        <v>1122</v>
      </c>
      <c r="F6028">
        <v>334321</v>
      </c>
      <c r="G6028">
        <v>374528</v>
      </c>
      <c r="H6028" s="224" t="s">
        <v>148</v>
      </c>
      <c r="I6028" s="224" t="s">
        <v>149</v>
      </c>
      <c r="L6028">
        <v>2015</v>
      </c>
      <c r="M6028">
        <v>3</v>
      </c>
      <c r="N6028">
        <f t="shared" si="468"/>
        <v>0</v>
      </c>
      <c r="O6028">
        <f t="shared" si="469"/>
        <v>0</v>
      </c>
      <c r="P6028">
        <f t="shared" si="470"/>
        <v>1</v>
      </c>
    </row>
    <row r="6029" spans="1:16" x14ac:dyDescent="0.3">
      <c r="A6029" t="s">
        <v>47</v>
      </c>
      <c r="B6029" s="38">
        <v>42064</v>
      </c>
      <c r="C6029" t="s">
        <v>30</v>
      </c>
      <c r="D6029" t="s">
        <v>1060</v>
      </c>
      <c r="E6029" t="s">
        <v>1127</v>
      </c>
      <c r="F6029">
        <v>329036</v>
      </c>
      <c r="G6029">
        <v>390948</v>
      </c>
      <c r="H6029" s="224" t="s">
        <v>148</v>
      </c>
      <c r="I6029" s="224" t="s">
        <v>149</v>
      </c>
      <c r="L6029">
        <v>2015</v>
      </c>
      <c r="M6029">
        <v>3</v>
      </c>
      <c r="N6029">
        <f t="shared" si="468"/>
        <v>0</v>
      </c>
      <c r="O6029">
        <f t="shared" si="469"/>
        <v>0</v>
      </c>
      <c r="P6029">
        <f t="shared" si="470"/>
        <v>1</v>
      </c>
    </row>
    <row r="6030" spans="1:16" x14ac:dyDescent="0.3">
      <c r="A6030" t="s">
        <v>69</v>
      </c>
      <c r="B6030" s="38">
        <v>42064</v>
      </c>
      <c r="C6030" t="s">
        <v>30</v>
      </c>
      <c r="D6030" t="s">
        <v>441</v>
      </c>
      <c r="E6030" t="s">
        <v>1122</v>
      </c>
      <c r="F6030">
        <v>333802</v>
      </c>
      <c r="G6030">
        <v>374761</v>
      </c>
      <c r="H6030" s="224" t="s">
        <v>152</v>
      </c>
      <c r="I6030" s="224" t="s">
        <v>153</v>
      </c>
      <c r="L6030">
        <v>2015</v>
      </c>
      <c r="M6030">
        <v>3</v>
      </c>
      <c r="N6030">
        <f t="shared" si="468"/>
        <v>0</v>
      </c>
      <c r="O6030">
        <f t="shared" si="469"/>
        <v>0</v>
      </c>
      <c r="P6030">
        <f t="shared" si="470"/>
        <v>2</v>
      </c>
    </row>
    <row r="6031" spans="1:16" x14ac:dyDescent="0.3">
      <c r="A6031" t="s">
        <v>67</v>
      </c>
      <c r="B6031" s="38">
        <v>42064</v>
      </c>
      <c r="C6031" t="s">
        <v>30</v>
      </c>
      <c r="D6031" t="s">
        <v>231</v>
      </c>
      <c r="E6031" t="s">
        <v>1130</v>
      </c>
      <c r="F6031">
        <v>349115</v>
      </c>
      <c r="G6031">
        <v>374042</v>
      </c>
      <c r="H6031" s="224" t="s">
        <v>148</v>
      </c>
      <c r="I6031" s="224" t="s">
        <v>149</v>
      </c>
      <c r="L6031">
        <v>2015</v>
      </c>
      <c r="M6031">
        <v>3</v>
      </c>
      <c r="N6031">
        <f t="shared" si="468"/>
        <v>0</v>
      </c>
      <c r="O6031">
        <f t="shared" si="469"/>
        <v>0</v>
      </c>
      <c r="P6031">
        <f t="shared" si="470"/>
        <v>1</v>
      </c>
    </row>
    <row r="6032" spans="1:16" x14ac:dyDescent="0.3">
      <c r="A6032" t="s">
        <v>39</v>
      </c>
      <c r="B6032" s="38">
        <v>42064</v>
      </c>
      <c r="C6032" t="s">
        <v>30</v>
      </c>
      <c r="D6032" t="s">
        <v>207</v>
      </c>
      <c r="E6032" t="s">
        <v>1123</v>
      </c>
      <c r="F6032">
        <v>281043</v>
      </c>
      <c r="G6032">
        <v>378517</v>
      </c>
      <c r="H6032" s="224" t="s">
        <v>148</v>
      </c>
      <c r="I6032" s="224" t="s">
        <v>149</v>
      </c>
      <c r="L6032">
        <v>2015</v>
      </c>
      <c r="M6032">
        <v>3</v>
      </c>
      <c r="N6032">
        <f t="shared" si="468"/>
        <v>0</v>
      </c>
      <c r="O6032">
        <f t="shared" si="469"/>
        <v>0</v>
      </c>
      <c r="P6032">
        <f t="shared" si="470"/>
        <v>1</v>
      </c>
    </row>
    <row r="6033" spans="1:16" x14ac:dyDescent="0.3">
      <c r="A6033" t="s">
        <v>69</v>
      </c>
      <c r="B6033" s="38">
        <v>42064</v>
      </c>
      <c r="C6033" t="s">
        <v>30</v>
      </c>
      <c r="D6033" t="s">
        <v>251</v>
      </c>
      <c r="E6033" t="s">
        <v>1122</v>
      </c>
      <c r="F6033">
        <v>333552</v>
      </c>
      <c r="G6033">
        <v>373800</v>
      </c>
      <c r="H6033" s="224" t="s">
        <v>148</v>
      </c>
      <c r="I6033" s="224" t="s">
        <v>149</v>
      </c>
      <c r="L6033">
        <v>2015</v>
      </c>
      <c r="M6033">
        <v>3</v>
      </c>
      <c r="N6033">
        <f t="shared" si="468"/>
        <v>0</v>
      </c>
      <c r="O6033">
        <f t="shared" si="469"/>
        <v>0</v>
      </c>
      <c r="P6033">
        <f t="shared" si="470"/>
        <v>1</v>
      </c>
    </row>
    <row r="6034" spans="1:16" x14ac:dyDescent="0.3">
      <c r="A6034" t="s">
        <v>20</v>
      </c>
      <c r="B6034" s="38">
        <v>42064</v>
      </c>
      <c r="C6034" t="s">
        <v>30</v>
      </c>
      <c r="D6034" t="s">
        <v>352</v>
      </c>
      <c r="E6034" t="s">
        <v>1128</v>
      </c>
      <c r="F6034">
        <v>310356</v>
      </c>
      <c r="G6034">
        <v>403207</v>
      </c>
      <c r="H6034" s="224" t="s">
        <v>148</v>
      </c>
      <c r="I6034" s="224" t="s">
        <v>149</v>
      </c>
      <c r="L6034">
        <v>2015</v>
      </c>
      <c r="M6034">
        <v>3</v>
      </c>
      <c r="N6034">
        <f t="shared" si="468"/>
        <v>0</v>
      </c>
      <c r="O6034">
        <f t="shared" si="469"/>
        <v>0</v>
      </c>
      <c r="P6034">
        <f t="shared" si="470"/>
        <v>1</v>
      </c>
    </row>
    <row r="6035" spans="1:16" x14ac:dyDescent="0.3">
      <c r="A6035" t="s">
        <v>45</v>
      </c>
      <c r="B6035" s="38">
        <v>42064</v>
      </c>
      <c r="C6035" t="s">
        <v>30</v>
      </c>
      <c r="D6035" t="s">
        <v>376</v>
      </c>
      <c r="E6035" t="s">
        <v>1125</v>
      </c>
      <c r="F6035">
        <v>243571</v>
      </c>
      <c r="G6035">
        <v>416820</v>
      </c>
      <c r="H6035" s="224" t="s">
        <v>148</v>
      </c>
      <c r="I6035" s="224" t="s">
        <v>149</v>
      </c>
      <c r="L6035">
        <v>2015</v>
      </c>
      <c r="M6035">
        <v>3</v>
      </c>
      <c r="N6035">
        <f t="shared" si="468"/>
        <v>0</v>
      </c>
      <c r="O6035">
        <f t="shared" si="469"/>
        <v>0</v>
      </c>
      <c r="P6035">
        <f t="shared" si="470"/>
        <v>1</v>
      </c>
    </row>
    <row r="6036" spans="1:16" x14ac:dyDescent="0.3">
      <c r="A6036" t="s">
        <v>69</v>
      </c>
      <c r="B6036" s="38">
        <v>42064</v>
      </c>
      <c r="C6036" t="s">
        <v>30</v>
      </c>
      <c r="D6036" t="s">
        <v>327</v>
      </c>
      <c r="E6036" t="s">
        <v>1122</v>
      </c>
      <c r="F6036">
        <v>333539</v>
      </c>
      <c r="G6036">
        <v>374058</v>
      </c>
      <c r="H6036" s="224" t="s">
        <v>148</v>
      </c>
      <c r="I6036" s="224" t="s">
        <v>149</v>
      </c>
      <c r="L6036">
        <v>2015</v>
      </c>
      <c r="M6036">
        <v>3</v>
      </c>
      <c r="N6036">
        <f t="shared" si="468"/>
        <v>0</v>
      </c>
      <c r="O6036">
        <f t="shared" si="469"/>
        <v>0</v>
      </c>
      <c r="P6036">
        <f t="shared" si="470"/>
        <v>1</v>
      </c>
    </row>
    <row r="6037" spans="1:16" x14ac:dyDescent="0.3">
      <c r="A6037" t="s">
        <v>79</v>
      </c>
      <c r="B6037" s="38">
        <v>42064</v>
      </c>
      <c r="C6037" t="s">
        <v>30</v>
      </c>
      <c r="D6037" t="s">
        <v>231</v>
      </c>
      <c r="E6037" t="s">
        <v>1129</v>
      </c>
      <c r="F6037">
        <v>301080</v>
      </c>
      <c r="G6037">
        <v>353812</v>
      </c>
      <c r="H6037" s="224" t="s">
        <v>148</v>
      </c>
      <c r="I6037" s="224" t="s">
        <v>149</v>
      </c>
      <c r="L6037">
        <v>2015</v>
      </c>
      <c r="M6037">
        <v>3</v>
      </c>
      <c r="N6037">
        <f t="shared" si="468"/>
        <v>0</v>
      </c>
      <c r="O6037">
        <f t="shared" si="469"/>
        <v>0</v>
      </c>
      <c r="P6037">
        <f t="shared" si="470"/>
        <v>1</v>
      </c>
    </row>
    <row r="6038" spans="1:16" x14ac:dyDescent="0.3">
      <c r="A6038" t="s">
        <v>57</v>
      </c>
      <c r="B6038" s="38">
        <v>42064</v>
      </c>
      <c r="C6038" t="s">
        <v>30</v>
      </c>
      <c r="D6038" t="s">
        <v>412</v>
      </c>
      <c r="E6038" t="s">
        <v>1126</v>
      </c>
      <c r="F6038">
        <v>223239</v>
      </c>
      <c r="G6038">
        <v>344237</v>
      </c>
      <c r="H6038" s="224" t="s">
        <v>144</v>
      </c>
      <c r="I6038" s="224" t="s">
        <v>145</v>
      </c>
      <c r="L6038">
        <v>2015</v>
      </c>
      <c r="M6038">
        <v>3</v>
      </c>
      <c r="N6038">
        <f t="shared" si="468"/>
        <v>0</v>
      </c>
      <c r="O6038">
        <f t="shared" si="469"/>
        <v>0</v>
      </c>
      <c r="P6038">
        <f t="shared" si="470"/>
        <v>3</v>
      </c>
    </row>
    <row r="6039" spans="1:16" x14ac:dyDescent="0.3">
      <c r="A6039" t="s">
        <v>69</v>
      </c>
      <c r="B6039" s="38">
        <v>42064</v>
      </c>
      <c r="C6039" t="s">
        <v>30</v>
      </c>
      <c r="D6039" t="s">
        <v>373</v>
      </c>
      <c r="E6039" t="s">
        <v>1122</v>
      </c>
      <c r="F6039">
        <v>333515</v>
      </c>
      <c r="G6039">
        <v>374694</v>
      </c>
      <c r="H6039" s="224" t="s">
        <v>148</v>
      </c>
      <c r="I6039" s="224" t="s">
        <v>149</v>
      </c>
      <c r="L6039">
        <v>2015</v>
      </c>
      <c r="M6039">
        <v>3</v>
      </c>
      <c r="N6039">
        <f t="shared" si="468"/>
        <v>0</v>
      </c>
      <c r="O6039">
        <f t="shared" si="469"/>
        <v>0</v>
      </c>
      <c r="P6039">
        <f t="shared" si="470"/>
        <v>1</v>
      </c>
    </row>
    <row r="6040" spans="1:16" x14ac:dyDescent="0.3">
      <c r="A6040" t="s">
        <v>68</v>
      </c>
      <c r="B6040" s="38">
        <v>42064</v>
      </c>
      <c r="C6040" t="s">
        <v>30</v>
      </c>
      <c r="D6040" t="s">
        <v>840</v>
      </c>
      <c r="E6040" t="s">
        <v>1131</v>
      </c>
      <c r="F6040">
        <v>294760</v>
      </c>
      <c r="G6040">
        <v>425783</v>
      </c>
      <c r="H6040" s="224" t="s">
        <v>148</v>
      </c>
      <c r="I6040" s="224" t="s">
        <v>149</v>
      </c>
      <c r="L6040">
        <v>2015</v>
      </c>
      <c r="M6040">
        <v>3</v>
      </c>
      <c r="N6040">
        <f t="shared" si="468"/>
        <v>0</v>
      </c>
      <c r="O6040">
        <f t="shared" si="469"/>
        <v>0</v>
      </c>
      <c r="P6040">
        <f t="shared" si="470"/>
        <v>1</v>
      </c>
    </row>
    <row r="6041" spans="1:16" x14ac:dyDescent="0.3">
      <c r="A6041" t="s">
        <v>45</v>
      </c>
      <c r="B6041" s="38">
        <v>42064</v>
      </c>
      <c r="C6041" t="s">
        <v>30</v>
      </c>
      <c r="D6041" t="s">
        <v>393</v>
      </c>
      <c r="E6041" t="s">
        <v>1125</v>
      </c>
      <c r="F6041">
        <v>243158</v>
      </c>
      <c r="G6041">
        <v>417513</v>
      </c>
      <c r="H6041" s="224" t="s">
        <v>152</v>
      </c>
      <c r="I6041" s="224" t="s">
        <v>153</v>
      </c>
      <c r="L6041">
        <v>2015</v>
      </c>
      <c r="M6041">
        <v>3</v>
      </c>
      <c r="N6041">
        <f t="shared" si="468"/>
        <v>0</v>
      </c>
      <c r="O6041">
        <f t="shared" si="469"/>
        <v>0</v>
      </c>
      <c r="P6041">
        <f t="shared" si="470"/>
        <v>2</v>
      </c>
    </row>
    <row r="6042" spans="1:16" x14ac:dyDescent="0.3">
      <c r="A6042" t="s">
        <v>50</v>
      </c>
      <c r="B6042" s="38">
        <v>42064</v>
      </c>
      <c r="C6042" t="s">
        <v>30</v>
      </c>
      <c r="D6042" t="s">
        <v>199</v>
      </c>
      <c r="E6042" t="s">
        <v>1131</v>
      </c>
      <c r="F6042">
        <v>285280</v>
      </c>
      <c r="G6042">
        <v>432694</v>
      </c>
      <c r="H6042" s="224" t="s">
        <v>148</v>
      </c>
      <c r="I6042" s="224" t="s">
        <v>149</v>
      </c>
      <c r="L6042">
        <v>2015</v>
      </c>
      <c r="M6042">
        <v>3</v>
      </c>
      <c r="N6042">
        <f t="shared" si="468"/>
        <v>0</v>
      </c>
      <c r="O6042">
        <f t="shared" si="469"/>
        <v>0</v>
      </c>
      <c r="P6042">
        <f t="shared" si="470"/>
        <v>1</v>
      </c>
    </row>
    <row r="6043" spans="1:16" x14ac:dyDescent="0.3">
      <c r="A6043" t="s">
        <v>69</v>
      </c>
      <c r="B6043" s="38">
        <v>42064</v>
      </c>
      <c r="C6043" t="s">
        <v>30</v>
      </c>
      <c r="D6043" t="s">
        <v>221</v>
      </c>
      <c r="E6043" t="s">
        <v>1122</v>
      </c>
      <c r="F6043">
        <v>334046</v>
      </c>
      <c r="G6043">
        <v>375188</v>
      </c>
      <c r="H6043" s="224" t="s">
        <v>148</v>
      </c>
      <c r="I6043" s="224" t="s">
        <v>149</v>
      </c>
      <c r="L6043">
        <v>2015</v>
      </c>
      <c r="M6043">
        <v>3</v>
      </c>
      <c r="N6043">
        <f t="shared" si="468"/>
        <v>0</v>
      </c>
      <c r="O6043">
        <f t="shared" si="469"/>
        <v>0</v>
      </c>
      <c r="P6043">
        <f t="shared" si="470"/>
        <v>1</v>
      </c>
    </row>
    <row r="6044" spans="1:16" x14ac:dyDescent="0.3">
      <c r="A6044" t="s">
        <v>45</v>
      </c>
      <c r="B6044" s="38">
        <v>42064</v>
      </c>
      <c r="C6044" t="s">
        <v>30</v>
      </c>
      <c r="D6044" t="s">
        <v>376</v>
      </c>
      <c r="E6044" t="s">
        <v>1125</v>
      </c>
      <c r="F6044">
        <v>243460</v>
      </c>
      <c r="G6044">
        <v>416692</v>
      </c>
      <c r="H6044" s="224" t="s">
        <v>152</v>
      </c>
      <c r="I6044" s="224" t="s">
        <v>153</v>
      </c>
      <c r="L6044">
        <v>2015</v>
      </c>
      <c r="M6044">
        <v>3</v>
      </c>
      <c r="N6044">
        <f t="shared" si="468"/>
        <v>0</v>
      </c>
      <c r="O6044">
        <f t="shared" si="469"/>
        <v>0</v>
      </c>
      <c r="P6044">
        <f t="shared" si="470"/>
        <v>2</v>
      </c>
    </row>
    <row r="6045" spans="1:16" x14ac:dyDescent="0.3">
      <c r="A6045" t="s">
        <v>50</v>
      </c>
      <c r="B6045" s="38">
        <v>42064</v>
      </c>
      <c r="C6045" t="s">
        <v>30</v>
      </c>
      <c r="D6045" t="s">
        <v>658</v>
      </c>
      <c r="E6045" t="s">
        <v>1131</v>
      </c>
      <c r="F6045">
        <v>284410</v>
      </c>
      <c r="G6045">
        <v>432434</v>
      </c>
      <c r="H6045" s="224" t="s">
        <v>148</v>
      </c>
      <c r="I6045" s="224" t="s">
        <v>149</v>
      </c>
      <c r="L6045">
        <v>2015</v>
      </c>
      <c r="M6045">
        <v>3</v>
      </c>
      <c r="N6045">
        <f t="shared" si="468"/>
        <v>0</v>
      </c>
      <c r="O6045">
        <f t="shared" si="469"/>
        <v>0</v>
      </c>
      <c r="P6045">
        <f t="shared" si="470"/>
        <v>1</v>
      </c>
    </row>
    <row r="6046" spans="1:16" x14ac:dyDescent="0.3">
      <c r="A6046" t="s">
        <v>69</v>
      </c>
      <c r="B6046" s="38">
        <v>42064</v>
      </c>
      <c r="C6046" t="s">
        <v>30</v>
      </c>
      <c r="D6046" t="s">
        <v>160</v>
      </c>
      <c r="E6046" t="s">
        <v>1122</v>
      </c>
      <c r="F6046">
        <v>333983</v>
      </c>
      <c r="G6046">
        <v>375127</v>
      </c>
      <c r="H6046" s="224" t="s">
        <v>245</v>
      </c>
      <c r="I6046" s="224" t="s">
        <v>246</v>
      </c>
      <c r="L6046">
        <v>2015</v>
      </c>
      <c r="M6046">
        <v>3</v>
      </c>
      <c r="N6046">
        <f t="shared" si="468"/>
        <v>0</v>
      </c>
      <c r="O6046">
        <f t="shared" si="469"/>
        <v>0</v>
      </c>
      <c r="P6046">
        <f t="shared" si="470"/>
        <v>4</v>
      </c>
    </row>
    <row r="6047" spans="1:16" x14ac:dyDescent="0.3">
      <c r="A6047" t="s">
        <v>69</v>
      </c>
      <c r="B6047" s="38">
        <v>42064</v>
      </c>
      <c r="C6047" t="s">
        <v>30</v>
      </c>
      <c r="D6047" t="s">
        <v>167</v>
      </c>
      <c r="E6047" t="s">
        <v>1122</v>
      </c>
      <c r="F6047">
        <v>334396</v>
      </c>
      <c r="G6047">
        <v>373987</v>
      </c>
      <c r="H6047" s="224" t="s">
        <v>234</v>
      </c>
      <c r="I6047" s="224" t="s">
        <v>313</v>
      </c>
      <c r="L6047">
        <v>2015</v>
      </c>
      <c r="M6047">
        <v>3</v>
      </c>
      <c r="N6047">
        <f t="shared" si="468"/>
        <v>0</v>
      </c>
      <c r="O6047">
        <f t="shared" si="469"/>
        <v>0</v>
      </c>
      <c r="P6047">
        <f t="shared" si="470"/>
        <v>5</v>
      </c>
    </row>
    <row r="6048" spans="1:16" x14ac:dyDescent="0.3">
      <c r="A6048" t="s">
        <v>43</v>
      </c>
      <c r="B6048" s="38">
        <v>42064</v>
      </c>
      <c r="C6048" t="s">
        <v>29</v>
      </c>
      <c r="D6048" t="s">
        <v>1138</v>
      </c>
      <c r="E6048" t="s">
        <v>1124</v>
      </c>
      <c r="F6048">
        <v>308637</v>
      </c>
      <c r="G6048">
        <v>326321</v>
      </c>
      <c r="H6048" s="224" t="s">
        <v>148</v>
      </c>
      <c r="I6048" s="224" t="s">
        <v>181</v>
      </c>
      <c r="L6048">
        <v>2015</v>
      </c>
      <c r="M6048">
        <v>3</v>
      </c>
      <c r="N6048">
        <f t="shared" si="468"/>
        <v>0</v>
      </c>
      <c r="O6048">
        <f t="shared" si="469"/>
        <v>1</v>
      </c>
      <c r="P6048">
        <f t="shared" si="470"/>
        <v>0</v>
      </c>
    </row>
    <row r="6049" spans="1:16" x14ac:dyDescent="0.3">
      <c r="A6049" t="s">
        <v>69</v>
      </c>
      <c r="B6049" s="38">
        <v>42064</v>
      </c>
      <c r="C6049" t="s">
        <v>30</v>
      </c>
      <c r="D6049" t="s">
        <v>191</v>
      </c>
      <c r="E6049" t="s">
        <v>1122</v>
      </c>
      <c r="F6049">
        <v>334320</v>
      </c>
      <c r="G6049">
        <v>374786</v>
      </c>
      <c r="H6049" s="224" t="s">
        <v>148</v>
      </c>
      <c r="I6049" s="224" t="s">
        <v>149</v>
      </c>
      <c r="L6049">
        <v>2015</v>
      </c>
      <c r="M6049">
        <v>3</v>
      </c>
      <c r="N6049">
        <f t="shared" si="468"/>
        <v>0</v>
      </c>
      <c r="O6049">
        <f t="shared" si="469"/>
        <v>0</v>
      </c>
      <c r="P6049">
        <f t="shared" si="470"/>
        <v>1</v>
      </c>
    </row>
    <row r="6050" spans="1:16" x14ac:dyDescent="0.3">
      <c r="A6050" t="s">
        <v>60</v>
      </c>
      <c r="B6050" s="38">
        <v>42064</v>
      </c>
      <c r="C6050" t="s">
        <v>30</v>
      </c>
      <c r="D6050" t="s">
        <v>214</v>
      </c>
      <c r="E6050" t="s">
        <v>1130</v>
      </c>
      <c r="F6050">
        <v>350499</v>
      </c>
      <c r="G6050">
        <v>381563</v>
      </c>
      <c r="H6050" s="224" t="s">
        <v>148</v>
      </c>
      <c r="I6050" s="224" t="s">
        <v>149</v>
      </c>
      <c r="L6050">
        <v>2015</v>
      </c>
      <c r="M6050">
        <v>3</v>
      </c>
      <c r="N6050">
        <f t="shared" si="468"/>
        <v>0</v>
      </c>
      <c r="O6050">
        <f t="shared" si="469"/>
        <v>0</v>
      </c>
      <c r="P6050">
        <f t="shared" si="470"/>
        <v>1</v>
      </c>
    </row>
    <row r="6051" spans="1:16" x14ac:dyDescent="0.3">
      <c r="A6051" t="s">
        <v>45</v>
      </c>
      <c r="B6051" s="38">
        <v>42064</v>
      </c>
      <c r="C6051" t="s">
        <v>29</v>
      </c>
      <c r="D6051" t="s">
        <v>392</v>
      </c>
      <c r="E6051" t="s">
        <v>1125</v>
      </c>
      <c r="F6051">
        <v>244200</v>
      </c>
      <c r="G6051">
        <v>416278</v>
      </c>
      <c r="H6051" s="224" t="s">
        <v>148</v>
      </c>
      <c r="I6051" s="224" t="s">
        <v>181</v>
      </c>
      <c r="L6051">
        <v>2015</v>
      </c>
      <c r="M6051">
        <v>3</v>
      </c>
      <c r="N6051">
        <f t="shared" si="468"/>
        <v>0</v>
      </c>
      <c r="O6051">
        <f t="shared" si="469"/>
        <v>1</v>
      </c>
      <c r="P6051">
        <f t="shared" si="470"/>
        <v>0</v>
      </c>
    </row>
    <row r="6052" spans="1:16" x14ac:dyDescent="0.3">
      <c r="A6052" t="s">
        <v>69</v>
      </c>
      <c r="B6052" s="38">
        <v>42064</v>
      </c>
      <c r="C6052" t="s">
        <v>30</v>
      </c>
      <c r="D6052" t="s">
        <v>249</v>
      </c>
      <c r="E6052" t="s">
        <v>1122</v>
      </c>
      <c r="F6052">
        <v>334394</v>
      </c>
      <c r="G6052">
        <v>374053</v>
      </c>
      <c r="H6052" s="224" t="s">
        <v>148</v>
      </c>
      <c r="I6052" s="224" t="s">
        <v>149</v>
      </c>
      <c r="L6052">
        <v>2015</v>
      </c>
      <c r="M6052">
        <v>3</v>
      </c>
      <c r="N6052">
        <f t="shared" si="468"/>
        <v>0</v>
      </c>
      <c r="O6052">
        <f t="shared" si="469"/>
        <v>0</v>
      </c>
      <c r="P6052">
        <f t="shared" si="470"/>
        <v>1</v>
      </c>
    </row>
    <row r="6053" spans="1:16" x14ac:dyDescent="0.3">
      <c r="A6053" t="s">
        <v>36</v>
      </c>
      <c r="B6053" s="38">
        <v>42064</v>
      </c>
      <c r="C6053" t="s">
        <v>30</v>
      </c>
      <c r="D6053" t="s">
        <v>205</v>
      </c>
      <c r="E6053" t="s">
        <v>1129</v>
      </c>
      <c r="F6053">
        <v>287371</v>
      </c>
      <c r="G6053">
        <v>344821</v>
      </c>
      <c r="H6053" s="224" t="s">
        <v>152</v>
      </c>
      <c r="I6053" s="224" t="s">
        <v>153</v>
      </c>
      <c r="L6053">
        <v>2015</v>
      </c>
      <c r="M6053">
        <v>3</v>
      </c>
      <c r="N6053">
        <f t="shared" si="468"/>
        <v>0</v>
      </c>
      <c r="O6053">
        <f t="shared" si="469"/>
        <v>0</v>
      </c>
      <c r="P6053">
        <f t="shared" si="470"/>
        <v>2</v>
      </c>
    </row>
    <row r="6054" spans="1:16" x14ac:dyDescent="0.3">
      <c r="A6054" t="s">
        <v>2</v>
      </c>
      <c r="B6054" s="38">
        <v>42064</v>
      </c>
      <c r="C6054" t="s">
        <v>30</v>
      </c>
      <c r="D6054" t="s">
        <v>492</v>
      </c>
      <c r="E6054" t="s">
        <v>1133</v>
      </c>
      <c r="F6054">
        <v>327203</v>
      </c>
      <c r="G6054">
        <v>364705</v>
      </c>
      <c r="H6054" s="224" t="s">
        <v>148</v>
      </c>
      <c r="I6054" s="224" t="s">
        <v>149</v>
      </c>
      <c r="L6054">
        <v>2015</v>
      </c>
      <c r="M6054">
        <v>3</v>
      </c>
      <c r="N6054">
        <f t="shared" si="468"/>
        <v>0</v>
      </c>
      <c r="O6054">
        <f t="shared" si="469"/>
        <v>0</v>
      </c>
      <c r="P6054">
        <f t="shared" si="470"/>
        <v>1</v>
      </c>
    </row>
    <row r="6055" spans="1:16" x14ac:dyDescent="0.3">
      <c r="A6055" t="s">
        <v>69</v>
      </c>
      <c r="B6055" s="38">
        <v>42064</v>
      </c>
      <c r="C6055" t="s">
        <v>30</v>
      </c>
      <c r="D6055" t="s">
        <v>215</v>
      </c>
      <c r="E6055" t="s">
        <v>1122</v>
      </c>
      <c r="F6055">
        <v>333874</v>
      </c>
      <c r="G6055">
        <v>373603</v>
      </c>
      <c r="H6055" s="224" t="s">
        <v>148</v>
      </c>
      <c r="I6055" s="224" t="s">
        <v>149</v>
      </c>
      <c r="L6055">
        <v>2015</v>
      </c>
      <c r="M6055">
        <v>3</v>
      </c>
      <c r="N6055">
        <f t="shared" si="468"/>
        <v>0</v>
      </c>
      <c r="O6055">
        <f t="shared" si="469"/>
        <v>0</v>
      </c>
      <c r="P6055">
        <f t="shared" si="470"/>
        <v>1</v>
      </c>
    </row>
    <row r="6056" spans="1:16" x14ac:dyDescent="0.3">
      <c r="A6056" t="s">
        <v>45</v>
      </c>
      <c r="B6056" s="38">
        <v>42064</v>
      </c>
      <c r="C6056" t="s">
        <v>30</v>
      </c>
      <c r="D6056" t="s">
        <v>386</v>
      </c>
      <c r="E6056" t="s">
        <v>1125</v>
      </c>
      <c r="F6056">
        <v>244062</v>
      </c>
      <c r="G6056">
        <v>416623</v>
      </c>
      <c r="H6056" s="224" t="s">
        <v>144</v>
      </c>
      <c r="I6056" s="224" t="s">
        <v>145</v>
      </c>
      <c r="L6056">
        <v>2015</v>
      </c>
      <c r="M6056">
        <v>3</v>
      </c>
      <c r="N6056">
        <f t="shared" si="468"/>
        <v>0</v>
      </c>
      <c r="O6056">
        <f t="shared" si="469"/>
        <v>0</v>
      </c>
      <c r="P6056">
        <f t="shared" si="470"/>
        <v>3</v>
      </c>
    </row>
    <row r="6057" spans="1:16" x14ac:dyDescent="0.3">
      <c r="A6057" t="s">
        <v>69</v>
      </c>
      <c r="B6057" s="38">
        <v>42064</v>
      </c>
      <c r="C6057" t="s">
        <v>30</v>
      </c>
      <c r="D6057" t="s">
        <v>373</v>
      </c>
      <c r="E6057" t="s">
        <v>1122</v>
      </c>
      <c r="F6057">
        <v>333612</v>
      </c>
      <c r="G6057">
        <v>374660</v>
      </c>
      <c r="H6057" s="224" t="s">
        <v>148</v>
      </c>
      <c r="I6057" s="224" t="s">
        <v>149</v>
      </c>
      <c r="L6057">
        <v>2015</v>
      </c>
      <c r="M6057">
        <v>3</v>
      </c>
      <c r="N6057">
        <f t="shared" si="468"/>
        <v>0</v>
      </c>
      <c r="O6057">
        <f t="shared" si="469"/>
        <v>0</v>
      </c>
      <c r="P6057">
        <f t="shared" si="470"/>
        <v>1</v>
      </c>
    </row>
    <row r="6058" spans="1:16" x14ac:dyDescent="0.3">
      <c r="A6058" t="s">
        <v>41</v>
      </c>
      <c r="B6058" s="38">
        <v>42064</v>
      </c>
      <c r="C6058" t="s">
        <v>30</v>
      </c>
      <c r="D6058" t="s">
        <v>747</v>
      </c>
      <c r="E6058" t="s">
        <v>1123</v>
      </c>
      <c r="F6058">
        <v>289447</v>
      </c>
      <c r="G6058">
        <v>390666</v>
      </c>
      <c r="H6058" s="224" t="s">
        <v>148</v>
      </c>
      <c r="I6058" s="224" t="s">
        <v>149</v>
      </c>
      <c r="L6058">
        <v>2015</v>
      </c>
      <c r="M6058">
        <v>3</v>
      </c>
      <c r="N6058">
        <f t="shared" si="468"/>
        <v>0</v>
      </c>
      <c r="O6058">
        <f t="shared" si="469"/>
        <v>0</v>
      </c>
      <c r="P6058">
        <f t="shared" si="470"/>
        <v>1</v>
      </c>
    </row>
    <row r="6059" spans="1:16" x14ac:dyDescent="0.3">
      <c r="A6059" t="s">
        <v>69</v>
      </c>
      <c r="B6059" s="38">
        <v>42064</v>
      </c>
      <c r="C6059" t="s">
        <v>30</v>
      </c>
      <c r="D6059" t="s">
        <v>363</v>
      </c>
      <c r="E6059" t="s">
        <v>1122</v>
      </c>
      <c r="F6059">
        <v>333839</v>
      </c>
      <c r="G6059">
        <v>373942</v>
      </c>
      <c r="H6059" s="224" t="s">
        <v>144</v>
      </c>
      <c r="I6059" s="224" t="s">
        <v>145</v>
      </c>
      <c r="L6059">
        <v>2015</v>
      </c>
      <c r="M6059">
        <v>3</v>
      </c>
      <c r="N6059">
        <f t="shared" si="468"/>
        <v>0</v>
      </c>
      <c r="O6059">
        <f t="shared" si="469"/>
        <v>0</v>
      </c>
      <c r="P6059">
        <f t="shared" si="470"/>
        <v>3</v>
      </c>
    </row>
    <row r="6060" spans="1:16" x14ac:dyDescent="0.3">
      <c r="A6060" t="s">
        <v>45</v>
      </c>
      <c r="B6060" s="38">
        <v>42064</v>
      </c>
      <c r="C6060" t="s">
        <v>29</v>
      </c>
      <c r="D6060" t="s">
        <v>600</v>
      </c>
      <c r="E6060" t="s">
        <v>1125</v>
      </c>
      <c r="F6060">
        <v>243408</v>
      </c>
      <c r="G6060">
        <v>416809</v>
      </c>
      <c r="H6060" s="224" t="s">
        <v>148</v>
      </c>
      <c r="I6060" s="224" t="s">
        <v>181</v>
      </c>
      <c r="L6060">
        <v>2015</v>
      </c>
      <c r="M6060">
        <v>3</v>
      </c>
      <c r="N6060">
        <f t="shared" si="468"/>
        <v>0</v>
      </c>
      <c r="O6060">
        <f t="shared" si="469"/>
        <v>1</v>
      </c>
      <c r="P6060">
        <f t="shared" si="470"/>
        <v>0</v>
      </c>
    </row>
    <row r="6061" spans="1:16" x14ac:dyDescent="0.3">
      <c r="A6061" t="s">
        <v>69</v>
      </c>
      <c r="B6061" s="38">
        <v>42064</v>
      </c>
      <c r="C6061" t="s">
        <v>30</v>
      </c>
      <c r="D6061" t="s">
        <v>232</v>
      </c>
      <c r="E6061" t="s">
        <v>1122</v>
      </c>
      <c r="F6061">
        <v>333876</v>
      </c>
      <c r="G6061">
        <v>373610</v>
      </c>
      <c r="H6061" s="224" t="s">
        <v>148</v>
      </c>
      <c r="I6061" s="224" t="s">
        <v>149</v>
      </c>
      <c r="L6061">
        <v>2015</v>
      </c>
      <c r="M6061">
        <v>3</v>
      </c>
      <c r="N6061">
        <f t="shared" si="468"/>
        <v>0</v>
      </c>
      <c r="O6061">
        <f t="shared" si="469"/>
        <v>0</v>
      </c>
      <c r="P6061">
        <f t="shared" si="470"/>
        <v>1</v>
      </c>
    </row>
    <row r="6062" spans="1:16" x14ac:dyDescent="0.3">
      <c r="A6062" t="s">
        <v>69</v>
      </c>
      <c r="B6062" s="38">
        <v>42064</v>
      </c>
      <c r="C6062" t="s">
        <v>30</v>
      </c>
      <c r="D6062" t="s">
        <v>160</v>
      </c>
      <c r="E6062" t="s">
        <v>1122</v>
      </c>
      <c r="F6062">
        <v>333319</v>
      </c>
      <c r="G6062">
        <v>374862</v>
      </c>
      <c r="H6062" s="224" t="s">
        <v>148</v>
      </c>
      <c r="I6062" s="224" t="s">
        <v>149</v>
      </c>
      <c r="L6062">
        <v>2015</v>
      </c>
      <c r="M6062">
        <v>3</v>
      </c>
      <c r="N6062">
        <f t="shared" si="468"/>
        <v>0</v>
      </c>
      <c r="O6062">
        <f t="shared" si="469"/>
        <v>0</v>
      </c>
      <c r="P6062">
        <f t="shared" si="470"/>
        <v>1</v>
      </c>
    </row>
    <row r="6063" spans="1:16" x14ac:dyDescent="0.3">
      <c r="A6063" t="s">
        <v>80</v>
      </c>
      <c r="B6063" s="38">
        <v>42064</v>
      </c>
      <c r="C6063" t="s">
        <v>30</v>
      </c>
      <c r="D6063" t="s">
        <v>214</v>
      </c>
      <c r="E6063" t="s">
        <v>1129</v>
      </c>
      <c r="F6063">
        <v>308183</v>
      </c>
      <c r="G6063">
        <v>358367</v>
      </c>
      <c r="H6063" s="224" t="s">
        <v>148</v>
      </c>
      <c r="I6063" s="224" t="s">
        <v>149</v>
      </c>
      <c r="L6063">
        <v>2015</v>
      </c>
      <c r="M6063">
        <v>3</v>
      </c>
      <c r="N6063">
        <f t="shared" si="468"/>
        <v>0</v>
      </c>
      <c r="O6063">
        <f t="shared" si="469"/>
        <v>0</v>
      </c>
      <c r="P6063">
        <f t="shared" si="470"/>
        <v>1</v>
      </c>
    </row>
    <row r="6064" spans="1:16" x14ac:dyDescent="0.3">
      <c r="A6064" t="s">
        <v>69</v>
      </c>
      <c r="B6064" s="38">
        <v>42064</v>
      </c>
      <c r="C6064" t="s">
        <v>30</v>
      </c>
      <c r="D6064" t="s">
        <v>337</v>
      </c>
      <c r="E6064" t="s">
        <v>1122</v>
      </c>
      <c r="F6064">
        <v>333622</v>
      </c>
      <c r="G6064">
        <v>374065</v>
      </c>
      <c r="H6064" s="224" t="s">
        <v>148</v>
      </c>
      <c r="I6064" s="224" t="s">
        <v>149</v>
      </c>
      <c r="L6064">
        <v>2015</v>
      </c>
      <c r="M6064">
        <v>3</v>
      </c>
      <c r="N6064">
        <f t="shared" si="468"/>
        <v>0</v>
      </c>
      <c r="O6064">
        <f t="shared" si="469"/>
        <v>0</v>
      </c>
      <c r="P6064">
        <f t="shared" si="470"/>
        <v>1</v>
      </c>
    </row>
    <row r="6065" spans="1:16" x14ac:dyDescent="0.3">
      <c r="A6065" t="s">
        <v>69</v>
      </c>
      <c r="B6065" s="38">
        <v>42064</v>
      </c>
      <c r="C6065" t="s">
        <v>30</v>
      </c>
      <c r="D6065" t="s">
        <v>163</v>
      </c>
      <c r="E6065" t="s">
        <v>1122</v>
      </c>
      <c r="F6065">
        <v>333452</v>
      </c>
      <c r="G6065">
        <v>374495</v>
      </c>
      <c r="H6065" s="224" t="s">
        <v>148</v>
      </c>
      <c r="I6065" s="224" t="s">
        <v>149</v>
      </c>
      <c r="L6065">
        <v>2015</v>
      </c>
      <c r="M6065">
        <v>3</v>
      </c>
      <c r="N6065">
        <f t="shared" si="468"/>
        <v>0</v>
      </c>
      <c r="O6065">
        <f t="shared" si="469"/>
        <v>0</v>
      </c>
      <c r="P6065">
        <f t="shared" si="470"/>
        <v>1</v>
      </c>
    </row>
    <row r="6066" spans="1:16" x14ac:dyDescent="0.3">
      <c r="A6066" t="s">
        <v>46</v>
      </c>
      <c r="B6066" s="38">
        <v>42064</v>
      </c>
      <c r="C6066" t="s">
        <v>30</v>
      </c>
      <c r="D6066" t="s">
        <v>175</v>
      </c>
      <c r="E6066" t="s">
        <v>1125</v>
      </c>
      <c r="F6066">
        <v>234031</v>
      </c>
      <c r="G6066">
        <v>398156</v>
      </c>
      <c r="H6066" s="224" t="s">
        <v>144</v>
      </c>
      <c r="I6066" s="224" t="s">
        <v>145</v>
      </c>
      <c r="L6066">
        <v>2015</v>
      </c>
      <c r="M6066">
        <v>3</v>
      </c>
      <c r="N6066">
        <f t="shared" si="468"/>
        <v>0</v>
      </c>
      <c r="O6066">
        <f t="shared" si="469"/>
        <v>0</v>
      </c>
      <c r="P6066">
        <f t="shared" si="470"/>
        <v>3</v>
      </c>
    </row>
    <row r="6067" spans="1:16" x14ac:dyDescent="0.3">
      <c r="A6067" t="s">
        <v>20</v>
      </c>
      <c r="B6067" s="38">
        <v>42064</v>
      </c>
      <c r="C6067" t="s">
        <v>30</v>
      </c>
      <c r="D6067" t="s">
        <v>1139</v>
      </c>
      <c r="E6067" t="s">
        <v>1128</v>
      </c>
      <c r="F6067">
        <v>310548</v>
      </c>
      <c r="G6067">
        <v>403274</v>
      </c>
      <c r="H6067" s="224" t="s">
        <v>148</v>
      </c>
      <c r="I6067" s="224" t="s">
        <v>149</v>
      </c>
      <c r="L6067">
        <v>2015</v>
      </c>
      <c r="M6067">
        <v>3</v>
      </c>
      <c r="N6067">
        <f t="shared" si="468"/>
        <v>0</v>
      </c>
      <c r="O6067">
        <f t="shared" si="469"/>
        <v>0</v>
      </c>
      <c r="P6067">
        <f t="shared" si="470"/>
        <v>1</v>
      </c>
    </row>
    <row r="6068" spans="1:16" x14ac:dyDescent="0.3">
      <c r="A6068" t="s">
        <v>69</v>
      </c>
      <c r="B6068" s="38">
        <v>42064</v>
      </c>
      <c r="C6068" t="s">
        <v>30</v>
      </c>
      <c r="D6068" t="s">
        <v>191</v>
      </c>
      <c r="E6068" t="s">
        <v>1122</v>
      </c>
      <c r="F6068">
        <v>334835</v>
      </c>
      <c r="G6068">
        <v>374593</v>
      </c>
      <c r="H6068" s="224" t="s">
        <v>148</v>
      </c>
      <c r="I6068" s="224" t="s">
        <v>149</v>
      </c>
      <c r="L6068">
        <v>2015</v>
      </c>
      <c r="M6068">
        <v>3</v>
      </c>
      <c r="N6068">
        <f t="shared" si="468"/>
        <v>0</v>
      </c>
      <c r="O6068">
        <f t="shared" si="469"/>
        <v>0</v>
      </c>
      <c r="P6068">
        <f t="shared" si="470"/>
        <v>1</v>
      </c>
    </row>
    <row r="6069" spans="1:16" x14ac:dyDescent="0.3">
      <c r="A6069" t="s">
        <v>43</v>
      </c>
      <c r="B6069" s="38">
        <v>42064</v>
      </c>
      <c r="C6069" t="s">
        <v>30</v>
      </c>
      <c r="D6069" t="s">
        <v>203</v>
      </c>
      <c r="E6069" t="s">
        <v>1124</v>
      </c>
      <c r="F6069">
        <v>308365</v>
      </c>
      <c r="G6069">
        <v>326757</v>
      </c>
      <c r="H6069" s="224" t="s">
        <v>152</v>
      </c>
      <c r="I6069" s="224" t="s">
        <v>153</v>
      </c>
      <c r="L6069">
        <v>2015</v>
      </c>
      <c r="M6069">
        <v>3</v>
      </c>
      <c r="N6069">
        <f t="shared" si="468"/>
        <v>0</v>
      </c>
      <c r="O6069">
        <f t="shared" si="469"/>
        <v>0</v>
      </c>
      <c r="P6069">
        <f t="shared" si="470"/>
        <v>2</v>
      </c>
    </row>
    <row r="6070" spans="1:16" x14ac:dyDescent="0.3">
      <c r="A6070" t="s">
        <v>52</v>
      </c>
      <c r="B6070" s="38">
        <v>42064</v>
      </c>
      <c r="C6070" t="s">
        <v>30</v>
      </c>
      <c r="D6070" t="s">
        <v>424</v>
      </c>
      <c r="E6070" t="s">
        <v>1126</v>
      </c>
      <c r="F6070">
        <v>245753</v>
      </c>
      <c r="G6070">
        <v>372764</v>
      </c>
      <c r="H6070" s="224" t="s">
        <v>152</v>
      </c>
      <c r="I6070" s="224" t="s">
        <v>153</v>
      </c>
      <c r="L6070">
        <v>2015</v>
      </c>
      <c r="M6070">
        <v>3</v>
      </c>
      <c r="N6070">
        <f t="shared" si="468"/>
        <v>0</v>
      </c>
      <c r="O6070">
        <f t="shared" si="469"/>
        <v>0</v>
      </c>
      <c r="P6070">
        <f t="shared" si="470"/>
        <v>2</v>
      </c>
    </row>
    <row r="6071" spans="1:16" x14ac:dyDescent="0.3">
      <c r="A6071" t="s">
        <v>69</v>
      </c>
      <c r="B6071" s="38">
        <v>42095</v>
      </c>
      <c r="C6071" t="s">
        <v>30</v>
      </c>
      <c r="D6071" t="s">
        <v>272</v>
      </c>
      <c r="E6071" t="s">
        <v>1122</v>
      </c>
      <c r="F6071">
        <v>333424</v>
      </c>
      <c r="G6071">
        <v>373481</v>
      </c>
      <c r="H6071" s="224" t="s">
        <v>148</v>
      </c>
      <c r="I6071" s="224" t="s">
        <v>149</v>
      </c>
      <c r="L6071">
        <v>2015</v>
      </c>
      <c r="M6071">
        <v>4</v>
      </c>
      <c r="N6071">
        <f t="shared" si="468"/>
        <v>0</v>
      </c>
      <c r="O6071">
        <f t="shared" si="469"/>
        <v>0</v>
      </c>
      <c r="P6071">
        <f t="shared" si="470"/>
        <v>1</v>
      </c>
    </row>
    <row r="6072" spans="1:16" x14ac:dyDescent="0.3">
      <c r="A6072" t="s">
        <v>69</v>
      </c>
      <c r="B6072" s="38">
        <v>42095</v>
      </c>
      <c r="C6072" t="s">
        <v>30</v>
      </c>
      <c r="D6072" t="s">
        <v>516</v>
      </c>
      <c r="E6072" t="s">
        <v>1122</v>
      </c>
      <c r="F6072">
        <v>333740</v>
      </c>
      <c r="G6072">
        <v>374039</v>
      </c>
      <c r="H6072" s="224" t="s">
        <v>148</v>
      </c>
      <c r="I6072" s="224" t="s">
        <v>149</v>
      </c>
      <c r="L6072">
        <v>2015</v>
      </c>
      <c r="M6072">
        <v>4</v>
      </c>
      <c r="N6072">
        <f t="shared" si="468"/>
        <v>0</v>
      </c>
      <c r="O6072">
        <f t="shared" si="469"/>
        <v>0</v>
      </c>
      <c r="P6072">
        <f t="shared" si="470"/>
        <v>1</v>
      </c>
    </row>
    <row r="6073" spans="1:16" x14ac:dyDescent="0.3">
      <c r="A6073" t="s">
        <v>60</v>
      </c>
      <c r="B6073" s="38">
        <v>42095</v>
      </c>
      <c r="C6073" t="s">
        <v>30</v>
      </c>
      <c r="D6073" t="s">
        <v>210</v>
      </c>
      <c r="E6073" t="s">
        <v>1130</v>
      </c>
      <c r="F6073">
        <v>350662</v>
      </c>
      <c r="G6073">
        <v>381567</v>
      </c>
      <c r="H6073" s="224" t="s">
        <v>152</v>
      </c>
      <c r="I6073" s="224" t="s">
        <v>153</v>
      </c>
      <c r="L6073">
        <v>2015</v>
      </c>
      <c r="M6073">
        <v>4</v>
      </c>
      <c r="N6073">
        <f t="shared" si="468"/>
        <v>0</v>
      </c>
      <c r="O6073">
        <f t="shared" si="469"/>
        <v>0</v>
      </c>
      <c r="P6073">
        <f t="shared" si="470"/>
        <v>2</v>
      </c>
    </row>
    <row r="6074" spans="1:16" x14ac:dyDescent="0.3">
      <c r="A6074" t="s">
        <v>69</v>
      </c>
      <c r="B6074" s="38">
        <v>42095</v>
      </c>
      <c r="C6074" t="s">
        <v>30</v>
      </c>
      <c r="D6074" t="s">
        <v>146</v>
      </c>
      <c r="E6074" t="s">
        <v>1122</v>
      </c>
      <c r="F6074">
        <v>333631</v>
      </c>
      <c r="G6074">
        <v>374283</v>
      </c>
      <c r="H6074" s="224" t="s">
        <v>152</v>
      </c>
      <c r="I6074" s="224" t="s">
        <v>153</v>
      </c>
      <c r="L6074">
        <v>2015</v>
      </c>
      <c r="M6074">
        <v>4</v>
      </c>
      <c r="N6074">
        <f t="shared" si="468"/>
        <v>0</v>
      </c>
      <c r="O6074">
        <f t="shared" si="469"/>
        <v>0</v>
      </c>
      <c r="P6074">
        <f t="shared" si="470"/>
        <v>2</v>
      </c>
    </row>
    <row r="6075" spans="1:16" x14ac:dyDescent="0.3">
      <c r="A6075" t="s">
        <v>69</v>
      </c>
      <c r="B6075" s="38">
        <v>42095</v>
      </c>
      <c r="C6075" t="s">
        <v>30</v>
      </c>
      <c r="D6075" t="s">
        <v>221</v>
      </c>
      <c r="E6075" t="s">
        <v>1122</v>
      </c>
      <c r="F6075">
        <v>334047</v>
      </c>
      <c r="G6075">
        <v>375209</v>
      </c>
      <c r="H6075" s="224" t="s">
        <v>148</v>
      </c>
      <c r="I6075" s="224" t="s">
        <v>149</v>
      </c>
      <c r="L6075">
        <v>2015</v>
      </c>
      <c r="M6075">
        <v>4</v>
      </c>
      <c r="N6075">
        <f t="shared" si="468"/>
        <v>0</v>
      </c>
      <c r="O6075">
        <f t="shared" si="469"/>
        <v>0</v>
      </c>
      <c r="P6075">
        <f t="shared" si="470"/>
        <v>1</v>
      </c>
    </row>
    <row r="6076" spans="1:16" x14ac:dyDescent="0.3">
      <c r="A6076" t="s">
        <v>60</v>
      </c>
      <c r="B6076" s="38">
        <v>42095</v>
      </c>
      <c r="C6076" t="s">
        <v>30</v>
      </c>
      <c r="D6076" t="s">
        <v>265</v>
      </c>
      <c r="E6076" t="s">
        <v>1130</v>
      </c>
      <c r="F6076">
        <v>350370</v>
      </c>
      <c r="G6076">
        <v>381445</v>
      </c>
      <c r="H6076" s="224" t="s">
        <v>152</v>
      </c>
      <c r="I6076" s="224" t="s">
        <v>153</v>
      </c>
      <c r="L6076">
        <v>2015</v>
      </c>
      <c r="M6076">
        <v>4</v>
      </c>
      <c r="N6076">
        <f t="shared" si="468"/>
        <v>0</v>
      </c>
      <c r="O6076">
        <f t="shared" si="469"/>
        <v>0</v>
      </c>
      <c r="P6076">
        <f t="shared" si="470"/>
        <v>2</v>
      </c>
    </row>
    <row r="6077" spans="1:16" x14ac:dyDescent="0.3">
      <c r="A6077" t="s">
        <v>69</v>
      </c>
      <c r="B6077" s="38">
        <v>42095</v>
      </c>
      <c r="C6077" t="s">
        <v>30</v>
      </c>
      <c r="D6077" t="s">
        <v>160</v>
      </c>
      <c r="E6077" t="s">
        <v>1122</v>
      </c>
      <c r="F6077">
        <v>333300</v>
      </c>
      <c r="G6077">
        <v>374818</v>
      </c>
      <c r="H6077" s="224" t="s">
        <v>148</v>
      </c>
      <c r="I6077" s="224" t="s">
        <v>149</v>
      </c>
      <c r="L6077">
        <v>2015</v>
      </c>
      <c r="M6077">
        <v>4</v>
      </c>
      <c r="N6077">
        <f t="shared" si="468"/>
        <v>0</v>
      </c>
      <c r="O6077">
        <f t="shared" si="469"/>
        <v>0</v>
      </c>
      <c r="P6077">
        <f t="shared" si="470"/>
        <v>1</v>
      </c>
    </row>
    <row r="6078" spans="1:16" x14ac:dyDescent="0.3">
      <c r="A6078" t="s">
        <v>60</v>
      </c>
      <c r="B6078" s="38">
        <v>42095</v>
      </c>
      <c r="C6078" t="s">
        <v>30</v>
      </c>
      <c r="D6078" t="s">
        <v>463</v>
      </c>
      <c r="E6078" t="s">
        <v>1130</v>
      </c>
      <c r="F6078">
        <v>350558</v>
      </c>
      <c r="G6078">
        <v>382039</v>
      </c>
      <c r="H6078" s="224" t="s">
        <v>148</v>
      </c>
      <c r="I6078" s="224" t="s">
        <v>149</v>
      </c>
      <c r="L6078">
        <v>2015</v>
      </c>
      <c r="M6078">
        <v>4</v>
      </c>
      <c r="N6078">
        <f t="shared" si="468"/>
        <v>0</v>
      </c>
      <c r="O6078">
        <f t="shared" si="469"/>
        <v>0</v>
      </c>
      <c r="P6078">
        <f t="shared" si="470"/>
        <v>1</v>
      </c>
    </row>
    <row r="6079" spans="1:16" x14ac:dyDescent="0.3">
      <c r="A6079" t="s">
        <v>69</v>
      </c>
      <c r="B6079" s="38">
        <v>42095</v>
      </c>
      <c r="C6079" t="s">
        <v>30</v>
      </c>
      <c r="D6079" t="s">
        <v>552</v>
      </c>
      <c r="E6079" t="s">
        <v>1122</v>
      </c>
      <c r="F6079">
        <v>333746</v>
      </c>
      <c r="G6079">
        <v>374680</v>
      </c>
      <c r="H6079" s="224" t="s">
        <v>148</v>
      </c>
      <c r="I6079" s="224" t="s">
        <v>149</v>
      </c>
      <c r="L6079">
        <v>2015</v>
      </c>
      <c r="M6079">
        <v>4</v>
      </c>
      <c r="N6079">
        <f t="shared" si="468"/>
        <v>0</v>
      </c>
      <c r="O6079">
        <f t="shared" si="469"/>
        <v>0</v>
      </c>
      <c r="P6079">
        <f t="shared" si="470"/>
        <v>1</v>
      </c>
    </row>
    <row r="6080" spans="1:16" x14ac:dyDescent="0.3">
      <c r="A6080" t="s">
        <v>43</v>
      </c>
      <c r="B6080" s="38">
        <v>42095</v>
      </c>
      <c r="C6080" t="s">
        <v>30</v>
      </c>
      <c r="D6080" t="s">
        <v>396</v>
      </c>
      <c r="E6080" t="s">
        <v>1124</v>
      </c>
      <c r="F6080">
        <v>308698</v>
      </c>
      <c r="G6080">
        <v>326317</v>
      </c>
      <c r="H6080" s="224" t="s">
        <v>152</v>
      </c>
      <c r="I6080" s="224" t="s">
        <v>153</v>
      </c>
      <c r="L6080">
        <v>2015</v>
      </c>
      <c r="M6080">
        <v>4</v>
      </c>
      <c r="N6080">
        <f t="shared" si="468"/>
        <v>0</v>
      </c>
      <c r="O6080">
        <f t="shared" si="469"/>
        <v>0</v>
      </c>
      <c r="P6080">
        <f t="shared" si="470"/>
        <v>2</v>
      </c>
    </row>
    <row r="6081" spans="1:16" x14ac:dyDescent="0.3">
      <c r="A6081" t="s">
        <v>52</v>
      </c>
      <c r="B6081" s="38">
        <v>42095</v>
      </c>
      <c r="C6081" t="s">
        <v>30</v>
      </c>
      <c r="D6081" t="s">
        <v>230</v>
      </c>
      <c r="E6081" t="s">
        <v>1126</v>
      </c>
      <c r="F6081">
        <v>244649</v>
      </c>
      <c r="G6081">
        <v>372446</v>
      </c>
      <c r="H6081" s="224" t="s">
        <v>148</v>
      </c>
      <c r="I6081" s="224" t="s">
        <v>149</v>
      </c>
      <c r="L6081">
        <v>2015</v>
      </c>
      <c r="M6081">
        <v>4</v>
      </c>
      <c r="N6081">
        <f t="shared" si="468"/>
        <v>0</v>
      </c>
      <c r="O6081">
        <f t="shared" si="469"/>
        <v>0</v>
      </c>
      <c r="P6081">
        <f t="shared" si="470"/>
        <v>1</v>
      </c>
    </row>
    <row r="6082" spans="1:16" x14ac:dyDescent="0.3">
      <c r="A6082" t="s">
        <v>69</v>
      </c>
      <c r="B6082" s="38">
        <v>42095</v>
      </c>
      <c r="C6082" t="s">
        <v>30</v>
      </c>
      <c r="D6082" t="s">
        <v>174</v>
      </c>
      <c r="E6082" t="s">
        <v>1122</v>
      </c>
      <c r="F6082">
        <v>334184</v>
      </c>
      <c r="G6082">
        <v>375160</v>
      </c>
      <c r="H6082" s="224" t="s">
        <v>148</v>
      </c>
      <c r="I6082" s="224" t="s">
        <v>149</v>
      </c>
      <c r="L6082">
        <v>2015</v>
      </c>
      <c r="M6082">
        <v>4</v>
      </c>
      <c r="N6082">
        <f t="shared" ref="N6082:N6145" si="471">SUM((IF(OR(ISBLANK($I6082),ISERROR(SEARCH("killed",$I6082))),0,IF(SEARCH("killed",$I6082)=3,LEFT($I6082,1),IF(SEARCH("killed",$I6082)=4,LEFT($I6082,2),0)))),(IF(OR(ISBLANK($J6082),ISERROR(SEARCH("killed",$J6082))),0,IF(SEARCH("killed",$J6082)=3,LEFT($J6082,1),IF(SEARCH("killed",$J6082)=4,LEFT($J6082,2),0)))),(IF(OR(ISBLANK($K6082),ISERROR(SEARCH("killed",$K6082))),0,IF(SEARCH("killed",$K6082)=3,LEFT($K6082,1),IF(SEARCH("killed",$K6082)=4,LEFT($K6082,2),0)))))</f>
        <v>0</v>
      </c>
      <c r="O6082">
        <f t="shared" ref="O6082:O6145" si="472">SUM((IF(OR(ISBLANK($I6082),ISERROR(SEARCH("seriously",$I6082))),0,IF(SEARCH("seriously",$I6082)=3,LEFT($I6082,1),IF(SEARCH("seriously",$I6082)=4,LEFT($I6082,2),0)))),(IF(OR(ISBLANK($J6082),ISERROR(SEARCH("seriously",$J6082))),0,IF(SEARCH("seriously",$J6082)=3,LEFT($J6082,1),IF(SEARCH("seriously",$J6082)=4,LEFT($J6082,2),0)))),(IF(OR(ISBLANK($K6082),ISERROR(SEARCH("seriously",$K6082))),0,IF(SEARCH("seriously",$K6082)=3,LEFT($K6082,1),IF(SEARCH("seriously",$K6082)=4,LEFT($K6082,2),0)))))</f>
        <v>0</v>
      </c>
      <c r="P6082">
        <f t="shared" ref="P6082:P6145" si="473">SUM((IF(OR(ISBLANK($I6082),ISERROR(SEARCH("slightly",$I6082))),0,IF(SEARCH("slightly",$I6082)=3,LEFT($I6082,1),IF(SEARCH("slightly",$I6082)=4,LEFT($I6082,2),0)))),(IF(OR(ISBLANK($J6082),ISERROR(SEARCH("slightly",$J6082))),0,IF(SEARCH("slightly",$J6082)=3,LEFT($J6082,1),IF(SEARCH("slightly",$J6082)=4,LEFT($J6082,2),0)))),(IF(OR(ISBLANK($K6082),ISERROR(SEARCH("slightly",$K6082))),0,IF(SEARCH("slightly",$K6082)=3,LEFT($K6082,1),IF(SEARCH("slightly",$K6082)=4,LEFT($K6082,2),0)))))</f>
        <v>1</v>
      </c>
    </row>
    <row r="6083" spans="1:16" x14ac:dyDescent="0.3">
      <c r="A6083" t="s">
        <v>43</v>
      </c>
      <c r="B6083" s="38">
        <v>42095</v>
      </c>
      <c r="C6083" t="s">
        <v>30</v>
      </c>
      <c r="D6083" t="s">
        <v>203</v>
      </c>
      <c r="E6083" t="s">
        <v>1124</v>
      </c>
      <c r="F6083">
        <v>308365</v>
      </c>
      <c r="G6083">
        <v>326758</v>
      </c>
      <c r="H6083" s="224" t="s">
        <v>152</v>
      </c>
      <c r="I6083" s="224" t="s">
        <v>153</v>
      </c>
      <c r="L6083">
        <v>2015</v>
      </c>
      <c r="M6083">
        <v>4</v>
      </c>
      <c r="N6083">
        <f t="shared" si="471"/>
        <v>0</v>
      </c>
      <c r="O6083">
        <f t="shared" si="472"/>
        <v>0</v>
      </c>
      <c r="P6083">
        <f t="shared" si="473"/>
        <v>2</v>
      </c>
    </row>
    <row r="6084" spans="1:16" x14ac:dyDescent="0.3">
      <c r="A6084" t="s">
        <v>69</v>
      </c>
      <c r="B6084" s="38">
        <v>42095</v>
      </c>
      <c r="C6084" t="s">
        <v>30</v>
      </c>
      <c r="D6084" t="s">
        <v>160</v>
      </c>
      <c r="E6084" t="s">
        <v>1122</v>
      </c>
      <c r="F6084">
        <v>333454</v>
      </c>
      <c r="G6084">
        <v>375122</v>
      </c>
      <c r="H6084" s="224" t="s">
        <v>148</v>
      </c>
      <c r="I6084" s="224" t="s">
        <v>149</v>
      </c>
      <c r="L6084">
        <v>2015</v>
      </c>
      <c r="M6084">
        <v>4</v>
      </c>
      <c r="N6084">
        <f t="shared" si="471"/>
        <v>0</v>
      </c>
      <c r="O6084">
        <f t="shared" si="472"/>
        <v>0</v>
      </c>
      <c r="P6084">
        <f t="shared" si="473"/>
        <v>1</v>
      </c>
    </row>
    <row r="6085" spans="1:16" x14ac:dyDescent="0.3">
      <c r="A6085" t="s">
        <v>36</v>
      </c>
      <c r="B6085" s="38">
        <v>42095</v>
      </c>
      <c r="C6085" t="s">
        <v>29</v>
      </c>
      <c r="D6085" t="s">
        <v>538</v>
      </c>
      <c r="E6085" t="s">
        <v>1129</v>
      </c>
      <c r="F6085">
        <v>287995</v>
      </c>
      <c r="G6085">
        <v>345129</v>
      </c>
      <c r="H6085" s="224" t="s">
        <v>148</v>
      </c>
      <c r="I6085" s="224" t="s">
        <v>181</v>
      </c>
      <c r="L6085">
        <v>2015</v>
      </c>
      <c r="M6085">
        <v>4</v>
      </c>
      <c r="N6085">
        <f t="shared" si="471"/>
        <v>0</v>
      </c>
      <c r="O6085">
        <f t="shared" si="472"/>
        <v>1</v>
      </c>
      <c r="P6085">
        <f t="shared" si="473"/>
        <v>0</v>
      </c>
    </row>
    <row r="6086" spans="1:16" x14ac:dyDescent="0.3">
      <c r="A6086" t="s">
        <v>69</v>
      </c>
      <c r="B6086" s="38">
        <v>42095</v>
      </c>
      <c r="C6086" t="s">
        <v>30</v>
      </c>
      <c r="D6086" t="s">
        <v>221</v>
      </c>
      <c r="E6086" t="s">
        <v>1122</v>
      </c>
      <c r="F6086">
        <v>334071</v>
      </c>
      <c r="G6086">
        <v>375210</v>
      </c>
      <c r="H6086" s="224" t="s">
        <v>148</v>
      </c>
      <c r="I6086" s="224" t="s">
        <v>149</v>
      </c>
      <c r="L6086">
        <v>2015</v>
      </c>
      <c r="M6086">
        <v>4</v>
      </c>
      <c r="N6086">
        <f t="shared" si="471"/>
        <v>0</v>
      </c>
      <c r="O6086">
        <f t="shared" si="472"/>
        <v>0</v>
      </c>
      <c r="P6086">
        <f t="shared" si="473"/>
        <v>1</v>
      </c>
    </row>
    <row r="6087" spans="1:16" x14ac:dyDescent="0.3">
      <c r="A6087" t="s">
        <v>69</v>
      </c>
      <c r="B6087" s="38">
        <v>42095</v>
      </c>
      <c r="C6087" t="s">
        <v>30</v>
      </c>
      <c r="D6087" t="s">
        <v>724</v>
      </c>
      <c r="E6087" t="s">
        <v>1122</v>
      </c>
      <c r="F6087">
        <v>334210</v>
      </c>
      <c r="G6087">
        <v>374630</v>
      </c>
      <c r="H6087" s="224" t="s">
        <v>148</v>
      </c>
      <c r="I6087" s="224" t="s">
        <v>149</v>
      </c>
      <c r="L6087">
        <v>2015</v>
      </c>
      <c r="M6087">
        <v>4</v>
      </c>
      <c r="N6087">
        <f t="shared" si="471"/>
        <v>0</v>
      </c>
      <c r="O6087">
        <f t="shared" si="472"/>
        <v>0</v>
      </c>
      <c r="P6087">
        <f t="shared" si="473"/>
        <v>1</v>
      </c>
    </row>
    <row r="6088" spans="1:16" x14ac:dyDescent="0.3">
      <c r="A6088" t="s">
        <v>45</v>
      </c>
      <c r="B6088" s="38">
        <v>42095</v>
      </c>
      <c r="C6088" t="s">
        <v>30</v>
      </c>
      <c r="D6088" t="s">
        <v>1140</v>
      </c>
      <c r="E6088" t="s">
        <v>1125</v>
      </c>
      <c r="F6088">
        <v>243575</v>
      </c>
      <c r="G6088">
        <v>416213</v>
      </c>
      <c r="H6088" s="224" t="s">
        <v>148</v>
      </c>
      <c r="I6088" s="224" t="s">
        <v>149</v>
      </c>
      <c r="L6088">
        <v>2015</v>
      </c>
      <c r="M6088">
        <v>4</v>
      </c>
      <c r="N6088">
        <f t="shared" si="471"/>
        <v>0</v>
      </c>
      <c r="O6088">
        <f t="shared" si="472"/>
        <v>0</v>
      </c>
      <c r="P6088">
        <f t="shared" si="473"/>
        <v>1</v>
      </c>
    </row>
    <row r="6089" spans="1:16" x14ac:dyDescent="0.3">
      <c r="A6089" t="s">
        <v>62</v>
      </c>
      <c r="B6089" s="38">
        <v>42095</v>
      </c>
      <c r="C6089" t="s">
        <v>30</v>
      </c>
      <c r="D6089" t="s">
        <v>177</v>
      </c>
      <c r="E6089" t="s">
        <v>1128</v>
      </c>
      <c r="F6089">
        <v>340059</v>
      </c>
      <c r="G6089">
        <v>402714</v>
      </c>
      <c r="H6089" s="224" t="s">
        <v>152</v>
      </c>
      <c r="I6089" s="224" t="s">
        <v>153</v>
      </c>
      <c r="L6089">
        <v>2015</v>
      </c>
      <c r="M6089">
        <v>4</v>
      </c>
      <c r="N6089">
        <f t="shared" si="471"/>
        <v>0</v>
      </c>
      <c r="O6089">
        <f t="shared" si="472"/>
        <v>0</v>
      </c>
      <c r="P6089">
        <f t="shared" si="473"/>
        <v>2</v>
      </c>
    </row>
    <row r="6090" spans="1:16" x14ac:dyDescent="0.3">
      <c r="A6090" t="s">
        <v>69</v>
      </c>
      <c r="B6090" s="38">
        <v>42095</v>
      </c>
      <c r="C6090" t="s">
        <v>30</v>
      </c>
      <c r="D6090" t="s">
        <v>210</v>
      </c>
      <c r="E6090" t="s">
        <v>1122</v>
      </c>
      <c r="F6090">
        <v>333531</v>
      </c>
      <c r="G6090">
        <v>374297</v>
      </c>
      <c r="H6090" s="224" t="s">
        <v>148</v>
      </c>
      <c r="I6090" s="224" t="s">
        <v>149</v>
      </c>
      <c r="L6090">
        <v>2015</v>
      </c>
      <c r="M6090">
        <v>4</v>
      </c>
      <c r="N6090">
        <f t="shared" si="471"/>
        <v>0</v>
      </c>
      <c r="O6090">
        <f t="shared" si="472"/>
        <v>0</v>
      </c>
      <c r="P6090">
        <f t="shared" si="473"/>
        <v>1</v>
      </c>
    </row>
    <row r="6091" spans="1:16" x14ac:dyDescent="0.3">
      <c r="A6091" t="s">
        <v>57</v>
      </c>
      <c r="B6091" s="38">
        <v>42095</v>
      </c>
      <c r="C6091" t="s">
        <v>30</v>
      </c>
      <c r="D6091" t="s">
        <v>624</v>
      </c>
      <c r="E6091" t="s">
        <v>1126</v>
      </c>
      <c r="F6091">
        <v>223997</v>
      </c>
      <c r="G6091">
        <v>343957</v>
      </c>
      <c r="H6091" s="224" t="s">
        <v>148</v>
      </c>
      <c r="I6091" s="224" t="s">
        <v>149</v>
      </c>
      <c r="L6091">
        <v>2015</v>
      </c>
      <c r="M6091">
        <v>4</v>
      </c>
      <c r="N6091">
        <f t="shared" si="471"/>
        <v>0</v>
      </c>
      <c r="O6091">
        <f t="shared" si="472"/>
        <v>0</v>
      </c>
      <c r="P6091">
        <f t="shared" si="473"/>
        <v>1</v>
      </c>
    </row>
    <row r="6092" spans="1:16" x14ac:dyDescent="0.3">
      <c r="A6092" t="s">
        <v>69</v>
      </c>
      <c r="B6092" s="38">
        <v>42095</v>
      </c>
      <c r="C6092" t="s">
        <v>30</v>
      </c>
      <c r="D6092" t="s">
        <v>180</v>
      </c>
      <c r="E6092" t="s">
        <v>1122</v>
      </c>
      <c r="F6092">
        <v>333418</v>
      </c>
      <c r="G6092">
        <v>374328</v>
      </c>
      <c r="H6092" s="224" t="s">
        <v>148</v>
      </c>
      <c r="I6092" s="224" t="s">
        <v>149</v>
      </c>
      <c r="L6092">
        <v>2015</v>
      </c>
      <c r="M6092">
        <v>4</v>
      </c>
      <c r="N6092">
        <f t="shared" si="471"/>
        <v>0</v>
      </c>
      <c r="O6092">
        <f t="shared" si="472"/>
        <v>0</v>
      </c>
      <c r="P6092">
        <f t="shared" si="473"/>
        <v>1</v>
      </c>
    </row>
    <row r="6093" spans="1:16" x14ac:dyDescent="0.3">
      <c r="A6093" t="s">
        <v>52</v>
      </c>
      <c r="B6093" s="38">
        <v>42095</v>
      </c>
      <c r="C6093" t="s">
        <v>29</v>
      </c>
      <c r="D6093" t="s">
        <v>210</v>
      </c>
      <c r="E6093" t="s">
        <v>1126</v>
      </c>
      <c r="F6093">
        <v>244870</v>
      </c>
      <c r="G6093">
        <v>372825</v>
      </c>
      <c r="H6093" s="224" t="s">
        <v>148</v>
      </c>
      <c r="I6093" s="224" t="s">
        <v>181</v>
      </c>
      <c r="L6093">
        <v>2015</v>
      </c>
      <c r="M6093">
        <v>4</v>
      </c>
      <c r="N6093">
        <f t="shared" si="471"/>
        <v>0</v>
      </c>
      <c r="O6093">
        <f t="shared" si="472"/>
        <v>1</v>
      </c>
      <c r="P6093">
        <f t="shared" si="473"/>
        <v>0</v>
      </c>
    </row>
    <row r="6094" spans="1:16" x14ac:dyDescent="0.3">
      <c r="A6094" t="s">
        <v>45</v>
      </c>
      <c r="B6094" s="38">
        <v>42095</v>
      </c>
      <c r="C6094" t="s">
        <v>30</v>
      </c>
      <c r="D6094" t="s">
        <v>1140</v>
      </c>
      <c r="E6094" t="s">
        <v>1125</v>
      </c>
      <c r="F6094">
        <v>243579</v>
      </c>
      <c r="G6094">
        <v>416201</v>
      </c>
      <c r="H6094" s="224" t="s">
        <v>148</v>
      </c>
      <c r="I6094" s="224" t="s">
        <v>149</v>
      </c>
      <c r="L6094">
        <v>2015</v>
      </c>
      <c r="M6094">
        <v>4</v>
      </c>
      <c r="N6094">
        <f t="shared" si="471"/>
        <v>0</v>
      </c>
      <c r="O6094">
        <f t="shared" si="472"/>
        <v>0</v>
      </c>
      <c r="P6094">
        <f t="shared" si="473"/>
        <v>1</v>
      </c>
    </row>
    <row r="6095" spans="1:16" x14ac:dyDescent="0.3">
      <c r="A6095" t="s">
        <v>74</v>
      </c>
      <c r="B6095" s="38">
        <v>42095</v>
      </c>
      <c r="C6095" t="s">
        <v>30</v>
      </c>
      <c r="D6095" t="s">
        <v>178</v>
      </c>
      <c r="E6095" t="s">
        <v>1128</v>
      </c>
      <c r="F6095">
        <v>341177</v>
      </c>
      <c r="G6095">
        <v>387493</v>
      </c>
      <c r="H6095" s="224" t="s">
        <v>148</v>
      </c>
      <c r="I6095" s="224" t="s">
        <v>149</v>
      </c>
      <c r="L6095">
        <v>2015</v>
      </c>
      <c r="M6095">
        <v>4</v>
      </c>
      <c r="N6095">
        <f t="shared" si="471"/>
        <v>0</v>
      </c>
      <c r="O6095">
        <f t="shared" si="472"/>
        <v>0</v>
      </c>
      <c r="P6095">
        <f t="shared" si="473"/>
        <v>1</v>
      </c>
    </row>
    <row r="6096" spans="1:16" x14ac:dyDescent="0.3">
      <c r="A6096" t="s">
        <v>74</v>
      </c>
      <c r="B6096" s="38">
        <v>42095</v>
      </c>
      <c r="C6096" t="s">
        <v>29</v>
      </c>
      <c r="D6096" t="s">
        <v>560</v>
      </c>
      <c r="E6096" t="s">
        <v>1128</v>
      </c>
      <c r="F6096">
        <v>341282</v>
      </c>
      <c r="G6096">
        <v>387607</v>
      </c>
      <c r="H6096" s="224" t="s">
        <v>148</v>
      </c>
      <c r="I6096" s="224" t="s">
        <v>181</v>
      </c>
      <c r="L6096">
        <v>2015</v>
      </c>
      <c r="M6096">
        <v>4</v>
      </c>
      <c r="N6096">
        <f t="shared" si="471"/>
        <v>0</v>
      </c>
      <c r="O6096">
        <f t="shared" si="472"/>
        <v>1</v>
      </c>
      <c r="P6096">
        <f t="shared" si="473"/>
        <v>0</v>
      </c>
    </row>
    <row r="6097" spans="1:16" x14ac:dyDescent="0.3">
      <c r="A6097" t="s">
        <v>69</v>
      </c>
      <c r="B6097" s="38">
        <v>42095</v>
      </c>
      <c r="C6097" t="s">
        <v>30</v>
      </c>
      <c r="D6097" t="s">
        <v>191</v>
      </c>
      <c r="E6097" t="s">
        <v>1122</v>
      </c>
      <c r="F6097">
        <v>334498</v>
      </c>
      <c r="G6097">
        <v>374695</v>
      </c>
      <c r="H6097" s="224" t="s">
        <v>148</v>
      </c>
      <c r="I6097" s="224" t="s">
        <v>149</v>
      </c>
      <c r="L6097">
        <v>2015</v>
      </c>
      <c r="M6097">
        <v>4</v>
      </c>
      <c r="N6097">
        <f t="shared" si="471"/>
        <v>0</v>
      </c>
      <c r="O6097">
        <f t="shared" si="472"/>
        <v>0</v>
      </c>
      <c r="P6097">
        <f t="shared" si="473"/>
        <v>1</v>
      </c>
    </row>
    <row r="6098" spans="1:16" x14ac:dyDescent="0.3">
      <c r="A6098" t="s">
        <v>53</v>
      </c>
      <c r="B6098" s="38">
        <v>42095</v>
      </c>
      <c r="C6098" t="s">
        <v>30</v>
      </c>
      <c r="D6098" t="s">
        <v>284</v>
      </c>
      <c r="E6098" t="s">
        <v>1123</v>
      </c>
      <c r="F6098">
        <v>279784</v>
      </c>
      <c r="G6098">
        <v>362501</v>
      </c>
      <c r="H6098" s="224" t="s">
        <v>148</v>
      </c>
      <c r="I6098" s="224" t="s">
        <v>149</v>
      </c>
      <c r="L6098">
        <v>2015</v>
      </c>
      <c r="M6098">
        <v>4</v>
      </c>
      <c r="N6098">
        <f t="shared" si="471"/>
        <v>0</v>
      </c>
      <c r="O6098">
        <f t="shared" si="472"/>
        <v>0</v>
      </c>
      <c r="P6098">
        <f t="shared" si="473"/>
        <v>1</v>
      </c>
    </row>
    <row r="6099" spans="1:16" x14ac:dyDescent="0.3">
      <c r="A6099" t="s">
        <v>69</v>
      </c>
      <c r="B6099" s="38">
        <v>42095</v>
      </c>
      <c r="C6099" t="s">
        <v>30</v>
      </c>
      <c r="D6099" t="s">
        <v>221</v>
      </c>
      <c r="E6099" t="s">
        <v>1122</v>
      </c>
      <c r="F6099">
        <v>333996</v>
      </c>
      <c r="G6099">
        <v>375108</v>
      </c>
      <c r="H6099" s="224" t="s">
        <v>148</v>
      </c>
      <c r="I6099" s="224" t="s">
        <v>149</v>
      </c>
      <c r="L6099">
        <v>2015</v>
      </c>
      <c r="M6099">
        <v>4</v>
      </c>
      <c r="N6099">
        <f t="shared" si="471"/>
        <v>0</v>
      </c>
      <c r="O6099">
        <f t="shared" si="472"/>
        <v>0</v>
      </c>
      <c r="P6099">
        <f t="shared" si="473"/>
        <v>1</v>
      </c>
    </row>
    <row r="6100" spans="1:16" x14ac:dyDescent="0.3">
      <c r="A6100" t="s">
        <v>52</v>
      </c>
      <c r="B6100" s="38">
        <v>42095</v>
      </c>
      <c r="C6100" t="s">
        <v>30</v>
      </c>
      <c r="D6100" t="s">
        <v>480</v>
      </c>
      <c r="E6100" t="s">
        <v>1126</v>
      </c>
      <c r="F6100">
        <v>244990</v>
      </c>
      <c r="G6100">
        <v>372469</v>
      </c>
      <c r="H6100" s="224" t="s">
        <v>148</v>
      </c>
      <c r="I6100" s="224" t="s">
        <v>149</v>
      </c>
      <c r="L6100">
        <v>2015</v>
      </c>
      <c r="M6100">
        <v>4</v>
      </c>
      <c r="N6100">
        <f t="shared" si="471"/>
        <v>0</v>
      </c>
      <c r="O6100">
        <f t="shared" si="472"/>
        <v>0</v>
      </c>
      <c r="P6100">
        <f t="shared" si="473"/>
        <v>1</v>
      </c>
    </row>
    <row r="6101" spans="1:16" x14ac:dyDescent="0.3">
      <c r="A6101" t="s">
        <v>69</v>
      </c>
      <c r="B6101" s="38">
        <v>42095</v>
      </c>
      <c r="C6101" t="s">
        <v>30</v>
      </c>
      <c r="D6101" t="s">
        <v>453</v>
      </c>
      <c r="E6101" t="s">
        <v>1122</v>
      </c>
      <c r="F6101">
        <v>334057</v>
      </c>
      <c r="G6101">
        <v>373305</v>
      </c>
      <c r="H6101" s="224" t="s">
        <v>152</v>
      </c>
      <c r="I6101" s="224" t="s">
        <v>153</v>
      </c>
      <c r="L6101">
        <v>2015</v>
      </c>
      <c r="M6101">
        <v>4</v>
      </c>
      <c r="N6101">
        <f t="shared" si="471"/>
        <v>0</v>
      </c>
      <c r="O6101">
        <f t="shared" si="472"/>
        <v>0</v>
      </c>
      <c r="P6101">
        <f t="shared" si="473"/>
        <v>2</v>
      </c>
    </row>
    <row r="6102" spans="1:16" x14ac:dyDescent="0.3">
      <c r="A6102" t="s">
        <v>70</v>
      </c>
      <c r="B6102" s="38">
        <v>42095</v>
      </c>
      <c r="C6102" t="s">
        <v>30</v>
      </c>
      <c r="D6102" t="s">
        <v>250</v>
      </c>
      <c r="E6102" t="s">
        <v>1124</v>
      </c>
      <c r="F6102">
        <v>330538</v>
      </c>
      <c r="G6102">
        <v>314497</v>
      </c>
      <c r="H6102" s="224" t="s">
        <v>148</v>
      </c>
      <c r="I6102" s="224" t="s">
        <v>149</v>
      </c>
      <c r="L6102">
        <v>2015</v>
      </c>
      <c r="M6102">
        <v>4</v>
      </c>
      <c r="N6102">
        <f t="shared" si="471"/>
        <v>0</v>
      </c>
      <c r="O6102">
        <f t="shared" si="472"/>
        <v>0</v>
      </c>
      <c r="P6102">
        <f t="shared" si="473"/>
        <v>1</v>
      </c>
    </row>
    <row r="6103" spans="1:16" x14ac:dyDescent="0.3">
      <c r="A6103" t="s">
        <v>45</v>
      </c>
      <c r="B6103" s="38">
        <v>42095</v>
      </c>
      <c r="C6103" t="s">
        <v>29</v>
      </c>
      <c r="D6103" t="s">
        <v>338</v>
      </c>
      <c r="E6103" t="s">
        <v>1125</v>
      </c>
      <c r="F6103">
        <v>244152</v>
      </c>
      <c r="G6103">
        <v>416304</v>
      </c>
      <c r="H6103" s="224" t="s">
        <v>148</v>
      </c>
      <c r="I6103" s="224" t="s">
        <v>181</v>
      </c>
      <c r="L6103">
        <v>2015</v>
      </c>
      <c r="M6103">
        <v>4</v>
      </c>
      <c r="N6103">
        <f t="shared" si="471"/>
        <v>0</v>
      </c>
      <c r="O6103">
        <f t="shared" si="472"/>
        <v>1</v>
      </c>
      <c r="P6103">
        <f t="shared" si="473"/>
        <v>0</v>
      </c>
    </row>
    <row r="6104" spans="1:16" x14ac:dyDescent="0.3">
      <c r="A6104" t="s">
        <v>36</v>
      </c>
      <c r="B6104" s="38">
        <v>42095</v>
      </c>
      <c r="C6104" t="s">
        <v>30</v>
      </c>
      <c r="D6104" t="s">
        <v>302</v>
      </c>
      <c r="E6104" t="s">
        <v>1129</v>
      </c>
      <c r="F6104">
        <v>287863</v>
      </c>
      <c r="G6104">
        <v>344990</v>
      </c>
      <c r="H6104" s="224" t="s">
        <v>152</v>
      </c>
      <c r="I6104" s="224" t="s">
        <v>153</v>
      </c>
      <c r="L6104">
        <v>2015</v>
      </c>
      <c r="M6104">
        <v>4</v>
      </c>
      <c r="N6104">
        <f t="shared" si="471"/>
        <v>0</v>
      </c>
      <c r="O6104">
        <f t="shared" si="472"/>
        <v>0</v>
      </c>
      <c r="P6104">
        <f t="shared" si="473"/>
        <v>2</v>
      </c>
    </row>
    <row r="6105" spans="1:16" x14ac:dyDescent="0.3">
      <c r="A6105" t="s">
        <v>52</v>
      </c>
      <c r="B6105" s="38">
        <v>42095</v>
      </c>
      <c r="C6105" t="s">
        <v>30</v>
      </c>
      <c r="D6105" t="s">
        <v>480</v>
      </c>
      <c r="E6105" t="s">
        <v>1126</v>
      </c>
      <c r="F6105">
        <v>244988</v>
      </c>
      <c r="G6105">
        <v>372469</v>
      </c>
      <c r="H6105" s="224" t="s">
        <v>148</v>
      </c>
      <c r="I6105" s="224" t="s">
        <v>149</v>
      </c>
      <c r="L6105">
        <v>2015</v>
      </c>
      <c r="M6105">
        <v>4</v>
      </c>
      <c r="N6105">
        <f t="shared" si="471"/>
        <v>0</v>
      </c>
      <c r="O6105">
        <f t="shared" si="472"/>
        <v>0</v>
      </c>
      <c r="P6105">
        <f t="shared" si="473"/>
        <v>1</v>
      </c>
    </row>
    <row r="6106" spans="1:16" x14ac:dyDescent="0.3">
      <c r="A6106" t="s">
        <v>51</v>
      </c>
      <c r="B6106" s="38">
        <v>42095</v>
      </c>
      <c r="C6106" t="s">
        <v>30</v>
      </c>
      <c r="D6106" t="s">
        <v>723</v>
      </c>
      <c r="E6106" t="s">
        <v>1124</v>
      </c>
      <c r="F6106">
        <v>348910</v>
      </c>
      <c r="G6106">
        <v>344188</v>
      </c>
      <c r="H6106" s="224" t="s">
        <v>152</v>
      </c>
      <c r="I6106" s="224" t="s">
        <v>153</v>
      </c>
      <c r="L6106">
        <v>2015</v>
      </c>
      <c r="M6106">
        <v>4</v>
      </c>
      <c r="N6106">
        <f t="shared" si="471"/>
        <v>0</v>
      </c>
      <c r="O6106">
        <f t="shared" si="472"/>
        <v>0</v>
      </c>
      <c r="P6106">
        <f t="shared" si="473"/>
        <v>2</v>
      </c>
    </row>
    <row r="6107" spans="1:16" x14ac:dyDescent="0.3">
      <c r="A6107" t="s">
        <v>68</v>
      </c>
      <c r="B6107" s="38">
        <v>42095</v>
      </c>
      <c r="C6107" t="s">
        <v>30</v>
      </c>
      <c r="D6107" t="s">
        <v>698</v>
      </c>
      <c r="E6107" t="s">
        <v>1131</v>
      </c>
      <c r="F6107">
        <v>294818</v>
      </c>
      <c r="G6107">
        <v>425959</v>
      </c>
      <c r="H6107" s="224" t="s">
        <v>148</v>
      </c>
      <c r="I6107" s="224" t="s">
        <v>149</v>
      </c>
      <c r="L6107">
        <v>2015</v>
      </c>
      <c r="M6107">
        <v>4</v>
      </c>
      <c r="N6107">
        <f t="shared" si="471"/>
        <v>0</v>
      </c>
      <c r="O6107">
        <f t="shared" si="472"/>
        <v>0</v>
      </c>
      <c r="P6107">
        <f t="shared" si="473"/>
        <v>1</v>
      </c>
    </row>
    <row r="6108" spans="1:16" x14ac:dyDescent="0.3">
      <c r="A6108" t="s">
        <v>43</v>
      </c>
      <c r="B6108" s="38">
        <v>42095</v>
      </c>
      <c r="C6108" t="s">
        <v>30</v>
      </c>
      <c r="D6108" t="s">
        <v>197</v>
      </c>
      <c r="E6108" t="s">
        <v>1124</v>
      </c>
      <c r="F6108">
        <v>308697</v>
      </c>
      <c r="G6108">
        <v>326681</v>
      </c>
      <c r="H6108" s="224" t="s">
        <v>148</v>
      </c>
      <c r="I6108" s="224" t="s">
        <v>149</v>
      </c>
      <c r="L6108">
        <v>2015</v>
      </c>
      <c r="M6108">
        <v>4</v>
      </c>
      <c r="N6108">
        <f t="shared" si="471"/>
        <v>0</v>
      </c>
      <c r="O6108">
        <f t="shared" si="472"/>
        <v>0</v>
      </c>
      <c r="P6108">
        <f t="shared" si="473"/>
        <v>1</v>
      </c>
    </row>
    <row r="6109" spans="1:16" x14ac:dyDescent="0.3">
      <c r="A6109" t="s">
        <v>61</v>
      </c>
      <c r="B6109" s="38">
        <v>42095</v>
      </c>
      <c r="C6109" t="s">
        <v>30</v>
      </c>
      <c r="D6109" t="s">
        <v>170</v>
      </c>
      <c r="E6109" t="s">
        <v>1124</v>
      </c>
      <c r="F6109">
        <v>336814</v>
      </c>
      <c r="G6109">
        <v>352664</v>
      </c>
      <c r="H6109" s="224" t="s">
        <v>152</v>
      </c>
      <c r="I6109" s="224" t="s">
        <v>153</v>
      </c>
      <c r="L6109">
        <v>2015</v>
      </c>
      <c r="M6109">
        <v>4</v>
      </c>
      <c r="N6109">
        <f t="shared" si="471"/>
        <v>0</v>
      </c>
      <c r="O6109">
        <f t="shared" si="472"/>
        <v>0</v>
      </c>
      <c r="P6109">
        <f t="shared" si="473"/>
        <v>2</v>
      </c>
    </row>
    <row r="6110" spans="1:16" x14ac:dyDescent="0.3">
      <c r="A6110" t="s">
        <v>45</v>
      </c>
      <c r="B6110" s="38">
        <v>42095</v>
      </c>
      <c r="C6110" t="s">
        <v>30</v>
      </c>
      <c r="D6110" t="s">
        <v>614</v>
      </c>
      <c r="E6110" t="s">
        <v>1125</v>
      </c>
      <c r="F6110">
        <v>242924</v>
      </c>
      <c r="G6110">
        <v>417142</v>
      </c>
      <c r="H6110" s="224" t="s">
        <v>148</v>
      </c>
      <c r="I6110" s="224" t="s">
        <v>149</v>
      </c>
      <c r="L6110">
        <v>2015</v>
      </c>
      <c r="M6110">
        <v>4</v>
      </c>
      <c r="N6110">
        <f t="shared" si="471"/>
        <v>0</v>
      </c>
      <c r="O6110">
        <f t="shared" si="472"/>
        <v>0</v>
      </c>
      <c r="P6110">
        <f t="shared" si="473"/>
        <v>1</v>
      </c>
    </row>
    <row r="6111" spans="1:16" x14ac:dyDescent="0.3">
      <c r="A6111" t="s">
        <v>60</v>
      </c>
      <c r="B6111" s="38">
        <v>42095</v>
      </c>
      <c r="C6111" t="s">
        <v>30</v>
      </c>
      <c r="D6111" t="s">
        <v>591</v>
      </c>
      <c r="E6111" t="s">
        <v>1130</v>
      </c>
      <c r="F6111">
        <v>350672</v>
      </c>
      <c r="G6111">
        <v>381817</v>
      </c>
      <c r="H6111" s="224" t="s">
        <v>148</v>
      </c>
      <c r="I6111" s="224" t="s">
        <v>149</v>
      </c>
      <c r="L6111">
        <v>2015</v>
      </c>
      <c r="M6111">
        <v>4</v>
      </c>
      <c r="N6111">
        <f t="shared" si="471"/>
        <v>0</v>
      </c>
      <c r="O6111">
        <f t="shared" si="472"/>
        <v>0</v>
      </c>
      <c r="P6111">
        <f t="shared" si="473"/>
        <v>1</v>
      </c>
    </row>
    <row r="6112" spans="1:16" x14ac:dyDescent="0.3">
      <c r="A6112" t="s">
        <v>76</v>
      </c>
      <c r="B6112" s="38">
        <v>42095</v>
      </c>
      <c r="C6112" t="s">
        <v>30</v>
      </c>
      <c r="D6112" t="s">
        <v>231</v>
      </c>
      <c r="E6112" t="s">
        <v>1127</v>
      </c>
      <c r="F6112">
        <v>314888</v>
      </c>
      <c r="G6112">
        <v>386596</v>
      </c>
      <c r="H6112" s="224" t="s">
        <v>148</v>
      </c>
      <c r="I6112" s="224" t="s">
        <v>149</v>
      </c>
      <c r="L6112">
        <v>2015</v>
      </c>
      <c r="M6112">
        <v>4</v>
      </c>
      <c r="N6112">
        <f t="shared" si="471"/>
        <v>0</v>
      </c>
      <c r="O6112">
        <f t="shared" si="472"/>
        <v>0</v>
      </c>
      <c r="P6112">
        <f t="shared" si="473"/>
        <v>1</v>
      </c>
    </row>
    <row r="6113" spans="1:16" x14ac:dyDescent="0.3">
      <c r="A6113" t="s">
        <v>45</v>
      </c>
      <c r="B6113" s="38">
        <v>42095</v>
      </c>
      <c r="C6113" t="s">
        <v>29</v>
      </c>
      <c r="D6113" t="s">
        <v>273</v>
      </c>
      <c r="E6113" t="s">
        <v>1125</v>
      </c>
      <c r="F6113">
        <v>243575</v>
      </c>
      <c r="G6113">
        <v>416542</v>
      </c>
      <c r="H6113" s="224" t="s">
        <v>148</v>
      </c>
      <c r="I6113" s="224" t="s">
        <v>181</v>
      </c>
      <c r="L6113">
        <v>2015</v>
      </c>
      <c r="M6113">
        <v>4</v>
      </c>
      <c r="N6113">
        <f t="shared" si="471"/>
        <v>0</v>
      </c>
      <c r="O6113">
        <f t="shared" si="472"/>
        <v>1</v>
      </c>
      <c r="P6113">
        <f t="shared" si="473"/>
        <v>0</v>
      </c>
    </row>
    <row r="6114" spans="1:16" x14ac:dyDescent="0.3">
      <c r="A6114" t="s">
        <v>69</v>
      </c>
      <c r="B6114" s="38">
        <v>42095</v>
      </c>
      <c r="C6114" t="s">
        <v>30</v>
      </c>
      <c r="D6114" t="s">
        <v>508</v>
      </c>
      <c r="E6114" t="s">
        <v>1122</v>
      </c>
      <c r="F6114">
        <v>333246</v>
      </c>
      <c r="G6114">
        <v>374593</v>
      </c>
      <c r="H6114" s="224" t="s">
        <v>144</v>
      </c>
      <c r="I6114" s="224" t="s">
        <v>145</v>
      </c>
      <c r="L6114">
        <v>2015</v>
      </c>
      <c r="M6114">
        <v>4</v>
      </c>
      <c r="N6114">
        <f t="shared" si="471"/>
        <v>0</v>
      </c>
      <c r="O6114">
        <f t="shared" si="472"/>
        <v>0</v>
      </c>
      <c r="P6114">
        <f t="shared" si="473"/>
        <v>3</v>
      </c>
    </row>
    <row r="6115" spans="1:16" x14ac:dyDescent="0.3">
      <c r="A6115" t="s">
        <v>69</v>
      </c>
      <c r="B6115" s="38">
        <v>42095</v>
      </c>
      <c r="C6115" t="s">
        <v>30</v>
      </c>
      <c r="D6115" t="s">
        <v>215</v>
      </c>
      <c r="E6115" t="s">
        <v>1122</v>
      </c>
      <c r="F6115">
        <v>333878</v>
      </c>
      <c r="G6115">
        <v>373601</v>
      </c>
      <c r="H6115" s="224" t="s">
        <v>148</v>
      </c>
      <c r="I6115" s="224" t="s">
        <v>149</v>
      </c>
      <c r="L6115">
        <v>2015</v>
      </c>
      <c r="M6115">
        <v>4</v>
      </c>
      <c r="N6115">
        <f t="shared" si="471"/>
        <v>0</v>
      </c>
      <c r="O6115">
        <f t="shared" si="472"/>
        <v>0</v>
      </c>
      <c r="P6115">
        <f t="shared" si="473"/>
        <v>1</v>
      </c>
    </row>
    <row r="6116" spans="1:16" x14ac:dyDescent="0.3">
      <c r="A6116" t="s">
        <v>57</v>
      </c>
      <c r="B6116" s="38">
        <v>42095</v>
      </c>
      <c r="C6116" t="s">
        <v>30</v>
      </c>
      <c r="D6116" t="s">
        <v>412</v>
      </c>
      <c r="E6116" t="s">
        <v>1126</v>
      </c>
      <c r="F6116">
        <v>223193</v>
      </c>
      <c r="G6116">
        <v>344257</v>
      </c>
      <c r="H6116" s="224" t="s">
        <v>148</v>
      </c>
      <c r="I6116" s="224" t="s">
        <v>149</v>
      </c>
      <c r="L6116">
        <v>2015</v>
      </c>
      <c r="M6116">
        <v>4</v>
      </c>
      <c r="N6116">
        <f t="shared" si="471"/>
        <v>0</v>
      </c>
      <c r="O6116">
        <f t="shared" si="472"/>
        <v>0</v>
      </c>
      <c r="P6116">
        <f t="shared" si="473"/>
        <v>1</v>
      </c>
    </row>
    <row r="6117" spans="1:16" x14ac:dyDescent="0.3">
      <c r="A6117" t="s">
        <v>2</v>
      </c>
      <c r="B6117" s="38">
        <v>42095</v>
      </c>
      <c r="C6117" t="s">
        <v>30</v>
      </c>
      <c r="D6117" t="s">
        <v>547</v>
      </c>
      <c r="E6117" t="s">
        <v>1133</v>
      </c>
      <c r="F6117">
        <v>326481</v>
      </c>
      <c r="G6117">
        <v>364111</v>
      </c>
      <c r="H6117" s="224" t="s">
        <v>152</v>
      </c>
      <c r="I6117" s="224" t="s">
        <v>153</v>
      </c>
      <c r="L6117">
        <v>2015</v>
      </c>
      <c r="M6117">
        <v>4</v>
      </c>
      <c r="N6117">
        <f t="shared" si="471"/>
        <v>0</v>
      </c>
      <c r="O6117">
        <f t="shared" si="472"/>
        <v>0</v>
      </c>
      <c r="P6117">
        <f t="shared" si="473"/>
        <v>2</v>
      </c>
    </row>
    <row r="6118" spans="1:16" x14ac:dyDescent="0.3">
      <c r="A6118" t="s">
        <v>69</v>
      </c>
      <c r="B6118" s="38">
        <v>42095</v>
      </c>
      <c r="C6118" t="s">
        <v>30</v>
      </c>
      <c r="D6118" t="s">
        <v>294</v>
      </c>
      <c r="E6118" t="s">
        <v>1122</v>
      </c>
      <c r="F6118">
        <v>333817</v>
      </c>
      <c r="G6118">
        <v>374146</v>
      </c>
      <c r="H6118" s="224" t="s">
        <v>148</v>
      </c>
      <c r="I6118" s="224" t="s">
        <v>149</v>
      </c>
      <c r="L6118">
        <v>2015</v>
      </c>
      <c r="M6118">
        <v>4</v>
      </c>
      <c r="N6118">
        <f t="shared" si="471"/>
        <v>0</v>
      </c>
      <c r="O6118">
        <f t="shared" si="472"/>
        <v>0</v>
      </c>
      <c r="P6118">
        <f t="shared" si="473"/>
        <v>1</v>
      </c>
    </row>
    <row r="6119" spans="1:16" x14ac:dyDescent="0.3">
      <c r="A6119" t="s">
        <v>45</v>
      </c>
      <c r="B6119" s="38">
        <v>42095</v>
      </c>
      <c r="C6119" t="s">
        <v>30</v>
      </c>
      <c r="D6119" t="s">
        <v>1055</v>
      </c>
      <c r="E6119" t="s">
        <v>1125</v>
      </c>
      <c r="F6119">
        <v>243349</v>
      </c>
      <c r="G6119">
        <v>416740</v>
      </c>
      <c r="H6119" s="224" t="s">
        <v>148</v>
      </c>
      <c r="I6119" s="224" t="s">
        <v>149</v>
      </c>
      <c r="L6119">
        <v>2015</v>
      </c>
      <c r="M6119">
        <v>4</v>
      </c>
      <c r="N6119">
        <f t="shared" si="471"/>
        <v>0</v>
      </c>
      <c r="O6119">
        <f t="shared" si="472"/>
        <v>0</v>
      </c>
      <c r="P6119">
        <f t="shared" si="473"/>
        <v>1</v>
      </c>
    </row>
    <row r="6120" spans="1:16" x14ac:dyDescent="0.3">
      <c r="A6120" t="s">
        <v>69</v>
      </c>
      <c r="B6120" s="38">
        <v>42095</v>
      </c>
      <c r="C6120" t="s">
        <v>30</v>
      </c>
      <c r="D6120" t="s">
        <v>191</v>
      </c>
      <c r="E6120" t="s">
        <v>1122</v>
      </c>
      <c r="F6120">
        <v>334583</v>
      </c>
      <c r="G6120">
        <v>374648</v>
      </c>
      <c r="H6120" s="224" t="s">
        <v>148</v>
      </c>
      <c r="I6120" s="224" t="s">
        <v>149</v>
      </c>
      <c r="L6120">
        <v>2015</v>
      </c>
      <c r="M6120">
        <v>4</v>
      </c>
      <c r="N6120">
        <f t="shared" si="471"/>
        <v>0</v>
      </c>
      <c r="O6120">
        <f t="shared" si="472"/>
        <v>0</v>
      </c>
      <c r="P6120">
        <f t="shared" si="473"/>
        <v>1</v>
      </c>
    </row>
    <row r="6121" spans="1:16" x14ac:dyDescent="0.3">
      <c r="A6121" t="s">
        <v>80</v>
      </c>
      <c r="B6121" s="38">
        <v>42095</v>
      </c>
      <c r="C6121" t="s">
        <v>30</v>
      </c>
      <c r="D6121" t="s">
        <v>214</v>
      </c>
      <c r="E6121" t="s">
        <v>1129</v>
      </c>
      <c r="F6121">
        <v>308196</v>
      </c>
      <c r="G6121">
        <v>358363</v>
      </c>
      <c r="H6121" s="224" t="s">
        <v>148</v>
      </c>
      <c r="I6121" s="224" t="s">
        <v>149</v>
      </c>
      <c r="L6121">
        <v>2015</v>
      </c>
      <c r="M6121">
        <v>4</v>
      </c>
      <c r="N6121">
        <f t="shared" si="471"/>
        <v>0</v>
      </c>
      <c r="O6121">
        <f t="shared" si="472"/>
        <v>0</v>
      </c>
      <c r="P6121">
        <f t="shared" si="473"/>
        <v>1</v>
      </c>
    </row>
    <row r="6122" spans="1:16" x14ac:dyDescent="0.3">
      <c r="A6122" t="s">
        <v>49</v>
      </c>
      <c r="B6122" s="38">
        <v>42095</v>
      </c>
      <c r="C6122" t="s">
        <v>30</v>
      </c>
      <c r="D6122" t="s">
        <v>403</v>
      </c>
      <c r="E6122" t="s">
        <v>1129</v>
      </c>
      <c r="F6122">
        <v>312502</v>
      </c>
      <c r="G6122">
        <v>345848</v>
      </c>
      <c r="H6122" s="224" t="s">
        <v>148</v>
      </c>
      <c r="I6122" s="224" t="s">
        <v>149</v>
      </c>
      <c r="L6122">
        <v>2015</v>
      </c>
      <c r="M6122">
        <v>4</v>
      </c>
      <c r="N6122">
        <f t="shared" si="471"/>
        <v>0</v>
      </c>
      <c r="O6122">
        <f t="shared" si="472"/>
        <v>0</v>
      </c>
      <c r="P6122">
        <f t="shared" si="473"/>
        <v>1</v>
      </c>
    </row>
    <row r="6123" spans="1:16" x14ac:dyDescent="0.3">
      <c r="A6123" t="s">
        <v>54</v>
      </c>
      <c r="B6123" s="38">
        <v>42095</v>
      </c>
      <c r="C6123" t="s">
        <v>29</v>
      </c>
      <c r="D6123" t="s">
        <v>216</v>
      </c>
      <c r="E6123" t="s">
        <v>1124</v>
      </c>
      <c r="F6123">
        <v>314274</v>
      </c>
      <c r="G6123">
        <v>318274</v>
      </c>
      <c r="H6123" s="224" t="s">
        <v>148</v>
      </c>
      <c r="I6123" s="224" t="s">
        <v>181</v>
      </c>
      <c r="L6123">
        <v>2015</v>
      </c>
      <c r="M6123">
        <v>4</v>
      </c>
      <c r="N6123">
        <f t="shared" si="471"/>
        <v>0</v>
      </c>
      <c r="O6123">
        <f t="shared" si="472"/>
        <v>1</v>
      </c>
      <c r="P6123">
        <f t="shared" si="473"/>
        <v>0</v>
      </c>
    </row>
    <row r="6124" spans="1:16" x14ac:dyDescent="0.3">
      <c r="A6124" t="s">
        <v>43</v>
      </c>
      <c r="B6124" s="38">
        <v>42095</v>
      </c>
      <c r="C6124" t="s">
        <v>30</v>
      </c>
      <c r="D6124" t="s">
        <v>428</v>
      </c>
      <c r="E6124" t="s">
        <v>1124</v>
      </c>
      <c r="F6124">
        <v>308818</v>
      </c>
      <c r="G6124">
        <v>326835</v>
      </c>
      <c r="H6124" s="224" t="s">
        <v>148</v>
      </c>
      <c r="I6124" s="224" t="s">
        <v>149</v>
      </c>
      <c r="L6124">
        <v>2015</v>
      </c>
      <c r="M6124">
        <v>4</v>
      </c>
      <c r="N6124">
        <f t="shared" si="471"/>
        <v>0</v>
      </c>
      <c r="O6124">
        <f t="shared" si="472"/>
        <v>0</v>
      </c>
      <c r="P6124">
        <f t="shared" si="473"/>
        <v>1</v>
      </c>
    </row>
    <row r="6125" spans="1:16" x14ac:dyDescent="0.3">
      <c r="A6125" t="s">
        <v>74</v>
      </c>
      <c r="B6125" s="38">
        <v>42125</v>
      </c>
      <c r="C6125" t="s">
        <v>30</v>
      </c>
      <c r="D6125" t="s">
        <v>231</v>
      </c>
      <c r="E6125" t="s">
        <v>1128</v>
      </c>
      <c r="F6125">
        <v>341412</v>
      </c>
      <c r="G6125">
        <v>387420</v>
      </c>
      <c r="H6125" s="224" t="s">
        <v>148</v>
      </c>
      <c r="I6125" s="224" t="s">
        <v>149</v>
      </c>
      <c r="L6125">
        <v>2015</v>
      </c>
      <c r="M6125">
        <v>5</v>
      </c>
      <c r="N6125">
        <f t="shared" si="471"/>
        <v>0</v>
      </c>
      <c r="O6125">
        <f t="shared" si="472"/>
        <v>0</v>
      </c>
      <c r="P6125">
        <f t="shared" si="473"/>
        <v>1</v>
      </c>
    </row>
    <row r="6126" spans="1:16" x14ac:dyDescent="0.3">
      <c r="A6126" t="s">
        <v>69</v>
      </c>
      <c r="B6126" s="38">
        <v>42125</v>
      </c>
      <c r="C6126" t="s">
        <v>30</v>
      </c>
      <c r="D6126" t="s">
        <v>215</v>
      </c>
      <c r="E6126" t="s">
        <v>1122</v>
      </c>
      <c r="F6126">
        <v>333967</v>
      </c>
      <c r="G6126">
        <v>373571</v>
      </c>
      <c r="H6126" s="224" t="s">
        <v>148</v>
      </c>
      <c r="I6126" s="224" t="s">
        <v>149</v>
      </c>
      <c r="L6126">
        <v>2015</v>
      </c>
      <c r="M6126">
        <v>5</v>
      </c>
      <c r="N6126">
        <f t="shared" si="471"/>
        <v>0</v>
      </c>
      <c r="O6126">
        <f t="shared" si="472"/>
        <v>0</v>
      </c>
      <c r="P6126">
        <f t="shared" si="473"/>
        <v>1</v>
      </c>
    </row>
    <row r="6127" spans="1:16" x14ac:dyDescent="0.3">
      <c r="A6127" t="s">
        <v>54</v>
      </c>
      <c r="B6127" s="38">
        <v>42125</v>
      </c>
      <c r="C6127" t="s">
        <v>30</v>
      </c>
      <c r="D6127" t="s">
        <v>146</v>
      </c>
      <c r="E6127" t="s">
        <v>1124</v>
      </c>
      <c r="F6127">
        <v>314603</v>
      </c>
      <c r="G6127">
        <v>318041</v>
      </c>
      <c r="H6127" s="224" t="s">
        <v>148</v>
      </c>
      <c r="I6127" s="224" t="s">
        <v>149</v>
      </c>
      <c r="L6127">
        <v>2015</v>
      </c>
      <c r="M6127">
        <v>5</v>
      </c>
      <c r="N6127">
        <f t="shared" si="471"/>
        <v>0</v>
      </c>
      <c r="O6127">
        <f t="shared" si="472"/>
        <v>0</v>
      </c>
      <c r="P6127">
        <f t="shared" si="473"/>
        <v>1</v>
      </c>
    </row>
    <row r="6128" spans="1:16" x14ac:dyDescent="0.3">
      <c r="A6128" t="s">
        <v>69</v>
      </c>
      <c r="B6128" s="38">
        <v>42125</v>
      </c>
      <c r="C6128" t="s">
        <v>30</v>
      </c>
      <c r="D6128" t="s">
        <v>380</v>
      </c>
      <c r="E6128" t="s">
        <v>1122</v>
      </c>
      <c r="F6128">
        <v>333636</v>
      </c>
      <c r="G6128">
        <v>374995</v>
      </c>
      <c r="H6128" s="224" t="s">
        <v>152</v>
      </c>
      <c r="I6128" s="224" t="s">
        <v>153</v>
      </c>
      <c r="L6128">
        <v>2015</v>
      </c>
      <c r="M6128">
        <v>5</v>
      </c>
      <c r="N6128">
        <f t="shared" si="471"/>
        <v>0</v>
      </c>
      <c r="O6128">
        <f t="shared" si="472"/>
        <v>0</v>
      </c>
      <c r="P6128">
        <f t="shared" si="473"/>
        <v>2</v>
      </c>
    </row>
    <row r="6129" spans="1:16" x14ac:dyDescent="0.3">
      <c r="A6129" t="s">
        <v>69</v>
      </c>
      <c r="B6129" s="38">
        <v>42125</v>
      </c>
      <c r="C6129" t="s">
        <v>30</v>
      </c>
      <c r="D6129" t="s">
        <v>743</v>
      </c>
      <c r="E6129" t="s">
        <v>1122</v>
      </c>
      <c r="F6129">
        <v>334340</v>
      </c>
      <c r="G6129">
        <v>374946</v>
      </c>
      <c r="H6129" s="224" t="s">
        <v>148</v>
      </c>
      <c r="I6129" s="224" t="s">
        <v>149</v>
      </c>
      <c r="L6129">
        <v>2015</v>
      </c>
      <c r="M6129">
        <v>5</v>
      </c>
      <c r="N6129">
        <f t="shared" si="471"/>
        <v>0</v>
      </c>
      <c r="O6129">
        <f t="shared" si="472"/>
        <v>0</v>
      </c>
      <c r="P6129">
        <f t="shared" si="473"/>
        <v>1</v>
      </c>
    </row>
    <row r="6130" spans="1:16" x14ac:dyDescent="0.3">
      <c r="A6130" t="s">
        <v>60</v>
      </c>
      <c r="B6130" s="38">
        <v>42125</v>
      </c>
      <c r="C6130" t="s">
        <v>30</v>
      </c>
      <c r="D6130" t="s">
        <v>231</v>
      </c>
      <c r="E6130" t="s">
        <v>1130</v>
      </c>
      <c r="F6130">
        <v>350574</v>
      </c>
      <c r="G6130">
        <v>381999</v>
      </c>
      <c r="H6130" s="224" t="s">
        <v>148</v>
      </c>
      <c r="I6130" s="224" t="s">
        <v>149</v>
      </c>
      <c r="L6130">
        <v>2015</v>
      </c>
      <c r="M6130">
        <v>5</v>
      </c>
      <c r="N6130">
        <f t="shared" si="471"/>
        <v>0</v>
      </c>
      <c r="O6130">
        <f t="shared" si="472"/>
        <v>0</v>
      </c>
      <c r="P6130">
        <f t="shared" si="473"/>
        <v>1</v>
      </c>
    </row>
    <row r="6131" spans="1:16" x14ac:dyDescent="0.3">
      <c r="A6131" t="s">
        <v>69</v>
      </c>
      <c r="B6131" s="38">
        <v>42125</v>
      </c>
      <c r="C6131" t="s">
        <v>30</v>
      </c>
      <c r="D6131" t="s">
        <v>303</v>
      </c>
      <c r="E6131" t="s">
        <v>1122</v>
      </c>
      <c r="F6131">
        <v>334190</v>
      </c>
      <c r="G6131">
        <v>374814</v>
      </c>
      <c r="H6131" s="224" t="s">
        <v>245</v>
      </c>
      <c r="I6131" s="224" t="s">
        <v>246</v>
      </c>
      <c r="L6131">
        <v>2015</v>
      </c>
      <c r="M6131">
        <v>5</v>
      </c>
      <c r="N6131">
        <f t="shared" si="471"/>
        <v>0</v>
      </c>
      <c r="O6131">
        <f t="shared" si="472"/>
        <v>0</v>
      </c>
      <c r="P6131">
        <f t="shared" si="473"/>
        <v>4</v>
      </c>
    </row>
    <row r="6132" spans="1:16" x14ac:dyDescent="0.3">
      <c r="A6132" t="s">
        <v>37</v>
      </c>
      <c r="B6132" s="38">
        <v>42125</v>
      </c>
      <c r="C6132" t="s">
        <v>30</v>
      </c>
      <c r="D6132" t="s">
        <v>170</v>
      </c>
      <c r="E6132" t="s">
        <v>1126</v>
      </c>
      <c r="F6132">
        <v>236126</v>
      </c>
      <c r="G6132">
        <v>334157</v>
      </c>
      <c r="H6132" s="224" t="s">
        <v>152</v>
      </c>
      <c r="I6132" s="224" t="s">
        <v>153</v>
      </c>
      <c r="L6132">
        <v>2015</v>
      </c>
      <c r="M6132">
        <v>5</v>
      </c>
      <c r="N6132">
        <f t="shared" si="471"/>
        <v>0</v>
      </c>
      <c r="O6132">
        <f t="shared" si="472"/>
        <v>0</v>
      </c>
      <c r="P6132">
        <f t="shared" si="473"/>
        <v>2</v>
      </c>
    </row>
    <row r="6133" spans="1:16" x14ac:dyDescent="0.3">
      <c r="A6133" t="s">
        <v>45</v>
      </c>
      <c r="B6133" s="38">
        <v>42125</v>
      </c>
      <c r="C6133" t="s">
        <v>30</v>
      </c>
      <c r="D6133" t="s">
        <v>466</v>
      </c>
      <c r="E6133" t="s">
        <v>1125</v>
      </c>
      <c r="F6133">
        <v>244083</v>
      </c>
      <c r="G6133">
        <v>416329</v>
      </c>
      <c r="H6133" s="224" t="s">
        <v>144</v>
      </c>
      <c r="I6133" s="224" t="s">
        <v>145</v>
      </c>
      <c r="L6133">
        <v>2015</v>
      </c>
      <c r="M6133">
        <v>5</v>
      </c>
      <c r="N6133">
        <f t="shared" si="471"/>
        <v>0</v>
      </c>
      <c r="O6133">
        <f t="shared" si="472"/>
        <v>0</v>
      </c>
      <c r="P6133">
        <f t="shared" si="473"/>
        <v>3</v>
      </c>
    </row>
    <row r="6134" spans="1:16" x14ac:dyDescent="0.3">
      <c r="A6134" t="s">
        <v>43</v>
      </c>
      <c r="B6134" s="38">
        <v>42125</v>
      </c>
      <c r="C6134" t="s">
        <v>30</v>
      </c>
      <c r="D6134" t="s">
        <v>396</v>
      </c>
      <c r="E6134" t="s">
        <v>1124</v>
      </c>
      <c r="F6134">
        <v>308682</v>
      </c>
      <c r="G6134">
        <v>326433</v>
      </c>
      <c r="H6134" s="224" t="s">
        <v>148</v>
      </c>
      <c r="I6134" s="224" t="s">
        <v>149</v>
      </c>
      <c r="L6134">
        <v>2015</v>
      </c>
      <c r="M6134">
        <v>5</v>
      </c>
      <c r="N6134">
        <f t="shared" si="471"/>
        <v>0</v>
      </c>
      <c r="O6134">
        <f t="shared" si="472"/>
        <v>0</v>
      </c>
      <c r="P6134">
        <f t="shared" si="473"/>
        <v>1</v>
      </c>
    </row>
    <row r="6135" spans="1:16" x14ac:dyDescent="0.3">
      <c r="A6135" t="s">
        <v>67</v>
      </c>
      <c r="B6135" s="38">
        <v>42125</v>
      </c>
      <c r="C6135" t="s">
        <v>30</v>
      </c>
      <c r="D6135" t="s">
        <v>525</v>
      </c>
      <c r="E6135" t="s">
        <v>1130</v>
      </c>
      <c r="F6135">
        <v>348926</v>
      </c>
      <c r="G6135">
        <v>374179</v>
      </c>
      <c r="H6135" s="224" t="s">
        <v>148</v>
      </c>
      <c r="I6135" s="224" t="s">
        <v>149</v>
      </c>
      <c r="L6135">
        <v>2015</v>
      </c>
      <c r="M6135">
        <v>5</v>
      </c>
      <c r="N6135">
        <f t="shared" si="471"/>
        <v>0</v>
      </c>
      <c r="O6135">
        <f t="shared" si="472"/>
        <v>0</v>
      </c>
      <c r="P6135">
        <f t="shared" si="473"/>
        <v>1</v>
      </c>
    </row>
    <row r="6136" spans="1:16" x14ac:dyDescent="0.3">
      <c r="A6136" t="s">
        <v>69</v>
      </c>
      <c r="B6136" s="38">
        <v>42125</v>
      </c>
      <c r="C6136" t="s">
        <v>30</v>
      </c>
      <c r="D6136" t="s">
        <v>283</v>
      </c>
      <c r="E6136" t="s">
        <v>1122</v>
      </c>
      <c r="F6136">
        <v>333758</v>
      </c>
      <c r="G6136">
        <v>373934</v>
      </c>
      <c r="H6136" s="224" t="s">
        <v>148</v>
      </c>
      <c r="I6136" s="224" t="s">
        <v>149</v>
      </c>
      <c r="L6136">
        <v>2015</v>
      </c>
      <c r="M6136">
        <v>5</v>
      </c>
      <c r="N6136">
        <f t="shared" si="471"/>
        <v>0</v>
      </c>
      <c r="O6136">
        <f t="shared" si="472"/>
        <v>0</v>
      </c>
      <c r="P6136">
        <f t="shared" si="473"/>
        <v>1</v>
      </c>
    </row>
    <row r="6137" spans="1:16" x14ac:dyDescent="0.3">
      <c r="A6137" t="s">
        <v>69</v>
      </c>
      <c r="B6137" s="38">
        <v>42125</v>
      </c>
      <c r="C6137" t="s">
        <v>30</v>
      </c>
      <c r="D6137" t="s">
        <v>204</v>
      </c>
      <c r="E6137" t="s">
        <v>1122</v>
      </c>
      <c r="F6137">
        <v>333620</v>
      </c>
      <c r="G6137">
        <v>373208</v>
      </c>
      <c r="H6137" s="224" t="s">
        <v>148</v>
      </c>
      <c r="I6137" s="224" t="s">
        <v>149</v>
      </c>
      <c r="L6137">
        <v>2015</v>
      </c>
      <c r="M6137">
        <v>5</v>
      </c>
      <c r="N6137">
        <f t="shared" si="471"/>
        <v>0</v>
      </c>
      <c r="O6137">
        <f t="shared" si="472"/>
        <v>0</v>
      </c>
      <c r="P6137">
        <f t="shared" si="473"/>
        <v>1</v>
      </c>
    </row>
    <row r="6138" spans="1:16" x14ac:dyDescent="0.3">
      <c r="A6138" t="s">
        <v>69</v>
      </c>
      <c r="B6138" s="38">
        <v>42125</v>
      </c>
      <c r="C6138" t="s">
        <v>30</v>
      </c>
      <c r="D6138" t="s">
        <v>225</v>
      </c>
      <c r="E6138" t="s">
        <v>1122</v>
      </c>
      <c r="F6138">
        <v>333819</v>
      </c>
      <c r="G6138">
        <v>374303</v>
      </c>
      <c r="H6138" s="224" t="s">
        <v>148</v>
      </c>
      <c r="I6138" s="224" t="s">
        <v>149</v>
      </c>
      <c r="L6138">
        <v>2015</v>
      </c>
      <c r="M6138">
        <v>5</v>
      </c>
      <c r="N6138">
        <f t="shared" si="471"/>
        <v>0</v>
      </c>
      <c r="O6138">
        <f t="shared" si="472"/>
        <v>0</v>
      </c>
      <c r="P6138">
        <f t="shared" si="473"/>
        <v>1</v>
      </c>
    </row>
    <row r="6139" spans="1:16" x14ac:dyDescent="0.3">
      <c r="A6139" t="s">
        <v>67</v>
      </c>
      <c r="B6139" s="38">
        <v>42125</v>
      </c>
      <c r="C6139" t="s">
        <v>30</v>
      </c>
      <c r="D6139" t="s">
        <v>755</v>
      </c>
      <c r="E6139" t="s">
        <v>1130</v>
      </c>
      <c r="F6139">
        <v>348930</v>
      </c>
      <c r="G6139">
        <v>373927</v>
      </c>
      <c r="H6139" s="224" t="s">
        <v>152</v>
      </c>
      <c r="I6139" s="224" t="s">
        <v>153</v>
      </c>
      <c r="L6139">
        <v>2015</v>
      </c>
      <c r="M6139">
        <v>5</v>
      </c>
      <c r="N6139">
        <f t="shared" si="471"/>
        <v>0</v>
      </c>
      <c r="O6139">
        <f t="shared" si="472"/>
        <v>0</v>
      </c>
      <c r="P6139">
        <f t="shared" si="473"/>
        <v>2</v>
      </c>
    </row>
    <row r="6140" spans="1:16" x14ac:dyDescent="0.3">
      <c r="A6140" t="s">
        <v>69</v>
      </c>
      <c r="B6140" s="38">
        <v>42125</v>
      </c>
      <c r="C6140" t="s">
        <v>30</v>
      </c>
      <c r="D6140" t="s">
        <v>363</v>
      </c>
      <c r="E6140" t="s">
        <v>1122</v>
      </c>
      <c r="F6140">
        <v>333834</v>
      </c>
      <c r="G6140">
        <v>374086</v>
      </c>
      <c r="H6140" s="224" t="s">
        <v>152</v>
      </c>
      <c r="I6140" s="224" t="s">
        <v>153</v>
      </c>
      <c r="L6140">
        <v>2015</v>
      </c>
      <c r="M6140">
        <v>5</v>
      </c>
      <c r="N6140">
        <f t="shared" si="471"/>
        <v>0</v>
      </c>
      <c r="O6140">
        <f t="shared" si="472"/>
        <v>0</v>
      </c>
      <c r="P6140">
        <f t="shared" si="473"/>
        <v>2</v>
      </c>
    </row>
    <row r="6141" spans="1:16" x14ac:dyDescent="0.3">
      <c r="A6141" t="s">
        <v>69</v>
      </c>
      <c r="B6141" s="38">
        <v>42125</v>
      </c>
      <c r="C6141" t="s">
        <v>30</v>
      </c>
      <c r="D6141" t="s">
        <v>380</v>
      </c>
      <c r="E6141" t="s">
        <v>1122</v>
      </c>
      <c r="F6141">
        <v>333484</v>
      </c>
      <c r="G6141">
        <v>375111</v>
      </c>
      <c r="H6141" s="224" t="s">
        <v>148</v>
      </c>
      <c r="I6141" s="224" t="s">
        <v>149</v>
      </c>
      <c r="L6141">
        <v>2015</v>
      </c>
      <c r="M6141">
        <v>5</v>
      </c>
      <c r="N6141">
        <f t="shared" si="471"/>
        <v>0</v>
      </c>
      <c r="O6141">
        <f t="shared" si="472"/>
        <v>0</v>
      </c>
      <c r="P6141">
        <f t="shared" si="473"/>
        <v>1</v>
      </c>
    </row>
    <row r="6142" spans="1:16" x14ac:dyDescent="0.3">
      <c r="A6142" t="s">
        <v>69</v>
      </c>
      <c r="B6142" s="38">
        <v>42125</v>
      </c>
      <c r="C6142" t="s">
        <v>30</v>
      </c>
      <c r="D6142" t="s">
        <v>280</v>
      </c>
      <c r="E6142" t="s">
        <v>1122</v>
      </c>
      <c r="F6142">
        <v>334229</v>
      </c>
      <c r="G6142">
        <v>373843</v>
      </c>
      <c r="H6142" s="224" t="s">
        <v>152</v>
      </c>
      <c r="I6142" s="224" t="s">
        <v>153</v>
      </c>
      <c r="L6142">
        <v>2015</v>
      </c>
      <c r="M6142">
        <v>5</v>
      </c>
      <c r="N6142">
        <f t="shared" si="471"/>
        <v>0</v>
      </c>
      <c r="O6142">
        <f t="shared" si="472"/>
        <v>0</v>
      </c>
      <c r="P6142">
        <f t="shared" si="473"/>
        <v>2</v>
      </c>
    </row>
    <row r="6143" spans="1:16" x14ac:dyDescent="0.3">
      <c r="A6143" t="s">
        <v>52</v>
      </c>
      <c r="B6143" s="38">
        <v>42125</v>
      </c>
      <c r="C6143" t="s">
        <v>30</v>
      </c>
      <c r="D6143" t="s">
        <v>297</v>
      </c>
      <c r="E6143" t="s">
        <v>1126</v>
      </c>
      <c r="F6143">
        <v>245482</v>
      </c>
      <c r="G6143">
        <v>372484</v>
      </c>
      <c r="H6143" s="224" t="s">
        <v>234</v>
      </c>
      <c r="I6143" s="224" t="s">
        <v>313</v>
      </c>
      <c r="L6143">
        <v>2015</v>
      </c>
      <c r="M6143">
        <v>5</v>
      </c>
      <c r="N6143">
        <f t="shared" si="471"/>
        <v>0</v>
      </c>
      <c r="O6143">
        <f t="shared" si="472"/>
        <v>0</v>
      </c>
      <c r="P6143">
        <f t="shared" si="473"/>
        <v>5</v>
      </c>
    </row>
    <row r="6144" spans="1:16" x14ac:dyDescent="0.3">
      <c r="A6144" t="s">
        <v>69</v>
      </c>
      <c r="B6144" s="38">
        <v>42125</v>
      </c>
      <c r="C6144" t="s">
        <v>30</v>
      </c>
      <c r="D6144" t="s">
        <v>160</v>
      </c>
      <c r="E6144" t="s">
        <v>1122</v>
      </c>
      <c r="F6144">
        <v>333255</v>
      </c>
      <c r="G6144">
        <v>374598</v>
      </c>
      <c r="H6144" s="224" t="s">
        <v>148</v>
      </c>
      <c r="I6144" s="224" t="s">
        <v>149</v>
      </c>
      <c r="L6144">
        <v>2015</v>
      </c>
      <c r="M6144">
        <v>5</v>
      </c>
      <c r="N6144">
        <f t="shared" si="471"/>
        <v>0</v>
      </c>
      <c r="O6144">
        <f t="shared" si="472"/>
        <v>0</v>
      </c>
      <c r="P6144">
        <f t="shared" si="473"/>
        <v>1</v>
      </c>
    </row>
    <row r="6145" spans="1:16" x14ac:dyDescent="0.3">
      <c r="A6145" t="s">
        <v>43</v>
      </c>
      <c r="B6145" s="38">
        <v>42125</v>
      </c>
      <c r="C6145" t="s">
        <v>30</v>
      </c>
      <c r="D6145" t="s">
        <v>432</v>
      </c>
      <c r="E6145" t="s">
        <v>1124</v>
      </c>
      <c r="F6145">
        <v>308471</v>
      </c>
      <c r="G6145">
        <v>325948</v>
      </c>
      <c r="H6145" s="224" t="s">
        <v>152</v>
      </c>
      <c r="I6145" s="224" t="s">
        <v>153</v>
      </c>
      <c r="L6145">
        <v>2015</v>
      </c>
      <c r="M6145">
        <v>5</v>
      </c>
      <c r="N6145">
        <f t="shared" si="471"/>
        <v>0</v>
      </c>
      <c r="O6145">
        <f t="shared" si="472"/>
        <v>0</v>
      </c>
      <c r="P6145">
        <f t="shared" si="473"/>
        <v>2</v>
      </c>
    </row>
    <row r="6146" spans="1:16" x14ac:dyDescent="0.3">
      <c r="A6146" t="s">
        <v>69</v>
      </c>
      <c r="B6146" s="38">
        <v>42125</v>
      </c>
      <c r="C6146" t="s">
        <v>30</v>
      </c>
      <c r="D6146" t="s">
        <v>251</v>
      </c>
      <c r="E6146" t="s">
        <v>1122</v>
      </c>
      <c r="F6146">
        <v>333557</v>
      </c>
      <c r="G6146">
        <v>373775</v>
      </c>
      <c r="H6146" s="224" t="s">
        <v>148</v>
      </c>
      <c r="I6146" s="224" t="s">
        <v>149</v>
      </c>
      <c r="L6146">
        <v>2015</v>
      </c>
      <c r="M6146">
        <v>5</v>
      </c>
      <c r="N6146">
        <f t="shared" ref="N6146:N6209" si="474">SUM((IF(OR(ISBLANK($I6146),ISERROR(SEARCH("killed",$I6146))),0,IF(SEARCH("killed",$I6146)=3,LEFT($I6146,1),IF(SEARCH("killed",$I6146)=4,LEFT($I6146,2),0)))),(IF(OR(ISBLANK($J6146),ISERROR(SEARCH("killed",$J6146))),0,IF(SEARCH("killed",$J6146)=3,LEFT($J6146,1),IF(SEARCH("killed",$J6146)=4,LEFT($J6146,2),0)))),(IF(OR(ISBLANK($K6146),ISERROR(SEARCH("killed",$K6146))),0,IF(SEARCH("killed",$K6146)=3,LEFT($K6146,1),IF(SEARCH("killed",$K6146)=4,LEFT($K6146,2),0)))))</f>
        <v>0</v>
      </c>
      <c r="O6146">
        <f t="shared" ref="O6146:O6209" si="475">SUM((IF(OR(ISBLANK($I6146),ISERROR(SEARCH("seriously",$I6146))),0,IF(SEARCH("seriously",$I6146)=3,LEFT($I6146,1),IF(SEARCH("seriously",$I6146)=4,LEFT($I6146,2),0)))),(IF(OR(ISBLANK($J6146),ISERROR(SEARCH("seriously",$J6146))),0,IF(SEARCH("seriously",$J6146)=3,LEFT($J6146,1),IF(SEARCH("seriously",$J6146)=4,LEFT($J6146,2),0)))),(IF(OR(ISBLANK($K6146),ISERROR(SEARCH("seriously",$K6146))),0,IF(SEARCH("seriously",$K6146)=3,LEFT($K6146,1),IF(SEARCH("seriously",$K6146)=4,LEFT($K6146,2),0)))))</f>
        <v>0</v>
      </c>
      <c r="P6146">
        <f t="shared" ref="P6146:P6209" si="476">SUM((IF(OR(ISBLANK($I6146),ISERROR(SEARCH("slightly",$I6146))),0,IF(SEARCH("slightly",$I6146)=3,LEFT($I6146,1),IF(SEARCH("slightly",$I6146)=4,LEFT($I6146,2),0)))),(IF(OR(ISBLANK($J6146),ISERROR(SEARCH("slightly",$J6146))),0,IF(SEARCH("slightly",$J6146)=3,LEFT($J6146,1),IF(SEARCH("slightly",$J6146)=4,LEFT($J6146,2),0)))),(IF(OR(ISBLANK($K6146),ISERROR(SEARCH("slightly",$K6146))),0,IF(SEARCH("slightly",$K6146)=3,LEFT($K6146,1),IF(SEARCH("slightly",$K6146)=4,LEFT($K6146,2),0)))))</f>
        <v>1</v>
      </c>
    </row>
    <row r="6147" spans="1:16" x14ac:dyDescent="0.3">
      <c r="A6147" t="s">
        <v>43</v>
      </c>
      <c r="B6147" s="38">
        <v>42125</v>
      </c>
      <c r="C6147" t="s">
        <v>30</v>
      </c>
      <c r="D6147" t="s">
        <v>432</v>
      </c>
      <c r="E6147" t="s">
        <v>1124</v>
      </c>
      <c r="F6147">
        <v>308412</v>
      </c>
      <c r="G6147">
        <v>326095</v>
      </c>
      <c r="H6147" s="224" t="s">
        <v>148</v>
      </c>
      <c r="I6147" s="224" t="s">
        <v>149</v>
      </c>
      <c r="L6147">
        <v>2015</v>
      </c>
      <c r="M6147">
        <v>5</v>
      </c>
      <c r="N6147">
        <f t="shared" si="474"/>
        <v>0</v>
      </c>
      <c r="O6147">
        <f t="shared" si="475"/>
        <v>0</v>
      </c>
      <c r="P6147">
        <f t="shared" si="476"/>
        <v>1</v>
      </c>
    </row>
    <row r="6148" spans="1:16" x14ac:dyDescent="0.3">
      <c r="A6148" t="s">
        <v>69</v>
      </c>
      <c r="B6148" s="38">
        <v>42125</v>
      </c>
      <c r="C6148" t="s">
        <v>30</v>
      </c>
      <c r="D6148" t="s">
        <v>451</v>
      </c>
      <c r="E6148" t="s">
        <v>1122</v>
      </c>
      <c r="F6148">
        <v>333204</v>
      </c>
      <c r="G6148">
        <v>374396</v>
      </c>
      <c r="H6148" s="224" t="s">
        <v>148</v>
      </c>
      <c r="I6148" s="224" t="s">
        <v>149</v>
      </c>
      <c r="L6148">
        <v>2015</v>
      </c>
      <c r="M6148">
        <v>5</v>
      </c>
      <c r="N6148">
        <f t="shared" si="474"/>
        <v>0</v>
      </c>
      <c r="O6148">
        <f t="shared" si="475"/>
        <v>0</v>
      </c>
      <c r="P6148">
        <f t="shared" si="476"/>
        <v>1</v>
      </c>
    </row>
    <row r="6149" spans="1:16" x14ac:dyDescent="0.3">
      <c r="A6149" t="s">
        <v>69</v>
      </c>
      <c r="B6149" s="38">
        <v>42125</v>
      </c>
      <c r="C6149" t="s">
        <v>30</v>
      </c>
      <c r="D6149" t="s">
        <v>261</v>
      </c>
      <c r="E6149" t="s">
        <v>1122</v>
      </c>
      <c r="F6149">
        <v>333595</v>
      </c>
      <c r="G6149">
        <v>373225</v>
      </c>
      <c r="H6149" s="224" t="s">
        <v>148</v>
      </c>
      <c r="I6149" s="224" t="s">
        <v>149</v>
      </c>
      <c r="L6149">
        <v>2015</v>
      </c>
      <c r="M6149">
        <v>5</v>
      </c>
      <c r="N6149">
        <f t="shared" si="474"/>
        <v>0</v>
      </c>
      <c r="O6149">
        <f t="shared" si="475"/>
        <v>0</v>
      </c>
      <c r="P6149">
        <f t="shared" si="476"/>
        <v>1</v>
      </c>
    </row>
    <row r="6150" spans="1:16" x14ac:dyDescent="0.3">
      <c r="A6150" t="s">
        <v>69</v>
      </c>
      <c r="B6150" s="38">
        <v>42125</v>
      </c>
      <c r="C6150" t="s">
        <v>30</v>
      </c>
      <c r="D6150" t="s">
        <v>299</v>
      </c>
      <c r="E6150" t="s">
        <v>1122</v>
      </c>
      <c r="F6150">
        <v>335123</v>
      </c>
      <c r="G6150">
        <v>374459</v>
      </c>
      <c r="H6150" s="224" t="s">
        <v>148</v>
      </c>
      <c r="I6150" s="224" t="s">
        <v>149</v>
      </c>
      <c r="L6150">
        <v>2015</v>
      </c>
      <c r="M6150">
        <v>5</v>
      </c>
      <c r="N6150">
        <f t="shared" si="474"/>
        <v>0</v>
      </c>
      <c r="O6150">
        <f t="shared" si="475"/>
        <v>0</v>
      </c>
      <c r="P6150">
        <f t="shared" si="476"/>
        <v>1</v>
      </c>
    </row>
    <row r="6151" spans="1:16" x14ac:dyDescent="0.3">
      <c r="A6151" t="s">
        <v>69</v>
      </c>
      <c r="B6151" s="38">
        <v>42125</v>
      </c>
      <c r="C6151" t="s">
        <v>30</v>
      </c>
      <c r="D6151" t="s">
        <v>263</v>
      </c>
      <c r="E6151" t="s">
        <v>1122</v>
      </c>
      <c r="F6151">
        <v>333715</v>
      </c>
      <c r="G6151">
        <v>373567</v>
      </c>
      <c r="H6151" s="224" t="s">
        <v>148</v>
      </c>
      <c r="I6151" s="224" t="s">
        <v>149</v>
      </c>
      <c r="L6151">
        <v>2015</v>
      </c>
      <c r="M6151">
        <v>5</v>
      </c>
      <c r="N6151">
        <f t="shared" si="474"/>
        <v>0</v>
      </c>
      <c r="O6151">
        <f t="shared" si="475"/>
        <v>0</v>
      </c>
      <c r="P6151">
        <f t="shared" si="476"/>
        <v>1</v>
      </c>
    </row>
    <row r="6152" spans="1:16" x14ac:dyDescent="0.3">
      <c r="A6152" t="s">
        <v>75</v>
      </c>
      <c r="B6152" s="38">
        <v>42125</v>
      </c>
      <c r="C6152" t="s">
        <v>30</v>
      </c>
      <c r="D6152" t="s">
        <v>210</v>
      </c>
      <c r="E6152" t="s">
        <v>1130</v>
      </c>
      <c r="F6152">
        <v>345907</v>
      </c>
      <c r="G6152">
        <v>369243</v>
      </c>
      <c r="H6152" s="224" t="s">
        <v>148</v>
      </c>
      <c r="I6152" s="224" t="s">
        <v>149</v>
      </c>
      <c r="L6152">
        <v>2015</v>
      </c>
      <c r="M6152">
        <v>5</v>
      </c>
      <c r="N6152">
        <f t="shared" si="474"/>
        <v>0</v>
      </c>
      <c r="O6152">
        <f t="shared" si="475"/>
        <v>0</v>
      </c>
      <c r="P6152">
        <f t="shared" si="476"/>
        <v>1</v>
      </c>
    </row>
    <row r="6153" spans="1:16" x14ac:dyDescent="0.3">
      <c r="A6153" t="s">
        <v>69</v>
      </c>
      <c r="B6153" s="38">
        <v>42125</v>
      </c>
      <c r="C6153" t="s">
        <v>30</v>
      </c>
      <c r="D6153" t="s">
        <v>1141</v>
      </c>
      <c r="E6153" t="s">
        <v>1122</v>
      </c>
      <c r="F6153">
        <v>333510</v>
      </c>
      <c r="G6153">
        <v>374948</v>
      </c>
      <c r="H6153" s="224" t="s">
        <v>152</v>
      </c>
      <c r="I6153" s="224" t="s">
        <v>153</v>
      </c>
      <c r="L6153">
        <v>2015</v>
      </c>
      <c r="M6153">
        <v>5</v>
      </c>
      <c r="N6153">
        <f t="shared" si="474"/>
        <v>0</v>
      </c>
      <c r="O6153">
        <f t="shared" si="475"/>
        <v>0</v>
      </c>
      <c r="P6153">
        <f t="shared" si="476"/>
        <v>2</v>
      </c>
    </row>
    <row r="6154" spans="1:16" x14ac:dyDescent="0.3">
      <c r="A6154" t="s">
        <v>36</v>
      </c>
      <c r="B6154" s="38">
        <v>42125</v>
      </c>
      <c r="C6154" t="s">
        <v>30</v>
      </c>
      <c r="D6154" t="s">
        <v>188</v>
      </c>
      <c r="E6154" t="s">
        <v>1129</v>
      </c>
      <c r="F6154">
        <v>288013</v>
      </c>
      <c r="G6154">
        <v>345117</v>
      </c>
      <c r="H6154" s="224" t="s">
        <v>148</v>
      </c>
      <c r="I6154" s="224" t="s">
        <v>149</v>
      </c>
      <c r="L6154">
        <v>2015</v>
      </c>
      <c r="M6154">
        <v>5</v>
      </c>
      <c r="N6154">
        <f t="shared" si="474"/>
        <v>0</v>
      </c>
      <c r="O6154">
        <f t="shared" si="475"/>
        <v>0</v>
      </c>
      <c r="P6154">
        <f t="shared" si="476"/>
        <v>1</v>
      </c>
    </row>
    <row r="6155" spans="1:16" x14ac:dyDescent="0.3">
      <c r="A6155" t="s">
        <v>46</v>
      </c>
      <c r="B6155" s="38">
        <v>42125</v>
      </c>
      <c r="C6155" t="s">
        <v>30</v>
      </c>
      <c r="D6155" t="s">
        <v>214</v>
      </c>
      <c r="E6155" t="s">
        <v>1125</v>
      </c>
      <c r="F6155">
        <v>234598</v>
      </c>
      <c r="G6155">
        <v>397643</v>
      </c>
      <c r="H6155" s="224" t="s">
        <v>144</v>
      </c>
      <c r="I6155" s="224" t="s">
        <v>145</v>
      </c>
      <c r="L6155">
        <v>2015</v>
      </c>
      <c r="M6155">
        <v>5</v>
      </c>
      <c r="N6155">
        <f t="shared" si="474"/>
        <v>0</v>
      </c>
      <c r="O6155">
        <f t="shared" si="475"/>
        <v>0</v>
      </c>
      <c r="P6155">
        <f t="shared" si="476"/>
        <v>3</v>
      </c>
    </row>
    <row r="6156" spans="1:16" x14ac:dyDescent="0.3">
      <c r="A6156" t="s">
        <v>75</v>
      </c>
      <c r="B6156" s="38">
        <v>42125</v>
      </c>
      <c r="C6156" t="s">
        <v>30</v>
      </c>
      <c r="D6156" t="s">
        <v>1077</v>
      </c>
      <c r="E6156" t="s">
        <v>1130</v>
      </c>
      <c r="F6156">
        <v>345922</v>
      </c>
      <c r="G6156">
        <v>369234</v>
      </c>
      <c r="H6156" s="224" t="s">
        <v>144</v>
      </c>
      <c r="I6156" s="224" t="s">
        <v>145</v>
      </c>
      <c r="L6156">
        <v>2015</v>
      </c>
      <c r="M6156">
        <v>5</v>
      </c>
      <c r="N6156">
        <f t="shared" si="474"/>
        <v>0</v>
      </c>
      <c r="O6156">
        <f t="shared" si="475"/>
        <v>0</v>
      </c>
      <c r="P6156">
        <f t="shared" si="476"/>
        <v>3</v>
      </c>
    </row>
    <row r="6157" spans="1:16" x14ac:dyDescent="0.3">
      <c r="A6157" t="s">
        <v>66</v>
      </c>
      <c r="B6157" s="38">
        <v>42125</v>
      </c>
      <c r="C6157" t="s">
        <v>30</v>
      </c>
      <c r="D6157" t="s">
        <v>170</v>
      </c>
      <c r="E6157" t="s">
        <v>1131</v>
      </c>
      <c r="F6157">
        <v>267227</v>
      </c>
      <c r="G6157">
        <v>423379</v>
      </c>
      <c r="H6157" s="224" t="s">
        <v>148</v>
      </c>
      <c r="I6157" s="224" t="s">
        <v>149</v>
      </c>
      <c r="L6157">
        <v>2015</v>
      </c>
      <c r="M6157">
        <v>5</v>
      </c>
      <c r="N6157">
        <f t="shared" si="474"/>
        <v>0</v>
      </c>
      <c r="O6157">
        <f t="shared" si="475"/>
        <v>0</v>
      </c>
      <c r="P6157">
        <f t="shared" si="476"/>
        <v>1</v>
      </c>
    </row>
    <row r="6158" spans="1:16" x14ac:dyDescent="0.3">
      <c r="A6158" t="s">
        <v>2</v>
      </c>
      <c r="B6158" s="38">
        <v>42125</v>
      </c>
      <c r="C6158" t="s">
        <v>30</v>
      </c>
      <c r="D6158" t="s">
        <v>406</v>
      </c>
      <c r="E6158" t="s">
        <v>1133</v>
      </c>
      <c r="F6158">
        <v>326485</v>
      </c>
      <c r="G6158">
        <v>364319</v>
      </c>
      <c r="H6158" s="224" t="s">
        <v>148</v>
      </c>
      <c r="I6158" s="224" t="s">
        <v>149</v>
      </c>
      <c r="L6158">
        <v>2015</v>
      </c>
      <c r="M6158">
        <v>5</v>
      </c>
      <c r="N6158">
        <f t="shared" si="474"/>
        <v>0</v>
      </c>
      <c r="O6158">
        <f t="shared" si="475"/>
        <v>0</v>
      </c>
      <c r="P6158">
        <f t="shared" si="476"/>
        <v>1</v>
      </c>
    </row>
    <row r="6159" spans="1:16" x14ac:dyDescent="0.3">
      <c r="A6159" t="s">
        <v>60</v>
      </c>
      <c r="B6159" s="38">
        <v>42125</v>
      </c>
      <c r="C6159" t="s">
        <v>30</v>
      </c>
      <c r="D6159" t="s">
        <v>590</v>
      </c>
      <c r="E6159" t="s">
        <v>1130</v>
      </c>
      <c r="F6159">
        <v>350417</v>
      </c>
      <c r="G6159">
        <v>381520</v>
      </c>
      <c r="H6159" s="224" t="s">
        <v>148</v>
      </c>
      <c r="I6159" s="224" t="s">
        <v>149</v>
      </c>
      <c r="L6159">
        <v>2015</v>
      </c>
      <c r="M6159">
        <v>5</v>
      </c>
      <c r="N6159">
        <f t="shared" si="474"/>
        <v>0</v>
      </c>
      <c r="O6159">
        <f t="shared" si="475"/>
        <v>0</v>
      </c>
      <c r="P6159">
        <f t="shared" si="476"/>
        <v>1</v>
      </c>
    </row>
    <row r="6160" spans="1:16" x14ac:dyDescent="0.3">
      <c r="A6160" t="s">
        <v>36</v>
      </c>
      <c r="B6160" s="38">
        <v>42125</v>
      </c>
      <c r="C6160" t="s">
        <v>30</v>
      </c>
      <c r="D6160" t="s">
        <v>1142</v>
      </c>
      <c r="E6160" t="s">
        <v>1129</v>
      </c>
      <c r="F6160">
        <v>287230</v>
      </c>
      <c r="G6160">
        <v>345179</v>
      </c>
      <c r="H6160" s="224" t="s">
        <v>148</v>
      </c>
      <c r="I6160" s="224" t="s">
        <v>149</v>
      </c>
      <c r="L6160">
        <v>2015</v>
      </c>
      <c r="M6160">
        <v>5</v>
      </c>
      <c r="N6160">
        <f t="shared" si="474"/>
        <v>0</v>
      </c>
      <c r="O6160">
        <f t="shared" si="475"/>
        <v>0</v>
      </c>
      <c r="P6160">
        <f t="shared" si="476"/>
        <v>1</v>
      </c>
    </row>
    <row r="6161" spans="1:16" x14ac:dyDescent="0.3">
      <c r="A6161" t="s">
        <v>20</v>
      </c>
      <c r="B6161" s="38">
        <v>42125</v>
      </c>
      <c r="C6161" t="s">
        <v>30</v>
      </c>
      <c r="D6161" t="s">
        <v>216</v>
      </c>
      <c r="E6161" t="s">
        <v>1128</v>
      </c>
      <c r="F6161">
        <v>310878</v>
      </c>
      <c r="G6161">
        <v>403392</v>
      </c>
      <c r="H6161" s="224" t="s">
        <v>148</v>
      </c>
      <c r="I6161" s="224" t="s">
        <v>149</v>
      </c>
      <c r="L6161">
        <v>2015</v>
      </c>
      <c r="M6161">
        <v>5</v>
      </c>
      <c r="N6161">
        <f t="shared" si="474"/>
        <v>0</v>
      </c>
      <c r="O6161">
        <f t="shared" si="475"/>
        <v>0</v>
      </c>
      <c r="P6161">
        <f t="shared" si="476"/>
        <v>1</v>
      </c>
    </row>
    <row r="6162" spans="1:16" x14ac:dyDescent="0.3">
      <c r="A6162" t="s">
        <v>45</v>
      </c>
      <c r="B6162" s="38">
        <v>42125</v>
      </c>
      <c r="C6162" t="s">
        <v>30</v>
      </c>
      <c r="D6162" t="s">
        <v>233</v>
      </c>
      <c r="E6162" t="s">
        <v>1125</v>
      </c>
      <c r="F6162">
        <v>244271</v>
      </c>
      <c r="G6162">
        <v>416942</v>
      </c>
      <c r="H6162" s="224" t="s">
        <v>152</v>
      </c>
      <c r="I6162" s="224" t="s">
        <v>153</v>
      </c>
      <c r="L6162">
        <v>2015</v>
      </c>
      <c r="M6162">
        <v>5</v>
      </c>
      <c r="N6162">
        <f t="shared" si="474"/>
        <v>0</v>
      </c>
      <c r="O6162">
        <f t="shared" si="475"/>
        <v>0</v>
      </c>
      <c r="P6162">
        <f t="shared" si="476"/>
        <v>2</v>
      </c>
    </row>
    <row r="6163" spans="1:16" x14ac:dyDescent="0.3">
      <c r="A6163" t="s">
        <v>69</v>
      </c>
      <c r="B6163" s="38">
        <v>42125</v>
      </c>
      <c r="C6163" t="s">
        <v>30</v>
      </c>
      <c r="D6163" t="s">
        <v>746</v>
      </c>
      <c r="E6163" t="s">
        <v>1122</v>
      </c>
      <c r="F6163">
        <v>334592</v>
      </c>
      <c r="G6163">
        <v>374405</v>
      </c>
      <c r="H6163" s="224" t="s">
        <v>245</v>
      </c>
      <c r="I6163" s="224" t="s">
        <v>246</v>
      </c>
      <c r="L6163">
        <v>2015</v>
      </c>
      <c r="M6163">
        <v>5</v>
      </c>
      <c r="N6163">
        <f t="shared" si="474"/>
        <v>0</v>
      </c>
      <c r="O6163">
        <f t="shared" si="475"/>
        <v>0</v>
      </c>
      <c r="P6163">
        <f t="shared" si="476"/>
        <v>4</v>
      </c>
    </row>
    <row r="6164" spans="1:16" x14ac:dyDescent="0.3">
      <c r="A6164" t="s">
        <v>52</v>
      </c>
      <c r="B6164" s="38">
        <v>42125</v>
      </c>
      <c r="C6164" t="s">
        <v>29</v>
      </c>
      <c r="D6164" t="s">
        <v>371</v>
      </c>
      <c r="E6164" t="s">
        <v>1126</v>
      </c>
      <c r="F6164">
        <v>245224</v>
      </c>
      <c r="G6164">
        <v>373052</v>
      </c>
      <c r="H6164" s="224" t="s">
        <v>152</v>
      </c>
      <c r="I6164" s="224" t="s">
        <v>181</v>
      </c>
      <c r="J6164" t="s">
        <v>248</v>
      </c>
      <c r="L6164">
        <v>2015</v>
      </c>
      <c r="M6164">
        <v>5</v>
      </c>
      <c r="N6164">
        <f t="shared" si="474"/>
        <v>0</v>
      </c>
      <c r="O6164">
        <f t="shared" si="475"/>
        <v>1</v>
      </c>
      <c r="P6164">
        <f t="shared" si="476"/>
        <v>1</v>
      </c>
    </row>
    <row r="6165" spans="1:16" x14ac:dyDescent="0.3">
      <c r="A6165" t="s">
        <v>2</v>
      </c>
      <c r="B6165" s="38">
        <v>42125</v>
      </c>
      <c r="C6165" t="s">
        <v>30</v>
      </c>
      <c r="D6165" t="s">
        <v>285</v>
      </c>
      <c r="E6165" t="s">
        <v>1133</v>
      </c>
      <c r="F6165">
        <v>326989</v>
      </c>
      <c r="G6165">
        <v>364158</v>
      </c>
      <c r="H6165" s="224" t="s">
        <v>148</v>
      </c>
      <c r="I6165" s="224" t="s">
        <v>149</v>
      </c>
      <c r="L6165">
        <v>2015</v>
      </c>
      <c r="M6165">
        <v>5</v>
      </c>
      <c r="N6165">
        <f t="shared" si="474"/>
        <v>0</v>
      </c>
      <c r="O6165">
        <f t="shared" si="475"/>
        <v>0</v>
      </c>
      <c r="P6165">
        <f t="shared" si="476"/>
        <v>1</v>
      </c>
    </row>
    <row r="6166" spans="1:16" x14ac:dyDescent="0.3">
      <c r="A6166" t="s">
        <v>61</v>
      </c>
      <c r="B6166" s="38">
        <v>42125</v>
      </c>
      <c r="C6166" t="s">
        <v>30</v>
      </c>
      <c r="D6166" t="s">
        <v>170</v>
      </c>
      <c r="E6166" t="s">
        <v>1124</v>
      </c>
      <c r="F6166">
        <v>336722</v>
      </c>
      <c r="G6166">
        <v>352580</v>
      </c>
      <c r="H6166" s="224" t="s">
        <v>148</v>
      </c>
      <c r="I6166" s="224" t="s">
        <v>149</v>
      </c>
      <c r="L6166">
        <v>2015</v>
      </c>
      <c r="M6166">
        <v>5</v>
      </c>
      <c r="N6166">
        <f t="shared" si="474"/>
        <v>0</v>
      </c>
      <c r="O6166">
        <f t="shared" si="475"/>
        <v>0</v>
      </c>
      <c r="P6166">
        <f t="shared" si="476"/>
        <v>1</v>
      </c>
    </row>
    <row r="6167" spans="1:16" x14ac:dyDescent="0.3">
      <c r="A6167" t="s">
        <v>45</v>
      </c>
      <c r="B6167" s="38">
        <v>42125</v>
      </c>
      <c r="C6167" t="s">
        <v>30</v>
      </c>
      <c r="D6167" t="s">
        <v>295</v>
      </c>
      <c r="E6167" t="s">
        <v>1125</v>
      </c>
      <c r="F6167">
        <v>243563</v>
      </c>
      <c r="G6167">
        <v>416243</v>
      </c>
      <c r="H6167" s="224" t="s">
        <v>148</v>
      </c>
      <c r="I6167" s="224" t="s">
        <v>149</v>
      </c>
      <c r="L6167">
        <v>2015</v>
      </c>
      <c r="M6167">
        <v>5</v>
      </c>
      <c r="N6167">
        <f t="shared" si="474"/>
        <v>0</v>
      </c>
      <c r="O6167">
        <f t="shared" si="475"/>
        <v>0</v>
      </c>
      <c r="P6167">
        <f t="shared" si="476"/>
        <v>1</v>
      </c>
    </row>
    <row r="6168" spans="1:16" x14ac:dyDescent="0.3">
      <c r="A6168" t="s">
        <v>69</v>
      </c>
      <c r="B6168" s="38">
        <v>42125</v>
      </c>
      <c r="C6168" t="s">
        <v>30</v>
      </c>
      <c r="D6168" t="s">
        <v>199</v>
      </c>
      <c r="E6168" t="s">
        <v>1122</v>
      </c>
      <c r="F6168">
        <v>333668</v>
      </c>
      <c r="G6168">
        <v>374763</v>
      </c>
      <c r="H6168" s="224" t="s">
        <v>148</v>
      </c>
      <c r="I6168" s="224" t="s">
        <v>149</v>
      </c>
      <c r="L6168">
        <v>2015</v>
      </c>
      <c r="M6168">
        <v>5</v>
      </c>
      <c r="N6168">
        <f t="shared" si="474"/>
        <v>0</v>
      </c>
      <c r="O6168">
        <f t="shared" si="475"/>
        <v>0</v>
      </c>
      <c r="P6168">
        <f t="shared" si="476"/>
        <v>1</v>
      </c>
    </row>
    <row r="6169" spans="1:16" x14ac:dyDescent="0.3">
      <c r="A6169" t="s">
        <v>69</v>
      </c>
      <c r="B6169" s="38">
        <v>42125</v>
      </c>
      <c r="C6169" t="s">
        <v>30</v>
      </c>
      <c r="D6169" t="s">
        <v>337</v>
      </c>
      <c r="E6169" t="s">
        <v>1122</v>
      </c>
      <c r="F6169">
        <v>333547</v>
      </c>
      <c r="G6169">
        <v>374056</v>
      </c>
      <c r="H6169" s="224" t="s">
        <v>148</v>
      </c>
      <c r="I6169" s="224" t="s">
        <v>149</v>
      </c>
      <c r="L6169">
        <v>2015</v>
      </c>
      <c r="M6169">
        <v>5</v>
      </c>
      <c r="N6169">
        <f t="shared" si="474"/>
        <v>0</v>
      </c>
      <c r="O6169">
        <f t="shared" si="475"/>
        <v>0</v>
      </c>
      <c r="P6169">
        <f t="shared" si="476"/>
        <v>1</v>
      </c>
    </row>
    <row r="6170" spans="1:16" x14ac:dyDescent="0.3">
      <c r="A6170" t="s">
        <v>79</v>
      </c>
      <c r="B6170" s="38">
        <v>42125</v>
      </c>
      <c r="C6170" t="s">
        <v>30</v>
      </c>
      <c r="D6170" t="s">
        <v>216</v>
      </c>
      <c r="E6170" t="s">
        <v>1129</v>
      </c>
      <c r="F6170">
        <v>300921</v>
      </c>
      <c r="G6170">
        <v>353618</v>
      </c>
      <c r="H6170" s="224" t="s">
        <v>148</v>
      </c>
      <c r="I6170" s="224" t="s">
        <v>149</v>
      </c>
      <c r="L6170">
        <v>2015</v>
      </c>
      <c r="M6170">
        <v>5</v>
      </c>
      <c r="N6170">
        <f t="shared" si="474"/>
        <v>0</v>
      </c>
      <c r="O6170">
        <f t="shared" si="475"/>
        <v>0</v>
      </c>
      <c r="P6170">
        <f t="shared" si="476"/>
        <v>1</v>
      </c>
    </row>
    <row r="6171" spans="1:16" x14ac:dyDescent="0.3">
      <c r="A6171" t="s">
        <v>45</v>
      </c>
      <c r="B6171" s="38">
        <v>42125</v>
      </c>
      <c r="C6171" t="s">
        <v>30</v>
      </c>
      <c r="D6171" t="s">
        <v>376</v>
      </c>
      <c r="E6171" t="s">
        <v>1125</v>
      </c>
      <c r="F6171">
        <v>243460</v>
      </c>
      <c r="G6171">
        <v>416686</v>
      </c>
      <c r="H6171" s="224" t="s">
        <v>148</v>
      </c>
      <c r="I6171" s="224" t="s">
        <v>149</v>
      </c>
      <c r="L6171">
        <v>2015</v>
      </c>
      <c r="M6171">
        <v>5</v>
      </c>
      <c r="N6171">
        <f t="shared" si="474"/>
        <v>0</v>
      </c>
      <c r="O6171">
        <f t="shared" si="475"/>
        <v>0</v>
      </c>
      <c r="P6171">
        <f t="shared" si="476"/>
        <v>1</v>
      </c>
    </row>
    <row r="6172" spans="1:16" x14ac:dyDescent="0.3">
      <c r="A6172" t="s">
        <v>69</v>
      </c>
      <c r="B6172" s="38">
        <v>42125</v>
      </c>
      <c r="C6172" t="s">
        <v>30</v>
      </c>
      <c r="D6172" t="s">
        <v>583</v>
      </c>
      <c r="E6172" t="s">
        <v>1122</v>
      </c>
      <c r="F6172">
        <v>333941</v>
      </c>
      <c r="G6172">
        <v>373844</v>
      </c>
      <c r="H6172" s="224" t="s">
        <v>148</v>
      </c>
      <c r="I6172" s="224" t="s">
        <v>149</v>
      </c>
      <c r="L6172">
        <v>2015</v>
      </c>
      <c r="M6172">
        <v>5</v>
      </c>
      <c r="N6172">
        <f t="shared" si="474"/>
        <v>0</v>
      </c>
      <c r="O6172">
        <f t="shared" si="475"/>
        <v>0</v>
      </c>
      <c r="P6172">
        <f t="shared" si="476"/>
        <v>1</v>
      </c>
    </row>
    <row r="6173" spans="1:16" x14ac:dyDescent="0.3">
      <c r="A6173" t="s">
        <v>69</v>
      </c>
      <c r="B6173" s="38">
        <v>42125</v>
      </c>
      <c r="C6173" t="s">
        <v>30</v>
      </c>
      <c r="D6173" t="s">
        <v>1143</v>
      </c>
      <c r="E6173" t="s">
        <v>1122</v>
      </c>
      <c r="F6173">
        <v>333706</v>
      </c>
      <c r="G6173">
        <v>373723</v>
      </c>
      <c r="H6173" s="224" t="s">
        <v>148</v>
      </c>
      <c r="I6173" s="224" t="s">
        <v>149</v>
      </c>
      <c r="L6173">
        <v>2015</v>
      </c>
      <c r="M6173">
        <v>5</v>
      </c>
      <c r="N6173">
        <f t="shared" si="474"/>
        <v>0</v>
      </c>
      <c r="O6173">
        <f t="shared" si="475"/>
        <v>0</v>
      </c>
      <c r="P6173">
        <f t="shared" si="476"/>
        <v>1</v>
      </c>
    </row>
    <row r="6174" spans="1:16" x14ac:dyDescent="0.3">
      <c r="A6174" t="s">
        <v>57</v>
      </c>
      <c r="B6174" s="38">
        <v>42125</v>
      </c>
      <c r="C6174" t="s">
        <v>30</v>
      </c>
      <c r="D6174" t="s">
        <v>412</v>
      </c>
      <c r="E6174" t="s">
        <v>1126</v>
      </c>
      <c r="F6174">
        <v>223524</v>
      </c>
      <c r="G6174">
        <v>343948</v>
      </c>
      <c r="H6174" s="224" t="s">
        <v>148</v>
      </c>
      <c r="I6174" s="224" t="s">
        <v>149</v>
      </c>
      <c r="L6174">
        <v>2015</v>
      </c>
      <c r="M6174">
        <v>5</v>
      </c>
      <c r="N6174">
        <f t="shared" si="474"/>
        <v>0</v>
      </c>
      <c r="O6174">
        <f t="shared" si="475"/>
        <v>0</v>
      </c>
      <c r="P6174">
        <f t="shared" si="476"/>
        <v>1</v>
      </c>
    </row>
    <row r="6175" spans="1:16" x14ac:dyDescent="0.3">
      <c r="A6175" t="s">
        <v>45</v>
      </c>
      <c r="B6175" s="38">
        <v>42156</v>
      </c>
      <c r="C6175" t="s">
        <v>30</v>
      </c>
      <c r="D6175" t="s">
        <v>1067</v>
      </c>
      <c r="E6175" t="s">
        <v>1125</v>
      </c>
      <c r="F6175">
        <v>243139</v>
      </c>
      <c r="G6175">
        <v>417464</v>
      </c>
      <c r="H6175" s="224" t="s">
        <v>148</v>
      </c>
      <c r="I6175" s="224" t="s">
        <v>149</v>
      </c>
      <c r="L6175">
        <v>2015</v>
      </c>
      <c r="M6175">
        <v>6</v>
      </c>
      <c r="N6175">
        <f t="shared" si="474"/>
        <v>0</v>
      </c>
      <c r="O6175">
        <f t="shared" si="475"/>
        <v>0</v>
      </c>
      <c r="P6175">
        <f t="shared" si="476"/>
        <v>1</v>
      </c>
    </row>
    <row r="6176" spans="1:16" x14ac:dyDescent="0.3">
      <c r="A6176" t="s">
        <v>45</v>
      </c>
      <c r="B6176" s="38">
        <v>42156</v>
      </c>
      <c r="C6176" t="s">
        <v>30</v>
      </c>
      <c r="D6176" t="s">
        <v>475</v>
      </c>
      <c r="E6176" t="s">
        <v>1125</v>
      </c>
      <c r="F6176">
        <v>243562</v>
      </c>
      <c r="G6176">
        <v>416200</v>
      </c>
      <c r="H6176" s="224" t="s">
        <v>148</v>
      </c>
      <c r="I6176" s="224" t="s">
        <v>149</v>
      </c>
      <c r="L6176">
        <v>2015</v>
      </c>
      <c r="M6176">
        <v>6</v>
      </c>
      <c r="N6176">
        <f t="shared" si="474"/>
        <v>0</v>
      </c>
      <c r="O6176">
        <f t="shared" si="475"/>
        <v>0</v>
      </c>
      <c r="P6176">
        <f t="shared" si="476"/>
        <v>1</v>
      </c>
    </row>
    <row r="6177" spans="1:16" x14ac:dyDescent="0.3">
      <c r="A6177" t="s">
        <v>69</v>
      </c>
      <c r="B6177" s="38">
        <v>42156</v>
      </c>
      <c r="C6177" t="s">
        <v>30</v>
      </c>
      <c r="D6177" t="s">
        <v>180</v>
      </c>
      <c r="E6177" t="s">
        <v>1122</v>
      </c>
      <c r="F6177">
        <v>333234</v>
      </c>
      <c r="G6177">
        <v>374356</v>
      </c>
      <c r="H6177" s="224" t="s">
        <v>200</v>
      </c>
      <c r="I6177" s="224" t="s">
        <v>201</v>
      </c>
      <c r="L6177">
        <v>2015</v>
      </c>
      <c r="M6177">
        <v>6</v>
      </c>
      <c r="N6177">
        <f t="shared" si="474"/>
        <v>0</v>
      </c>
      <c r="O6177">
        <f t="shared" si="475"/>
        <v>0</v>
      </c>
      <c r="P6177">
        <f t="shared" si="476"/>
        <v>6</v>
      </c>
    </row>
    <row r="6178" spans="1:16" x14ac:dyDescent="0.3">
      <c r="A6178" t="s">
        <v>69</v>
      </c>
      <c r="B6178" s="38">
        <v>42156</v>
      </c>
      <c r="C6178" t="s">
        <v>30</v>
      </c>
      <c r="D6178" t="s">
        <v>1144</v>
      </c>
      <c r="E6178" t="s">
        <v>1122</v>
      </c>
      <c r="F6178">
        <v>333974</v>
      </c>
      <c r="G6178">
        <v>374209</v>
      </c>
      <c r="H6178" s="224" t="s">
        <v>148</v>
      </c>
      <c r="I6178" s="224" t="s">
        <v>149</v>
      </c>
      <c r="L6178">
        <v>2015</v>
      </c>
      <c r="M6178">
        <v>6</v>
      </c>
      <c r="N6178">
        <f t="shared" si="474"/>
        <v>0</v>
      </c>
      <c r="O6178">
        <f t="shared" si="475"/>
        <v>0</v>
      </c>
      <c r="P6178">
        <f t="shared" si="476"/>
        <v>1</v>
      </c>
    </row>
    <row r="6179" spans="1:16" x14ac:dyDescent="0.3">
      <c r="A6179" t="s">
        <v>36</v>
      </c>
      <c r="B6179" s="38">
        <v>42156</v>
      </c>
      <c r="C6179" t="s">
        <v>30</v>
      </c>
      <c r="D6179" t="s">
        <v>683</v>
      </c>
      <c r="E6179" t="s">
        <v>1129</v>
      </c>
      <c r="F6179">
        <v>287937</v>
      </c>
      <c r="G6179">
        <v>345094</v>
      </c>
      <c r="H6179" s="224" t="s">
        <v>148</v>
      </c>
      <c r="I6179" s="224" t="s">
        <v>149</v>
      </c>
      <c r="L6179">
        <v>2015</v>
      </c>
      <c r="M6179">
        <v>6</v>
      </c>
      <c r="N6179">
        <f t="shared" si="474"/>
        <v>0</v>
      </c>
      <c r="O6179">
        <f t="shared" si="475"/>
        <v>0</v>
      </c>
      <c r="P6179">
        <f t="shared" si="476"/>
        <v>1</v>
      </c>
    </row>
    <row r="6180" spans="1:16" x14ac:dyDescent="0.3">
      <c r="A6180" t="s">
        <v>71</v>
      </c>
      <c r="B6180" s="38">
        <v>42156</v>
      </c>
      <c r="C6180" t="s">
        <v>30</v>
      </c>
      <c r="D6180" t="s">
        <v>231</v>
      </c>
      <c r="E6180" t="s">
        <v>1130</v>
      </c>
      <c r="F6180">
        <v>359077</v>
      </c>
      <c r="G6180">
        <v>379875</v>
      </c>
      <c r="H6180" s="224" t="s">
        <v>148</v>
      </c>
      <c r="I6180" s="224" t="s">
        <v>149</v>
      </c>
      <c r="L6180">
        <v>2015</v>
      </c>
      <c r="M6180">
        <v>6</v>
      </c>
      <c r="N6180">
        <f t="shared" si="474"/>
        <v>0</v>
      </c>
      <c r="O6180">
        <f t="shared" si="475"/>
        <v>0</v>
      </c>
      <c r="P6180">
        <f t="shared" si="476"/>
        <v>1</v>
      </c>
    </row>
    <row r="6181" spans="1:16" x14ac:dyDescent="0.3">
      <c r="A6181" t="s">
        <v>20</v>
      </c>
      <c r="B6181" s="38">
        <v>42156</v>
      </c>
      <c r="C6181" t="s">
        <v>30</v>
      </c>
      <c r="D6181" t="s">
        <v>1145</v>
      </c>
      <c r="E6181" t="s">
        <v>1128</v>
      </c>
      <c r="F6181">
        <v>310386</v>
      </c>
      <c r="G6181">
        <v>403430</v>
      </c>
      <c r="H6181" s="224" t="s">
        <v>148</v>
      </c>
      <c r="I6181" s="224" t="s">
        <v>149</v>
      </c>
      <c r="L6181">
        <v>2015</v>
      </c>
      <c r="M6181">
        <v>6</v>
      </c>
      <c r="N6181">
        <f t="shared" si="474"/>
        <v>0</v>
      </c>
      <c r="O6181">
        <f t="shared" si="475"/>
        <v>0</v>
      </c>
      <c r="P6181">
        <f t="shared" si="476"/>
        <v>1</v>
      </c>
    </row>
    <row r="6182" spans="1:16" x14ac:dyDescent="0.3">
      <c r="A6182" t="s">
        <v>67</v>
      </c>
      <c r="B6182" s="38">
        <v>42156</v>
      </c>
      <c r="C6182" t="s">
        <v>30</v>
      </c>
      <c r="D6182" t="s">
        <v>278</v>
      </c>
      <c r="E6182" t="s">
        <v>1130</v>
      </c>
      <c r="F6182">
        <v>349165</v>
      </c>
      <c r="G6182">
        <v>374131</v>
      </c>
      <c r="H6182" s="224" t="s">
        <v>148</v>
      </c>
      <c r="I6182" s="224" t="s">
        <v>149</v>
      </c>
      <c r="L6182">
        <v>2015</v>
      </c>
      <c r="M6182">
        <v>6</v>
      </c>
      <c r="N6182">
        <f t="shared" si="474"/>
        <v>0</v>
      </c>
      <c r="O6182">
        <f t="shared" si="475"/>
        <v>0</v>
      </c>
      <c r="P6182">
        <f t="shared" si="476"/>
        <v>1</v>
      </c>
    </row>
    <row r="6183" spans="1:16" x14ac:dyDescent="0.3">
      <c r="A6183" t="s">
        <v>43</v>
      </c>
      <c r="B6183" s="38">
        <v>42156</v>
      </c>
      <c r="C6183" t="s">
        <v>30</v>
      </c>
      <c r="D6183" t="s">
        <v>428</v>
      </c>
      <c r="E6183" t="s">
        <v>1124</v>
      </c>
      <c r="F6183">
        <v>308810</v>
      </c>
      <c r="G6183">
        <v>326841</v>
      </c>
      <c r="H6183" s="224" t="s">
        <v>148</v>
      </c>
      <c r="I6183" s="224" t="s">
        <v>149</v>
      </c>
      <c r="L6183">
        <v>2015</v>
      </c>
      <c r="M6183">
        <v>6</v>
      </c>
      <c r="N6183">
        <f t="shared" si="474"/>
        <v>0</v>
      </c>
      <c r="O6183">
        <f t="shared" si="475"/>
        <v>0</v>
      </c>
      <c r="P6183">
        <f t="shared" si="476"/>
        <v>1</v>
      </c>
    </row>
    <row r="6184" spans="1:16" x14ac:dyDescent="0.3">
      <c r="A6184" t="s">
        <v>52</v>
      </c>
      <c r="B6184" s="38">
        <v>42156</v>
      </c>
      <c r="C6184" t="s">
        <v>30</v>
      </c>
      <c r="D6184" t="s">
        <v>568</v>
      </c>
      <c r="E6184" t="s">
        <v>1126</v>
      </c>
      <c r="F6184">
        <v>245014</v>
      </c>
      <c r="G6184">
        <v>372664</v>
      </c>
      <c r="H6184" s="224" t="s">
        <v>148</v>
      </c>
      <c r="I6184" s="224" t="s">
        <v>149</v>
      </c>
      <c r="L6184">
        <v>2015</v>
      </c>
      <c r="M6184">
        <v>6</v>
      </c>
      <c r="N6184">
        <f t="shared" si="474"/>
        <v>0</v>
      </c>
      <c r="O6184">
        <f t="shared" si="475"/>
        <v>0</v>
      </c>
      <c r="P6184">
        <f t="shared" si="476"/>
        <v>1</v>
      </c>
    </row>
    <row r="6185" spans="1:16" x14ac:dyDescent="0.3">
      <c r="A6185" t="s">
        <v>69</v>
      </c>
      <c r="B6185" s="38">
        <v>42156</v>
      </c>
      <c r="C6185" t="s">
        <v>30</v>
      </c>
      <c r="D6185" t="s">
        <v>160</v>
      </c>
      <c r="E6185" t="s">
        <v>1122</v>
      </c>
      <c r="F6185">
        <v>333024</v>
      </c>
      <c r="G6185">
        <v>373843</v>
      </c>
      <c r="H6185" s="224" t="s">
        <v>148</v>
      </c>
      <c r="I6185" s="224" t="s">
        <v>149</v>
      </c>
      <c r="L6185">
        <v>2015</v>
      </c>
      <c r="M6185">
        <v>6</v>
      </c>
      <c r="N6185">
        <f t="shared" si="474"/>
        <v>0</v>
      </c>
      <c r="O6185">
        <f t="shared" si="475"/>
        <v>0</v>
      </c>
      <c r="P6185">
        <f t="shared" si="476"/>
        <v>1</v>
      </c>
    </row>
    <row r="6186" spans="1:16" x14ac:dyDescent="0.3">
      <c r="A6186" t="s">
        <v>69</v>
      </c>
      <c r="B6186" s="38">
        <v>42156</v>
      </c>
      <c r="C6186" t="s">
        <v>30</v>
      </c>
      <c r="D6186" t="s">
        <v>420</v>
      </c>
      <c r="E6186" t="s">
        <v>1122</v>
      </c>
      <c r="F6186">
        <v>334111</v>
      </c>
      <c r="G6186">
        <v>375048</v>
      </c>
      <c r="H6186" s="224" t="s">
        <v>245</v>
      </c>
      <c r="I6186" s="224" t="s">
        <v>246</v>
      </c>
      <c r="L6186">
        <v>2015</v>
      </c>
      <c r="M6186">
        <v>6</v>
      </c>
      <c r="N6186">
        <f t="shared" si="474"/>
        <v>0</v>
      </c>
      <c r="O6186">
        <f t="shared" si="475"/>
        <v>0</v>
      </c>
      <c r="P6186">
        <f t="shared" si="476"/>
        <v>4</v>
      </c>
    </row>
    <row r="6187" spans="1:16" x14ac:dyDescent="0.3">
      <c r="A6187" t="s">
        <v>2</v>
      </c>
      <c r="B6187" s="38">
        <v>42156</v>
      </c>
      <c r="C6187" t="s">
        <v>30</v>
      </c>
      <c r="D6187" t="s">
        <v>214</v>
      </c>
      <c r="E6187" t="s">
        <v>1133</v>
      </c>
      <c r="F6187">
        <v>326676</v>
      </c>
      <c r="G6187">
        <v>364239</v>
      </c>
      <c r="H6187" s="224" t="s">
        <v>148</v>
      </c>
      <c r="I6187" s="224" t="s">
        <v>149</v>
      </c>
      <c r="L6187">
        <v>2015</v>
      </c>
      <c r="M6187">
        <v>6</v>
      </c>
      <c r="N6187">
        <f t="shared" si="474"/>
        <v>0</v>
      </c>
      <c r="O6187">
        <f t="shared" si="475"/>
        <v>0</v>
      </c>
      <c r="P6187">
        <f t="shared" si="476"/>
        <v>1</v>
      </c>
    </row>
    <row r="6188" spans="1:16" x14ac:dyDescent="0.3">
      <c r="A6188" t="s">
        <v>69</v>
      </c>
      <c r="B6188" s="38">
        <v>42156</v>
      </c>
      <c r="C6188" t="s">
        <v>30</v>
      </c>
      <c r="D6188" t="s">
        <v>832</v>
      </c>
      <c r="E6188" t="s">
        <v>1122</v>
      </c>
      <c r="F6188">
        <v>333995</v>
      </c>
      <c r="G6188">
        <v>373968</v>
      </c>
      <c r="H6188" s="224" t="s">
        <v>148</v>
      </c>
      <c r="I6188" s="224" t="s">
        <v>149</v>
      </c>
      <c r="L6188">
        <v>2015</v>
      </c>
      <c r="M6188">
        <v>6</v>
      </c>
      <c r="N6188">
        <f t="shared" si="474"/>
        <v>0</v>
      </c>
      <c r="O6188">
        <f t="shared" si="475"/>
        <v>0</v>
      </c>
      <c r="P6188">
        <f t="shared" si="476"/>
        <v>1</v>
      </c>
    </row>
    <row r="6189" spans="1:16" x14ac:dyDescent="0.3">
      <c r="A6189" t="s">
        <v>41</v>
      </c>
      <c r="B6189" s="38">
        <v>42156</v>
      </c>
      <c r="C6189" t="s">
        <v>30</v>
      </c>
      <c r="D6189" t="s">
        <v>647</v>
      </c>
      <c r="E6189" t="s">
        <v>1123</v>
      </c>
      <c r="F6189">
        <v>289696</v>
      </c>
      <c r="G6189">
        <v>390656</v>
      </c>
      <c r="H6189" s="224" t="s">
        <v>148</v>
      </c>
      <c r="I6189" s="224" t="s">
        <v>149</v>
      </c>
      <c r="L6189">
        <v>2015</v>
      </c>
      <c r="M6189">
        <v>6</v>
      </c>
      <c r="N6189">
        <f t="shared" si="474"/>
        <v>0</v>
      </c>
      <c r="O6189">
        <f t="shared" si="475"/>
        <v>0</v>
      </c>
      <c r="P6189">
        <f t="shared" si="476"/>
        <v>1</v>
      </c>
    </row>
    <row r="6190" spans="1:16" x14ac:dyDescent="0.3">
      <c r="A6190" t="s">
        <v>45</v>
      </c>
      <c r="B6190" s="38">
        <v>42156</v>
      </c>
      <c r="C6190" t="s">
        <v>30</v>
      </c>
      <c r="D6190" t="s">
        <v>338</v>
      </c>
      <c r="E6190" t="s">
        <v>1125</v>
      </c>
      <c r="F6190">
        <v>244042</v>
      </c>
      <c r="G6190">
        <v>416123</v>
      </c>
      <c r="H6190" s="224" t="s">
        <v>152</v>
      </c>
      <c r="I6190" s="224" t="s">
        <v>153</v>
      </c>
      <c r="L6190">
        <v>2015</v>
      </c>
      <c r="M6190">
        <v>6</v>
      </c>
      <c r="N6190">
        <f t="shared" si="474"/>
        <v>0</v>
      </c>
      <c r="O6190">
        <f t="shared" si="475"/>
        <v>0</v>
      </c>
      <c r="P6190">
        <f t="shared" si="476"/>
        <v>2</v>
      </c>
    </row>
    <row r="6191" spans="1:16" x14ac:dyDescent="0.3">
      <c r="A6191" t="s">
        <v>45</v>
      </c>
      <c r="B6191" s="38">
        <v>42156</v>
      </c>
      <c r="C6191" t="s">
        <v>29</v>
      </c>
      <c r="D6191" t="s">
        <v>220</v>
      </c>
      <c r="E6191" t="s">
        <v>1125</v>
      </c>
      <c r="F6191">
        <v>243790</v>
      </c>
      <c r="G6191">
        <v>416703</v>
      </c>
      <c r="H6191" s="224" t="s">
        <v>148</v>
      </c>
      <c r="I6191" s="224" t="s">
        <v>181</v>
      </c>
      <c r="L6191">
        <v>2015</v>
      </c>
      <c r="M6191">
        <v>6</v>
      </c>
      <c r="N6191">
        <f t="shared" si="474"/>
        <v>0</v>
      </c>
      <c r="O6191">
        <f t="shared" si="475"/>
        <v>1</v>
      </c>
      <c r="P6191">
        <f t="shared" si="476"/>
        <v>0</v>
      </c>
    </row>
    <row r="6192" spans="1:16" x14ac:dyDescent="0.3">
      <c r="A6192" t="s">
        <v>69</v>
      </c>
      <c r="B6192" s="38">
        <v>42156</v>
      </c>
      <c r="C6192" t="s">
        <v>30</v>
      </c>
      <c r="D6192" t="s">
        <v>151</v>
      </c>
      <c r="E6192" t="s">
        <v>1122</v>
      </c>
      <c r="F6192">
        <v>334162</v>
      </c>
      <c r="G6192">
        <v>373332</v>
      </c>
      <c r="H6192" s="224" t="s">
        <v>148</v>
      </c>
      <c r="I6192" s="224" t="s">
        <v>149</v>
      </c>
      <c r="L6192">
        <v>2015</v>
      </c>
      <c r="M6192">
        <v>6</v>
      </c>
      <c r="N6192">
        <f t="shared" si="474"/>
        <v>0</v>
      </c>
      <c r="O6192">
        <f t="shared" si="475"/>
        <v>0</v>
      </c>
      <c r="P6192">
        <f t="shared" si="476"/>
        <v>1</v>
      </c>
    </row>
    <row r="6193" spans="1:16" x14ac:dyDescent="0.3">
      <c r="A6193" t="s">
        <v>69</v>
      </c>
      <c r="B6193" s="38">
        <v>42156</v>
      </c>
      <c r="C6193" t="s">
        <v>30</v>
      </c>
      <c r="D6193" t="s">
        <v>513</v>
      </c>
      <c r="E6193" t="s">
        <v>1122</v>
      </c>
      <c r="F6193">
        <v>334069</v>
      </c>
      <c r="G6193">
        <v>373975</v>
      </c>
      <c r="H6193" s="224" t="s">
        <v>148</v>
      </c>
      <c r="I6193" s="224" t="s">
        <v>149</v>
      </c>
      <c r="L6193">
        <v>2015</v>
      </c>
      <c r="M6193">
        <v>6</v>
      </c>
      <c r="N6193">
        <f t="shared" si="474"/>
        <v>0</v>
      </c>
      <c r="O6193">
        <f t="shared" si="475"/>
        <v>0</v>
      </c>
      <c r="P6193">
        <f t="shared" si="476"/>
        <v>1</v>
      </c>
    </row>
    <row r="6194" spans="1:16" x14ac:dyDescent="0.3">
      <c r="A6194" t="s">
        <v>62</v>
      </c>
      <c r="B6194" s="38">
        <v>42156</v>
      </c>
      <c r="C6194" t="s">
        <v>30</v>
      </c>
      <c r="D6194" t="s">
        <v>231</v>
      </c>
      <c r="E6194" t="s">
        <v>1128</v>
      </c>
      <c r="F6194">
        <v>339843</v>
      </c>
      <c r="G6194">
        <v>402621</v>
      </c>
      <c r="H6194" s="224" t="s">
        <v>148</v>
      </c>
      <c r="I6194" s="224" t="s">
        <v>149</v>
      </c>
      <c r="L6194">
        <v>2015</v>
      </c>
      <c r="M6194">
        <v>6</v>
      </c>
      <c r="N6194">
        <f t="shared" si="474"/>
        <v>0</v>
      </c>
      <c r="O6194">
        <f t="shared" si="475"/>
        <v>0</v>
      </c>
      <c r="P6194">
        <f t="shared" si="476"/>
        <v>1</v>
      </c>
    </row>
    <row r="6195" spans="1:16" x14ac:dyDescent="0.3">
      <c r="A6195" t="s">
        <v>63</v>
      </c>
      <c r="B6195" s="38">
        <v>42156</v>
      </c>
      <c r="C6195" t="s">
        <v>30</v>
      </c>
      <c r="D6195" t="s">
        <v>751</v>
      </c>
      <c r="E6195" t="s">
        <v>1126</v>
      </c>
      <c r="F6195">
        <v>223862</v>
      </c>
      <c r="G6195">
        <v>358367</v>
      </c>
      <c r="H6195" s="224" t="s">
        <v>148</v>
      </c>
      <c r="I6195" s="224" t="s">
        <v>149</v>
      </c>
      <c r="L6195">
        <v>2015</v>
      </c>
      <c r="M6195">
        <v>6</v>
      </c>
      <c r="N6195">
        <f t="shared" si="474"/>
        <v>0</v>
      </c>
      <c r="O6195">
        <f t="shared" si="475"/>
        <v>0</v>
      </c>
      <c r="P6195">
        <f t="shared" si="476"/>
        <v>1</v>
      </c>
    </row>
    <row r="6196" spans="1:16" x14ac:dyDescent="0.3">
      <c r="A6196" t="s">
        <v>49</v>
      </c>
      <c r="B6196" s="38">
        <v>42156</v>
      </c>
      <c r="C6196" t="s">
        <v>30</v>
      </c>
      <c r="D6196" t="s">
        <v>250</v>
      </c>
      <c r="E6196" t="s">
        <v>1129</v>
      </c>
      <c r="F6196">
        <v>312498</v>
      </c>
      <c r="G6196">
        <v>345712</v>
      </c>
      <c r="H6196" s="224" t="s">
        <v>148</v>
      </c>
      <c r="I6196" s="224" t="s">
        <v>149</v>
      </c>
      <c r="L6196">
        <v>2015</v>
      </c>
      <c r="M6196">
        <v>6</v>
      </c>
      <c r="N6196">
        <f t="shared" si="474"/>
        <v>0</v>
      </c>
      <c r="O6196">
        <f t="shared" si="475"/>
        <v>0</v>
      </c>
      <c r="P6196">
        <f t="shared" si="476"/>
        <v>1</v>
      </c>
    </row>
    <row r="6197" spans="1:16" x14ac:dyDescent="0.3">
      <c r="A6197" t="s">
        <v>46</v>
      </c>
      <c r="B6197" s="38">
        <v>42156</v>
      </c>
      <c r="C6197" t="s">
        <v>30</v>
      </c>
      <c r="D6197" t="s">
        <v>175</v>
      </c>
      <c r="E6197" t="s">
        <v>1125</v>
      </c>
      <c r="F6197">
        <v>234283</v>
      </c>
      <c r="G6197">
        <v>398011</v>
      </c>
      <c r="H6197" s="224" t="s">
        <v>148</v>
      </c>
      <c r="I6197" s="224" t="s">
        <v>149</v>
      </c>
      <c r="L6197">
        <v>2015</v>
      </c>
      <c r="M6197">
        <v>6</v>
      </c>
      <c r="N6197">
        <f t="shared" si="474"/>
        <v>0</v>
      </c>
      <c r="O6197">
        <f t="shared" si="475"/>
        <v>0</v>
      </c>
      <c r="P6197">
        <f t="shared" si="476"/>
        <v>1</v>
      </c>
    </row>
    <row r="6198" spans="1:16" x14ac:dyDescent="0.3">
      <c r="A6198" t="s">
        <v>62</v>
      </c>
      <c r="B6198" s="38">
        <v>42156</v>
      </c>
      <c r="C6198" t="s">
        <v>30</v>
      </c>
      <c r="D6198" t="s">
        <v>142</v>
      </c>
      <c r="E6198" t="s">
        <v>1128</v>
      </c>
      <c r="F6198">
        <v>339642</v>
      </c>
      <c r="G6198">
        <v>402507</v>
      </c>
      <c r="H6198" s="224" t="s">
        <v>152</v>
      </c>
      <c r="I6198" s="224" t="s">
        <v>153</v>
      </c>
      <c r="L6198">
        <v>2015</v>
      </c>
      <c r="M6198">
        <v>6</v>
      </c>
      <c r="N6198">
        <f t="shared" si="474"/>
        <v>0</v>
      </c>
      <c r="O6198">
        <f t="shared" si="475"/>
        <v>0</v>
      </c>
      <c r="P6198">
        <f t="shared" si="476"/>
        <v>2</v>
      </c>
    </row>
    <row r="6199" spans="1:16" x14ac:dyDescent="0.3">
      <c r="A6199" t="s">
        <v>46</v>
      </c>
      <c r="B6199" s="38">
        <v>42156</v>
      </c>
      <c r="C6199" t="s">
        <v>30</v>
      </c>
      <c r="D6199" t="s">
        <v>175</v>
      </c>
      <c r="E6199" t="s">
        <v>1125</v>
      </c>
      <c r="F6199">
        <v>234032</v>
      </c>
      <c r="G6199">
        <v>398157</v>
      </c>
      <c r="H6199" s="224" t="s">
        <v>148</v>
      </c>
      <c r="I6199" s="224" t="s">
        <v>149</v>
      </c>
      <c r="L6199">
        <v>2015</v>
      </c>
      <c r="M6199">
        <v>6</v>
      </c>
      <c r="N6199">
        <f t="shared" si="474"/>
        <v>0</v>
      </c>
      <c r="O6199">
        <f t="shared" si="475"/>
        <v>0</v>
      </c>
      <c r="P6199">
        <f t="shared" si="476"/>
        <v>1</v>
      </c>
    </row>
    <row r="6200" spans="1:16" x14ac:dyDescent="0.3">
      <c r="A6200" t="s">
        <v>43</v>
      </c>
      <c r="B6200" s="38">
        <v>42156</v>
      </c>
      <c r="C6200" t="s">
        <v>30</v>
      </c>
      <c r="D6200" t="s">
        <v>239</v>
      </c>
      <c r="E6200" t="s">
        <v>1124</v>
      </c>
      <c r="F6200">
        <v>308398</v>
      </c>
      <c r="G6200">
        <v>326227</v>
      </c>
      <c r="H6200" s="224" t="s">
        <v>148</v>
      </c>
      <c r="I6200" s="224" t="s">
        <v>149</v>
      </c>
      <c r="L6200">
        <v>2015</v>
      </c>
      <c r="M6200">
        <v>6</v>
      </c>
      <c r="N6200">
        <f t="shared" si="474"/>
        <v>0</v>
      </c>
      <c r="O6200">
        <f t="shared" si="475"/>
        <v>0</v>
      </c>
      <c r="P6200">
        <f t="shared" si="476"/>
        <v>1</v>
      </c>
    </row>
    <row r="6201" spans="1:16" x14ac:dyDescent="0.3">
      <c r="A6201" t="s">
        <v>2</v>
      </c>
      <c r="B6201" s="38">
        <v>42156</v>
      </c>
      <c r="C6201" t="s">
        <v>30</v>
      </c>
      <c r="D6201" t="s">
        <v>266</v>
      </c>
      <c r="E6201" t="s">
        <v>1133</v>
      </c>
      <c r="F6201">
        <v>326222</v>
      </c>
      <c r="G6201">
        <v>364087</v>
      </c>
      <c r="H6201" s="224" t="s">
        <v>245</v>
      </c>
      <c r="I6201" s="224" t="s">
        <v>246</v>
      </c>
      <c r="L6201">
        <v>2015</v>
      </c>
      <c r="M6201">
        <v>6</v>
      </c>
      <c r="N6201">
        <f t="shared" si="474"/>
        <v>0</v>
      </c>
      <c r="O6201">
        <f t="shared" si="475"/>
        <v>0</v>
      </c>
      <c r="P6201">
        <f t="shared" si="476"/>
        <v>4</v>
      </c>
    </row>
    <row r="6202" spans="1:16" x14ac:dyDescent="0.3">
      <c r="A6202" t="s">
        <v>57</v>
      </c>
      <c r="B6202" s="38">
        <v>42156</v>
      </c>
      <c r="C6202" t="s">
        <v>30</v>
      </c>
      <c r="D6202" t="s">
        <v>434</v>
      </c>
      <c r="E6202" t="s">
        <v>1126</v>
      </c>
      <c r="F6202">
        <v>224086</v>
      </c>
      <c r="G6202">
        <v>344085</v>
      </c>
      <c r="H6202" s="224" t="s">
        <v>148</v>
      </c>
      <c r="I6202" s="224" t="s">
        <v>149</v>
      </c>
      <c r="L6202">
        <v>2015</v>
      </c>
      <c r="M6202">
        <v>6</v>
      </c>
      <c r="N6202">
        <f t="shared" si="474"/>
        <v>0</v>
      </c>
      <c r="O6202">
        <f t="shared" si="475"/>
        <v>0</v>
      </c>
      <c r="P6202">
        <f t="shared" si="476"/>
        <v>1</v>
      </c>
    </row>
    <row r="6203" spans="1:16" x14ac:dyDescent="0.3">
      <c r="A6203" t="s">
        <v>51</v>
      </c>
      <c r="B6203" s="38">
        <v>42156</v>
      </c>
      <c r="C6203" t="s">
        <v>30</v>
      </c>
      <c r="D6203" t="s">
        <v>214</v>
      </c>
      <c r="E6203" t="s">
        <v>1124</v>
      </c>
      <c r="F6203">
        <v>348643</v>
      </c>
      <c r="G6203">
        <v>344595</v>
      </c>
      <c r="H6203" s="224" t="s">
        <v>148</v>
      </c>
      <c r="I6203" s="224" t="s">
        <v>149</v>
      </c>
      <c r="L6203">
        <v>2015</v>
      </c>
      <c r="M6203">
        <v>6</v>
      </c>
      <c r="N6203">
        <f t="shared" si="474"/>
        <v>0</v>
      </c>
      <c r="O6203">
        <f t="shared" si="475"/>
        <v>0</v>
      </c>
      <c r="P6203">
        <f t="shared" si="476"/>
        <v>1</v>
      </c>
    </row>
    <row r="6204" spans="1:16" x14ac:dyDescent="0.3">
      <c r="A6204" t="s">
        <v>69</v>
      </c>
      <c r="B6204" s="38">
        <v>42156</v>
      </c>
      <c r="C6204" t="s">
        <v>30</v>
      </c>
      <c r="D6204" t="s">
        <v>449</v>
      </c>
      <c r="E6204" t="s">
        <v>1122</v>
      </c>
      <c r="F6204">
        <v>333453</v>
      </c>
      <c r="G6204">
        <v>375126</v>
      </c>
      <c r="H6204" s="224" t="s">
        <v>148</v>
      </c>
      <c r="I6204" s="224" t="s">
        <v>149</v>
      </c>
      <c r="L6204">
        <v>2015</v>
      </c>
      <c r="M6204">
        <v>6</v>
      </c>
      <c r="N6204">
        <f t="shared" si="474"/>
        <v>0</v>
      </c>
      <c r="O6204">
        <f t="shared" si="475"/>
        <v>0</v>
      </c>
      <c r="P6204">
        <f t="shared" si="476"/>
        <v>1</v>
      </c>
    </row>
    <row r="6205" spans="1:16" x14ac:dyDescent="0.3">
      <c r="A6205" t="s">
        <v>62</v>
      </c>
      <c r="B6205" s="38">
        <v>42156</v>
      </c>
      <c r="C6205" t="s">
        <v>30</v>
      </c>
      <c r="D6205" t="s">
        <v>170</v>
      </c>
      <c r="E6205" t="s">
        <v>1128</v>
      </c>
      <c r="F6205">
        <v>340353</v>
      </c>
      <c r="G6205">
        <v>402623</v>
      </c>
      <c r="H6205" s="224" t="s">
        <v>148</v>
      </c>
      <c r="I6205" s="224" t="s">
        <v>149</v>
      </c>
      <c r="L6205">
        <v>2015</v>
      </c>
      <c r="M6205">
        <v>6</v>
      </c>
      <c r="N6205">
        <f t="shared" si="474"/>
        <v>0</v>
      </c>
      <c r="O6205">
        <f t="shared" si="475"/>
        <v>0</v>
      </c>
      <c r="P6205">
        <f t="shared" si="476"/>
        <v>1</v>
      </c>
    </row>
    <row r="6206" spans="1:16" x14ac:dyDescent="0.3">
      <c r="A6206" t="s">
        <v>69</v>
      </c>
      <c r="B6206" s="38">
        <v>42156</v>
      </c>
      <c r="C6206" t="s">
        <v>30</v>
      </c>
      <c r="D6206" t="s">
        <v>160</v>
      </c>
      <c r="E6206" t="s">
        <v>1122</v>
      </c>
      <c r="F6206">
        <v>333973</v>
      </c>
      <c r="G6206">
        <v>375128</v>
      </c>
      <c r="H6206" s="224" t="s">
        <v>148</v>
      </c>
      <c r="I6206" s="224" t="s">
        <v>149</v>
      </c>
      <c r="L6206">
        <v>2015</v>
      </c>
      <c r="M6206">
        <v>6</v>
      </c>
      <c r="N6206">
        <f t="shared" si="474"/>
        <v>0</v>
      </c>
      <c r="O6206">
        <f t="shared" si="475"/>
        <v>0</v>
      </c>
      <c r="P6206">
        <f t="shared" si="476"/>
        <v>1</v>
      </c>
    </row>
    <row r="6207" spans="1:16" x14ac:dyDescent="0.3">
      <c r="A6207" t="s">
        <v>69</v>
      </c>
      <c r="B6207" s="38">
        <v>42156</v>
      </c>
      <c r="C6207" t="s">
        <v>30</v>
      </c>
      <c r="D6207" t="s">
        <v>204</v>
      </c>
      <c r="E6207" t="s">
        <v>1122</v>
      </c>
      <c r="F6207">
        <v>333647</v>
      </c>
      <c r="G6207">
        <v>373118</v>
      </c>
      <c r="H6207" s="224" t="s">
        <v>152</v>
      </c>
      <c r="I6207" s="224" t="s">
        <v>153</v>
      </c>
      <c r="L6207">
        <v>2015</v>
      </c>
      <c r="M6207">
        <v>6</v>
      </c>
      <c r="N6207">
        <f t="shared" si="474"/>
        <v>0</v>
      </c>
      <c r="O6207">
        <f t="shared" si="475"/>
        <v>0</v>
      </c>
      <c r="P6207">
        <f t="shared" si="476"/>
        <v>2</v>
      </c>
    </row>
    <row r="6208" spans="1:16" x14ac:dyDescent="0.3">
      <c r="A6208" t="s">
        <v>2</v>
      </c>
      <c r="B6208" s="38">
        <v>42156</v>
      </c>
      <c r="C6208" t="s">
        <v>30</v>
      </c>
      <c r="D6208" t="s">
        <v>266</v>
      </c>
      <c r="E6208" t="s">
        <v>1133</v>
      </c>
      <c r="F6208">
        <v>326254</v>
      </c>
      <c r="G6208">
        <v>364013</v>
      </c>
      <c r="H6208" s="224" t="s">
        <v>148</v>
      </c>
      <c r="I6208" s="224" t="s">
        <v>149</v>
      </c>
      <c r="L6208">
        <v>2015</v>
      </c>
      <c r="M6208">
        <v>6</v>
      </c>
      <c r="N6208">
        <f t="shared" si="474"/>
        <v>0</v>
      </c>
      <c r="O6208">
        <f t="shared" si="475"/>
        <v>0</v>
      </c>
      <c r="P6208">
        <f t="shared" si="476"/>
        <v>1</v>
      </c>
    </row>
    <row r="6209" spans="1:16" x14ac:dyDescent="0.3">
      <c r="A6209" t="s">
        <v>40</v>
      </c>
      <c r="B6209" s="38">
        <v>42156</v>
      </c>
      <c r="C6209" t="s">
        <v>30</v>
      </c>
      <c r="D6209" t="s">
        <v>1146</v>
      </c>
      <c r="E6209" t="s">
        <v>1125</v>
      </c>
      <c r="F6209">
        <v>226262</v>
      </c>
      <c r="G6209">
        <v>384507</v>
      </c>
      <c r="H6209" s="224" t="s">
        <v>148</v>
      </c>
      <c r="I6209" s="224" t="s">
        <v>149</v>
      </c>
      <c r="L6209">
        <v>2015</v>
      </c>
      <c r="M6209">
        <v>6</v>
      </c>
      <c r="N6209">
        <f t="shared" si="474"/>
        <v>0</v>
      </c>
      <c r="O6209">
        <f t="shared" si="475"/>
        <v>0</v>
      </c>
      <c r="P6209">
        <f t="shared" si="476"/>
        <v>1</v>
      </c>
    </row>
    <row r="6210" spans="1:16" x14ac:dyDescent="0.3">
      <c r="A6210" t="s">
        <v>37</v>
      </c>
      <c r="B6210" s="38">
        <v>42156</v>
      </c>
      <c r="C6210" t="s">
        <v>30</v>
      </c>
      <c r="D6210" t="s">
        <v>170</v>
      </c>
      <c r="E6210" t="s">
        <v>1126</v>
      </c>
      <c r="F6210">
        <v>236136</v>
      </c>
      <c r="G6210">
        <v>334148</v>
      </c>
      <c r="H6210" s="224" t="s">
        <v>152</v>
      </c>
      <c r="I6210" s="224" t="s">
        <v>153</v>
      </c>
      <c r="L6210">
        <v>2015</v>
      </c>
      <c r="M6210">
        <v>6</v>
      </c>
      <c r="N6210">
        <f t="shared" ref="N6210:N6273" si="477">SUM((IF(OR(ISBLANK($I6210),ISERROR(SEARCH("killed",$I6210))),0,IF(SEARCH("killed",$I6210)=3,LEFT($I6210,1),IF(SEARCH("killed",$I6210)=4,LEFT($I6210,2),0)))),(IF(OR(ISBLANK($J6210),ISERROR(SEARCH("killed",$J6210))),0,IF(SEARCH("killed",$J6210)=3,LEFT($J6210,1),IF(SEARCH("killed",$J6210)=4,LEFT($J6210,2),0)))),(IF(OR(ISBLANK($K6210),ISERROR(SEARCH("killed",$K6210))),0,IF(SEARCH("killed",$K6210)=3,LEFT($K6210,1),IF(SEARCH("killed",$K6210)=4,LEFT($K6210,2),0)))))</f>
        <v>0</v>
      </c>
      <c r="O6210">
        <f t="shared" ref="O6210:O6273" si="478">SUM((IF(OR(ISBLANK($I6210),ISERROR(SEARCH("seriously",$I6210))),0,IF(SEARCH("seriously",$I6210)=3,LEFT($I6210,1),IF(SEARCH("seriously",$I6210)=4,LEFT($I6210,2),0)))),(IF(OR(ISBLANK($J6210),ISERROR(SEARCH("seriously",$J6210))),0,IF(SEARCH("seriously",$J6210)=3,LEFT($J6210,1),IF(SEARCH("seriously",$J6210)=4,LEFT($J6210,2),0)))),(IF(OR(ISBLANK($K6210),ISERROR(SEARCH("seriously",$K6210))),0,IF(SEARCH("seriously",$K6210)=3,LEFT($K6210,1),IF(SEARCH("seriously",$K6210)=4,LEFT($K6210,2),0)))))</f>
        <v>0</v>
      </c>
      <c r="P6210">
        <f t="shared" ref="P6210:P6273" si="479">SUM((IF(OR(ISBLANK($I6210),ISERROR(SEARCH("slightly",$I6210))),0,IF(SEARCH("slightly",$I6210)=3,LEFT($I6210,1),IF(SEARCH("slightly",$I6210)=4,LEFT($I6210,2),0)))),(IF(OR(ISBLANK($J6210),ISERROR(SEARCH("slightly",$J6210))),0,IF(SEARCH("slightly",$J6210)=3,LEFT($J6210,1),IF(SEARCH("slightly",$J6210)=4,LEFT($J6210,2),0)))),(IF(OR(ISBLANK($K6210),ISERROR(SEARCH("slightly",$K6210))),0,IF(SEARCH("slightly",$K6210)=3,LEFT($K6210,1),IF(SEARCH("slightly",$K6210)=4,LEFT($K6210,2),0)))))</f>
        <v>2</v>
      </c>
    </row>
    <row r="6211" spans="1:16" x14ac:dyDescent="0.3">
      <c r="A6211" t="s">
        <v>69</v>
      </c>
      <c r="B6211" s="38">
        <v>42156</v>
      </c>
      <c r="C6211" t="s">
        <v>30</v>
      </c>
      <c r="D6211" t="s">
        <v>160</v>
      </c>
      <c r="E6211" t="s">
        <v>1122</v>
      </c>
      <c r="F6211">
        <v>333660</v>
      </c>
      <c r="G6211">
        <v>375218</v>
      </c>
      <c r="H6211" s="224" t="s">
        <v>152</v>
      </c>
      <c r="I6211" s="224" t="s">
        <v>153</v>
      </c>
      <c r="L6211">
        <v>2015</v>
      </c>
      <c r="M6211">
        <v>6</v>
      </c>
      <c r="N6211">
        <f t="shared" si="477"/>
        <v>0</v>
      </c>
      <c r="O6211">
        <f t="shared" si="478"/>
        <v>0</v>
      </c>
      <c r="P6211">
        <f t="shared" si="479"/>
        <v>2</v>
      </c>
    </row>
    <row r="6212" spans="1:16" x14ac:dyDescent="0.3">
      <c r="A6212" t="s">
        <v>62</v>
      </c>
      <c r="B6212" s="38">
        <v>42156</v>
      </c>
      <c r="C6212" t="s">
        <v>29</v>
      </c>
      <c r="D6212" t="s">
        <v>208</v>
      </c>
      <c r="E6212" t="s">
        <v>1128</v>
      </c>
      <c r="F6212">
        <v>340302</v>
      </c>
      <c r="G6212">
        <v>402300</v>
      </c>
      <c r="H6212" s="224" t="s">
        <v>148</v>
      </c>
      <c r="I6212" s="224" t="s">
        <v>181</v>
      </c>
      <c r="L6212">
        <v>2015</v>
      </c>
      <c r="M6212">
        <v>6</v>
      </c>
      <c r="N6212">
        <f t="shared" si="477"/>
        <v>0</v>
      </c>
      <c r="O6212">
        <f t="shared" si="478"/>
        <v>1</v>
      </c>
      <c r="P6212">
        <f t="shared" si="479"/>
        <v>0</v>
      </c>
    </row>
    <row r="6213" spans="1:16" x14ac:dyDescent="0.3">
      <c r="A6213" t="s">
        <v>35</v>
      </c>
      <c r="B6213" s="38">
        <v>42156</v>
      </c>
      <c r="C6213" t="s">
        <v>30</v>
      </c>
      <c r="D6213" t="s">
        <v>360</v>
      </c>
      <c r="E6213" t="s">
        <v>1124</v>
      </c>
      <c r="F6213">
        <v>291187</v>
      </c>
      <c r="G6213">
        <v>315150</v>
      </c>
      <c r="H6213" s="224" t="s">
        <v>148</v>
      </c>
      <c r="I6213" s="224" t="s">
        <v>149</v>
      </c>
      <c r="L6213">
        <v>2015</v>
      </c>
      <c r="M6213">
        <v>6</v>
      </c>
      <c r="N6213">
        <f t="shared" si="477"/>
        <v>0</v>
      </c>
      <c r="O6213">
        <f t="shared" si="478"/>
        <v>0</v>
      </c>
      <c r="P6213">
        <f t="shared" si="479"/>
        <v>1</v>
      </c>
    </row>
    <row r="6214" spans="1:16" x14ac:dyDescent="0.3">
      <c r="A6214" t="s">
        <v>53</v>
      </c>
      <c r="B6214" s="38">
        <v>42156</v>
      </c>
      <c r="C6214" t="s">
        <v>30</v>
      </c>
      <c r="D6214" t="s">
        <v>208</v>
      </c>
      <c r="E6214" t="s">
        <v>1123</v>
      </c>
      <c r="F6214">
        <v>279937</v>
      </c>
      <c r="G6214">
        <v>362933</v>
      </c>
      <c r="H6214" s="224" t="s">
        <v>148</v>
      </c>
      <c r="I6214" s="224" t="s">
        <v>149</v>
      </c>
      <c r="L6214">
        <v>2015</v>
      </c>
      <c r="M6214">
        <v>6</v>
      </c>
      <c r="N6214">
        <f t="shared" si="477"/>
        <v>0</v>
      </c>
      <c r="O6214">
        <f t="shared" si="478"/>
        <v>0</v>
      </c>
      <c r="P6214">
        <f t="shared" si="479"/>
        <v>1</v>
      </c>
    </row>
    <row r="6215" spans="1:16" x14ac:dyDescent="0.3">
      <c r="A6215" t="s">
        <v>39</v>
      </c>
      <c r="B6215" s="38">
        <v>42156</v>
      </c>
      <c r="C6215" t="s">
        <v>30</v>
      </c>
      <c r="D6215" t="s">
        <v>217</v>
      </c>
      <c r="E6215" t="s">
        <v>1123</v>
      </c>
      <c r="F6215">
        <v>281067</v>
      </c>
      <c r="G6215">
        <v>378248</v>
      </c>
      <c r="H6215" s="224" t="s">
        <v>148</v>
      </c>
      <c r="I6215" s="224" t="s">
        <v>149</v>
      </c>
      <c r="L6215">
        <v>2015</v>
      </c>
      <c r="M6215">
        <v>6</v>
      </c>
      <c r="N6215">
        <f t="shared" si="477"/>
        <v>0</v>
      </c>
      <c r="O6215">
        <f t="shared" si="478"/>
        <v>0</v>
      </c>
      <c r="P6215">
        <f t="shared" si="479"/>
        <v>1</v>
      </c>
    </row>
    <row r="6216" spans="1:16" x14ac:dyDescent="0.3">
      <c r="A6216" t="s">
        <v>47</v>
      </c>
      <c r="B6216" s="38">
        <v>42156</v>
      </c>
      <c r="C6216" t="s">
        <v>30</v>
      </c>
      <c r="D6216" t="s">
        <v>170</v>
      </c>
      <c r="E6216" t="s">
        <v>1127</v>
      </c>
      <c r="F6216">
        <v>328800</v>
      </c>
      <c r="G6216">
        <v>391162</v>
      </c>
      <c r="H6216" s="224" t="s">
        <v>148</v>
      </c>
      <c r="I6216" s="224" t="s">
        <v>149</v>
      </c>
      <c r="L6216">
        <v>2015</v>
      </c>
      <c r="M6216">
        <v>6</v>
      </c>
      <c r="N6216">
        <f t="shared" si="477"/>
        <v>0</v>
      </c>
      <c r="O6216">
        <f t="shared" si="478"/>
        <v>0</v>
      </c>
      <c r="P6216">
        <f t="shared" si="479"/>
        <v>1</v>
      </c>
    </row>
    <row r="6217" spans="1:16" x14ac:dyDescent="0.3">
      <c r="A6217" t="s">
        <v>46</v>
      </c>
      <c r="B6217" s="38">
        <v>42156</v>
      </c>
      <c r="C6217" t="s">
        <v>30</v>
      </c>
      <c r="D6217" t="s">
        <v>175</v>
      </c>
      <c r="E6217" t="s">
        <v>1125</v>
      </c>
      <c r="F6217">
        <v>234149</v>
      </c>
      <c r="G6217">
        <v>398105</v>
      </c>
      <c r="H6217" s="224" t="s">
        <v>152</v>
      </c>
      <c r="I6217" s="224" t="s">
        <v>153</v>
      </c>
      <c r="L6217">
        <v>2015</v>
      </c>
      <c r="M6217">
        <v>6</v>
      </c>
      <c r="N6217">
        <f t="shared" si="477"/>
        <v>0</v>
      </c>
      <c r="O6217">
        <f t="shared" si="478"/>
        <v>0</v>
      </c>
      <c r="P6217">
        <f t="shared" si="479"/>
        <v>2</v>
      </c>
    </row>
    <row r="6218" spans="1:16" x14ac:dyDescent="0.3">
      <c r="A6218" t="s">
        <v>46</v>
      </c>
      <c r="B6218" s="38">
        <v>42156</v>
      </c>
      <c r="C6218" t="s">
        <v>30</v>
      </c>
      <c r="D6218" t="s">
        <v>175</v>
      </c>
      <c r="E6218" t="s">
        <v>1125</v>
      </c>
      <c r="F6218">
        <v>234350</v>
      </c>
      <c r="G6218">
        <v>397961</v>
      </c>
      <c r="H6218" s="224" t="s">
        <v>152</v>
      </c>
      <c r="I6218" s="224" t="s">
        <v>153</v>
      </c>
      <c r="L6218">
        <v>2015</v>
      </c>
      <c r="M6218">
        <v>6</v>
      </c>
      <c r="N6218">
        <f t="shared" si="477"/>
        <v>0</v>
      </c>
      <c r="O6218">
        <f t="shared" si="478"/>
        <v>0</v>
      </c>
      <c r="P6218">
        <f t="shared" si="479"/>
        <v>2</v>
      </c>
    </row>
    <row r="6219" spans="1:16" x14ac:dyDescent="0.3">
      <c r="A6219" t="s">
        <v>43</v>
      </c>
      <c r="B6219" s="38">
        <v>42156</v>
      </c>
      <c r="C6219" t="s">
        <v>30</v>
      </c>
      <c r="D6219" t="s">
        <v>349</v>
      </c>
      <c r="E6219" t="s">
        <v>1124</v>
      </c>
      <c r="F6219">
        <v>308761</v>
      </c>
      <c r="G6219">
        <v>325818</v>
      </c>
      <c r="H6219" s="224" t="s">
        <v>148</v>
      </c>
      <c r="I6219" s="224" t="s">
        <v>149</v>
      </c>
      <c r="L6219">
        <v>2015</v>
      </c>
      <c r="M6219">
        <v>6</v>
      </c>
      <c r="N6219">
        <f t="shared" si="477"/>
        <v>0</v>
      </c>
      <c r="O6219">
        <f t="shared" si="478"/>
        <v>0</v>
      </c>
      <c r="P6219">
        <f t="shared" si="479"/>
        <v>1</v>
      </c>
    </row>
    <row r="6220" spans="1:16" x14ac:dyDescent="0.3">
      <c r="A6220" t="s">
        <v>20</v>
      </c>
      <c r="B6220" s="38">
        <v>42156</v>
      </c>
      <c r="C6220" t="s">
        <v>30</v>
      </c>
      <c r="D6220" t="s">
        <v>286</v>
      </c>
      <c r="E6220" t="s">
        <v>1128</v>
      </c>
      <c r="F6220">
        <v>310471</v>
      </c>
      <c r="G6220">
        <v>403301</v>
      </c>
      <c r="H6220" s="224" t="s">
        <v>148</v>
      </c>
      <c r="I6220" s="224" t="s">
        <v>149</v>
      </c>
      <c r="L6220">
        <v>2015</v>
      </c>
      <c r="M6220">
        <v>6</v>
      </c>
      <c r="N6220">
        <f t="shared" si="477"/>
        <v>0</v>
      </c>
      <c r="O6220">
        <f t="shared" si="478"/>
        <v>0</v>
      </c>
      <c r="P6220">
        <f t="shared" si="479"/>
        <v>1</v>
      </c>
    </row>
    <row r="6221" spans="1:16" x14ac:dyDescent="0.3">
      <c r="A6221" t="s">
        <v>45</v>
      </c>
      <c r="B6221" s="38">
        <v>42156</v>
      </c>
      <c r="C6221" t="s">
        <v>30</v>
      </c>
      <c r="D6221" t="s">
        <v>368</v>
      </c>
      <c r="E6221" t="s">
        <v>1125</v>
      </c>
      <c r="F6221">
        <v>244330</v>
      </c>
      <c r="G6221">
        <v>416630</v>
      </c>
      <c r="H6221" s="224" t="s">
        <v>148</v>
      </c>
      <c r="I6221" s="224" t="s">
        <v>149</v>
      </c>
      <c r="L6221">
        <v>2015</v>
      </c>
      <c r="M6221">
        <v>6</v>
      </c>
      <c r="N6221">
        <f t="shared" si="477"/>
        <v>0</v>
      </c>
      <c r="O6221">
        <f t="shared" si="478"/>
        <v>0</v>
      </c>
      <c r="P6221">
        <f t="shared" si="479"/>
        <v>1</v>
      </c>
    </row>
    <row r="6222" spans="1:16" x14ac:dyDescent="0.3">
      <c r="A6222" t="s">
        <v>45</v>
      </c>
      <c r="B6222" s="38">
        <v>42156</v>
      </c>
      <c r="C6222" t="s">
        <v>30</v>
      </c>
      <c r="D6222" t="s">
        <v>207</v>
      </c>
      <c r="E6222" t="s">
        <v>1125</v>
      </c>
      <c r="F6222">
        <v>243454</v>
      </c>
      <c r="G6222">
        <v>416899</v>
      </c>
      <c r="H6222" s="224" t="s">
        <v>148</v>
      </c>
      <c r="I6222" s="224" t="s">
        <v>149</v>
      </c>
      <c r="L6222">
        <v>2015</v>
      </c>
      <c r="M6222">
        <v>6</v>
      </c>
      <c r="N6222">
        <f t="shared" si="477"/>
        <v>0</v>
      </c>
      <c r="O6222">
        <f t="shared" si="478"/>
        <v>0</v>
      </c>
      <c r="P6222">
        <f t="shared" si="479"/>
        <v>1</v>
      </c>
    </row>
    <row r="6223" spans="1:16" x14ac:dyDescent="0.3">
      <c r="A6223" t="s">
        <v>69</v>
      </c>
      <c r="B6223" s="38">
        <v>42156</v>
      </c>
      <c r="C6223" t="s">
        <v>30</v>
      </c>
      <c r="D6223" t="s">
        <v>294</v>
      </c>
      <c r="E6223" t="s">
        <v>1122</v>
      </c>
      <c r="F6223">
        <v>333823</v>
      </c>
      <c r="G6223">
        <v>374104</v>
      </c>
      <c r="H6223" s="224" t="s">
        <v>148</v>
      </c>
      <c r="I6223" s="224" t="s">
        <v>149</v>
      </c>
      <c r="L6223">
        <v>2015</v>
      </c>
      <c r="M6223">
        <v>6</v>
      </c>
      <c r="N6223">
        <f t="shared" si="477"/>
        <v>0</v>
      </c>
      <c r="O6223">
        <f t="shared" si="478"/>
        <v>0</v>
      </c>
      <c r="P6223">
        <f t="shared" si="479"/>
        <v>1</v>
      </c>
    </row>
    <row r="6224" spans="1:16" x14ac:dyDescent="0.3">
      <c r="A6224" t="s">
        <v>69</v>
      </c>
      <c r="B6224" s="38">
        <v>42156</v>
      </c>
      <c r="C6224" t="s">
        <v>30</v>
      </c>
      <c r="D6224" t="s">
        <v>219</v>
      </c>
      <c r="E6224" t="s">
        <v>1122</v>
      </c>
      <c r="F6224">
        <v>334175</v>
      </c>
      <c r="G6224">
        <v>374466</v>
      </c>
      <c r="H6224" s="224" t="s">
        <v>148</v>
      </c>
      <c r="I6224" s="224" t="s">
        <v>149</v>
      </c>
      <c r="L6224">
        <v>2015</v>
      </c>
      <c r="M6224">
        <v>6</v>
      </c>
      <c r="N6224">
        <f t="shared" si="477"/>
        <v>0</v>
      </c>
      <c r="O6224">
        <f t="shared" si="478"/>
        <v>0</v>
      </c>
      <c r="P6224">
        <f t="shared" si="479"/>
        <v>1</v>
      </c>
    </row>
    <row r="6225" spans="1:16" x14ac:dyDescent="0.3">
      <c r="A6225" t="s">
        <v>69</v>
      </c>
      <c r="B6225" s="38">
        <v>42156</v>
      </c>
      <c r="C6225" t="s">
        <v>30</v>
      </c>
      <c r="D6225" t="s">
        <v>204</v>
      </c>
      <c r="E6225" t="s">
        <v>1122</v>
      </c>
      <c r="F6225">
        <v>333618</v>
      </c>
      <c r="G6225">
        <v>373212</v>
      </c>
      <c r="H6225" s="224" t="s">
        <v>148</v>
      </c>
      <c r="I6225" s="224" t="s">
        <v>149</v>
      </c>
      <c r="L6225">
        <v>2015</v>
      </c>
      <c r="M6225">
        <v>6</v>
      </c>
      <c r="N6225">
        <f t="shared" si="477"/>
        <v>0</v>
      </c>
      <c r="O6225">
        <f t="shared" si="478"/>
        <v>0</v>
      </c>
      <c r="P6225">
        <f t="shared" si="479"/>
        <v>1</v>
      </c>
    </row>
    <row r="6226" spans="1:16" x14ac:dyDescent="0.3">
      <c r="A6226" t="s">
        <v>74</v>
      </c>
      <c r="B6226" s="38">
        <v>42156</v>
      </c>
      <c r="C6226" t="s">
        <v>30</v>
      </c>
      <c r="D6226" t="s">
        <v>270</v>
      </c>
      <c r="E6226" t="s">
        <v>1128</v>
      </c>
      <c r="F6226">
        <v>341389</v>
      </c>
      <c r="G6226">
        <v>387331</v>
      </c>
      <c r="H6226" s="224" t="s">
        <v>148</v>
      </c>
      <c r="I6226" s="224" t="s">
        <v>149</v>
      </c>
      <c r="L6226">
        <v>2015</v>
      </c>
      <c r="M6226">
        <v>6</v>
      </c>
      <c r="N6226">
        <f t="shared" si="477"/>
        <v>0</v>
      </c>
      <c r="O6226">
        <f t="shared" si="478"/>
        <v>0</v>
      </c>
      <c r="P6226">
        <f t="shared" si="479"/>
        <v>1</v>
      </c>
    </row>
    <row r="6227" spans="1:16" x14ac:dyDescent="0.3">
      <c r="A6227" t="s">
        <v>2</v>
      </c>
      <c r="B6227" s="38">
        <v>42156</v>
      </c>
      <c r="C6227" t="s">
        <v>30</v>
      </c>
      <c r="D6227" t="s">
        <v>285</v>
      </c>
      <c r="E6227" t="s">
        <v>1133</v>
      </c>
      <c r="F6227">
        <v>327027</v>
      </c>
      <c r="G6227">
        <v>364186</v>
      </c>
      <c r="H6227" s="224" t="s">
        <v>148</v>
      </c>
      <c r="I6227" s="224" t="s">
        <v>149</v>
      </c>
      <c r="L6227">
        <v>2015</v>
      </c>
      <c r="M6227">
        <v>6</v>
      </c>
      <c r="N6227">
        <f t="shared" si="477"/>
        <v>0</v>
      </c>
      <c r="O6227">
        <f t="shared" si="478"/>
        <v>0</v>
      </c>
      <c r="P6227">
        <f t="shared" si="479"/>
        <v>1</v>
      </c>
    </row>
    <row r="6228" spans="1:16" x14ac:dyDescent="0.3">
      <c r="A6228" t="s">
        <v>69</v>
      </c>
      <c r="B6228" s="38">
        <v>42156</v>
      </c>
      <c r="C6228" t="s">
        <v>30</v>
      </c>
      <c r="D6228" t="s">
        <v>221</v>
      </c>
      <c r="E6228" t="s">
        <v>1122</v>
      </c>
      <c r="F6228">
        <v>333900</v>
      </c>
      <c r="G6228">
        <v>374941</v>
      </c>
      <c r="H6228" s="224" t="s">
        <v>148</v>
      </c>
      <c r="I6228" s="224" t="s">
        <v>149</v>
      </c>
      <c r="L6228">
        <v>2015</v>
      </c>
      <c r="M6228">
        <v>6</v>
      </c>
      <c r="N6228">
        <f t="shared" si="477"/>
        <v>0</v>
      </c>
      <c r="O6228">
        <f t="shared" si="478"/>
        <v>0</v>
      </c>
      <c r="P6228">
        <f t="shared" si="479"/>
        <v>1</v>
      </c>
    </row>
    <row r="6229" spans="1:16" x14ac:dyDescent="0.3">
      <c r="A6229" t="s">
        <v>45</v>
      </c>
      <c r="B6229" s="38">
        <v>42156</v>
      </c>
      <c r="C6229" t="s">
        <v>29</v>
      </c>
      <c r="D6229" t="s">
        <v>470</v>
      </c>
      <c r="E6229" t="s">
        <v>1125</v>
      </c>
      <c r="F6229">
        <v>243281</v>
      </c>
      <c r="G6229">
        <v>417124</v>
      </c>
      <c r="H6229" s="224" t="s">
        <v>148</v>
      </c>
      <c r="I6229" s="224" t="s">
        <v>181</v>
      </c>
      <c r="L6229">
        <v>2015</v>
      </c>
      <c r="M6229">
        <v>6</v>
      </c>
      <c r="N6229">
        <f t="shared" si="477"/>
        <v>0</v>
      </c>
      <c r="O6229">
        <f t="shared" si="478"/>
        <v>1</v>
      </c>
      <c r="P6229">
        <f t="shared" si="479"/>
        <v>0</v>
      </c>
    </row>
    <row r="6230" spans="1:16" x14ac:dyDescent="0.3">
      <c r="A6230" t="s">
        <v>45</v>
      </c>
      <c r="B6230" s="38">
        <v>42156</v>
      </c>
      <c r="C6230" t="s">
        <v>29</v>
      </c>
      <c r="D6230" t="s">
        <v>275</v>
      </c>
      <c r="E6230" t="s">
        <v>1125</v>
      </c>
      <c r="F6230">
        <v>243302</v>
      </c>
      <c r="G6230">
        <v>417971</v>
      </c>
      <c r="H6230" s="224" t="s">
        <v>148</v>
      </c>
      <c r="I6230" s="224" t="s">
        <v>181</v>
      </c>
      <c r="L6230">
        <v>2015</v>
      </c>
      <c r="M6230">
        <v>6</v>
      </c>
      <c r="N6230">
        <f t="shared" si="477"/>
        <v>0</v>
      </c>
      <c r="O6230">
        <f t="shared" si="478"/>
        <v>1</v>
      </c>
      <c r="P6230">
        <f t="shared" si="479"/>
        <v>0</v>
      </c>
    </row>
    <row r="6231" spans="1:16" x14ac:dyDescent="0.3">
      <c r="A6231" t="s">
        <v>20</v>
      </c>
      <c r="B6231" s="38">
        <v>42156</v>
      </c>
      <c r="C6231" t="s">
        <v>30</v>
      </c>
      <c r="D6231" t="s">
        <v>739</v>
      </c>
      <c r="E6231" t="s">
        <v>1128</v>
      </c>
      <c r="F6231">
        <v>310748</v>
      </c>
      <c r="G6231">
        <v>403335</v>
      </c>
      <c r="H6231" s="224" t="s">
        <v>152</v>
      </c>
      <c r="I6231" s="224" t="s">
        <v>153</v>
      </c>
      <c r="L6231">
        <v>2015</v>
      </c>
      <c r="M6231">
        <v>6</v>
      </c>
      <c r="N6231">
        <f t="shared" si="477"/>
        <v>0</v>
      </c>
      <c r="O6231">
        <f t="shared" si="478"/>
        <v>0</v>
      </c>
      <c r="P6231">
        <f t="shared" si="479"/>
        <v>2</v>
      </c>
    </row>
    <row r="6232" spans="1:16" x14ac:dyDescent="0.3">
      <c r="A6232" t="s">
        <v>69</v>
      </c>
      <c r="B6232" s="38">
        <v>42156</v>
      </c>
      <c r="C6232" t="s">
        <v>30</v>
      </c>
      <c r="D6232" t="s">
        <v>160</v>
      </c>
      <c r="E6232" t="s">
        <v>1122</v>
      </c>
      <c r="F6232">
        <v>333279</v>
      </c>
      <c r="G6232">
        <v>374676</v>
      </c>
      <c r="H6232" s="224" t="s">
        <v>148</v>
      </c>
      <c r="I6232" s="224" t="s">
        <v>149</v>
      </c>
      <c r="L6232">
        <v>2015</v>
      </c>
      <c r="M6232">
        <v>6</v>
      </c>
      <c r="N6232">
        <f t="shared" si="477"/>
        <v>0</v>
      </c>
      <c r="O6232">
        <f t="shared" si="478"/>
        <v>0</v>
      </c>
      <c r="P6232">
        <f t="shared" si="479"/>
        <v>1</v>
      </c>
    </row>
    <row r="6233" spans="1:16" x14ac:dyDescent="0.3">
      <c r="A6233" t="s">
        <v>48</v>
      </c>
      <c r="B6233" s="38">
        <v>42186</v>
      </c>
      <c r="C6233" t="s">
        <v>30</v>
      </c>
      <c r="D6233" t="s">
        <v>644</v>
      </c>
      <c r="E6233" t="s">
        <v>1123</v>
      </c>
      <c r="F6233">
        <v>285308</v>
      </c>
      <c r="G6233">
        <v>400490</v>
      </c>
      <c r="H6233" s="224" t="s">
        <v>245</v>
      </c>
      <c r="I6233" s="224" t="s">
        <v>246</v>
      </c>
      <c r="L6233">
        <v>2015</v>
      </c>
      <c r="M6233">
        <v>7</v>
      </c>
      <c r="N6233">
        <f t="shared" si="477"/>
        <v>0</v>
      </c>
      <c r="O6233">
        <f t="shared" si="478"/>
        <v>0</v>
      </c>
      <c r="P6233">
        <f t="shared" si="479"/>
        <v>4</v>
      </c>
    </row>
    <row r="6234" spans="1:16" x14ac:dyDescent="0.3">
      <c r="A6234" t="s">
        <v>69</v>
      </c>
      <c r="B6234" s="38">
        <v>42186</v>
      </c>
      <c r="C6234" t="s">
        <v>30</v>
      </c>
      <c r="D6234" t="s">
        <v>508</v>
      </c>
      <c r="E6234" t="s">
        <v>1122</v>
      </c>
      <c r="F6234">
        <v>333187</v>
      </c>
      <c r="G6234">
        <v>374342</v>
      </c>
      <c r="H6234" s="224" t="s">
        <v>148</v>
      </c>
      <c r="I6234" s="224" t="s">
        <v>149</v>
      </c>
      <c r="L6234">
        <v>2015</v>
      </c>
      <c r="M6234">
        <v>7</v>
      </c>
      <c r="N6234">
        <f t="shared" si="477"/>
        <v>0</v>
      </c>
      <c r="O6234">
        <f t="shared" si="478"/>
        <v>0</v>
      </c>
      <c r="P6234">
        <f t="shared" si="479"/>
        <v>1</v>
      </c>
    </row>
    <row r="6235" spans="1:16" x14ac:dyDescent="0.3">
      <c r="A6235" t="s">
        <v>76</v>
      </c>
      <c r="B6235" s="38">
        <v>42186</v>
      </c>
      <c r="C6235" t="s">
        <v>30</v>
      </c>
      <c r="D6235" t="s">
        <v>237</v>
      </c>
      <c r="E6235" t="s">
        <v>1127</v>
      </c>
      <c r="F6235">
        <v>314764</v>
      </c>
      <c r="G6235">
        <v>386372</v>
      </c>
      <c r="H6235" s="224" t="s">
        <v>152</v>
      </c>
      <c r="I6235" s="224" t="s">
        <v>153</v>
      </c>
      <c r="L6235">
        <v>2015</v>
      </c>
      <c r="M6235">
        <v>7</v>
      </c>
      <c r="N6235">
        <f t="shared" si="477"/>
        <v>0</v>
      </c>
      <c r="O6235">
        <f t="shared" si="478"/>
        <v>0</v>
      </c>
      <c r="P6235">
        <f t="shared" si="479"/>
        <v>2</v>
      </c>
    </row>
    <row r="6236" spans="1:16" x14ac:dyDescent="0.3">
      <c r="A6236" t="s">
        <v>69</v>
      </c>
      <c r="B6236" s="38">
        <v>42186</v>
      </c>
      <c r="C6236" t="s">
        <v>30</v>
      </c>
      <c r="D6236" t="s">
        <v>241</v>
      </c>
      <c r="E6236" t="s">
        <v>1122</v>
      </c>
      <c r="F6236">
        <v>334765</v>
      </c>
      <c r="G6236">
        <v>374484</v>
      </c>
      <c r="H6236" s="224" t="s">
        <v>148</v>
      </c>
      <c r="I6236" s="224" t="s">
        <v>149</v>
      </c>
      <c r="L6236">
        <v>2015</v>
      </c>
      <c r="M6236">
        <v>7</v>
      </c>
      <c r="N6236">
        <f t="shared" si="477"/>
        <v>0</v>
      </c>
      <c r="O6236">
        <f t="shared" si="478"/>
        <v>0</v>
      </c>
      <c r="P6236">
        <f t="shared" si="479"/>
        <v>1</v>
      </c>
    </row>
    <row r="6237" spans="1:16" x14ac:dyDescent="0.3">
      <c r="A6237" t="s">
        <v>60</v>
      </c>
      <c r="B6237" s="38">
        <v>42186</v>
      </c>
      <c r="C6237" t="s">
        <v>30</v>
      </c>
      <c r="D6237" t="s">
        <v>214</v>
      </c>
      <c r="E6237" t="s">
        <v>1130</v>
      </c>
      <c r="F6237">
        <v>350476</v>
      </c>
      <c r="G6237">
        <v>381581</v>
      </c>
      <c r="H6237" s="224" t="s">
        <v>148</v>
      </c>
      <c r="I6237" s="224" t="s">
        <v>149</v>
      </c>
      <c r="L6237">
        <v>2015</v>
      </c>
      <c r="M6237">
        <v>7</v>
      </c>
      <c r="N6237">
        <f t="shared" si="477"/>
        <v>0</v>
      </c>
      <c r="O6237">
        <f t="shared" si="478"/>
        <v>0</v>
      </c>
      <c r="P6237">
        <f t="shared" si="479"/>
        <v>1</v>
      </c>
    </row>
    <row r="6238" spans="1:16" x14ac:dyDescent="0.3">
      <c r="A6238" t="s">
        <v>66</v>
      </c>
      <c r="B6238" s="38">
        <v>42186</v>
      </c>
      <c r="C6238" t="s">
        <v>30</v>
      </c>
      <c r="D6238" t="s">
        <v>438</v>
      </c>
      <c r="E6238" t="s">
        <v>1131</v>
      </c>
      <c r="F6238">
        <v>266966</v>
      </c>
      <c r="G6238">
        <v>422975</v>
      </c>
      <c r="H6238" s="224" t="s">
        <v>152</v>
      </c>
      <c r="I6238" s="224" t="s">
        <v>153</v>
      </c>
      <c r="L6238">
        <v>2015</v>
      </c>
      <c r="M6238">
        <v>7</v>
      </c>
      <c r="N6238">
        <f t="shared" si="477"/>
        <v>0</v>
      </c>
      <c r="O6238">
        <f t="shared" si="478"/>
        <v>0</v>
      </c>
      <c r="P6238">
        <f t="shared" si="479"/>
        <v>2</v>
      </c>
    </row>
    <row r="6239" spans="1:16" x14ac:dyDescent="0.3">
      <c r="A6239" t="s">
        <v>69</v>
      </c>
      <c r="B6239" s="38">
        <v>42186</v>
      </c>
      <c r="C6239" t="s">
        <v>30</v>
      </c>
      <c r="D6239" t="s">
        <v>158</v>
      </c>
      <c r="E6239" t="s">
        <v>1122</v>
      </c>
      <c r="F6239">
        <v>334621</v>
      </c>
      <c r="G6239">
        <v>374478</v>
      </c>
      <c r="H6239" s="224" t="s">
        <v>148</v>
      </c>
      <c r="I6239" s="224" t="s">
        <v>149</v>
      </c>
      <c r="L6239">
        <v>2015</v>
      </c>
      <c r="M6239">
        <v>7</v>
      </c>
      <c r="N6239">
        <f t="shared" si="477"/>
        <v>0</v>
      </c>
      <c r="O6239">
        <f t="shared" si="478"/>
        <v>0</v>
      </c>
      <c r="P6239">
        <f t="shared" si="479"/>
        <v>1</v>
      </c>
    </row>
    <row r="6240" spans="1:16" x14ac:dyDescent="0.3">
      <c r="A6240" t="s">
        <v>81</v>
      </c>
      <c r="B6240" s="38">
        <v>42186</v>
      </c>
      <c r="C6240" t="s">
        <v>30</v>
      </c>
      <c r="D6240" t="s">
        <v>229</v>
      </c>
      <c r="E6240" t="s">
        <v>1129</v>
      </c>
      <c r="F6240">
        <v>304589</v>
      </c>
      <c r="G6240">
        <v>356621</v>
      </c>
      <c r="H6240" s="224" t="s">
        <v>148</v>
      </c>
      <c r="I6240" s="224" t="s">
        <v>149</v>
      </c>
      <c r="L6240">
        <v>2015</v>
      </c>
      <c r="M6240">
        <v>7</v>
      </c>
      <c r="N6240">
        <f t="shared" si="477"/>
        <v>0</v>
      </c>
      <c r="O6240">
        <f t="shared" si="478"/>
        <v>0</v>
      </c>
      <c r="P6240">
        <f t="shared" si="479"/>
        <v>1</v>
      </c>
    </row>
    <row r="6241" spans="1:16" x14ac:dyDescent="0.3">
      <c r="A6241" t="s">
        <v>79</v>
      </c>
      <c r="B6241" s="38">
        <v>42186</v>
      </c>
      <c r="C6241" t="s">
        <v>30</v>
      </c>
      <c r="D6241" t="s">
        <v>216</v>
      </c>
      <c r="E6241" t="s">
        <v>1129</v>
      </c>
      <c r="F6241">
        <v>300912</v>
      </c>
      <c r="G6241">
        <v>353542</v>
      </c>
      <c r="H6241" s="224" t="s">
        <v>148</v>
      </c>
      <c r="I6241" s="224" t="s">
        <v>149</v>
      </c>
      <c r="L6241">
        <v>2015</v>
      </c>
      <c r="M6241">
        <v>7</v>
      </c>
      <c r="N6241">
        <f t="shared" si="477"/>
        <v>0</v>
      </c>
      <c r="O6241">
        <f t="shared" si="478"/>
        <v>0</v>
      </c>
      <c r="P6241">
        <f t="shared" si="479"/>
        <v>1</v>
      </c>
    </row>
    <row r="6242" spans="1:16" x14ac:dyDescent="0.3">
      <c r="A6242" t="s">
        <v>75</v>
      </c>
      <c r="B6242" s="38">
        <v>42186</v>
      </c>
      <c r="C6242" t="s">
        <v>30</v>
      </c>
      <c r="D6242" t="s">
        <v>237</v>
      </c>
      <c r="E6242" t="s">
        <v>1130</v>
      </c>
      <c r="F6242">
        <v>345911</v>
      </c>
      <c r="G6242">
        <v>369236</v>
      </c>
      <c r="H6242" s="224" t="s">
        <v>148</v>
      </c>
      <c r="I6242" s="224" t="s">
        <v>149</v>
      </c>
      <c r="L6242">
        <v>2015</v>
      </c>
      <c r="M6242">
        <v>7</v>
      </c>
      <c r="N6242">
        <f t="shared" si="477"/>
        <v>0</v>
      </c>
      <c r="O6242">
        <f t="shared" si="478"/>
        <v>0</v>
      </c>
      <c r="P6242">
        <f t="shared" si="479"/>
        <v>1</v>
      </c>
    </row>
    <row r="6243" spans="1:16" x14ac:dyDescent="0.3">
      <c r="A6243" t="s">
        <v>57</v>
      </c>
      <c r="B6243" s="38">
        <v>42186</v>
      </c>
      <c r="C6243" t="s">
        <v>30</v>
      </c>
      <c r="D6243" t="s">
        <v>216</v>
      </c>
      <c r="E6243" t="s">
        <v>1126</v>
      </c>
      <c r="F6243">
        <v>223370</v>
      </c>
      <c r="G6243">
        <v>344244</v>
      </c>
      <c r="H6243" s="224" t="s">
        <v>148</v>
      </c>
      <c r="I6243" s="224" t="s">
        <v>149</v>
      </c>
      <c r="L6243">
        <v>2015</v>
      </c>
      <c r="M6243">
        <v>7</v>
      </c>
      <c r="N6243">
        <f t="shared" si="477"/>
        <v>0</v>
      </c>
      <c r="O6243">
        <f t="shared" si="478"/>
        <v>0</v>
      </c>
      <c r="P6243">
        <f t="shared" si="479"/>
        <v>1</v>
      </c>
    </row>
    <row r="6244" spans="1:16" x14ac:dyDescent="0.3">
      <c r="A6244" t="s">
        <v>69</v>
      </c>
      <c r="B6244" s="38">
        <v>42186</v>
      </c>
      <c r="C6244" t="s">
        <v>30</v>
      </c>
      <c r="D6244" t="s">
        <v>337</v>
      </c>
      <c r="E6244" t="s">
        <v>1122</v>
      </c>
      <c r="F6244">
        <v>333600</v>
      </c>
      <c r="G6244">
        <v>374065</v>
      </c>
      <c r="H6244" s="224" t="s">
        <v>148</v>
      </c>
      <c r="I6244" s="224" t="s">
        <v>149</v>
      </c>
      <c r="L6244">
        <v>2015</v>
      </c>
      <c r="M6244">
        <v>7</v>
      </c>
      <c r="N6244">
        <f t="shared" si="477"/>
        <v>0</v>
      </c>
      <c r="O6244">
        <f t="shared" si="478"/>
        <v>0</v>
      </c>
      <c r="P6244">
        <f t="shared" si="479"/>
        <v>1</v>
      </c>
    </row>
    <row r="6245" spans="1:16" x14ac:dyDescent="0.3">
      <c r="A6245" t="s">
        <v>45</v>
      </c>
      <c r="B6245" s="38">
        <v>42186</v>
      </c>
      <c r="C6245" t="s">
        <v>30</v>
      </c>
      <c r="D6245" t="s">
        <v>273</v>
      </c>
      <c r="E6245" t="s">
        <v>1125</v>
      </c>
      <c r="F6245">
        <v>243562</v>
      </c>
      <c r="G6245">
        <v>416246</v>
      </c>
      <c r="H6245" s="224" t="s">
        <v>152</v>
      </c>
      <c r="I6245" s="224" t="s">
        <v>153</v>
      </c>
      <c r="L6245">
        <v>2015</v>
      </c>
      <c r="M6245">
        <v>7</v>
      </c>
      <c r="N6245">
        <f t="shared" si="477"/>
        <v>0</v>
      </c>
      <c r="O6245">
        <f t="shared" si="478"/>
        <v>0</v>
      </c>
      <c r="P6245">
        <f t="shared" si="479"/>
        <v>2</v>
      </c>
    </row>
    <row r="6246" spans="1:16" x14ac:dyDescent="0.3">
      <c r="A6246" t="s">
        <v>69</v>
      </c>
      <c r="B6246" s="38">
        <v>42186</v>
      </c>
      <c r="C6246" t="s">
        <v>30</v>
      </c>
      <c r="D6246" t="s">
        <v>308</v>
      </c>
      <c r="E6246" t="s">
        <v>1122</v>
      </c>
      <c r="F6246">
        <v>333447</v>
      </c>
      <c r="G6246">
        <v>373182</v>
      </c>
      <c r="H6246" s="224" t="s">
        <v>148</v>
      </c>
      <c r="I6246" s="224" t="s">
        <v>149</v>
      </c>
      <c r="L6246">
        <v>2015</v>
      </c>
      <c r="M6246">
        <v>7</v>
      </c>
      <c r="N6246">
        <f t="shared" si="477"/>
        <v>0</v>
      </c>
      <c r="O6246">
        <f t="shared" si="478"/>
        <v>0</v>
      </c>
      <c r="P6246">
        <f t="shared" si="479"/>
        <v>1</v>
      </c>
    </row>
    <row r="6247" spans="1:16" x14ac:dyDescent="0.3">
      <c r="A6247" t="s">
        <v>69</v>
      </c>
      <c r="B6247" s="38">
        <v>42186</v>
      </c>
      <c r="C6247" t="s">
        <v>30</v>
      </c>
      <c r="D6247" t="s">
        <v>333</v>
      </c>
      <c r="E6247" t="s">
        <v>1122</v>
      </c>
      <c r="F6247">
        <v>333703</v>
      </c>
      <c r="G6247">
        <v>375030</v>
      </c>
      <c r="H6247" s="224" t="s">
        <v>152</v>
      </c>
      <c r="I6247" s="224" t="s">
        <v>153</v>
      </c>
      <c r="L6247">
        <v>2015</v>
      </c>
      <c r="M6247">
        <v>7</v>
      </c>
      <c r="N6247">
        <f t="shared" si="477"/>
        <v>0</v>
      </c>
      <c r="O6247">
        <f t="shared" si="478"/>
        <v>0</v>
      </c>
      <c r="P6247">
        <f t="shared" si="479"/>
        <v>2</v>
      </c>
    </row>
    <row r="6248" spans="1:16" x14ac:dyDescent="0.3">
      <c r="A6248" t="s">
        <v>52</v>
      </c>
      <c r="B6248" s="38">
        <v>42186</v>
      </c>
      <c r="C6248" t="s">
        <v>30</v>
      </c>
      <c r="D6248" t="s">
        <v>626</v>
      </c>
      <c r="E6248" t="s">
        <v>1126</v>
      </c>
      <c r="F6248">
        <v>245308</v>
      </c>
      <c r="G6248">
        <v>372810</v>
      </c>
      <c r="H6248" s="224" t="s">
        <v>148</v>
      </c>
      <c r="I6248" s="224" t="s">
        <v>149</v>
      </c>
      <c r="L6248">
        <v>2015</v>
      </c>
      <c r="M6248">
        <v>7</v>
      </c>
      <c r="N6248">
        <f t="shared" si="477"/>
        <v>0</v>
      </c>
      <c r="O6248">
        <f t="shared" si="478"/>
        <v>0</v>
      </c>
      <c r="P6248">
        <f t="shared" si="479"/>
        <v>1</v>
      </c>
    </row>
    <row r="6249" spans="1:16" x14ac:dyDescent="0.3">
      <c r="A6249" t="s">
        <v>69</v>
      </c>
      <c r="B6249" s="38">
        <v>42186</v>
      </c>
      <c r="C6249" t="s">
        <v>30</v>
      </c>
      <c r="D6249" t="s">
        <v>441</v>
      </c>
      <c r="E6249" t="s">
        <v>1122</v>
      </c>
      <c r="F6249">
        <v>333748</v>
      </c>
      <c r="G6249">
        <v>374849</v>
      </c>
      <c r="H6249" s="224" t="s">
        <v>148</v>
      </c>
      <c r="I6249" s="224" t="s">
        <v>149</v>
      </c>
      <c r="L6249">
        <v>2015</v>
      </c>
      <c r="M6249">
        <v>7</v>
      </c>
      <c r="N6249">
        <f t="shared" si="477"/>
        <v>0</v>
      </c>
      <c r="O6249">
        <f t="shared" si="478"/>
        <v>0</v>
      </c>
      <c r="P6249">
        <f t="shared" si="479"/>
        <v>1</v>
      </c>
    </row>
    <row r="6250" spans="1:16" x14ac:dyDescent="0.3">
      <c r="A6250" t="s">
        <v>67</v>
      </c>
      <c r="B6250" s="38">
        <v>42186</v>
      </c>
      <c r="C6250" t="s">
        <v>30</v>
      </c>
      <c r="D6250" t="s">
        <v>755</v>
      </c>
      <c r="E6250" t="s">
        <v>1130</v>
      </c>
      <c r="F6250">
        <v>348948</v>
      </c>
      <c r="G6250">
        <v>374020</v>
      </c>
      <c r="H6250" s="224" t="s">
        <v>148</v>
      </c>
      <c r="I6250" s="224" t="s">
        <v>149</v>
      </c>
      <c r="L6250">
        <v>2015</v>
      </c>
      <c r="M6250">
        <v>7</v>
      </c>
      <c r="N6250">
        <f t="shared" si="477"/>
        <v>0</v>
      </c>
      <c r="O6250">
        <f t="shared" si="478"/>
        <v>0</v>
      </c>
      <c r="P6250">
        <f t="shared" si="479"/>
        <v>1</v>
      </c>
    </row>
    <row r="6251" spans="1:16" x14ac:dyDescent="0.3">
      <c r="A6251" t="s">
        <v>45</v>
      </c>
      <c r="B6251" s="38">
        <v>42186</v>
      </c>
      <c r="C6251" t="s">
        <v>30</v>
      </c>
      <c r="D6251" t="s">
        <v>385</v>
      </c>
      <c r="E6251" t="s">
        <v>1125</v>
      </c>
      <c r="F6251">
        <v>243888</v>
      </c>
      <c r="G6251">
        <v>416023</v>
      </c>
      <c r="H6251" s="224" t="s">
        <v>144</v>
      </c>
      <c r="I6251" s="224" t="s">
        <v>145</v>
      </c>
      <c r="L6251">
        <v>2015</v>
      </c>
      <c r="M6251">
        <v>7</v>
      </c>
      <c r="N6251">
        <f t="shared" si="477"/>
        <v>0</v>
      </c>
      <c r="O6251">
        <f t="shared" si="478"/>
        <v>0</v>
      </c>
      <c r="P6251">
        <f t="shared" si="479"/>
        <v>3</v>
      </c>
    </row>
    <row r="6252" spans="1:16" x14ac:dyDescent="0.3">
      <c r="A6252" t="s">
        <v>69</v>
      </c>
      <c r="B6252" s="38">
        <v>42186</v>
      </c>
      <c r="C6252" t="s">
        <v>30</v>
      </c>
      <c r="D6252" t="s">
        <v>251</v>
      </c>
      <c r="E6252" t="s">
        <v>1122</v>
      </c>
      <c r="F6252">
        <v>333588</v>
      </c>
      <c r="G6252">
        <v>373290</v>
      </c>
      <c r="H6252" s="224" t="s">
        <v>148</v>
      </c>
      <c r="I6252" s="224" t="s">
        <v>149</v>
      </c>
      <c r="L6252">
        <v>2015</v>
      </c>
      <c r="M6252">
        <v>7</v>
      </c>
      <c r="N6252">
        <f t="shared" si="477"/>
        <v>0</v>
      </c>
      <c r="O6252">
        <f t="shared" si="478"/>
        <v>0</v>
      </c>
      <c r="P6252">
        <f t="shared" si="479"/>
        <v>1</v>
      </c>
    </row>
    <row r="6253" spans="1:16" x14ac:dyDescent="0.3">
      <c r="A6253" t="s">
        <v>69</v>
      </c>
      <c r="B6253" s="38">
        <v>42186</v>
      </c>
      <c r="C6253" t="s">
        <v>30</v>
      </c>
      <c r="D6253" t="s">
        <v>151</v>
      </c>
      <c r="E6253" t="s">
        <v>1122</v>
      </c>
      <c r="F6253">
        <v>334120</v>
      </c>
      <c r="G6253">
        <v>373513</v>
      </c>
      <c r="H6253" s="224" t="s">
        <v>148</v>
      </c>
      <c r="I6253" s="224" t="s">
        <v>149</v>
      </c>
      <c r="L6253">
        <v>2015</v>
      </c>
      <c r="M6253">
        <v>7</v>
      </c>
      <c r="N6253">
        <f t="shared" si="477"/>
        <v>0</v>
      </c>
      <c r="O6253">
        <f t="shared" si="478"/>
        <v>0</v>
      </c>
      <c r="P6253">
        <f t="shared" si="479"/>
        <v>1</v>
      </c>
    </row>
    <row r="6254" spans="1:16" x14ac:dyDescent="0.3">
      <c r="A6254" t="s">
        <v>69</v>
      </c>
      <c r="B6254" s="38">
        <v>42186</v>
      </c>
      <c r="C6254" t="s">
        <v>30</v>
      </c>
      <c r="D6254" t="s">
        <v>305</v>
      </c>
      <c r="E6254" t="s">
        <v>1122</v>
      </c>
      <c r="F6254">
        <v>334020</v>
      </c>
      <c r="G6254">
        <v>374105</v>
      </c>
      <c r="H6254" s="224" t="s">
        <v>148</v>
      </c>
      <c r="I6254" s="224" t="s">
        <v>149</v>
      </c>
      <c r="L6254">
        <v>2015</v>
      </c>
      <c r="M6254">
        <v>7</v>
      </c>
      <c r="N6254">
        <f t="shared" si="477"/>
        <v>0</v>
      </c>
      <c r="O6254">
        <f t="shared" si="478"/>
        <v>0</v>
      </c>
      <c r="P6254">
        <f t="shared" si="479"/>
        <v>1</v>
      </c>
    </row>
    <row r="6255" spans="1:16" x14ac:dyDescent="0.3">
      <c r="A6255" t="s">
        <v>69</v>
      </c>
      <c r="B6255" s="38">
        <v>42186</v>
      </c>
      <c r="C6255" t="s">
        <v>30</v>
      </c>
      <c r="D6255" t="s">
        <v>583</v>
      </c>
      <c r="E6255" t="s">
        <v>1122</v>
      </c>
      <c r="F6255">
        <v>333965</v>
      </c>
      <c r="G6255">
        <v>373580</v>
      </c>
      <c r="H6255" s="224" t="s">
        <v>148</v>
      </c>
      <c r="I6255" s="224" t="s">
        <v>149</v>
      </c>
      <c r="L6255">
        <v>2015</v>
      </c>
      <c r="M6255">
        <v>7</v>
      </c>
      <c r="N6255">
        <f t="shared" si="477"/>
        <v>0</v>
      </c>
      <c r="O6255">
        <f t="shared" si="478"/>
        <v>0</v>
      </c>
      <c r="P6255">
        <f t="shared" si="479"/>
        <v>1</v>
      </c>
    </row>
    <row r="6256" spans="1:16" x14ac:dyDescent="0.3">
      <c r="A6256" t="s">
        <v>69</v>
      </c>
      <c r="B6256" s="38">
        <v>42186</v>
      </c>
      <c r="C6256" t="s">
        <v>30</v>
      </c>
      <c r="D6256" t="s">
        <v>1147</v>
      </c>
      <c r="E6256" t="s">
        <v>1122</v>
      </c>
      <c r="F6256">
        <v>333320</v>
      </c>
      <c r="G6256">
        <v>374568</v>
      </c>
      <c r="H6256" s="224" t="s">
        <v>148</v>
      </c>
      <c r="I6256" s="224" t="s">
        <v>149</v>
      </c>
      <c r="L6256">
        <v>2015</v>
      </c>
      <c r="M6256">
        <v>7</v>
      </c>
      <c r="N6256">
        <f t="shared" si="477"/>
        <v>0</v>
      </c>
      <c r="O6256">
        <f t="shared" si="478"/>
        <v>0</v>
      </c>
      <c r="P6256">
        <f t="shared" si="479"/>
        <v>1</v>
      </c>
    </row>
    <row r="6257" spans="1:16" x14ac:dyDescent="0.3">
      <c r="A6257" t="s">
        <v>57</v>
      </c>
      <c r="B6257" s="38">
        <v>42186</v>
      </c>
      <c r="C6257" t="s">
        <v>30</v>
      </c>
      <c r="D6257" t="s">
        <v>374</v>
      </c>
      <c r="E6257" t="s">
        <v>1126</v>
      </c>
      <c r="F6257">
        <v>223969</v>
      </c>
      <c r="G6257">
        <v>343982</v>
      </c>
      <c r="H6257" s="224" t="s">
        <v>148</v>
      </c>
      <c r="I6257" s="224" t="s">
        <v>149</v>
      </c>
      <c r="L6257">
        <v>2015</v>
      </c>
      <c r="M6257">
        <v>7</v>
      </c>
      <c r="N6257">
        <f t="shared" si="477"/>
        <v>0</v>
      </c>
      <c r="O6257">
        <f t="shared" si="478"/>
        <v>0</v>
      </c>
      <c r="P6257">
        <f t="shared" si="479"/>
        <v>1</v>
      </c>
    </row>
    <row r="6258" spans="1:16" x14ac:dyDescent="0.3">
      <c r="A6258" t="s">
        <v>69</v>
      </c>
      <c r="B6258" s="38">
        <v>42186</v>
      </c>
      <c r="C6258" t="s">
        <v>30</v>
      </c>
      <c r="D6258" t="s">
        <v>582</v>
      </c>
      <c r="E6258" t="s">
        <v>1122</v>
      </c>
      <c r="F6258">
        <v>333528</v>
      </c>
      <c r="G6258">
        <v>374402</v>
      </c>
      <c r="H6258" s="224" t="s">
        <v>148</v>
      </c>
      <c r="I6258" s="224" t="s">
        <v>149</v>
      </c>
      <c r="L6258">
        <v>2015</v>
      </c>
      <c r="M6258">
        <v>7</v>
      </c>
      <c r="N6258">
        <f t="shared" si="477"/>
        <v>0</v>
      </c>
      <c r="O6258">
        <f t="shared" si="478"/>
        <v>0</v>
      </c>
      <c r="P6258">
        <f t="shared" si="479"/>
        <v>1</v>
      </c>
    </row>
    <row r="6259" spans="1:16" x14ac:dyDescent="0.3">
      <c r="A6259" t="s">
        <v>36</v>
      </c>
      <c r="B6259" s="38">
        <v>42186</v>
      </c>
      <c r="C6259" t="s">
        <v>30</v>
      </c>
      <c r="D6259" t="s">
        <v>426</v>
      </c>
      <c r="E6259" t="s">
        <v>1129</v>
      </c>
      <c r="F6259">
        <v>287657</v>
      </c>
      <c r="G6259">
        <v>345458</v>
      </c>
      <c r="H6259" s="224" t="s">
        <v>148</v>
      </c>
      <c r="I6259" s="224" t="s">
        <v>149</v>
      </c>
      <c r="L6259">
        <v>2015</v>
      </c>
      <c r="M6259">
        <v>7</v>
      </c>
      <c r="N6259">
        <f t="shared" si="477"/>
        <v>0</v>
      </c>
      <c r="O6259">
        <f t="shared" si="478"/>
        <v>0</v>
      </c>
      <c r="P6259">
        <f t="shared" si="479"/>
        <v>1</v>
      </c>
    </row>
    <row r="6260" spans="1:16" x14ac:dyDescent="0.3">
      <c r="A6260" t="s">
        <v>69</v>
      </c>
      <c r="B6260" s="38">
        <v>42186</v>
      </c>
      <c r="C6260" t="s">
        <v>30</v>
      </c>
      <c r="D6260" t="s">
        <v>174</v>
      </c>
      <c r="E6260" t="s">
        <v>1122</v>
      </c>
      <c r="F6260">
        <v>334079</v>
      </c>
      <c r="G6260">
        <v>374948</v>
      </c>
      <c r="H6260" s="224" t="s">
        <v>152</v>
      </c>
      <c r="I6260" s="224" t="s">
        <v>153</v>
      </c>
      <c r="L6260">
        <v>2015</v>
      </c>
      <c r="M6260">
        <v>7</v>
      </c>
      <c r="N6260">
        <f t="shared" si="477"/>
        <v>0</v>
      </c>
      <c r="O6260">
        <f t="shared" si="478"/>
        <v>0</v>
      </c>
      <c r="P6260">
        <f t="shared" si="479"/>
        <v>2</v>
      </c>
    </row>
    <row r="6261" spans="1:16" x14ac:dyDescent="0.3">
      <c r="A6261" t="s">
        <v>69</v>
      </c>
      <c r="B6261" s="38">
        <v>42186</v>
      </c>
      <c r="C6261" t="s">
        <v>30</v>
      </c>
      <c r="D6261" t="s">
        <v>297</v>
      </c>
      <c r="E6261" t="s">
        <v>1122</v>
      </c>
      <c r="F6261">
        <v>333612</v>
      </c>
      <c r="G6261">
        <v>373286</v>
      </c>
      <c r="H6261" s="224" t="s">
        <v>148</v>
      </c>
      <c r="I6261" s="224" t="s">
        <v>149</v>
      </c>
      <c r="L6261">
        <v>2015</v>
      </c>
      <c r="M6261">
        <v>7</v>
      </c>
      <c r="N6261">
        <f t="shared" si="477"/>
        <v>0</v>
      </c>
      <c r="O6261">
        <f t="shared" si="478"/>
        <v>0</v>
      </c>
      <c r="P6261">
        <f t="shared" si="479"/>
        <v>1</v>
      </c>
    </row>
    <row r="6262" spans="1:16" x14ac:dyDescent="0.3">
      <c r="A6262" t="s">
        <v>69</v>
      </c>
      <c r="B6262" s="38">
        <v>42186</v>
      </c>
      <c r="C6262" t="s">
        <v>30</v>
      </c>
      <c r="D6262" t="s">
        <v>160</v>
      </c>
      <c r="E6262" t="s">
        <v>1122</v>
      </c>
      <c r="F6262">
        <v>333655</v>
      </c>
      <c r="G6262">
        <v>375215</v>
      </c>
      <c r="H6262" s="224" t="s">
        <v>148</v>
      </c>
      <c r="I6262" s="224" t="s">
        <v>149</v>
      </c>
      <c r="L6262">
        <v>2015</v>
      </c>
      <c r="M6262">
        <v>7</v>
      </c>
      <c r="N6262">
        <f t="shared" si="477"/>
        <v>0</v>
      </c>
      <c r="O6262">
        <f t="shared" si="478"/>
        <v>0</v>
      </c>
      <c r="P6262">
        <f t="shared" si="479"/>
        <v>1</v>
      </c>
    </row>
    <row r="6263" spans="1:16" x14ac:dyDescent="0.3">
      <c r="A6263" t="s">
        <v>45</v>
      </c>
      <c r="B6263" s="38">
        <v>42186</v>
      </c>
      <c r="C6263" t="s">
        <v>29</v>
      </c>
      <c r="D6263" t="s">
        <v>233</v>
      </c>
      <c r="E6263" t="s">
        <v>1125</v>
      </c>
      <c r="F6263">
        <v>244200</v>
      </c>
      <c r="G6263">
        <v>416761</v>
      </c>
      <c r="H6263" s="224" t="s">
        <v>148</v>
      </c>
      <c r="I6263" s="224" t="s">
        <v>181</v>
      </c>
      <c r="L6263">
        <v>2015</v>
      </c>
      <c r="M6263">
        <v>7</v>
      </c>
      <c r="N6263">
        <f t="shared" si="477"/>
        <v>0</v>
      </c>
      <c r="O6263">
        <f t="shared" si="478"/>
        <v>1</v>
      </c>
      <c r="P6263">
        <f t="shared" si="479"/>
        <v>0</v>
      </c>
    </row>
    <row r="6264" spans="1:16" x14ac:dyDescent="0.3">
      <c r="A6264" t="s">
        <v>69</v>
      </c>
      <c r="B6264" s="38">
        <v>42186</v>
      </c>
      <c r="C6264" t="s">
        <v>30</v>
      </c>
      <c r="D6264" t="s">
        <v>366</v>
      </c>
      <c r="E6264" t="s">
        <v>1122</v>
      </c>
      <c r="F6264">
        <v>334162</v>
      </c>
      <c r="G6264">
        <v>375165</v>
      </c>
      <c r="H6264" s="224" t="s">
        <v>148</v>
      </c>
      <c r="I6264" s="224" t="s">
        <v>149</v>
      </c>
      <c r="L6264">
        <v>2015</v>
      </c>
      <c r="M6264">
        <v>7</v>
      </c>
      <c r="N6264">
        <f t="shared" si="477"/>
        <v>0</v>
      </c>
      <c r="O6264">
        <f t="shared" si="478"/>
        <v>0</v>
      </c>
      <c r="P6264">
        <f t="shared" si="479"/>
        <v>1</v>
      </c>
    </row>
    <row r="6265" spans="1:16" x14ac:dyDescent="0.3">
      <c r="A6265" t="s">
        <v>54</v>
      </c>
      <c r="B6265" s="38">
        <v>42186</v>
      </c>
      <c r="C6265" t="s">
        <v>30</v>
      </c>
      <c r="D6265" t="s">
        <v>267</v>
      </c>
      <c r="E6265" t="s">
        <v>1124</v>
      </c>
      <c r="F6265">
        <v>314609</v>
      </c>
      <c r="G6265">
        <v>318036</v>
      </c>
      <c r="H6265" s="224" t="s">
        <v>148</v>
      </c>
      <c r="I6265" s="224" t="s">
        <v>149</v>
      </c>
      <c r="L6265">
        <v>2015</v>
      </c>
      <c r="M6265">
        <v>7</v>
      </c>
      <c r="N6265">
        <f t="shared" si="477"/>
        <v>0</v>
      </c>
      <c r="O6265">
        <f t="shared" si="478"/>
        <v>0</v>
      </c>
      <c r="P6265">
        <f t="shared" si="479"/>
        <v>1</v>
      </c>
    </row>
    <row r="6266" spans="1:16" x14ac:dyDescent="0.3">
      <c r="A6266" t="s">
        <v>79</v>
      </c>
      <c r="B6266" s="38">
        <v>42186</v>
      </c>
      <c r="C6266" t="s">
        <v>30</v>
      </c>
      <c r="D6266" t="s">
        <v>287</v>
      </c>
      <c r="E6266" t="s">
        <v>1129</v>
      </c>
      <c r="F6266">
        <v>301134</v>
      </c>
      <c r="G6266">
        <v>354021</v>
      </c>
      <c r="H6266" s="224" t="s">
        <v>152</v>
      </c>
      <c r="I6266" s="224" t="s">
        <v>153</v>
      </c>
      <c r="L6266">
        <v>2015</v>
      </c>
      <c r="M6266">
        <v>7</v>
      </c>
      <c r="N6266">
        <f t="shared" si="477"/>
        <v>0</v>
      </c>
      <c r="O6266">
        <f t="shared" si="478"/>
        <v>0</v>
      </c>
      <c r="P6266">
        <f t="shared" si="479"/>
        <v>2</v>
      </c>
    </row>
    <row r="6267" spans="1:16" x14ac:dyDescent="0.3">
      <c r="A6267" t="s">
        <v>69</v>
      </c>
      <c r="B6267" s="38">
        <v>42186</v>
      </c>
      <c r="C6267" t="s">
        <v>30</v>
      </c>
      <c r="D6267" t="s">
        <v>160</v>
      </c>
      <c r="E6267" t="s">
        <v>1122</v>
      </c>
      <c r="F6267">
        <v>332947</v>
      </c>
      <c r="G6267">
        <v>373619</v>
      </c>
      <c r="H6267" s="224" t="s">
        <v>148</v>
      </c>
      <c r="I6267" s="224" t="s">
        <v>149</v>
      </c>
      <c r="L6267">
        <v>2015</v>
      </c>
      <c r="M6267">
        <v>7</v>
      </c>
      <c r="N6267">
        <f t="shared" si="477"/>
        <v>0</v>
      </c>
      <c r="O6267">
        <f t="shared" si="478"/>
        <v>0</v>
      </c>
      <c r="P6267">
        <f t="shared" si="479"/>
        <v>1</v>
      </c>
    </row>
    <row r="6268" spans="1:16" x14ac:dyDescent="0.3">
      <c r="A6268" t="s">
        <v>69</v>
      </c>
      <c r="B6268" s="38">
        <v>42186</v>
      </c>
      <c r="C6268" t="s">
        <v>30</v>
      </c>
      <c r="D6268" t="s">
        <v>493</v>
      </c>
      <c r="E6268" t="s">
        <v>1122</v>
      </c>
      <c r="F6268">
        <v>333625</v>
      </c>
      <c r="G6268">
        <v>374041</v>
      </c>
      <c r="H6268" s="224" t="s">
        <v>148</v>
      </c>
      <c r="I6268" s="224" t="s">
        <v>149</v>
      </c>
      <c r="L6268">
        <v>2015</v>
      </c>
      <c r="M6268">
        <v>7</v>
      </c>
      <c r="N6268">
        <f t="shared" si="477"/>
        <v>0</v>
      </c>
      <c r="O6268">
        <f t="shared" si="478"/>
        <v>0</v>
      </c>
      <c r="P6268">
        <f t="shared" si="479"/>
        <v>1</v>
      </c>
    </row>
    <row r="6269" spans="1:16" x14ac:dyDescent="0.3">
      <c r="A6269" t="s">
        <v>45</v>
      </c>
      <c r="B6269" s="38">
        <v>42186</v>
      </c>
      <c r="C6269" t="s">
        <v>30</v>
      </c>
      <c r="D6269" t="s">
        <v>220</v>
      </c>
      <c r="E6269" t="s">
        <v>1125</v>
      </c>
      <c r="F6269">
        <v>243556</v>
      </c>
      <c r="G6269">
        <v>417037</v>
      </c>
      <c r="H6269" s="224" t="s">
        <v>148</v>
      </c>
      <c r="I6269" s="224" t="s">
        <v>149</v>
      </c>
      <c r="L6269">
        <v>2015</v>
      </c>
      <c r="M6269">
        <v>7</v>
      </c>
      <c r="N6269">
        <f t="shared" si="477"/>
        <v>0</v>
      </c>
      <c r="O6269">
        <f t="shared" si="478"/>
        <v>0</v>
      </c>
      <c r="P6269">
        <f t="shared" si="479"/>
        <v>1</v>
      </c>
    </row>
    <row r="6270" spans="1:16" x14ac:dyDescent="0.3">
      <c r="A6270" t="s">
        <v>45</v>
      </c>
      <c r="B6270" s="38">
        <v>42186</v>
      </c>
      <c r="C6270" t="s">
        <v>30</v>
      </c>
      <c r="D6270" t="s">
        <v>358</v>
      </c>
      <c r="E6270" t="s">
        <v>1125</v>
      </c>
      <c r="F6270">
        <v>243486</v>
      </c>
      <c r="G6270">
        <v>417502</v>
      </c>
      <c r="H6270" s="224" t="s">
        <v>152</v>
      </c>
      <c r="I6270" s="224" t="s">
        <v>153</v>
      </c>
      <c r="L6270">
        <v>2015</v>
      </c>
      <c r="M6270">
        <v>7</v>
      </c>
      <c r="N6270">
        <f t="shared" si="477"/>
        <v>0</v>
      </c>
      <c r="O6270">
        <f t="shared" si="478"/>
        <v>0</v>
      </c>
      <c r="P6270">
        <f t="shared" si="479"/>
        <v>2</v>
      </c>
    </row>
    <row r="6271" spans="1:16" x14ac:dyDescent="0.3">
      <c r="A6271" t="s">
        <v>69</v>
      </c>
      <c r="B6271" s="38">
        <v>42186</v>
      </c>
      <c r="C6271" t="s">
        <v>29</v>
      </c>
      <c r="D6271" t="s">
        <v>355</v>
      </c>
      <c r="E6271" t="s">
        <v>1122</v>
      </c>
      <c r="F6271">
        <v>333599</v>
      </c>
      <c r="G6271">
        <v>374927</v>
      </c>
      <c r="H6271" s="224" t="s">
        <v>152</v>
      </c>
      <c r="I6271" s="224" t="s">
        <v>181</v>
      </c>
      <c r="J6271" t="s">
        <v>248</v>
      </c>
      <c r="L6271">
        <v>2015</v>
      </c>
      <c r="M6271">
        <v>7</v>
      </c>
      <c r="N6271">
        <f t="shared" si="477"/>
        <v>0</v>
      </c>
      <c r="O6271">
        <f t="shared" si="478"/>
        <v>1</v>
      </c>
      <c r="P6271">
        <f t="shared" si="479"/>
        <v>1</v>
      </c>
    </row>
    <row r="6272" spans="1:16" x14ac:dyDescent="0.3">
      <c r="A6272" t="s">
        <v>45</v>
      </c>
      <c r="B6272" s="38">
        <v>42186</v>
      </c>
      <c r="C6272" t="s">
        <v>30</v>
      </c>
      <c r="D6272" t="s">
        <v>220</v>
      </c>
      <c r="E6272" t="s">
        <v>1125</v>
      </c>
      <c r="F6272">
        <v>243553</v>
      </c>
      <c r="G6272">
        <v>417037</v>
      </c>
      <c r="H6272" s="224" t="s">
        <v>148</v>
      </c>
      <c r="I6272" s="224" t="s">
        <v>149</v>
      </c>
      <c r="L6272">
        <v>2015</v>
      </c>
      <c r="M6272">
        <v>7</v>
      </c>
      <c r="N6272">
        <f t="shared" si="477"/>
        <v>0</v>
      </c>
      <c r="O6272">
        <f t="shared" si="478"/>
        <v>0</v>
      </c>
      <c r="P6272">
        <f t="shared" si="479"/>
        <v>1</v>
      </c>
    </row>
    <row r="6273" spans="1:16" x14ac:dyDescent="0.3">
      <c r="A6273" t="s">
        <v>69</v>
      </c>
      <c r="B6273" s="38">
        <v>42186</v>
      </c>
      <c r="C6273" t="s">
        <v>30</v>
      </c>
      <c r="D6273" t="s">
        <v>380</v>
      </c>
      <c r="E6273" t="s">
        <v>1122</v>
      </c>
      <c r="F6273">
        <v>333637</v>
      </c>
      <c r="G6273">
        <v>374991</v>
      </c>
      <c r="H6273" s="224" t="s">
        <v>152</v>
      </c>
      <c r="I6273" s="224" t="s">
        <v>153</v>
      </c>
      <c r="L6273">
        <v>2015</v>
      </c>
      <c r="M6273">
        <v>7</v>
      </c>
      <c r="N6273">
        <f t="shared" si="477"/>
        <v>0</v>
      </c>
      <c r="O6273">
        <f t="shared" si="478"/>
        <v>0</v>
      </c>
      <c r="P6273">
        <f t="shared" si="479"/>
        <v>2</v>
      </c>
    </row>
    <row r="6274" spans="1:16" x14ac:dyDescent="0.3">
      <c r="A6274" t="s">
        <v>69</v>
      </c>
      <c r="B6274" s="38">
        <v>42186</v>
      </c>
      <c r="C6274" t="s">
        <v>30</v>
      </c>
      <c r="D6274" t="s">
        <v>174</v>
      </c>
      <c r="E6274" t="s">
        <v>1122</v>
      </c>
      <c r="F6274">
        <v>334180</v>
      </c>
      <c r="G6274">
        <v>375126</v>
      </c>
      <c r="H6274" s="224" t="s">
        <v>148</v>
      </c>
      <c r="I6274" s="224" t="s">
        <v>149</v>
      </c>
      <c r="L6274">
        <v>2015</v>
      </c>
      <c r="M6274">
        <v>7</v>
      </c>
      <c r="N6274">
        <f t="shared" ref="N6274:N6337" si="480">SUM((IF(OR(ISBLANK($I6274),ISERROR(SEARCH("killed",$I6274))),0,IF(SEARCH("killed",$I6274)=3,LEFT($I6274,1),IF(SEARCH("killed",$I6274)=4,LEFT($I6274,2),0)))),(IF(OR(ISBLANK($J6274),ISERROR(SEARCH("killed",$J6274))),0,IF(SEARCH("killed",$J6274)=3,LEFT($J6274,1),IF(SEARCH("killed",$J6274)=4,LEFT($J6274,2),0)))),(IF(OR(ISBLANK($K6274),ISERROR(SEARCH("killed",$K6274))),0,IF(SEARCH("killed",$K6274)=3,LEFT($K6274,1),IF(SEARCH("killed",$K6274)=4,LEFT($K6274,2),0)))))</f>
        <v>0</v>
      </c>
      <c r="O6274">
        <f t="shared" ref="O6274:O6337" si="481">SUM((IF(OR(ISBLANK($I6274),ISERROR(SEARCH("seriously",$I6274))),0,IF(SEARCH("seriously",$I6274)=3,LEFT($I6274,1),IF(SEARCH("seriously",$I6274)=4,LEFT($I6274,2),0)))),(IF(OR(ISBLANK($J6274),ISERROR(SEARCH("seriously",$J6274))),0,IF(SEARCH("seriously",$J6274)=3,LEFT($J6274,1),IF(SEARCH("seriously",$J6274)=4,LEFT($J6274,2),0)))),(IF(OR(ISBLANK($K6274),ISERROR(SEARCH("seriously",$K6274))),0,IF(SEARCH("seriously",$K6274)=3,LEFT($K6274,1),IF(SEARCH("seriously",$K6274)=4,LEFT($K6274,2),0)))))</f>
        <v>0</v>
      </c>
      <c r="P6274">
        <f t="shared" ref="P6274:P6337" si="482">SUM((IF(OR(ISBLANK($I6274),ISERROR(SEARCH("slightly",$I6274))),0,IF(SEARCH("slightly",$I6274)=3,LEFT($I6274,1),IF(SEARCH("slightly",$I6274)=4,LEFT($I6274,2),0)))),(IF(OR(ISBLANK($J6274),ISERROR(SEARCH("slightly",$J6274))),0,IF(SEARCH("slightly",$J6274)=3,LEFT($J6274,1),IF(SEARCH("slightly",$J6274)=4,LEFT($J6274,2),0)))),(IF(OR(ISBLANK($K6274),ISERROR(SEARCH("slightly",$K6274))),0,IF(SEARCH("slightly",$K6274)=3,LEFT($K6274,1),IF(SEARCH("slightly",$K6274)=4,LEFT($K6274,2),0)))))</f>
        <v>1</v>
      </c>
    </row>
    <row r="6275" spans="1:16" x14ac:dyDescent="0.3">
      <c r="A6275" t="s">
        <v>45</v>
      </c>
      <c r="B6275" s="38">
        <v>42186</v>
      </c>
      <c r="C6275" t="s">
        <v>30</v>
      </c>
      <c r="D6275" t="s">
        <v>220</v>
      </c>
      <c r="E6275" t="s">
        <v>1125</v>
      </c>
      <c r="F6275">
        <v>243768</v>
      </c>
      <c r="G6275">
        <v>416772</v>
      </c>
      <c r="H6275" s="224" t="s">
        <v>148</v>
      </c>
      <c r="I6275" s="224" t="s">
        <v>149</v>
      </c>
      <c r="L6275">
        <v>2015</v>
      </c>
      <c r="M6275">
        <v>7</v>
      </c>
      <c r="N6275">
        <f t="shared" si="480"/>
        <v>0</v>
      </c>
      <c r="O6275">
        <f t="shared" si="481"/>
        <v>0</v>
      </c>
      <c r="P6275">
        <f t="shared" si="482"/>
        <v>1</v>
      </c>
    </row>
    <row r="6276" spans="1:16" x14ac:dyDescent="0.3">
      <c r="A6276" t="s">
        <v>49</v>
      </c>
      <c r="B6276" s="38">
        <v>42186</v>
      </c>
      <c r="C6276" t="s">
        <v>30</v>
      </c>
      <c r="D6276" t="s">
        <v>216</v>
      </c>
      <c r="E6276" t="s">
        <v>1129</v>
      </c>
      <c r="F6276">
        <v>312717</v>
      </c>
      <c r="G6276">
        <v>346256</v>
      </c>
      <c r="H6276" s="224" t="s">
        <v>245</v>
      </c>
      <c r="I6276" s="224" t="s">
        <v>246</v>
      </c>
      <c r="L6276">
        <v>2015</v>
      </c>
      <c r="M6276">
        <v>7</v>
      </c>
      <c r="N6276">
        <f t="shared" si="480"/>
        <v>0</v>
      </c>
      <c r="O6276">
        <f t="shared" si="481"/>
        <v>0</v>
      </c>
      <c r="P6276">
        <f t="shared" si="482"/>
        <v>4</v>
      </c>
    </row>
    <row r="6277" spans="1:16" x14ac:dyDescent="0.3">
      <c r="A6277" t="s">
        <v>69</v>
      </c>
      <c r="B6277" s="38">
        <v>42186</v>
      </c>
      <c r="C6277" t="s">
        <v>29</v>
      </c>
      <c r="D6277" t="s">
        <v>160</v>
      </c>
      <c r="E6277" t="s">
        <v>1122</v>
      </c>
      <c r="F6277">
        <v>333041</v>
      </c>
      <c r="G6277">
        <v>373847</v>
      </c>
      <c r="H6277" s="224" t="s">
        <v>144</v>
      </c>
      <c r="I6277" s="224" t="s">
        <v>181</v>
      </c>
      <c r="J6277" t="s">
        <v>222</v>
      </c>
      <c r="L6277">
        <v>2015</v>
      </c>
      <c r="M6277">
        <v>7</v>
      </c>
      <c r="N6277">
        <f t="shared" si="480"/>
        <v>0</v>
      </c>
      <c r="O6277">
        <f t="shared" si="481"/>
        <v>1</v>
      </c>
      <c r="P6277">
        <f t="shared" si="482"/>
        <v>2</v>
      </c>
    </row>
    <row r="6278" spans="1:16" x14ac:dyDescent="0.3">
      <c r="A6278" t="s">
        <v>69</v>
      </c>
      <c r="B6278" s="38">
        <v>42186</v>
      </c>
      <c r="C6278" t="s">
        <v>30</v>
      </c>
      <c r="D6278" t="s">
        <v>516</v>
      </c>
      <c r="E6278" t="s">
        <v>1122</v>
      </c>
      <c r="F6278">
        <v>333750</v>
      </c>
      <c r="G6278">
        <v>373949</v>
      </c>
      <c r="H6278" s="224" t="s">
        <v>148</v>
      </c>
      <c r="I6278" s="224" t="s">
        <v>149</v>
      </c>
      <c r="L6278">
        <v>2015</v>
      </c>
      <c r="M6278">
        <v>7</v>
      </c>
      <c r="N6278">
        <f t="shared" si="480"/>
        <v>0</v>
      </c>
      <c r="O6278">
        <f t="shared" si="481"/>
        <v>0</v>
      </c>
      <c r="P6278">
        <f t="shared" si="482"/>
        <v>1</v>
      </c>
    </row>
    <row r="6279" spans="1:16" x14ac:dyDescent="0.3">
      <c r="A6279" t="s">
        <v>50</v>
      </c>
      <c r="B6279" s="38">
        <v>42186</v>
      </c>
      <c r="C6279" t="s">
        <v>30</v>
      </c>
      <c r="D6279" t="s">
        <v>336</v>
      </c>
      <c r="E6279" t="s">
        <v>1131</v>
      </c>
      <c r="F6279">
        <v>285289</v>
      </c>
      <c r="G6279">
        <v>432705</v>
      </c>
      <c r="H6279" s="224" t="s">
        <v>148</v>
      </c>
      <c r="I6279" s="224" t="s">
        <v>149</v>
      </c>
      <c r="L6279">
        <v>2015</v>
      </c>
      <c r="M6279">
        <v>7</v>
      </c>
      <c r="N6279">
        <f t="shared" si="480"/>
        <v>0</v>
      </c>
      <c r="O6279">
        <f t="shared" si="481"/>
        <v>0</v>
      </c>
      <c r="P6279">
        <f t="shared" si="482"/>
        <v>1</v>
      </c>
    </row>
    <row r="6280" spans="1:16" x14ac:dyDescent="0.3">
      <c r="A6280" t="s">
        <v>69</v>
      </c>
      <c r="B6280" s="38">
        <v>42186</v>
      </c>
      <c r="C6280" t="s">
        <v>30</v>
      </c>
      <c r="D6280" t="s">
        <v>174</v>
      </c>
      <c r="E6280" t="s">
        <v>1122</v>
      </c>
      <c r="F6280">
        <v>334191</v>
      </c>
      <c r="G6280">
        <v>375144</v>
      </c>
      <c r="H6280" s="224" t="s">
        <v>148</v>
      </c>
      <c r="I6280" s="224" t="s">
        <v>149</v>
      </c>
      <c r="L6280">
        <v>2015</v>
      </c>
      <c r="M6280">
        <v>7</v>
      </c>
      <c r="N6280">
        <f t="shared" si="480"/>
        <v>0</v>
      </c>
      <c r="O6280">
        <f t="shared" si="481"/>
        <v>0</v>
      </c>
      <c r="P6280">
        <f t="shared" si="482"/>
        <v>1</v>
      </c>
    </row>
    <row r="6281" spans="1:16" x14ac:dyDescent="0.3">
      <c r="A6281" t="s">
        <v>43</v>
      </c>
      <c r="B6281" s="38">
        <v>42186</v>
      </c>
      <c r="C6281" t="s">
        <v>30</v>
      </c>
      <c r="D6281" t="s">
        <v>203</v>
      </c>
      <c r="E6281" t="s">
        <v>1124</v>
      </c>
      <c r="F6281">
        <v>308317</v>
      </c>
      <c r="G6281">
        <v>326763</v>
      </c>
      <c r="H6281" s="224" t="s">
        <v>148</v>
      </c>
      <c r="I6281" s="224" t="s">
        <v>149</v>
      </c>
      <c r="L6281">
        <v>2015</v>
      </c>
      <c r="M6281">
        <v>7</v>
      </c>
      <c r="N6281">
        <f t="shared" si="480"/>
        <v>0</v>
      </c>
      <c r="O6281">
        <f t="shared" si="481"/>
        <v>0</v>
      </c>
      <c r="P6281">
        <f t="shared" si="482"/>
        <v>1</v>
      </c>
    </row>
    <row r="6282" spans="1:16" x14ac:dyDescent="0.3">
      <c r="A6282" t="s">
        <v>69</v>
      </c>
      <c r="B6282" s="38">
        <v>42186</v>
      </c>
      <c r="C6282" t="s">
        <v>30</v>
      </c>
      <c r="D6282" t="s">
        <v>215</v>
      </c>
      <c r="E6282" t="s">
        <v>1122</v>
      </c>
      <c r="F6282">
        <v>333767</v>
      </c>
      <c r="G6282">
        <v>373631</v>
      </c>
      <c r="H6282" s="224" t="s">
        <v>148</v>
      </c>
      <c r="I6282" s="224" t="s">
        <v>149</v>
      </c>
      <c r="L6282">
        <v>2015</v>
      </c>
      <c r="M6282">
        <v>7</v>
      </c>
      <c r="N6282">
        <f t="shared" si="480"/>
        <v>0</v>
      </c>
      <c r="O6282">
        <f t="shared" si="481"/>
        <v>0</v>
      </c>
      <c r="P6282">
        <f t="shared" si="482"/>
        <v>1</v>
      </c>
    </row>
    <row r="6283" spans="1:16" x14ac:dyDescent="0.3">
      <c r="A6283" t="s">
        <v>70</v>
      </c>
      <c r="B6283" s="38">
        <v>42186</v>
      </c>
      <c r="C6283" t="s">
        <v>30</v>
      </c>
      <c r="D6283" t="s">
        <v>237</v>
      </c>
      <c r="E6283" t="s">
        <v>1124</v>
      </c>
      <c r="F6283">
        <v>330578</v>
      </c>
      <c r="G6283">
        <v>314496</v>
      </c>
      <c r="H6283" s="224" t="s">
        <v>234</v>
      </c>
      <c r="I6283" s="224" t="s">
        <v>313</v>
      </c>
      <c r="L6283">
        <v>2015</v>
      </c>
      <c r="M6283">
        <v>7</v>
      </c>
      <c r="N6283">
        <f t="shared" si="480"/>
        <v>0</v>
      </c>
      <c r="O6283">
        <f t="shared" si="481"/>
        <v>0</v>
      </c>
      <c r="P6283">
        <f t="shared" si="482"/>
        <v>5</v>
      </c>
    </row>
    <row r="6284" spans="1:16" x14ac:dyDescent="0.3">
      <c r="A6284" t="s">
        <v>69</v>
      </c>
      <c r="B6284" s="38">
        <v>42186</v>
      </c>
      <c r="C6284" t="s">
        <v>30</v>
      </c>
      <c r="D6284" t="s">
        <v>160</v>
      </c>
      <c r="E6284" t="s">
        <v>1122</v>
      </c>
      <c r="F6284">
        <v>333721</v>
      </c>
      <c r="G6284">
        <v>375219</v>
      </c>
      <c r="H6284" s="224" t="s">
        <v>200</v>
      </c>
      <c r="I6284" s="224" t="s">
        <v>201</v>
      </c>
      <c r="L6284">
        <v>2015</v>
      </c>
      <c r="M6284">
        <v>7</v>
      </c>
      <c r="N6284">
        <f t="shared" si="480"/>
        <v>0</v>
      </c>
      <c r="O6284">
        <f t="shared" si="481"/>
        <v>0</v>
      </c>
      <c r="P6284">
        <f t="shared" si="482"/>
        <v>6</v>
      </c>
    </row>
    <row r="6285" spans="1:16" x14ac:dyDescent="0.3">
      <c r="A6285" t="s">
        <v>69</v>
      </c>
      <c r="B6285" s="38">
        <v>42186</v>
      </c>
      <c r="C6285" t="s">
        <v>30</v>
      </c>
      <c r="D6285" t="s">
        <v>420</v>
      </c>
      <c r="E6285" t="s">
        <v>1122</v>
      </c>
      <c r="F6285">
        <v>334059</v>
      </c>
      <c r="G6285">
        <v>375080</v>
      </c>
      <c r="H6285" s="224" t="s">
        <v>148</v>
      </c>
      <c r="I6285" s="224" t="s">
        <v>149</v>
      </c>
      <c r="L6285">
        <v>2015</v>
      </c>
      <c r="M6285">
        <v>7</v>
      </c>
      <c r="N6285">
        <f t="shared" si="480"/>
        <v>0</v>
      </c>
      <c r="O6285">
        <f t="shared" si="481"/>
        <v>0</v>
      </c>
      <c r="P6285">
        <f t="shared" si="482"/>
        <v>1</v>
      </c>
    </row>
    <row r="6286" spans="1:16" x14ac:dyDescent="0.3">
      <c r="A6286" t="s">
        <v>71</v>
      </c>
      <c r="B6286" s="38">
        <v>42186</v>
      </c>
      <c r="C6286" t="s">
        <v>30</v>
      </c>
      <c r="D6286" t="s">
        <v>604</v>
      </c>
      <c r="E6286" t="s">
        <v>1130</v>
      </c>
      <c r="F6286">
        <v>359140</v>
      </c>
      <c r="G6286">
        <v>379870</v>
      </c>
      <c r="H6286" s="224" t="s">
        <v>148</v>
      </c>
      <c r="I6286" s="224" t="s">
        <v>149</v>
      </c>
      <c r="L6286">
        <v>2015</v>
      </c>
      <c r="M6286">
        <v>7</v>
      </c>
      <c r="N6286">
        <f t="shared" si="480"/>
        <v>0</v>
      </c>
      <c r="O6286">
        <f t="shared" si="481"/>
        <v>0</v>
      </c>
      <c r="P6286">
        <f t="shared" si="482"/>
        <v>1</v>
      </c>
    </row>
    <row r="6287" spans="1:16" x14ac:dyDescent="0.3">
      <c r="A6287" t="s">
        <v>2</v>
      </c>
      <c r="B6287" s="38">
        <v>42186</v>
      </c>
      <c r="C6287" t="s">
        <v>30</v>
      </c>
      <c r="D6287" t="s">
        <v>1148</v>
      </c>
      <c r="E6287" t="s">
        <v>1133</v>
      </c>
      <c r="F6287">
        <v>326213</v>
      </c>
      <c r="G6287">
        <v>364189</v>
      </c>
      <c r="H6287" s="224" t="s">
        <v>148</v>
      </c>
      <c r="I6287" s="224" t="s">
        <v>149</v>
      </c>
      <c r="L6287">
        <v>2015</v>
      </c>
      <c r="M6287">
        <v>7</v>
      </c>
      <c r="N6287">
        <f t="shared" si="480"/>
        <v>0</v>
      </c>
      <c r="O6287">
        <f t="shared" si="481"/>
        <v>0</v>
      </c>
      <c r="P6287">
        <f t="shared" si="482"/>
        <v>1</v>
      </c>
    </row>
    <row r="6288" spans="1:16" x14ac:dyDescent="0.3">
      <c r="A6288" t="s">
        <v>45</v>
      </c>
      <c r="B6288" s="38">
        <v>42186</v>
      </c>
      <c r="C6288" t="s">
        <v>30</v>
      </c>
      <c r="D6288" t="s">
        <v>1149</v>
      </c>
      <c r="E6288" t="s">
        <v>1125</v>
      </c>
      <c r="F6288">
        <v>243684</v>
      </c>
      <c r="G6288">
        <v>418291</v>
      </c>
      <c r="H6288" s="224" t="s">
        <v>152</v>
      </c>
      <c r="I6288" s="224" t="s">
        <v>153</v>
      </c>
      <c r="L6288">
        <v>2015</v>
      </c>
      <c r="M6288">
        <v>7</v>
      </c>
      <c r="N6288">
        <f t="shared" si="480"/>
        <v>0</v>
      </c>
      <c r="O6288">
        <f t="shared" si="481"/>
        <v>0</v>
      </c>
      <c r="P6288">
        <f t="shared" si="482"/>
        <v>2</v>
      </c>
    </row>
    <row r="6289" spans="1:16" x14ac:dyDescent="0.3">
      <c r="A6289" t="s">
        <v>36</v>
      </c>
      <c r="B6289" s="38">
        <v>42186</v>
      </c>
      <c r="C6289" t="s">
        <v>30</v>
      </c>
      <c r="D6289" t="s">
        <v>700</v>
      </c>
      <c r="E6289" t="s">
        <v>1129</v>
      </c>
      <c r="F6289">
        <v>287371</v>
      </c>
      <c r="G6289">
        <v>345547</v>
      </c>
      <c r="H6289" s="224" t="s">
        <v>148</v>
      </c>
      <c r="I6289" s="224" t="s">
        <v>149</v>
      </c>
      <c r="L6289">
        <v>2015</v>
      </c>
      <c r="M6289">
        <v>7</v>
      </c>
      <c r="N6289">
        <f t="shared" si="480"/>
        <v>0</v>
      </c>
      <c r="O6289">
        <f t="shared" si="481"/>
        <v>0</v>
      </c>
      <c r="P6289">
        <f t="shared" si="482"/>
        <v>1</v>
      </c>
    </row>
    <row r="6290" spans="1:16" x14ac:dyDescent="0.3">
      <c r="A6290" t="s">
        <v>35</v>
      </c>
      <c r="B6290" s="38">
        <v>42186</v>
      </c>
      <c r="C6290" t="s">
        <v>30</v>
      </c>
      <c r="D6290" t="s">
        <v>360</v>
      </c>
      <c r="E6290" t="s">
        <v>1124</v>
      </c>
      <c r="F6290">
        <v>291157</v>
      </c>
      <c r="G6290">
        <v>315093</v>
      </c>
      <c r="H6290" s="224" t="s">
        <v>148</v>
      </c>
      <c r="I6290" s="224" t="s">
        <v>149</v>
      </c>
      <c r="L6290">
        <v>2015</v>
      </c>
      <c r="M6290">
        <v>7</v>
      </c>
      <c r="N6290">
        <f t="shared" si="480"/>
        <v>0</v>
      </c>
      <c r="O6290">
        <f t="shared" si="481"/>
        <v>0</v>
      </c>
      <c r="P6290">
        <f t="shared" si="482"/>
        <v>1</v>
      </c>
    </row>
    <row r="6291" spans="1:16" x14ac:dyDescent="0.3">
      <c r="A6291" t="s">
        <v>69</v>
      </c>
      <c r="B6291" s="38">
        <v>42186</v>
      </c>
      <c r="C6291" t="s">
        <v>30</v>
      </c>
      <c r="D6291" t="s">
        <v>180</v>
      </c>
      <c r="E6291" t="s">
        <v>1122</v>
      </c>
      <c r="F6291">
        <v>333310</v>
      </c>
      <c r="G6291">
        <v>374334</v>
      </c>
      <c r="H6291" s="224" t="s">
        <v>144</v>
      </c>
      <c r="I6291" s="224" t="s">
        <v>145</v>
      </c>
      <c r="L6291">
        <v>2015</v>
      </c>
      <c r="M6291">
        <v>7</v>
      </c>
      <c r="N6291">
        <f t="shared" si="480"/>
        <v>0</v>
      </c>
      <c r="O6291">
        <f t="shared" si="481"/>
        <v>0</v>
      </c>
      <c r="P6291">
        <f t="shared" si="482"/>
        <v>3</v>
      </c>
    </row>
    <row r="6292" spans="1:16" x14ac:dyDescent="0.3">
      <c r="A6292" t="s">
        <v>38</v>
      </c>
      <c r="B6292" s="38">
        <v>42186</v>
      </c>
      <c r="C6292" t="s">
        <v>30</v>
      </c>
      <c r="D6292" t="s">
        <v>170</v>
      </c>
      <c r="E6292" t="s">
        <v>1127</v>
      </c>
      <c r="F6292">
        <v>315196</v>
      </c>
      <c r="G6292">
        <v>376176</v>
      </c>
      <c r="H6292" s="224" t="s">
        <v>148</v>
      </c>
      <c r="I6292" s="224" t="s">
        <v>149</v>
      </c>
      <c r="L6292">
        <v>2015</v>
      </c>
      <c r="M6292">
        <v>7</v>
      </c>
      <c r="N6292">
        <f t="shared" si="480"/>
        <v>0</v>
      </c>
      <c r="O6292">
        <f t="shared" si="481"/>
        <v>0</v>
      </c>
      <c r="P6292">
        <f t="shared" si="482"/>
        <v>1</v>
      </c>
    </row>
    <row r="6293" spans="1:16" x14ac:dyDescent="0.3">
      <c r="A6293" t="s">
        <v>69</v>
      </c>
      <c r="B6293" s="38">
        <v>42186</v>
      </c>
      <c r="C6293" t="s">
        <v>30</v>
      </c>
      <c r="D6293" t="s">
        <v>441</v>
      </c>
      <c r="E6293" t="s">
        <v>1122</v>
      </c>
      <c r="F6293">
        <v>333880</v>
      </c>
      <c r="G6293">
        <v>374636</v>
      </c>
      <c r="H6293" s="224" t="s">
        <v>144</v>
      </c>
      <c r="I6293" s="224" t="s">
        <v>145</v>
      </c>
      <c r="L6293">
        <v>2015</v>
      </c>
      <c r="M6293">
        <v>7</v>
      </c>
      <c r="N6293">
        <f t="shared" si="480"/>
        <v>0</v>
      </c>
      <c r="O6293">
        <f t="shared" si="481"/>
        <v>0</v>
      </c>
      <c r="P6293">
        <f t="shared" si="482"/>
        <v>3</v>
      </c>
    </row>
    <row r="6294" spans="1:16" x14ac:dyDescent="0.3">
      <c r="A6294" t="s">
        <v>69</v>
      </c>
      <c r="B6294" s="38">
        <v>42186</v>
      </c>
      <c r="C6294" t="s">
        <v>30</v>
      </c>
      <c r="D6294" t="s">
        <v>681</v>
      </c>
      <c r="E6294" t="s">
        <v>1122</v>
      </c>
      <c r="F6294">
        <v>334661</v>
      </c>
      <c r="G6294">
        <v>374031</v>
      </c>
      <c r="H6294" s="224" t="s">
        <v>148</v>
      </c>
      <c r="I6294" s="224" t="s">
        <v>149</v>
      </c>
      <c r="L6294">
        <v>2015</v>
      </c>
      <c r="M6294">
        <v>7</v>
      </c>
      <c r="N6294">
        <f t="shared" si="480"/>
        <v>0</v>
      </c>
      <c r="O6294">
        <f t="shared" si="481"/>
        <v>0</v>
      </c>
      <c r="P6294">
        <f t="shared" si="482"/>
        <v>1</v>
      </c>
    </row>
    <row r="6295" spans="1:16" x14ac:dyDescent="0.3">
      <c r="A6295" t="s">
        <v>45</v>
      </c>
      <c r="B6295" s="38">
        <v>42186</v>
      </c>
      <c r="C6295" t="s">
        <v>30</v>
      </c>
      <c r="D6295" t="s">
        <v>1150</v>
      </c>
      <c r="E6295" t="s">
        <v>1125</v>
      </c>
      <c r="F6295">
        <v>243434</v>
      </c>
      <c r="G6295">
        <v>417244</v>
      </c>
      <c r="H6295" s="224" t="s">
        <v>148</v>
      </c>
      <c r="I6295" s="224" t="s">
        <v>149</v>
      </c>
      <c r="L6295">
        <v>2015</v>
      </c>
      <c r="M6295">
        <v>7</v>
      </c>
      <c r="N6295">
        <f t="shared" si="480"/>
        <v>0</v>
      </c>
      <c r="O6295">
        <f t="shared" si="481"/>
        <v>0</v>
      </c>
      <c r="P6295">
        <f t="shared" si="482"/>
        <v>1</v>
      </c>
    </row>
    <row r="6296" spans="1:16" x14ac:dyDescent="0.3">
      <c r="A6296" t="s">
        <v>53</v>
      </c>
      <c r="B6296" s="38">
        <v>42186</v>
      </c>
      <c r="C6296" t="s">
        <v>30</v>
      </c>
      <c r="D6296" t="s">
        <v>1075</v>
      </c>
      <c r="E6296" t="s">
        <v>1123</v>
      </c>
      <c r="F6296">
        <v>279631</v>
      </c>
      <c r="G6296">
        <v>362636</v>
      </c>
      <c r="H6296" s="224" t="s">
        <v>148</v>
      </c>
      <c r="I6296" s="224" t="s">
        <v>149</v>
      </c>
      <c r="L6296">
        <v>2015</v>
      </c>
      <c r="M6296">
        <v>7</v>
      </c>
      <c r="N6296">
        <f t="shared" si="480"/>
        <v>0</v>
      </c>
      <c r="O6296">
        <f t="shared" si="481"/>
        <v>0</v>
      </c>
      <c r="P6296">
        <f t="shared" si="482"/>
        <v>1</v>
      </c>
    </row>
    <row r="6297" spans="1:16" x14ac:dyDescent="0.3">
      <c r="A6297" t="s">
        <v>69</v>
      </c>
      <c r="B6297" s="38">
        <v>42186</v>
      </c>
      <c r="C6297" t="s">
        <v>30</v>
      </c>
      <c r="D6297" t="s">
        <v>191</v>
      </c>
      <c r="E6297" t="s">
        <v>1122</v>
      </c>
      <c r="F6297">
        <v>334423</v>
      </c>
      <c r="G6297">
        <v>374724</v>
      </c>
      <c r="H6297" s="224" t="s">
        <v>148</v>
      </c>
      <c r="I6297" s="224" t="s">
        <v>149</v>
      </c>
      <c r="L6297">
        <v>2015</v>
      </c>
      <c r="M6297">
        <v>7</v>
      </c>
      <c r="N6297">
        <f t="shared" si="480"/>
        <v>0</v>
      </c>
      <c r="O6297">
        <f t="shared" si="481"/>
        <v>0</v>
      </c>
      <c r="P6297">
        <f t="shared" si="482"/>
        <v>1</v>
      </c>
    </row>
    <row r="6298" spans="1:16" x14ac:dyDescent="0.3">
      <c r="A6298" t="s">
        <v>81</v>
      </c>
      <c r="B6298" s="38">
        <v>42186</v>
      </c>
      <c r="C6298" t="s">
        <v>30</v>
      </c>
      <c r="D6298" t="s">
        <v>229</v>
      </c>
      <c r="E6298" t="s">
        <v>1129</v>
      </c>
      <c r="F6298">
        <v>304543</v>
      </c>
      <c r="G6298">
        <v>356629</v>
      </c>
      <c r="H6298" s="224" t="s">
        <v>245</v>
      </c>
      <c r="I6298" s="224" t="s">
        <v>246</v>
      </c>
      <c r="L6298">
        <v>2015</v>
      </c>
      <c r="M6298">
        <v>7</v>
      </c>
      <c r="N6298">
        <f t="shared" si="480"/>
        <v>0</v>
      </c>
      <c r="O6298">
        <f t="shared" si="481"/>
        <v>0</v>
      </c>
      <c r="P6298">
        <f t="shared" si="482"/>
        <v>4</v>
      </c>
    </row>
    <row r="6299" spans="1:16" x14ac:dyDescent="0.3">
      <c r="A6299" t="s">
        <v>43</v>
      </c>
      <c r="B6299" s="38">
        <v>42186</v>
      </c>
      <c r="C6299" t="s">
        <v>30</v>
      </c>
      <c r="D6299" t="s">
        <v>207</v>
      </c>
      <c r="E6299" t="s">
        <v>1124</v>
      </c>
      <c r="F6299">
        <v>308575</v>
      </c>
      <c r="G6299">
        <v>325967</v>
      </c>
      <c r="H6299" s="224" t="s">
        <v>148</v>
      </c>
      <c r="I6299" s="224" t="s">
        <v>149</v>
      </c>
      <c r="L6299">
        <v>2015</v>
      </c>
      <c r="M6299">
        <v>7</v>
      </c>
      <c r="N6299">
        <f t="shared" si="480"/>
        <v>0</v>
      </c>
      <c r="O6299">
        <f t="shared" si="481"/>
        <v>0</v>
      </c>
      <c r="P6299">
        <f t="shared" si="482"/>
        <v>1</v>
      </c>
    </row>
    <row r="6300" spans="1:16" x14ac:dyDescent="0.3">
      <c r="A6300" t="s">
        <v>51</v>
      </c>
      <c r="B6300" s="38">
        <v>42217</v>
      </c>
      <c r="C6300" t="s">
        <v>30</v>
      </c>
      <c r="D6300" t="s">
        <v>317</v>
      </c>
      <c r="E6300" t="s">
        <v>1124</v>
      </c>
      <c r="F6300">
        <v>348854</v>
      </c>
      <c r="G6300">
        <v>344681</v>
      </c>
      <c r="H6300" s="224" t="s">
        <v>148</v>
      </c>
      <c r="I6300" s="224" t="s">
        <v>149</v>
      </c>
      <c r="L6300">
        <v>2015</v>
      </c>
      <c r="M6300">
        <v>8</v>
      </c>
      <c r="N6300">
        <f t="shared" si="480"/>
        <v>0</v>
      </c>
      <c r="O6300">
        <f t="shared" si="481"/>
        <v>0</v>
      </c>
      <c r="P6300">
        <f t="shared" si="482"/>
        <v>1</v>
      </c>
    </row>
    <row r="6301" spans="1:16" x14ac:dyDescent="0.3">
      <c r="A6301" t="s">
        <v>62</v>
      </c>
      <c r="B6301" s="38">
        <v>42217</v>
      </c>
      <c r="C6301" t="s">
        <v>30</v>
      </c>
      <c r="D6301" t="s">
        <v>177</v>
      </c>
      <c r="E6301" t="s">
        <v>1128</v>
      </c>
      <c r="F6301">
        <v>339954</v>
      </c>
      <c r="G6301">
        <v>402668</v>
      </c>
      <c r="H6301" s="224" t="s">
        <v>144</v>
      </c>
      <c r="I6301" s="224" t="s">
        <v>145</v>
      </c>
      <c r="L6301">
        <v>2015</v>
      </c>
      <c r="M6301">
        <v>8</v>
      </c>
      <c r="N6301">
        <f t="shared" si="480"/>
        <v>0</v>
      </c>
      <c r="O6301">
        <f t="shared" si="481"/>
        <v>0</v>
      </c>
      <c r="P6301">
        <f t="shared" si="482"/>
        <v>3</v>
      </c>
    </row>
    <row r="6302" spans="1:16" x14ac:dyDescent="0.3">
      <c r="A6302" t="s">
        <v>69</v>
      </c>
      <c r="B6302" s="38">
        <v>42217</v>
      </c>
      <c r="C6302" t="s">
        <v>30</v>
      </c>
      <c r="D6302" t="s">
        <v>305</v>
      </c>
      <c r="E6302" t="s">
        <v>1122</v>
      </c>
      <c r="F6302">
        <v>334209</v>
      </c>
      <c r="G6302">
        <v>374126</v>
      </c>
      <c r="H6302" s="224" t="s">
        <v>148</v>
      </c>
      <c r="I6302" s="224" t="s">
        <v>149</v>
      </c>
      <c r="L6302">
        <v>2015</v>
      </c>
      <c r="M6302">
        <v>8</v>
      </c>
      <c r="N6302">
        <f t="shared" si="480"/>
        <v>0</v>
      </c>
      <c r="O6302">
        <f t="shared" si="481"/>
        <v>0</v>
      </c>
      <c r="P6302">
        <f t="shared" si="482"/>
        <v>1</v>
      </c>
    </row>
    <row r="6303" spans="1:16" x14ac:dyDescent="0.3">
      <c r="A6303" t="s">
        <v>43</v>
      </c>
      <c r="B6303" s="38">
        <v>42217</v>
      </c>
      <c r="C6303" t="s">
        <v>30</v>
      </c>
      <c r="D6303" t="s">
        <v>608</v>
      </c>
      <c r="E6303" t="s">
        <v>1124</v>
      </c>
      <c r="F6303">
        <v>308817</v>
      </c>
      <c r="G6303">
        <v>326852</v>
      </c>
      <c r="H6303" s="224" t="s">
        <v>148</v>
      </c>
      <c r="I6303" s="224" t="s">
        <v>149</v>
      </c>
      <c r="L6303">
        <v>2015</v>
      </c>
      <c r="M6303">
        <v>8</v>
      </c>
      <c r="N6303">
        <f t="shared" si="480"/>
        <v>0</v>
      </c>
      <c r="O6303">
        <f t="shared" si="481"/>
        <v>0</v>
      </c>
      <c r="P6303">
        <f t="shared" si="482"/>
        <v>1</v>
      </c>
    </row>
    <row r="6304" spans="1:16" x14ac:dyDescent="0.3">
      <c r="A6304" t="s">
        <v>69</v>
      </c>
      <c r="B6304" s="38">
        <v>42217</v>
      </c>
      <c r="C6304" t="s">
        <v>30</v>
      </c>
      <c r="D6304" t="s">
        <v>215</v>
      </c>
      <c r="E6304" t="s">
        <v>1122</v>
      </c>
      <c r="F6304">
        <v>333967</v>
      </c>
      <c r="G6304">
        <v>373571</v>
      </c>
      <c r="H6304" s="224" t="s">
        <v>148</v>
      </c>
      <c r="I6304" s="224" t="s">
        <v>149</v>
      </c>
      <c r="L6304">
        <v>2015</v>
      </c>
      <c r="M6304">
        <v>8</v>
      </c>
      <c r="N6304">
        <f t="shared" si="480"/>
        <v>0</v>
      </c>
      <c r="O6304">
        <f t="shared" si="481"/>
        <v>0</v>
      </c>
      <c r="P6304">
        <f t="shared" si="482"/>
        <v>1</v>
      </c>
    </row>
    <row r="6305" spans="1:16" x14ac:dyDescent="0.3">
      <c r="A6305" t="s">
        <v>45</v>
      </c>
      <c r="B6305" s="38">
        <v>42217</v>
      </c>
      <c r="C6305" t="s">
        <v>29</v>
      </c>
      <c r="D6305" t="s">
        <v>368</v>
      </c>
      <c r="E6305" t="s">
        <v>1125</v>
      </c>
      <c r="F6305">
        <v>244537</v>
      </c>
      <c r="G6305">
        <v>416529</v>
      </c>
      <c r="H6305" s="224" t="s">
        <v>148</v>
      </c>
      <c r="I6305" s="224" t="s">
        <v>181</v>
      </c>
      <c r="L6305">
        <v>2015</v>
      </c>
      <c r="M6305">
        <v>8</v>
      </c>
      <c r="N6305">
        <f t="shared" si="480"/>
        <v>0</v>
      </c>
      <c r="O6305">
        <f t="shared" si="481"/>
        <v>1</v>
      </c>
      <c r="P6305">
        <f t="shared" si="482"/>
        <v>0</v>
      </c>
    </row>
    <row r="6306" spans="1:16" x14ac:dyDescent="0.3">
      <c r="A6306" t="s">
        <v>69</v>
      </c>
      <c r="B6306" s="38">
        <v>42217</v>
      </c>
      <c r="C6306" t="s">
        <v>30</v>
      </c>
      <c r="D6306" t="s">
        <v>210</v>
      </c>
      <c r="E6306" t="s">
        <v>1122</v>
      </c>
      <c r="F6306">
        <v>333523</v>
      </c>
      <c r="G6306">
        <v>374298</v>
      </c>
      <c r="H6306" s="224" t="s">
        <v>148</v>
      </c>
      <c r="I6306" s="224" t="s">
        <v>149</v>
      </c>
      <c r="L6306">
        <v>2015</v>
      </c>
      <c r="M6306">
        <v>8</v>
      </c>
      <c r="N6306">
        <f t="shared" si="480"/>
        <v>0</v>
      </c>
      <c r="O6306">
        <f t="shared" si="481"/>
        <v>0</v>
      </c>
      <c r="P6306">
        <f t="shared" si="482"/>
        <v>1</v>
      </c>
    </row>
    <row r="6307" spans="1:16" x14ac:dyDescent="0.3">
      <c r="A6307" t="s">
        <v>69</v>
      </c>
      <c r="B6307" s="38">
        <v>42217</v>
      </c>
      <c r="C6307" t="s">
        <v>30</v>
      </c>
      <c r="D6307" t="s">
        <v>251</v>
      </c>
      <c r="E6307" t="s">
        <v>1122</v>
      </c>
      <c r="F6307">
        <v>333582</v>
      </c>
      <c r="G6307">
        <v>373471</v>
      </c>
      <c r="H6307" s="224" t="s">
        <v>323</v>
      </c>
      <c r="I6307" s="224" t="s">
        <v>324</v>
      </c>
      <c r="L6307">
        <v>2015</v>
      </c>
      <c r="M6307">
        <v>8</v>
      </c>
      <c r="N6307">
        <f t="shared" si="480"/>
        <v>0</v>
      </c>
      <c r="O6307">
        <f t="shared" si="481"/>
        <v>0</v>
      </c>
      <c r="P6307">
        <f t="shared" si="482"/>
        <v>7</v>
      </c>
    </row>
    <row r="6308" spans="1:16" x14ac:dyDescent="0.3">
      <c r="A6308" t="s">
        <v>52</v>
      </c>
      <c r="B6308" s="38">
        <v>42217</v>
      </c>
      <c r="C6308" t="s">
        <v>30</v>
      </c>
      <c r="D6308" t="s">
        <v>424</v>
      </c>
      <c r="E6308" t="s">
        <v>1126</v>
      </c>
      <c r="F6308">
        <v>245596</v>
      </c>
      <c r="G6308">
        <v>372721</v>
      </c>
      <c r="H6308" s="224" t="s">
        <v>148</v>
      </c>
      <c r="I6308" s="224" t="s">
        <v>149</v>
      </c>
      <c r="L6308">
        <v>2015</v>
      </c>
      <c r="M6308">
        <v>8</v>
      </c>
      <c r="N6308">
        <f t="shared" si="480"/>
        <v>0</v>
      </c>
      <c r="O6308">
        <f t="shared" si="481"/>
        <v>0</v>
      </c>
      <c r="P6308">
        <f t="shared" si="482"/>
        <v>1</v>
      </c>
    </row>
    <row r="6309" spans="1:16" x14ac:dyDescent="0.3">
      <c r="A6309" t="s">
        <v>75</v>
      </c>
      <c r="B6309" s="38">
        <v>42217</v>
      </c>
      <c r="C6309" t="s">
        <v>30</v>
      </c>
      <c r="D6309" t="s">
        <v>1151</v>
      </c>
      <c r="E6309" t="s">
        <v>1130</v>
      </c>
      <c r="F6309">
        <v>345947</v>
      </c>
      <c r="G6309">
        <v>369175</v>
      </c>
      <c r="H6309" s="224" t="s">
        <v>148</v>
      </c>
      <c r="I6309" s="224" t="s">
        <v>149</v>
      </c>
      <c r="L6309">
        <v>2015</v>
      </c>
      <c r="M6309">
        <v>8</v>
      </c>
      <c r="N6309">
        <f t="shared" si="480"/>
        <v>0</v>
      </c>
      <c r="O6309">
        <f t="shared" si="481"/>
        <v>0</v>
      </c>
      <c r="P6309">
        <f t="shared" si="482"/>
        <v>1</v>
      </c>
    </row>
    <row r="6310" spans="1:16" x14ac:dyDescent="0.3">
      <c r="A6310" t="s">
        <v>67</v>
      </c>
      <c r="B6310" s="38">
        <v>42217</v>
      </c>
      <c r="C6310" t="s">
        <v>30</v>
      </c>
      <c r="D6310" t="s">
        <v>373</v>
      </c>
      <c r="E6310" t="s">
        <v>1130</v>
      </c>
      <c r="F6310">
        <v>348975</v>
      </c>
      <c r="G6310">
        <v>374184</v>
      </c>
      <c r="H6310" s="224" t="s">
        <v>144</v>
      </c>
      <c r="I6310" s="224" t="s">
        <v>145</v>
      </c>
      <c r="L6310">
        <v>2015</v>
      </c>
      <c r="M6310">
        <v>8</v>
      </c>
      <c r="N6310">
        <f t="shared" si="480"/>
        <v>0</v>
      </c>
      <c r="O6310">
        <f t="shared" si="481"/>
        <v>0</v>
      </c>
      <c r="P6310">
        <f t="shared" si="482"/>
        <v>3</v>
      </c>
    </row>
    <row r="6311" spans="1:16" x14ac:dyDescent="0.3">
      <c r="A6311" t="s">
        <v>45</v>
      </c>
      <c r="B6311" s="38">
        <v>42217</v>
      </c>
      <c r="C6311" t="s">
        <v>30</v>
      </c>
      <c r="D6311" t="s">
        <v>475</v>
      </c>
      <c r="E6311" t="s">
        <v>1125</v>
      </c>
      <c r="F6311">
        <v>243697</v>
      </c>
      <c r="G6311">
        <v>416344</v>
      </c>
      <c r="H6311" s="224" t="s">
        <v>152</v>
      </c>
      <c r="I6311" s="224" t="s">
        <v>153</v>
      </c>
      <c r="L6311">
        <v>2015</v>
      </c>
      <c r="M6311">
        <v>8</v>
      </c>
      <c r="N6311">
        <f t="shared" si="480"/>
        <v>0</v>
      </c>
      <c r="O6311">
        <f t="shared" si="481"/>
        <v>0</v>
      </c>
      <c r="P6311">
        <f t="shared" si="482"/>
        <v>2</v>
      </c>
    </row>
    <row r="6312" spans="1:16" x14ac:dyDescent="0.3">
      <c r="A6312" t="s">
        <v>69</v>
      </c>
      <c r="B6312" s="38">
        <v>42217</v>
      </c>
      <c r="C6312" t="s">
        <v>30</v>
      </c>
      <c r="D6312" t="s">
        <v>160</v>
      </c>
      <c r="E6312" t="s">
        <v>1122</v>
      </c>
      <c r="F6312">
        <v>333656</v>
      </c>
      <c r="G6312">
        <v>375217</v>
      </c>
      <c r="H6312" s="224" t="s">
        <v>148</v>
      </c>
      <c r="I6312" s="224" t="s">
        <v>149</v>
      </c>
      <c r="L6312">
        <v>2015</v>
      </c>
      <c r="M6312">
        <v>8</v>
      </c>
      <c r="N6312">
        <f t="shared" si="480"/>
        <v>0</v>
      </c>
      <c r="O6312">
        <f t="shared" si="481"/>
        <v>0</v>
      </c>
      <c r="P6312">
        <f t="shared" si="482"/>
        <v>1</v>
      </c>
    </row>
    <row r="6313" spans="1:16" x14ac:dyDescent="0.3">
      <c r="A6313" t="s">
        <v>69</v>
      </c>
      <c r="B6313" s="38">
        <v>42217</v>
      </c>
      <c r="C6313" t="s">
        <v>29</v>
      </c>
      <c r="D6313" t="s">
        <v>174</v>
      </c>
      <c r="E6313" t="s">
        <v>1122</v>
      </c>
      <c r="F6313">
        <v>334178</v>
      </c>
      <c r="G6313">
        <v>375129</v>
      </c>
      <c r="H6313" s="224" t="s">
        <v>148</v>
      </c>
      <c r="I6313" s="224" t="s">
        <v>181</v>
      </c>
      <c r="L6313">
        <v>2015</v>
      </c>
      <c r="M6313">
        <v>8</v>
      </c>
      <c r="N6313">
        <f t="shared" si="480"/>
        <v>0</v>
      </c>
      <c r="O6313">
        <f t="shared" si="481"/>
        <v>1</v>
      </c>
      <c r="P6313">
        <f t="shared" si="482"/>
        <v>0</v>
      </c>
    </row>
    <row r="6314" spans="1:16" x14ac:dyDescent="0.3">
      <c r="A6314" t="s">
        <v>69</v>
      </c>
      <c r="B6314" s="38">
        <v>42217</v>
      </c>
      <c r="C6314" t="s">
        <v>30</v>
      </c>
      <c r="D6314" t="s">
        <v>160</v>
      </c>
      <c r="E6314" t="s">
        <v>1122</v>
      </c>
      <c r="F6314">
        <v>332918</v>
      </c>
      <c r="G6314">
        <v>373563</v>
      </c>
      <c r="H6314" s="224" t="s">
        <v>148</v>
      </c>
      <c r="I6314" s="224" t="s">
        <v>149</v>
      </c>
      <c r="L6314">
        <v>2015</v>
      </c>
      <c r="M6314">
        <v>8</v>
      </c>
      <c r="N6314">
        <f t="shared" si="480"/>
        <v>0</v>
      </c>
      <c r="O6314">
        <f t="shared" si="481"/>
        <v>0</v>
      </c>
      <c r="P6314">
        <f t="shared" si="482"/>
        <v>1</v>
      </c>
    </row>
    <row r="6315" spans="1:16" x14ac:dyDescent="0.3">
      <c r="A6315" t="s">
        <v>45</v>
      </c>
      <c r="B6315" s="38">
        <v>42217</v>
      </c>
      <c r="C6315" t="s">
        <v>30</v>
      </c>
      <c r="D6315" t="s">
        <v>470</v>
      </c>
      <c r="E6315" t="s">
        <v>1125</v>
      </c>
      <c r="F6315">
        <v>243095</v>
      </c>
      <c r="G6315">
        <v>417183</v>
      </c>
      <c r="H6315" s="224" t="s">
        <v>152</v>
      </c>
      <c r="I6315" s="224" t="s">
        <v>153</v>
      </c>
      <c r="L6315">
        <v>2015</v>
      </c>
      <c r="M6315">
        <v>8</v>
      </c>
      <c r="N6315">
        <f t="shared" si="480"/>
        <v>0</v>
      </c>
      <c r="O6315">
        <f t="shared" si="481"/>
        <v>0</v>
      </c>
      <c r="P6315">
        <f t="shared" si="482"/>
        <v>2</v>
      </c>
    </row>
    <row r="6316" spans="1:16" x14ac:dyDescent="0.3">
      <c r="A6316" t="s">
        <v>60</v>
      </c>
      <c r="B6316" s="38">
        <v>42217</v>
      </c>
      <c r="C6316" t="s">
        <v>30</v>
      </c>
      <c r="D6316" t="s">
        <v>170</v>
      </c>
      <c r="E6316" t="s">
        <v>1130</v>
      </c>
      <c r="F6316">
        <v>350527</v>
      </c>
      <c r="G6316">
        <v>381898</v>
      </c>
      <c r="H6316" s="224" t="s">
        <v>144</v>
      </c>
      <c r="I6316" s="224" t="s">
        <v>145</v>
      </c>
      <c r="L6316">
        <v>2015</v>
      </c>
      <c r="M6316">
        <v>8</v>
      </c>
      <c r="N6316">
        <f t="shared" si="480"/>
        <v>0</v>
      </c>
      <c r="O6316">
        <f t="shared" si="481"/>
        <v>0</v>
      </c>
      <c r="P6316">
        <f t="shared" si="482"/>
        <v>3</v>
      </c>
    </row>
    <row r="6317" spans="1:16" x14ac:dyDescent="0.3">
      <c r="A6317" t="s">
        <v>2</v>
      </c>
      <c r="B6317" s="38">
        <v>42217</v>
      </c>
      <c r="C6317" t="s">
        <v>30</v>
      </c>
      <c r="D6317" t="s">
        <v>285</v>
      </c>
      <c r="E6317" t="s">
        <v>1133</v>
      </c>
      <c r="F6317">
        <v>326998</v>
      </c>
      <c r="G6317">
        <v>364162</v>
      </c>
      <c r="H6317" s="224" t="s">
        <v>152</v>
      </c>
      <c r="I6317" s="224" t="s">
        <v>153</v>
      </c>
      <c r="L6317">
        <v>2015</v>
      </c>
      <c r="M6317">
        <v>8</v>
      </c>
      <c r="N6317">
        <f t="shared" si="480"/>
        <v>0</v>
      </c>
      <c r="O6317">
        <f t="shared" si="481"/>
        <v>0</v>
      </c>
      <c r="P6317">
        <f t="shared" si="482"/>
        <v>2</v>
      </c>
    </row>
    <row r="6318" spans="1:16" x14ac:dyDescent="0.3">
      <c r="A6318" t="s">
        <v>61</v>
      </c>
      <c r="B6318" s="38">
        <v>42217</v>
      </c>
      <c r="C6318" t="s">
        <v>28</v>
      </c>
      <c r="D6318" t="s">
        <v>257</v>
      </c>
      <c r="E6318" t="s">
        <v>1124</v>
      </c>
      <c r="F6318">
        <v>336623</v>
      </c>
      <c r="G6318">
        <v>352382</v>
      </c>
      <c r="H6318" s="224" t="s">
        <v>148</v>
      </c>
      <c r="I6318" s="224" t="s">
        <v>235</v>
      </c>
      <c r="L6318">
        <v>2015</v>
      </c>
      <c r="M6318">
        <v>8</v>
      </c>
      <c r="N6318">
        <f t="shared" si="480"/>
        <v>1</v>
      </c>
      <c r="O6318">
        <f t="shared" si="481"/>
        <v>0</v>
      </c>
      <c r="P6318">
        <f t="shared" si="482"/>
        <v>0</v>
      </c>
    </row>
    <row r="6319" spans="1:16" x14ac:dyDescent="0.3">
      <c r="A6319" t="s">
        <v>40</v>
      </c>
      <c r="B6319" s="38">
        <v>42217</v>
      </c>
      <c r="C6319" t="s">
        <v>30</v>
      </c>
      <c r="D6319" t="s">
        <v>231</v>
      </c>
      <c r="E6319" t="s">
        <v>1125</v>
      </c>
      <c r="F6319">
        <v>226312</v>
      </c>
      <c r="G6319">
        <v>384687</v>
      </c>
      <c r="H6319" s="224" t="s">
        <v>148</v>
      </c>
      <c r="I6319" s="224" t="s">
        <v>149</v>
      </c>
      <c r="L6319">
        <v>2015</v>
      </c>
      <c r="M6319">
        <v>8</v>
      </c>
      <c r="N6319">
        <f t="shared" si="480"/>
        <v>0</v>
      </c>
      <c r="O6319">
        <f t="shared" si="481"/>
        <v>0</v>
      </c>
      <c r="P6319">
        <f t="shared" si="482"/>
        <v>1</v>
      </c>
    </row>
    <row r="6320" spans="1:16" x14ac:dyDescent="0.3">
      <c r="A6320" t="s">
        <v>45</v>
      </c>
      <c r="B6320" s="38">
        <v>42217</v>
      </c>
      <c r="C6320" t="s">
        <v>30</v>
      </c>
      <c r="D6320" t="s">
        <v>546</v>
      </c>
      <c r="E6320" t="s">
        <v>1125</v>
      </c>
      <c r="F6320">
        <v>243569</v>
      </c>
      <c r="G6320">
        <v>417037</v>
      </c>
      <c r="H6320" s="224" t="s">
        <v>148</v>
      </c>
      <c r="I6320" s="224" t="s">
        <v>149</v>
      </c>
      <c r="L6320">
        <v>2015</v>
      </c>
      <c r="M6320">
        <v>8</v>
      </c>
      <c r="N6320">
        <f t="shared" si="480"/>
        <v>0</v>
      </c>
      <c r="O6320">
        <f t="shared" si="481"/>
        <v>0</v>
      </c>
      <c r="P6320">
        <f t="shared" si="482"/>
        <v>1</v>
      </c>
    </row>
    <row r="6321" spans="1:16" x14ac:dyDescent="0.3">
      <c r="A6321" t="s">
        <v>45</v>
      </c>
      <c r="B6321" s="38">
        <v>42217</v>
      </c>
      <c r="C6321" t="s">
        <v>30</v>
      </c>
      <c r="D6321" t="s">
        <v>576</v>
      </c>
      <c r="E6321" t="s">
        <v>1125</v>
      </c>
      <c r="F6321">
        <v>243510</v>
      </c>
      <c r="G6321">
        <v>418317</v>
      </c>
      <c r="H6321" s="224" t="s">
        <v>148</v>
      </c>
      <c r="I6321" s="224" t="s">
        <v>149</v>
      </c>
      <c r="L6321">
        <v>2015</v>
      </c>
      <c r="M6321">
        <v>8</v>
      </c>
      <c r="N6321">
        <f t="shared" si="480"/>
        <v>0</v>
      </c>
      <c r="O6321">
        <f t="shared" si="481"/>
        <v>0</v>
      </c>
      <c r="P6321">
        <f t="shared" si="482"/>
        <v>1</v>
      </c>
    </row>
    <row r="6322" spans="1:16" x14ac:dyDescent="0.3">
      <c r="A6322" t="s">
        <v>20</v>
      </c>
      <c r="B6322" s="38">
        <v>42217</v>
      </c>
      <c r="C6322" t="s">
        <v>29</v>
      </c>
      <c r="D6322" t="s">
        <v>589</v>
      </c>
      <c r="E6322" t="s">
        <v>1128</v>
      </c>
      <c r="F6322">
        <v>311121</v>
      </c>
      <c r="G6322">
        <v>402880</v>
      </c>
      <c r="H6322" s="224" t="s">
        <v>148</v>
      </c>
      <c r="I6322" s="224" t="s">
        <v>181</v>
      </c>
      <c r="L6322">
        <v>2015</v>
      </c>
      <c r="M6322">
        <v>8</v>
      </c>
      <c r="N6322">
        <f t="shared" si="480"/>
        <v>0</v>
      </c>
      <c r="O6322">
        <f t="shared" si="481"/>
        <v>1</v>
      </c>
      <c r="P6322">
        <f t="shared" si="482"/>
        <v>0</v>
      </c>
    </row>
    <row r="6323" spans="1:16" x14ac:dyDescent="0.3">
      <c r="A6323" t="s">
        <v>60</v>
      </c>
      <c r="B6323" s="38">
        <v>42217</v>
      </c>
      <c r="C6323" t="s">
        <v>30</v>
      </c>
      <c r="D6323" t="s">
        <v>591</v>
      </c>
      <c r="E6323" t="s">
        <v>1130</v>
      </c>
      <c r="F6323">
        <v>350674</v>
      </c>
      <c r="G6323">
        <v>381980</v>
      </c>
      <c r="H6323" s="224" t="s">
        <v>148</v>
      </c>
      <c r="I6323" s="224" t="s">
        <v>149</v>
      </c>
      <c r="L6323">
        <v>2015</v>
      </c>
      <c r="M6323">
        <v>8</v>
      </c>
      <c r="N6323">
        <f t="shared" si="480"/>
        <v>0</v>
      </c>
      <c r="O6323">
        <f t="shared" si="481"/>
        <v>0</v>
      </c>
      <c r="P6323">
        <f t="shared" si="482"/>
        <v>1</v>
      </c>
    </row>
    <row r="6324" spans="1:16" x14ac:dyDescent="0.3">
      <c r="A6324" t="s">
        <v>45</v>
      </c>
      <c r="B6324" s="38">
        <v>42217</v>
      </c>
      <c r="C6324" t="s">
        <v>29</v>
      </c>
      <c r="D6324" t="s">
        <v>240</v>
      </c>
      <c r="E6324" t="s">
        <v>1125</v>
      </c>
      <c r="F6324">
        <v>243443</v>
      </c>
      <c r="G6324">
        <v>417107</v>
      </c>
      <c r="H6324" s="224" t="s">
        <v>148</v>
      </c>
      <c r="I6324" s="224" t="s">
        <v>181</v>
      </c>
      <c r="L6324">
        <v>2015</v>
      </c>
      <c r="M6324">
        <v>8</v>
      </c>
      <c r="N6324">
        <f t="shared" si="480"/>
        <v>0</v>
      </c>
      <c r="O6324">
        <f t="shared" si="481"/>
        <v>1</v>
      </c>
      <c r="P6324">
        <f t="shared" si="482"/>
        <v>0</v>
      </c>
    </row>
    <row r="6325" spans="1:16" x14ac:dyDescent="0.3">
      <c r="A6325" t="s">
        <v>65</v>
      </c>
      <c r="B6325" s="38">
        <v>42217</v>
      </c>
      <c r="C6325" t="s">
        <v>30</v>
      </c>
      <c r="D6325" t="s">
        <v>231</v>
      </c>
      <c r="E6325" t="s">
        <v>1130</v>
      </c>
      <c r="F6325">
        <v>339904</v>
      </c>
      <c r="G6325">
        <v>379284</v>
      </c>
      <c r="H6325" s="224" t="s">
        <v>152</v>
      </c>
      <c r="I6325" s="224" t="s">
        <v>153</v>
      </c>
      <c r="L6325">
        <v>2015</v>
      </c>
      <c r="M6325">
        <v>8</v>
      </c>
      <c r="N6325">
        <f t="shared" si="480"/>
        <v>0</v>
      </c>
      <c r="O6325">
        <f t="shared" si="481"/>
        <v>0</v>
      </c>
      <c r="P6325">
        <f t="shared" si="482"/>
        <v>2</v>
      </c>
    </row>
    <row r="6326" spans="1:16" x14ac:dyDescent="0.3">
      <c r="A6326" t="s">
        <v>62</v>
      </c>
      <c r="B6326" s="38">
        <v>42217</v>
      </c>
      <c r="C6326" t="s">
        <v>30</v>
      </c>
      <c r="D6326" t="s">
        <v>142</v>
      </c>
      <c r="E6326" t="s">
        <v>1128</v>
      </c>
      <c r="F6326">
        <v>340259</v>
      </c>
      <c r="G6326">
        <v>402272</v>
      </c>
      <c r="H6326" s="224" t="s">
        <v>152</v>
      </c>
      <c r="I6326" s="224" t="s">
        <v>153</v>
      </c>
      <c r="L6326">
        <v>2015</v>
      </c>
      <c r="M6326">
        <v>8</v>
      </c>
      <c r="N6326">
        <f t="shared" si="480"/>
        <v>0</v>
      </c>
      <c r="O6326">
        <f t="shared" si="481"/>
        <v>0</v>
      </c>
      <c r="P6326">
        <f t="shared" si="482"/>
        <v>2</v>
      </c>
    </row>
    <row r="6327" spans="1:16" x14ac:dyDescent="0.3">
      <c r="A6327" t="s">
        <v>69</v>
      </c>
      <c r="B6327" s="38">
        <v>42217</v>
      </c>
      <c r="C6327" t="s">
        <v>30</v>
      </c>
      <c r="D6327" t="s">
        <v>1152</v>
      </c>
      <c r="E6327" t="s">
        <v>1122</v>
      </c>
      <c r="F6327">
        <v>334421</v>
      </c>
      <c r="G6327">
        <v>374004</v>
      </c>
      <c r="H6327" s="224" t="s">
        <v>152</v>
      </c>
      <c r="I6327" s="224" t="s">
        <v>153</v>
      </c>
      <c r="L6327">
        <v>2015</v>
      </c>
      <c r="M6327">
        <v>8</v>
      </c>
      <c r="N6327">
        <f t="shared" si="480"/>
        <v>0</v>
      </c>
      <c r="O6327">
        <f t="shared" si="481"/>
        <v>0</v>
      </c>
      <c r="P6327">
        <f t="shared" si="482"/>
        <v>2</v>
      </c>
    </row>
    <row r="6328" spans="1:16" x14ac:dyDescent="0.3">
      <c r="A6328" t="s">
        <v>69</v>
      </c>
      <c r="B6328" s="38">
        <v>42217</v>
      </c>
      <c r="C6328" t="s">
        <v>30</v>
      </c>
      <c r="D6328" t="s">
        <v>167</v>
      </c>
      <c r="E6328" t="s">
        <v>1122</v>
      </c>
      <c r="F6328">
        <v>334690</v>
      </c>
      <c r="G6328">
        <v>373925</v>
      </c>
      <c r="H6328" s="224" t="s">
        <v>148</v>
      </c>
      <c r="I6328" s="224" t="s">
        <v>149</v>
      </c>
      <c r="L6328">
        <v>2015</v>
      </c>
      <c r="M6328">
        <v>8</v>
      </c>
      <c r="N6328">
        <f t="shared" si="480"/>
        <v>0</v>
      </c>
      <c r="O6328">
        <f t="shared" si="481"/>
        <v>0</v>
      </c>
      <c r="P6328">
        <f t="shared" si="482"/>
        <v>1</v>
      </c>
    </row>
    <row r="6329" spans="1:16" x14ac:dyDescent="0.3">
      <c r="A6329" t="s">
        <v>43</v>
      </c>
      <c r="B6329" s="38">
        <v>42217</v>
      </c>
      <c r="C6329" t="s">
        <v>30</v>
      </c>
      <c r="D6329" t="s">
        <v>690</v>
      </c>
      <c r="E6329" t="s">
        <v>1124</v>
      </c>
      <c r="F6329">
        <v>308630</v>
      </c>
      <c r="G6329">
        <v>326653</v>
      </c>
      <c r="H6329" s="224" t="s">
        <v>144</v>
      </c>
      <c r="I6329" s="224" t="s">
        <v>145</v>
      </c>
      <c r="L6329">
        <v>2015</v>
      </c>
      <c r="M6329">
        <v>8</v>
      </c>
      <c r="N6329">
        <f t="shared" si="480"/>
        <v>0</v>
      </c>
      <c r="O6329">
        <f t="shared" si="481"/>
        <v>0</v>
      </c>
      <c r="P6329">
        <f t="shared" si="482"/>
        <v>3</v>
      </c>
    </row>
    <row r="6330" spans="1:16" x14ac:dyDescent="0.3">
      <c r="A6330" t="s">
        <v>69</v>
      </c>
      <c r="B6330" s="38">
        <v>42217</v>
      </c>
      <c r="C6330" t="s">
        <v>30</v>
      </c>
      <c r="D6330" t="s">
        <v>565</v>
      </c>
      <c r="E6330" t="s">
        <v>1122</v>
      </c>
      <c r="F6330">
        <v>333645</v>
      </c>
      <c r="G6330">
        <v>374362</v>
      </c>
      <c r="H6330" s="224" t="s">
        <v>148</v>
      </c>
      <c r="I6330" s="224" t="s">
        <v>149</v>
      </c>
      <c r="L6330">
        <v>2015</v>
      </c>
      <c r="M6330">
        <v>8</v>
      </c>
      <c r="N6330">
        <f t="shared" si="480"/>
        <v>0</v>
      </c>
      <c r="O6330">
        <f t="shared" si="481"/>
        <v>0</v>
      </c>
      <c r="P6330">
        <f t="shared" si="482"/>
        <v>1</v>
      </c>
    </row>
    <row r="6331" spans="1:16" x14ac:dyDescent="0.3">
      <c r="A6331" t="s">
        <v>20</v>
      </c>
      <c r="B6331" s="38">
        <v>42217</v>
      </c>
      <c r="C6331" t="s">
        <v>30</v>
      </c>
      <c r="D6331" t="s">
        <v>228</v>
      </c>
      <c r="E6331" t="s">
        <v>1128</v>
      </c>
      <c r="F6331">
        <v>310663</v>
      </c>
      <c r="G6331">
        <v>402842</v>
      </c>
      <c r="H6331" s="224" t="s">
        <v>148</v>
      </c>
      <c r="I6331" s="224" t="s">
        <v>149</v>
      </c>
      <c r="L6331">
        <v>2015</v>
      </c>
      <c r="M6331">
        <v>8</v>
      </c>
      <c r="N6331">
        <f t="shared" si="480"/>
        <v>0</v>
      </c>
      <c r="O6331">
        <f t="shared" si="481"/>
        <v>0</v>
      </c>
      <c r="P6331">
        <f t="shared" si="482"/>
        <v>1</v>
      </c>
    </row>
    <row r="6332" spans="1:16" x14ac:dyDescent="0.3">
      <c r="A6332" t="s">
        <v>62</v>
      </c>
      <c r="B6332" s="38">
        <v>42217</v>
      </c>
      <c r="C6332" t="s">
        <v>30</v>
      </c>
      <c r="D6332" t="s">
        <v>170</v>
      </c>
      <c r="E6332" t="s">
        <v>1128</v>
      </c>
      <c r="F6332">
        <v>340058</v>
      </c>
      <c r="G6332">
        <v>402589</v>
      </c>
      <c r="H6332" s="224" t="s">
        <v>148</v>
      </c>
      <c r="I6332" s="224" t="s">
        <v>149</v>
      </c>
      <c r="L6332">
        <v>2015</v>
      </c>
      <c r="M6332">
        <v>8</v>
      </c>
      <c r="N6332">
        <f t="shared" si="480"/>
        <v>0</v>
      </c>
      <c r="O6332">
        <f t="shared" si="481"/>
        <v>0</v>
      </c>
      <c r="P6332">
        <f t="shared" si="482"/>
        <v>1</v>
      </c>
    </row>
    <row r="6333" spans="1:16" x14ac:dyDescent="0.3">
      <c r="A6333" t="s">
        <v>69</v>
      </c>
      <c r="B6333" s="38">
        <v>42217</v>
      </c>
      <c r="C6333" t="s">
        <v>30</v>
      </c>
      <c r="D6333" t="s">
        <v>283</v>
      </c>
      <c r="E6333" t="s">
        <v>1122</v>
      </c>
      <c r="F6333">
        <v>333751</v>
      </c>
      <c r="G6333">
        <v>373874</v>
      </c>
      <c r="H6333" s="224" t="s">
        <v>148</v>
      </c>
      <c r="I6333" s="224" t="s">
        <v>149</v>
      </c>
      <c r="L6333">
        <v>2015</v>
      </c>
      <c r="M6333">
        <v>8</v>
      </c>
      <c r="N6333">
        <f t="shared" si="480"/>
        <v>0</v>
      </c>
      <c r="O6333">
        <f t="shared" si="481"/>
        <v>0</v>
      </c>
      <c r="P6333">
        <f t="shared" si="482"/>
        <v>1</v>
      </c>
    </row>
    <row r="6334" spans="1:16" x14ac:dyDescent="0.3">
      <c r="A6334" t="s">
        <v>69</v>
      </c>
      <c r="B6334" s="38">
        <v>42217</v>
      </c>
      <c r="C6334" t="s">
        <v>30</v>
      </c>
      <c r="D6334" t="s">
        <v>167</v>
      </c>
      <c r="E6334" t="s">
        <v>1122</v>
      </c>
      <c r="F6334">
        <v>334535</v>
      </c>
      <c r="G6334">
        <v>373914</v>
      </c>
      <c r="H6334" s="224" t="s">
        <v>148</v>
      </c>
      <c r="I6334" s="224" t="s">
        <v>149</v>
      </c>
      <c r="L6334">
        <v>2015</v>
      </c>
      <c r="M6334">
        <v>8</v>
      </c>
      <c r="N6334">
        <f t="shared" si="480"/>
        <v>0</v>
      </c>
      <c r="O6334">
        <f t="shared" si="481"/>
        <v>0</v>
      </c>
      <c r="P6334">
        <f t="shared" si="482"/>
        <v>1</v>
      </c>
    </row>
    <row r="6335" spans="1:16" x14ac:dyDescent="0.3">
      <c r="A6335" t="s">
        <v>73</v>
      </c>
      <c r="B6335" s="38">
        <v>42217</v>
      </c>
      <c r="C6335" t="s">
        <v>30</v>
      </c>
      <c r="D6335" t="s">
        <v>239</v>
      </c>
      <c r="E6335" t="s">
        <v>1129</v>
      </c>
      <c r="F6335">
        <v>306674</v>
      </c>
      <c r="G6335">
        <v>348324</v>
      </c>
      <c r="H6335" s="224" t="s">
        <v>148</v>
      </c>
      <c r="I6335" s="224" t="s">
        <v>149</v>
      </c>
      <c r="L6335">
        <v>2015</v>
      </c>
      <c r="M6335">
        <v>8</v>
      </c>
      <c r="N6335">
        <f t="shared" si="480"/>
        <v>0</v>
      </c>
      <c r="O6335">
        <f t="shared" si="481"/>
        <v>0</v>
      </c>
      <c r="P6335">
        <f t="shared" si="482"/>
        <v>1</v>
      </c>
    </row>
    <row r="6336" spans="1:16" x14ac:dyDescent="0.3">
      <c r="A6336" t="s">
        <v>69</v>
      </c>
      <c r="B6336" s="38">
        <v>42217</v>
      </c>
      <c r="C6336" t="s">
        <v>30</v>
      </c>
      <c r="D6336" t="s">
        <v>333</v>
      </c>
      <c r="E6336" t="s">
        <v>1122</v>
      </c>
      <c r="F6336">
        <v>333700</v>
      </c>
      <c r="G6336">
        <v>375031</v>
      </c>
      <c r="H6336" s="224" t="s">
        <v>148</v>
      </c>
      <c r="I6336" s="224" t="s">
        <v>149</v>
      </c>
      <c r="L6336">
        <v>2015</v>
      </c>
      <c r="M6336">
        <v>8</v>
      </c>
      <c r="N6336">
        <f t="shared" si="480"/>
        <v>0</v>
      </c>
      <c r="O6336">
        <f t="shared" si="481"/>
        <v>0</v>
      </c>
      <c r="P6336">
        <f t="shared" si="482"/>
        <v>1</v>
      </c>
    </row>
    <row r="6337" spans="1:16" x14ac:dyDescent="0.3">
      <c r="A6337" t="s">
        <v>69</v>
      </c>
      <c r="B6337" s="38">
        <v>42217</v>
      </c>
      <c r="C6337" t="s">
        <v>30</v>
      </c>
      <c r="D6337" t="s">
        <v>199</v>
      </c>
      <c r="E6337" t="s">
        <v>1122</v>
      </c>
      <c r="F6337">
        <v>333689</v>
      </c>
      <c r="G6337">
        <v>374809</v>
      </c>
      <c r="H6337" s="224" t="s">
        <v>148</v>
      </c>
      <c r="I6337" s="224" t="s">
        <v>149</v>
      </c>
      <c r="L6337">
        <v>2015</v>
      </c>
      <c r="M6337">
        <v>8</v>
      </c>
      <c r="N6337">
        <f t="shared" si="480"/>
        <v>0</v>
      </c>
      <c r="O6337">
        <f t="shared" si="481"/>
        <v>0</v>
      </c>
      <c r="P6337">
        <f t="shared" si="482"/>
        <v>1</v>
      </c>
    </row>
    <row r="6338" spans="1:16" x14ac:dyDescent="0.3">
      <c r="A6338" t="s">
        <v>43</v>
      </c>
      <c r="B6338" s="38">
        <v>42217</v>
      </c>
      <c r="C6338" t="s">
        <v>30</v>
      </c>
      <c r="D6338" t="s">
        <v>182</v>
      </c>
      <c r="E6338" t="s">
        <v>1124</v>
      </c>
      <c r="F6338">
        <v>308066</v>
      </c>
      <c r="G6338">
        <v>326646</v>
      </c>
      <c r="H6338" s="224" t="s">
        <v>148</v>
      </c>
      <c r="I6338" s="224" t="s">
        <v>149</v>
      </c>
      <c r="L6338">
        <v>2015</v>
      </c>
      <c r="M6338">
        <v>8</v>
      </c>
      <c r="N6338">
        <f t="shared" ref="N6338:N6401" si="483">SUM((IF(OR(ISBLANK($I6338),ISERROR(SEARCH("killed",$I6338))),0,IF(SEARCH("killed",$I6338)=3,LEFT($I6338,1),IF(SEARCH("killed",$I6338)=4,LEFT($I6338,2),0)))),(IF(OR(ISBLANK($J6338),ISERROR(SEARCH("killed",$J6338))),0,IF(SEARCH("killed",$J6338)=3,LEFT($J6338,1),IF(SEARCH("killed",$J6338)=4,LEFT($J6338,2),0)))),(IF(OR(ISBLANK($K6338),ISERROR(SEARCH("killed",$K6338))),0,IF(SEARCH("killed",$K6338)=3,LEFT($K6338,1),IF(SEARCH("killed",$K6338)=4,LEFT($K6338,2),0)))))</f>
        <v>0</v>
      </c>
      <c r="O6338">
        <f t="shared" ref="O6338:O6401" si="484">SUM((IF(OR(ISBLANK($I6338),ISERROR(SEARCH("seriously",$I6338))),0,IF(SEARCH("seriously",$I6338)=3,LEFT($I6338,1),IF(SEARCH("seriously",$I6338)=4,LEFT($I6338,2),0)))),(IF(OR(ISBLANK($J6338),ISERROR(SEARCH("seriously",$J6338))),0,IF(SEARCH("seriously",$J6338)=3,LEFT($J6338,1),IF(SEARCH("seriously",$J6338)=4,LEFT($J6338,2),0)))),(IF(OR(ISBLANK($K6338),ISERROR(SEARCH("seriously",$K6338))),0,IF(SEARCH("seriously",$K6338)=3,LEFT($K6338,1),IF(SEARCH("seriously",$K6338)=4,LEFT($K6338,2),0)))))</f>
        <v>0</v>
      </c>
      <c r="P6338">
        <f t="shared" ref="P6338:P6401" si="485">SUM((IF(OR(ISBLANK($I6338),ISERROR(SEARCH("slightly",$I6338))),0,IF(SEARCH("slightly",$I6338)=3,LEFT($I6338,1),IF(SEARCH("slightly",$I6338)=4,LEFT($I6338,2),0)))),(IF(OR(ISBLANK($J6338),ISERROR(SEARCH("slightly",$J6338))),0,IF(SEARCH("slightly",$J6338)=3,LEFT($J6338,1),IF(SEARCH("slightly",$J6338)=4,LEFT($J6338,2),0)))),(IF(OR(ISBLANK($K6338),ISERROR(SEARCH("slightly",$K6338))),0,IF(SEARCH("slightly",$K6338)=3,LEFT($K6338,1),IF(SEARCH("slightly",$K6338)=4,LEFT($K6338,2),0)))))</f>
        <v>1</v>
      </c>
    </row>
    <row r="6339" spans="1:16" x14ac:dyDescent="0.3">
      <c r="A6339" t="s">
        <v>69</v>
      </c>
      <c r="B6339" s="38">
        <v>42217</v>
      </c>
      <c r="C6339" t="s">
        <v>30</v>
      </c>
      <c r="D6339" t="s">
        <v>215</v>
      </c>
      <c r="E6339" t="s">
        <v>1122</v>
      </c>
      <c r="F6339">
        <v>334039</v>
      </c>
      <c r="G6339">
        <v>373551</v>
      </c>
      <c r="H6339" s="224" t="s">
        <v>148</v>
      </c>
      <c r="I6339" s="224" t="s">
        <v>149</v>
      </c>
      <c r="L6339">
        <v>2015</v>
      </c>
      <c r="M6339">
        <v>8</v>
      </c>
      <c r="N6339">
        <f t="shared" si="483"/>
        <v>0</v>
      </c>
      <c r="O6339">
        <f t="shared" si="484"/>
        <v>0</v>
      </c>
      <c r="P6339">
        <f t="shared" si="485"/>
        <v>1</v>
      </c>
    </row>
    <row r="6340" spans="1:16" x14ac:dyDescent="0.3">
      <c r="A6340" t="s">
        <v>69</v>
      </c>
      <c r="B6340" s="38">
        <v>42217</v>
      </c>
      <c r="C6340" t="s">
        <v>30</v>
      </c>
      <c r="D6340" t="s">
        <v>204</v>
      </c>
      <c r="E6340" t="s">
        <v>1122</v>
      </c>
      <c r="F6340">
        <v>333649</v>
      </c>
      <c r="G6340">
        <v>373120</v>
      </c>
      <c r="H6340" s="224" t="s">
        <v>148</v>
      </c>
      <c r="I6340" s="224" t="s">
        <v>149</v>
      </c>
      <c r="L6340">
        <v>2015</v>
      </c>
      <c r="M6340">
        <v>8</v>
      </c>
      <c r="N6340">
        <f t="shared" si="483"/>
        <v>0</v>
      </c>
      <c r="O6340">
        <f t="shared" si="484"/>
        <v>0</v>
      </c>
      <c r="P6340">
        <f t="shared" si="485"/>
        <v>1</v>
      </c>
    </row>
    <row r="6341" spans="1:16" x14ac:dyDescent="0.3">
      <c r="A6341" t="s">
        <v>39</v>
      </c>
      <c r="B6341" s="38">
        <v>42217</v>
      </c>
      <c r="C6341" t="s">
        <v>30</v>
      </c>
      <c r="D6341" t="s">
        <v>217</v>
      </c>
      <c r="E6341" t="s">
        <v>1123</v>
      </c>
      <c r="F6341">
        <v>281070</v>
      </c>
      <c r="G6341">
        <v>378248</v>
      </c>
      <c r="H6341" s="224" t="s">
        <v>144</v>
      </c>
      <c r="I6341" s="224" t="s">
        <v>145</v>
      </c>
      <c r="L6341">
        <v>2015</v>
      </c>
      <c r="M6341">
        <v>8</v>
      </c>
      <c r="N6341">
        <f t="shared" si="483"/>
        <v>0</v>
      </c>
      <c r="O6341">
        <f t="shared" si="484"/>
        <v>0</v>
      </c>
      <c r="P6341">
        <f t="shared" si="485"/>
        <v>3</v>
      </c>
    </row>
    <row r="6342" spans="1:16" x14ac:dyDescent="0.3">
      <c r="A6342" t="s">
        <v>39</v>
      </c>
      <c r="B6342" s="38">
        <v>42217</v>
      </c>
      <c r="C6342" t="s">
        <v>30</v>
      </c>
      <c r="D6342" t="s">
        <v>252</v>
      </c>
      <c r="E6342" t="s">
        <v>1123</v>
      </c>
      <c r="F6342">
        <v>281133</v>
      </c>
      <c r="G6342">
        <v>378537</v>
      </c>
      <c r="H6342" s="224" t="s">
        <v>148</v>
      </c>
      <c r="I6342" s="224" t="s">
        <v>149</v>
      </c>
      <c r="L6342">
        <v>2015</v>
      </c>
      <c r="M6342">
        <v>8</v>
      </c>
      <c r="N6342">
        <f t="shared" si="483"/>
        <v>0</v>
      </c>
      <c r="O6342">
        <f t="shared" si="484"/>
        <v>0</v>
      </c>
      <c r="P6342">
        <f t="shared" si="485"/>
        <v>1</v>
      </c>
    </row>
    <row r="6343" spans="1:16" x14ac:dyDescent="0.3">
      <c r="A6343" t="s">
        <v>60</v>
      </c>
      <c r="B6343" s="38">
        <v>42217</v>
      </c>
      <c r="C6343" t="s">
        <v>29</v>
      </c>
      <c r="D6343" t="s">
        <v>170</v>
      </c>
      <c r="E6343" t="s">
        <v>1130</v>
      </c>
      <c r="F6343">
        <v>350466</v>
      </c>
      <c r="G6343">
        <v>381588</v>
      </c>
      <c r="H6343" s="224" t="s">
        <v>148</v>
      </c>
      <c r="I6343" s="224" t="s">
        <v>181</v>
      </c>
      <c r="L6343">
        <v>2015</v>
      </c>
      <c r="M6343">
        <v>8</v>
      </c>
      <c r="N6343">
        <f t="shared" si="483"/>
        <v>0</v>
      </c>
      <c r="O6343">
        <f t="shared" si="484"/>
        <v>1</v>
      </c>
      <c r="P6343">
        <f t="shared" si="485"/>
        <v>0</v>
      </c>
    </row>
    <row r="6344" spans="1:16" x14ac:dyDescent="0.3">
      <c r="A6344" t="s">
        <v>69</v>
      </c>
      <c r="B6344" s="38">
        <v>42217</v>
      </c>
      <c r="C6344" t="s">
        <v>30</v>
      </c>
      <c r="D6344" t="s">
        <v>191</v>
      </c>
      <c r="E6344" t="s">
        <v>1122</v>
      </c>
      <c r="F6344">
        <v>334523</v>
      </c>
      <c r="G6344">
        <v>374671</v>
      </c>
      <c r="H6344" s="224" t="s">
        <v>144</v>
      </c>
      <c r="I6344" s="224" t="s">
        <v>145</v>
      </c>
      <c r="L6344">
        <v>2015</v>
      </c>
      <c r="M6344">
        <v>8</v>
      </c>
      <c r="N6344">
        <f t="shared" si="483"/>
        <v>0</v>
      </c>
      <c r="O6344">
        <f t="shared" si="484"/>
        <v>0</v>
      </c>
      <c r="P6344">
        <f t="shared" si="485"/>
        <v>3</v>
      </c>
    </row>
    <row r="6345" spans="1:16" x14ac:dyDescent="0.3">
      <c r="A6345" t="s">
        <v>69</v>
      </c>
      <c r="B6345" s="38">
        <v>42217</v>
      </c>
      <c r="C6345" t="s">
        <v>30</v>
      </c>
      <c r="D6345" t="s">
        <v>158</v>
      </c>
      <c r="E6345" t="s">
        <v>1122</v>
      </c>
      <c r="F6345">
        <v>335112</v>
      </c>
      <c r="G6345">
        <v>374528</v>
      </c>
      <c r="H6345" s="224" t="s">
        <v>148</v>
      </c>
      <c r="I6345" s="224" t="s">
        <v>149</v>
      </c>
      <c r="L6345">
        <v>2015</v>
      </c>
      <c r="M6345">
        <v>8</v>
      </c>
      <c r="N6345">
        <f t="shared" si="483"/>
        <v>0</v>
      </c>
      <c r="O6345">
        <f t="shared" si="484"/>
        <v>0</v>
      </c>
      <c r="P6345">
        <f t="shared" si="485"/>
        <v>1</v>
      </c>
    </row>
    <row r="6346" spans="1:16" x14ac:dyDescent="0.3">
      <c r="A6346" t="s">
        <v>79</v>
      </c>
      <c r="B6346" s="38">
        <v>42217</v>
      </c>
      <c r="C6346" t="s">
        <v>30</v>
      </c>
      <c r="D6346" t="s">
        <v>210</v>
      </c>
      <c r="E6346" t="s">
        <v>1129</v>
      </c>
      <c r="F6346">
        <v>301175</v>
      </c>
      <c r="G6346">
        <v>353927</v>
      </c>
      <c r="H6346" s="224" t="s">
        <v>148</v>
      </c>
      <c r="I6346" s="224" t="s">
        <v>149</v>
      </c>
      <c r="L6346">
        <v>2015</v>
      </c>
      <c r="M6346">
        <v>8</v>
      </c>
      <c r="N6346">
        <f t="shared" si="483"/>
        <v>0</v>
      </c>
      <c r="O6346">
        <f t="shared" si="484"/>
        <v>0</v>
      </c>
      <c r="P6346">
        <f t="shared" si="485"/>
        <v>1</v>
      </c>
    </row>
    <row r="6347" spans="1:16" x14ac:dyDescent="0.3">
      <c r="A6347" t="s">
        <v>46</v>
      </c>
      <c r="B6347" s="38">
        <v>42217</v>
      </c>
      <c r="C6347" t="s">
        <v>30</v>
      </c>
      <c r="D6347" t="s">
        <v>175</v>
      </c>
      <c r="E6347" t="s">
        <v>1125</v>
      </c>
      <c r="F6347">
        <v>234033</v>
      </c>
      <c r="G6347">
        <v>398159</v>
      </c>
      <c r="H6347" s="224" t="s">
        <v>148</v>
      </c>
      <c r="I6347" s="224" t="s">
        <v>149</v>
      </c>
      <c r="L6347">
        <v>2015</v>
      </c>
      <c r="M6347">
        <v>8</v>
      </c>
      <c r="N6347">
        <f t="shared" si="483"/>
        <v>0</v>
      </c>
      <c r="O6347">
        <f t="shared" si="484"/>
        <v>0</v>
      </c>
      <c r="P6347">
        <f t="shared" si="485"/>
        <v>1</v>
      </c>
    </row>
    <row r="6348" spans="1:16" x14ac:dyDescent="0.3">
      <c r="A6348" t="s">
        <v>49</v>
      </c>
      <c r="B6348" s="38">
        <v>42217</v>
      </c>
      <c r="C6348" t="s">
        <v>30</v>
      </c>
      <c r="D6348" t="s">
        <v>237</v>
      </c>
      <c r="E6348" t="s">
        <v>1129</v>
      </c>
      <c r="F6348">
        <v>312625</v>
      </c>
      <c r="G6348">
        <v>346077</v>
      </c>
      <c r="H6348" s="224" t="s">
        <v>148</v>
      </c>
      <c r="I6348" s="224" t="s">
        <v>149</v>
      </c>
      <c r="L6348">
        <v>2015</v>
      </c>
      <c r="M6348">
        <v>8</v>
      </c>
      <c r="N6348">
        <f t="shared" si="483"/>
        <v>0</v>
      </c>
      <c r="O6348">
        <f t="shared" si="484"/>
        <v>0</v>
      </c>
      <c r="P6348">
        <f t="shared" si="485"/>
        <v>1</v>
      </c>
    </row>
    <row r="6349" spans="1:16" x14ac:dyDescent="0.3">
      <c r="A6349" t="s">
        <v>69</v>
      </c>
      <c r="B6349" s="38">
        <v>42217</v>
      </c>
      <c r="C6349" t="s">
        <v>30</v>
      </c>
      <c r="D6349" t="s">
        <v>473</v>
      </c>
      <c r="E6349" t="s">
        <v>1122</v>
      </c>
      <c r="F6349">
        <v>334344</v>
      </c>
      <c r="G6349">
        <v>374711</v>
      </c>
      <c r="H6349" s="224" t="s">
        <v>148</v>
      </c>
      <c r="I6349" s="224" t="s">
        <v>149</v>
      </c>
      <c r="L6349">
        <v>2015</v>
      </c>
      <c r="M6349">
        <v>8</v>
      </c>
      <c r="N6349">
        <f t="shared" si="483"/>
        <v>0</v>
      </c>
      <c r="O6349">
        <f t="shared" si="484"/>
        <v>0</v>
      </c>
      <c r="P6349">
        <f t="shared" si="485"/>
        <v>1</v>
      </c>
    </row>
    <row r="6350" spans="1:16" x14ac:dyDescent="0.3">
      <c r="A6350" t="s">
        <v>69</v>
      </c>
      <c r="B6350" s="38">
        <v>42217</v>
      </c>
      <c r="C6350" t="s">
        <v>30</v>
      </c>
      <c r="D6350" t="s">
        <v>251</v>
      </c>
      <c r="E6350" t="s">
        <v>1122</v>
      </c>
      <c r="F6350">
        <v>333555</v>
      </c>
      <c r="G6350">
        <v>373799</v>
      </c>
      <c r="H6350" s="224" t="s">
        <v>148</v>
      </c>
      <c r="I6350" s="224" t="s">
        <v>149</v>
      </c>
      <c r="L6350">
        <v>2015</v>
      </c>
      <c r="M6350">
        <v>8</v>
      </c>
      <c r="N6350">
        <f t="shared" si="483"/>
        <v>0</v>
      </c>
      <c r="O6350">
        <f t="shared" si="484"/>
        <v>0</v>
      </c>
      <c r="P6350">
        <f t="shared" si="485"/>
        <v>1</v>
      </c>
    </row>
    <row r="6351" spans="1:16" x14ac:dyDescent="0.3">
      <c r="A6351" t="s">
        <v>62</v>
      </c>
      <c r="B6351" s="38">
        <v>42217</v>
      </c>
      <c r="C6351" t="s">
        <v>30</v>
      </c>
      <c r="D6351" t="s">
        <v>463</v>
      </c>
      <c r="E6351" t="s">
        <v>1128</v>
      </c>
      <c r="F6351">
        <v>340324</v>
      </c>
      <c r="G6351">
        <v>402485</v>
      </c>
      <c r="H6351" s="224" t="s">
        <v>148</v>
      </c>
      <c r="I6351" s="224" t="s">
        <v>149</v>
      </c>
      <c r="L6351">
        <v>2015</v>
      </c>
      <c r="M6351">
        <v>8</v>
      </c>
      <c r="N6351">
        <f t="shared" si="483"/>
        <v>0</v>
      </c>
      <c r="O6351">
        <f t="shared" si="484"/>
        <v>0</v>
      </c>
      <c r="P6351">
        <f t="shared" si="485"/>
        <v>1</v>
      </c>
    </row>
    <row r="6352" spans="1:16" x14ac:dyDescent="0.3">
      <c r="A6352" t="s">
        <v>46</v>
      </c>
      <c r="B6352" s="38">
        <v>42217</v>
      </c>
      <c r="C6352" t="s">
        <v>30</v>
      </c>
      <c r="D6352" t="s">
        <v>214</v>
      </c>
      <c r="E6352" t="s">
        <v>1125</v>
      </c>
      <c r="F6352">
        <v>234552</v>
      </c>
      <c r="G6352">
        <v>397799</v>
      </c>
      <c r="H6352" s="224" t="s">
        <v>148</v>
      </c>
      <c r="I6352" s="224" t="s">
        <v>149</v>
      </c>
      <c r="L6352">
        <v>2015</v>
      </c>
      <c r="M6352">
        <v>8</v>
      </c>
      <c r="N6352">
        <f t="shared" si="483"/>
        <v>0</v>
      </c>
      <c r="O6352">
        <f t="shared" si="484"/>
        <v>0</v>
      </c>
      <c r="P6352">
        <f t="shared" si="485"/>
        <v>1</v>
      </c>
    </row>
    <row r="6353" spans="1:16" x14ac:dyDescent="0.3">
      <c r="A6353" t="s">
        <v>69</v>
      </c>
      <c r="B6353" s="38">
        <v>42217</v>
      </c>
      <c r="C6353" t="s">
        <v>30</v>
      </c>
      <c r="D6353" t="s">
        <v>174</v>
      </c>
      <c r="E6353" t="s">
        <v>1122</v>
      </c>
      <c r="F6353">
        <v>334135</v>
      </c>
      <c r="G6353">
        <v>375035</v>
      </c>
      <c r="H6353" s="224" t="s">
        <v>245</v>
      </c>
      <c r="I6353" s="224" t="s">
        <v>246</v>
      </c>
      <c r="L6353">
        <v>2015</v>
      </c>
      <c r="M6353">
        <v>8</v>
      </c>
      <c r="N6353">
        <f t="shared" si="483"/>
        <v>0</v>
      </c>
      <c r="O6353">
        <f t="shared" si="484"/>
        <v>0</v>
      </c>
      <c r="P6353">
        <f t="shared" si="485"/>
        <v>4</v>
      </c>
    </row>
    <row r="6354" spans="1:16" x14ac:dyDescent="0.3">
      <c r="A6354" t="s">
        <v>69</v>
      </c>
      <c r="B6354" s="38">
        <v>42217</v>
      </c>
      <c r="C6354" t="s">
        <v>30</v>
      </c>
      <c r="D6354" t="s">
        <v>221</v>
      </c>
      <c r="E6354" t="s">
        <v>1122</v>
      </c>
      <c r="F6354">
        <v>333992</v>
      </c>
      <c r="G6354">
        <v>375114</v>
      </c>
      <c r="H6354" s="224" t="s">
        <v>148</v>
      </c>
      <c r="I6354" s="224" t="s">
        <v>149</v>
      </c>
      <c r="L6354">
        <v>2015</v>
      </c>
      <c r="M6354">
        <v>8</v>
      </c>
      <c r="N6354">
        <f t="shared" si="483"/>
        <v>0</v>
      </c>
      <c r="O6354">
        <f t="shared" si="484"/>
        <v>0</v>
      </c>
      <c r="P6354">
        <f t="shared" si="485"/>
        <v>1</v>
      </c>
    </row>
    <row r="6355" spans="1:16" x14ac:dyDescent="0.3">
      <c r="A6355" t="s">
        <v>69</v>
      </c>
      <c r="B6355" s="38">
        <v>42217</v>
      </c>
      <c r="C6355" t="s">
        <v>30</v>
      </c>
      <c r="D6355" t="s">
        <v>251</v>
      </c>
      <c r="E6355" t="s">
        <v>1122</v>
      </c>
      <c r="F6355">
        <v>333537</v>
      </c>
      <c r="G6355">
        <v>373912</v>
      </c>
      <c r="H6355" s="224" t="s">
        <v>152</v>
      </c>
      <c r="I6355" s="224" t="s">
        <v>153</v>
      </c>
      <c r="L6355">
        <v>2015</v>
      </c>
      <c r="M6355">
        <v>8</v>
      </c>
      <c r="N6355">
        <f t="shared" si="483"/>
        <v>0</v>
      </c>
      <c r="O6355">
        <f t="shared" si="484"/>
        <v>0</v>
      </c>
      <c r="P6355">
        <f t="shared" si="485"/>
        <v>2</v>
      </c>
    </row>
    <row r="6356" spans="1:16" x14ac:dyDescent="0.3">
      <c r="A6356" t="s">
        <v>69</v>
      </c>
      <c r="B6356" s="38">
        <v>42217</v>
      </c>
      <c r="C6356" t="s">
        <v>29</v>
      </c>
      <c r="D6356" t="s">
        <v>350</v>
      </c>
      <c r="E6356" t="s">
        <v>1122</v>
      </c>
      <c r="F6356">
        <v>333726</v>
      </c>
      <c r="G6356">
        <v>375156</v>
      </c>
      <c r="H6356" s="224" t="s">
        <v>148</v>
      </c>
      <c r="I6356" s="224" t="s">
        <v>181</v>
      </c>
      <c r="L6356">
        <v>2015</v>
      </c>
      <c r="M6356">
        <v>8</v>
      </c>
      <c r="N6356">
        <f t="shared" si="483"/>
        <v>0</v>
      </c>
      <c r="O6356">
        <f t="shared" si="484"/>
        <v>1</v>
      </c>
      <c r="P6356">
        <f t="shared" si="485"/>
        <v>0</v>
      </c>
    </row>
    <row r="6357" spans="1:16" x14ac:dyDescent="0.3">
      <c r="A6357" t="s">
        <v>43</v>
      </c>
      <c r="B6357" s="38">
        <v>42248</v>
      </c>
      <c r="C6357" t="s">
        <v>30</v>
      </c>
      <c r="D6357" t="s">
        <v>375</v>
      </c>
      <c r="E6357" t="s">
        <v>1124</v>
      </c>
      <c r="F6357">
        <v>308622</v>
      </c>
      <c r="G6357">
        <v>326645</v>
      </c>
      <c r="H6357" s="224" t="s">
        <v>245</v>
      </c>
      <c r="I6357" s="224" t="s">
        <v>246</v>
      </c>
      <c r="L6357">
        <v>2015</v>
      </c>
      <c r="M6357">
        <v>9</v>
      </c>
      <c r="N6357">
        <f t="shared" si="483"/>
        <v>0</v>
      </c>
      <c r="O6357">
        <f t="shared" si="484"/>
        <v>0</v>
      </c>
      <c r="P6357">
        <f t="shared" si="485"/>
        <v>4</v>
      </c>
    </row>
    <row r="6358" spans="1:16" x14ac:dyDescent="0.3">
      <c r="A6358" t="s">
        <v>69</v>
      </c>
      <c r="B6358" s="38">
        <v>42248</v>
      </c>
      <c r="C6358" t="s">
        <v>30</v>
      </c>
      <c r="D6358" t="s">
        <v>150</v>
      </c>
      <c r="E6358" t="s">
        <v>1122</v>
      </c>
      <c r="F6358">
        <v>334184</v>
      </c>
      <c r="G6358">
        <v>374481</v>
      </c>
      <c r="H6358" s="224" t="s">
        <v>148</v>
      </c>
      <c r="I6358" s="224" t="s">
        <v>149</v>
      </c>
      <c r="L6358">
        <v>2015</v>
      </c>
      <c r="M6358">
        <v>9</v>
      </c>
      <c r="N6358">
        <f t="shared" si="483"/>
        <v>0</v>
      </c>
      <c r="O6358">
        <f t="shared" si="484"/>
        <v>0</v>
      </c>
      <c r="P6358">
        <f t="shared" si="485"/>
        <v>1</v>
      </c>
    </row>
    <row r="6359" spans="1:16" x14ac:dyDescent="0.3">
      <c r="A6359" t="s">
        <v>36</v>
      </c>
      <c r="B6359" s="38">
        <v>42248</v>
      </c>
      <c r="C6359" t="s">
        <v>30</v>
      </c>
      <c r="D6359" t="s">
        <v>426</v>
      </c>
      <c r="E6359" t="s">
        <v>1129</v>
      </c>
      <c r="F6359">
        <v>287565</v>
      </c>
      <c r="G6359">
        <v>345622</v>
      </c>
      <c r="H6359" s="224" t="s">
        <v>144</v>
      </c>
      <c r="I6359" s="224" t="s">
        <v>145</v>
      </c>
      <c r="L6359">
        <v>2015</v>
      </c>
      <c r="M6359">
        <v>9</v>
      </c>
      <c r="N6359">
        <f t="shared" si="483"/>
        <v>0</v>
      </c>
      <c r="O6359">
        <f t="shared" si="484"/>
        <v>0</v>
      </c>
      <c r="P6359">
        <f t="shared" si="485"/>
        <v>3</v>
      </c>
    </row>
    <row r="6360" spans="1:16" x14ac:dyDescent="0.3">
      <c r="A6360" t="s">
        <v>41</v>
      </c>
      <c r="B6360" s="38">
        <v>42248</v>
      </c>
      <c r="C6360" t="s">
        <v>30</v>
      </c>
      <c r="D6360" t="s">
        <v>1153</v>
      </c>
      <c r="E6360" t="s">
        <v>1123</v>
      </c>
      <c r="F6360">
        <v>289485</v>
      </c>
      <c r="G6360">
        <v>390772</v>
      </c>
      <c r="H6360" s="224" t="s">
        <v>144</v>
      </c>
      <c r="I6360" s="224" t="s">
        <v>145</v>
      </c>
      <c r="L6360">
        <v>2015</v>
      </c>
      <c r="M6360">
        <v>9</v>
      </c>
      <c r="N6360">
        <f t="shared" si="483"/>
        <v>0</v>
      </c>
      <c r="O6360">
        <f t="shared" si="484"/>
        <v>0</v>
      </c>
      <c r="P6360">
        <f t="shared" si="485"/>
        <v>3</v>
      </c>
    </row>
    <row r="6361" spans="1:16" x14ac:dyDescent="0.3">
      <c r="A6361" t="s">
        <v>69</v>
      </c>
      <c r="B6361" s="38">
        <v>42248</v>
      </c>
      <c r="C6361" t="s">
        <v>30</v>
      </c>
      <c r="D6361" t="s">
        <v>160</v>
      </c>
      <c r="E6361" t="s">
        <v>1122</v>
      </c>
      <c r="F6361">
        <v>332956</v>
      </c>
      <c r="G6361">
        <v>373650</v>
      </c>
      <c r="H6361" s="224" t="s">
        <v>144</v>
      </c>
      <c r="I6361" s="224" t="s">
        <v>145</v>
      </c>
      <c r="L6361">
        <v>2015</v>
      </c>
      <c r="M6361">
        <v>9</v>
      </c>
      <c r="N6361">
        <f t="shared" si="483"/>
        <v>0</v>
      </c>
      <c r="O6361">
        <f t="shared" si="484"/>
        <v>0</v>
      </c>
      <c r="P6361">
        <f t="shared" si="485"/>
        <v>3</v>
      </c>
    </row>
    <row r="6362" spans="1:16" x14ac:dyDescent="0.3">
      <c r="A6362" t="s">
        <v>45</v>
      </c>
      <c r="B6362" s="38">
        <v>42248</v>
      </c>
      <c r="C6362" t="s">
        <v>30</v>
      </c>
      <c r="D6362" t="s">
        <v>572</v>
      </c>
      <c r="E6362" t="s">
        <v>1125</v>
      </c>
      <c r="F6362">
        <v>244253</v>
      </c>
      <c r="G6362">
        <v>416747</v>
      </c>
      <c r="H6362" s="224" t="s">
        <v>148</v>
      </c>
      <c r="I6362" s="224" t="s">
        <v>149</v>
      </c>
      <c r="L6362">
        <v>2015</v>
      </c>
      <c r="M6362">
        <v>9</v>
      </c>
      <c r="N6362">
        <f t="shared" si="483"/>
        <v>0</v>
      </c>
      <c r="O6362">
        <f t="shared" si="484"/>
        <v>0</v>
      </c>
      <c r="P6362">
        <f t="shared" si="485"/>
        <v>1</v>
      </c>
    </row>
    <row r="6363" spans="1:16" x14ac:dyDescent="0.3">
      <c r="A6363" t="s">
        <v>36</v>
      </c>
      <c r="B6363" s="38">
        <v>42248</v>
      </c>
      <c r="C6363" t="s">
        <v>30</v>
      </c>
      <c r="D6363" t="s">
        <v>260</v>
      </c>
      <c r="E6363" t="s">
        <v>1129</v>
      </c>
      <c r="F6363">
        <v>287838</v>
      </c>
      <c r="G6363">
        <v>344991</v>
      </c>
      <c r="H6363" s="224" t="s">
        <v>148</v>
      </c>
      <c r="I6363" s="224" t="s">
        <v>149</v>
      </c>
      <c r="L6363">
        <v>2015</v>
      </c>
      <c r="M6363">
        <v>9</v>
      </c>
      <c r="N6363">
        <f t="shared" si="483"/>
        <v>0</v>
      </c>
      <c r="O6363">
        <f t="shared" si="484"/>
        <v>0</v>
      </c>
      <c r="P6363">
        <f t="shared" si="485"/>
        <v>1</v>
      </c>
    </row>
    <row r="6364" spans="1:16" x14ac:dyDescent="0.3">
      <c r="A6364" t="s">
        <v>45</v>
      </c>
      <c r="B6364" s="38">
        <v>42248</v>
      </c>
      <c r="C6364" t="s">
        <v>30</v>
      </c>
      <c r="D6364" t="s">
        <v>391</v>
      </c>
      <c r="E6364" t="s">
        <v>1125</v>
      </c>
      <c r="F6364">
        <v>243817</v>
      </c>
      <c r="G6364">
        <v>416017</v>
      </c>
      <c r="H6364" s="224" t="s">
        <v>148</v>
      </c>
      <c r="I6364" s="224" t="s">
        <v>149</v>
      </c>
      <c r="L6364">
        <v>2015</v>
      </c>
      <c r="M6364">
        <v>9</v>
      </c>
      <c r="N6364">
        <f t="shared" si="483"/>
        <v>0</v>
      </c>
      <c r="O6364">
        <f t="shared" si="484"/>
        <v>0</v>
      </c>
      <c r="P6364">
        <f t="shared" si="485"/>
        <v>1</v>
      </c>
    </row>
    <row r="6365" spans="1:16" x14ac:dyDescent="0.3">
      <c r="A6365" t="s">
        <v>80</v>
      </c>
      <c r="B6365" s="38">
        <v>42248</v>
      </c>
      <c r="C6365" t="s">
        <v>30</v>
      </c>
      <c r="D6365" t="s">
        <v>290</v>
      </c>
      <c r="E6365" t="s">
        <v>1129</v>
      </c>
      <c r="F6365">
        <v>308076</v>
      </c>
      <c r="G6365">
        <v>358502</v>
      </c>
      <c r="H6365" s="224" t="s">
        <v>152</v>
      </c>
      <c r="I6365" s="224" t="s">
        <v>153</v>
      </c>
      <c r="L6365">
        <v>2015</v>
      </c>
      <c r="M6365">
        <v>9</v>
      </c>
      <c r="N6365">
        <f t="shared" si="483"/>
        <v>0</v>
      </c>
      <c r="O6365">
        <f t="shared" si="484"/>
        <v>0</v>
      </c>
      <c r="P6365">
        <f t="shared" si="485"/>
        <v>2</v>
      </c>
    </row>
    <row r="6366" spans="1:16" x14ac:dyDescent="0.3">
      <c r="A6366" t="s">
        <v>66</v>
      </c>
      <c r="B6366" s="38">
        <v>42248</v>
      </c>
      <c r="C6366" t="s">
        <v>30</v>
      </c>
      <c r="D6366" t="s">
        <v>748</v>
      </c>
      <c r="E6366" t="s">
        <v>1131</v>
      </c>
      <c r="F6366">
        <v>267330</v>
      </c>
      <c r="G6366">
        <v>423460</v>
      </c>
      <c r="H6366" s="224" t="s">
        <v>148</v>
      </c>
      <c r="I6366" s="224" t="s">
        <v>149</v>
      </c>
      <c r="L6366">
        <v>2015</v>
      </c>
      <c r="M6366">
        <v>9</v>
      </c>
      <c r="N6366">
        <f t="shared" si="483"/>
        <v>0</v>
      </c>
      <c r="O6366">
        <f t="shared" si="484"/>
        <v>0</v>
      </c>
      <c r="P6366">
        <f t="shared" si="485"/>
        <v>1</v>
      </c>
    </row>
    <row r="6367" spans="1:16" x14ac:dyDescent="0.3">
      <c r="A6367" t="s">
        <v>50</v>
      </c>
      <c r="B6367" s="38">
        <v>42248</v>
      </c>
      <c r="C6367" t="s">
        <v>30</v>
      </c>
      <c r="D6367" t="s">
        <v>156</v>
      </c>
      <c r="E6367" t="s">
        <v>1131</v>
      </c>
      <c r="F6367">
        <v>285008</v>
      </c>
      <c r="G6367">
        <v>432137</v>
      </c>
      <c r="H6367" s="224" t="s">
        <v>148</v>
      </c>
      <c r="I6367" s="224" t="s">
        <v>149</v>
      </c>
      <c r="L6367">
        <v>2015</v>
      </c>
      <c r="M6367">
        <v>9</v>
      </c>
      <c r="N6367">
        <f t="shared" si="483"/>
        <v>0</v>
      </c>
      <c r="O6367">
        <f t="shared" si="484"/>
        <v>0</v>
      </c>
      <c r="P6367">
        <f t="shared" si="485"/>
        <v>1</v>
      </c>
    </row>
    <row r="6368" spans="1:16" x14ac:dyDescent="0.3">
      <c r="A6368" t="s">
        <v>46</v>
      </c>
      <c r="B6368" s="38">
        <v>42248</v>
      </c>
      <c r="C6368" t="s">
        <v>30</v>
      </c>
      <c r="D6368" t="s">
        <v>1154</v>
      </c>
      <c r="E6368" t="s">
        <v>1125</v>
      </c>
      <c r="F6368">
        <v>234450</v>
      </c>
      <c r="G6368">
        <v>397886</v>
      </c>
      <c r="H6368" s="224" t="s">
        <v>148</v>
      </c>
      <c r="I6368" s="224" t="s">
        <v>149</v>
      </c>
      <c r="L6368">
        <v>2015</v>
      </c>
      <c r="M6368">
        <v>9</v>
      </c>
      <c r="N6368">
        <f t="shared" si="483"/>
        <v>0</v>
      </c>
      <c r="O6368">
        <f t="shared" si="484"/>
        <v>0</v>
      </c>
      <c r="P6368">
        <f t="shared" si="485"/>
        <v>1</v>
      </c>
    </row>
    <row r="6369" spans="1:16" x14ac:dyDescent="0.3">
      <c r="A6369" t="s">
        <v>39</v>
      </c>
      <c r="B6369" s="38">
        <v>42248</v>
      </c>
      <c r="C6369" t="s">
        <v>30</v>
      </c>
      <c r="D6369" t="s">
        <v>867</v>
      </c>
      <c r="E6369" t="s">
        <v>1123</v>
      </c>
      <c r="F6369">
        <v>281089</v>
      </c>
      <c r="G6369">
        <v>378092</v>
      </c>
      <c r="H6369" s="224" t="s">
        <v>148</v>
      </c>
      <c r="I6369" s="224" t="s">
        <v>149</v>
      </c>
      <c r="L6369">
        <v>2015</v>
      </c>
      <c r="M6369">
        <v>9</v>
      </c>
      <c r="N6369">
        <f t="shared" si="483"/>
        <v>0</v>
      </c>
      <c r="O6369">
        <f t="shared" si="484"/>
        <v>0</v>
      </c>
      <c r="P6369">
        <f t="shared" si="485"/>
        <v>1</v>
      </c>
    </row>
    <row r="6370" spans="1:16" x14ac:dyDescent="0.3">
      <c r="A6370" t="s">
        <v>67</v>
      </c>
      <c r="B6370" s="38">
        <v>42248</v>
      </c>
      <c r="C6370" t="s">
        <v>30</v>
      </c>
      <c r="D6370" t="s">
        <v>525</v>
      </c>
      <c r="E6370" t="s">
        <v>1130</v>
      </c>
      <c r="F6370">
        <v>348722</v>
      </c>
      <c r="G6370">
        <v>374210</v>
      </c>
      <c r="H6370" s="224" t="s">
        <v>148</v>
      </c>
      <c r="I6370" s="224" t="s">
        <v>149</v>
      </c>
      <c r="L6370">
        <v>2015</v>
      </c>
      <c r="M6370">
        <v>9</v>
      </c>
      <c r="N6370">
        <f t="shared" si="483"/>
        <v>0</v>
      </c>
      <c r="O6370">
        <f t="shared" si="484"/>
        <v>0</v>
      </c>
      <c r="P6370">
        <f t="shared" si="485"/>
        <v>1</v>
      </c>
    </row>
    <row r="6371" spans="1:16" x14ac:dyDescent="0.3">
      <c r="A6371" t="s">
        <v>45</v>
      </c>
      <c r="B6371" s="38">
        <v>42248</v>
      </c>
      <c r="C6371" t="s">
        <v>30</v>
      </c>
      <c r="D6371" t="s">
        <v>720</v>
      </c>
      <c r="E6371" t="s">
        <v>1125</v>
      </c>
      <c r="F6371">
        <v>244143</v>
      </c>
      <c r="G6371">
        <v>416311</v>
      </c>
      <c r="H6371" s="224" t="s">
        <v>148</v>
      </c>
      <c r="I6371" s="224" t="s">
        <v>149</v>
      </c>
      <c r="L6371">
        <v>2015</v>
      </c>
      <c r="M6371">
        <v>9</v>
      </c>
      <c r="N6371">
        <f t="shared" si="483"/>
        <v>0</v>
      </c>
      <c r="O6371">
        <f t="shared" si="484"/>
        <v>0</v>
      </c>
      <c r="P6371">
        <f t="shared" si="485"/>
        <v>1</v>
      </c>
    </row>
    <row r="6372" spans="1:16" x14ac:dyDescent="0.3">
      <c r="A6372" t="s">
        <v>43</v>
      </c>
      <c r="B6372" s="38">
        <v>42248</v>
      </c>
      <c r="C6372" t="s">
        <v>30</v>
      </c>
      <c r="D6372" t="s">
        <v>396</v>
      </c>
      <c r="E6372" t="s">
        <v>1124</v>
      </c>
      <c r="F6372">
        <v>308690</v>
      </c>
      <c r="G6372">
        <v>326202</v>
      </c>
      <c r="H6372" s="224" t="s">
        <v>148</v>
      </c>
      <c r="I6372" s="224" t="s">
        <v>149</v>
      </c>
      <c r="L6372">
        <v>2015</v>
      </c>
      <c r="M6372">
        <v>9</v>
      </c>
      <c r="N6372">
        <f t="shared" si="483"/>
        <v>0</v>
      </c>
      <c r="O6372">
        <f t="shared" si="484"/>
        <v>0</v>
      </c>
      <c r="P6372">
        <f t="shared" si="485"/>
        <v>1</v>
      </c>
    </row>
    <row r="6373" spans="1:16" x14ac:dyDescent="0.3">
      <c r="A6373" t="s">
        <v>69</v>
      </c>
      <c r="B6373" s="38">
        <v>42248</v>
      </c>
      <c r="C6373" t="s">
        <v>30</v>
      </c>
      <c r="D6373" t="s">
        <v>251</v>
      </c>
      <c r="E6373" t="s">
        <v>1122</v>
      </c>
      <c r="F6373">
        <v>333563</v>
      </c>
      <c r="G6373">
        <v>373747</v>
      </c>
      <c r="H6373" s="224" t="s">
        <v>148</v>
      </c>
      <c r="I6373" s="224" t="s">
        <v>149</v>
      </c>
      <c r="L6373">
        <v>2015</v>
      </c>
      <c r="M6373">
        <v>9</v>
      </c>
      <c r="N6373">
        <f t="shared" si="483"/>
        <v>0</v>
      </c>
      <c r="O6373">
        <f t="shared" si="484"/>
        <v>0</v>
      </c>
      <c r="P6373">
        <f t="shared" si="485"/>
        <v>1</v>
      </c>
    </row>
    <row r="6374" spans="1:16" x14ac:dyDescent="0.3">
      <c r="A6374" t="s">
        <v>69</v>
      </c>
      <c r="B6374" s="38">
        <v>42248</v>
      </c>
      <c r="C6374" t="s">
        <v>30</v>
      </c>
      <c r="D6374" t="s">
        <v>174</v>
      </c>
      <c r="E6374" t="s">
        <v>1122</v>
      </c>
      <c r="F6374">
        <v>334079</v>
      </c>
      <c r="G6374">
        <v>374948</v>
      </c>
      <c r="H6374" s="224" t="s">
        <v>148</v>
      </c>
      <c r="I6374" s="224" t="s">
        <v>149</v>
      </c>
      <c r="L6374">
        <v>2015</v>
      </c>
      <c r="M6374">
        <v>9</v>
      </c>
      <c r="N6374">
        <f t="shared" si="483"/>
        <v>0</v>
      </c>
      <c r="O6374">
        <f t="shared" si="484"/>
        <v>0</v>
      </c>
      <c r="P6374">
        <f t="shared" si="485"/>
        <v>1</v>
      </c>
    </row>
    <row r="6375" spans="1:16" x14ac:dyDescent="0.3">
      <c r="A6375" t="s">
        <v>69</v>
      </c>
      <c r="B6375" s="38">
        <v>42248</v>
      </c>
      <c r="C6375" t="s">
        <v>30</v>
      </c>
      <c r="D6375" t="s">
        <v>327</v>
      </c>
      <c r="E6375" t="s">
        <v>1122</v>
      </c>
      <c r="F6375">
        <v>333530</v>
      </c>
      <c r="G6375">
        <v>374036</v>
      </c>
      <c r="H6375" s="224" t="s">
        <v>148</v>
      </c>
      <c r="I6375" s="224" t="s">
        <v>149</v>
      </c>
      <c r="L6375">
        <v>2015</v>
      </c>
      <c r="M6375">
        <v>9</v>
      </c>
      <c r="N6375">
        <f t="shared" si="483"/>
        <v>0</v>
      </c>
      <c r="O6375">
        <f t="shared" si="484"/>
        <v>0</v>
      </c>
      <c r="P6375">
        <f t="shared" si="485"/>
        <v>1</v>
      </c>
    </row>
    <row r="6376" spans="1:16" x14ac:dyDescent="0.3">
      <c r="A6376" t="s">
        <v>69</v>
      </c>
      <c r="B6376" s="38">
        <v>42248</v>
      </c>
      <c r="C6376" t="s">
        <v>30</v>
      </c>
      <c r="D6376" t="s">
        <v>321</v>
      </c>
      <c r="E6376" t="s">
        <v>1122</v>
      </c>
      <c r="F6376">
        <v>333340</v>
      </c>
      <c r="G6376">
        <v>374127</v>
      </c>
      <c r="H6376" s="224" t="s">
        <v>152</v>
      </c>
      <c r="I6376" s="224" t="s">
        <v>153</v>
      </c>
      <c r="L6376">
        <v>2015</v>
      </c>
      <c r="M6376">
        <v>9</v>
      </c>
      <c r="N6376">
        <f t="shared" si="483"/>
        <v>0</v>
      </c>
      <c r="O6376">
        <f t="shared" si="484"/>
        <v>0</v>
      </c>
      <c r="P6376">
        <f t="shared" si="485"/>
        <v>2</v>
      </c>
    </row>
    <row r="6377" spans="1:16" x14ac:dyDescent="0.3">
      <c r="A6377" t="s">
        <v>69</v>
      </c>
      <c r="B6377" s="38">
        <v>42248</v>
      </c>
      <c r="C6377" t="s">
        <v>30</v>
      </c>
      <c r="D6377" t="s">
        <v>582</v>
      </c>
      <c r="E6377" t="s">
        <v>1122</v>
      </c>
      <c r="F6377">
        <v>333526</v>
      </c>
      <c r="G6377">
        <v>374311</v>
      </c>
      <c r="H6377" s="224" t="s">
        <v>148</v>
      </c>
      <c r="I6377" s="224" t="s">
        <v>149</v>
      </c>
      <c r="L6377">
        <v>2015</v>
      </c>
      <c r="M6377">
        <v>9</v>
      </c>
      <c r="N6377">
        <f t="shared" si="483"/>
        <v>0</v>
      </c>
      <c r="O6377">
        <f t="shared" si="484"/>
        <v>0</v>
      </c>
      <c r="P6377">
        <f t="shared" si="485"/>
        <v>1</v>
      </c>
    </row>
    <row r="6378" spans="1:16" x14ac:dyDescent="0.3">
      <c r="A6378" t="s">
        <v>69</v>
      </c>
      <c r="B6378" s="38">
        <v>42248</v>
      </c>
      <c r="C6378" t="s">
        <v>30</v>
      </c>
      <c r="D6378" t="s">
        <v>387</v>
      </c>
      <c r="E6378" t="s">
        <v>1122</v>
      </c>
      <c r="F6378">
        <v>333550</v>
      </c>
      <c r="G6378">
        <v>373142</v>
      </c>
      <c r="H6378" s="224" t="s">
        <v>148</v>
      </c>
      <c r="I6378" s="224" t="s">
        <v>149</v>
      </c>
      <c r="L6378">
        <v>2015</v>
      </c>
      <c r="M6378">
        <v>9</v>
      </c>
      <c r="N6378">
        <f t="shared" si="483"/>
        <v>0</v>
      </c>
      <c r="O6378">
        <f t="shared" si="484"/>
        <v>0</v>
      </c>
      <c r="P6378">
        <f t="shared" si="485"/>
        <v>1</v>
      </c>
    </row>
    <row r="6379" spans="1:16" x14ac:dyDescent="0.3">
      <c r="A6379" t="s">
        <v>67</v>
      </c>
      <c r="B6379" s="38">
        <v>42248</v>
      </c>
      <c r="C6379" t="s">
        <v>30</v>
      </c>
      <c r="D6379" t="s">
        <v>278</v>
      </c>
      <c r="E6379" t="s">
        <v>1130</v>
      </c>
      <c r="F6379">
        <v>349296</v>
      </c>
      <c r="G6379">
        <v>374129</v>
      </c>
      <c r="H6379" s="224" t="s">
        <v>234</v>
      </c>
      <c r="I6379" s="224" t="s">
        <v>313</v>
      </c>
      <c r="L6379">
        <v>2015</v>
      </c>
      <c r="M6379">
        <v>9</v>
      </c>
      <c r="N6379">
        <f t="shared" si="483"/>
        <v>0</v>
      </c>
      <c r="O6379">
        <f t="shared" si="484"/>
        <v>0</v>
      </c>
      <c r="P6379">
        <f t="shared" si="485"/>
        <v>5</v>
      </c>
    </row>
    <row r="6380" spans="1:16" x14ac:dyDescent="0.3">
      <c r="A6380" t="s">
        <v>69</v>
      </c>
      <c r="B6380" s="38">
        <v>42248</v>
      </c>
      <c r="C6380" t="s">
        <v>30</v>
      </c>
      <c r="D6380" t="s">
        <v>221</v>
      </c>
      <c r="E6380" t="s">
        <v>1122</v>
      </c>
      <c r="F6380">
        <v>333994</v>
      </c>
      <c r="G6380">
        <v>375113</v>
      </c>
      <c r="H6380" s="224" t="s">
        <v>148</v>
      </c>
      <c r="I6380" s="224" t="s">
        <v>149</v>
      </c>
      <c r="L6380">
        <v>2015</v>
      </c>
      <c r="M6380">
        <v>9</v>
      </c>
      <c r="N6380">
        <f t="shared" si="483"/>
        <v>0</v>
      </c>
      <c r="O6380">
        <f t="shared" si="484"/>
        <v>0</v>
      </c>
      <c r="P6380">
        <f t="shared" si="485"/>
        <v>1</v>
      </c>
    </row>
    <row r="6381" spans="1:16" x14ac:dyDescent="0.3">
      <c r="A6381" t="s">
        <v>69</v>
      </c>
      <c r="B6381" s="38">
        <v>42248</v>
      </c>
      <c r="C6381" t="s">
        <v>30</v>
      </c>
      <c r="D6381" t="s">
        <v>387</v>
      </c>
      <c r="E6381" t="s">
        <v>1122</v>
      </c>
      <c r="F6381">
        <v>333578</v>
      </c>
      <c r="G6381">
        <v>373207</v>
      </c>
      <c r="H6381" s="224" t="s">
        <v>148</v>
      </c>
      <c r="I6381" s="224" t="s">
        <v>149</v>
      </c>
      <c r="L6381">
        <v>2015</v>
      </c>
      <c r="M6381">
        <v>9</v>
      </c>
      <c r="N6381">
        <f t="shared" si="483"/>
        <v>0</v>
      </c>
      <c r="O6381">
        <f t="shared" si="484"/>
        <v>0</v>
      </c>
      <c r="P6381">
        <f t="shared" si="485"/>
        <v>1</v>
      </c>
    </row>
    <row r="6382" spans="1:16" x14ac:dyDescent="0.3">
      <c r="A6382" t="s">
        <v>69</v>
      </c>
      <c r="B6382" s="38">
        <v>42248</v>
      </c>
      <c r="C6382" t="s">
        <v>29</v>
      </c>
      <c r="D6382" t="s">
        <v>221</v>
      </c>
      <c r="E6382" t="s">
        <v>1122</v>
      </c>
      <c r="F6382">
        <v>333904</v>
      </c>
      <c r="G6382">
        <v>374943</v>
      </c>
      <c r="H6382" s="224" t="s">
        <v>144</v>
      </c>
      <c r="I6382" s="224" t="s">
        <v>247</v>
      </c>
      <c r="J6382" t="s">
        <v>248</v>
      </c>
      <c r="L6382">
        <v>2015</v>
      </c>
      <c r="M6382">
        <v>9</v>
      </c>
      <c r="N6382">
        <f t="shared" si="483"/>
        <v>0</v>
      </c>
      <c r="O6382">
        <f t="shared" si="484"/>
        <v>2</v>
      </c>
      <c r="P6382">
        <f t="shared" si="485"/>
        <v>1</v>
      </c>
    </row>
    <row r="6383" spans="1:16" x14ac:dyDescent="0.3">
      <c r="A6383" t="s">
        <v>69</v>
      </c>
      <c r="B6383" s="38">
        <v>42248</v>
      </c>
      <c r="C6383" t="s">
        <v>30</v>
      </c>
      <c r="D6383" t="s">
        <v>366</v>
      </c>
      <c r="E6383" t="s">
        <v>1122</v>
      </c>
      <c r="F6383">
        <v>334176</v>
      </c>
      <c r="G6383">
        <v>375140</v>
      </c>
      <c r="H6383" s="224" t="s">
        <v>152</v>
      </c>
      <c r="I6383" s="224" t="s">
        <v>153</v>
      </c>
      <c r="L6383">
        <v>2015</v>
      </c>
      <c r="M6383">
        <v>9</v>
      </c>
      <c r="N6383">
        <f t="shared" si="483"/>
        <v>0</v>
      </c>
      <c r="O6383">
        <f t="shared" si="484"/>
        <v>0</v>
      </c>
      <c r="P6383">
        <f t="shared" si="485"/>
        <v>2</v>
      </c>
    </row>
    <row r="6384" spans="1:16" x14ac:dyDescent="0.3">
      <c r="A6384" t="s">
        <v>45</v>
      </c>
      <c r="B6384" s="38">
        <v>42248</v>
      </c>
      <c r="C6384" t="s">
        <v>30</v>
      </c>
      <c r="D6384" t="s">
        <v>338</v>
      </c>
      <c r="E6384" t="s">
        <v>1125</v>
      </c>
      <c r="F6384">
        <v>244127</v>
      </c>
      <c r="G6384">
        <v>416238</v>
      </c>
      <c r="H6384" s="224" t="s">
        <v>148</v>
      </c>
      <c r="I6384" s="224" t="s">
        <v>149</v>
      </c>
      <c r="L6384">
        <v>2015</v>
      </c>
      <c r="M6384">
        <v>9</v>
      </c>
      <c r="N6384">
        <f t="shared" si="483"/>
        <v>0</v>
      </c>
      <c r="O6384">
        <f t="shared" si="484"/>
        <v>0</v>
      </c>
      <c r="P6384">
        <f t="shared" si="485"/>
        <v>1</v>
      </c>
    </row>
    <row r="6385" spans="1:16" x14ac:dyDescent="0.3">
      <c r="A6385" t="s">
        <v>45</v>
      </c>
      <c r="B6385" s="38">
        <v>42248</v>
      </c>
      <c r="C6385" t="s">
        <v>30</v>
      </c>
      <c r="D6385" t="s">
        <v>1155</v>
      </c>
      <c r="E6385" t="s">
        <v>1125</v>
      </c>
      <c r="F6385">
        <v>243190</v>
      </c>
      <c r="G6385">
        <v>416313</v>
      </c>
      <c r="H6385" s="224" t="s">
        <v>148</v>
      </c>
      <c r="I6385" s="224" t="s">
        <v>149</v>
      </c>
      <c r="L6385">
        <v>2015</v>
      </c>
      <c r="M6385">
        <v>9</v>
      </c>
      <c r="N6385">
        <f t="shared" si="483"/>
        <v>0</v>
      </c>
      <c r="O6385">
        <f t="shared" si="484"/>
        <v>0</v>
      </c>
      <c r="P6385">
        <f t="shared" si="485"/>
        <v>1</v>
      </c>
    </row>
    <row r="6386" spans="1:16" x14ac:dyDescent="0.3">
      <c r="A6386" t="s">
        <v>42</v>
      </c>
      <c r="B6386" s="38">
        <v>42248</v>
      </c>
      <c r="C6386" t="s">
        <v>30</v>
      </c>
      <c r="D6386" t="s">
        <v>588</v>
      </c>
      <c r="E6386" t="s">
        <v>1124</v>
      </c>
      <c r="F6386">
        <v>337653</v>
      </c>
      <c r="G6386">
        <v>331022</v>
      </c>
      <c r="H6386" s="224" t="s">
        <v>152</v>
      </c>
      <c r="I6386" s="224" t="s">
        <v>153</v>
      </c>
      <c r="L6386">
        <v>2015</v>
      </c>
      <c r="M6386">
        <v>9</v>
      </c>
      <c r="N6386">
        <f t="shared" si="483"/>
        <v>0</v>
      </c>
      <c r="O6386">
        <f t="shared" si="484"/>
        <v>0</v>
      </c>
      <c r="P6386">
        <f t="shared" si="485"/>
        <v>2</v>
      </c>
    </row>
    <row r="6387" spans="1:16" x14ac:dyDescent="0.3">
      <c r="A6387" t="s">
        <v>50</v>
      </c>
      <c r="B6387" s="38">
        <v>42248</v>
      </c>
      <c r="C6387" t="s">
        <v>30</v>
      </c>
      <c r="D6387" t="s">
        <v>296</v>
      </c>
      <c r="E6387" t="s">
        <v>1131</v>
      </c>
      <c r="F6387">
        <v>284491</v>
      </c>
      <c r="G6387">
        <v>432424</v>
      </c>
      <c r="H6387" s="224" t="s">
        <v>152</v>
      </c>
      <c r="I6387" s="224" t="s">
        <v>153</v>
      </c>
      <c r="L6387">
        <v>2015</v>
      </c>
      <c r="M6387">
        <v>9</v>
      </c>
      <c r="N6387">
        <f t="shared" si="483"/>
        <v>0</v>
      </c>
      <c r="O6387">
        <f t="shared" si="484"/>
        <v>0</v>
      </c>
      <c r="P6387">
        <f t="shared" si="485"/>
        <v>2</v>
      </c>
    </row>
    <row r="6388" spans="1:16" x14ac:dyDescent="0.3">
      <c r="A6388" t="s">
        <v>66</v>
      </c>
      <c r="B6388" s="38">
        <v>42248</v>
      </c>
      <c r="C6388" t="s">
        <v>30</v>
      </c>
      <c r="D6388" t="s">
        <v>438</v>
      </c>
      <c r="E6388" t="s">
        <v>1131</v>
      </c>
      <c r="F6388">
        <v>267077</v>
      </c>
      <c r="G6388">
        <v>423046</v>
      </c>
      <c r="H6388" s="224" t="s">
        <v>148</v>
      </c>
      <c r="I6388" s="224" t="s">
        <v>149</v>
      </c>
      <c r="L6388">
        <v>2015</v>
      </c>
      <c r="M6388">
        <v>9</v>
      </c>
      <c r="N6388">
        <f t="shared" si="483"/>
        <v>0</v>
      </c>
      <c r="O6388">
        <f t="shared" si="484"/>
        <v>0</v>
      </c>
      <c r="P6388">
        <f t="shared" si="485"/>
        <v>1</v>
      </c>
    </row>
    <row r="6389" spans="1:16" x14ac:dyDescent="0.3">
      <c r="A6389" t="s">
        <v>69</v>
      </c>
      <c r="B6389" s="38">
        <v>42248</v>
      </c>
      <c r="C6389" t="s">
        <v>30</v>
      </c>
      <c r="D6389" t="s">
        <v>221</v>
      </c>
      <c r="E6389" t="s">
        <v>1122</v>
      </c>
      <c r="F6389">
        <v>333998</v>
      </c>
      <c r="G6389">
        <v>375115</v>
      </c>
      <c r="H6389" s="224" t="s">
        <v>152</v>
      </c>
      <c r="I6389" s="224" t="s">
        <v>153</v>
      </c>
      <c r="L6389">
        <v>2015</v>
      </c>
      <c r="M6389">
        <v>9</v>
      </c>
      <c r="N6389">
        <f t="shared" si="483"/>
        <v>0</v>
      </c>
      <c r="O6389">
        <f t="shared" si="484"/>
        <v>0</v>
      </c>
      <c r="P6389">
        <f t="shared" si="485"/>
        <v>2</v>
      </c>
    </row>
    <row r="6390" spans="1:16" x14ac:dyDescent="0.3">
      <c r="A6390" t="s">
        <v>69</v>
      </c>
      <c r="B6390" s="38">
        <v>42248</v>
      </c>
      <c r="C6390" t="s">
        <v>30</v>
      </c>
      <c r="D6390" t="s">
        <v>160</v>
      </c>
      <c r="E6390" t="s">
        <v>1122</v>
      </c>
      <c r="F6390">
        <v>332915</v>
      </c>
      <c r="G6390">
        <v>373554</v>
      </c>
      <c r="H6390" s="224" t="s">
        <v>148</v>
      </c>
      <c r="I6390" s="224" t="s">
        <v>149</v>
      </c>
      <c r="L6390">
        <v>2015</v>
      </c>
      <c r="M6390">
        <v>9</v>
      </c>
      <c r="N6390">
        <f t="shared" si="483"/>
        <v>0</v>
      </c>
      <c r="O6390">
        <f t="shared" si="484"/>
        <v>0</v>
      </c>
      <c r="P6390">
        <f t="shared" si="485"/>
        <v>1</v>
      </c>
    </row>
    <row r="6391" spans="1:16" x14ac:dyDescent="0.3">
      <c r="A6391" t="s">
        <v>45</v>
      </c>
      <c r="B6391" s="38">
        <v>42248</v>
      </c>
      <c r="C6391" t="s">
        <v>30</v>
      </c>
      <c r="D6391" t="s">
        <v>295</v>
      </c>
      <c r="E6391" t="s">
        <v>1125</v>
      </c>
      <c r="F6391">
        <v>243683</v>
      </c>
      <c r="G6391">
        <v>416369</v>
      </c>
      <c r="H6391" s="224" t="s">
        <v>148</v>
      </c>
      <c r="I6391" s="224" t="s">
        <v>149</v>
      </c>
      <c r="L6391">
        <v>2015</v>
      </c>
      <c r="M6391">
        <v>9</v>
      </c>
      <c r="N6391">
        <f t="shared" si="483"/>
        <v>0</v>
      </c>
      <c r="O6391">
        <f t="shared" si="484"/>
        <v>0</v>
      </c>
      <c r="P6391">
        <f t="shared" si="485"/>
        <v>1</v>
      </c>
    </row>
    <row r="6392" spans="1:16" x14ac:dyDescent="0.3">
      <c r="A6392" t="s">
        <v>47</v>
      </c>
      <c r="B6392" s="38">
        <v>42248</v>
      </c>
      <c r="C6392" t="s">
        <v>30</v>
      </c>
      <c r="D6392" t="s">
        <v>377</v>
      </c>
      <c r="E6392" t="s">
        <v>1127</v>
      </c>
      <c r="F6392">
        <v>328727</v>
      </c>
      <c r="G6392">
        <v>391262</v>
      </c>
      <c r="H6392" s="224" t="s">
        <v>152</v>
      </c>
      <c r="I6392" s="224" t="s">
        <v>153</v>
      </c>
      <c r="L6392">
        <v>2015</v>
      </c>
      <c r="M6392">
        <v>9</v>
      </c>
      <c r="N6392">
        <f t="shared" si="483"/>
        <v>0</v>
      </c>
      <c r="O6392">
        <f t="shared" si="484"/>
        <v>0</v>
      </c>
      <c r="P6392">
        <f t="shared" si="485"/>
        <v>2</v>
      </c>
    </row>
    <row r="6393" spans="1:16" x14ac:dyDescent="0.3">
      <c r="A6393" t="s">
        <v>69</v>
      </c>
      <c r="B6393" s="38">
        <v>42248</v>
      </c>
      <c r="C6393" t="s">
        <v>30</v>
      </c>
      <c r="D6393" t="s">
        <v>860</v>
      </c>
      <c r="E6393" t="s">
        <v>1122</v>
      </c>
      <c r="F6393">
        <v>333491</v>
      </c>
      <c r="G6393">
        <v>374865</v>
      </c>
      <c r="H6393" s="224" t="s">
        <v>148</v>
      </c>
      <c r="I6393" s="224" t="s">
        <v>149</v>
      </c>
      <c r="L6393">
        <v>2015</v>
      </c>
      <c r="M6393">
        <v>9</v>
      </c>
      <c r="N6393">
        <f t="shared" si="483"/>
        <v>0</v>
      </c>
      <c r="O6393">
        <f t="shared" si="484"/>
        <v>0</v>
      </c>
      <c r="P6393">
        <f t="shared" si="485"/>
        <v>1</v>
      </c>
    </row>
    <row r="6394" spans="1:16" x14ac:dyDescent="0.3">
      <c r="A6394" t="s">
        <v>2</v>
      </c>
      <c r="B6394" s="38">
        <v>42248</v>
      </c>
      <c r="C6394" t="s">
        <v>30</v>
      </c>
      <c r="D6394" t="s">
        <v>266</v>
      </c>
      <c r="E6394" t="s">
        <v>1133</v>
      </c>
      <c r="F6394">
        <v>326301</v>
      </c>
      <c r="G6394">
        <v>363960</v>
      </c>
      <c r="H6394" s="224" t="s">
        <v>148</v>
      </c>
      <c r="I6394" s="224" t="s">
        <v>149</v>
      </c>
      <c r="L6394">
        <v>2015</v>
      </c>
      <c r="M6394">
        <v>9</v>
      </c>
      <c r="N6394">
        <f t="shared" si="483"/>
        <v>0</v>
      </c>
      <c r="O6394">
        <f t="shared" si="484"/>
        <v>0</v>
      </c>
      <c r="P6394">
        <f t="shared" si="485"/>
        <v>1</v>
      </c>
    </row>
    <row r="6395" spans="1:16" x14ac:dyDescent="0.3">
      <c r="A6395" t="s">
        <v>45</v>
      </c>
      <c r="B6395" s="38">
        <v>42248</v>
      </c>
      <c r="C6395" t="s">
        <v>30</v>
      </c>
      <c r="D6395" t="s">
        <v>240</v>
      </c>
      <c r="E6395" t="s">
        <v>1125</v>
      </c>
      <c r="F6395">
        <v>243808</v>
      </c>
      <c r="G6395">
        <v>418490</v>
      </c>
      <c r="H6395" s="224" t="s">
        <v>148</v>
      </c>
      <c r="I6395" s="224" t="s">
        <v>149</v>
      </c>
      <c r="L6395">
        <v>2015</v>
      </c>
      <c r="M6395">
        <v>9</v>
      </c>
      <c r="N6395">
        <f t="shared" si="483"/>
        <v>0</v>
      </c>
      <c r="O6395">
        <f t="shared" si="484"/>
        <v>0</v>
      </c>
      <c r="P6395">
        <f t="shared" si="485"/>
        <v>1</v>
      </c>
    </row>
    <row r="6396" spans="1:16" x14ac:dyDescent="0.3">
      <c r="A6396" t="s">
        <v>20</v>
      </c>
      <c r="B6396" s="38">
        <v>42248</v>
      </c>
      <c r="C6396" t="s">
        <v>30</v>
      </c>
      <c r="D6396" t="s">
        <v>154</v>
      </c>
      <c r="E6396" t="s">
        <v>1128</v>
      </c>
      <c r="F6396">
        <v>310763</v>
      </c>
      <c r="G6396">
        <v>403649</v>
      </c>
      <c r="H6396" s="224" t="s">
        <v>148</v>
      </c>
      <c r="I6396" s="224" t="s">
        <v>149</v>
      </c>
      <c r="L6396">
        <v>2015</v>
      </c>
      <c r="M6396">
        <v>9</v>
      </c>
      <c r="N6396">
        <f t="shared" si="483"/>
        <v>0</v>
      </c>
      <c r="O6396">
        <f t="shared" si="484"/>
        <v>0</v>
      </c>
      <c r="P6396">
        <f t="shared" si="485"/>
        <v>1</v>
      </c>
    </row>
    <row r="6397" spans="1:16" x14ac:dyDescent="0.3">
      <c r="A6397" t="s">
        <v>60</v>
      </c>
      <c r="B6397" s="38">
        <v>42248</v>
      </c>
      <c r="C6397" t="s">
        <v>30</v>
      </c>
      <c r="D6397" t="s">
        <v>590</v>
      </c>
      <c r="E6397" t="s">
        <v>1130</v>
      </c>
      <c r="F6397">
        <v>350170</v>
      </c>
      <c r="G6397">
        <v>381646</v>
      </c>
      <c r="H6397" s="224" t="s">
        <v>148</v>
      </c>
      <c r="I6397" s="224" t="s">
        <v>149</v>
      </c>
      <c r="L6397">
        <v>2015</v>
      </c>
      <c r="M6397">
        <v>9</v>
      </c>
      <c r="N6397">
        <f t="shared" si="483"/>
        <v>0</v>
      </c>
      <c r="O6397">
        <f t="shared" si="484"/>
        <v>0</v>
      </c>
      <c r="P6397">
        <f t="shared" si="485"/>
        <v>1</v>
      </c>
    </row>
    <row r="6398" spans="1:16" x14ac:dyDescent="0.3">
      <c r="A6398" t="s">
        <v>36</v>
      </c>
      <c r="B6398" s="38">
        <v>42248</v>
      </c>
      <c r="C6398" t="s">
        <v>30</v>
      </c>
      <c r="D6398" t="s">
        <v>426</v>
      </c>
      <c r="E6398" t="s">
        <v>1129</v>
      </c>
      <c r="F6398">
        <v>287587</v>
      </c>
      <c r="G6398">
        <v>345555</v>
      </c>
      <c r="H6398" s="224" t="s">
        <v>148</v>
      </c>
      <c r="I6398" s="224" t="s">
        <v>149</v>
      </c>
      <c r="L6398">
        <v>2015</v>
      </c>
      <c r="M6398">
        <v>9</v>
      </c>
      <c r="N6398">
        <f t="shared" si="483"/>
        <v>0</v>
      </c>
      <c r="O6398">
        <f t="shared" si="484"/>
        <v>0</v>
      </c>
      <c r="P6398">
        <f t="shared" si="485"/>
        <v>1</v>
      </c>
    </row>
    <row r="6399" spans="1:16" x14ac:dyDescent="0.3">
      <c r="A6399" t="s">
        <v>69</v>
      </c>
      <c r="B6399" s="38">
        <v>42248</v>
      </c>
      <c r="C6399" t="s">
        <v>30</v>
      </c>
      <c r="D6399" t="s">
        <v>151</v>
      </c>
      <c r="E6399" t="s">
        <v>1122</v>
      </c>
      <c r="F6399">
        <v>334126</v>
      </c>
      <c r="G6399">
        <v>373524</v>
      </c>
      <c r="H6399" s="224" t="s">
        <v>148</v>
      </c>
      <c r="I6399" s="224" t="s">
        <v>149</v>
      </c>
      <c r="L6399">
        <v>2015</v>
      </c>
      <c r="M6399">
        <v>9</v>
      </c>
      <c r="N6399">
        <f t="shared" si="483"/>
        <v>0</v>
      </c>
      <c r="O6399">
        <f t="shared" si="484"/>
        <v>0</v>
      </c>
      <c r="P6399">
        <f t="shared" si="485"/>
        <v>1</v>
      </c>
    </row>
    <row r="6400" spans="1:16" x14ac:dyDescent="0.3">
      <c r="A6400" t="s">
        <v>69</v>
      </c>
      <c r="B6400" s="38">
        <v>42248</v>
      </c>
      <c r="C6400" t="s">
        <v>30</v>
      </c>
      <c r="D6400" t="s">
        <v>221</v>
      </c>
      <c r="E6400" t="s">
        <v>1122</v>
      </c>
      <c r="F6400">
        <v>333998</v>
      </c>
      <c r="G6400">
        <v>375111</v>
      </c>
      <c r="H6400" s="224" t="s">
        <v>148</v>
      </c>
      <c r="I6400" s="224" t="s">
        <v>149</v>
      </c>
      <c r="L6400">
        <v>2015</v>
      </c>
      <c r="M6400">
        <v>9</v>
      </c>
      <c r="N6400">
        <f t="shared" si="483"/>
        <v>0</v>
      </c>
      <c r="O6400">
        <f t="shared" si="484"/>
        <v>0</v>
      </c>
      <c r="P6400">
        <f t="shared" si="485"/>
        <v>1</v>
      </c>
    </row>
    <row r="6401" spans="1:16" x14ac:dyDescent="0.3">
      <c r="A6401" t="s">
        <v>69</v>
      </c>
      <c r="B6401" s="38">
        <v>42248</v>
      </c>
      <c r="C6401" t="s">
        <v>30</v>
      </c>
      <c r="D6401" t="s">
        <v>251</v>
      </c>
      <c r="E6401" t="s">
        <v>1122</v>
      </c>
      <c r="F6401">
        <v>333557</v>
      </c>
      <c r="G6401">
        <v>373775</v>
      </c>
      <c r="H6401" s="224" t="s">
        <v>148</v>
      </c>
      <c r="I6401" s="224" t="s">
        <v>149</v>
      </c>
      <c r="L6401">
        <v>2015</v>
      </c>
      <c r="M6401">
        <v>9</v>
      </c>
      <c r="N6401">
        <f t="shared" si="483"/>
        <v>0</v>
      </c>
      <c r="O6401">
        <f t="shared" si="484"/>
        <v>0</v>
      </c>
      <c r="P6401">
        <f t="shared" si="485"/>
        <v>1</v>
      </c>
    </row>
    <row r="6402" spans="1:16" x14ac:dyDescent="0.3">
      <c r="A6402" t="s">
        <v>45</v>
      </c>
      <c r="B6402" s="38">
        <v>42248</v>
      </c>
      <c r="C6402" t="s">
        <v>30</v>
      </c>
      <c r="D6402" t="s">
        <v>240</v>
      </c>
      <c r="E6402" t="s">
        <v>1125</v>
      </c>
      <c r="F6402">
        <v>243443</v>
      </c>
      <c r="G6402">
        <v>417076</v>
      </c>
      <c r="H6402" s="224" t="s">
        <v>148</v>
      </c>
      <c r="I6402" s="224" t="s">
        <v>149</v>
      </c>
      <c r="L6402">
        <v>2015</v>
      </c>
      <c r="M6402">
        <v>9</v>
      </c>
      <c r="N6402">
        <f t="shared" ref="N6402:N6465" si="486">SUM((IF(OR(ISBLANK($I6402),ISERROR(SEARCH("killed",$I6402))),0,IF(SEARCH("killed",$I6402)=3,LEFT($I6402,1),IF(SEARCH("killed",$I6402)=4,LEFT($I6402,2),0)))),(IF(OR(ISBLANK($J6402),ISERROR(SEARCH("killed",$J6402))),0,IF(SEARCH("killed",$J6402)=3,LEFT($J6402,1),IF(SEARCH("killed",$J6402)=4,LEFT($J6402,2),0)))),(IF(OR(ISBLANK($K6402),ISERROR(SEARCH("killed",$K6402))),0,IF(SEARCH("killed",$K6402)=3,LEFT($K6402,1),IF(SEARCH("killed",$K6402)=4,LEFT($K6402,2),0)))))</f>
        <v>0</v>
      </c>
      <c r="O6402">
        <f t="shared" ref="O6402:O6465" si="487">SUM((IF(OR(ISBLANK($I6402),ISERROR(SEARCH("seriously",$I6402))),0,IF(SEARCH("seriously",$I6402)=3,LEFT($I6402,1),IF(SEARCH("seriously",$I6402)=4,LEFT($I6402,2),0)))),(IF(OR(ISBLANK($J6402),ISERROR(SEARCH("seriously",$J6402))),0,IF(SEARCH("seriously",$J6402)=3,LEFT($J6402,1),IF(SEARCH("seriously",$J6402)=4,LEFT($J6402,2),0)))),(IF(OR(ISBLANK($K6402),ISERROR(SEARCH("seriously",$K6402))),0,IF(SEARCH("seriously",$K6402)=3,LEFT($K6402,1),IF(SEARCH("seriously",$K6402)=4,LEFT($K6402,2),0)))))</f>
        <v>0</v>
      </c>
      <c r="P6402">
        <f t="shared" ref="P6402:P6465" si="488">SUM((IF(OR(ISBLANK($I6402),ISERROR(SEARCH("slightly",$I6402))),0,IF(SEARCH("slightly",$I6402)=3,LEFT($I6402,1),IF(SEARCH("slightly",$I6402)=4,LEFT($I6402,2),0)))),(IF(OR(ISBLANK($J6402),ISERROR(SEARCH("slightly",$J6402))),0,IF(SEARCH("slightly",$J6402)=3,LEFT($J6402,1),IF(SEARCH("slightly",$J6402)=4,LEFT($J6402,2),0)))),(IF(OR(ISBLANK($K6402),ISERROR(SEARCH("slightly",$K6402))),0,IF(SEARCH("slightly",$K6402)=3,LEFT($K6402,1),IF(SEARCH("slightly",$K6402)=4,LEFT($K6402,2),0)))))</f>
        <v>1</v>
      </c>
    </row>
    <row r="6403" spans="1:16" x14ac:dyDescent="0.3">
      <c r="A6403" t="s">
        <v>45</v>
      </c>
      <c r="B6403" s="38">
        <v>42248</v>
      </c>
      <c r="C6403" t="s">
        <v>30</v>
      </c>
      <c r="D6403" t="s">
        <v>475</v>
      </c>
      <c r="E6403" t="s">
        <v>1125</v>
      </c>
      <c r="F6403">
        <v>243690</v>
      </c>
      <c r="G6403">
        <v>416355</v>
      </c>
      <c r="H6403" s="224" t="s">
        <v>148</v>
      </c>
      <c r="I6403" s="224" t="s">
        <v>149</v>
      </c>
      <c r="L6403">
        <v>2015</v>
      </c>
      <c r="M6403">
        <v>9</v>
      </c>
      <c r="N6403">
        <f t="shared" si="486"/>
        <v>0</v>
      </c>
      <c r="O6403">
        <f t="shared" si="487"/>
        <v>0</v>
      </c>
      <c r="P6403">
        <f t="shared" si="488"/>
        <v>1</v>
      </c>
    </row>
    <row r="6404" spans="1:16" x14ac:dyDescent="0.3">
      <c r="A6404" t="s">
        <v>69</v>
      </c>
      <c r="B6404" s="38">
        <v>42248</v>
      </c>
      <c r="C6404" t="s">
        <v>30</v>
      </c>
      <c r="D6404" t="s">
        <v>299</v>
      </c>
      <c r="E6404" t="s">
        <v>1122</v>
      </c>
      <c r="F6404">
        <v>335097</v>
      </c>
      <c r="G6404">
        <v>374452</v>
      </c>
      <c r="H6404" s="224" t="s">
        <v>148</v>
      </c>
      <c r="I6404" s="224" t="s">
        <v>149</v>
      </c>
      <c r="L6404">
        <v>2015</v>
      </c>
      <c r="M6404">
        <v>9</v>
      </c>
      <c r="N6404">
        <f t="shared" si="486"/>
        <v>0</v>
      </c>
      <c r="O6404">
        <f t="shared" si="487"/>
        <v>0</v>
      </c>
      <c r="P6404">
        <f t="shared" si="488"/>
        <v>1</v>
      </c>
    </row>
    <row r="6405" spans="1:16" x14ac:dyDescent="0.3">
      <c r="A6405" t="s">
        <v>45</v>
      </c>
      <c r="B6405" s="38">
        <v>42248</v>
      </c>
      <c r="C6405" t="s">
        <v>30</v>
      </c>
      <c r="D6405" t="s">
        <v>391</v>
      </c>
      <c r="E6405" t="s">
        <v>1125</v>
      </c>
      <c r="F6405">
        <v>243582</v>
      </c>
      <c r="G6405">
        <v>416203</v>
      </c>
      <c r="H6405" s="224" t="s">
        <v>148</v>
      </c>
      <c r="I6405" s="224" t="s">
        <v>149</v>
      </c>
      <c r="L6405">
        <v>2015</v>
      </c>
      <c r="M6405">
        <v>9</v>
      </c>
      <c r="N6405">
        <f t="shared" si="486"/>
        <v>0</v>
      </c>
      <c r="O6405">
        <f t="shared" si="487"/>
        <v>0</v>
      </c>
      <c r="P6405">
        <f t="shared" si="488"/>
        <v>1</v>
      </c>
    </row>
    <row r="6406" spans="1:16" x14ac:dyDescent="0.3">
      <c r="A6406" t="s">
        <v>43</v>
      </c>
      <c r="B6406" s="38">
        <v>42248</v>
      </c>
      <c r="C6406" t="s">
        <v>30</v>
      </c>
      <c r="D6406" t="s">
        <v>349</v>
      </c>
      <c r="E6406" t="s">
        <v>1124</v>
      </c>
      <c r="F6406">
        <v>308677</v>
      </c>
      <c r="G6406">
        <v>325919</v>
      </c>
      <c r="H6406" s="224" t="s">
        <v>148</v>
      </c>
      <c r="I6406" s="224" t="s">
        <v>149</v>
      </c>
      <c r="L6406">
        <v>2015</v>
      </c>
      <c r="M6406">
        <v>9</v>
      </c>
      <c r="N6406">
        <f t="shared" si="486"/>
        <v>0</v>
      </c>
      <c r="O6406">
        <f t="shared" si="487"/>
        <v>0</v>
      </c>
      <c r="P6406">
        <f t="shared" si="488"/>
        <v>1</v>
      </c>
    </row>
    <row r="6407" spans="1:16" x14ac:dyDescent="0.3">
      <c r="A6407" t="s">
        <v>78</v>
      </c>
      <c r="B6407" s="38">
        <v>42248</v>
      </c>
      <c r="C6407" t="s">
        <v>30</v>
      </c>
      <c r="D6407" t="s">
        <v>339</v>
      </c>
      <c r="E6407" t="s">
        <v>1133</v>
      </c>
      <c r="F6407">
        <v>336733</v>
      </c>
      <c r="G6407">
        <v>364977</v>
      </c>
      <c r="H6407" s="224" t="s">
        <v>148</v>
      </c>
      <c r="I6407" s="224" t="s">
        <v>149</v>
      </c>
      <c r="L6407">
        <v>2015</v>
      </c>
      <c r="M6407">
        <v>9</v>
      </c>
      <c r="N6407">
        <f t="shared" si="486"/>
        <v>0</v>
      </c>
      <c r="O6407">
        <f t="shared" si="487"/>
        <v>0</v>
      </c>
      <c r="P6407">
        <f t="shared" si="488"/>
        <v>1</v>
      </c>
    </row>
    <row r="6408" spans="1:16" x14ac:dyDescent="0.3">
      <c r="A6408" t="s">
        <v>20</v>
      </c>
      <c r="B6408" s="38">
        <v>42248</v>
      </c>
      <c r="C6408" t="s">
        <v>30</v>
      </c>
      <c r="D6408" t="s">
        <v>581</v>
      </c>
      <c r="E6408" t="s">
        <v>1128</v>
      </c>
      <c r="F6408">
        <v>310474</v>
      </c>
      <c r="G6408">
        <v>403562</v>
      </c>
      <c r="H6408" s="224" t="s">
        <v>148</v>
      </c>
      <c r="I6408" s="224" t="s">
        <v>149</v>
      </c>
      <c r="L6408">
        <v>2015</v>
      </c>
      <c r="M6408">
        <v>9</v>
      </c>
      <c r="N6408">
        <f t="shared" si="486"/>
        <v>0</v>
      </c>
      <c r="O6408">
        <f t="shared" si="487"/>
        <v>0</v>
      </c>
      <c r="P6408">
        <f t="shared" si="488"/>
        <v>1</v>
      </c>
    </row>
    <row r="6409" spans="1:16" x14ac:dyDescent="0.3">
      <c r="A6409" t="s">
        <v>76</v>
      </c>
      <c r="B6409" s="38">
        <v>42248</v>
      </c>
      <c r="C6409" t="s">
        <v>30</v>
      </c>
      <c r="D6409" t="s">
        <v>297</v>
      </c>
      <c r="E6409" t="s">
        <v>1127</v>
      </c>
      <c r="F6409">
        <v>314690</v>
      </c>
      <c r="G6409">
        <v>387170</v>
      </c>
      <c r="H6409" s="224" t="s">
        <v>144</v>
      </c>
      <c r="I6409" s="224" t="s">
        <v>145</v>
      </c>
      <c r="L6409">
        <v>2015</v>
      </c>
      <c r="M6409">
        <v>9</v>
      </c>
      <c r="N6409">
        <f t="shared" si="486"/>
        <v>0</v>
      </c>
      <c r="O6409">
        <f t="shared" si="487"/>
        <v>0</v>
      </c>
      <c r="P6409">
        <f t="shared" si="488"/>
        <v>3</v>
      </c>
    </row>
    <row r="6410" spans="1:16" x14ac:dyDescent="0.3">
      <c r="A6410" t="s">
        <v>36</v>
      </c>
      <c r="B6410" s="38">
        <v>42248</v>
      </c>
      <c r="C6410" t="s">
        <v>30</v>
      </c>
      <c r="D6410" t="s">
        <v>175</v>
      </c>
      <c r="E6410" t="s">
        <v>1129</v>
      </c>
      <c r="F6410">
        <v>287516</v>
      </c>
      <c r="G6410">
        <v>345812</v>
      </c>
      <c r="H6410" s="224" t="s">
        <v>152</v>
      </c>
      <c r="I6410" s="224" t="s">
        <v>153</v>
      </c>
      <c r="L6410">
        <v>2015</v>
      </c>
      <c r="M6410">
        <v>9</v>
      </c>
      <c r="N6410">
        <f t="shared" si="486"/>
        <v>0</v>
      </c>
      <c r="O6410">
        <f t="shared" si="487"/>
        <v>0</v>
      </c>
      <c r="P6410">
        <f t="shared" si="488"/>
        <v>2</v>
      </c>
    </row>
    <row r="6411" spans="1:16" x14ac:dyDescent="0.3">
      <c r="A6411" t="s">
        <v>45</v>
      </c>
      <c r="B6411" s="38">
        <v>42248</v>
      </c>
      <c r="C6411" t="s">
        <v>30</v>
      </c>
      <c r="D6411" t="s">
        <v>385</v>
      </c>
      <c r="E6411" t="s">
        <v>1125</v>
      </c>
      <c r="F6411">
        <v>243848</v>
      </c>
      <c r="G6411">
        <v>415974</v>
      </c>
      <c r="H6411" s="224" t="s">
        <v>148</v>
      </c>
      <c r="I6411" s="224" t="s">
        <v>149</v>
      </c>
      <c r="L6411">
        <v>2015</v>
      </c>
      <c r="M6411">
        <v>9</v>
      </c>
      <c r="N6411">
        <f t="shared" si="486"/>
        <v>0</v>
      </c>
      <c r="O6411">
        <f t="shared" si="487"/>
        <v>0</v>
      </c>
      <c r="P6411">
        <f t="shared" si="488"/>
        <v>1</v>
      </c>
    </row>
    <row r="6412" spans="1:16" x14ac:dyDescent="0.3">
      <c r="A6412" t="s">
        <v>62</v>
      </c>
      <c r="B6412" s="38">
        <v>42248</v>
      </c>
      <c r="C6412" t="s">
        <v>30</v>
      </c>
      <c r="D6412" t="s">
        <v>1156</v>
      </c>
      <c r="E6412" t="s">
        <v>1128</v>
      </c>
      <c r="F6412">
        <v>340103</v>
      </c>
      <c r="G6412">
        <v>402438</v>
      </c>
      <c r="H6412" s="224" t="s">
        <v>148</v>
      </c>
      <c r="I6412" s="224" t="s">
        <v>149</v>
      </c>
      <c r="L6412">
        <v>2015</v>
      </c>
      <c r="M6412">
        <v>9</v>
      </c>
      <c r="N6412">
        <f t="shared" si="486"/>
        <v>0</v>
      </c>
      <c r="O6412">
        <f t="shared" si="487"/>
        <v>0</v>
      </c>
      <c r="P6412">
        <f t="shared" si="488"/>
        <v>1</v>
      </c>
    </row>
    <row r="6413" spans="1:16" x14ac:dyDescent="0.3">
      <c r="A6413" t="s">
        <v>45</v>
      </c>
      <c r="B6413" s="38">
        <v>42248</v>
      </c>
      <c r="C6413" t="s">
        <v>30</v>
      </c>
      <c r="D6413" t="s">
        <v>240</v>
      </c>
      <c r="E6413" t="s">
        <v>1125</v>
      </c>
      <c r="F6413">
        <v>243774</v>
      </c>
      <c r="G6413">
        <v>418435</v>
      </c>
      <c r="H6413" s="224" t="s">
        <v>148</v>
      </c>
      <c r="I6413" s="224" t="s">
        <v>149</v>
      </c>
      <c r="L6413">
        <v>2015</v>
      </c>
      <c r="M6413">
        <v>9</v>
      </c>
      <c r="N6413">
        <f t="shared" si="486"/>
        <v>0</v>
      </c>
      <c r="O6413">
        <f t="shared" si="487"/>
        <v>0</v>
      </c>
      <c r="P6413">
        <f t="shared" si="488"/>
        <v>1</v>
      </c>
    </row>
    <row r="6414" spans="1:16" x14ac:dyDescent="0.3">
      <c r="A6414" t="s">
        <v>69</v>
      </c>
      <c r="B6414" s="38">
        <v>42248</v>
      </c>
      <c r="C6414" t="s">
        <v>30</v>
      </c>
      <c r="D6414" t="s">
        <v>160</v>
      </c>
      <c r="E6414" t="s">
        <v>1122</v>
      </c>
      <c r="F6414">
        <v>332921</v>
      </c>
      <c r="G6414">
        <v>373565</v>
      </c>
      <c r="H6414" s="224" t="s">
        <v>148</v>
      </c>
      <c r="I6414" s="224" t="s">
        <v>149</v>
      </c>
      <c r="L6414">
        <v>2015</v>
      </c>
      <c r="M6414">
        <v>9</v>
      </c>
      <c r="N6414">
        <f t="shared" si="486"/>
        <v>0</v>
      </c>
      <c r="O6414">
        <f t="shared" si="487"/>
        <v>0</v>
      </c>
      <c r="P6414">
        <f t="shared" si="488"/>
        <v>1</v>
      </c>
    </row>
    <row r="6415" spans="1:16" x14ac:dyDescent="0.3">
      <c r="A6415" t="s">
        <v>69</v>
      </c>
      <c r="B6415" s="38">
        <v>42248</v>
      </c>
      <c r="C6415" t="s">
        <v>30</v>
      </c>
      <c r="D6415" t="s">
        <v>167</v>
      </c>
      <c r="E6415" t="s">
        <v>1122</v>
      </c>
      <c r="F6415">
        <v>334263</v>
      </c>
      <c r="G6415">
        <v>373888</v>
      </c>
      <c r="H6415" s="224" t="s">
        <v>234</v>
      </c>
      <c r="I6415" s="224" t="s">
        <v>313</v>
      </c>
      <c r="L6415">
        <v>2015</v>
      </c>
      <c r="M6415">
        <v>9</v>
      </c>
      <c r="N6415">
        <f t="shared" si="486"/>
        <v>0</v>
      </c>
      <c r="O6415">
        <f t="shared" si="487"/>
        <v>0</v>
      </c>
      <c r="P6415">
        <f t="shared" si="488"/>
        <v>5</v>
      </c>
    </row>
    <row r="6416" spans="1:16" x14ac:dyDescent="0.3">
      <c r="A6416" t="s">
        <v>74</v>
      </c>
      <c r="B6416" s="38">
        <v>42248</v>
      </c>
      <c r="C6416" t="s">
        <v>28</v>
      </c>
      <c r="D6416" t="s">
        <v>800</v>
      </c>
      <c r="E6416" t="s">
        <v>1128</v>
      </c>
      <c r="F6416">
        <v>341206</v>
      </c>
      <c r="G6416">
        <v>387182</v>
      </c>
      <c r="H6416" s="224" t="s">
        <v>152</v>
      </c>
      <c r="I6416" s="224" t="s">
        <v>235</v>
      </c>
      <c r="J6416" t="s">
        <v>248</v>
      </c>
      <c r="L6416">
        <v>2015</v>
      </c>
      <c r="M6416">
        <v>9</v>
      </c>
      <c r="N6416">
        <f t="shared" si="486"/>
        <v>1</v>
      </c>
      <c r="O6416">
        <f t="shared" si="487"/>
        <v>0</v>
      </c>
      <c r="P6416">
        <f t="shared" si="488"/>
        <v>1</v>
      </c>
    </row>
    <row r="6417" spans="1:16" x14ac:dyDescent="0.3">
      <c r="A6417" t="s">
        <v>69</v>
      </c>
      <c r="B6417" s="38">
        <v>42248</v>
      </c>
      <c r="C6417" t="s">
        <v>30</v>
      </c>
      <c r="D6417" t="s">
        <v>380</v>
      </c>
      <c r="E6417" t="s">
        <v>1122</v>
      </c>
      <c r="F6417">
        <v>333623</v>
      </c>
      <c r="G6417">
        <v>375011</v>
      </c>
      <c r="H6417" s="224" t="s">
        <v>148</v>
      </c>
      <c r="I6417" s="224" t="s">
        <v>149</v>
      </c>
      <c r="L6417">
        <v>2015</v>
      </c>
      <c r="M6417">
        <v>9</v>
      </c>
      <c r="N6417">
        <f t="shared" si="486"/>
        <v>0</v>
      </c>
      <c r="O6417">
        <f t="shared" si="487"/>
        <v>0</v>
      </c>
      <c r="P6417">
        <f t="shared" si="488"/>
        <v>1</v>
      </c>
    </row>
    <row r="6418" spans="1:16" x14ac:dyDescent="0.3">
      <c r="A6418" t="s">
        <v>2</v>
      </c>
      <c r="B6418" s="38">
        <v>42248</v>
      </c>
      <c r="C6418" t="s">
        <v>29</v>
      </c>
      <c r="D6418" t="s">
        <v>237</v>
      </c>
      <c r="E6418" t="s">
        <v>1133</v>
      </c>
      <c r="F6418">
        <v>326970</v>
      </c>
      <c r="G6418">
        <v>364211</v>
      </c>
      <c r="H6418" s="224" t="s">
        <v>148</v>
      </c>
      <c r="I6418" s="224" t="s">
        <v>181</v>
      </c>
      <c r="L6418">
        <v>2015</v>
      </c>
      <c r="M6418">
        <v>9</v>
      </c>
      <c r="N6418">
        <f t="shared" si="486"/>
        <v>0</v>
      </c>
      <c r="O6418">
        <f t="shared" si="487"/>
        <v>1</v>
      </c>
      <c r="P6418">
        <f t="shared" si="488"/>
        <v>0</v>
      </c>
    </row>
    <row r="6419" spans="1:16" x14ac:dyDescent="0.3">
      <c r="A6419" t="s">
        <v>43</v>
      </c>
      <c r="B6419" s="38">
        <v>42278</v>
      </c>
      <c r="C6419" t="s">
        <v>30</v>
      </c>
      <c r="D6419" t="s">
        <v>207</v>
      </c>
      <c r="E6419" t="s">
        <v>1124</v>
      </c>
      <c r="F6419">
        <v>308468</v>
      </c>
      <c r="G6419">
        <v>325941</v>
      </c>
      <c r="H6419" s="224" t="s">
        <v>152</v>
      </c>
      <c r="I6419" s="224" t="s">
        <v>153</v>
      </c>
      <c r="L6419">
        <v>2015</v>
      </c>
      <c r="M6419">
        <v>10</v>
      </c>
      <c r="N6419">
        <f t="shared" si="486"/>
        <v>0</v>
      </c>
      <c r="O6419">
        <f t="shared" si="487"/>
        <v>0</v>
      </c>
      <c r="P6419">
        <f t="shared" si="488"/>
        <v>2</v>
      </c>
    </row>
    <row r="6420" spans="1:16" x14ac:dyDescent="0.3">
      <c r="A6420" t="s">
        <v>69</v>
      </c>
      <c r="B6420" s="38">
        <v>42248</v>
      </c>
      <c r="C6420" t="s">
        <v>30</v>
      </c>
      <c r="D6420" t="s">
        <v>180</v>
      </c>
      <c r="E6420" t="s">
        <v>1122</v>
      </c>
      <c r="F6420">
        <v>333316</v>
      </c>
      <c r="G6420">
        <v>374335</v>
      </c>
      <c r="H6420" s="224" t="s">
        <v>148</v>
      </c>
      <c r="I6420" s="224" t="s">
        <v>149</v>
      </c>
      <c r="L6420">
        <v>2015</v>
      </c>
      <c r="M6420">
        <v>9</v>
      </c>
      <c r="N6420">
        <f t="shared" si="486"/>
        <v>0</v>
      </c>
      <c r="O6420">
        <f t="shared" si="487"/>
        <v>0</v>
      </c>
      <c r="P6420">
        <f t="shared" si="488"/>
        <v>1</v>
      </c>
    </row>
    <row r="6421" spans="1:16" x14ac:dyDescent="0.3">
      <c r="A6421" t="s">
        <v>69</v>
      </c>
      <c r="B6421" s="38">
        <v>42278</v>
      </c>
      <c r="C6421" t="s">
        <v>30</v>
      </c>
      <c r="D6421" t="s">
        <v>404</v>
      </c>
      <c r="E6421" t="s">
        <v>1122</v>
      </c>
      <c r="F6421">
        <v>333643</v>
      </c>
      <c r="G6421">
        <v>373861</v>
      </c>
      <c r="H6421" s="224" t="s">
        <v>148</v>
      </c>
      <c r="I6421" s="224" t="s">
        <v>149</v>
      </c>
      <c r="L6421">
        <v>2015</v>
      </c>
      <c r="M6421">
        <v>10</v>
      </c>
      <c r="N6421">
        <f t="shared" si="486"/>
        <v>0</v>
      </c>
      <c r="O6421">
        <f t="shared" si="487"/>
        <v>0</v>
      </c>
      <c r="P6421">
        <f t="shared" si="488"/>
        <v>1</v>
      </c>
    </row>
    <row r="6422" spans="1:16" x14ac:dyDescent="0.3">
      <c r="A6422" t="s">
        <v>36</v>
      </c>
      <c r="B6422" s="38">
        <v>42248</v>
      </c>
      <c r="C6422" t="s">
        <v>30</v>
      </c>
      <c r="D6422" t="s">
        <v>175</v>
      </c>
      <c r="E6422" t="s">
        <v>1129</v>
      </c>
      <c r="F6422">
        <v>287415</v>
      </c>
      <c r="G6422">
        <v>345982</v>
      </c>
      <c r="H6422" s="224" t="s">
        <v>148</v>
      </c>
      <c r="I6422" s="224" t="s">
        <v>149</v>
      </c>
      <c r="L6422">
        <v>2015</v>
      </c>
      <c r="M6422">
        <v>9</v>
      </c>
      <c r="N6422">
        <f t="shared" si="486"/>
        <v>0</v>
      </c>
      <c r="O6422">
        <f t="shared" si="487"/>
        <v>0</v>
      </c>
      <c r="P6422">
        <f t="shared" si="488"/>
        <v>1</v>
      </c>
    </row>
    <row r="6423" spans="1:16" x14ac:dyDescent="0.3">
      <c r="A6423" t="s">
        <v>53</v>
      </c>
      <c r="B6423" s="38">
        <v>42278</v>
      </c>
      <c r="C6423" t="s">
        <v>30</v>
      </c>
      <c r="D6423" t="s">
        <v>295</v>
      </c>
      <c r="E6423" t="s">
        <v>1123</v>
      </c>
      <c r="F6423">
        <v>279418</v>
      </c>
      <c r="G6423">
        <v>362284</v>
      </c>
      <c r="H6423" s="224" t="s">
        <v>144</v>
      </c>
      <c r="I6423" s="224" t="s">
        <v>145</v>
      </c>
      <c r="L6423">
        <v>2015</v>
      </c>
      <c r="M6423">
        <v>10</v>
      </c>
      <c r="N6423">
        <f t="shared" si="486"/>
        <v>0</v>
      </c>
      <c r="O6423">
        <f t="shared" si="487"/>
        <v>0</v>
      </c>
      <c r="P6423">
        <f t="shared" si="488"/>
        <v>3</v>
      </c>
    </row>
    <row r="6424" spans="1:16" x14ac:dyDescent="0.3">
      <c r="A6424" t="s">
        <v>69</v>
      </c>
      <c r="B6424" s="38">
        <v>42278</v>
      </c>
      <c r="C6424" t="s">
        <v>30</v>
      </c>
      <c r="D6424" t="s">
        <v>215</v>
      </c>
      <c r="E6424" t="s">
        <v>1122</v>
      </c>
      <c r="F6424">
        <v>333867</v>
      </c>
      <c r="G6424">
        <v>373605</v>
      </c>
      <c r="H6424" s="224" t="s">
        <v>152</v>
      </c>
      <c r="I6424" s="224" t="s">
        <v>153</v>
      </c>
      <c r="L6424">
        <v>2015</v>
      </c>
      <c r="M6424">
        <v>10</v>
      </c>
      <c r="N6424">
        <f t="shared" si="486"/>
        <v>0</v>
      </c>
      <c r="O6424">
        <f t="shared" si="487"/>
        <v>0</v>
      </c>
      <c r="P6424">
        <f t="shared" si="488"/>
        <v>2</v>
      </c>
    </row>
    <row r="6425" spans="1:16" x14ac:dyDescent="0.3">
      <c r="A6425" t="s">
        <v>36</v>
      </c>
      <c r="B6425" s="38">
        <v>42278</v>
      </c>
      <c r="C6425" t="s">
        <v>30</v>
      </c>
      <c r="D6425" t="s">
        <v>683</v>
      </c>
      <c r="E6425" t="s">
        <v>1129</v>
      </c>
      <c r="F6425">
        <v>287771</v>
      </c>
      <c r="G6425">
        <v>345216</v>
      </c>
      <c r="H6425" s="224" t="s">
        <v>152</v>
      </c>
      <c r="I6425" s="224" t="s">
        <v>153</v>
      </c>
      <c r="L6425">
        <v>2015</v>
      </c>
      <c r="M6425">
        <v>10</v>
      </c>
      <c r="N6425">
        <f t="shared" si="486"/>
        <v>0</v>
      </c>
      <c r="O6425">
        <f t="shared" si="487"/>
        <v>0</v>
      </c>
      <c r="P6425">
        <f t="shared" si="488"/>
        <v>2</v>
      </c>
    </row>
    <row r="6426" spans="1:16" x14ac:dyDescent="0.3">
      <c r="A6426" t="s">
        <v>54</v>
      </c>
      <c r="B6426" s="38">
        <v>42278</v>
      </c>
      <c r="C6426" t="s">
        <v>30</v>
      </c>
      <c r="D6426" t="s">
        <v>586</v>
      </c>
      <c r="E6426" t="s">
        <v>1124</v>
      </c>
      <c r="F6426">
        <v>314198</v>
      </c>
      <c r="G6426">
        <v>318175</v>
      </c>
      <c r="H6426" s="224" t="s">
        <v>148</v>
      </c>
      <c r="I6426" s="224" t="s">
        <v>149</v>
      </c>
      <c r="L6426">
        <v>2015</v>
      </c>
      <c r="M6426">
        <v>10</v>
      </c>
      <c r="N6426">
        <f t="shared" si="486"/>
        <v>0</v>
      </c>
      <c r="O6426">
        <f t="shared" si="487"/>
        <v>0</v>
      </c>
      <c r="P6426">
        <f t="shared" si="488"/>
        <v>1</v>
      </c>
    </row>
    <row r="6427" spans="1:16" x14ac:dyDescent="0.3">
      <c r="A6427" t="s">
        <v>69</v>
      </c>
      <c r="B6427" s="38">
        <v>42278</v>
      </c>
      <c r="C6427" t="s">
        <v>30</v>
      </c>
      <c r="D6427" t="s">
        <v>501</v>
      </c>
      <c r="E6427" t="s">
        <v>1122</v>
      </c>
      <c r="F6427">
        <v>333476</v>
      </c>
      <c r="G6427">
        <v>374723</v>
      </c>
      <c r="H6427" s="224" t="s">
        <v>148</v>
      </c>
      <c r="I6427" s="224" t="s">
        <v>149</v>
      </c>
      <c r="L6427">
        <v>2015</v>
      </c>
      <c r="M6427">
        <v>10</v>
      </c>
      <c r="N6427">
        <f t="shared" si="486"/>
        <v>0</v>
      </c>
      <c r="O6427">
        <f t="shared" si="487"/>
        <v>0</v>
      </c>
      <c r="P6427">
        <f t="shared" si="488"/>
        <v>1</v>
      </c>
    </row>
    <row r="6428" spans="1:16" x14ac:dyDescent="0.3">
      <c r="A6428" t="s">
        <v>36</v>
      </c>
      <c r="B6428" s="38">
        <v>42278</v>
      </c>
      <c r="C6428" t="s">
        <v>30</v>
      </c>
      <c r="D6428" t="s">
        <v>175</v>
      </c>
      <c r="E6428" t="s">
        <v>1129</v>
      </c>
      <c r="F6428">
        <v>287395</v>
      </c>
      <c r="G6428">
        <v>345995</v>
      </c>
      <c r="H6428" s="224" t="s">
        <v>148</v>
      </c>
      <c r="I6428" s="224" t="s">
        <v>149</v>
      </c>
      <c r="L6428">
        <v>2015</v>
      </c>
      <c r="M6428">
        <v>10</v>
      </c>
      <c r="N6428">
        <f t="shared" si="486"/>
        <v>0</v>
      </c>
      <c r="O6428">
        <f t="shared" si="487"/>
        <v>0</v>
      </c>
      <c r="P6428">
        <f t="shared" si="488"/>
        <v>1</v>
      </c>
    </row>
    <row r="6429" spans="1:16" x14ac:dyDescent="0.3">
      <c r="A6429" t="s">
        <v>43</v>
      </c>
      <c r="B6429" s="38">
        <v>42278</v>
      </c>
      <c r="C6429" t="s">
        <v>30</v>
      </c>
      <c r="D6429" t="s">
        <v>526</v>
      </c>
      <c r="E6429" t="s">
        <v>1124</v>
      </c>
      <c r="F6429">
        <v>308242</v>
      </c>
      <c r="G6429">
        <v>326760</v>
      </c>
      <c r="H6429" s="224" t="s">
        <v>148</v>
      </c>
      <c r="I6429" s="224" t="s">
        <v>149</v>
      </c>
      <c r="L6429">
        <v>2015</v>
      </c>
      <c r="M6429">
        <v>10</v>
      </c>
      <c r="N6429">
        <f t="shared" si="486"/>
        <v>0</v>
      </c>
      <c r="O6429">
        <f t="shared" si="487"/>
        <v>0</v>
      </c>
      <c r="P6429">
        <f t="shared" si="488"/>
        <v>1</v>
      </c>
    </row>
    <row r="6430" spans="1:16" x14ac:dyDescent="0.3">
      <c r="A6430" t="s">
        <v>41</v>
      </c>
      <c r="B6430" s="38">
        <v>42278</v>
      </c>
      <c r="C6430" t="s">
        <v>30</v>
      </c>
      <c r="D6430" t="s">
        <v>775</v>
      </c>
      <c r="E6430" t="s">
        <v>1123</v>
      </c>
      <c r="F6430">
        <v>289958</v>
      </c>
      <c r="G6430">
        <v>390806</v>
      </c>
      <c r="H6430" s="224" t="s">
        <v>148</v>
      </c>
      <c r="I6430" s="224" t="s">
        <v>149</v>
      </c>
      <c r="L6430">
        <v>2015</v>
      </c>
      <c r="M6430">
        <v>10</v>
      </c>
      <c r="N6430">
        <f t="shared" si="486"/>
        <v>0</v>
      </c>
      <c r="O6430">
        <f t="shared" si="487"/>
        <v>0</v>
      </c>
      <c r="P6430">
        <f t="shared" si="488"/>
        <v>1</v>
      </c>
    </row>
    <row r="6431" spans="1:16" x14ac:dyDescent="0.3">
      <c r="A6431" t="s">
        <v>52</v>
      </c>
      <c r="B6431" s="38">
        <v>42278</v>
      </c>
      <c r="C6431" t="s">
        <v>30</v>
      </c>
      <c r="D6431" t="s">
        <v>424</v>
      </c>
      <c r="E6431" t="s">
        <v>1126</v>
      </c>
      <c r="F6431">
        <v>245662</v>
      </c>
      <c r="G6431">
        <v>372735</v>
      </c>
      <c r="H6431" s="224" t="s">
        <v>148</v>
      </c>
      <c r="I6431" s="224" t="s">
        <v>149</v>
      </c>
      <c r="L6431">
        <v>2015</v>
      </c>
      <c r="M6431">
        <v>10</v>
      </c>
      <c r="N6431">
        <f t="shared" si="486"/>
        <v>0</v>
      </c>
      <c r="O6431">
        <f t="shared" si="487"/>
        <v>0</v>
      </c>
      <c r="P6431">
        <f t="shared" si="488"/>
        <v>1</v>
      </c>
    </row>
    <row r="6432" spans="1:16" x14ac:dyDescent="0.3">
      <c r="A6432" t="s">
        <v>45</v>
      </c>
      <c r="B6432" s="38">
        <v>42278</v>
      </c>
      <c r="C6432" t="s">
        <v>30</v>
      </c>
      <c r="D6432" t="s">
        <v>240</v>
      </c>
      <c r="E6432" t="s">
        <v>1125</v>
      </c>
      <c r="F6432">
        <v>243420</v>
      </c>
      <c r="G6432">
        <v>417241</v>
      </c>
      <c r="H6432" s="224" t="s">
        <v>148</v>
      </c>
      <c r="I6432" s="224" t="s">
        <v>149</v>
      </c>
      <c r="L6432">
        <v>2015</v>
      </c>
      <c r="M6432">
        <v>10</v>
      </c>
      <c r="N6432">
        <f t="shared" si="486"/>
        <v>0</v>
      </c>
      <c r="O6432">
        <f t="shared" si="487"/>
        <v>0</v>
      </c>
      <c r="P6432">
        <f t="shared" si="488"/>
        <v>1</v>
      </c>
    </row>
    <row r="6433" spans="1:16" x14ac:dyDescent="0.3">
      <c r="A6433" t="s">
        <v>69</v>
      </c>
      <c r="B6433" s="38">
        <v>42278</v>
      </c>
      <c r="C6433" t="s">
        <v>30</v>
      </c>
      <c r="D6433" t="s">
        <v>160</v>
      </c>
      <c r="E6433" t="s">
        <v>1122</v>
      </c>
      <c r="F6433">
        <v>333648</v>
      </c>
      <c r="G6433">
        <v>375214</v>
      </c>
      <c r="H6433" s="224" t="s">
        <v>148</v>
      </c>
      <c r="I6433" s="224" t="s">
        <v>149</v>
      </c>
      <c r="L6433">
        <v>2015</v>
      </c>
      <c r="M6433">
        <v>10</v>
      </c>
      <c r="N6433">
        <f t="shared" si="486"/>
        <v>0</v>
      </c>
      <c r="O6433">
        <f t="shared" si="487"/>
        <v>0</v>
      </c>
      <c r="P6433">
        <f t="shared" si="488"/>
        <v>1</v>
      </c>
    </row>
    <row r="6434" spans="1:16" x14ac:dyDescent="0.3">
      <c r="A6434" t="s">
        <v>69</v>
      </c>
      <c r="B6434" s="38">
        <v>42278</v>
      </c>
      <c r="C6434" t="s">
        <v>30</v>
      </c>
      <c r="D6434" t="s">
        <v>1157</v>
      </c>
      <c r="E6434" t="s">
        <v>1122</v>
      </c>
      <c r="F6434">
        <v>334012</v>
      </c>
      <c r="G6434">
        <v>373181</v>
      </c>
      <c r="H6434" s="224" t="s">
        <v>148</v>
      </c>
      <c r="I6434" s="224" t="s">
        <v>149</v>
      </c>
      <c r="L6434">
        <v>2015</v>
      </c>
      <c r="M6434">
        <v>10</v>
      </c>
      <c r="N6434">
        <f t="shared" si="486"/>
        <v>0</v>
      </c>
      <c r="O6434">
        <f t="shared" si="487"/>
        <v>0</v>
      </c>
      <c r="P6434">
        <f t="shared" si="488"/>
        <v>1</v>
      </c>
    </row>
    <row r="6435" spans="1:16" x14ac:dyDescent="0.3">
      <c r="A6435" t="s">
        <v>76</v>
      </c>
      <c r="B6435" s="38">
        <v>42278</v>
      </c>
      <c r="C6435" t="s">
        <v>30</v>
      </c>
      <c r="D6435" t="s">
        <v>231</v>
      </c>
      <c r="E6435" t="s">
        <v>1127</v>
      </c>
      <c r="F6435">
        <v>314719</v>
      </c>
      <c r="G6435">
        <v>386670</v>
      </c>
      <c r="H6435" s="224" t="s">
        <v>148</v>
      </c>
      <c r="I6435" s="224" t="s">
        <v>149</v>
      </c>
      <c r="L6435">
        <v>2015</v>
      </c>
      <c r="M6435">
        <v>10</v>
      </c>
      <c r="N6435">
        <f t="shared" si="486"/>
        <v>0</v>
      </c>
      <c r="O6435">
        <f t="shared" si="487"/>
        <v>0</v>
      </c>
      <c r="P6435">
        <f t="shared" si="488"/>
        <v>1</v>
      </c>
    </row>
    <row r="6436" spans="1:16" x14ac:dyDescent="0.3">
      <c r="A6436" t="s">
        <v>69</v>
      </c>
      <c r="B6436" s="38">
        <v>42278</v>
      </c>
      <c r="C6436" t="s">
        <v>30</v>
      </c>
      <c r="D6436" t="s">
        <v>373</v>
      </c>
      <c r="E6436" t="s">
        <v>1122</v>
      </c>
      <c r="F6436">
        <v>333705</v>
      </c>
      <c r="G6436">
        <v>374622</v>
      </c>
      <c r="H6436" s="224" t="s">
        <v>148</v>
      </c>
      <c r="I6436" s="224" t="s">
        <v>149</v>
      </c>
      <c r="L6436">
        <v>2015</v>
      </c>
      <c r="M6436">
        <v>10</v>
      </c>
      <c r="N6436">
        <f t="shared" si="486"/>
        <v>0</v>
      </c>
      <c r="O6436">
        <f t="shared" si="487"/>
        <v>0</v>
      </c>
      <c r="P6436">
        <f t="shared" si="488"/>
        <v>1</v>
      </c>
    </row>
    <row r="6437" spans="1:16" x14ac:dyDescent="0.3">
      <c r="A6437" t="s">
        <v>70</v>
      </c>
      <c r="B6437" s="38">
        <v>42278</v>
      </c>
      <c r="C6437" t="s">
        <v>30</v>
      </c>
      <c r="D6437" t="s">
        <v>347</v>
      </c>
      <c r="E6437" t="s">
        <v>1124</v>
      </c>
      <c r="F6437">
        <v>330533</v>
      </c>
      <c r="G6437">
        <v>314471</v>
      </c>
      <c r="H6437" s="224" t="s">
        <v>148</v>
      </c>
      <c r="I6437" s="224" t="s">
        <v>149</v>
      </c>
      <c r="L6437">
        <v>2015</v>
      </c>
      <c r="M6437">
        <v>10</v>
      </c>
      <c r="N6437">
        <f t="shared" si="486"/>
        <v>0</v>
      </c>
      <c r="O6437">
        <f t="shared" si="487"/>
        <v>0</v>
      </c>
      <c r="P6437">
        <f t="shared" si="488"/>
        <v>1</v>
      </c>
    </row>
    <row r="6438" spans="1:16" x14ac:dyDescent="0.3">
      <c r="A6438" t="s">
        <v>45</v>
      </c>
      <c r="B6438" s="38">
        <v>42278</v>
      </c>
      <c r="C6438" t="s">
        <v>30</v>
      </c>
      <c r="D6438" t="s">
        <v>393</v>
      </c>
      <c r="E6438" t="s">
        <v>1125</v>
      </c>
      <c r="F6438">
        <v>243134</v>
      </c>
      <c r="G6438">
        <v>417412</v>
      </c>
      <c r="H6438" s="224" t="s">
        <v>152</v>
      </c>
      <c r="I6438" s="224" t="s">
        <v>153</v>
      </c>
      <c r="L6438">
        <v>2015</v>
      </c>
      <c r="M6438">
        <v>10</v>
      </c>
      <c r="N6438">
        <f t="shared" si="486"/>
        <v>0</v>
      </c>
      <c r="O6438">
        <f t="shared" si="487"/>
        <v>0</v>
      </c>
      <c r="P6438">
        <f t="shared" si="488"/>
        <v>2</v>
      </c>
    </row>
    <row r="6439" spans="1:16" x14ac:dyDescent="0.3">
      <c r="A6439" t="s">
        <v>60</v>
      </c>
      <c r="B6439" s="38">
        <v>42278</v>
      </c>
      <c r="C6439" t="s">
        <v>30</v>
      </c>
      <c r="D6439" t="s">
        <v>265</v>
      </c>
      <c r="E6439" t="s">
        <v>1130</v>
      </c>
      <c r="F6439">
        <v>350114</v>
      </c>
      <c r="G6439">
        <v>381200</v>
      </c>
      <c r="H6439" s="224" t="s">
        <v>152</v>
      </c>
      <c r="I6439" s="224" t="s">
        <v>153</v>
      </c>
      <c r="L6439">
        <v>2015</v>
      </c>
      <c r="M6439">
        <v>10</v>
      </c>
      <c r="N6439">
        <f t="shared" si="486"/>
        <v>0</v>
      </c>
      <c r="O6439">
        <f t="shared" si="487"/>
        <v>0</v>
      </c>
      <c r="P6439">
        <f t="shared" si="488"/>
        <v>2</v>
      </c>
    </row>
    <row r="6440" spans="1:16" x14ac:dyDescent="0.3">
      <c r="A6440" t="s">
        <v>43</v>
      </c>
      <c r="B6440" s="38">
        <v>42278</v>
      </c>
      <c r="C6440" t="s">
        <v>30</v>
      </c>
      <c r="D6440" t="s">
        <v>182</v>
      </c>
      <c r="E6440" t="s">
        <v>1124</v>
      </c>
      <c r="F6440">
        <v>308187</v>
      </c>
      <c r="G6440">
        <v>326624</v>
      </c>
      <c r="H6440" s="224" t="s">
        <v>148</v>
      </c>
      <c r="I6440" s="224" t="s">
        <v>149</v>
      </c>
      <c r="L6440">
        <v>2015</v>
      </c>
      <c r="M6440">
        <v>10</v>
      </c>
      <c r="N6440">
        <f t="shared" si="486"/>
        <v>0</v>
      </c>
      <c r="O6440">
        <f t="shared" si="487"/>
        <v>0</v>
      </c>
      <c r="P6440">
        <f t="shared" si="488"/>
        <v>1</v>
      </c>
    </row>
    <row r="6441" spans="1:16" x14ac:dyDescent="0.3">
      <c r="A6441" t="s">
        <v>67</v>
      </c>
      <c r="B6441" s="38">
        <v>42278</v>
      </c>
      <c r="C6441" t="s">
        <v>30</v>
      </c>
      <c r="D6441" t="s">
        <v>278</v>
      </c>
      <c r="E6441" t="s">
        <v>1130</v>
      </c>
      <c r="F6441">
        <v>349413</v>
      </c>
      <c r="G6441">
        <v>374131</v>
      </c>
      <c r="H6441" s="224" t="s">
        <v>148</v>
      </c>
      <c r="I6441" s="224" t="s">
        <v>149</v>
      </c>
      <c r="L6441">
        <v>2015</v>
      </c>
      <c r="M6441">
        <v>10</v>
      </c>
      <c r="N6441">
        <f t="shared" si="486"/>
        <v>0</v>
      </c>
      <c r="O6441">
        <f t="shared" si="487"/>
        <v>0</v>
      </c>
      <c r="P6441">
        <f t="shared" si="488"/>
        <v>1</v>
      </c>
    </row>
    <row r="6442" spans="1:16" x14ac:dyDescent="0.3">
      <c r="A6442" t="s">
        <v>50</v>
      </c>
      <c r="B6442" s="38">
        <v>42278</v>
      </c>
      <c r="C6442" t="s">
        <v>30</v>
      </c>
      <c r="D6442" t="s">
        <v>941</v>
      </c>
      <c r="E6442" t="s">
        <v>1131</v>
      </c>
      <c r="F6442">
        <v>285023</v>
      </c>
      <c r="G6442">
        <v>432041</v>
      </c>
      <c r="H6442" s="224" t="s">
        <v>148</v>
      </c>
      <c r="I6442" s="224" t="s">
        <v>149</v>
      </c>
      <c r="L6442">
        <v>2015</v>
      </c>
      <c r="M6442">
        <v>10</v>
      </c>
      <c r="N6442">
        <f t="shared" si="486"/>
        <v>0</v>
      </c>
      <c r="O6442">
        <f t="shared" si="487"/>
        <v>0</v>
      </c>
      <c r="P6442">
        <f t="shared" si="488"/>
        <v>1</v>
      </c>
    </row>
    <row r="6443" spans="1:16" x14ac:dyDescent="0.3">
      <c r="A6443" t="s">
        <v>69</v>
      </c>
      <c r="B6443" s="38">
        <v>42278</v>
      </c>
      <c r="C6443" t="s">
        <v>30</v>
      </c>
      <c r="D6443" t="s">
        <v>373</v>
      </c>
      <c r="E6443" t="s">
        <v>1122</v>
      </c>
      <c r="F6443">
        <v>333731</v>
      </c>
      <c r="G6443">
        <v>374612</v>
      </c>
      <c r="H6443" s="224" t="s">
        <v>148</v>
      </c>
      <c r="I6443" s="224" t="s">
        <v>149</v>
      </c>
      <c r="L6443">
        <v>2015</v>
      </c>
      <c r="M6443">
        <v>10</v>
      </c>
      <c r="N6443">
        <f t="shared" si="486"/>
        <v>0</v>
      </c>
      <c r="O6443">
        <f t="shared" si="487"/>
        <v>0</v>
      </c>
      <c r="P6443">
        <f t="shared" si="488"/>
        <v>1</v>
      </c>
    </row>
    <row r="6444" spans="1:16" x14ac:dyDescent="0.3">
      <c r="A6444" t="s">
        <v>69</v>
      </c>
      <c r="B6444" s="38">
        <v>42278</v>
      </c>
      <c r="C6444" t="s">
        <v>30</v>
      </c>
      <c r="D6444" t="s">
        <v>215</v>
      </c>
      <c r="E6444" t="s">
        <v>1122</v>
      </c>
      <c r="F6444">
        <v>333935</v>
      </c>
      <c r="G6444">
        <v>373582</v>
      </c>
      <c r="H6444" s="224" t="s">
        <v>148</v>
      </c>
      <c r="I6444" s="224" t="s">
        <v>149</v>
      </c>
      <c r="L6444">
        <v>2015</v>
      </c>
      <c r="M6444">
        <v>10</v>
      </c>
      <c r="N6444">
        <f t="shared" si="486"/>
        <v>0</v>
      </c>
      <c r="O6444">
        <f t="shared" si="487"/>
        <v>0</v>
      </c>
      <c r="P6444">
        <f t="shared" si="488"/>
        <v>1</v>
      </c>
    </row>
    <row r="6445" spans="1:16" x14ac:dyDescent="0.3">
      <c r="A6445" t="s">
        <v>79</v>
      </c>
      <c r="B6445" s="38">
        <v>42278</v>
      </c>
      <c r="C6445" t="s">
        <v>30</v>
      </c>
      <c r="D6445" t="s">
        <v>216</v>
      </c>
      <c r="E6445" t="s">
        <v>1129</v>
      </c>
      <c r="F6445">
        <v>300908</v>
      </c>
      <c r="G6445">
        <v>353542</v>
      </c>
      <c r="H6445" s="224" t="s">
        <v>148</v>
      </c>
      <c r="I6445" s="224" t="s">
        <v>149</v>
      </c>
      <c r="L6445">
        <v>2015</v>
      </c>
      <c r="M6445">
        <v>10</v>
      </c>
      <c r="N6445">
        <f t="shared" si="486"/>
        <v>0</v>
      </c>
      <c r="O6445">
        <f t="shared" si="487"/>
        <v>0</v>
      </c>
      <c r="P6445">
        <f t="shared" si="488"/>
        <v>1</v>
      </c>
    </row>
    <row r="6446" spans="1:16" x14ac:dyDescent="0.3">
      <c r="A6446" t="s">
        <v>45</v>
      </c>
      <c r="B6446" s="38">
        <v>42278</v>
      </c>
      <c r="C6446" t="s">
        <v>30</v>
      </c>
      <c r="D6446" t="s">
        <v>598</v>
      </c>
      <c r="E6446" t="s">
        <v>1125</v>
      </c>
      <c r="F6446">
        <v>243440</v>
      </c>
      <c r="G6446">
        <v>417556</v>
      </c>
      <c r="H6446" s="224" t="s">
        <v>152</v>
      </c>
      <c r="I6446" s="224" t="s">
        <v>153</v>
      </c>
      <c r="L6446">
        <v>2015</v>
      </c>
      <c r="M6446">
        <v>10</v>
      </c>
      <c r="N6446">
        <f t="shared" si="486"/>
        <v>0</v>
      </c>
      <c r="O6446">
        <f t="shared" si="487"/>
        <v>0</v>
      </c>
      <c r="P6446">
        <f t="shared" si="488"/>
        <v>2</v>
      </c>
    </row>
    <row r="6447" spans="1:16" x14ac:dyDescent="0.3">
      <c r="A6447" t="s">
        <v>69</v>
      </c>
      <c r="B6447" s="38">
        <v>42278</v>
      </c>
      <c r="C6447" t="s">
        <v>30</v>
      </c>
      <c r="D6447" t="s">
        <v>453</v>
      </c>
      <c r="E6447" t="s">
        <v>1122</v>
      </c>
      <c r="F6447">
        <v>333629</v>
      </c>
      <c r="G6447">
        <v>373218</v>
      </c>
      <c r="H6447" s="224" t="s">
        <v>148</v>
      </c>
      <c r="I6447" s="224" t="s">
        <v>149</v>
      </c>
      <c r="L6447">
        <v>2015</v>
      </c>
      <c r="M6447">
        <v>10</v>
      </c>
      <c r="N6447">
        <f t="shared" si="486"/>
        <v>0</v>
      </c>
      <c r="O6447">
        <f t="shared" si="487"/>
        <v>0</v>
      </c>
      <c r="P6447">
        <f t="shared" si="488"/>
        <v>1</v>
      </c>
    </row>
    <row r="6448" spans="1:16" x14ac:dyDescent="0.3">
      <c r="A6448" t="s">
        <v>45</v>
      </c>
      <c r="B6448" s="38">
        <v>42278</v>
      </c>
      <c r="C6448" t="s">
        <v>30</v>
      </c>
      <c r="D6448" t="s">
        <v>177</v>
      </c>
      <c r="E6448" t="s">
        <v>1125</v>
      </c>
      <c r="F6448">
        <v>243822</v>
      </c>
      <c r="G6448">
        <v>415942</v>
      </c>
      <c r="H6448" s="224" t="s">
        <v>148</v>
      </c>
      <c r="I6448" s="224" t="s">
        <v>149</v>
      </c>
      <c r="L6448">
        <v>2015</v>
      </c>
      <c r="M6448">
        <v>10</v>
      </c>
      <c r="N6448">
        <f t="shared" si="486"/>
        <v>0</v>
      </c>
      <c r="O6448">
        <f t="shared" si="487"/>
        <v>0</v>
      </c>
      <c r="P6448">
        <f t="shared" si="488"/>
        <v>1</v>
      </c>
    </row>
    <row r="6449" spans="1:16" x14ac:dyDescent="0.3">
      <c r="A6449" t="s">
        <v>52</v>
      </c>
      <c r="B6449" s="38">
        <v>42278</v>
      </c>
      <c r="C6449" t="s">
        <v>30</v>
      </c>
      <c r="D6449" t="s">
        <v>371</v>
      </c>
      <c r="E6449" t="s">
        <v>1126</v>
      </c>
      <c r="F6449">
        <v>245181</v>
      </c>
      <c r="G6449">
        <v>372860</v>
      </c>
      <c r="H6449" s="224" t="s">
        <v>148</v>
      </c>
      <c r="I6449" s="224" t="s">
        <v>149</v>
      </c>
      <c r="L6449">
        <v>2015</v>
      </c>
      <c r="M6449">
        <v>10</v>
      </c>
      <c r="N6449">
        <f t="shared" si="486"/>
        <v>0</v>
      </c>
      <c r="O6449">
        <f t="shared" si="487"/>
        <v>0</v>
      </c>
      <c r="P6449">
        <f t="shared" si="488"/>
        <v>1</v>
      </c>
    </row>
    <row r="6450" spans="1:16" x14ac:dyDescent="0.3">
      <c r="A6450" t="s">
        <v>2</v>
      </c>
      <c r="B6450" s="38">
        <v>42278</v>
      </c>
      <c r="C6450" t="s">
        <v>30</v>
      </c>
      <c r="D6450" t="s">
        <v>285</v>
      </c>
      <c r="E6450" t="s">
        <v>1133</v>
      </c>
      <c r="F6450">
        <v>326939</v>
      </c>
      <c r="G6450">
        <v>364140</v>
      </c>
      <c r="H6450" s="224" t="s">
        <v>234</v>
      </c>
      <c r="I6450" s="224" t="s">
        <v>313</v>
      </c>
      <c r="L6450">
        <v>2015</v>
      </c>
      <c r="M6450">
        <v>10</v>
      </c>
      <c r="N6450">
        <f t="shared" si="486"/>
        <v>0</v>
      </c>
      <c r="O6450">
        <f t="shared" si="487"/>
        <v>0</v>
      </c>
      <c r="P6450">
        <f t="shared" si="488"/>
        <v>5</v>
      </c>
    </row>
    <row r="6451" spans="1:16" x14ac:dyDescent="0.3">
      <c r="A6451" t="s">
        <v>69</v>
      </c>
      <c r="B6451" s="38">
        <v>42278</v>
      </c>
      <c r="C6451" t="s">
        <v>30</v>
      </c>
      <c r="D6451" t="s">
        <v>204</v>
      </c>
      <c r="E6451" t="s">
        <v>1122</v>
      </c>
      <c r="F6451">
        <v>333620</v>
      </c>
      <c r="G6451">
        <v>373206</v>
      </c>
      <c r="H6451" s="224" t="s">
        <v>148</v>
      </c>
      <c r="I6451" s="224" t="s">
        <v>149</v>
      </c>
      <c r="L6451">
        <v>2015</v>
      </c>
      <c r="M6451">
        <v>10</v>
      </c>
      <c r="N6451">
        <f t="shared" si="486"/>
        <v>0</v>
      </c>
      <c r="O6451">
        <f t="shared" si="487"/>
        <v>0</v>
      </c>
      <c r="P6451">
        <f t="shared" si="488"/>
        <v>1</v>
      </c>
    </row>
    <row r="6452" spans="1:16" x14ac:dyDescent="0.3">
      <c r="A6452" t="s">
        <v>69</v>
      </c>
      <c r="B6452" s="38">
        <v>42278</v>
      </c>
      <c r="C6452" t="s">
        <v>30</v>
      </c>
      <c r="D6452" t="s">
        <v>191</v>
      </c>
      <c r="E6452" t="s">
        <v>1122</v>
      </c>
      <c r="F6452">
        <v>334407</v>
      </c>
      <c r="G6452">
        <v>374749</v>
      </c>
      <c r="H6452" s="224" t="s">
        <v>148</v>
      </c>
      <c r="I6452" s="224" t="s">
        <v>149</v>
      </c>
      <c r="L6452">
        <v>2015</v>
      </c>
      <c r="M6452">
        <v>10</v>
      </c>
      <c r="N6452">
        <f t="shared" si="486"/>
        <v>0</v>
      </c>
      <c r="O6452">
        <f t="shared" si="487"/>
        <v>0</v>
      </c>
      <c r="P6452">
        <f t="shared" si="488"/>
        <v>1</v>
      </c>
    </row>
    <row r="6453" spans="1:16" x14ac:dyDescent="0.3">
      <c r="A6453" t="s">
        <v>80</v>
      </c>
      <c r="B6453" s="38">
        <v>42278</v>
      </c>
      <c r="C6453" t="s">
        <v>30</v>
      </c>
      <c r="D6453" t="s">
        <v>207</v>
      </c>
      <c r="E6453" t="s">
        <v>1129</v>
      </c>
      <c r="F6453">
        <v>308024</v>
      </c>
      <c r="G6453">
        <v>358574</v>
      </c>
      <c r="H6453" s="224" t="s">
        <v>148</v>
      </c>
      <c r="I6453" s="224" t="s">
        <v>149</v>
      </c>
      <c r="L6453">
        <v>2015</v>
      </c>
      <c r="M6453">
        <v>10</v>
      </c>
      <c r="N6453">
        <f t="shared" si="486"/>
        <v>0</v>
      </c>
      <c r="O6453">
        <f t="shared" si="487"/>
        <v>0</v>
      </c>
      <c r="P6453">
        <f t="shared" si="488"/>
        <v>1</v>
      </c>
    </row>
    <row r="6454" spans="1:16" x14ac:dyDescent="0.3">
      <c r="A6454" t="s">
        <v>43</v>
      </c>
      <c r="B6454" s="38">
        <v>42278</v>
      </c>
      <c r="C6454" t="s">
        <v>30</v>
      </c>
      <c r="D6454" t="s">
        <v>1050</v>
      </c>
      <c r="E6454" t="s">
        <v>1124</v>
      </c>
      <c r="F6454">
        <v>308524</v>
      </c>
      <c r="G6454">
        <v>326549</v>
      </c>
      <c r="H6454" s="224" t="s">
        <v>148</v>
      </c>
      <c r="I6454" s="224" t="s">
        <v>149</v>
      </c>
      <c r="L6454">
        <v>2015</v>
      </c>
      <c r="M6454">
        <v>10</v>
      </c>
      <c r="N6454">
        <f t="shared" si="486"/>
        <v>0</v>
      </c>
      <c r="O6454">
        <f t="shared" si="487"/>
        <v>0</v>
      </c>
      <c r="P6454">
        <f t="shared" si="488"/>
        <v>1</v>
      </c>
    </row>
    <row r="6455" spans="1:16" x14ac:dyDescent="0.3">
      <c r="A6455" t="s">
        <v>69</v>
      </c>
      <c r="B6455" s="38">
        <v>42278</v>
      </c>
      <c r="C6455" t="s">
        <v>30</v>
      </c>
      <c r="D6455" t="s">
        <v>167</v>
      </c>
      <c r="E6455" t="s">
        <v>1122</v>
      </c>
      <c r="F6455">
        <v>334420</v>
      </c>
      <c r="G6455">
        <v>373902</v>
      </c>
      <c r="H6455" s="224" t="s">
        <v>148</v>
      </c>
      <c r="I6455" s="224" t="s">
        <v>149</v>
      </c>
      <c r="L6455">
        <v>2015</v>
      </c>
      <c r="M6455">
        <v>10</v>
      </c>
      <c r="N6455">
        <f t="shared" si="486"/>
        <v>0</v>
      </c>
      <c r="O6455">
        <f t="shared" si="487"/>
        <v>0</v>
      </c>
      <c r="P6455">
        <f t="shared" si="488"/>
        <v>1</v>
      </c>
    </row>
    <row r="6456" spans="1:16" x14ac:dyDescent="0.3">
      <c r="A6456" t="s">
        <v>39</v>
      </c>
      <c r="B6456" s="38">
        <v>42278</v>
      </c>
      <c r="C6456" t="s">
        <v>30</v>
      </c>
      <c r="D6456" t="s">
        <v>489</v>
      </c>
      <c r="E6456" t="s">
        <v>1123</v>
      </c>
      <c r="F6456">
        <v>281043</v>
      </c>
      <c r="G6456">
        <v>378553</v>
      </c>
      <c r="H6456" s="224" t="s">
        <v>148</v>
      </c>
      <c r="I6456" s="224" t="s">
        <v>149</v>
      </c>
      <c r="L6456">
        <v>2015</v>
      </c>
      <c r="M6456">
        <v>10</v>
      </c>
      <c r="N6456">
        <f t="shared" si="486"/>
        <v>0</v>
      </c>
      <c r="O6456">
        <f t="shared" si="487"/>
        <v>0</v>
      </c>
      <c r="P6456">
        <f t="shared" si="488"/>
        <v>1</v>
      </c>
    </row>
    <row r="6457" spans="1:16" x14ac:dyDescent="0.3">
      <c r="A6457" t="s">
        <v>45</v>
      </c>
      <c r="B6457" s="38">
        <v>42278</v>
      </c>
      <c r="C6457" t="s">
        <v>30</v>
      </c>
      <c r="D6457" t="s">
        <v>572</v>
      </c>
      <c r="E6457" t="s">
        <v>1125</v>
      </c>
      <c r="F6457">
        <v>244251</v>
      </c>
      <c r="G6457">
        <v>416747</v>
      </c>
      <c r="H6457" s="224" t="s">
        <v>148</v>
      </c>
      <c r="I6457" s="224" t="s">
        <v>149</v>
      </c>
      <c r="L6457">
        <v>2015</v>
      </c>
      <c r="M6457">
        <v>10</v>
      </c>
      <c r="N6457">
        <f t="shared" si="486"/>
        <v>0</v>
      </c>
      <c r="O6457">
        <f t="shared" si="487"/>
        <v>0</v>
      </c>
      <c r="P6457">
        <f t="shared" si="488"/>
        <v>1</v>
      </c>
    </row>
    <row r="6458" spans="1:16" x14ac:dyDescent="0.3">
      <c r="A6458" t="s">
        <v>43</v>
      </c>
      <c r="B6458" s="38">
        <v>42278</v>
      </c>
      <c r="C6458" t="s">
        <v>30</v>
      </c>
      <c r="D6458" t="s">
        <v>207</v>
      </c>
      <c r="E6458" t="s">
        <v>1124</v>
      </c>
      <c r="F6458">
        <v>308630</v>
      </c>
      <c r="G6458">
        <v>325996</v>
      </c>
      <c r="H6458" s="224" t="s">
        <v>245</v>
      </c>
      <c r="I6458" s="224" t="s">
        <v>246</v>
      </c>
      <c r="L6458">
        <v>2015</v>
      </c>
      <c r="M6458">
        <v>10</v>
      </c>
      <c r="N6458">
        <f t="shared" si="486"/>
        <v>0</v>
      </c>
      <c r="O6458">
        <f t="shared" si="487"/>
        <v>0</v>
      </c>
      <c r="P6458">
        <f t="shared" si="488"/>
        <v>4</v>
      </c>
    </row>
    <row r="6459" spans="1:16" x14ac:dyDescent="0.3">
      <c r="A6459" t="s">
        <v>69</v>
      </c>
      <c r="B6459" s="38">
        <v>42278</v>
      </c>
      <c r="C6459" t="s">
        <v>30</v>
      </c>
      <c r="D6459" t="s">
        <v>746</v>
      </c>
      <c r="E6459" t="s">
        <v>1122</v>
      </c>
      <c r="F6459">
        <v>334569</v>
      </c>
      <c r="G6459">
        <v>374395</v>
      </c>
      <c r="H6459" s="224" t="s">
        <v>148</v>
      </c>
      <c r="I6459" s="224" t="s">
        <v>149</v>
      </c>
      <c r="L6459">
        <v>2015</v>
      </c>
      <c r="M6459">
        <v>10</v>
      </c>
      <c r="N6459">
        <f t="shared" si="486"/>
        <v>0</v>
      </c>
      <c r="O6459">
        <f t="shared" si="487"/>
        <v>0</v>
      </c>
      <c r="P6459">
        <f t="shared" si="488"/>
        <v>1</v>
      </c>
    </row>
    <row r="6460" spans="1:16" x14ac:dyDescent="0.3">
      <c r="A6460" t="s">
        <v>2</v>
      </c>
      <c r="B6460" s="38">
        <v>42278</v>
      </c>
      <c r="C6460" t="s">
        <v>30</v>
      </c>
      <c r="D6460" t="s">
        <v>745</v>
      </c>
      <c r="E6460" t="s">
        <v>1133</v>
      </c>
      <c r="F6460">
        <v>327146</v>
      </c>
      <c r="G6460">
        <v>363878</v>
      </c>
      <c r="H6460" s="224" t="s">
        <v>148</v>
      </c>
      <c r="I6460" s="224" t="s">
        <v>149</v>
      </c>
      <c r="L6460">
        <v>2015</v>
      </c>
      <c r="M6460">
        <v>10</v>
      </c>
      <c r="N6460">
        <f t="shared" si="486"/>
        <v>0</v>
      </c>
      <c r="O6460">
        <f t="shared" si="487"/>
        <v>0</v>
      </c>
      <c r="P6460">
        <f t="shared" si="488"/>
        <v>1</v>
      </c>
    </row>
    <row r="6461" spans="1:16" x14ac:dyDescent="0.3">
      <c r="A6461" t="s">
        <v>62</v>
      </c>
      <c r="B6461" s="38">
        <v>42278</v>
      </c>
      <c r="C6461" t="s">
        <v>30</v>
      </c>
      <c r="D6461" t="s">
        <v>330</v>
      </c>
      <c r="E6461" t="s">
        <v>1128</v>
      </c>
      <c r="F6461">
        <v>339802</v>
      </c>
      <c r="G6461">
        <v>402617</v>
      </c>
      <c r="H6461" s="224" t="s">
        <v>152</v>
      </c>
      <c r="I6461" s="224" t="s">
        <v>153</v>
      </c>
      <c r="L6461">
        <v>2015</v>
      </c>
      <c r="M6461">
        <v>10</v>
      </c>
      <c r="N6461">
        <f t="shared" si="486"/>
        <v>0</v>
      </c>
      <c r="O6461">
        <f t="shared" si="487"/>
        <v>0</v>
      </c>
      <c r="P6461">
        <f t="shared" si="488"/>
        <v>2</v>
      </c>
    </row>
    <row r="6462" spans="1:16" x14ac:dyDescent="0.3">
      <c r="A6462" t="s">
        <v>69</v>
      </c>
      <c r="B6462" s="38">
        <v>42278</v>
      </c>
      <c r="C6462" t="s">
        <v>30</v>
      </c>
      <c r="D6462" t="s">
        <v>191</v>
      </c>
      <c r="E6462" t="s">
        <v>1122</v>
      </c>
      <c r="F6462">
        <v>334297</v>
      </c>
      <c r="G6462">
        <v>374812</v>
      </c>
      <c r="H6462" s="224" t="s">
        <v>200</v>
      </c>
      <c r="I6462" s="224" t="s">
        <v>201</v>
      </c>
      <c r="L6462">
        <v>2015</v>
      </c>
      <c r="M6462">
        <v>10</v>
      </c>
      <c r="N6462">
        <f t="shared" si="486"/>
        <v>0</v>
      </c>
      <c r="O6462">
        <f t="shared" si="487"/>
        <v>0</v>
      </c>
      <c r="P6462">
        <f t="shared" si="488"/>
        <v>6</v>
      </c>
    </row>
    <row r="6463" spans="1:16" x14ac:dyDescent="0.3">
      <c r="A6463" t="s">
        <v>69</v>
      </c>
      <c r="B6463" s="38">
        <v>42278</v>
      </c>
      <c r="C6463" t="s">
        <v>30</v>
      </c>
      <c r="D6463" t="s">
        <v>1158</v>
      </c>
      <c r="E6463" t="s">
        <v>1122</v>
      </c>
      <c r="F6463">
        <v>332972</v>
      </c>
      <c r="G6463">
        <v>373732</v>
      </c>
      <c r="H6463" s="224" t="s">
        <v>144</v>
      </c>
      <c r="I6463" s="224" t="s">
        <v>145</v>
      </c>
      <c r="L6463">
        <v>2015</v>
      </c>
      <c r="M6463">
        <v>10</v>
      </c>
      <c r="N6463">
        <f t="shared" si="486"/>
        <v>0</v>
      </c>
      <c r="O6463">
        <f t="shared" si="487"/>
        <v>0</v>
      </c>
      <c r="P6463">
        <f t="shared" si="488"/>
        <v>3</v>
      </c>
    </row>
    <row r="6464" spans="1:16" x14ac:dyDescent="0.3">
      <c r="A6464" t="s">
        <v>49</v>
      </c>
      <c r="B6464" s="38">
        <v>42278</v>
      </c>
      <c r="C6464" t="s">
        <v>30</v>
      </c>
      <c r="D6464" t="s">
        <v>237</v>
      </c>
      <c r="E6464" t="s">
        <v>1129</v>
      </c>
      <c r="F6464">
        <v>312548</v>
      </c>
      <c r="G6464">
        <v>345885</v>
      </c>
      <c r="H6464" s="224" t="s">
        <v>148</v>
      </c>
      <c r="I6464" s="224" t="s">
        <v>149</v>
      </c>
      <c r="L6464">
        <v>2015</v>
      </c>
      <c r="M6464">
        <v>10</v>
      </c>
      <c r="N6464">
        <f t="shared" si="486"/>
        <v>0</v>
      </c>
      <c r="O6464">
        <f t="shared" si="487"/>
        <v>0</v>
      </c>
      <c r="P6464">
        <f t="shared" si="488"/>
        <v>1</v>
      </c>
    </row>
    <row r="6465" spans="1:16" x14ac:dyDescent="0.3">
      <c r="A6465" t="s">
        <v>69</v>
      </c>
      <c r="B6465" s="38">
        <v>42278</v>
      </c>
      <c r="C6465" t="s">
        <v>30</v>
      </c>
      <c r="D6465" t="s">
        <v>439</v>
      </c>
      <c r="E6465" t="s">
        <v>1122</v>
      </c>
      <c r="F6465">
        <v>333332</v>
      </c>
      <c r="G6465">
        <v>373908</v>
      </c>
      <c r="H6465" s="224" t="s">
        <v>152</v>
      </c>
      <c r="I6465" s="224" t="s">
        <v>153</v>
      </c>
      <c r="L6465">
        <v>2015</v>
      </c>
      <c r="M6465">
        <v>10</v>
      </c>
      <c r="N6465">
        <f t="shared" si="486"/>
        <v>0</v>
      </c>
      <c r="O6465">
        <f t="shared" si="487"/>
        <v>0</v>
      </c>
      <c r="P6465">
        <f t="shared" si="488"/>
        <v>2</v>
      </c>
    </row>
    <row r="6466" spans="1:16" x14ac:dyDescent="0.3">
      <c r="A6466" t="s">
        <v>60</v>
      </c>
      <c r="B6466" s="38">
        <v>42278</v>
      </c>
      <c r="C6466" t="s">
        <v>30</v>
      </c>
      <c r="D6466" t="s">
        <v>265</v>
      </c>
      <c r="E6466" t="s">
        <v>1130</v>
      </c>
      <c r="F6466">
        <v>350375</v>
      </c>
      <c r="G6466">
        <v>381451</v>
      </c>
      <c r="H6466" s="224" t="s">
        <v>152</v>
      </c>
      <c r="I6466" s="224" t="s">
        <v>153</v>
      </c>
      <c r="L6466">
        <v>2015</v>
      </c>
      <c r="M6466">
        <v>10</v>
      </c>
      <c r="N6466">
        <f t="shared" ref="N6466:N6529" si="489">SUM((IF(OR(ISBLANK($I6466),ISERROR(SEARCH("killed",$I6466))),0,IF(SEARCH("killed",$I6466)=3,LEFT($I6466,1),IF(SEARCH("killed",$I6466)=4,LEFT($I6466,2),0)))),(IF(OR(ISBLANK($J6466),ISERROR(SEARCH("killed",$J6466))),0,IF(SEARCH("killed",$J6466)=3,LEFT($J6466,1),IF(SEARCH("killed",$J6466)=4,LEFT($J6466,2),0)))),(IF(OR(ISBLANK($K6466),ISERROR(SEARCH("killed",$K6466))),0,IF(SEARCH("killed",$K6466)=3,LEFT($K6466,1),IF(SEARCH("killed",$K6466)=4,LEFT($K6466,2),0)))))</f>
        <v>0</v>
      </c>
      <c r="O6466">
        <f t="shared" ref="O6466:O6529" si="490">SUM((IF(OR(ISBLANK($I6466),ISERROR(SEARCH("seriously",$I6466))),0,IF(SEARCH("seriously",$I6466)=3,LEFT($I6466,1),IF(SEARCH("seriously",$I6466)=4,LEFT($I6466,2),0)))),(IF(OR(ISBLANK($J6466),ISERROR(SEARCH("seriously",$J6466))),0,IF(SEARCH("seriously",$J6466)=3,LEFT($J6466,1),IF(SEARCH("seriously",$J6466)=4,LEFT($J6466,2),0)))),(IF(OR(ISBLANK($K6466),ISERROR(SEARCH("seriously",$K6466))),0,IF(SEARCH("seriously",$K6466)=3,LEFT($K6466,1),IF(SEARCH("seriously",$K6466)=4,LEFT($K6466,2),0)))))</f>
        <v>0</v>
      </c>
      <c r="P6466">
        <f t="shared" ref="P6466:P6529" si="491">SUM((IF(OR(ISBLANK($I6466),ISERROR(SEARCH("slightly",$I6466))),0,IF(SEARCH("slightly",$I6466)=3,LEFT($I6466,1),IF(SEARCH("slightly",$I6466)=4,LEFT($I6466,2),0)))),(IF(OR(ISBLANK($J6466),ISERROR(SEARCH("slightly",$J6466))),0,IF(SEARCH("slightly",$J6466)=3,LEFT($J6466,1),IF(SEARCH("slightly",$J6466)=4,LEFT($J6466,2),0)))),(IF(OR(ISBLANK($K6466),ISERROR(SEARCH("slightly",$K6466))),0,IF(SEARCH("slightly",$K6466)=3,LEFT($K6466,1),IF(SEARCH("slightly",$K6466)=4,LEFT($K6466,2),0)))))</f>
        <v>2</v>
      </c>
    </row>
    <row r="6467" spans="1:16" x14ac:dyDescent="0.3">
      <c r="A6467" t="s">
        <v>53</v>
      </c>
      <c r="B6467" s="38">
        <v>42278</v>
      </c>
      <c r="C6467" t="s">
        <v>30</v>
      </c>
      <c r="D6467" t="s">
        <v>207</v>
      </c>
      <c r="E6467" t="s">
        <v>1123</v>
      </c>
      <c r="F6467">
        <v>279427</v>
      </c>
      <c r="G6467">
        <v>362289</v>
      </c>
      <c r="H6467" s="224" t="s">
        <v>148</v>
      </c>
      <c r="I6467" s="224" t="s">
        <v>149</v>
      </c>
      <c r="L6467">
        <v>2015</v>
      </c>
      <c r="M6467">
        <v>10</v>
      </c>
      <c r="N6467">
        <f t="shared" si="489"/>
        <v>0</v>
      </c>
      <c r="O6467">
        <f t="shared" si="490"/>
        <v>0</v>
      </c>
      <c r="P6467">
        <f t="shared" si="491"/>
        <v>1</v>
      </c>
    </row>
    <row r="6468" spans="1:16" x14ac:dyDescent="0.3">
      <c r="A6468" t="s">
        <v>67</v>
      </c>
      <c r="B6468" s="38">
        <v>42278</v>
      </c>
      <c r="C6468" t="s">
        <v>30</v>
      </c>
      <c r="D6468" t="s">
        <v>525</v>
      </c>
      <c r="E6468" t="s">
        <v>1130</v>
      </c>
      <c r="F6468">
        <v>348573</v>
      </c>
      <c r="G6468">
        <v>374242</v>
      </c>
      <c r="H6468" s="224" t="s">
        <v>152</v>
      </c>
      <c r="I6468" s="224" t="s">
        <v>153</v>
      </c>
      <c r="L6468">
        <v>2015</v>
      </c>
      <c r="M6468">
        <v>10</v>
      </c>
      <c r="N6468">
        <f t="shared" si="489"/>
        <v>0</v>
      </c>
      <c r="O6468">
        <f t="shared" si="490"/>
        <v>0</v>
      </c>
      <c r="P6468">
        <f t="shared" si="491"/>
        <v>2</v>
      </c>
    </row>
    <row r="6469" spans="1:16" x14ac:dyDescent="0.3">
      <c r="A6469" t="s">
        <v>75</v>
      </c>
      <c r="B6469" s="38">
        <v>42278</v>
      </c>
      <c r="C6469" t="s">
        <v>29</v>
      </c>
      <c r="D6469" t="s">
        <v>237</v>
      </c>
      <c r="E6469" t="s">
        <v>1130</v>
      </c>
      <c r="F6469">
        <v>345919</v>
      </c>
      <c r="G6469">
        <v>369239</v>
      </c>
      <c r="H6469" s="224" t="s">
        <v>148</v>
      </c>
      <c r="I6469" s="224" t="s">
        <v>181</v>
      </c>
      <c r="L6469">
        <v>2015</v>
      </c>
      <c r="M6469">
        <v>10</v>
      </c>
      <c r="N6469">
        <f t="shared" si="489"/>
        <v>0</v>
      </c>
      <c r="O6469">
        <f t="shared" si="490"/>
        <v>1</v>
      </c>
      <c r="P6469">
        <f t="shared" si="491"/>
        <v>0</v>
      </c>
    </row>
    <row r="6470" spans="1:16" x14ac:dyDescent="0.3">
      <c r="A6470" t="s">
        <v>45</v>
      </c>
      <c r="B6470" s="38">
        <v>42278</v>
      </c>
      <c r="C6470" t="s">
        <v>30</v>
      </c>
      <c r="D6470" t="s">
        <v>514</v>
      </c>
      <c r="E6470" t="s">
        <v>1125</v>
      </c>
      <c r="F6470">
        <v>243065</v>
      </c>
      <c r="G6470">
        <v>417043</v>
      </c>
      <c r="H6470" s="224" t="s">
        <v>148</v>
      </c>
      <c r="I6470" s="224" t="s">
        <v>149</v>
      </c>
      <c r="L6470">
        <v>2015</v>
      </c>
      <c r="M6470">
        <v>10</v>
      </c>
      <c r="N6470">
        <f t="shared" si="489"/>
        <v>0</v>
      </c>
      <c r="O6470">
        <f t="shared" si="490"/>
        <v>0</v>
      </c>
      <c r="P6470">
        <f t="shared" si="491"/>
        <v>1</v>
      </c>
    </row>
    <row r="6471" spans="1:16" x14ac:dyDescent="0.3">
      <c r="A6471" t="s">
        <v>53</v>
      </c>
      <c r="B6471" s="38">
        <v>42278</v>
      </c>
      <c r="C6471" t="s">
        <v>30</v>
      </c>
      <c r="D6471" t="s">
        <v>1159</v>
      </c>
      <c r="E6471" t="s">
        <v>1123</v>
      </c>
      <c r="F6471">
        <v>279422</v>
      </c>
      <c r="G6471">
        <v>362485</v>
      </c>
      <c r="H6471" s="224" t="s">
        <v>152</v>
      </c>
      <c r="I6471" s="224" t="s">
        <v>153</v>
      </c>
      <c r="L6471">
        <v>2015</v>
      </c>
      <c r="M6471">
        <v>10</v>
      </c>
      <c r="N6471">
        <f t="shared" si="489"/>
        <v>0</v>
      </c>
      <c r="O6471">
        <f t="shared" si="490"/>
        <v>0</v>
      </c>
      <c r="P6471">
        <f t="shared" si="491"/>
        <v>2</v>
      </c>
    </row>
    <row r="6472" spans="1:16" x14ac:dyDescent="0.3">
      <c r="A6472" t="s">
        <v>60</v>
      </c>
      <c r="B6472" s="38">
        <v>42278</v>
      </c>
      <c r="C6472" t="s">
        <v>29</v>
      </c>
      <c r="D6472" t="s">
        <v>170</v>
      </c>
      <c r="E6472" t="s">
        <v>1130</v>
      </c>
      <c r="F6472">
        <v>350443</v>
      </c>
      <c r="G6472">
        <v>381558</v>
      </c>
      <c r="H6472" s="224" t="s">
        <v>148</v>
      </c>
      <c r="I6472" s="224" t="s">
        <v>181</v>
      </c>
      <c r="L6472">
        <v>2015</v>
      </c>
      <c r="M6472">
        <v>10</v>
      </c>
      <c r="N6472">
        <f t="shared" si="489"/>
        <v>0</v>
      </c>
      <c r="O6472">
        <f t="shared" si="490"/>
        <v>1</v>
      </c>
      <c r="P6472">
        <f t="shared" si="491"/>
        <v>0</v>
      </c>
    </row>
    <row r="6473" spans="1:16" x14ac:dyDescent="0.3">
      <c r="A6473" t="s">
        <v>45</v>
      </c>
      <c r="B6473" s="38">
        <v>42278</v>
      </c>
      <c r="C6473" t="s">
        <v>30</v>
      </c>
      <c r="D6473" t="s">
        <v>470</v>
      </c>
      <c r="E6473" t="s">
        <v>1125</v>
      </c>
      <c r="F6473">
        <v>243352</v>
      </c>
      <c r="G6473">
        <v>417101</v>
      </c>
      <c r="H6473" s="224" t="s">
        <v>148</v>
      </c>
      <c r="I6473" s="224" t="s">
        <v>149</v>
      </c>
      <c r="L6473">
        <v>2015</v>
      </c>
      <c r="M6473">
        <v>10</v>
      </c>
      <c r="N6473">
        <f t="shared" si="489"/>
        <v>0</v>
      </c>
      <c r="O6473">
        <f t="shared" si="490"/>
        <v>0</v>
      </c>
      <c r="P6473">
        <f t="shared" si="491"/>
        <v>1</v>
      </c>
    </row>
    <row r="6474" spans="1:16" x14ac:dyDescent="0.3">
      <c r="A6474" t="s">
        <v>41</v>
      </c>
      <c r="B6474" s="38">
        <v>42278</v>
      </c>
      <c r="C6474" t="s">
        <v>30</v>
      </c>
      <c r="D6474" t="s">
        <v>558</v>
      </c>
      <c r="E6474" t="s">
        <v>1123</v>
      </c>
      <c r="F6474">
        <v>289780</v>
      </c>
      <c r="G6474">
        <v>390507</v>
      </c>
      <c r="H6474" s="224" t="s">
        <v>148</v>
      </c>
      <c r="I6474" s="224" t="s">
        <v>149</v>
      </c>
      <c r="L6474">
        <v>2015</v>
      </c>
      <c r="M6474">
        <v>10</v>
      </c>
      <c r="N6474">
        <f t="shared" si="489"/>
        <v>0</v>
      </c>
      <c r="O6474">
        <f t="shared" si="490"/>
        <v>0</v>
      </c>
      <c r="P6474">
        <f t="shared" si="491"/>
        <v>1</v>
      </c>
    </row>
    <row r="6475" spans="1:16" x14ac:dyDescent="0.3">
      <c r="A6475" t="s">
        <v>69</v>
      </c>
      <c r="B6475" s="38">
        <v>42278</v>
      </c>
      <c r="C6475" t="s">
        <v>30</v>
      </c>
      <c r="D6475" t="s">
        <v>272</v>
      </c>
      <c r="E6475" t="s">
        <v>1122</v>
      </c>
      <c r="F6475">
        <v>333424</v>
      </c>
      <c r="G6475">
        <v>373492</v>
      </c>
      <c r="H6475" s="224" t="s">
        <v>148</v>
      </c>
      <c r="I6475" s="224" t="s">
        <v>149</v>
      </c>
      <c r="L6475">
        <v>2015</v>
      </c>
      <c r="M6475">
        <v>10</v>
      </c>
      <c r="N6475">
        <f t="shared" si="489"/>
        <v>0</v>
      </c>
      <c r="O6475">
        <f t="shared" si="490"/>
        <v>0</v>
      </c>
      <c r="P6475">
        <f t="shared" si="491"/>
        <v>1</v>
      </c>
    </row>
    <row r="6476" spans="1:16" x14ac:dyDescent="0.3">
      <c r="A6476" t="s">
        <v>45</v>
      </c>
      <c r="B6476" s="38">
        <v>42278</v>
      </c>
      <c r="C6476" t="s">
        <v>30</v>
      </c>
      <c r="D6476" t="s">
        <v>275</v>
      </c>
      <c r="E6476" t="s">
        <v>1125</v>
      </c>
      <c r="F6476">
        <v>243488</v>
      </c>
      <c r="G6476">
        <v>418000</v>
      </c>
      <c r="H6476" s="224" t="s">
        <v>148</v>
      </c>
      <c r="I6476" s="224" t="s">
        <v>149</v>
      </c>
      <c r="L6476">
        <v>2015</v>
      </c>
      <c r="M6476">
        <v>10</v>
      </c>
      <c r="N6476">
        <f t="shared" si="489"/>
        <v>0</v>
      </c>
      <c r="O6476">
        <f t="shared" si="490"/>
        <v>0</v>
      </c>
      <c r="P6476">
        <f t="shared" si="491"/>
        <v>1</v>
      </c>
    </row>
    <row r="6477" spans="1:16" x14ac:dyDescent="0.3">
      <c r="A6477" t="s">
        <v>43</v>
      </c>
      <c r="B6477" s="38">
        <v>42278</v>
      </c>
      <c r="C6477" t="s">
        <v>30</v>
      </c>
      <c r="D6477" t="s">
        <v>443</v>
      </c>
      <c r="E6477" t="s">
        <v>1124</v>
      </c>
      <c r="F6477">
        <v>308573</v>
      </c>
      <c r="G6477">
        <v>326162</v>
      </c>
      <c r="H6477" s="224" t="s">
        <v>148</v>
      </c>
      <c r="I6477" s="224" t="s">
        <v>149</v>
      </c>
      <c r="L6477">
        <v>2015</v>
      </c>
      <c r="M6477">
        <v>10</v>
      </c>
      <c r="N6477">
        <f t="shared" si="489"/>
        <v>0</v>
      </c>
      <c r="O6477">
        <f t="shared" si="490"/>
        <v>0</v>
      </c>
      <c r="P6477">
        <f t="shared" si="491"/>
        <v>1</v>
      </c>
    </row>
    <row r="6478" spans="1:16" x14ac:dyDescent="0.3">
      <c r="A6478" t="s">
        <v>45</v>
      </c>
      <c r="B6478" s="38">
        <v>42278</v>
      </c>
      <c r="C6478" t="s">
        <v>30</v>
      </c>
      <c r="D6478" t="s">
        <v>338</v>
      </c>
      <c r="E6478" t="s">
        <v>1125</v>
      </c>
      <c r="F6478">
        <v>244011</v>
      </c>
      <c r="G6478">
        <v>416080</v>
      </c>
      <c r="H6478" s="224" t="s">
        <v>234</v>
      </c>
      <c r="I6478" s="224" t="s">
        <v>313</v>
      </c>
      <c r="L6478">
        <v>2015</v>
      </c>
      <c r="M6478">
        <v>10</v>
      </c>
      <c r="N6478">
        <f t="shared" si="489"/>
        <v>0</v>
      </c>
      <c r="O6478">
        <f t="shared" si="490"/>
        <v>0</v>
      </c>
      <c r="P6478">
        <f t="shared" si="491"/>
        <v>5</v>
      </c>
    </row>
    <row r="6479" spans="1:16" x14ac:dyDescent="0.3">
      <c r="A6479" t="s">
        <v>69</v>
      </c>
      <c r="B6479" s="38">
        <v>42278</v>
      </c>
      <c r="C6479" t="s">
        <v>30</v>
      </c>
      <c r="D6479" t="s">
        <v>355</v>
      </c>
      <c r="E6479" t="s">
        <v>1122</v>
      </c>
      <c r="F6479">
        <v>333504</v>
      </c>
      <c r="G6479">
        <v>374720</v>
      </c>
      <c r="H6479" s="224" t="s">
        <v>152</v>
      </c>
      <c r="I6479" s="224" t="s">
        <v>153</v>
      </c>
      <c r="L6479">
        <v>2015</v>
      </c>
      <c r="M6479">
        <v>10</v>
      </c>
      <c r="N6479">
        <f t="shared" si="489"/>
        <v>0</v>
      </c>
      <c r="O6479">
        <f t="shared" si="490"/>
        <v>0</v>
      </c>
      <c r="P6479">
        <f t="shared" si="491"/>
        <v>2</v>
      </c>
    </row>
    <row r="6480" spans="1:16" x14ac:dyDescent="0.3">
      <c r="A6480" t="s">
        <v>57</v>
      </c>
      <c r="B6480" s="38">
        <v>42278</v>
      </c>
      <c r="C6480" t="s">
        <v>30</v>
      </c>
      <c r="D6480" t="s">
        <v>412</v>
      </c>
      <c r="E6480" t="s">
        <v>1126</v>
      </c>
      <c r="F6480">
        <v>223379</v>
      </c>
      <c r="G6480">
        <v>344101</v>
      </c>
      <c r="H6480" s="224" t="s">
        <v>234</v>
      </c>
      <c r="I6480" s="224" t="s">
        <v>313</v>
      </c>
      <c r="L6480">
        <v>2015</v>
      </c>
      <c r="M6480">
        <v>10</v>
      </c>
      <c r="N6480">
        <f t="shared" si="489"/>
        <v>0</v>
      </c>
      <c r="O6480">
        <f t="shared" si="490"/>
        <v>0</v>
      </c>
      <c r="P6480">
        <f t="shared" si="491"/>
        <v>5</v>
      </c>
    </row>
    <row r="6481" spans="1:16" x14ac:dyDescent="0.3">
      <c r="A6481" t="s">
        <v>53</v>
      </c>
      <c r="B6481" s="38">
        <v>42278</v>
      </c>
      <c r="C6481" t="s">
        <v>30</v>
      </c>
      <c r="D6481" t="s">
        <v>621</v>
      </c>
      <c r="E6481" t="s">
        <v>1123</v>
      </c>
      <c r="F6481">
        <v>280092</v>
      </c>
      <c r="G6481">
        <v>362548</v>
      </c>
      <c r="H6481" s="224" t="s">
        <v>152</v>
      </c>
      <c r="I6481" s="224" t="s">
        <v>153</v>
      </c>
      <c r="L6481">
        <v>2015</v>
      </c>
      <c r="M6481">
        <v>10</v>
      </c>
      <c r="N6481">
        <f t="shared" si="489"/>
        <v>0</v>
      </c>
      <c r="O6481">
        <f t="shared" si="490"/>
        <v>0</v>
      </c>
      <c r="P6481">
        <f t="shared" si="491"/>
        <v>2</v>
      </c>
    </row>
    <row r="6482" spans="1:16" x14ac:dyDescent="0.3">
      <c r="A6482" t="s">
        <v>69</v>
      </c>
      <c r="B6482" s="38">
        <v>42278</v>
      </c>
      <c r="C6482" t="s">
        <v>30</v>
      </c>
      <c r="D6482" t="s">
        <v>363</v>
      </c>
      <c r="E6482" t="s">
        <v>1122</v>
      </c>
      <c r="F6482">
        <v>333914</v>
      </c>
      <c r="G6482">
        <v>374094</v>
      </c>
      <c r="H6482" s="224" t="s">
        <v>148</v>
      </c>
      <c r="I6482" s="224" t="s">
        <v>149</v>
      </c>
      <c r="L6482">
        <v>2015</v>
      </c>
      <c r="M6482">
        <v>10</v>
      </c>
      <c r="N6482">
        <f t="shared" si="489"/>
        <v>0</v>
      </c>
      <c r="O6482">
        <f t="shared" si="490"/>
        <v>0</v>
      </c>
      <c r="P6482">
        <f t="shared" si="491"/>
        <v>1</v>
      </c>
    </row>
    <row r="6483" spans="1:16" x14ac:dyDescent="0.3">
      <c r="A6483" t="s">
        <v>39</v>
      </c>
      <c r="B6483" s="38">
        <v>42278</v>
      </c>
      <c r="C6483" t="s">
        <v>30</v>
      </c>
      <c r="D6483" t="s">
        <v>207</v>
      </c>
      <c r="E6483" t="s">
        <v>1123</v>
      </c>
      <c r="F6483">
        <v>281034</v>
      </c>
      <c r="G6483">
        <v>378520</v>
      </c>
      <c r="H6483" s="224" t="s">
        <v>148</v>
      </c>
      <c r="I6483" s="224" t="s">
        <v>149</v>
      </c>
      <c r="L6483">
        <v>2015</v>
      </c>
      <c r="M6483">
        <v>10</v>
      </c>
      <c r="N6483">
        <f t="shared" si="489"/>
        <v>0</v>
      </c>
      <c r="O6483">
        <f t="shared" si="490"/>
        <v>0</v>
      </c>
      <c r="P6483">
        <f t="shared" si="491"/>
        <v>1</v>
      </c>
    </row>
    <row r="6484" spans="1:16" x14ac:dyDescent="0.3">
      <c r="A6484" t="s">
        <v>81</v>
      </c>
      <c r="B6484" s="38">
        <v>42278</v>
      </c>
      <c r="C6484" t="s">
        <v>30</v>
      </c>
      <c r="D6484" t="s">
        <v>229</v>
      </c>
      <c r="E6484" t="s">
        <v>1129</v>
      </c>
      <c r="F6484">
        <v>304582</v>
      </c>
      <c r="G6484">
        <v>356618</v>
      </c>
      <c r="H6484" s="224" t="s">
        <v>245</v>
      </c>
      <c r="I6484" s="224" t="s">
        <v>246</v>
      </c>
      <c r="L6484">
        <v>2015</v>
      </c>
      <c r="M6484">
        <v>10</v>
      </c>
      <c r="N6484">
        <f t="shared" si="489"/>
        <v>0</v>
      </c>
      <c r="O6484">
        <f t="shared" si="490"/>
        <v>0</v>
      </c>
      <c r="P6484">
        <f t="shared" si="491"/>
        <v>4</v>
      </c>
    </row>
    <row r="6485" spans="1:16" x14ac:dyDescent="0.3">
      <c r="A6485" t="s">
        <v>53</v>
      </c>
      <c r="B6485" s="38">
        <v>42278</v>
      </c>
      <c r="C6485" t="s">
        <v>30</v>
      </c>
      <c r="D6485" t="s">
        <v>1160</v>
      </c>
      <c r="E6485" t="s">
        <v>1123</v>
      </c>
      <c r="F6485">
        <v>280100</v>
      </c>
      <c r="G6485">
        <v>362300</v>
      </c>
      <c r="H6485" s="224" t="s">
        <v>152</v>
      </c>
      <c r="I6485" s="224" t="s">
        <v>153</v>
      </c>
      <c r="L6485">
        <v>2015</v>
      </c>
      <c r="M6485">
        <v>10</v>
      </c>
      <c r="N6485">
        <f t="shared" si="489"/>
        <v>0</v>
      </c>
      <c r="O6485">
        <f t="shared" si="490"/>
        <v>0</v>
      </c>
      <c r="P6485">
        <f t="shared" si="491"/>
        <v>2</v>
      </c>
    </row>
    <row r="6486" spans="1:16" x14ac:dyDescent="0.3">
      <c r="A6486" t="s">
        <v>69</v>
      </c>
      <c r="B6486" s="38">
        <v>42278</v>
      </c>
      <c r="C6486" t="s">
        <v>30</v>
      </c>
      <c r="D6486" t="s">
        <v>163</v>
      </c>
      <c r="E6486" t="s">
        <v>1122</v>
      </c>
      <c r="F6486">
        <v>333457</v>
      </c>
      <c r="G6486">
        <v>374335</v>
      </c>
      <c r="H6486" s="224" t="s">
        <v>148</v>
      </c>
      <c r="I6486" s="224" t="s">
        <v>149</v>
      </c>
      <c r="L6486">
        <v>2015</v>
      </c>
      <c r="M6486">
        <v>10</v>
      </c>
      <c r="N6486">
        <f t="shared" si="489"/>
        <v>0</v>
      </c>
      <c r="O6486">
        <f t="shared" si="490"/>
        <v>0</v>
      </c>
      <c r="P6486">
        <f t="shared" si="491"/>
        <v>1</v>
      </c>
    </row>
    <row r="6487" spans="1:16" x14ac:dyDescent="0.3">
      <c r="A6487" t="s">
        <v>67</v>
      </c>
      <c r="B6487" s="38">
        <v>42278</v>
      </c>
      <c r="C6487" t="s">
        <v>30</v>
      </c>
      <c r="D6487" t="s">
        <v>781</v>
      </c>
      <c r="E6487" t="s">
        <v>1130</v>
      </c>
      <c r="F6487">
        <v>348908</v>
      </c>
      <c r="G6487">
        <v>374184</v>
      </c>
      <c r="H6487" s="224" t="s">
        <v>144</v>
      </c>
      <c r="I6487" s="224" t="s">
        <v>145</v>
      </c>
      <c r="L6487">
        <v>2015</v>
      </c>
      <c r="M6487">
        <v>10</v>
      </c>
      <c r="N6487">
        <f t="shared" si="489"/>
        <v>0</v>
      </c>
      <c r="O6487">
        <f t="shared" si="490"/>
        <v>0</v>
      </c>
      <c r="P6487">
        <f t="shared" si="491"/>
        <v>3</v>
      </c>
    </row>
    <row r="6488" spans="1:16" x14ac:dyDescent="0.3">
      <c r="A6488" t="s">
        <v>67</v>
      </c>
      <c r="B6488" s="38">
        <v>42278</v>
      </c>
      <c r="C6488" t="s">
        <v>30</v>
      </c>
      <c r="D6488" t="s">
        <v>1161</v>
      </c>
      <c r="E6488" t="s">
        <v>1130</v>
      </c>
      <c r="F6488">
        <v>349176</v>
      </c>
      <c r="G6488">
        <v>374043</v>
      </c>
      <c r="H6488" s="224" t="s">
        <v>148</v>
      </c>
      <c r="I6488" s="224" t="s">
        <v>149</v>
      </c>
      <c r="L6488">
        <v>2015</v>
      </c>
      <c r="M6488">
        <v>10</v>
      </c>
      <c r="N6488">
        <f t="shared" si="489"/>
        <v>0</v>
      </c>
      <c r="O6488">
        <f t="shared" si="490"/>
        <v>0</v>
      </c>
      <c r="P6488">
        <f t="shared" si="491"/>
        <v>1</v>
      </c>
    </row>
    <row r="6489" spans="1:16" x14ac:dyDescent="0.3">
      <c r="A6489" t="s">
        <v>45</v>
      </c>
      <c r="B6489" s="38">
        <v>42278</v>
      </c>
      <c r="C6489" t="s">
        <v>30</v>
      </c>
      <c r="D6489" t="s">
        <v>231</v>
      </c>
      <c r="E6489" t="s">
        <v>1125</v>
      </c>
      <c r="F6489">
        <v>243375</v>
      </c>
      <c r="G6489">
        <v>416884</v>
      </c>
      <c r="H6489" s="224" t="s">
        <v>152</v>
      </c>
      <c r="I6489" s="224" t="s">
        <v>153</v>
      </c>
      <c r="L6489">
        <v>2015</v>
      </c>
      <c r="M6489">
        <v>10</v>
      </c>
      <c r="N6489">
        <f t="shared" si="489"/>
        <v>0</v>
      </c>
      <c r="O6489">
        <f t="shared" si="490"/>
        <v>0</v>
      </c>
      <c r="P6489">
        <f t="shared" si="491"/>
        <v>2</v>
      </c>
    </row>
    <row r="6490" spans="1:16" x14ac:dyDescent="0.3">
      <c r="A6490" t="s">
        <v>45</v>
      </c>
      <c r="B6490" s="38">
        <v>42309</v>
      </c>
      <c r="C6490" t="s">
        <v>30</v>
      </c>
      <c r="D6490" t="s">
        <v>672</v>
      </c>
      <c r="E6490" t="s">
        <v>1125</v>
      </c>
      <c r="F6490">
        <v>243580</v>
      </c>
      <c r="G6490">
        <v>416815</v>
      </c>
      <c r="H6490" s="224" t="s">
        <v>148</v>
      </c>
      <c r="I6490" s="224" t="s">
        <v>149</v>
      </c>
      <c r="L6490">
        <v>2015</v>
      </c>
      <c r="M6490">
        <v>11</v>
      </c>
      <c r="N6490">
        <f t="shared" si="489"/>
        <v>0</v>
      </c>
      <c r="O6490">
        <f t="shared" si="490"/>
        <v>0</v>
      </c>
      <c r="P6490">
        <f t="shared" si="491"/>
        <v>1</v>
      </c>
    </row>
    <row r="6491" spans="1:16" x14ac:dyDescent="0.3">
      <c r="A6491" t="s">
        <v>55</v>
      </c>
      <c r="B6491" s="38">
        <v>42309</v>
      </c>
      <c r="C6491" t="s">
        <v>28</v>
      </c>
      <c r="D6491" t="s">
        <v>448</v>
      </c>
      <c r="E6491" t="s">
        <v>1131</v>
      </c>
      <c r="F6491">
        <v>311443</v>
      </c>
      <c r="G6491">
        <v>440696</v>
      </c>
      <c r="H6491" s="224" t="s">
        <v>148</v>
      </c>
      <c r="I6491" s="224" t="s">
        <v>235</v>
      </c>
      <c r="L6491">
        <v>2015</v>
      </c>
      <c r="M6491">
        <v>11</v>
      </c>
      <c r="N6491">
        <f t="shared" si="489"/>
        <v>1</v>
      </c>
      <c r="O6491">
        <f t="shared" si="490"/>
        <v>0</v>
      </c>
      <c r="P6491">
        <f t="shared" si="491"/>
        <v>0</v>
      </c>
    </row>
    <row r="6492" spans="1:16" x14ac:dyDescent="0.3">
      <c r="A6492" t="s">
        <v>69</v>
      </c>
      <c r="B6492" s="38">
        <v>42309</v>
      </c>
      <c r="C6492" t="s">
        <v>30</v>
      </c>
      <c r="D6492" t="s">
        <v>191</v>
      </c>
      <c r="E6492" t="s">
        <v>1122</v>
      </c>
      <c r="F6492">
        <v>334502</v>
      </c>
      <c r="G6492">
        <v>374698</v>
      </c>
      <c r="H6492" s="224" t="s">
        <v>245</v>
      </c>
      <c r="I6492" s="224" t="s">
        <v>246</v>
      </c>
      <c r="L6492">
        <v>2015</v>
      </c>
      <c r="M6492">
        <v>11</v>
      </c>
      <c r="N6492">
        <f t="shared" si="489"/>
        <v>0</v>
      </c>
      <c r="O6492">
        <f t="shared" si="490"/>
        <v>0</v>
      </c>
      <c r="P6492">
        <f t="shared" si="491"/>
        <v>4</v>
      </c>
    </row>
    <row r="6493" spans="1:16" x14ac:dyDescent="0.3">
      <c r="A6493" t="s">
        <v>69</v>
      </c>
      <c r="B6493" s="38">
        <v>42309</v>
      </c>
      <c r="C6493" t="s">
        <v>30</v>
      </c>
      <c r="D6493" t="s">
        <v>158</v>
      </c>
      <c r="E6493" t="s">
        <v>1122</v>
      </c>
      <c r="F6493">
        <v>334750</v>
      </c>
      <c r="G6493">
        <v>374487</v>
      </c>
      <c r="H6493" s="224" t="s">
        <v>148</v>
      </c>
      <c r="I6493" s="224" t="s">
        <v>149</v>
      </c>
      <c r="L6493">
        <v>2015</v>
      </c>
      <c r="M6493">
        <v>11</v>
      </c>
      <c r="N6493">
        <f t="shared" si="489"/>
        <v>0</v>
      </c>
      <c r="O6493">
        <f t="shared" si="490"/>
        <v>0</v>
      </c>
      <c r="P6493">
        <f t="shared" si="491"/>
        <v>1</v>
      </c>
    </row>
    <row r="6494" spans="1:16" x14ac:dyDescent="0.3">
      <c r="A6494" t="s">
        <v>69</v>
      </c>
      <c r="B6494" s="38">
        <v>42309</v>
      </c>
      <c r="C6494" t="s">
        <v>30</v>
      </c>
      <c r="D6494" t="s">
        <v>448</v>
      </c>
      <c r="E6494" t="s">
        <v>1122</v>
      </c>
      <c r="F6494">
        <v>334154</v>
      </c>
      <c r="G6494">
        <v>374327</v>
      </c>
      <c r="H6494" s="224" t="s">
        <v>148</v>
      </c>
      <c r="I6494" s="224" t="s">
        <v>149</v>
      </c>
      <c r="L6494">
        <v>2015</v>
      </c>
      <c r="M6494">
        <v>11</v>
      </c>
      <c r="N6494">
        <f t="shared" si="489"/>
        <v>0</v>
      </c>
      <c r="O6494">
        <f t="shared" si="490"/>
        <v>0</v>
      </c>
      <c r="P6494">
        <f t="shared" si="491"/>
        <v>1</v>
      </c>
    </row>
    <row r="6495" spans="1:16" x14ac:dyDescent="0.3">
      <c r="A6495" t="s">
        <v>60</v>
      </c>
      <c r="B6495" s="38">
        <v>42309</v>
      </c>
      <c r="C6495" t="s">
        <v>30</v>
      </c>
      <c r="D6495" t="s">
        <v>170</v>
      </c>
      <c r="E6495" t="s">
        <v>1130</v>
      </c>
      <c r="F6495">
        <v>350528</v>
      </c>
      <c r="G6495">
        <v>381765</v>
      </c>
      <c r="H6495" s="224" t="s">
        <v>148</v>
      </c>
      <c r="I6495" s="224" t="s">
        <v>149</v>
      </c>
      <c r="L6495">
        <v>2015</v>
      </c>
      <c r="M6495">
        <v>11</v>
      </c>
      <c r="N6495">
        <f t="shared" si="489"/>
        <v>0</v>
      </c>
      <c r="O6495">
        <f t="shared" si="490"/>
        <v>0</v>
      </c>
      <c r="P6495">
        <f t="shared" si="491"/>
        <v>1</v>
      </c>
    </row>
    <row r="6496" spans="1:16" x14ac:dyDescent="0.3">
      <c r="A6496" t="s">
        <v>49</v>
      </c>
      <c r="B6496" s="38">
        <v>42309</v>
      </c>
      <c r="C6496" t="s">
        <v>30</v>
      </c>
      <c r="D6496" t="s">
        <v>403</v>
      </c>
      <c r="E6496" t="s">
        <v>1129</v>
      </c>
      <c r="F6496">
        <v>312297</v>
      </c>
      <c r="G6496">
        <v>345923</v>
      </c>
      <c r="H6496" s="224" t="s">
        <v>152</v>
      </c>
      <c r="I6496" s="224" t="s">
        <v>153</v>
      </c>
      <c r="L6496">
        <v>2015</v>
      </c>
      <c r="M6496">
        <v>11</v>
      </c>
      <c r="N6496">
        <f t="shared" si="489"/>
        <v>0</v>
      </c>
      <c r="O6496">
        <f t="shared" si="490"/>
        <v>0</v>
      </c>
      <c r="P6496">
        <f t="shared" si="491"/>
        <v>2</v>
      </c>
    </row>
    <row r="6497" spans="1:16" x14ac:dyDescent="0.3">
      <c r="A6497" t="s">
        <v>69</v>
      </c>
      <c r="B6497" s="38">
        <v>42309</v>
      </c>
      <c r="C6497" t="s">
        <v>30</v>
      </c>
      <c r="D6497" t="s">
        <v>180</v>
      </c>
      <c r="E6497" t="s">
        <v>1122</v>
      </c>
      <c r="F6497">
        <v>333225</v>
      </c>
      <c r="G6497">
        <v>374341</v>
      </c>
      <c r="H6497" s="224" t="s">
        <v>148</v>
      </c>
      <c r="I6497" s="224" t="s">
        <v>149</v>
      </c>
      <c r="L6497">
        <v>2015</v>
      </c>
      <c r="M6497">
        <v>11</v>
      </c>
      <c r="N6497">
        <f t="shared" si="489"/>
        <v>0</v>
      </c>
      <c r="O6497">
        <f t="shared" si="490"/>
        <v>0</v>
      </c>
      <c r="P6497">
        <f t="shared" si="491"/>
        <v>1</v>
      </c>
    </row>
    <row r="6498" spans="1:16" x14ac:dyDescent="0.3">
      <c r="A6498" t="s">
        <v>49</v>
      </c>
      <c r="B6498" s="38">
        <v>42309</v>
      </c>
      <c r="C6498" t="s">
        <v>30</v>
      </c>
      <c r="D6498" t="s">
        <v>471</v>
      </c>
      <c r="E6498" t="s">
        <v>1129</v>
      </c>
      <c r="F6498">
        <v>312353</v>
      </c>
      <c r="G6498">
        <v>345661</v>
      </c>
      <c r="H6498" s="224" t="s">
        <v>148</v>
      </c>
      <c r="I6498" s="224" t="s">
        <v>149</v>
      </c>
      <c r="L6498">
        <v>2015</v>
      </c>
      <c r="M6498">
        <v>11</v>
      </c>
      <c r="N6498">
        <f t="shared" si="489"/>
        <v>0</v>
      </c>
      <c r="O6498">
        <f t="shared" si="490"/>
        <v>0</v>
      </c>
      <c r="P6498">
        <f t="shared" si="491"/>
        <v>1</v>
      </c>
    </row>
    <row r="6499" spans="1:16" x14ac:dyDescent="0.3">
      <c r="A6499" t="s">
        <v>47</v>
      </c>
      <c r="B6499" s="38">
        <v>42309</v>
      </c>
      <c r="C6499" t="s">
        <v>30</v>
      </c>
      <c r="D6499" t="s">
        <v>170</v>
      </c>
      <c r="E6499" t="s">
        <v>1127</v>
      </c>
      <c r="F6499">
        <v>328896</v>
      </c>
      <c r="G6499">
        <v>391096</v>
      </c>
      <c r="H6499" s="224" t="s">
        <v>148</v>
      </c>
      <c r="I6499" s="224" t="s">
        <v>149</v>
      </c>
      <c r="L6499">
        <v>2015</v>
      </c>
      <c r="M6499">
        <v>11</v>
      </c>
      <c r="N6499">
        <f t="shared" si="489"/>
        <v>0</v>
      </c>
      <c r="O6499">
        <f t="shared" si="490"/>
        <v>0</v>
      </c>
      <c r="P6499">
        <f t="shared" si="491"/>
        <v>1</v>
      </c>
    </row>
    <row r="6500" spans="1:16" x14ac:dyDescent="0.3">
      <c r="A6500" t="s">
        <v>20</v>
      </c>
      <c r="B6500" s="38">
        <v>42309</v>
      </c>
      <c r="C6500" t="s">
        <v>30</v>
      </c>
      <c r="D6500" t="s">
        <v>739</v>
      </c>
      <c r="E6500" t="s">
        <v>1128</v>
      </c>
      <c r="F6500">
        <v>310751</v>
      </c>
      <c r="G6500">
        <v>403337</v>
      </c>
      <c r="H6500" s="224" t="s">
        <v>148</v>
      </c>
      <c r="I6500" s="224" t="s">
        <v>149</v>
      </c>
      <c r="L6500">
        <v>2015</v>
      </c>
      <c r="M6500">
        <v>11</v>
      </c>
      <c r="N6500">
        <f t="shared" si="489"/>
        <v>0</v>
      </c>
      <c r="O6500">
        <f t="shared" si="490"/>
        <v>0</v>
      </c>
      <c r="P6500">
        <f t="shared" si="491"/>
        <v>1</v>
      </c>
    </row>
    <row r="6501" spans="1:16" x14ac:dyDescent="0.3">
      <c r="A6501" t="s">
        <v>45</v>
      </c>
      <c r="B6501" s="38">
        <v>42309</v>
      </c>
      <c r="C6501" t="s">
        <v>30</v>
      </c>
      <c r="D6501" t="s">
        <v>338</v>
      </c>
      <c r="E6501" t="s">
        <v>1125</v>
      </c>
      <c r="F6501">
        <v>244170</v>
      </c>
      <c r="G6501">
        <v>416355</v>
      </c>
      <c r="H6501" s="224" t="s">
        <v>148</v>
      </c>
      <c r="I6501" s="224" t="s">
        <v>149</v>
      </c>
      <c r="L6501">
        <v>2015</v>
      </c>
      <c r="M6501">
        <v>11</v>
      </c>
      <c r="N6501">
        <f t="shared" si="489"/>
        <v>0</v>
      </c>
      <c r="O6501">
        <f t="shared" si="490"/>
        <v>0</v>
      </c>
      <c r="P6501">
        <f t="shared" si="491"/>
        <v>1</v>
      </c>
    </row>
    <row r="6502" spans="1:16" x14ac:dyDescent="0.3">
      <c r="A6502" t="s">
        <v>43</v>
      </c>
      <c r="B6502" s="38">
        <v>42309</v>
      </c>
      <c r="C6502" t="s">
        <v>30</v>
      </c>
      <c r="D6502" t="s">
        <v>396</v>
      </c>
      <c r="E6502" t="s">
        <v>1124</v>
      </c>
      <c r="F6502">
        <v>308725</v>
      </c>
      <c r="G6502">
        <v>326043</v>
      </c>
      <c r="H6502" s="224" t="s">
        <v>148</v>
      </c>
      <c r="I6502" s="224" t="s">
        <v>149</v>
      </c>
      <c r="L6502">
        <v>2015</v>
      </c>
      <c r="M6502">
        <v>11</v>
      </c>
      <c r="N6502">
        <f t="shared" si="489"/>
        <v>0</v>
      </c>
      <c r="O6502">
        <f t="shared" si="490"/>
        <v>0</v>
      </c>
      <c r="P6502">
        <f t="shared" si="491"/>
        <v>1</v>
      </c>
    </row>
    <row r="6503" spans="1:16" x14ac:dyDescent="0.3">
      <c r="A6503" t="s">
        <v>69</v>
      </c>
      <c r="B6503" s="38">
        <v>42309</v>
      </c>
      <c r="C6503" t="s">
        <v>30</v>
      </c>
      <c r="D6503" t="s">
        <v>305</v>
      </c>
      <c r="E6503" t="s">
        <v>1122</v>
      </c>
      <c r="F6503">
        <v>333976</v>
      </c>
      <c r="G6503">
        <v>374105</v>
      </c>
      <c r="H6503" s="224" t="s">
        <v>148</v>
      </c>
      <c r="I6503" s="224" t="s">
        <v>149</v>
      </c>
      <c r="L6503">
        <v>2015</v>
      </c>
      <c r="M6503">
        <v>11</v>
      </c>
      <c r="N6503">
        <f t="shared" si="489"/>
        <v>0</v>
      </c>
      <c r="O6503">
        <f t="shared" si="490"/>
        <v>0</v>
      </c>
      <c r="P6503">
        <f t="shared" si="491"/>
        <v>1</v>
      </c>
    </row>
    <row r="6504" spans="1:16" x14ac:dyDescent="0.3">
      <c r="A6504" t="s">
        <v>69</v>
      </c>
      <c r="B6504" s="38">
        <v>42309</v>
      </c>
      <c r="C6504" t="s">
        <v>30</v>
      </c>
      <c r="D6504" t="s">
        <v>160</v>
      </c>
      <c r="E6504" t="s">
        <v>1122</v>
      </c>
      <c r="F6504">
        <v>333100</v>
      </c>
      <c r="G6504">
        <v>374044</v>
      </c>
      <c r="H6504" s="224" t="s">
        <v>152</v>
      </c>
      <c r="I6504" s="224" t="s">
        <v>153</v>
      </c>
      <c r="L6504">
        <v>2015</v>
      </c>
      <c r="M6504">
        <v>11</v>
      </c>
      <c r="N6504">
        <f t="shared" si="489"/>
        <v>0</v>
      </c>
      <c r="O6504">
        <f t="shared" si="490"/>
        <v>0</v>
      </c>
      <c r="P6504">
        <f t="shared" si="491"/>
        <v>2</v>
      </c>
    </row>
    <row r="6505" spans="1:16" x14ac:dyDescent="0.3">
      <c r="A6505" t="s">
        <v>69</v>
      </c>
      <c r="B6505" s="38">
        <v>42309</v>
      </c>
      <c r="C6505" t="s">
        <v>30</v>
      </c>
      <c r="D6505" t="s">
        <v>249</v>
      </c>
      <c r="E6505" t="s">
        <v>1122</v>
      </c>
      <c r="F6505">
        <v>334398</v>
      </c>
      <c r="G6505">
        <v>374005</v>
      </c>
      <c r="H6505" s="224" t="s">
        <v>148</v>
      </c>
      <c r="I6505" s="224" t="s">
        <v>149</v>
      </c>
      <c r="L6505">
        <v>2015</v>
      </c>
      <c r="M6505">
        <v>11</v>
      </c>
      <c r="N6505">
        <f t="shared" si="489"/>
        <v>0</v>
      </c>
      <c r="O6505">
        <f t="shared" si="490"/>
        <v>0</v>
      </c>
      <c r="P6505">
        <f t="shared" si="491"/>
        <v>1</v>
      </c>
    </row>
    <row r="6506" spans="1:16" x14ac:dyDescent="0.3">
      <c r="A6506" t="s">
        <v>20</v>
      </c>
      <c r="B6506" s="38">
        <v>42309</v>
      </c>
      <c r="C6506" t="s">
        <v>30</v>
      </c>
      <c r="D6506" t="s">
        <v>286</v>
      </c>
      <c r="E6506" t="s">
        <v>1128</v>
      </c>
      <c r="F6506">
        <v>310648</v>
      </c>
      <c r="G6506">
        <v>403079</v>
      </c>
      <c r="H6506" s="224" t="s">
        <v>148</v>
      </c>
      <c r="I6506" s="224" t="s">
        <v>149</v>
      </c>
      <c r="L6506">
        <v>2015</v>
      </c>
      <c r="M6506">
        <v>11</v>
      </c>
      <c r="N6506">
        <f t="shared" si="489"/>
        <v>0</v>
      </c>
      <c r="O6506">
        <f t="shared" si="490"/>
        <v>0</v>
      </c>
      <c r="P6506">
        <f t="shared" si="491"/>
        <v>1</v>
      </c>
    </row>
    <row r="6507" spans="1:16" x14ac:dyDescent="0.3">
      <c r="A6507" t="s">
        <v>54</v>
      </c>
      <c r="B6507" s="38">
        <v>42309</v>
      </c>
      <c r="C6507" t="s">
        <v>30</v>
      </c>
      <c r="D6507" t="s">
        <v>146</v>
      </c>
      <c r="E6507" t="s">
        <v>1124</v>
      </c>
      <c r="F6507">
        <v>314510</v>
      </c>
      <c r="G6507">
        <v>318109</v>
      </c>
      <c r="H6507" s="224" t="s">
        <v>148</v>
      </c>
      <c r="I6507" s="224" t="s">
        <v>149</v>
      </c>
      <c r="L6507">
        <v>2015</v>
      </c>
      <c r="M6507">
        <v>11</v>
      </c>
      <c r="N6507">
        <f t="shared" si="489"/>
        <v>0</v>
      </c>
      <c r="O6507">
        <f t="shared" si="490"/>
        <v>0</v>
      </c>
      <c r="P6507">
        <f t="shared" si="491"/>
        <v>1</v>
      </c>
    </row>
    <row r="6508" spans="1:16" x14ac:dyDescent="0.3">
      <c r="A6508" t="s">
        <v>69</v>
      </c>
      <c r="B6508" s="38">
        <v>42309</v>
      </c>
      <c r="C6508" t="s">
        <v>30</v>
      </c>
      <c r="D6508" t="s">
        <v>191</v>
      </c>
      <c r="E6508" t="s">
        <v>1122</v>
      </c>
      <c r="F6508">
        <v>334407</v>
      </c>
      <c r="G6508">
        <v>374752</v>
      </c>
      <c r="H6508" s="224" t="s">
        <v>148</v>
      </c>
      <c r="I6508" s="224" t="s">
        <v>149</v>
      </c>
      <c r="L6508">
        <v>2015</v>
      </c>
      <c r="M6508">
        <v>11</v>
      </c>
      <c r="N6508">
        <f t="shared" si="489"/>
        <v>0</v>
      </c>
      <c r="O6508">
        <f t="shared" si="490"/>
        <v>0</v>
      </c>
      <c r="P6508">
        <f t="shared" si="491"/>
        <v>1</v>
      </c>
    </row>
    <row r="6509" spans="1:16" x14ac:dyDescent="0.3">
      <c r="A6509" t="s">
        <v>36</v>
      </c>
      <c r="B6509" s="38">
        <v>42309</v>
      </c>
      <c r="C6509" t="s">
        <v>30</v>
      </c>
      <c r="D6509" t="s">
        <v>175</v>
      </c>
      <c r="E6509" t="s">
        <v>1129</v>
      </c>
      <c r="F6509">
        <v>287517</v>
      </c>
      <c r="G6509">
        <v>345809</v>
      </c>
      <c r="H6509" s="224" t="s">
        <v>152</v>
      </c>
      <c r="I6509" s="224" t="s">
        <v>153</v>
      </c>
      <c r="L6509">
        <v>2015</v>
      </c>
      <c r="M6509">
        <v>11</v>
      </c>
      <c r="N6509">
        <f t="shared" si="489"/>
        <v>0</v>
      </c>
      <c r="O6509">
        <f t="shared" si="490"/>
        <v>0</v>
      </c>
      <c r="P6509">
        <f t="shared" si="491"/>
        <v>2</v>
      </c>
    </row>
    <row r="6510" spans="1:16" x14ac:dyDescent="0.3">
      <c r="A6510" t="s">
        <v>74</v>
      </c>
      <c r="B6510" s="38">
        <v>42309</v>
      </c>
      <c r="C6510" t="s">
        <v>30</v>
      </c>
      <c r="D6510" t="s">
        <v>800</v>
      </c>
      <c r="E6510" t="s">
        <v>1128</v>
      </c>
      <c r="F6510">
        <v>341190</v>
      </c>
      <c r="G6510">
        <v>387218</v>
      </c>
      <c r="H6510" s="224" t="s">
        <v>148</v>
      </c>
      <c r="I6510" s="224" t="s">
        <v>149</v>
      </c>
      <c r="L6510">
        <v>2015</v>
      </c>
      <c r="M6510">
        <v>11</v>
      </c>
      <c r="N6510">
        <f t="shared" si="489"/>
        <v>0</v>
      </c>
      <c r="O6510">
        <f t="shared" si="490"/>
        <v>0</v>
      </c>
      <c r="P6510">
        <f t="shared" si="491"/>
        <v>1</v>
      </c>
    </row>
    <row r="6511" spans="1:16" x14ac:dyDescent="0.3">
      <c r="A6511" t="s">
        <v>20</v>
      </c>
      <c r="B6511" s="38">
        <v>42309</v>
      </c>
      <c r="C6511" t="s">
        <v>30</v>
      </c>
      <c r="D6511" t="s">
        <v>232</v>
      </c>
      <c r="E6511" t="s">
        <v>1128</v>
      </c>
      <c r="F6511">
        <v>310641</v>
      </c>
      <c r="G6511">
        <v>403183</v>
      </c>
      <c r="H6511" s="224" t="s">
        <v>148</v>
      </c>
      <c r="I6511" s="224" t="s">
        <v>149</v>
      </c>
      <c r="L6511">
        <v>2015</v>
      </c>
      <c r="M6511">
        <v>11</v>
      </c>
      <c r="N6511">
        <f t="shared" si="489"/>
        <v>0</v>
      </c>
      <c r="O6511">
        <f t="shared" si="490"/>
        <v>0</v>
      </c>
      <c r="P6511">
        <f t="shared" si="491"/>
        <v>1</v>
      </c>
    </row>
    <row r="6512" spans="1:16" x14ac:dyDescent="0.3">
      <c r="A6512" t="s">
        <v>69</v>
      </c>
      <c r="B6512" s="38">
        <v>42309</v>
      </c>
      <c r="C6512" t="s">
        <v>30</v>
      </c>
      <c r="D6512" t="s">
        <v>204</v>
      </c>
      <c r="E6512" t="s">
        <v>1122</v>
      </c>
      <c r="F6512">
        <v>333624</v>
      </c>
      <c r="G6512">
        <v>373212</v>
      </c>
      <c r="H6512" s="224" t="s">
        <v>148</v>
      </c>
      <c r="I6512" s="224" t="s">
        <v>149</v>
      </c>
      <c r="L6512">
        <v>2015</v>
      </c>
      <c r="M6512">
        <v>11</v>
      </c>
      <c r="N6512">
        <f t="shared" si="489"/>
        <v>0</v>
      </c>
      <c r="O6512">
        <f t="shared" si="490"/>
        <v>0</v>
      </c>
      <c r="P6512">
        <f t="shared" si="491"/>
        <v>1</v>
      </c>
    </row>
    <row r="6513" spans="1:16" x14ac:dyDescent="0.3">
      <c r="A6513" t="s">
        <v>79</v>
      </c>
      <c r="B6513" s="38">
        <v>42309</v>
      </c>
      <c r="C6513" t="s">
        <v>30</v>
      </c>
      <c r="D6513" t="s">
        <v>314</v>
      </c>
      <c r="E6513" t="s">
        <v>1129</v>
      </c>
      <c r="F6513">
        <v>301257</v>
      </c>
      <c r="G6513">
        <v>353348</v>
      </c>
      <c r="H6513" s="224" t="s">
        <v>148</v>
      </c>
      <c r="I6513" s="224" t="s">
        <v>149</v>
      </c>
      <c r="L6513">
        <v>2015</v>
      </c>
      <c r="M6513">
        <v>11</v>
      </c>
      <c r="N6513">
        <f t="shared" si="489"/>
        <v>0</v>
      </c>
      <c r="O6513">
        <f t="shared" si="490"/>
        <v>0</v>
      </c>
      <c r="P6513">
        <f t="shared" si="491"/>
        <v>1</v>
      </c>
    </row>
    <row r="6514" spans="1:16" x14ac:dyDescent="0.3">
      <c r="A6514" t="s">
        <v>43</v>
      </c>
      <c r="B6514" s="38">
        <v>42309</v>
      </c>
      <c r="C6514" t="s">
        <v>30</v>
      </c>
      <c r="D6514" t="s">
        <v>375</v>
      </c>
      <c r="E6514" t="s">
        <v>1124</v>
      </c>
      <c r="F6514">
        <v>308623</v>
      </c>
      <c r="G6514">
        <v>326647</v>
      </c>
      <c r="H6514" s="224" t="s">
        <v>148</v>
      </c>
      <c r="I6514" s="224" t="s">
        <v>149</v>
      </c>
      <c r="L6514">
        <v>2015</v>
      </c>
      <c r="M6514">
        <v>11</v>
      </c>
      <c r="N6514">
        <f t="shared" si="489"/>
        <v>0</v>
      </c>
      <c r="O6514">
        <f t="shared" si="490"/>
        <v>0</v>
      </c>
      <c r="P6514">
        <f t="shared" si="491"/>
        <v>1</v>
      </c>
    </row>
    <row r="6515" spans="1:16" x14ac:dyDescent="0.3">
      <c r="A6515" t="s">
        <v>50</v>
      </c>
      <c r="B6515" s="38">
        <v>42309</v>
      </c>
      <c r="C6515" t="s">
        <v>30</v>
      </c>
      <c r="D6515" t="s">
        <v>740</v>
      </c>
      <c r="E6515" t="s">
        <v>1131</v>
      </c>
      <c r="F6515">
        <v>284863</v>
      </c>
      <c r="G6515">
        <v>432173</v>
      </c>
      <c r="H6515" s="224" t="s">
        <v>148</v>
      </c>
      <c r="I6515" s="224" t="s">
        <v>149</v>
      </c>
      <c r="L6515">
        <v>2015</v>
      </c>
      <c r="M6515">
        <v>11</v>
      </c>
      <c r="N6515">
        <f t="shared" si="489"/>
        <v>0</v>
      </c>
      <c r="O6515">
        <f t="shared" si="490"/>
        <v>0</v>
      </c>
      <c r="P6515">
        <f t="shared" si="491"/>
        <v>1</v>
      </c>
    </row>
    <row r="6516" spans="1:16" x14ac:dyDescent="0.3">
      <c r="A6516" t="s">
        <v>69</v>
      </c>
      <c r="B6516" s="38">
        <v>42309</v>
      </c>
      <c r="C6516" t="s">
        <v>30</v>
      </c>
      <c r="D6516" t="s">
        <v>495</v>
      </c>
      <c r="E6516" t="s">
        <v>1122</v>
      </c>
      <c r="F6516">
        <v>334128</v>
      </c>
      <c r="G6516">
        <v>374577</v>
      </c>
      <c r="H6516" s="224" t="s">
        <v>148</v>
      </c>
      <c r="I6516" s="224" t="s">
        <v>149</v>
      </c>
      <c r="L6516">
        <v>2015</v>
      </c>
      <c r="M6516">
        <v>11</v>
      </c>
      <c r="N6516">
        <f t="shared" si="489"/>
        <v>0</v>
      </c>
      <c r="O6516">
        <f t="shared" si="490"/>
        <v>0</v>
      </c>
      <c r="P6516">
        <f t="shared" si="491"/>
        <v>1</v>
      </c>
    </row>
    <row r="6517" spans="1:16" x14ac:dyDescent="0.3">
      <c r="A6517" t="s">
        <v>36</v>
      </c>
      <c r="B6517" s="38">
        <v>42309</v>
      </c>
      <c r="C6517" t="s">
        <v>30</v>
      </c>
      <c r="D6517" t="s">
        <v>700</v>
      </c>
      <c r="E6517" t="s">
        <v>1129</v>
      </c>
      <c r="F6517">
        <v>287440</v>
      </c>
      <c r="G6517">
        <v>345535</v>
      </c>
      <c r="H6517" s="224" t="s">
        <v>148</v>
      </c>
      <c r="I6517" s="224" t="s">
        <v>149</v>
      </c>
      <c r="L6517">
        <v>2015</v>
      </c>
      <c r="M6517">
        <v>11</v>
      </c>
      <c r="N6517">
        <f t="shared" si="489"/>
        <v>0</v>
      </c>
      <c r="O6517">
        <f t="shared" si="490"/>
        <v>0</v>
      </c>
      <c r="P6517">
        <f t="shared" si="491"/>
        <v>1</v>
      </c>
    </row>
    <row r="6518" spans="1:16" x14ac:dyDescent="0.3">
      <c r="A6518" t="s">
        <v>50</v>
      </c>
      <c r="B6518" s="38">
        <v>42309</v>
      </c>
      <c r="C6518" t="s">
        <v>30</v>
      </c>
      <c r="D6518" t="s">
        <v>336</v>
      </c>
      <c r="E6518" t="s">
        <v>1131</v>
      </c>
      <c r="F6518">
        <v>285122</v>
      </c>
      <c r="G6518">
        <v>432426</v>
      </c>
      <c r="H6518" s="224" t="s">
        <v>148</v>
      </c>
      <c r="I6518" s="224" t="s">
        <v>149</v>
      </c>
      <c r="L6518">
        <v>2015</v>
      </c>
      <c r="M6518">
        <v>11</v>
      </c>
      <c r="N6518">
        <f t="shared" si="489"/>
        <v>0</v>
      </c>
      <c r="O6518">
        <f t="shared" si="490"/>
        <v>0</v>
      </c>
      <c r="P6518">
        <f t="shared" si="491"/>
        <v>1</v>
      </c>
    </row>
    <row r="6519" spans="1:16" x14ac:dyDescent="0.3">
      <c r="A6519" t="s">
        <v>50</v>
      </c>
      <c r="B6519" s="38">
        <v>42309</v>
      </c>
      <c r="C6519" t="s">
        <v>30</v>
      </c>
      <c r="D6519" t="s">
        <v>213</v>
      </c>
      <c r="E6519" t="s">
        <v>1131</v>
      </c>
      <c r="F6519">
        <v>284827</v>
      </c>
      <c r="G6519">
        <v>432388</v>
      </c>
      <c r="H6519" s="224" t="s">
        <v>148</v>
      </c>
      <c r="I6519" s="224" t="s">
        <v>149</v>
      </c>
      <c r="L6519">
        <v>2015</v>
      </c>
      <c r="M6519">
        <v>11</v>
      </c>
      <c r="N6519">
        <f t="shared" si="489"/>
        <v>0</v>
      </c>
      <c r="O6519">
        <f t="shared" si="490"/>
        <v>0</v>
      </c>
      <c r="P6519">
        <f t="shared" si="491"/>
        <v>1</v>
      </c>
    </row>
    <row r="6520" spans="1:16" x14ac:dyDescent="0.3">
      <c r="A6520" t="s">
        <v>69</v>
      </c>
      <c r="B6520" s="38">
        <v>42309</v>
      </c>
      <c r="C6520" t="s">
        <v>30</v>
      </c>
      <c r="D6520" t="s">
        <v>221</v>
      </c>
      <c r="E6520" t="s">
        <v>1122</v>
      </c>
      <c r="F6520">
        <v>333993</v>
      </c>
      <c r="G6520">
        <v>375111</v>
      </c>
      <c r="H6520" s="224" t="s">
        <v>144</v>
      </c>
      <c r="I6520" s="224" t="s">
        <v>145</v>
      </c>
      <c r="L6520">
        <v>2015</v>
      </c>
      <c r="M6520">
        <v>11</v>
      </c>
      <c r="N6520">
        <f t="shared" si="489"/>
        <v>0</v>
      </c>
      <c r="O6520">
        <f t="shared" si="490"/>
        <v>0</v>
      </c>
      <c r="P6520">
        <f t="shared" si="491"/>
        <v>3</v>
      </c>
    </row>
    <row r="6521" spans="1:16" x14ac:dyDescent="0.3">
      <c r="A6521" t="s">
        <v>67</v>
      </c>
      <c r="B6521" s="38">
        <v>42309</v>
      </c>
      <c r="C6521" t="s">
        <v>30</v>
      </c>
      <c r="D6521" t="s">
        <v>278</v>
      </c>
      <c r="E6521" t="s">
        <v>1130</v>
      </c>
      <c r="F6521">
        <v>349400</v>
      </c>
      <c r="G6521">
        <v>374130</v>
      </c>
      <c r="H6521" s="224" t="s">
        <v>148</v>
      </c>
      <c r="I6521" s="224" t="s">
        <v>149</v>
      </c>
      <c r="L6521">
        <v>2015</v>
      </c>
      <c r="M6521">
        <v>11</v>
      </c>
      <c r="N6521">
        <f t="shared" si="489"/>
        <v>0</v>
      </c>
      <c r="O6521">
        <f t="shared" si="490"/>
        <v>0</v>
      </c>
      <c r="P6521">
        <f t="shared" si="491"/>
        <v>1</v>
      </c>
    </row>
    <row r="6522" spans="1:16" x14ac:dyDescent="0.3">
      <c r="A6522" t="s">
        <v>43</v>
      </c>
      <c r="B6522" s="38">
        <v>42309</v>
      </c>
      <c r="C6522" t="s">
        <v>30</v>
      </c>
      <c r="D6522" t="s">
        <v>549</v>
      </c>
      <c r="E6522" t="s">
        <v>1124</v>
      </c>
      <c r="F6522">
        <v>308592</v>
      </c>
      <c r="G6522">
        <v>325939</v>
      </c>
      <c r="H6522" s="224" t="s">
        <v>148</v>
      </c>
      <c r="I6522" s="224" t="s">
        <v>149</v>
      </c>
      <c r="L6522">
        <v>2015</v>
      </c>
      <c r="M6522">
        <v>11</v>
      </c>
      <c r="N6522">
        <f t="shared" si="489"/>
        <v>0</v>
      </c>
      <c r="O6522">
        <f t="shared" si="490"/>
        <v>0</v>
      </c>
      <c r="P6522">
        <f t="shared" si="491"/>
        <v>1</v>
      </c>
    </row>
    <row r="6523" spans="1:16" x14ac:dyDescent="0.3">
      <c r="A6523" t="s">
        <v>69</v>
      </c>
      <c r="B6523" s="38">
        <v>42309</v>
      </c>
      <c r="C6523" t="s">
        <v>30</v>
      </c>
      <c r="D6523" t="s">
        <v>160</v>
      </c>
      <c r="E6523" t="s">
        <v>1122</v>
      </c>
      <c r="F6523">
        <v>333020</v>
      </c>
      <c r="G6523">
        <v>373829</v>
      </c>
      <c r="H6523" s="224" t="s">
        <v>148</v>
      </c>
      <c r="I6523" s="224" t="s">
        <v>149</v>
      </c>
      <c r="L6523">
        <v>2015</v>
      </c>
      <c r="M6523">
        <v>11</v>
      </c>
      <c r="N6523">
        <f t="shared" si="489"/>
        <v>0</v>
      </c>
      <c r="O6523">
        <f t="shared" si="490"/>
        <v>0</v>
      </c>
      <c r="P6523">
        <f t="shared" si="491"/>
        <v>1</v>
      </c>
    </row>
    <row r="6524" spans="1:16" x14ac:dyDescent="0.3">
      <c r="A6524" t="s">
        <v>69</v>
      </c>
      <c r="B6524" s="38">
        <v>42309</v>
      </c>
      <c r="C6524" t="s">
        <v>30</v>
      </c>
      <c r="D6524" t="s">
        <v>495</v>
      </c>
      <c r="E6524" t="s">
        <v>1122</v>
      </c>
      <c r="F6524">
        <v>334214</v>
      </c>
      <c r="G6524">
        <v>374619</v>
      </c>
      <c r="H6524" s="224" t="s">
        <v>148</v>
      </c>
      <c r="I6524" s="224" t="s">
        <v>149</v>
      </c>
      <c r="L6524">
        <v>2015</v>
      </c>
      <c r="M6524">
        <v>11</v>
      </c>
      <c r="N6524">
        <f t="shared" si="489"/>
        <v>0</v>
      </c>
      <c r="O6524">
        <f t="shared" si="490"/>
        <v>0</v>
      </c>
      <c r="P6524">
        <f t="shared" si="491"/>
        <v>1</v>
      </c>
    </row>
    <row r="6525" spans="1:16" x14ac:dyDescent="0.3">
      <c r="A6525" t="s">
        <v>20</v>
      </c>
      <c r="B6525" s="38">
        <v>42309</v>
      </c>
      <c r="C6525" t="s">
        <v>30</v>
      </c>
      <c r="D6525" t="s">
        <v>231</v>
      </c>
      <c r="E6525" t="s">
        <v>1128</v>
      </c>
      <c r="F6525">
        <v>310642</v>
      </c>
      <c r="G6525">
        <v>403520</v>
      </c>
      <c r="H6525" s="224" t="s">
        <v>148</v>
      </c>
      <c r="I6525" s="224" t="s">
        <v>149</v>
      </c>
      <c r="L6525">
        <v>2015</v>
      </c>
      <c r="M6525">
        <v>11</v>
      </c>
      <c r="N6525">
        <f t="shared" si="489"/>
        <v>0</v>
      </c>
      <c r="O6525">
        <f t="shared" si="490"/>
        <v>0</v>
      </c>
      <c r="P6525">
        <f t="shared" si="491"/>
        <v>1</v>
      </c>
    </row>
    <row r="6526" spans="1:16" x14ac:dyDescent="0.3">
      <c r="A6526" t="s">
        <v>60</v>
      </c>
      <c r="B6526" s="38">
        <v>42309</v>
      </c>
      <c r="C6526" t="s">
        <v>30</v>
      </c>
      <c r="D6526" t="s">
        <v>265</v>
      </c>
      <c r="E6526" t="s">
        <v>1130</v>
      </c>
      <c r="F6526">
        <v>350297</v>
      </c>
      <c r="G6526">
        <v>381347</v>
      </c>
      <c r="H6526" s="224" t="s">
        <v>152</v>
      </c>
      <c r="I6526" s="224" t="s">
        <v>153</v>
      </c>
      <c r="L6526">
        <v>2015</v>
      </c>
      <c r="M6526">
        <v>11</v>
      </c>
      <c r="N6526">
        <f t="shared" si="489"/>
        <v>0</v>
      </c>
      <c r="O6526">
        <f t="shared" si="490"/>
        <v>0</v>
      </c>
      <c r="P6526">
        <f t="shared" si="491"/>
        <v>2</v>
      </c>
    </row>
    <row r="6527" spans="1:16" x14ac:dyDescent="0.3">
      <c r="A6527" t="s">
        <v>69</v>
      </c>
      <c r="B6527" s="38">
        <v>42309</v>
      </c>
      <c r="C6527" t="s">
        <v>30</v>
      </c>
      <c r="D6527" t="s">
        <v>251</v>
      </c>
      <c r="E6527" t="s">
        <v>1122</v>
      </c>
      <c r="F6527">
        <v>333573</v>
      </c>
      <c r="G6527">
        <v>373641</v>
      </c>
      <c r="H6527" s="224" t="s">
        <v>144</v>
      </c>
      <c r="I6527" s="224" t="s">
        <v>145</v>
      </c>
      <c r="L6527">
        <v>2015</v>
      </c>
      <c r="M6527">
        <v>11</v>
      </c>
      <c r="N6527">
        <f t="shared" si="489"/>
        <v>0</v>
      </c>
      <c r="O6527">
        <f t="shared" si="490"/>
        <v>0</v>
      </c>
      <c r="P6527">
        <f t="shared" si="491"/>
        <v>3</v>
      </c>
    </row>
    <row r="6528" spans="1:16" x14ac:dyDescent="0.3">
      <c r="A6528" t="s">
        <v>45</v>
      </c>
      <c r="B6528" s="38">
        <v>42309</v>
      </c>
      <c r="C6528" t="s">
        <v>29</v>
      </c>
      <c r="D6528" t="s">
        <v>1162</v>
      </c>
      <c r="E6528" t="s">
        <v>1125</v>
      </c>
      <c r="F6528">
        <v>243293</v>
      </c>
      <c r="G6528">
        <v>416218</v>
      </c>
      <c r="H6528" s="224" t="s">
        <v>148</v>
      </c>
      <c r="I6528" s="224" t="s">
        <v>181</v>
      </c>
      <c r="L6528">
        <v>2015</v>
      </c>
      <c r="M6528">
        <v>11</v>
      </c>
      <c r="N6528">
        <f t="shared" si="489"/>
        <v>0</v>
      </c>
      <c r="O6528">
        <f t="shared" si="490"/>
        <v>1</v>
      </c>
      <c r="P6528">
        <f t="shared" si="491"/>
        <v>0</v>
      </c>
    </row>
    <row r="6529" spans="1:16" x14ac:dyDescent="0.3">
      <c r="A6529" t="s">
        <v>52</v>
      </c>
      <c r="B6529" s="38">
        <v>42309</v>
      </c>
      <c r="C6529" t="s">
        <v>30</v>
      </c>
      <c r="D6529" t="s">
        <v>424</v>
      </c>
      <c r="E6529" t="s">
        <v>1126</v>
      </c>
      <c r="F6529">
        <v>245529</v>
      </c>
      <c r="G6529">
        <v>372707</v>
      </c>
      <c r="H6529" s="224" t="s">
        <v>148</v>
      </c>
      <c r="I6529" s="224" t="s">
        <v>149</v>
      </c>
      <c r="L6529">
        <v>2015</v>
      </c>
      <c r="M6529">
        <v>11</v>
      </c>
      <c r="N6529">
        <f t="shared" si="489"/>
        <v>0</v>
      </c>
      <c r="O6529">
        <f t="shared" si="490"/>
        <v>0</v>
      </c>
      <c r="P6529">
        <f t="shared" si="491"/>
        <v>1</v>
      </c>
    </row>
    <row r="6530" spans="1:16" x14ac:dyDescent="0.3">
      <c r="A6530" t="s">
        <v>67</v>
      </c>
      <c r="B6530" s="38">
        <v>42309</v>
      </c>
      <c r="C6530" t="s">
        <v>30</v>
      </c>
      <c r="D6530" t="s">
        <v>1161</v>
      </c>
      <c r="E6530" t="s">
        <v>1130</v>
      </c>
      <c r="F6530">
        <v>349176</v>
      </c>
      <c r="G6530">
        <v>374043</v>
      </c>
      <c r="H6530" s="224" t="s">
        <v>148</v>
      </c>
      <c r="I6530" s="224" t="s">
        <v>149</v>
      </c>
      <c r="L6530">
        <v>2015</v>
      </c>
      <c r="M6530">
        <v>11</v>
      </c>
      <c r="N6530">
        <f t="shared" ref="N6530:N6593" si="492">SUM((IF(OR(ISBLANK($I6530),ISERROR(SEARCH("killed",$I6530))),0,IF(SEARCH("killed",$I6530)=3,LEFT($I6530,1),IF(SEARCH("killed",$I6530)=4,LEFT($I6530,2),0)))),(IF(OR(ISBLANK($J6530),ISERROR(SEARCH("killed",$J6530))),0,IF(SEARCH("killed",$J6530)=3,LEFT($J6530,1),IF(SEARCH("killed",$J6530)=4,LEFT($J6530,2),0)))),(IF(OR(ISBLANK($K6530),ISERROR(SEARCH("killed",$K6530))),0,IF(SEARCH("killed",$K6530)=3,LEFT($K6530,1),IF(SEARCH("killed",$K6530)=4,LEFT($K6530,2),0)))))</f>
        <v>0</v>
      </c>
      <c r="O6530">
        <f t="shared" ref="O6530:O6593" si="493">SUM((IF(OR(ISBLANK($I6530),ISERROR(SEARCH("seriously",$I6530))),0,IF(SEARCH("seriously",$I6530)=3,LEFT($I6530,1),IF(SEARCH("seriously",$I6530)=4,LEFT($I6530,2),0)))),(IF(OR(ISBLANK($J6530),ISERROR(SEARCH("seriously",$J6530))),0,IF(SEARCH("seriously",$J6530)=3,LEFT($J6530,1),IF(SEARCH("seriously",$J6530)=4,LEFT($J6530,2),0)))),(IF(OR(ISBLANK($K6530),ISERROR(SEARCH("seriously",$K6530))),0,IF(SEARCH("seriously",$K6530)=3,LEFT($K6530,1),IF(SEARCH("seriously",$K6530)=4,LEFT($K6530,2),0)))))</f>
        <v>0</v>
      </c>
      <c r="P6530">
        <f t="shared" ref="P6530:P6593" si="494">SUM((IF(OR(ISBLANK($I6530),ISERROR(SEARCH("slightly",$I6530))),0,IF(SEARCH("slightly",$I6530)=3,LEFT($I6530,1),IF(SEARCH("slightly",$I6530)=4,LEFT($I6530,2),0)))),(IF(OR(ISBLANK($J6530),ISERROR(SEARCH("slightly",$J6530))),0,IF(SEARCH("slightly",$J6530)=3,LEFT($J6530,1),IF(SEARCH("slightly",$J6530)=4,LEFT($J6530,2),0)))),(IF(OR(ISBLANK($K6530),ISERROR(SEARCH("slightly",$K6530))),0,IF(SEARCH("slightly",$K6530)=3,LEFT($K6530,1),IF(SEARCH("slightly",$K6530)=4,LEFT($K6530,2),0)))))</f>
        <v>1</v>
      </c>
    </row>
    <row r="6531" spans="1:16" x14ac:dyDescent="0.3">
      <c r="A6531" t="s">
        <v>69</v>
      </c>
      <c r="B6531" s="38">
        <v>42309</v>
      </c>
      <c r="C6531" t="s">
        <v>30</v>
      </c>
      <c r="D6531" t="s">
        <v>219</v>
      </c>
      <c r="E6531" t="s">
        <v>1122</v>
      </c>
      <c r="F6531">
        <v>334225</v>
      </c>
      <c r="G6531">
        <v>374127</v>
      </c>
      <c r="H6531" s="224" t="s">
        <v>148</v>
      </c>
      <c r="I6531" s="224" t="s">
        <v>149</v>
      </c>
      <c r="L6531">
        <v>2015</v>
      </c>
      <c r="M6531">
        <v>11</v>
      </c>
      <c r="N6531">
        <f t="shared" si="492"/>
        <v>0</v>
      </c>
      <c r="O6531">
        <f t="shared" si="493"/>
        <v>0</v>
      </c>
      <c r="P6531">
        <f t="shared" si="494"/>
        <v>1</v>
      </c>
    </row>
    <row r="6532" spans="1:16" x14ac:dyDescent="0.3">
      <c r="A6532" t="s">
        <v>45</v>
      </c>
      <c r="B6532" s="38">
        <v>42309</v>
      </c>
      <c r="C6532" t="s">
        <v>30</v>
      </c>
      <c r="D6532" t="s">
        <v>467</v>
      </c>
      <c r="E6532" t="s">
        <v>1125</v>
      </c>
      <c r="F6532">
        <v>244092</v>
      </c>
      <c r="G6532">
        <v>416020</v>
      </c>
      <c r="H6532" s="224" t="s">
        <v>148</v>
      </c>
      <c r="I6532" s="224" t="s">
        <v>149</v>
      </c>
      <c r="L6532">
        <v>2015</v>
      </c>
      <c r="M6532">
        <v>11</v>
      </c>
      <c r="N6532">
        <f t="shared" si="492"/>
        <v>0</v>
      </c>
      <c r="O6532">
        <f t="shared" si="493"/>
        <v>0</v>
      </c>
      <c r="P6532">
        <f t="shared" si="494"/>
        <v>1</v>
      </c>
    </row>
    <row r="6533" spans="1:16" x14ac:dyDescent="0.3">
      <c r="A6533" t="s">
        <v>2</v>
      </c>
      <c r="B6533" s="38">
        <v>42309</v>
      </c>
      <c r="C6533" t="s">
        <v>30</v>
      </c>
      <c r="D6533" t="s">
        <v>375</v>
      </c>
      <c r="E6533" t="s">
        <v>1133</v>
      </c>
      <c r="F6533">
        <v>326757</v>
      </c>
      <c r="G6533">
        <v>364064</v>
      </c>
      <c r="H6533" s="224" t="s">
        <v>144</v>
      </c>
      <c r="I6533" s="224" t="s">
        <v>145</v>
      </c>
      <c r="L6533">
        <v>2015</v>
      </c>
      <c r="M6533">
        <v>11</v>
      </c>
      <c r="N6533">
        <f t="shared" si="492"/>
        <v>0</v>
      </c>
      <c r="O6533">
        <f t="shared" si="493"/>
        <v>0</v>
      </c>
      <c r="P6533">
        <f t="shared" si="494"/>
        <v>3</v>
      </c>
    </row>
    <row r="6534" spans="1:16" x14ac:dyDescent="0.3">
      <c r="A6534" t="s">
        <v>36</v>
      </c>
      <c r="B6534" s="38">
        <v>42309</v>
      </c>
      <c r="C6534" t="s">
        <v>30</v>
      </c>
      <c r="D6534" t="s">
        <v>639</v>
      </c>
      <c r="E6534" t="s">
        <v>1129</v>
      </c>
      <c r="F6534">
        <v>287534</v>
      </c>
      <c r="G6534">
        <v>345365</v>
      </c>
      <c r="H6534" s="224" t="s">
        <v>148</v>
      </c>
      <c r="I6534" s="224" t="s">
        <v>149</v>
      </c>
      <c r="L6534">
        <v>2015</v>
      </c>
      <c r="M6534">
        <v>11</v>
      </c>
      <c r="N6534">
        <f t="shared" si="492"/>
        <v>0</v>
      </c>
      <c r="O6534">
        <f t="shared" si="493"/>
        <v>0</v>
      </c>
      <c r="P6534">
        <f t="shared" si="494"/>
        <v>1</v>
      </c>
    </row>
    <row r="6535" spans="1:16" x14ac:dyDescent="0.3">
      <c r="A6535" t="s">
        <v>69</v>
      </c>
      <c r="B6535" s="38">
        <v>42309</v>
      </c>
      <c r="C6535" t="s">
        <v>30</v>
      </c>
      <c r="D6535" t="s">
        <v>439</v>
      </c>
      <c r="E6535" t="s">
        <v>1122</v>
      </c>
      <c r="F6535">
        <v>333335</v>
      </c>
      <c r="G6535">
        <v>373894</v>
      </c>
      <c r="H6535" s="224" t="s">
        <v>148</v>
      </c>
      <c r="I6535" s="224" t="s">
        <v>149</v>
      </c>
      <c r="L6535">
        <v>2015</v>
      </c>
      <c r="M6535">
        <v>11</v>
      </c>
      <c r="N6535">
        <f t="shared" si="492"/>
        <v>0</v>
      </c>
      <c r="O6535">
        <f t="shared" si="493"/>
        <v>0</v>
      </c>
      <c r="P6535">
        <f t="shared" si="494"/>
        <v>1</v>
      </c>
    </row>
    <row r="6536" spans="1:16" x14ac:dyDescent="0.3">
      <c r="A6536" t="s">
        <v>69</v>
      </c>
      <c r="B6536" s="38">
        <v>42309</v>
      </c>
      <c r="C6536" t="s">
        <v>30</v>
      </c>
      <c r="D6536" t="s">
        <v>223</v>
      </c>
      <c r="E6536" t="s">
        <v>1122</v>
      </c>
      <c r="F6536">
        <v>335020</v>
      </c>
      <c r="G6536">
        <v>373958</v>
      </c>
      <c r="H6536" s="224" t="s">
        <v>148</v>
      </c>
      <c r="I6536" s="224" t="s">
        <v>149</v>
      </c>
      <c r="L6536">
        <v>2015</v>
      </c>
      <c r="M6536">
        <v>11</v>
      </c>
      <c r="N6536">
        <f t="shared" si="492"/>
        <v>0</v>
      </c>
      <c r="O6536">
        <f t="shared" si="493"/>
        <v>0</v>
      </c>
      <c r="P6536">
        <f t="shared" si="494"/>
        <v>1</v>
      </c>
    </row>
    <row r="6537" spans="1:16" x14ac:dyDescent="0.3">
      <c r="A6537" t="s">
        <v>45</v>
      </c>
      <c r="B6537" s="38">
        <v>42309</v>
      </c>
      <c r="C6537" t="s">
        <v>30</v>
      </c>
      <c r="D6537" t="s">
        <v>353</v>
      </c>
      <c r="E6537" t="s">
        <v>1125</v>
      </c>
      <c r="F6537">
        <v>244675</v>
      </c>
      <c r="G6537">
        <v>416453</v>
      </c>
      <c r="H6537" s="224" t="s">
        <v>152</v>
      </c>
      <c r="I6537" s="224" t="s">
        <v>153</v>
      </c>
      <c r="L6537">
        <v>2015</v>
      </c>
      <c r="M6537">
        <v>11</v>
      </c>
      <c r="N6537">
        <f t="shared" si="492"/>
        <v>0</v>
      </c>
      <c r="O6537">
        <f t="shared" si="493"/>
        <v>0</v>
      </c>
      <c r="P6537">
        <f t="shared" si="494"/>
        <v>2</v>
      </c>
    </row>
    <row r="6538" spans="1:16" x14ac:dyDescent="0.3">
      <c r="A6538" t="s">
        <v>57</v>
      </c>
      <c r="B6538" s="38">
        <v>42309</v>
      </c>
      <c r="C6538" t="s">
        <v>30</v>
      </c>
      <c r="D6538" t="s">
        <v>412</v>
      </c>
      <c r="E6538" t="s">
        <v>1126</v>
      </c>
      <c r="F6538">
        <v>223354</v>
      </c>
      <c r="G6538">
        <v>344139</v>
      </c>
      <c r="H6538" s="224" t="s">
        <v>148</v>
      </c>
      <c r="I6538" s="224" t="s">
        <v>149</v>
      </c>
      <c r="L6538">
        <v>2015</v>
      </c>
      <c r="M6538">
        <v>11</v>
      </c>
      <c r="N6538">
        <f t="shared" si="492"/>
        <v>0</v>
      </c>
      <c r="O6538">
        <f t="shared" si="493"/>
        <v>0</v>
      </c>
      <c r="P6538">
        <f t="shared" si="494"/>
        <v>1</v>
      </c>
    </row>
    <row r="6539" spans="1:16" x14ac:dyDescent="0.3">
      <c r="A6539" t="s">
        <v>36</v>
      </c>
      <c r="B6539" s="38">
        <v>42309</v>
      </c>
      <c r="C6539" t="s">
        <v>29</v>
      </c>
      <c r="D6539" t="s">
        <v>738</v>
      </c>
      <c r="E6539" t="s">
        <v>1129</v>
      </c>
      <c r="F6539">
        <v>287600</v>
      </c>
      <c r="G6539">
        <v>344879</v>
      </c>
      <c r="H6539" s="224" t="s">
        <v>148</v>
      </c>
      <c r="I6539" s="224" t="s">
        <v>181</v>
      </c>
      <c r="L6539">
        <v>2015</v>
      </c>
      <c r="M6539">
        <v>11</v>
      </c>
      <c r="N6539">
        <f t="shared" si="492"/>
        <v>0</v>
      </c>
      <c r="O6539">
        <f t="shared" si="493"/>
        <v>1</v>
      </c>
      <c r="P6539">
        <f t="shared" si="494"/>
        <v>0</v>
      </c>
    </row>
    <row r="6540" spans="1:16" x14ac:dyDescent="0.3">
      <c r="A6540" t="s">
        <v>81</v>
      </c>
      <c r="B6540" s="38">
        <v>42309</v>
      </c>
      <c r="C6540" t="s">
        <v>30</v>
      </c>
      <c r="D6540" t="s">
        <v>172</v>
      </c>
      <c r="E6540" t="s">
        <v>1129</v>
      </c>
      <c r="F6540">
        <v>304660</v>
      </c>
      <c r="G6540">
        <v>356659</v>
      </c>
      <c r="H6540" s="224" t="s">
        <v>152</v>
      </c>
      <c r="I6540" s="224" t="s">
        <v>153</v>
      </c>
      <c r="L6540">
        <v>2015</v>
      </c>
      <c r="M6540">
        <v>11</v>
      </c>
      <c r="N6540">
        <f t="shared" si="492"/>
        <v>0</v>
      </c>
      <c r="O6540">
        <f t="shared" si="493"/>
        <v>0</v>
      </c>
      <c r="P6540">
        <f t="shared" si="494"/>
        <v>2</v>
      </c>
    </row>
    <row r="6541" spans="1:16" x14ac:dyDescent="0.3">
      <c r="A6541" t="s">
        <v>46</v>
      </c>
      <c r="B6541" s="38">
        <v>42309</v>
      </c>
      <c r="C6541" t="s">
        <v>30</v>
      </c>
      <c r="D6541" t="s">
        <v>586</v>
      </c>
      <c r="E6541" t="s">
        <v>1125</v>
      </c>
      <c r="F6541">
        <v>234439</v>
      </c>
      <c r="G6541">
        <v>398221</v>
      </c>
      <c r="H6541" s="224" t="s">
        <v>148</v>
      </c>
      <c r="I6541" s="224" t="s">
        <v>149</v>
      </c>
      <c r="L6541">
        <v>2015</v>
      </c>
      <c r="M6541">
        <v>11</v>
      </c>
      <c r="N6541">
        <f t="shared" si="492"/>
        <v>0</v>
      </c>
      <c r="O6541">
        <f t="shared" si="493"/>
        <v>0</v>
      </c>
      <c r="P6541">
        <f t="shared" si="494"/>
        <v>1</v>
      </c>
    </row>
    <row r="6542" spans="1:16" x14ac:dyDescent="0.3">
      <c r="A6542" t="s">
        <v>36</v>
      </c>
      <c r="B6542" s="38">
        <v>42309</v>
      </c>
      <c r="C6542" t="s">
        <v>29</v>
      </c>
      <c r="D6542" t="s">
        <v>538</v>
      </c>
      <c r="E6542" t="s">
        <v>1129</v>
      </c>
      <c r="F6542">
        <v>287803</v>
      </c>
      <c r="G6542">
        <v>345400</v>
      </c>
      <c r="H6542" s="224" t="s">
        <v>148</v>
      </c>
      <c r="I6542" s="224" t="s">
        <v>181</v>
      </c>
      <c r="L6542">
        <v>2015</v>
      </c>
      <c r="M6542">
        <v>11</v>
      </c>
      <c r="N6542">
        <f t="shared" si="492"/>
        <v>0</v>
      </c>
      <c r="O6542">
        <f t="shared" si="493"/>
        <v>1</v>
      </c>
      <c r="P6542">
        <f t="shared" si="494"/>
        <v>0</v>
      </c>
    </row>
    <row r="6543" spans="1:16" x14ac:dyDescent="0.3">
      <c r="A6543" t="s">
        <v>45</v>
      </c>
      <c r="B6543" s="38">
        <v>42309</v>
      </c>
      <c r="C6543" t="s">
        <v>29</v>
      </c>
      <c r="D6543" t="s">
        <v>836</v>
      </c>
      <c r="E6543" t="s">
        <v>1125</v>
      </c>
      <c r="F6543">
        <v>243380</v>
      </c>
      <c r="G6543">
        <v>416578</v>
      </c>
      <c r="H6543" s="224" t="s">
        <v>148</v>
      </c>
      <c r="I6543" s="224" t="s">
        <v>181</v>
      </c>
      <c r="L6543">
        <v>2015</v>
      </c>
      <c r="M6543">
        <v>11</v>
      </c>
      <c r="N6543">
        <f t="shared" si="492"/>
        <v>0</v>
      </c>
      <c r="O6543">
        <f t="shared" si="493"/>
        <v>1</v>
      </c>
      <c r="P6543">
        <f t="shared" si="494"/>
        <v>0</v>
      </c>
    </row>
    <row r="6544" spans="1:16" x14ac:dyDescent="0.3">
      <c r="A6544" t="s">
        <v>52</v>
      </c>
      <c r="B6544" s="38">
        <v>42309</v>
      </c>
      <c r="C6544" t="s">
        <v>30</v>
      </c>
      <c r="D6544" t="s">
        <v>217</v>
      </c>
      <c r="E6544" t="s">
        <v>1126</v>
      </c>
      <c r="F6544">
        <v>244700</v>
      </c>
      <c r="G6544">
        <v>372366</v>
      </c>
      <c r="H6544" s="224" t="s">
        <v>234</v>
      </c>
      <c r="I6544" s="224" t="s">
        <v>313</v>
      </c>
      <c r="L6544">
        <v>2015</v>
      </c>
      <c r="M6544">
        <v>11</v>
      </c>
      <c r="N6544">
        <f t="shared" si="492"/>
        <v>0</v>
      </c>
      <c r="O6544">
        <f t="shared" si="493"/>
        <v>0</v>
      </c>
      <c r="P6544">
        <f t="shared" si="494"/>
        <v>5</v>
      </c>
    </row>
    <row r="6545" spans="1:16" x14ac:dyDescent="0.3">
      <c r="A6545" t="s">
        <v>69</v>
      </c>
      <c r="B6545" s="38">
        <v>42309</v>
      </c>
      <c r="C6545" t="s">
        <v>30</v>
      </c>
      <c r="D6545" t="s">
        <v>1163</v>
      </c>
      <c r="E6545" t="s">
        <v>1122</v>
      </c>
      <c r="F6545">
        <v>334315</v>
      </c>
      <c r="G6545">
        <v>374629</v>
      </c>
      <c r="H6545" s="224" t="s">
        <v>148</v>
      </c>
      <c r="I6545" s="224" t="s">
        <v>149</v>
      </c>
      <c r="L6545">
        <v>2015</v>
      </c>
      <c r="M6545">
        <v>11</v>
      </c>
      <c r="N6545">
        <f t="shared" si="492"/>
        <v>0</v>
      </c>
      <c r="O6545">
        <f t="shared" si="493"/>
        <v>0</v>
      </c>
      <c r="P6545">
        <f t="shared" si="494"/>
        <v>1</v>
      </c>
    </row>
    <row r="6546" spans="1:16" x14ac:dyDescent="0.3">
      <c r="A6546" t="s">
        <v>2</v>
      </c>
      <c r="B6546" s="38">
        <v>42309</v>
      </c>
      <c r="C6546" t="s">
        <v>30</v>
      </c>
      <c r="D6546" t="s">
        <v>390</v>
      </c>
      <c r="E6546" t="s">
        <v>1133</v>
      </c>
      <c r="F6546">
        <v>327047</v>
      </c>
      <c r="G6546">
        <v>364187</v>
      </c>
      <c r="H6546" s="224" t="s">
        <v>148</v>
      </c>
      <c r="I6546" s="224" t="s">
        <v>149</v>
      </c>
      <c r="L6546">
        <v>2015</v>
      </c>
      <c r="M6546">
        <v>11</v>
      </c>
      <c r="N6546">
        <f t="shared" si="492"/>
        <v>0</v>
      </c>
      <c r="O6546">
        <f t="shared" si="493"/>
        <v>0</v>
      </c>
      <c r="P6546">
        <f t="shared" si="494"/>
        <v>1</v>
      </c>
    </row>
    <row r="6547" spans="1:16" x14ac:dyDescent="0.3">
      <c r="A6547" t="s">
        <v>79</v>
      </c>
      <c r="B6547" s="38">
        <v>42309</v>
      </c>
      <c r="C6547" t="s">
        <v>30</v>
      </c>
      <c r="D6547" t="s">
        <v>154</v>
      </c>
      <c r="E6547" t="s">
        <v>1129</v>
      </c>
      <c r="F6547">
        <v>301090</v>
      </c>
      <c r="G6547">
        <v>353773</v>
      </c>
      <c r="H6547" s="224" t="s">
        <v>148</v>
      </c>
      <c r="I6547" s="224" t="s">
        <v>149</v>
      </c>
      <c r="L6547">
        <v>2015</v>
      </c>
      <c r="M6547">
        <v>11</v>
      </c>
      <c r="N6547">
        <f t="shared" si="492"/>
        <v>0</v>
      </c>
      <c r="O6547">
        <f t="shared" si="493"/>
        <v>0</v>
      </c>
      <c r="P6547">
        <f t="shared" si="494"/>
        <v>1</v>
      </c>
    </row>
    <row r="6548" spans="1:16" x14ac:dyDescent="0.3">
      <c r="A6548" t="s">
        <v>60</v>
      </c>
      <c r="B6548" s="38">
        <v>42309</v>
      </c>
      <c r="C6548" t="s">
        <v>30</v>
      </c>
      <c r="D6548" t="s">
        <v>231</v>
      </c>
      <c r="E6548" t="s">
        <v>1130</v>
      </c>
      <c r="F6548">
        <v>350657</v>
      </c>
      <c r="G6548">
        <v>381990</v>
      </c>
      <c r="H6548" s="224" t="s">
        <v>148</v>
      </c>
      <c r="I6548" s="224" t="s">
        <v>149</v>
      </c>
      <c r="L6548">
        <v>2015</v>
      </c>
      <c r="M6548">
        <v>11</v>
      </c>
      <c r="N6548">
        <f t="shared" si="492"/>
        <v>0</v>
      </c>
      <c r="O6548">
        <f t="shared" si="493"/>
        <v>0</v>
      </c>
      <c r="P6548">
        <f t="shared" si="494"/>
        <v>1</v>
      </c>
    </row>
    <row r="6549" spans="1:16" x14ac:dyDescent="0.3">
      <c r="A6549" t="s">
        <v>2</v>
      </c>
      <c r="B6549" s="38">
        <v>42309</v>
      </c>
      <c r="C6549" t="s">
        <v>30</v>
      </c>
      <c r="D6549" t="s">
        <v>232</v>
      </c>
      <c r="E6549" t="s">
        <v>1133</v>
      </c>
      <c r="F6549">
        <v>326939</v>
      </c>
      <c r="G6549">
        <v>364181</v>
      </c>
      <c r="H6549" s="224" t="s">
        <v>152</v>
      </c>
      <c r="I6549" s="224" t="s">
        <v>153</v>
      </c>
      <c r="L6549">
        <v>2015</v>
      </c>
      <c r="M6549">
        <v>11</v>
      </c>
      <c r="N6549">
        <f t="shared" si="492"/>
        <v>0</v>
      </c>
      <c r="O6549">
        <f t="shared" si="493"/>
        <v>0</v>
      </c>
      <c r="P6549">
        <f t="shared" si="494"/>
        <v>2</v>
      </c>
    </row>
    <row r="6550" spans="1:16" x14ac:dyDescent="0.3">
      <c r="A6550" t="s">
        <v>69</v>
      </c>
      <c r="B6550" s="38">
        <v>42309</v>
      </c>
      <c r="C6550" t="s">
        <v>30</v>
      </c>
      <c r="D6550" t="s">
        <v>375</v>
      </c>
      <c r="E6550" t="s">
        <v>1122</v>
      </c>
      <c r="F6550">
        <v>334003</v>
      </c>
      <c r="G6550">
        <v>374670</v>
      </c>
      <c r="H6550" s="224" t="s">
        <v>148</v>
      </c>
      <c r="I6550" s="224" t="s">
        <v>149</v>
      </c>
      <c r="L6550">
        <v>2015</v>
      </c>
      <c r="M6550">
        <v>11</v>
      </c>
      <c r="N6550">
        <f t="shared" si="492"/>
        <v>0</v>
      </c>
      <c r="O6550">
        <f t="shared" si="493"/>
        <v>0</v>
      </c>
      <c r="P6550">
        <f t="shared" si="494"/>
        <v>1</v>
      </c>
    </row>
    <row r="6551" spans="1:16" x14ac:dyDescent="0.3">
      <c r="A6551" t="s">
        <v>53</v>
      </c>
      <c r="B6551" s="38">
        <v>42309</v>
      </c>
      <c r="C6551" t="s">
        <v>30</v>
      </c>
      <c r="D6551" t="s">
        <v>336</v>
      </c>
      <c r="E6551" t="s">
        <v>1123</v>
      </c>
      <c r="F6551">
        <v>279500</v>
      </c>
      <c r="G6551">
        <v>362182</v>
      </c>
      <c r="H6551" s="224" t="s">
        <v>148</v>
      </c>
      <c r="I6551" s="224" t="s">
        <v>149</v>
      </c>
      <c r="L6551">
        <v>2015</v>
      </c>
      <c r="M6551">
        <v>11</v>
      </c>
      <c r="N6551">
        <f t="shared" si="492"/>
        <v>0</v>
      </c>
      <c r="O6551">
        <f t="shared" si="493"/>
        <v>0</v>
      </c>
      <c r="P6551">
        <f t="shared" si="494"/>
        <v>1</v>
      </c>
    </row>
    <row r="6552" spans="1:16" x14ac:dyDescent="0.3">
      <c r="A6552" t="s">
        <v>2</v>
      </c>
      <c r="B6552" s="38">
        <v>42309</v>
      </c>
      <c r="C6552" t="s">
        <v>30</v>
      </c>
      <c r="D6552" t="s">
        <v>285</v>
      </c>
      <c r="E6552" t="s">
        <v>1133</v>
      </c>
      <c r="F6552">
        <v>326814</v>
      </c>
      <c r="G6552">
        <v>364071</v>
      </c>
      <c r="H6552" s="224" t="s">
        <v>148</v>
      </c>
      <c r="I6552" s="224" t="s">
        <v>149</v>
      </c>
      <c r="L6552">
        <v>2015</v>
      </c>
      <c r="M6552">
        <v>11</v>
      </c>
      <c r="N6552">
        <f t="shared" si="492"/>
        <v>0</v>
      </c>
      <c r="O6552">
        <f t="shared" si="493"/>
        <v>0</v>
      </c>
      <c r="P6552">
        <f t="shared" si="494"/>
        <v>1</v>
      </c>
    </row>
    <row r="6553" spans="1:16" x14ac:dyDescent="0.3">
      <c r="A6553" t="s">
        <v>43</v>
      </c>
      <c r="B6553" s="38">
        <v>42309</v>
      </c>
      <c r="C6553" t="s">
        <v>29</v>
      </c>
      <c r="D6553" t="s">
        <v>207</v>
      </c>
      <c r="E6553" t="s">
        <v>1124</v>
      </c>
      <c r="F6553">
        <v>308658</v>
      </c>
      <c r="G6553">
        <v>326008</v>
      </c>
      <c r="H6553" s="224" t="s">
        <v>148</v>
      </c>
      <c r="I6553" s="224" t="s">
        <v>181</v>
      </c>
      <c r="L6553">
        <v>2015</v>
      </c>
      <c r="M6553">
        <v>11</v>
      </c>
      <c r="N6553">
        <f t="shared" si="492"/>
        <v>0</v>
      </c>
      <c r="O6553">
        <f t="shared" si="493"/>
        <v>1</v>
      </c>
      <c r="P6553">
        <f t="shared" si="494"/>
        <v>0</v>
      </c>
    </row>
    <row r="6554" spans="1:16" x14ac:dyDescent="0.3">
      <c r="A6554" t="s">
        <v>69</v>
      </c>
      <c r="B6554" s="38">
        <v>42309</v>
      </c>
      <c r="C6554" t="s">
        <v>30</v>
      </c>
      <c r="D6554" t="s">
        <v>280</v>
      </c>
      <c r="E6554" t="s">
        <v>1122</v>
      </c>
      <c r="F6554">
        <v>334242</v>
      </c>
      <c r="G6554">
        <v>373964</v>
      </c>
      <c r="H6554" s="224" t="s">
        <v>148</v>
      </c>
      <c r="I6554" s="224" t="s">
        <v>149</v>
      </c>
      <c r="L6554">
        <v>2015</v>
      </c>
      <c r="M6554">
        <v>11</v>
      </c>
      <c r="N6554">
        <f t="shared" si="492"/>
        <v>0</v>
      </c>
      <c r="O6554">
        <f t="shared" si="493"/>
        <v>0</v>
      </c>
      <c r="P6554">
        <f t="shared" si="494"/>
        <v>1</v>
      </c>
    </row>
    <row r="6555" spans="1:16" x14ac:dyDescent="0.3">
      <c r="A6555" t="s">
        <v>69</v>
      </c>
      <c r="B6555" s="38">
        <v>42309</v>
      </c>
      <c r="C6555" t="s">
        <v>30</v>
      </c>
      <c r="D6555" t="s">
        <v>305</v>
      </c>
      <c r="E6555" t="s">
        <v>1122</v>
      </c>
      <c r="F6555">
        <v>334020</v>
      </c>
      <c r="G6555">
        <v>374107</v>
      </c>
      <c r="H6555" s="224" t="s">
        <v>148</v>
      </c>
      <c r="I6555" s="224" t="s">
        <v>149</v>
      </c>
      <c r="L6555">
        <v>2015</v>
      </c>
      <c r="M6555">
        <v>11</v>
      </c>
      <c r="N6555">
        <f t="shared" si="492"/>
        <v>0</v>
      </c>
      <c r="O6555">
        <f t="shared" si="493"/>
        <v>0</v>
      </c>
      <c r="P6555">
        <f t="shared" si="494"/>
        <v>1</v>
      </c>
    </row>
    <row r="6556" spans="1:16" x14ac:dyDescent="0.3">
      <c r="A6556" t="s">
        <v>50</v>
      </c>
      <c r="B6556" s="38">
        <v>42309</v>
      </c>
      <c r="C6556" t="s">
        <v>30</v>
      </c>
      <c r="D6556" t="s">
        <v>336</v>
      </c>
      <c r="E6556" t="s">
        <v>1131</v>
      </c>
      <c r="F6556">
        <v>285284</v>
      </c>
      <c r="G6556">
        <v>432696</v>
      </c>
      <c r="H6556" s="224" t="s">
        <v>148</v>
      </c>
      <c r="I6556" s="224" t="s">
        <v>149</v>
      </c>
      <c r="L6556">
        <v>2015</v>
      </c>
      <c r="M6556">
        <v>11</v>
      </c>
      <c r="N6556">
        <f t="shared" si="492"/>
        <v>0</v>
      </c>
      <c r="O6556">
        <f t="shared" si="493"/>
        <v>0</v>
      </c>
      <c r="P6556">
        <f t="shared" si="494"/>
        <v>1</v>
      </c>
    </row>
    <row r="6557" spans="1:16" x14ac:dyDescent="0.3">
      <c r="A6557" t="s">
        <v>69</v>
      </c>
      <c r="B6557" s="38">
        <v>42309</v>
      </c>
      <c r="C6557" t="s">
        <v>30</v>
      </c>
      <c r="D6557" t="s">
        <v>224</v>
      </c>
      <c r="E6557" t="s">
        <v>1122</v>
      </c>
      <c r="F6557">
        <v>333930</v>
      </c>
      <c r="G6557">
        <v>373953</v>
      </c>
      <c r="H6557" s="224" t="s">
        <v>323</v>
      </c>
      <c r="I6557" s="224" t="s">
        <v>324</v>
      </c>
      <c r="L6557">
        <v>2015</v>
      </c>
      <c r="M6557">
        <v>11</v>
      </c>
      <c r="N6557">
        <f t="shared" si="492"/>
        <v>0</v>
      </c>
      <c r="O6557">
        <f t="shared" si="493"/>
        <v>0</v>
      </c>
      <c r="P6557">
        <f t="shared" si="494"/>
        <v>7</v>
      </c>
    </row>
    <row r="6558" spans="1:16" x14ac:dyDescent="0.3">
      <c r="A6558" t="s">
        <v>69</v>
      </c>
      <c r="B6558" s="38">
        <v>42309</v>
      </c>
      <c r="C6558" t="s">
        <v>30</v>
      </c>
      <c r="D6558" t="s">
        <v>552</v>
      </c>
      <c r="E6558" t="s">
        <v>1122</v>
      </c>
      <c r="F6558">
        <v>333797</v>
      </c>
      <c r="G6558">
        <v>374350</v>
      </c>
      <c r="H6558" s="224" t="s">
        <v>148</v>
      </c>
      <c r="I6558" s="224" t="s">
        <v>149</v>
      </c>
      <c r="L6558">
        <v>2015</v>
      </c>
      <c r="M6558">
        <v>11</v>
      </c>
      <c r="N6558">
        <f t="shared" si="492"/>
        <v>0</v>
      </c>
      <c r="O6558">
        <f t="shared" si="493"/>
        <v>0</v>
      </c>
      <c r="P6558">
        <f t="shared" si="494"/>
        <v>1</v>
      </c>
    </row>
    <row r="6559" spans="1:16" x14ac:dyDescent="0.3">
      <c r="A6559" t="s">
        <v>2</v>
      </c>
      <c r="B6559" s="38">
        <v>42309</v>
      </c>
      <c r="C6559" t="s">
        <v>30</v>
      </c>
      <c r="D6559" t="s">
        <v>214</v>
      </c>
      <c r="E6559" t="s">
        <v>1133</v>
      </c>
      <c r="F6559">
        <v>326682</v>
      </c>
      <c r="G6559">
        <v>364273</v>
      </c>
      <c r="H6559" s="224" t="s">
        <v>152</v>
      </c>
      <c r="I6559" s="224" t="s">
        <v>153</v>
      </c>
      <c r="L6559">
        <v>2015</v>
      </c>
      <c r="M6559">
        <v>11</v>
      </c>
      <c r="N6559">
        <f t="shared" si="492"/>
        <v>0</v>
      </c>
      <c r="O6559">
        <f t="shared" si="493"/>
        <v>0</v>
      </c>
      <c r="P6559">
        <f t="shared" si="494"/>
        <v>2</v>
      </c>
    </row>
    <row r="6560" spans="1:16" x14ac:dyDescent="0.3">
      <c r="A6560" t="s">
        <v>81</v>
      </c>
      <c r="B6560" s="38">
        <v>42309</v>
      </c>
      <c r="C6560" t="s">
        <v>30</v>
      </c>
      <c r="D6560" t="s">
        <v>229</v>
      </c>
      <c r="E6560" t="s">
        <v>1129</v>
      </c>
      <c r="F6560">
        <v>304328</v>
      </c>
      <c r="G6560">
        <v>356816</v>
      </c>
      <c r="H6560" s="224" t="s">
        <v>200</v>
      </c>
      <c r="I6560" s="224" t="s">
        <v>201</v>
      </c>
      <c r="L6560">
        <v>2015</v>
      </c>
      <c r="M6560">
        <v>11</v>
      </c>
      <c r="N6560">
        <f t="shared" si="492"/>
        <v>0</v>
      </c>
      <c r="O6560">
        <f t="shared" si="493"/>
        <v>0</v>
      </c>
      <c r="P6560">
        <f t="shared" si="494"/>
        <v>6</v>
      </c>
    </row>
    <row r="6561" spans="1:16" x14ac:dyDescent="0.3">
      <c r="A6561" t="s">
        <v>50</v>
      </c>
      <c r="B6561" s="38">
        <v>42309</v>
      </c>
      <c r="C6561" t="s">
        <v>30</v>
      </c>
      <c r="D6561" t="s">
        <v>1164</v>
      </c>
      <c r="E6561" t="s">
        <v>1131</v>
      </c>
      <c r="F6561">
        <v>284921</v>
      </c>
      <c r="G6561">
        <v>431942</v>
      </c>
      <c r="H6561" s="224" t="s">
        <v>148</v>
      </c>
      <c r="I6561" s="224" t="s">
        <v>149</v>
      </c>
      <c r="L6561">
        <v>2015</v>
      </c>
      <c r="M6561">
        <v>11</v>
      </c>
      <c r="N6561">
        <f t="shared" si="492"/>
        <v>0</v>
      </c>
      <c r="O6561">
        <f t="shared" si="493"/>
        <v>0</v>
      </c>
      <c r="P6561">
        <f t="shared" si="494"/>
        <v>1</v>
      </c>
    </row>
    <row r="6562" spans="1:16" x14ac:dyDescent="0.3">
      <c r="A6562" t="s">
        <v>20</v>
      </c>
      <c r="B6562" s="38">
        <v>42309</v>
      </c>
      <c r="C6562" t="s">
        <v>30</v>
      </c>
      <c r="D6562" t="s">
        <v>739</v>
      </c>
      <c r="E6562" t="s">
        <v>1128</v>
      </c>
      <c r="F6562">
        <v>310818</v>
      </c>
      <c r="G6562">
        <v>403398</v>
      </c>
      <c r="H6562" s="224" t="s">
        <v>148</v>
      </c>
      <c r="I6562" s="224" t="s">
        <v>149</v>
      </c>
      <c r="L6562">
        <v>2015</v>
      </c>
      <c r="M6562">
        <v>11</v>
      </c>
      <c r="N6562">
        <f t="shared" si="492"/>
        <v>0</v>
      </c>
      <c r="O6562">
        <f t="shared" si="493"/>
        <v>0</v>
      </c>
      <c r="P6562">
        <f t="shared" si="494"/>
        <v>1</v>
      </c>
    </row>
    <row r="6563" spans="1:16" x14ac:dyDescent="0.3">
      <c r="A6563" t="s">
        <v>66</v>
      </c>
      <c r="B6563" s="38">
        <v>42309</v>
      </c>
      <c r="C6563" t="s">
        <v>30</v>
      </c>
      <c r="D6563" t="s">
        <v>232</v>
      </c>
      <c r="E6563" t="s">
        <v>1131</v>
      </c>
      <c r="F6563">
        <v>266983</v>
      </c>
      <c r="G6563">
        <v>423052</v>
      </c>
      <c r="H6563" s="224" t="s">
        <v>148</v>
      </c>
      <c r="I6563" s="224" t="s">
        <v>149</v>
      </c>
      <c r="L6563">
        <v>2015</v>
      </c>
      <c r="M6563">
        <v>11</v>
      </c>
      <c r="N6563">
        <f t="shared" si="492"/>
        <v>0</v>
      </c>
      <c r="O6563">
        <f t="shared" si="493"/>
        <v>0</v>
      </c>
      <c r="P6563">
        <f t="shared" si="494"/>
        <v>1</v>
      </c>
    </row>
    <row r="6564" spans="1:16" x14ac:dyDescent="0.3">
      <c r="A6564" t="s">
        <v>69</v>
      </c>
      <c r="B6564" s="38">
        <v>42309</v>
      </c>
      <c r="C6564" t="s">
        <v>30</v>
      </c>
      <c r="D6564" t="s">
        <v>167</v>
      </c>
      <c r="E6564" t="s">
        <v>1122</v>
      </c>
      <c r="F6564">
        <v>334535</v>
      </c>
      <c r="G6564">
        <v>373913</v>
      </c>
      <c r="H6564" s="224" t="s">
        <v>148</v>
      </c>
      <c r="I6564" s="224" t="s">
        <v>149</v>
      </c>
      <c r="L6564">
        <v>2015</v>
      </c>
      <c r="M6564">
        <v>11</v>
      </c>
      <c r="N6564">
        <f t="shared" si="492"/>
        <v>0</v>
      </c>
      <c r="O6564">
        <f t="shared" si="493"/>
        <v>0</v>
      </c>
      <c r="P6564">
        <f t="shared" si="494"/>
        <v>1</v>
      </c>
    </row>
    <row r="6565" spans="1:16" x14ac:dyDescent="0.3">
      <c r="A6565" t="s">
        <v>39</v>
      </c>
      <c r="B6565" s="38">
        <v>42309</v>
      </c>
      <c r="C6565" t="s">
        <v>30</v>
      </c>
      <c r="D6565" t="s">
        <v>217</v>
      </c>
      <c r="E6565" t="s">
        <v>1123</v>
      </c>
      <c r="F6565">
        <v>281073</v>
      </c>
      <c r="G6565">
        <v>378262</v>
      </c>
      <c r="H6565" s="224" t="s">
        <v>152</v>
      </c>
      <c r="I6565" s="224" t="s">
        <v>153</v>
      </c>
      <c r="L6565">
        <v>2015</v>
      </c>
      <c r="M6565">
        <v>11</v>
      </c>
      <c r="N6565">
        <f t="shared" si="492"/>
        <v>0</v>
      </c>
      <c r="O6565">
        <f t="shared" si="493"/>
        <v>0</v>
      </c>
      <c r="P6565">
        <f t="shared" si="494"/>
        <v>2</v>
      </c>
    </row>
    <row r="6566" spans="1:16" x14ac:dyDescent="0.3">
      <c r="A6566" t="s">
        <v>50</v>
      </c>
      <c r="B6566" s="38">
        <v>42309</v>
      </c>
      <c r="C6566" t="s">
        <v>30</v>
      </c>
      <c r="D6566" t="s">
        <v>737</v>
      </c>
      <c r="E6566" t="s">
        <v>1131</v>
      </c>
      <c r="F6566">
        <v>284875</v>
      </c>
      <c r="G6566">
        <v>432190</v>
      </c>
      <c r="H6566" s="224" t="s">
        <v>148</v>
      </c>
      <c r="I6566" s="224" t="s">
        <v>149</v>
      </c>
      <c r="L6566">
        <v>2015</v>
      </c>
      <c r="M6566">
        <v>11</v>
      </c>
      <c r="N6566">
        <f t="shared" si="492"/>
        <v>0</v>
      </c>
      <c r="O6566">
        <f t="shared" si="493"/>
        <v>0</v>
      </c>
      <c r="P6566">
        <f t="shared" si="494"/>
        <v>1</v>
      </c>
    </row>
    <row r="6567" spans="1:16" x14ac:dyDescent="0.3">
      <c r="A6567" t="s">
        <v>69</v>
      </c>
      <c r="B6567" s="38">
        <v>42309</v>
      </c>
      <c r="C6567" t="s">
        <v>30</v>
      </c>
      <c r="D6567" t="s">
        <v>280</v>
      </c>
      <c r="E6567" t="s">
        <v>1122</v>
      </c>
      <c r="F6567">
        <v>334237</v>
      </c>
      <c r="G6567">
        <v>373877</v>
      </c>
      <c r="H6567" s="224" t="s">
        <v>148</v>
      </c>
      <c r="I6567" s="224" t="s">
        <v>149</v>
      </c>
      <c r="L6567">
        <v>2015</v>
      </c>
      <c r="M6567">
        <v>11</v>
      </c>
      <c r="N6567">
        <f t="shared" si="492"/>
        <v>0</v>
      </c>
      <c r="O6567">
        <f t="shared" si="493"/>
        <v>0</v>
      </c>
      <c r="P6567">
        <f t="shared" si="494"/>
        <v>1</v>
      </c>
    </row>
    <row r="6568" spans="1:16" x14ac:dyDescent="0.3">
      <c r="A6568" t="s">
        <v>76</v>
      </c>
      <c r="B6568" s="38">
        <v>42309</v>
      </c>
      <c r="C6568" t="s">
        <v>30</v>
      </c>
      <c r="D6568" t="s">
        <v>297</v>
      </c>
      <c r="E6568" t="s">
        <v>1127</v>
      </c>
      <c r="F6568">
        <v>314773</v>
      </c>
      <c r="G6568">
        <v>386404</v>
      </c>
      <c r="H6568" s="224" t="s">
        <v>148</v>
      </c>
      <c r="I6568" s="224" t="s">
        <v>149</v>
      </c>
      <c r="L6568">
        <v>2015</v>
      </c>
      <c r="M6568">
        <v>11</v>
      </c>
      <c r="N6568">
        <f t="shared" si="492"/>
        <v>0</v>
      </c>
      <c r="O6568">
        <f t="shared" si="493"/>
        <v>0</v>
      </c>
      <c r="P6568">
        <f t="shared" si="494"/>
        <v>1</v>
      </c>
    </row>
    <row r="6569" spans="1:16" x14ac:dyDescent="0.3">
      <c r="A6569" t="s">
        <v>76</v>
      </c>
      <c r="B6569" s="38">
        <v>42309</v>
      </c>
      <c r="C6569" t="s">
        <v>30</v>
      </c>
      <c r="D6569" t="s">
        <v>175</v>
      </c>
      <c r="E6569" t="s">
        <v>1127</v>
      </c>
      <c r="F6569">
        <v>314977</v>
      </c>
      <c r="G6569">
        <v>386725</v>
      </c>
      <c r="H6569" s="224" t="s">
        <v>148</v>
      </c>
      <c r="I6569" s="224" t="s">
        <v>149</v>
      </c>
      <c r="L6569">
        <v>2015</v>
      </c>
      <c r="M6569">
        <v>11</v>
      </c>
      <c r="N6569">
        <f t="shared" si="492"/>
        <v>0</v>
      </c>
      <c r="O6569">
        <f t="shared" si="493"/>
        <v>0</v>
      </c>
      <c r="P6569">
        <f t="shared" si="494"/>
        <v>1</v>
      </c>
    </row>
    <row r="6570" spans="1:16" x14ac:dyDescent="0.3">
      <c r="A6570" t="s">
        <v>69</v>
      </c>
      <c r="B6570" s="38">
        <v>42309</v>
      </c>
      <c r="C6570" t="s">
        <v>30</v>
      </c>
      <c r="D6570" t="s">
        <v>263</v>
      </c>
      <c r="E6570" t="s">
        <v>1122</v>
      </c>
      <c r="F6570">
        <v>333719</v>
      </c>
      <c r="G6570">
        <v>373572</v>
      </c>
      <c r="H6570" s="224" t="s">
        <v>148</v>
      </c>
      <c r="I6570" s="224" t="s">
        <v>149</v>
      </c>
      <c r="L6570">
        <v>2015</v>
      </c>
      <c r="M6570">
        <v>11</v>
      </c>
      <c r="N6570">
        <f t="shared" si="492"/>
        <v>0</v>
      </c>
      <c r="O6570">
        <f t="shared" si="493"/>
        <v>0</v>
      </c>
      <c r="P6570">
        <f t="shared" si="494"/>
        <v>1</v>
      </c>
    </row>
    <row r="6571" spans="1:16" x14ac:dyDescent="0.3">
      <c r="A6571" t="s">
        <v>20</v>
      </c>
      <c r="B6571" s="38">
        <v>42309</v>
      </c>
      <c r="C6571" t="s">
        <v>30</v>
      </c>
      <c r="D6571" t="s">
        <v>146</v>
      </c>
      <c r="E6571" t="s">
        <v>1128</v>
      </c>
      <c r="F6571">
        <v>310635</v>
      </c>
      <c r="G6571">
        <v>402803</v>
      </c>
      <c r="H6571" s="224" t="s">
        <v>148</v>
      </c>
      <c r="I6571" s="224" t="s">
        <v>149</v>
      </c>
      <c r="L6571">
        <v>2015</v>
      </c>
      <c r="M6571">
        <v>11</v>
      </c>
      <c r="N6571">
        <f t="shared" si="492"/>
        <v>0</v>
      </c>
      <c r="O6571">
        <f t="shared" si="493"/>
        <v>0</v>
      </c>
      <c r="P6571">
        <f t="shared" si="494"/>
        <v>1</v>
      </c>
    </row>
    <row r="6572" spans="1:16" x14ac:dyDescent="0.3">
      <c r="A6572" t="s">
        <v>69</v>
      </c>
      <c r="B6572" s="38">
        <v>42309</v>
      </c>
      <c r="C6572" t="s">
        <v>30</v>
      </c>
      <c r="D6572" t="s">
        <v>237</v>
      </c>
      <c r="E6572" t="s">
        <v>1122</v>
      </c>
      <c r="F6572">
        <v>333936</v>
      </c>
      <c r="G6572">
        <v>374451</v>
      </c>
      <c r="H6572" s="224" t="s">
        <v>148</v>
      </c>
      <c r="I6572" s="224" t="s">
        <v>149</v>
      </c>
      <c r="L6572">
        <v>2015</v>
      </c>
      <c r="M6572">
        <v>11</v>
      </c>
      <c r="N6572">
        <f t="shared" si="492"/>
        <v>0</v>
      </c>
      <c r="O6572">
        <f t="shared" si="493"/>
        <v>0</v>
      </c>
      <c r="P6572">
        <f t="shared" si="494"/>
        <v>1</v>
      </c>
    </row>
    <row r="6573" spans="1:16" x14ac:dyDescent="0.3">
      <c r="A6573" t="s">
        <v>47</v>
      </c>
      <c r="B6573" s="38">
        <v>42309</v>
      </c>
      <c r="C6573" t="s">
        <v>30</v>
      </c>
      <c r="D6573" t="s">
        <v>170</v>
      </c>
      <c r="E6573" t="s">
        <v>1127</v>
      </c>
      <c r="F6573">
        <v>328933</v>
      </c>
      <c r="G6573">
        <v>391066</v>
      </c>
      <c r="H6573" s="224" t="s">
        <v>152</v>
      </c>
      <c r="I6573" s="224" t="s">
        <v>153</v>
      </c>
      <c r="L6573">
        <v>2015</v>
      </c>
      <c r="M6573">
        <v>11</v>
      </c>
      <c r="N6573">
        <f t="shared" si="492"/>
        <v>0</v>
      </c>
      <c r="O6573">
        <f t="shared" si="493"/>
        <v>0</v>
      </c>
      <c r="P6573">
        <f t="shared" si="494"/>
        <v>2</v>
      </c>
    </row>
    <row r="6574" spans="1:16" x14ac:dyDescent="0.3">
      <c r="A6574" t="s">
        <v>80</v>
      </c>
      <c r="B6574" s="38">
        <v>42309</v>
      </c>
      <c r="C6574" t="s">
        <v>30</v>
      </c>
      <c r="D6574" t="s">
        <v>207</v>
      </c>
      <c r="E6574" t="s">
        <v>1129</v>
      </c>
      <c r="F6574">
        <v>308022</v>
      </c>
      <c r="G6574">
        <v>358579</v>
      </c>
      <c r="H6574" s="224" t="s">
        <v>148</v>
      </c>
      <c r="I6574" s="224" t="s">
        <v>149</v>
      </c>
      <c r="L6574">
        <v>2015</v>
      </c>
      <c r="M6574">
        <v>11</v>
      </c>
      <c r="N6574">
        <f t="shared" si="492"/>
        <v>0</v>
      </c>
      <c r="O6574">
        <f t="shared" si="493"/>
        <v>0</v>
      </c>
      <c r="P6574">
        <f t="shared" si="494"/>
        <v>1</v>
      </c>
    </row>
    <row r="6575" spans="1:16" x14ac:dyDescent="0.3">
      <c r="A6575" t="s">
        <v>76</v>
      </c>
      <c r="B6575" s="38">
        <v>42309</v>
      </c>
      <c r="C6575" t="s">
        <v>30</v>
      </c>
      <c r="D6575" t="s">
        <v>297</v>
      </c>
      <c r="E6575" t="s">
        <v>1127</v>
      </c>
      <c r="F6575">
        <v>314689</v>
      </c>
      <c r="G6575">
        <v>387172</v>
      </c>
      <c r="H6575" s="224" t="s">
        <v>148</v>
      </c>
      <c r="I6575" s="224" t="s">
        <v>149</v>
      </c>
      <c r="L6575">
        <v>2015</v>
      </c>
      <c r="M6575">
        <v>11</v>
      </c>
      <c r="N6575">
        <f t="shared" si="492"/>
        <v>0</v>
      </c>
      <c r="O6575">
        <f t="shared" si="493"/>
        <v>0</v>
      </c>
      <c r="P6575">
        <f t="shared" si="494"/>
        <v>1</v>
      </c>
    </row>
    <row r="6576" spans="1:16" x14ac:dyDescent="0.3">
      <c r="A6576" t="s">
        <v>2</v>
      </c>
      <c r="B6576" s="38">
        <v>42309</v>
      </c>
      <c r="C6576" t="s">
        <v>30</v>
      </c>
      <c r="D6576" t="s">
        <v>285</v>
      </c>
      <c r="E6576" t="s">
        <v>1133</v>
      </c>
      <c r="F6576">
        <v>326535</v>
      </c>
      <c r="G6576">
        <v>363912</v>
      </c>
      <c r="H6576" s="224" t="s">
        <v>245</v>
      </c>
      <c r="I6576" s="224" t="s">
        <v>246</v>
      </c>
      <c r="L6576">
        <v>2015</v>
      </c>
      <c r="M6576">
        <v>11</v>
      </c>
      <c r="N6576">
        <f t="shared" si="492"/>
        <v>0</v>
      </c>
      <c r="O6576">
        <f t="shared" si="493"/>
        <v>0</v>
      </c>
      <c r="P6576">
        <f t="shared" si="494"/>
        <v>4</v>
      </c>
    </row>
    <row r="6577" spans="1:16" x14ac:dyDescent="0.3">
      <c r="A6577" t="s">
        <v>45</v>
      </c>
      <c r="B6577" s="38">
        <v>42309</v>
      </c>
      <c r="C6577" t="s">
        <v>30</v>
      </c>
      <c r="D6577" t="s">
        <v>582</v>
      </c>
      <c r="E6577" t="s">
        <v>1125</v>
      </c>
      <c r="F6577">
        <v>244069</v>
      </c>
      <c r="G6577">
        <v>416765</v>
      </c>
      <c r="H6577" s="224" t="s">
        <v>148</v>
      </c>
      <c r="I6577" s="224" t="s">
        <v>149</v>
      </c>
      <c r="L6577">
        <v>2015</v>
      </c>
      <c r="M6577">
        <v>11</v>
      </c>
      <c r="N6577">
        <f t="shared" si="492"/>
        <v>0</v>
      </c>
      <c r="O6577">
        <f t="shared" si="493"/>
        <v>0</v>
      </c>
      <c r="P6577">
        <f t="shared" si="494"/>
        <v>1</v>
      </c>
    </row>
    <row r="6578" spans="1:16" x14ac:dyDescent="0.3">
      <c r="A6578" t="s">
        <v>20</v>
      </c>
      <c r="B6578" s="38">
        <v>42309</v>
      </c>
      <c r="C6578" t="s">
        <v>29</v>
      </c>
      <c r="D6578" t="s">
        <v>1079</v>
      </c>
      <c r="E6578" t="s">
        <v>1128</v>
      </c>
      <c r="F6578">
        <v>311024</v>
      </c>
      <c r="G6578">
        <v>403450</v>
      </c>
      <c r="H6578" s="224" t="s">
        <v>148</v>
      </c>
      <c r="I6578" s="224" t="s">
        <v>181</v>
      </c>
      <c r="L6578">
        <v>2015</v>
      </c>
      <c r="M6578">
        <v>11</v>
      </c>
      <c r="N6578">
        <f t="shared" si="492"/>
        <v>0</v>
      </c>
      <c r="O6578">
        <f t="shared" si="493"/>
        <v>1</v>
      </c>
      <c r="P6578">
        <f t="shared" si="494"/>
        <v>0</v>
      </c>
    </row>
    <row r="6579" spans="1:16" x14ac:dyDescent="0.3">
      <c r="A6579" t="s">
        <v>43</v>
      </c>
      <c r="B6579" s="38">
        <v>42309</v>
      </c>
      <c r="C6579" t="s">
        <v>30</v>
      </c>
      <c r="D6579" t="s">
        <v>207</v>
      </c>
      <c r="E6579" t="s">
        <v>1124</v>
      </c>
      <c r="F6579">
        <v>308634</v>
      </c>
      <c r="G6579">
        <v>325986</v>
      </c>
      <c r="H6579" s="224" t="s">
        <v>152</v>
      </c>
      <c r="I6579" s="224" t="s">
        <v>153</v>
      </c>
      <c r="L6579">
        <v>2015</v>
      </c>
      <c r="M6579">
        <v>11</v>
      </c>
      <c r="N6579">
        <f t="shared" si="492"/>
        <v>0</v>
      </c>
      <c r="O6579">
        <f t="shared" si="493"/>
        <v>0</v>
      </c>
      <c r="P6579">
        <f t="shared" si="494"/>
        <v>2</v>
      </c>
    </row>
    <row r="6580" spans="1:16" x14ac:dyDescent="0.3">
      <c r="A6580" t="s">
        <v>69</v>
      </c>
      <c r="B6580" s="38">
        <v>42309</v>
      </c>
      <c r="C6580" t="s">
        <v>30</v>
      </c>
      <c r="D6580" t="s">
        <v>167</v>
      </c>
      <c r="E6580" t="s">
        <v>1122</v>
      </c>
      <c r="F6580">
        <v>334262</v>
      </c>
      <c r="G6580">
        <v>373887</v>
      </c>
      <c r="H6580" s="224" t="s">
        <v>148</v>
      </c>
      <c r="I6580" s="224" t="s">
        <v>149</v>
      </c>
      <c r="L6580">
        <v>2015</v>
      </c>
      <c r="M6580">
        <v>11</v>
      </c>
      <c r="N6580">
        <f t="shared" si="492"/>
        <v>0</v>
      </c>
      <c r="O6580">
        <f t="shared" si="493"/>
        <v>0</v>
      </c>
      <c r="P6580">
        <f t="shared" si="494"/>
        <v>1</v>
      </c>
    </row>
    <row r="6581" spans="1:16" x14ac:dyDescent="0.3">
      <c r="A6581" t="s">
        <v>2</v>
      </c>
      <c r="B6581" s="38">
        <v>42309</v>
      </c>
      <c r="C6581" t="s">
        <v>29</v>
      </c>
      <c r="D6581" t="s">
        <v>285</v>
      </c>
      <c r="E6581" t="s">
        <v>1133</v>
      </c>
      <c r="F6581">
        <v>326707</v>
      </c>
      <c r="G6581">
        <v>364006</v>
      </c>
      <c r="H6581" s="224" t="s">
        <v>148</v>
      </c>
      <c r="I6581" s="224" t="s">
        <v>181</v>
      </c>
      <c r="L6581">
        <v>2015</v>
      </c>
      <c r="M6581">
        <v>11</v>
      </c>
      <c r="N6581">
        <f t="shared" si="492"/>
        <v>0</v>
      </c>
      <c r="O6581">
        <f t="shared" si="493"/>
        <v>1</v>
      </c>
      <c r="P6581">
        <f t="shared" si="494"/>
        <v>0</v>
      </c>
    </row>
    <row r="6582" spans="1:16" x14ac:dyDescent="0.3">
      <c r="A6582" t="s">
        <v>79</v>
      </c>
      <c r="B6582" s="38">
        <v>42309</v>
      </c>
      <c r="C6582" t="s">
        <v>30</v>
      </c>
      <c r="D6582" t="s">
        <v>563</v>
      </c>
      <c r="E6582" t="s">
        <v>1129</v>
      </c>
      <c r="F6582">
        <v>300865</v>
      </c>
      <c r="G6582">
        <v>353688</v>
      </c>
      <c r="H6582" s="224" t="s">
        <v>152</v>
      </c>
      <c r="I6582" s="224" t="s">
        <v>153</v>
      </c>
      <c r="L6582">
        <v>2015</v>
      </c>
      <c r="M6582">
        <v>11</v>
      </c>
      <c r="N6582">
        <f t="shared" si="492"/>
        <v>0</v>
      </c>
      <c r="O6582">
        <f t="shared" si="493"/>
        <v>0</v>
      </c>
      <c r="P6582">
        <f t="shared" si="494"/>
        <v>2</v>
      </c>
    </row>
    <row r="6583" spans="1:16" x14ac:dyDescent="0.3">
      <c r="A6583" t="s">
        <v>69</v>
      </c>
      <c r="B6583" s="38">
        <v>42309</v>
      </c>
      <c r="C6583" t="s">
        <v>30</v>
      </c>
      <c r="D6583" t="s">
        <v>495</v>
      </c>
      <c r="E6583" t="s">
        <v>1122</v>
      </c>
      <c r="F6583">
        <v>334127</v>
      </c>
      <c r="G6583">
        <v>374575</v>
      </c>
      <c r="H6583" s="224" t="s">
        <v>148</v>
      </c>
      <c r="I6583" s="224" t="s">
        <v>149</v>
      </c>
      <c r="L6583">
        <v>2015</v>
      </c>
      <c r="M6583">
        <v>11</v>
      </c>
      <c r="N6583">
        <f t="shared" si="492"/>
        <v>0</v>
      </c>
      <c r="O6583">
        <f t="shared" si="493"/>
        <v>0</v>
      </c>
      <c r="P6583">
        <f t="shared" si="494"/>
        <v>1</v>
      </c>
    </row>
    <row r="6584" spans="1:16" x14ac:dyDescent="0.3">
      <c r="A6584" t="s">
        <v>51</v>
      </c>
      <c r="B6584" s="38">
        <v>42309</v>
      </c>
      <c r="C6584" t="s">
        <v>30</v>
      </c>
      <c r="D6584" t="s">
        <v>317</v>
      </c>
      <c r="E6584" t="s">
        <v>1124</v>
      </c>
      <c r="F6584">
        <v>348763</v>
      </c>
      <c r="G6584">
        <v>344686</v>
      </c>
      <c r="H6584" s="224" t="s">
        <v>152</v>
      </c>
      <c r="I6584" s="224" t="s">
        <v>153</v>
      </c>
      <c r="L6584">
        <v>2015</v>
      </c>
      <c r="M6584">
        <v>11</v>
      </c>
      <c r="N6584">
        <f t="shared" si="492"/>
        <v>0</v>
      </c>
      <c r="O6584">
        <f t="shared" si="493"/>
        <v>0</v>
      </c>
      <c r="P6584">
        <f t="shared" si="494"/>
        <v>2</v>
      </c>
    </row>
    <row r="6585" spans="1:16" x14ac:dyDescent="0.3">
      <c r="A6585" t="s">
        <v>69</v>
      </c>
      <c r="B6585" s="38">
        <v>42309</v>
      </c>
      <c r="C6585" t="s">
        <v>30</v>
      </c>
      <c r="D6585" t="s">
        <v>501</v>
      </c>
      <c r="E6585" t="s">
        <v>1122</v>
      </c>
      <c r="F6585">
        <v>333476</v>
      </c>
      <c r="G6585">
        <v>374720</v>
      </c>
      <c r="H6585" s="224" t="s">
        <v>148</v>
      </c>
      <c r="I6585" s="224" t="s">
        <v>149</v>
      </c>
      <c r="L6585">
        <v>2015</v>
      </c>
      <c r="M6585">
        <v>11</v>
      </c>
      <c r="N6585">
        <f t="shared" si="492"/>
        <v>0</v>
      </c>
      <c r="O6585">
        <f t="shared" si="493"/>
        <v>0</v>
      </c>
      <c r="P6585">
        <f t="shared" si="494"/>
        <v>1</v>
      </c>
    </row>
    <row r="6586" spans="1:16" x14ac:dyDescent="0.3">
      <c r="A6586" t="s">
        <v>45</v>
      </c>
      <c r="B6586" s="38">
        <v>42309</v>
      </c>
      <c r="C6586" t="s">
        <v>30</v>
      </c>
      <c r="D6586" t="s">
        <v>1165</v>
      </c>
      <c r="E6586" t="s">
        <v>1125</v>
      </c>
      <c r="F6586">
        <v>243557</v>
      </c>
      <c r="G6586">
        <v>416252</v>
      </c>
      <c r="H6586" s="224" t="s">
        <v>148</v>
      </c>
      <c r="I6586" s="224" t="s">
        <v>149</v>
      </c>
      <c r="L6586">
        <v>2015</v>
      </c>
      <c r="M6586">
        <v>11</v>
      </c>
      <c r="N6586">
        <f t="shared" si="492"/>
        <v>0</v>
      </c>
      <c r="O6586">
        <f t="shared" si="493"/>
        <v>0</v>
      </c>
      <c r="P6586">
        <f t="shared" si="494"/>
        <v>1</v>
      </c>
    </row>
    <row r="6587" spans="1:16" x14ac:dyDescent="0.3">
      <c r="A6587" t="s">
        <v>69</v>
      </c>
      <c r="B6587" s="38">
        <v>42339</v>
      </c>
      <c r="C6587" t="s">
        <v>30</v>
      </c>
      <c r="D6587" t="s">
        <v>249</v>
      </c>
      <c r="E6587" t="s">
        <v>1122</v>
      </c>
      <c r="F6587">
        <v>334370</v>
      </c>
      <c r="G6587">
        <v>374240</v>
      </c>
      <c r="H6587" s="224" t="s">
        <v>148</v>
      </c>
      <c r="I6587" s="224" t="s">
        <v>149</v>
      </c>
      <c r="L6587">
        <v>2015</v>
      </c>
      <c r="M6587">
        <v>12</v>
      </c>
      <c r="N6587">
        <f t="shared" si="492"/>
        <v>0</v>
      </c>
      <c r="O6587">
        <f t="shared" si="493"/>
        <v>0</v>
      </c>
      <c r="P6587">
        <f t="shared" si="494"/>
        <v>1</v>
      </c>
    </row>
    <row r="6588" spans="1:16" x14ac:dyDescent="0.3">
      <c r="A6588" t="s">
        <v>69</v>
      </c>
      <c r="B6588" s="38">
        <v>42339</v>
      </c>
      <c r="C6588" t="s">
        <v>30</v>
      </c>
      <c r="D6588" t="s">
        <v>454</v>
      </c>
      <c r="E6588" t="s">
        <v>1122</v>
      </c>
      <c r="F6588">
        <v>333720</v>
      </c>
      <c r="G6588">
        <v>374169</v>
      </c>
      <c r="H6588" s="224" t="s">
        <v>148</v>
      </c>
      <c r="I6588" s="224" t="s">
        <v>149</v>
      </c>
      <c r="L6588">
        <v>2015</v>
      </c>
      <c r="M6588">
        <v>12</v>
      </c>
      <c r="N6588">
        <f t="shared" si="492"/>
        <v>0</v>
      </c>
      <c r="O6588">
        <f t="shared" si="493"/>
        <v>0</v>
      </c>
      <c r="P6588">
        <f t="shared" si="494"/>
        <v>1</v>
      </c>
    </row>
    <row r="6589" spans="1:16" x14ac:dyDescent="0.3">
      <c r="A6589" t="s">
        <v>69</v>
      </c>
      <c r="B6589" s="38">
        <v>42339</v>
      </c>
      <c r="C6589" t="s">
        <v>30</v>
      </c>
      <c r="D6589" t="s">
        <v>263</v>
      </c>
      <c r="E6589" t="s">
        <v>1122</v>
      </c>
      <c r="F6589">
        <v>333593</v>
      </c>
      <c r="G6589">
        <v>373605</v>
      </c>
      <c r="H6589" s="224" t="s">
        <v>148</v>
      </c>
      <c r="I6589" s="224" t="s">
        <v>149</v>
      </c>
      <c r="L6589">
        <v>2015</v>
      </c>
      <c r="M6589">
        <v>12</v>
      </c>
      <c r="N6589">
        <f t="shared" si="492"/>
        <v>0</v>
      </c>
      <c r="O6589">
        <f t="shared" si="493"/>
        <v>0</v>
      </c>
      <c r="P6589">
        <f t="shared" si="494"/>
        <v>1</v>
      </c>
    </row>
    <row r="6590" spans="1:16" x14ac:dyDescent="0.3">
      <c r="A6590" t="s">
        <v>63</v>
      </c>
      <c r="B6590" s="38">
        <v>42339</v>
      </c>
      <c r="C6590" t="s">
        <v>30</v>
      </c>
      <c r="D6590" t="s">
        <v>170</v>
      </c>
      <c r="E6590" t="s">
        <v>1126</v>
      </c>
      <c r="F6590">
        <v>223820</v>
      </c>
      <c r="G6590">
        <v>358228</v>
      </c>
      <c r="H6590" s="224" t="s">
        <v>148</v>
      </c>
      <c r="I6590" s="224" t="s">
        <v>149</v>
      </c>
      <c r="L6590">
        <v>2015</v>
      </c>
      <c r="M6590">
        <v>12</v>
      </c>
      <c r="N6590">
        <f t="shared" si="492"/>
        <v>0</v>
      </c>
      <c r="O6590">
        <f t="shared" si="493"/>
        <v>0</v>
      </c>
      <c r="P6590">
        <f t="shared" si="494"/>
        <v>1</v>
      </c>
    </row>
    <row r="6591" spans="1:16" x14ac:dyDescent="0.3">
      <c r="A6591" t="s">
        <v>46</v>
      </c>
      <c r="B6591" s="38">
        <v>42339</v>
      </c>
      <c r="C6591" t="s">
        <v>30</v>
      </c>
      <c r="D6591" t="s">
        <v>170</v>
      </c>
      <c r="E6591" t="s">
        <v>1125</v>
      </c>
      <c r="F6591">
        <v>234602</v>
      </c>
      <c r="G6591">
        <v>397621</v>
      </c>
      <c r="H6591" s="224" t="s">
        <v>152</v>
      </c>
      <c r="I6591" s="224" t="s">
        <v>153</v>
      </c>
      <c r="L6591">
        <v>2015</v>
      </c>
      <c r="M6591">
        <v>12</v>
      </c>
      <c r="N6591">
        <f t="shared" si="492"/>
        <v>0</v>
      </c>
      <c r="O6591">
        <f t="shared" si="493"/>
        <v>0</v>
      </c>
      <c r="P6591">
        <f t="shared" si="494"/>
        <v>2</v>
      </c>
    </row>
    <row r="6592" spans="1:16" x14ac:dyDescent="0.3">
      <c r="A6592" t="s">
        <v>45</v>
      </c>
      <c r="B6592" s="38">
        <v>42339</v>
      </c>
      <c r="C6592" t="s">
        <v>30</v>
      </c>
      <c r="D6592" t="s">
        <v>338</v>
      </c>
      <c r="E6592" t="s">
        <v>1125</v>
      </c>
      <c r="F6592">
        <v>243869</v>
      </c>
      <c r="G6592">
        <v>415957</v>
      </c>
      <c r="H6592" s="224" t="s">
        <v>148</v>
      </c>
      <c r="I6592" s="224" t="s">
        <v>149</v>
      </c>
      <c r="L6592">
        <v>2015</v>
      </c>
      <c r="M6592">
        <v>12</v>
      </c>
      <c r="N6592">
        <f t="shared" si="492"/>
        <v>0</v>
      </c>
      <c r="O6592">
        <f t="shared" si="493"/>
        <v>0</v>
      </c>
      <c r="P6592">
        <f t="shared" si="494"/>
        <v>1</v>
      </c>
    </row>
    <row r="6593" spans="1:16" x14ac:dyDescent="0.3">
      <c r="A6593" t="s">
        <v>79</v>
      </c>
      <c r="B6593" s="38">
        <v>42339</v>
      </c>
      <c r="C6593" t="s">
        <v>30</v>
      </c>
      <c r="D6593" t="s">
        <v>237</v>
      </c>
      <c r="E6593" t="s">
        <v>1129</v>
      </c>
      <c r="F6593">
        <v>301419</v>
      </c>
      <c r="G6593">
        <v>354142</v>
      </c>
      <c r="H6593" s="224" t="s">
        <v>148</v>
      </c>
      <c r="I6593" s="224" t="s">
        <v>149</v>
      </c>
      <c r="L6593">
        <v>2015</v>
      </c>
      <c r="M6593">
        <v>12</v>
      </c>
      <c r="N6593">
        <f t="shared" si="492"/>
        <v>0</v>
      </c>
      <c r="O6593">
        <f t="shared" si="493"/>
        <v>0</v>
      </c>
      <c r="P6593">
        <f t="shared" si="494"/>
        <v>1</v>
      </c>
    </row>
    <row r="6594" spans="1:16" x14ac:dyDescent="0.3">
      <c r="A6594" t="s">
        <v>51</v>
      </c>
      <c r="B6594" s="38">
        <v>42339</v>
      </c>
      <c r="C6594" t="s">
        <v>30</v>
      </c>
      <c r="D6594" t="s">
        <v>262</v>
      </c>
      <c r="E6594" t="s">
        <v>1124</v>
      </c>
      <c r="F6594">
        <v>348607</v>
      </c>
      <c r="G6594">
        <v>344366</v>
      </c>
      <c r="H6594" s="224" t="s">
        <v>148</v>
      </c>
      <c r="I6594" s="224" t="s">
        <v>149</v>
      </c>
      <c r="L6594">
        <v>2015</v>
      </c>
      <c r="M6594">
        <v>12</v>
      </c>
      <c r="N6594">
        <f t="shared" ref="N6594:N6657" si="495">SUM((IF(OR(ISBLANK($I6594),ISERROR(SEARCH("killed",$I6594))),0,IF(SEARCH("killed",$I6594)=3,LEFT($I6594,1),IF(SEARCH("killed",$I6594)=4,LEFT($I6594,2),0)))),(IF(OR(ISBLANK($J6594),ISERROR(SEARCH("killed",$J6594))),0,IF(SEARCH("killed",$J6594)=3,LEFT($J6594,1),IF(SEARCH("killed",$J6594)=4,LEFT($J6594,2),0)))),(IF(OR(ISBLANK($K6594),ISERROR(SEARCH("killed",$K6594))),0,IF(SEARCH("killed",$K6594)=3,LEFT($K6594,1),IF(SEARCH("killed",$K6594)=4,LEFT($K6594,2),0)))))</f>
        <v>0</v>
      </c>
      <c r="O6594">
        <f t="shared" ref="O6594:O6657" si="496">SUM((IF(OR(ISBLANK($I6594),ISERROR(SEARCH("seriously",$I6594))),0,IF(SEARCH("seriously",$I6594)=3,LEFT($I6594,1),IF(SEARCH("seriously",$I6594)=4,LEFT($I6594,2),0)))),(IF(OR(ISBLANK($J6594),ISERROR(SEARCH("seriously",$J6594))),0,IF(SEARCH("seriously",$J6594)=3,LEFT($J6594,1),IF(SEARCH("seriously",$J6594)=4,LEFT($J6594,2),0)))),(IF(OR(ISBLANK($K6594),ISERROR(SEARCH("seriously",$K6594))),0,IF(SEARCH("seriously",$K6594)=3,LEFT($K6594,1),IF(SEARCH("seriously",$K6594)=4,LEFT($K6594,2),0)))))</f>
        <v>0</v>
      </c>
      <c r="P6594">
        <f t="shared" ref="P6594:P6657" si="497">SUM((IF(OR(ISBLANK($I6594),ISERROR(SEARCH("slightly",$I6594))),0,IF(SEARCH("slightly",$I6594)=3,LEFT($I6594,1),IF(SEARCH("slightly",$I6594)=4,LEFT($I6594,2),0)))),(IF(OR(ISBLANK($J6594),ISERROR(SEARCH("slightly",$J6594))),0,IF(SEARCH("slightly",$J6594)=3,LEFT($J6594,1),IF(SEARCH("slightly",$J6594)=4,LEFT($J6594,2),0)))),(IF(OR(ISBLANK($K6594),ISERROR(SEARCH("slightly",$K6594))),0,IF(SEARCH("slightly",$K6594)=3,LEFT($K6594,1),IF(SEARCH("slightly",$K6594)=4,LEFT($K6594,2),0)))))</f>
        <v>1</v>
      </c>
    </row>
    <row r="6595" spans="1:16" x14ac:dyDescent="0.3">
      <c r="A6595" t="s">
        <v>79</v>
      </c>
      <c r="B6595" s="38">
        <v>42339</v>
      </c>
      <c r="C6595" t="s">
        <v>30</v>
      </c>
      <c r="D6595" t="s">
        <v>237</v>
      </c>
      <c r="E6595" t="s">
        <v>1129</v>
      </c>
      <c r="F6595">
        <v>301320</v>
      </c>
      <c r="G6595">
        <v>354048</v>
      </c>
      <c r="H6595" s="224" t="s">
        <v>152</v>
      </c>
      <c r="I6595" s="224" t="s">
        <v>153</v>
      </c>
      <c r="L6595">
        <v>2015</v>
      </c>
      <c r="M6595">
        <v>12</v>
      </c>
      <c r="N6595">
        <f t="shared" si="495"/>
        <v>0</v>
      </c>
      <c r="O6595">
        <f t="shared" si="496"/>
        <v>0</v>
      </c>
      <c r="P6595">
        <f t="shared" si="497"/>
        <v>2</v>
      </c>
    </row>
    <row r="6596" spans="1:16" x14ac:dyDescent="0.3">
      <c r="A6596" t="s">
        <v>78</v>
      </c>
      <c r="B6596" s="38">
        <v>42339</v>
      </c>
      <c r="C6596" t="s">
        <v>30</v>
      </c>
      <c r="D6596" t="s">
        <v>339</v>
      </c>
      <c r="E6596" t="s">
        <v>1133</v>
      </c>
      <c r="F6596">
        <v>336733</v>
      </c>
      <c r="G6596">
        <v>364965</v>
      </c>
      <c r="H6596" s="224" t="s">
        <v>152</v>
      </c>
      <c r="I6596" s="224" t="s">
        <v>153</v>
      </c>
      <c r="L6596">
        <v>2015</v>
      </c>
      <c r="M6596">
        <v>12</v>
      </c>
      <c r="N6596">
        <f t="shared" si="495"/>
        <v>0</v>
      </c>
      <c r="O6596">
        <f t="shared" si="496"/>
        <v>0</v>
      </c>
      <c r="P6596">
        <f t="shared" si="497"/>
        <v>2</v>
      </c>
    </row>
    <row r="6597" spans="1:16" x14ac:dyDescent="0.3">
      <c r="A6597" t="s">
        <v>20</v>
      </c>
      <c r="B6597" s="38">
        <v>42339</v>
      </c>
      <c r="C6597" t="s">
        <v>29</v>
      </c>
      <c r="D6597" t="s">
        <v>667</v>
      </c>
      <c r="E6597" t="s">
        <v>1128</v>
      </c>
      <c r="F6597">
        <v>310716</v>
      </c>
      <c r="G6597">
        <v>402764</v>
      </c>
      <c r="H6597" s="224" t="s">
        <v>148</v>
      </c>
      <c r="I6597" s="224" t="s">
        <v>181</v>
      </c>
      <c r="L6597">
        <v>2015</v>
      </c>
      <c r="M6597">
        <v>12</v>
      </c>
      <c r="N6597">
        <f t="shared" si="495"/>
        <v>0</v>
      </c>
      <c r="O6597">
        <f t="shared" si="496"/>
        <v>1</v>
      </c>
      <c r="P6597">
        <f t="shared" si="497"/>
        <v>0</v>
      </c>
    </row>
    <row r="6598" spans="1:16" x14ac:dyDescent="0.3">
      <c r="A6598" t="s">
        <v>45</v>
      </c>
      <c r="B6598" s="38">
        <v>42339</v>
      </c>
      <c r="C6598" t="s">
        <v>30</v>
      </c>
      <c r="D6598" t="s">
        <v>368</v>
      </c>
      <c r="E6598" t="s">
        <v>1125</v>
      </c>
      <c r="F6598">
        <v>244218</v>
      </c>
      <c r="G6598">
        <v>416751</v>
      </c>
      <c r="H6598" s="224" t="s">
        <v>148</v>
      </c>
      <c r="I6598" s="224" t="s">
        <v>149</v>
      </c>
      <c r="L6598">
        <v>2015</v>
      </c>
      <c r="M6598">
        <v>12</v>
      </c>
      <c r="N6598">
        <f t="shared" si="495"/>
        <v>0</v>
      </c>
      <c r="O6598">
        <f t="shared" si="496"/>
        <v>0</v>
      </c>
      <c r="P6598">
        <f t="shared" si="497"/>
        <v>1</v>
      </c>
    </row>
    <row r="6599" spans="1:16" x14ac:dyDescent="0.3">
      <c r="A6599" t="s">
        <v>69</v>
      </c>
      <c r="B6599" s="38">
        <v>42339</v>
      </c>
      <c r="C6599" t="s">
        <v>30</v>
      </c>
      <c r="D6599" t="s">
        <v>221</v>
      </c>
      <c r="E6599" t="s">
        <v>1122</v>
      </c>
      <c r="F6599">
        <v>333994</v>
      </c>
      <c r="G6599">
        <v>375114</v>
      </c>
      <c r="H6599" s="224" t="s">
        <v>144</v>
      </c>
      <c r="I6599" s="224" t="s">
        <v>145</v>
      </c>
      <c r="L6599">
        <v>2015</v>
      </c>
      <c r="M6599">
        <v>12</v>
      </c>
      <c r="N6599">
        <f t="shared" si="495"/>
        <v>0</v>
      </c>
      <c r="O6599">
        <f t="shared" si="496"/>
        <v>0</v>
      </c>
      <c r="P6599">
        <f t="shared" si="497"/>
        <v>3</v>
      </c>
    </row>
    <row r="6600" spans="1:16" x14ac:dyDescent="0.3">
      <c r="A6600" t="s">
        <v>76</v>
      </c>
      <c r="B6600" s="38">
        <v>42339</v>
      </c>
      <c r="C6600" t="s">
        <v>30</v>
      </c>
      <c r="D6600" t="s">
        <v>216</v>
      </c>
      <c r="E6600" t="s">
        <v>1127</v>
      </c>
      <c r="F6600">
        <v>315110</v>
      </c>
      <c r="G6600">
        <v>386539</v>
      </c>
      <c r="H6600" s="224" t="s">
        <v>148</v>
      </c>
      <c r="I6600" s="224" t="s">
        <v>149</v>
      </c>
      <c r="L6600">
        <v>2015</v>
      </c>
      <c r="M6600">
        <v>12</v>
      </c>
      <c r="N6600">
        <f t="shared" si="495"/>
        <v>0</v>
      </c>
      <c r="O6600">
        <f t="shared" si="496"/>
        <v>0</v>
      </c>
      <c r="P6600">
        <f t="shared" si="497"/>
        <v>1</v>
      </c>
    </row>
    <row r="6601" spans="1:16" x14ac:dyDescent="0.3">
      <c r="A6601" t="s">
        <v>49</v>
      </c>
      <c r="B6601" s="38">
        <v>42339</v>
      </c>
      <c r="C6601" t="s">
        <v>30</v>
      </c>
      <c r="D6601" t="s">
        <v>356</v>
      </c>
      <c r="E6601" t="s">
        <v>1129</v>
      </c>
      <c r="F6601">
        <v>312705</v>
      </c>
      <c r="G6601">
        <v>346111</v>
      </c>
      <c r="H6601" s="224" t="s">
        <v>152</v>
      </c>
      <c r="I6601" s="224" t="s">
        <v>153</v>
      </c>
      <c r="L6601">
        <v>2015</v>
      </c>
      <c r="M6601">
        <v>12</v>
      </c>
      <c r="N6601">
        <f t="shared" si="495"/>
        <v>0</v>
      </c>
      <c r="O6601">
        <f t="shared" si="496"/>
        <v>0</v>
      </c>
      <c r="P6601">
        <f t="shared" si="497"/>
        <v>2</v>
      </c>
    </row>
    <row r="6602" spans="1:16" x14ac:dyDescent="0.3">
      <c r="A6602" t="s">
        <v>69</v>
      </c>
      <c r="B6602" s="38">
        <v>42339</v>
      </c>
      <c r="C6602" t="s">
        <v>30</v>
      </c>
      <c r="D6602" t="s">
        <v>439</v>
      </c>
      <c r="E6602" t="s">
        <v>1122</v>
      </c>
      <c r="F6602">
        <v>333336</v>
      </c>
      <c r="G6602">
        <v>373892</v>
      </c>
      <c r="H6602" s="224" t="s">
        <v>144</v>
      </c>
      <c r="I6602" s="224" t="s">
        <v>145</v>
      </c>
      <c r="L6602">
        <v>2015</v>
      </c>
      <c r="M6602">
        <v>12</v>
      </c>
      <c r="N6602">
        <f t="shared" si="495"/>
        <v>0</v>
      </c>
      <c r="O6602">
        <f t="shared" si="496"/>
        <v>0</v>
      </c>
      <c r="P6602">
        <f t="shared" si="497"/>
        <v>3</v>
      </c>
    </row>
    <row r="6603" spans="1:16" x14ac:dyDescent="0.3">
      <c r="A6603" t="s">
        <v>40</v>
      </c>
      <c r="B6603" s="38">
        <v>42339</v>
      </c>
      <c r="C6603" t="s">
        <v>30</v>
      </c>
      <c r="D6603" t="s">
        <v>170</v>
      </c>
      <c r="E6603" t="s">
        <v>1125</v>
      </c>
      <c r="F6603">
        <v>226245</v>
      </c>
      <c r="G6603">
        <v>384646</v>
      </c>
      <c r="H6603" s="224" t="s">
        <v>148</v>
      </c>
      <c r="I6603" s="224" t="s">
        <v>149</v>
      </c>
      <c r="L6603">
        <v>2015</v>
      </c>
      <c r="M6603">
        <v>12</v>
      </c>
      <c r="N6603">
        <f t="shared" si="495"/>
        <v>0</v>
      </c>
      <c r="O6603">
        <f t="shared" si="496"/>
        <v>0</v>
      </c>
      <c r="P6603">
        <f t="shared" si="497"/>
        <v>1</v>
      </c>
    </row>
    <row r="6604" spans="1:16" x14ac:dyDescent="0.3">
      <c r="A6604" t="s">
        <v>49</v>
      </c>
      <c r="B6604" s="38">
        <v>42339</v>
      </c>
      <c r="C6604" t="s">
        <v>30</v>
      </c>
      <c r="D6604" t="s">
        <v>216</v>
      </c>
      <c r="E6604" t="s">
        <v>1129</v>
      </c>
      <c r="F6604">
        <v>312693</v>
      </c>
      <c r="G6604">
        <v>346282</v>
      </c>
      <c r="H6604" s="224" t="s">
        <v>152</v>
      </c>
      <c r="I6604" s="224" t="s">
        <v>153</v>
      </c>
      <c r="L6604">
        <v>2015</v>
      </c>
      <c r="M6604">
        <v>12</v>
      </c>
      <c r="N6604">
        <f t="shared" si="495"/>
        <v>0</v>
      </c>
      <c r="O6604">
        <f t="shared" si="496"/>
        <v>0</v>
      </c>
      <c r="P6604">
        <f t="shared" si="497"/>
        <v>2</v>
      </c>
    </row>
    <row r="6605" spans="1:16" x14ac:dyDescent="0.3">
      <c r="A6605" t="s">
        <v>69</v>
      </c>
      <c r="B6605" s="38">
        <v>42339</v>
      </c>
      <c r="C6605" t="s">
        <v>30</v>
      </c>
      <c r="D6605" t="s">
        <v>593</v>
      </c>
      <c r="E6605" t="s">
        <v>1122</v>
      </c>
      <c r="F6605">
        <v>333921</v>
      </c>
      <c r="G6605">
        <v>374062</v>
      </c>
      <c r="H6605" s="224" t="s">
        <v>148</v>
      </c>
      <c r="I6605" s="224" t="s">
        <v>149</v>
      </c>
      <c r="L6605">
        <v>2015</v>
      </c>
      <c r="M6605">
        <v>12</v>
      </c>
      <c r="N6605">
        <f t="shared" si="495"/>
        <v>0</v>
      </c>
      <c r="O6605">
        <f t="shared" si="496"/>
        <v>0</v>
      </c>
      <c r="P6605">
        <f t="shared" si="497"/>
        <v>1</v>
      </c>
    </row>
    <row r="6606" spans="1:16" x14ac:dyDescent="0.3">
      <c r="A6606" t="s">
        <v>69</v>
      </c>
      <c r="B6606" s="38">
        <v>42339</v>
      </c>
      <c r="C6606" t="s">
        <v>30</v>
      </c>
      <c r="D6606" t="s">
        <v>327</v>
      </c>
      <c r="E6606" t="s">
        <v>1122</v>
      </c>
      <c r="F6606">
        <v>333518</v>
      </c>
      <c r="G6606">
        <v>374142</v>
      </c>
      <c r="H6606" s="224" t="s">
        <v>148</v>
      </c>
      <c r="I6606" s="224" t="s">
        <v>149</v>
      </c>
      <c r="L6606">
        <v>2015</v>
      </c>
      <c r="M6606">
        <v>12</v>
      </c>
      <c r="N6606">
        <f t="shared" si="495"/>
        <v>0</v>
      </c>
      <c r="O6606">
        <f t="shared" si="496"/>
        <v>0</v>
      </c>
      <c r="P6606">
        <f t="shared" si="497"/>
        <v>1</v>
      </c>
    </row>
    <row r="6607" spans="1:16" x14ac:dyDescent="0.3">
      <c r="A6607" t="s">
        <v>45</v>
      </c>
      <c r="B6607" s="38">
        <v>42339</v>
      </c>
      <c r="C6607" t="s">
        <v>30</v>
      </c>
      <c r="D6607" t="s">
        <v>338</v>
      </c>
      <c r="E6607" t="s">
        <v>1125</v>
      </c>
      <c r="F6607">
        <v>244185</v>
      </c>
      <c r="G6607">
        <v>416399</v>
      </c>
      <c r="H6607" s="224" t="s">
        <v>148</v>
      </c>
      <c r="I6607" s="224" t="s">
        <v>149</v>
      </c>
      <c r="L6607">
        <v>2015</v>
      </c>
      <c r="M6607">
        <v>12</v>
      </c>
      <c r="N6607">
        <f t="shared" si="495"/>
        <v>0</v>
      </c>
      <c r="O6607">
        <f t="shared" si="496"/>
        <v>0</v>
      </c>
      <c r="P6607">
        <f t="shared" si="497"/>
        <v>1</v>
      </c>
    </row>
    <row r="6608" spans="1:16" x14ac:dyDescent="0.3">
      <c r="A6608" t="s">
        <v>52</v>
      </c>
      <c r="B6608" s="38">
        <v>42339</v>
      </c>
      <c r="C6608" t="s">
        <v>30</v>
      </c>
      <c r="D6608" t="s">
        <v>297</v>
      </c>
      <c r="E6608" t="s">
        <v>1126</v>
      </c>
      <c r="F6608">
        <v>245401</v>
      </c>
      <c r="G6608">
        <v>372617</v>
      </c>
      <c r="H6608" s="224" t="s">
        <v>152</v>
      </c>
      <c r="I6608" s="224" t="s">
        <v>153</v>
      </c>
      <c r="L6608">
        <v>2015</v>
      </c>
      <c r="M6608">
        <v>12</v>
      </c>
      <c r="N6608">
        <f t="shared" si="495"/>
        <v>0</v>
      </c>
      <c r="O6608">
        <f t="shared" si="496"/>
        <v>0</v>
      </c>
      <c r="P6608">
        <f t="shared" si="497"/>
        <v>2</v>
      </c>
    </row>
    <row r="6609" spans="1:16" x14ac:dyDescent="0.3">
      <c r="A6609" t="s">
        <v>52</v>
      </c>
      <c r="B6609" s="38">
        <v>42339</v>
      </c>
      <c r="C6609" t="s">
        <v>30</v>
      </c>
      <c r="D6609" t="s">
        <v>231</v>
      </c>
      <c r="E6609" t="s">
        <v>1126</v>
      </c>
      <c r="F6609">
        <v>245043</v>
      </c>
      <c r="G6609">
        <v>372637</v>
      </c>
      <c r="H6609" s="224" t="s">
        <v>152</v>
      </c>
      <c r="I6609" s="224" t="s">
        <v>153</v>
      </c>
      <c r="L6609">
        <v>2015</v>
      </c>
      <c r="M6609">
        <v>12</v>
      </c>
      <c r="N6609">
        <f t="shared" si="495"/>
        <v>0</v>
      </c>
      <c r="O6609">
        <f t="shared" si="496"/>
        <v>0</v>
      </c>
      <c r="P6609">
        <f t="shared" si="497"/>
        <v>2</v>
      </c>
    </row>
    <row r="6610" spans="1:16" x14ac:dyDescent="0.3">
      <c r="A6610" t="s">
        <v>63</v>
      </c>
      <c r="B6610" s="38">
        <v>42339</v>
      </c>
      <c r="C6610" t="s">
        <v>30</v>
      </c>
      <c r="D6610" t="s">
        <v>1166</v>
      </c>
      <c r="E6610" t="s">
        <v>1126</v>
      </c>
      <c r="F6610">
        <v>223938</v>
      </c>
      <c r="G6610">
        <v>358151</v>
      </c>
      <c r="H6610" s="224" t="s">
        <v>148</v>
      </c>
      <c r="I6610" s="224" t="s">
        <v>149</v>
      </c>
      <c r="L6610">
        <v>2015</v>
      </c>
      <c r="M6610">
        <v>12</v>
      </c>
      <c r="N6610">
        <f t="shared" si="495"/>
        <v>0</v>
      </c>
      <c r="O6610">
        <f t="shared" si="496"/>
        <v>0</v>
      </c>
      <c r="P6610">
        <f t="shared" si="497"/>
        <v>1</v>
      </c>
    </row>
    <row r="6611" spans="1:16" x14ac:dyDescent="0.3">
      <c r="A6611" t="s">
        <v>63</v>
      </c>
      <c r="B6611" s="38">
        <v>42339</v>
      </c>
      <c r="C6611" t="s">
        <v>30</v>
      </c>
      <c r="D6611" t="s">
        <v>170</v>
      </c>
      <c r="E6611" t="s">
        <v>1126</v>
      </c>
      <c r="F6611">
        <v>223855</v>
      </c>
      <c r="G6611">
        <v>358348</v>
      </c>
      <c r="H6611" s="224" t="s">
        <v>148</v>
      </c>
      <c r="I6611" s="224" t="s">
        <v>149</v>
      </c>
      <c r="L6611">
        <v>2015</v>
      </c>
      <c r="M6611">
        <v>12</v>
      </c>
      <c r="N6611">
        <f t="shared" si="495"/>
        <v>0</v>
      </c>
      <c r="O6611">
        <f t="shared" si="496"/>
        <v>0</v>
      </c>
      <c r="P6611">
        <f t="shared" si="497"/>
        <v>1</v>
      </c>
    </row>
    <row r="6612" spans="1:16" x14ac:dyDescent="0.3">
      <c r="A6612" t="s">
        <v>69</v>
      </c>
      <c r="B6612" s="38">
        <v>42339</v>
      </c>
      <c r="C6612" t="s">
        <v>30</v>
      </c>
      <c r="D6612" t="s">
        <v>167</v>
      </c>
      <c r="E6612" t="s">
        <v>1122</v>
      </c>
      <c r="F6612">
        <v>334536</v>
      </c>
      <c r="G6612">
        <v>373915</v>
      </c>
      <c r="H6612" s="224" t="s">
        <v>148</v>
      </c>
      <c r="I6612" s="224" t="s">
        <v>149</v>
      </c>
      <c r="L6612">
        <v>2015</v>
      </c>
      <c r="M6612">
        <v>12</v>
      </c>
      <c r="N6612">
        <f t="shared" si="495"/>
        <v>0</v>
      </c>
      <c r="O6612">
        <f t="shared" si="496"/>
        <v>0</v>
      </c>
      <c r="P6612">
        <f t="shared" si="497"/>
        <v>1</v>
      </c>
    </row>
    <row r="6613" spans="1:16" x14ac:dyDescent="0.3">
      <c r="A6613" t="s">
        <v>69</v>
      </c>
      <c r="B6613" s="38">
        <v>42339</v>
      </c>
      <c r="C6613" t="s">
        <v>30</v>
      </c>
      <c r="D6613" t="s">
        <v>366</v>
      </c>
      <c r="E6613" t="s">
        <v>1122</v>
      </c>
      <c r="F6613">
        <v>334152</v>
      </c>
      <c r="G6613">
        <v>375175</v>
      </c>
      <c r="H6613" s="224" t="s">
        <v>148</v>
      </c>
      <c r="I6613" s="224" t="s">
        <v>149</v>
      </c>
      <c r="L6613">
        <v>2015</v>
      </c>
      <c r="M6613">
        <v>12</v>
      </c>
      <c r="N6613">
        <f t="shared" si="495"/>
        <v>0</v>
      </c>
      <c r="O6613">
        <f t="shared" si="496"/>
        <v>0</v>
      </c>
      <c r="P6613">
        <f t="shared" si="497"/>
        <v>1</v>
      </c>
    </row>
    <row r="6614" spans="1:16" x14ac:dyDescent="0.3">
      <c r="A6614" t="s">
        <v>62</v>
      </c>
      <c r="B6614" s="38">
        <v>42339</v>
      </c>
      <c r="C6614" t="s">
        <v>30</v>
      </c>
      <c r="D6614" t="s">
        <v>425</v>
      </c>
      <c r="E6614" t="s">
        <v>1128</v>
      </c>
      <c r="F6614">
        <v>340318</v>
      </c>
      <c r="G6614">
        <v>402409</v>
      </c>
      <c r="H6614" s="224" t="s">
        <v>148</v>
      </c>
      <c r="I6614" s="224" t="s">
        <v>149</v>
      </c>
      <c r="L6614">
        <v>2015</v>
      </c>
      <c r="M6614">
        <v>12</v>
      </c>
      <c r="N6614">
        <f t="shared" si="495"/>
        <v>0</v>
      </c>
      <c r="O6614">
        <f t="shared" si="496"/>
        <v>0</v>
      </c>
      <c r="P6614">
        <f t="shared" si="497"/>
        <v>1</v>
      </c>
    </row>
    <row r="6615" spans="1:16" x14ac:dyDescent="0.3">
      <c r="A6615" t="s">
        <v>36</v>
      </c>
      <c r="B6615" s="38">
        <v>42339</v>
      </c>
      <c r="C6615" t="s">
        <v>30</v>
      </c>
      <c r="D6615" t="s">
        <v>370</v>
      </c>
      <c r="E6615" t="s">
        <v>1129</v>
      </c>
      <c r="F6615">
        <v>287546</v>
      </c>
      <c r="G6615">
        <v>345363</v>
      </c>
      <c r="H6615" s="224" t="s">
        <v>148</v>
      </c>
      <c r="I6615" s="224" t="s">
        <v>149</v>
      </c>
      <c r="L6615">
        <v>2015</v>
      </c>
      <c r="M6615">
        <v>12</v>
      </c>
      <c r="N6615">
        <f t="shared" si="495"/>
        <v>0</v>
      </c>
      <c r="O6615">
        <f t="shared" si="496"/>
        <v>0</v>
      </c>
      <c r="P6615">
        <f t="shared" si="497"/>
        <v>1</v>
      </c>
    </row>
    <row r="6616" spans="1:16" x14ac:dyDescent="0.3">
      <c r="A6616" t="s">
        <v>45</v>
      </c>
      <c r="B6616" s="38">
        <v>42339</v>
      </c>
      <c r="C6616" t="s">
        <v>30</v>
      </c>
      <c r="D6616" t="s">
        <v>401</v>
      </c>
      <c r="E6616" t="s">
        <v>1125</v>
      </c>
      <c r="F6616">
        <v>243053</v>
      </c>
      <c r="G6616">
        <v>417043</v>
      </c>
      <c r="H6616" s="224" t="s">
        <v>144</v>
      </c>
      <c r="I6616" s="224" t="s">
        <v>145</v>
      </c>
      <c r="L6616">
        <v>2015</v>
      </c>
      <c r="M6616">
        <v>12</v>
      </c>
      <c r="N6616">
        <f t="shared" si="495"/>
        <v>0</v>
      </c>
      <c r="O6616">
        <f t="shared" si="496"/>
        <v>0</v>
      </c>
      <c r="P6616">
        <f t="shared" si="497"/>
        <v>3</v>
      </c>
    </row>
    <row r="6617" spans="1:16" x14ac:dyDescent="0.3">
      <c r="A6617" t="s">
        <v>58</v>
      </c>
      <c r="B6617" s="38">
        <v>42339</v>
      </c>
      <c r="C6617" t="s">
        <v>30</v>
      </c>
      <c r="D6617" t="s">
        <v>521</v>
      </c>
      <c r="E6617" t="s">
        <v>1123</v>
      </c>
      <c r="F6617">
        <v>283896</v>
      </c>
      <c r="G6617">
        <v>366406</v>
      </c>
      <c r="H6617" s="224" t="s">
        <v>148</v>
      </c>
      <c r="I6617" s="224" t="s">
        <v>149</v>
      </c>
      <c r="L6617">
        <v>2015</v>
      </c>
      <c r="M6617">
        <v>12</v>
      </c>
      <c r="N6617">
        <f t="shared" si="495"/>
        <v>0</v>
      </c>
      <c r="O6617">
        <f t="shared" si="496"/>
        <v>0</v>
      </c>
      <c r="P6617">
        <f t="shared" si="497"/>
        <v>1</v>
      </c>
    </row>
    <row r="6618" spans="1:16" x14ac:dyDescent="0.3">
      <c r="A6618" t="s">
        <v>50</v>
      </c>
      <c r="B6618" s="38">
        <v>42339</v>
      </c>
      <c r="C6618" t="s">
        <v>30</v>
      </c>
      <c r="D6618" t="s">
        <v>336</v>
      </c>
      <c r="E6618" t="s">
        <v>1131</v>
      </c>
      <c r="F6618">
        <v>285160</v>
      </c>
      <c r="G6618">
        <v>432489</v>
      </c>
      <c r="H6618" s="224" t="s">
        <v>148</v>
      </c>
      <c r="I6618" s="224" t="s">
        <v>149</v>
      </c>
      <c r="L6618">
        <v>2015</v>
      </c>
      <c r="M6618">
        <v>12</v>
      </c>
      <c r="N6618">
        <f t="shared" si="495"/>
        <v>0</v>
      </c>
      <c r="O6618">
        <f t="shared" si="496"/>
        <v>0</v>
      </c>
      <c r="P6618">
        <f t="shared" si="497"/>
        <v>1</v>
      </c>
    </row>
    <row r="6619" spans="1:16" x14ac:dyDescent="0.3">
      <c r="A6619" t="s">
        <v>51</v>
      </c>
      <c r="B6619" s="38">
        <v>42339</v>
      </c>
      <c r="C6619" t="s">
        <v>30</v>
      </c>
      <c r="D6619" t="s">
        <v>317</v>
      </c>
      <c r="E6619" t="s">
        <v>1124</v>
      </c>
      <c r="F6619">
        <v>348765</v>
      </c>
      <c r="G6619">
        <v>344689</v>
      </c>
      <c r="H6619" s="224" t="s">
        <v>148</v>
      </c>
      <c r="I6619" s="224" t="s">
        <v>149</v>
      </c>
      <c r="L6619">
        <v>2015</v>
      </c>
      <c r="M6619">
        <v>12</v>
      </c>
      <c r="N6619">
        <f t="shared" si="495"/>
        <v>0</v>
      </c>
      <c r="O6619">
        <f t="shared" si="496"/>
        <v>0</v>
      </c>
      <c r="P6619">
        <f t="shared" si="497"/>
        <v>1</v>
      </c>
    </row>
    <row r="6620" spans="1:16" x14ac:dyDescent="0.3">
      <c r="A6620" t="s">
        <v>42</v>
      </c>
      <c r="B6620" s="38">
        <v>42339</v>
      </c>
      <c r="C6620" t="s">
        <v>30</v>
      </c>
      <c r="D6620" t="s">
        <v>588</v>
      </c>
      <c r="E6620" t="s">
        <v>1124</v>
      </c>
      <c r="F6620">
        <v>337557</v>
      </c>
      <c r="G6620">
        <v>330727</v>
      </c>
      <c r="H6620" s="224" t="s">
        <v>152</v>
      </c>
      <c r="I6620" s="224" t="s">
        <v>153</v>
      </c>
      <c r="L6620">
        <v>2015</v>
      </c>
      <c r="M6620">
        <v>12</v>
      </c>
      <c r="N6620">
        <f t="shared" si="495"/>
        <v>0</v>
      </c>
      <c r="O6620">
        <f t="shared" si="496"/>
        <v>0</v>
      </c>
      <c r="P6620">
        <f t="shared" si="497"/>
        <v>2</v>
      </c>
    </row>
    <row r="6621" spans="1:16" x14ac:dyDescent="0.3">
      <c r="A6621" t="s">
        <v>69</v>
      </c>
      <c r="B6621" s="38">
        <v>42339</v>
      </c>
      <c r="C6621" t="s">
        <v>30</v>
      </c>
      <c r="D6621" t="s">
        <v>160</v>
      </c>
      <c r="E6621" t="s">
        <v>1122</v>
      </c>
      <c r="F6621">
        <v>332880</v>
      </c>
      <c r="G6621">
        <v>373481</v>
      </c>
      <c r="H6621" s="224" t="s">
        <v>148</v>
      </c>
      <c r="I6621" s="224" t="s">
        <v>149</v>
      </c>
      <c r="L6621">
        <v>2015</v>
      </c>
      <c r="M6621">
        <v>12</v>
      </c>
      <c r="N6621">
        <f t="shared" si="495"/>
        <v>0</v>
      </c>
      <c r="O6621">
        <f t="shared" si="496"/>
        <v>0</v>
      </c>
      <c r="P6621">
        <f t="shared" si="497"/>
        <v>1</v>
      </c>
    </row>
    <row r="6622" spans="1:16" x14ac:dyDescent="0.3">
      <c r="A6622" t="s">
        <v>2</v>
      </c>
      <c r="B6622" s="38">
        <v>42339</v>
      </c>
      <c r="C6622" t="s">
        <v>30</v>
      </c>
      <c r="D6622" t="s">
        <v>232</v>
      </c>
      <c r="E6622" t="s">
        <v>1133</v>
      </c>
      <c r="F6622">
        <v>326940</v>
      </c>
      <c r="G6622">
        <v>364172</v>
      </c>
      <c r="H6622" s="224" t="s">
        <v>148</v>
      </c>
      <c r="I6622" s="224" t="s">
        <v>149</v>
      </c>
      <c r="L6622">
        <v>2015</v>
      </c>
      <c r="M6622">
        <v>12</v>
      </c>
      <c r="N6622">
        <f t="shared" si="495"/>
        <v>0</v>
      </c>
      <c r="O6622">
        <f t="shared" si="496"/>
        <v>0</v>
      </c>
      <c r="P6622">
        <f t="shared" si="497"/>
        <v>1</v>
      </c>
    </row>
    <row r="6623" spans="1:16" x14ac:dyDescent="0.3">
      <c r="A6623" t="s">
        <v>69</v>
      </c>
      <c r="B6623" s="38">
        <v>42339</v>
      </c>
      <c r="C6623" t="s">
        <v>29</v>
      </c>
      <c r="D6623" t="s">
        <v>251</v>
      </c>
      <c r="E6623" t="s">
        <v>1122</v>
      </c>
      <c r="F6623">
        <v>333549</v>
      </c>
      <c r="G6623">
        <v>373824</v>
      </c>
      <c r="H6623" s="224" t="s">
        <v>148</v>
      </c>
      <c r="I6623" s="224" t="s">
        <v>181</v>
      </c>
      <c r="L6623">
        <v>2015</v>
      </c>
      <c r="M6623">
        <v>12</v>
      </c>
      <c r="N6623">
        <f t="shared" si="495"/>
        <v>0</v>
      </c>
      <c r="O6623">
        <f t="shared" si="496"/>
        <v>1</v>
      </c>
      <c r="P6623">
        <f t="shared" si="497"/>
        <v>0</v>
      </c>
    </row>
    <row r="6624" spans="1:16" x14ac:dyDescent="0.3">
      <c r="A6624" t="s">
        <v>69</v>
      </c>
      <c r="B6624" s="38">
        <v>42339</v>
      </c>
      <c r="C6624" t="s">
        <v>30</v>
      </c>
      <c r="D6624" t="s">
        <v>258</v>
      </c>
      <c r="E6624" t="s">
        <v>1122</v>
      </c>
      <c r="F6624">
        <v>334367</v>
      </c>
      <c r="G6624">
        <v>374364</v>
      </c>
      <c r="H6624" s="224" t="s">
        <v>144</v>
      </c>
      <c r="I6624" s="224" t="s">
        <v>145</v>
      </c>
      <c r="L6624">
        <v>2015</v>
      </c>
      <c r="M6624">
        <v>12</v>
      </c>
      <c r="N6624">
        <f t="shared" si="495"/>
        <v>0</v>
      </c>
      <c r="O6624">
        <f t="shared" si="496"/>
        <v>0</v>
      </c>
      <c r="P6624">
        <f t="shared" si="497"/>
        <v>3</v>
      </c>
    </row>
    <row r="6625" spans="1:16" x14ac:dyDescent="0.3">
      <c r="A6625" t="s">
        <v>67</v>
      </c>
      <c r="B6625" s="38">
        <v>42339</v>
      </c>
      <c r="C6625" t="s">
        <v>29</v>
      </c>
      <c r="D6625" t="s">
        <v>525</v>
      </c>
      <c r="E6625" t="s">
        <v>1130</v>
      </c>
      <c r="F6625">
        <v>348543</v>
      </c>
      <c r="G6625">
        <v>374244</v>
      </c>
      <c r="H6625" s="224" t="s">
        <v>148</v>
      </c>
      <c r="I6625" s="224" t="s">
        <v>181</v>
      </c>
      <c r="L6625">
        <v>2015</v>
      </c>
      <c r="M6625">
        <v>12</v>
      </c>
      <c r="N6625">
        <f t="shared" si="495"/>
        <v>0</v>
      </c>
      <c r="O6625">
        <f t="shared" si="496"/>
        <v>1</v>
      </c>
      <c r="P6625">
        <f t="shared" si="497"/>
        <v>0</v>
      </c>
    </row>
    <row r="6626" spans="1:16" x14ac:dyDescent="0.3">
      <c r="A6626" t="s">
        <v>67</v>
      </c>
      <c r="B6626" s="38">
        <v>42339</v>
      </c>
      <c r="C6626" t="s">
        <v>30</v>
      </c>
      <c r="D6626" t="s">
        <v>278</v>
      </c>
      <c r="E6626" t="s">
        <v>1130</v>
      </c>
      <c r="F6626">
        <v>349287</v>
      </c>
      <c r="G6626">
        <v>374134</v>
      </c>
      <c r="H6626" s="224" t="s">
        <v>148</v>
      </c>
      <c r="I6626" s="224" t="s">
        <v>149</v>
      </c>
      <c r="L6626">
        <v>2015</v>
      </c>
      <c r="M6626">
        <v>12</v>
      </c>
      <c r="N6626">
        <f t="shared" si="495"/>
        <v>0</v>
      </c>
      <c r="O6626">
        <f t="shared" si="496"/>
        <v>0</v>
      </c>
      <c r="P6626">
        <f t="shared" si="497"/>
        <v>1</v>
      </c>
    </row>
    <row r="6627" spans="1:16" x14ac:dyDescent="0.3">
      <c r="A6627" t="s">
        <v>69</v>
      </c>
      <c r="B6627" s="38">
        <v>42339</v>
      </c>
      <c r="C6627" t="s">
        <v>30</v>
      </c>
      <c r="D6627" t="s">
        <v>160</v>
      </c>
      <c r="E6627" t="s">
        <v>1122</v>
      </c>
      <c r="F6627">
        <v>332922</v>
      </c>
      <c r="G6627">
        <v>373564</v>
      </c>
      <c r="H6627" s="224" t="s">
        <v>148</v>
      </c>
      <c r="I6627" s="224" t="s">
        <v>149</v>
      </c>
      <c r="L6627">
        <v>2015</v>
      </c>
      <c r="M6627">
        <v>12</v>
      </c>
      <c r="N6627">
        <f t="shared" si="495"/>
        <v>0</v>
      </c>
      <c r="O6627">
        <f t="shared" si="496"/>
        <v>0</v>
      </c>
      <c r="P6627">
        <f t="shared" si="497"/>
        <v>1</v>
      </c>
    </row>
    <row r="6628" spans="1:16" x14ac:dyDescent="0.3">
      <c r="A6628" t="s">
        <v>79</v>
      </c>
      <c r="B6628" s="38">
        <v>42339</v>
      </c>
      <c r="C6628" t="s">
        <v>30</v>
      </c>
      <c r="D6628" t="s">
        <v>1167</v>
      </c>
      <c r="E6628" t="s">
        <v>1129</v>
      </c>
      <c r="F6628">
        <v>301087</v>
      </c>
      <c r="G6628">
        <v>353386</v>
      </c>
      <c r="H6628" s="224" t="s">
        <v>148</v>
      </c>
      <c r="I6628" s="224" t="s">
        <v>149</v>
      </c>
      <c r="L6628">
        <v>2015</v>
      </c>
      <c r="M6628">
        <v>12</v>
      </c>
      <c r="N6628">
        <f t="shared" si="495"/>
        <v>0</v>
      </c>
      <c r="O6628">
        <f t="shared" si="496"/>
        <v>0</v>
      </c>
      <c r="P6628">
        <f t="shared" si="497"/>
        <v>1</v>
      </c>
    </row>
    <row r="6629" spans="1:16" x14ac:dyDescent="0.3">
      <c r="A6629" t="s">
        <v>37</v>
      </c>
      <c r="B6629" s="38">
        <v>42339</v>
      </c>
      <c r="C6629" t="s">
        <v>28</v>
      </c>
      <c r="D6629" t="s">
        <v>170</v>
      </c>
      <c r="E6629" t="s">
        <v>1126</v>
      </c>
      <c r="F6629">
        <v>236212</v>
      </c>
      <c r="G6629">
        <v>334083</v>
      </c>
      <c r="H6629" s="224" t="s">
        <v>148</v>
      </c>
      <c r="I6629" s="224" t="s">
        <v>235</v>
      </c>
      <c r="L6629">
        <v>2015</v>
      </c>
      <c r="M6629">
        <v>12</v>
      </c>
      <c r="N6629">
        <f t="shared" si="495"/>
        <v>1</v>
      </c>
      <c r="O6629">
        <f t="shared" si="496"/>
        <v>0</v>
      </c>
      <c r="P6629">
        <f t="shared" si="497"/>
        <v>0</v>
      </c>
    </row>
    <row r="6630" spans="1:16" x14ac:dyDescent="0.3">
      <c r="A6630" t="s">
        <v>52</v>
      </c>
      <c r="B6630" s="38">
        <v>42339</v>
      </c>
      <c r="C6630" t="s">
        <v>30</v>
      </c>
      <c r="D6630" t="s">
        <v>231</v>
      </c>
      <c r="E6630" t="s">
        <v>1126</v>
      </c>
      <c r="F6630">
        <v>245152</v>
      </c>
      <c r="G6630">
        <v>372647</v>
      </c>
      <c r="H6630" s="224" t="s">
        <v>152</v>
      </c>
      <c r="I6630" s="224" t="s">
        <v>153</v>
      </c>
      <c r="L6630">
        <v>2015</v>
      </c>
      <c r="M6630">
        <v>12</v>
      </c>
      <c r="N6630">
        <f t="shared" si="495"/>
        <v>0</v>
      </c>
      <c r="O6630">
        <f t="shared" si="496"/>
        <v>0</v>
      </c>
      <c r="P6630">
        <f t="shared" si="497"/>
        <v>2</v>
      </c>
    </row>
    <row r="6631" spans="1:16" x14ac:dyDescent="0.3">
      <c r="A6631" t="s">
        <v>69</v>
      </c>
      <c r="B6631" s="38">
        <v>42339</v>
      </c>
      <c r="C6631" t="s">
        <v>30</v>
      </c>
      <c r="D6631" t="s">
        <v>329</v>
      </c>
      <c r="E6631" t="s">
        <v>1122</v>
      </c>
      <c r="F6631">
        <v>334088</v>
      </c>
      <c r="G6631">
        <v>374767</v>
      </c>
      <c r="H6631" s="224" t="s">
        <v>148</v>
      </c>
      <c r="I6631" s="224" t="s">
        <v>149</v>
      </c>
      <c r="L6631">
        <v>2015</v>
      </c>
      <c r="M6631">
        <v>12</v>
      </c>
      <c r="N6631">
        <f t="shared" si="495"/>
        <v>0</v>
      </c>
      <c r="O6631">
        <f t="shared" si="496"/>
        <v>0</v>
      </c>
      <c r="P6631">
        <f t="shared" si="497"/>
        <v>1</v>
      </c>
    </row>
    <row r="6632" spans="1:16" x14ac:dyDescent="0.3">
      <c r="A6632" t="s">
        <v>38</v>
      </c>
      <c r="B6632" s="38">
        <v>42339</v>
      </c>
      <c r="C6632" t="s">
        <v>30</v>
      </c>
      <c r="D6632" t="s">
        <v>1168</v>
      </c>
      <c r="E6632" t="s">
        <v>1127</v>
      </c>
      <c r="F6632">
        <v>315167</v>
      </c>
      <c r="G6632">
        <v>376180</v>
      </c>
      <c r="H6632" s="224" t="s">
        <v>148</v>
      </c>
      <c r="I6632" s="224" t="s">
        <v>149</v>
      </c>
      <c r="L6632">
        <v>2015</v>
      </c>
      <c r="M6632">
        <v>12</v>
      </c>
      <c r="N6632">
        <f t="shared" si="495"/>
        <v>0</v>
      </c>
      <c r="O6632">
        <f t="shared" si="496"/>
        <v>0</v>
      </c>
      <c r="P6632">
        <f t="shared" si="497"/>
        <v>1</v>
      </c>
    </row>
    <row r="6633" spans="1:16" x14ac:dyDescent="0.3">
      <c r="A6633" t="s">
        <v>69</v>
      </c>
      <c r="B6633" s="38">
        <v>42339</v>
      </c>
      <c r="C6633" t="s">
        <v>30</v>
      </c>
      <c r="D6633" t="s">
        <v>249</v>
      </c>
      <c r="E6633" t="s">
        <v>1122</v>
      </c>
      <c r="F6633">
        <v>334394</v>
      </c>
      <c r="G6633">
        <v>373897</v>
      </c>
      <c r="H6633" s="224" t="s">
        <v>148</v>
      </c>
      <c r="I6633" s="224" t="s">
        <v>149</v>
      </c>
      <c r="L6633">
        <v>2015</v>
      </c>
      <c r="M6633">
        <v>12</v>
      </c>
      <c r="N6633">
        <f t="shared" si="495"/>
        <v>0</v>
      </c>
      <c r="O6633">
        <f t="shared" si="496"/>
        <v>0</v>
      </c>
      <c r="P6633">
        <f t="shared" si="497"/>
        <v>1</v>
      </c>
    </row>
    <row r="6634" spans="1:16" x14ac:dyDescent="0.3">
      <c r="A6634" t="s">
        <v>69</v>
      </c>
      <c r="B6634" s="38">
        <v>42339</v>
      </c>
      <c r="C6634" t="s">
        <v>30</v>
      </c>
      <c r="D6634" t="s">
        <v>355</v>
      </c>
      <c r="E6634" t="s">
        <v>1122</v>
      </c>
      <c r="F6634">
        <v>333621</v>
      </c>
      <c r="G6634">
        <v>374950</v>
      </c>
      <c r="H6634" s="224" t="s">
        <v>148</v>
      </c>
      <c r="I6634" s="224" t="s">
        <v>149</v>
      </c>
      <c r="L6634">
        <v>2015</v>
      </c>
      <c r="M6634">
        <v>12</v>
      </c>
      <c r="N6634">
        <f t="shared" si="495"/>
        <v>0</v>
      </c>
      <c r="O6634">
        <f t="shared" si="496"/>
        <v>0</v>
      </c>
      <c r="P6634">
        <f t="shared" si="497"/>
        <v>1</v>
      </c>
    </row>
    <row r="6635" spans="1:16" x14ac:dyDescent="0.3">
      <c r="A6635" t="s">
        <v>69</v>
      </c>
      <c r="B6635" s="38">
        <v>42339</v>
      </c>
      <c r="C6635" t="s">
        <v>30</v>
      </c>
      <c r="D6635" t="s">
        <v>501</v>
      </c>
      <c r="E6635" t="s">
        <v>1122</v>
      </c>
      <c r="F6635">
        <v>333398</v>
      </c>
      <c r="G6635">
        <v>374731</v>
      </c>
      <c r="H6635" s="224" t="s">
        <v>148</v>
      </c>
      <c r="I6635" s="224" t="s">
        <v>149</v>
      </c>
      <c r="L6635">
        <v>2015</v>
      </c>
      <c r="M6635">
        <v>12</v>
      </c>
      <c r="N6635">
        <f t="shared" si="495"/>
        <v>0</v>
      </c>
      <c r="O6635">
        <f t="shared" si="496"/>
        <v>0</v>
      </c>
      <c r="P6635">
        <f t="shared" si="497"/>
        <v>1</v>
      </c>
    </row>
    <row r="6636" spans="1:16" x14ac:dyDescent="0.3">
      <c r="A6636" t="s">
        <v>69</v>
      </c>
      <c r="B6636" s="38">
        <v>42339</v>
      </c>
      <c r="C6636" t="s">
        <v>30</v>
      </c>
      <c r="D6636" t="s">
        <v>221</v>
      </c>
      <c r="E6636" t="s">
        <v>1122</v>
      </c>
      <c r="F6636">
        <v>333994</v>
      </c>
      <c r="G6636">
        <v>375116</v>
      </c>
      <c r="H6636" s="224" t="s">
        <v>148</v>
      </c>
      <c r="I6636" s="224" t="s">
        <v>149</v>
      </c>
      <c r="L6636">
        <v>2015</v>
      </c>
      <c r="M6636">
        <v>12</v>
      </c>
      <c r="N6636">
        <f t="shared" si="495"/>
        <v>0</v>
      </c>
      <c r="O6636">
        <f t="shared" si="496"/>
        <v>0</v>
      </c>
      <c r="P6636">
        <f t="shared" si="497"/>
        <v>1</v>
      </c>
    </row>
    <row r="6637" spans="1:16" x14ac:dyDescent="0.3">
      <c r="A6637" t="s">
        <v>74</v>
      </c>
      <c r="B6637" s="38">
        <v>42339</v>
      </c>
      <c r="C6637" t="s">
        <v>30</v>
      </c>
      <c r="D6637" t="s">
        <v>560</v>
      </c>
      <c r="E6637" t="s">
        <v>1128</v>
      </c>
      <c r="F6637">
        <v>341319</v>
      </c>
      <c r="G6637">
        <v>387667</v>
      </c>
      <c r="H6637" s="224" t="s">
        <v>148</v>
      </c>
      <c r="I6637" s="224" t="s">
        <v>149</v>
      </c>
      <c r="L6637">
        <v>2015</v>
      </c>
      <c r="M6637">
        <v>12</v>
      </c>
      <c r="N6637">
        <f t="shared" si="495"/>
        <v>0</v>
      </c>
      <c r="O6637">
        <f t="shared" si="496"/>
        <v>0</v>
      </c>
      <c r="P6637">
        <f t="shared" si="497"/>
        <v>1</v>
      </c>
    </row>
    <row r="6638" spans="1:16" x14ac:dyDescent="0.3">
      <c r="A6638" t="s">
        <v>20</v>
      </c>
      <c r="B6638" s="38">
        <v>42339</v>
      </c>
      <c r="C6638" t="s">
        <v>30</v>
      </c>
      <c r="D6638" t="s">
        <v>286</v>
      </c>
      <c r="E6638" t="s">
        <v>1128</v>
      </c>
      <c r="F6638">
        <v>310618</v>
      </c>
      <c r="G6638">
        <v>403122</v>
      </c>
      <c r="H6638" s="224" t="s">
        <v>148</v>
      </c>
      <c r="I6638" s="224" t="s">
        <v>149</v>
      </c>
      <c r="L6638">
        <v>2015</v>
      </c>
      <c r="M6638">
        <v>12</v>
      </c>
      <c r="N6638">
        <f t="shared" si="495"/>
        <v>0</v>
      </c>
      <c r="O6638">
        <f t="shared" si="496"/>
        <v>0</v>
      </c>
      <c r="P6638">
        <f t="shared" si="497"/>
        <v>1</v>
      </c>
    </row>
    <row r="6639" spans="1:16" x14ac:dyDescent="0.3">
      <c r="A6639" t="s">
        <v>69</v>
      </c>
      <c r="B6639" s="38">
        <v>42339</v>
      </c>
      <c r="C6639" t="s">
        <v>30</v>
      </c>
      <c r="D6639" t="s">
        <v>191</v>
      </c>
      <c r="E6639" t="s">
        <v>1122</v>
      </c>
      <c r="F6639">
        <v>334363</v>
      </c>
      <c r="G6639">
        <v>374783</v>
      </c>
      <c r="H6639" s="224" t="s">
        <v>148</v>
      </c>
      <c r="I6639" s="224" t="s">
        <v>149</v>
      </c>
      <c r="L6639">
        <v>2015</v>
      </c>
      <c r="M6639">
        <v>12</v>
      </c>
      <c r="N6639">
        <f t="shared" si="495"/>
        <v>0</v>
      </c>
      <c r="O6639">
        <f t="shared" si="496"/>
        <v>0</v>
      </c>
      <c r="P6639">
        <f t="shared" si="497"/>
        <v>1</v>
      </c>
    </row>
    <row r="6640" spans="1:16" x14ac:dyDescent="0.3">
      <c r="A6640" t="s">
        <v>45</v>
      </c>
      <c r="B6640" s="38">
        <v>42339</v>
      </c>
      <c r="C6640" t="s">
        <v>30</v>
      </c>
      <c r="D6640" t="s">
        <v>295</v>
      </c>
      <c r="E6640" t="s">
        <v>1125</v>
      </c>
      <c r="F6640">
        <v>243680</v>
      </c>
      <c r="G6640">
        <v>416369</v>
      </c>
      <c r="H6640" s="224" t="s">
        <v>148</v>
      </c>
      <c r="I6640" s="224" t="s">
        <v>149</v>
      </c>
      <c r="L6640">
        <v>2015</v>
      </c>
      <c r="M6640">
        <v>12</v>
      </c>
      <c r="N6640">
        <f t="shared" si="495"/>
        <v>0</v>
      </c>
      <c r="O6640">
        <f t="shared" si="496"/>
        <v>0</v>
      </c>
      <c r="P6640">
        <f t="shared" si="497"/>
        <v>1</v>
      </c>
    </row>
    <row r="6641" spans="1:16" x14ac:dyDescent="0.3">
      <c r="A6641" t="s">
        <v>54</v>
      </c>
      <c r="B6641" s="38">
        <v>42339</v>
      </c>
      <c r="C6641" t="s">
        <v>30</v>
      </c>
      <c r="D6641" t="s">
        <v>216</v>
      </c>
      <c r="E6641" t="s">
        <v>1124</v>
      </c>
      <c r="F6641">
        <v>314447</v>
      </c>
      <c r="G6641">
        <v>318153</v>
      </c>
      <c r="H6641" s="224" t="s">
        <v>148</v>
      </c>
      <c r="I6641" s="224" t="s">
        <v>149</v>
      </c>
      <c r="L6641">
        <v>2015</v>
      </c>
      <c r="M6641">
        <v>12</v>
      </c>
      <c r="N6641">
        <f t="shared" si="495"/>
        <v>0</v>
      </c>
      <c r="O6641">
        <f t="shared" si="496"/>
        <v>0</v>
      </c>
      <c r="P6641">
        <f t="shared" si="497"/>
        <v>1</v>
      </c>
    </row>
    <row r="6642" spans="1:16" x14ac:dyDescent="0.3">
      <c r="A6642" t="s">
        <v>69</v>
      </c>
      <c r="B6642" s="38">
        <v>42339</v>
      </c>
      <c r="C6642" t="s">
        <v>30</v>
      </c>
      <c r="D6642" t="s">
        <v>297</v>
      </c>
      <c r="E6642" t="s">
        <v>1122</v>
      </c>
      <c r="F6642">
        <v>333735</v>
      </c>
      <c r="G6642">
        <v>373584</v>
      </c>
      <c r="H6642" s="224" t="s">
        <v>148</v>
      </c>
      <c r="I6642" s="224" t="s">
        <v>149</v>
      </c>
      <c r="L6642">
        <v>2015</v>
      </c>
      <c r="M6642">
        <v>12</v>
      </c>
      <c r="N6642">
        <f t="shared" si="495"/>
        <v>0</v>
      </c>
      <c r="O6642">
        <f t="shared" si="496"/>
        <v>0</v>
      </c>
      <c r="P6642">
        <f t="shared" si="497"/>
        <v>1</v>
      </c>
    </row>
    <row r="6643" spans="1:16" x14ac:dyDescent="0.3">
      <c r="A6643" t="s">
        <v>79</v>
      </c>
      <c r="B6643" s="38">
        <v>42339</v>
      </c>
      <c r="C6643" t="s">
        <v>30</v>
      </c>
      <c r="D6643" t="s">
        <v>231</v>
      </c>
      <c r="E6643" t="s">
        <v>1129</v>
      </c>
      <c r="F6643">
        <v>301088</v>
      </c>
      <c r="G6643">
        <v>353807</v>
      </c>
      <c r="H6643" s="224" t="s">
        <v>152</v>
      </c>
      <c r="I6643" s="224" t="s">
        <v>153</v>
      </c>
      <c r="L6643">
        <v>2015</v>
      </c>
      <c r="M6643">
        <v>12</v>
      </c>
      <c r="N6643">
        <f t="shared" si="495"/>
        <v>0</v>
      </c>
      <c r="O6643">
        <f t="shared" si="496"/>
        <v>0</v>
      </c>
      <c r="P6643">
        <f t="shared" si="497"/>
        <v>2</v>
      </c>
    </row>
    <row r="6644" spans="1:16" x14ac:dyDescent="0.3">
      <c r="A6644" t="s">
        <v>69</v>
      </c>
      <c r="B6644" s="38">
        <v>42339</v>
      </c>
      <c r="C6644" t="s">
        <v>30</v>
      </c>
      <c r="D6644" t="s">
        <v>1169</v>
      </c>
      <c r="E6644" t="s">
        <v>1122</v>
      </c>
      <c r="F6644">
        <v>333543</v>
      </c>
      <c r="G6644">
        <v>373212</v>
      </c>
      <c r="H6644" s="224" t="s">
        <v>148</v>
      </c>
      <c r="I6644" s="224" t="s">
        <v>149</v>
      </c>
      <c r="L6644">
        <v>2015</v>
      </c>
      <c r="M6644">
        <v>12</v>
      </c>
      <c r="N6644">
        <f t="shared" si="495"/>
        <v>0</v>
      </c>
      <c r="O6644">
        <f t="shared" si="496"/>
        <v>0</v>
      </c>
      <c r="P6644">
        <f t="shared" si="497"/>
        <v>1</v>
      </c>
    </row>
    <row r="6645" spans="1:16" x14ac:dyDescent="0.3">
      <c r="A6645" t="s">
        <v>69</v>
      </c>
      <c r="B6645" s="38">
        <v>42339</v>
      </c>
      <c r="C6645" t="s">
        <v>30</v>
      </c>
      <c r="D6645" t="s">
        <v>420</v>
      </c>
      <c r="E6645" t="s">
        <v>1122</v>
      </c>
      <c r="F6645">
        <v>334025</v>
      </c>
      <c r="G6645">
        <v>375095</v>
      </c>
      <c r="H6645" s="224" t="s">
        <v>148</v>
      </c>
      <c r="I6645" s="224" t="s">
        <v>149</v>
      </c>
      <c r="L6645">
        <v>2015</v>
      </c>
      <c r="M6645">
        <v>12</v>
      </c>
      <c r="N6645">
        <f t="shared" si="495"/>
        <v>0</v>
      </c>
      <c r="O6645">
        <f t="shared" si="496"/>
        <v>0</v>
      </c>
      <c r="P6645">
        <f t="shared" si="497"/>
        <v>1</v>
      </c>
    </row>
    <row r="6646" spans="1:16" x14ac:dyDescent="0.3">
      <c r="A6646" t="s">
        <v>57</v>
      </c>
      <c r="B6646" s="38">
        <v>42339</v>
      </c>
      <c r="C6646" t="s">
        <v>30</v>
      </c>
      <c r="D6646" t="s">
        <v>412</v>
      </c>
      <c r="E6646" t="s">
        <v>1126</v>
      </c>
      <c r="F6646">
        <v>223368</v>
      </c>
      <c r="G6646">
        <v>344128</v>
      </c>
      <c r="H6646" s="224" t="s">
        <v>148</v>
      </c>
      <c r="I6646" s="224" t="s">
        <v>149</v>
      </c>
      <c r="L6646">
        <v>2015</v>
      </c>
      <c r="M6646">
        <v>12</v>
      </c>
      <c r="N6646">
        <f t="shared" si="495"/>
        <v>0</v>
      </c>
      <c r="O6646">
        <f t="shared" si="496"/>
        <v>0</v>
      </c>
      <c r="P6646">
        <f t="shared" si="497"/>
        <v>1</v>
      </c>
    </row>
    <row r="6647" spans="1:16" x14ac:dyDescent="0.3">
      <c r="A6647" t="s">
        <v>45</v>
      </c>
      <c r="B6647" s="38">
        <v>42339</v>
      </c>
      <c r="C6647" t="s">
        <v>30</v>
      </c>
      <c r="D6647" t="s">
        <v>207</v>
      </c>
      <c r="E6647" t="s">
        <v>1125</v>
      </c>
      <c r="F6647">
        <v>243312</v>
      </c>
      <c r="G6647">
        <v>416982</v>
      </c>
      <c r="H6647" s="224" t="s">
        <v>148</v>
      </c>
      <c r="I6647" s="224" t="s">
        <v>149</v>
      </c>
      <c r="L6647">
        <v>2015</v>
      </c>
      <c r="M6647">
        <v>12</v>
      </c>
      <c r="N6647">
        <f t="shared" si="495"/>
        <v>0</v>
      </c>
      <c r="O6647">
        <f t="shared" si="496"/>
        <v>0</v>
      </c>
      <c r="P6647">
        <f t="shared" si="497"/>
        <v>1</v>
      </c>
    </row>
    <row r="6648" spans="1:16" x14ac:dyDescent="0.3">
      <c r="A6648" t="s">
        <v>69</v>
      </c>
      <c r="B6648" s="38">
        <v>42339</v>
      </c>
      <c r="C6648" t="s">
        <v>30</v>
      </c>
      <c r="D6648" t="s">
        <v>420</v>
      </c>
      <c r="E6648" t="s">
        <v>1122</v>
      </c>
      <c r="F6648">
        <v>334117</v>
      </c>
      <c r="G6648">
        <v>375058</v>
      </c>
      <c r="H6648" s="224" t="s">
        <v>148</v>
      </c>
      <c r="I6648" s="224" t="s">
        <v>149</v>
      </c>
      <c r="L6648">
        <v>2015</v>
      </c>
      <c r="M6648">
        <v>12</v>
      </c>
      <c r="N6648">
        <f t="shared" si="495"/>
        <v>0</v>
      </c>
      <c r="O6648">
        <f t="shared" si="496"/>
        <v>0</v>
      </c>
      <c r="P6648">
        <f t="shared" si="497"/>
        <v>1</v>
      </c>
    </row>
    <row r="6649" spans="1:16" x14ac:dyDescent="0.3">
      <c r="A6649" t="s">
        <v>79</v>
      </c>
      <c r="B6649" s="38">
        <v>42339</v>
      </c>
      <c r="C6649" t="s">
        <v>29</v>
      </c>
      <c r="D6649" t="s">
        <v>231</v>
      </c>
      <c r="E6649" t="s">
        <v>1129</v>
      </c>
      <c r="F6649">
        <v>301120</v>
      </c>
      <c r="G6649">
        <v>353832</v>
      </c>
      <c r="H6649" s="224" t="s">
        <v>148</v>
      </c>
      <c r="I6649" s="224" t="s">
        <v>181</v>
      </c>
      <c r="L6649">
        <v>2015</v>
      </c>
      <c r="M6649">
        <v>12</v>
      </c>
      <c r="N6649">
        <f t="shared" si="495"/>
        <v>0</v>
      </c>
      <c r="O6649">
        <f t="shared" si="496"/>
        <v>1</v>
      </c>
      <c r="P6649">
        <f t="shared" si="497"/>
        <v>0</v>
      </c>
    </row>
    <row r="6650" spans="1:16" x14ac:dyDescent="0.3">
      <c r="A6650" t="s">
        <v>69</v>
      </c>
      <c r="B6650" s="38">
        <v>42339</v>
      </c>
      <c r="C6650" t="s">
        <v>30</v>
      </c>
      <c r="D6650" t="s">
        <v>283</v>
      </c>
      <c r="E6650" t="s">
        <v>1122</v>
      </c>
      <c r="F6650">
        <v>333758</v>
      </c>
      <c r="G6650">
        <v>373824</v>
      </c>
      <c r="H6650" s="224" t="s">
        <v>148</v>
      </c>
      <c r="I6650" s="224" t="s">
        <v>149</v>
      </c>
      <c r="L6650">
        <v>2015</v>
      </c>
      <c r="M6650">
        <v>12</v>
      </c>
      <c r="N6650">
        <f t="shared" si="495"/>
        <v>0</v>
      </c>
      <c r="O6650">
        <f t="shared" si="496"/>
        <v>0</v>
      </c>
      <c r="P6650">
        <f t="shared" si="497"/>
        <v>1</v>
      </c>
    </row>
    <row r="6651" spans="1:16" x14ac:dyDescent="0.3">
      <c r="A6651" t="s">
        <v>81</v>
      </c>
      <c r="B6651" s="38">
        <v>42339</v>
      </c>
      <c r="C6651" t="s">
        <v>30</v>
      </c>
      <c r="D6651" t="s">
        <v>229</v>
      </c>
      <c r="E6651" t="s">
        <v>1129</v>
      </c>
      <c r="F6651">
        <v>304588</v>
      </c>
      <c r="G6651">
        <v>356619</v>
      </c>
      <c r="H6651" s="224" t="s">
        <v>148</v>
      </c>
      <c r="I6651" s="224" t="s">
        <v>149</v>
      </c>
      <c r="L6651">
        <v>2015</v>
      </c>
      <c r="M6651">
        <v>12</v>
      </c>
      <c r="N6651">
        <f t="shared" si="495"/>
        <v>0</v>
      </c>
      <c r="O6651">
        <f t="shared" si="496"/>
        <v>0</v>
      </c>
      <c r="P6651">
        <f t="shared" si="497"/>
        <v>1</v>
      </c>
    </row>
    <row r="6652" spans="1:16" x14ac:dyDescent="0.3">
      <c r="A6652" t="s">
        <v>66</v>
      </c>
      <c r="B6652" s="38">
        <v>42339</v>
      </c>
      <c r="C6652" t="s">
        <v>30</v>
      </c>
      <c r="D6652" t="s">
        <v>170</v>
      </c>
      <c r="E6652" t="s">
        <v>1131</v>
      </c>
      <c r="F6652">
        <v>267273</v>
      </c>
      <c r="G6652">
        <v>423458</v>
      </c>
      <c r="H6652" s="224" t="s">
        <v>148</v>
      </c>
      <c r="I6652" s="224" t="s">
        <v>149</v>
      </c>
      <c r="L6652">
        <v>2015</v>
      </c>
      <c r="M6652">
        <v>12</v>
      </c>
      <c r="N6652">
        <f t="shared" si="495"/>
        <v>0</v>
      </c>
      <c r="O6652">
        <f t="shared" si="496"/>
        <v>0</v>
      </c>
      <c r="P6652">
        <f t="shared" si="497"/>
        <v>1</v>
      </c>
    </row>
    <row r="6653" spans="1:16" x14ac:dyDescent="0.3">
      <c r="A6653" t="s">
        <v>69</v>
      </c>
      <c r="B6653" s="38">
        <v>42339</v>
      </c>
      <c r="C6653" t="s">
        <v>30</v>
      </c>
      <c r="D6653" t="s">
        <v>366</v>
      </c>
      <c r="E6653" t="s">
        <v>1122</v>
      </c>
      <c r="F6653">
        <v>334089</v>
      </c>
      <c r="G6653">
        <v>375209</v>
      </c>
      <c r="H6653" s="224" t="s">
        <v>144</v>
      </c>
      <c r="I6653" s="224" t="s">
        <v>145</v>
      </c>
      <c r="L6653">
        <v>2015</v>
      </c>
      <c r="M6653">
        <v>12</v>
      </c>
      <c r="N6653">
        <f t="shared" si="495"/>
        <v>0</v>
      </c>
      <c r="O6653">
        <f t="shared" si="496"/>
        <v>0</v>
      </c>
      <c r="P6653">
        <f t="shared" si="497"/>
        <v>3</v>
      </c>
    </row>
    <row r="6654" spans="1:16" x14ac:dyDescent="0.3">
      <c r="A6654" t="s">
        <v>36</v>
      </c>
      <c r="B6654" s="38">
        <v>42339</v>
      </c>
      <c r="C6654" t="s">
        <v>30</v>
      </c>
      <c r="D6654" t="s">
        <v>205</v>
      </c>
      <c r="E6654" t="s">
        <v>1129</v>
      </c>
      <c r="F6654">
        <v>287387</v>
      </c>
      <c r="G6654">
        <v>344916</v>
      </c>
      <c r="H6654" s="224" t="s">
        <v>152</v>
      </c>
      <c r="I6654" s="224" t="s">
        <v>153</v>
      </c>
      <c r="L6654">
        <v>2015</v>
      </c>
      <c r="M6654">
        <v>12</v>
      </c>
      <c r="N6654">
        <f t="shared" si="495"/>
        <v>0</v>
      </c>
      <c r="O6654">
        <f t="shared" si="496"/>
        <v>0</v>
      </c>
      <c r="P6654">
        <f t="shared" si="497"/>
        <v>2</v>
      </c>
    </row>
    <row r="6655" spans="1:16" x14ac:dyDescent="0.3">
      <c r="A6655" t="s">
        <v>69</v>
      </c>
      <c r="B6655" s="38">
        <v>42339</v>
      </c>
      <c r="C6655" t="s">
        <v>30</v>
      </c>
      <c r="D6655" t="s">
        <v>515</v>
      </c>
      <c r="E6655" t="s">
        <v>1122</v>
      </c>
      <c r="F6655">
        <v>334937</v>
      </c>
      <c r="G6655">
        <v>374761</v>
      </c>
      <c r="H6655" s="224" t="s">
        <v>148</v>
      </c>
      <c r="I6655" s="224" t="s">
        <v>149</v>
      </c>
      <c r="L6655">
        <v>2015</v>
      </c>
      <c r="M6655">
        <v>12</v>
      </c>
      <c r="N6655">
        <f t="shared" si="495"/>
        <v>0</v>
      </c>
      <c r="O6655">
        <f t="shared" si="496"/>
        <v>0</v>
      </c>
      <c r="P6655">
        <f t="shared" si="497"/>
        <v>1</v>
      </c>
    </row>
    <row r="6656" spans="1:16" x14ac:dyDescent="0.3">
      <c r="A6656" t="s">
        <v>65</v>
      </c>
      <c r="B6656" s="38">
        <v>42339</v>
      </c>
      <c r="C6656" t="s">
        <v>30</v>
      </c>
      <c r="D6656" t="s">
        <v>231</v>
      </c>
      <c r="E6656" t="s">
        <v>1130</v>
      </c>
      <c r="F6656">
        <v>339860</v>
      </c>
      <c r="G6656">
        <v>379231</v>
      </c>
      <c r="H6656" s="224" t="s">
        <v>148</v>
      </c>
      <c r="I6656" s="224" t="s">
        <v>149</v>
      </c>
      <c r="L6656">
        <v>2015</v>
      </c>
      <c r="M6656">
        <v>12</v>
      </c>
      <c r="N6656">
        <f t="shared" si="495"/>
        <v>0</v>
      </c>
      <c r="O6656">
        <f t="shared" si="496"/>
        <v>0</v>
      </c>
      <c r="P6656">
        <f t="shared" si="497"/>
        <v>1</v>
      </c>
    </row>
    <row r="6657" spans="1:16" x14ac:dyDescent="0.3">
      <c r="A6657" t="s">
        <v>36</v>
      </c>
      <c r="B6657" s="38">
        <v>42339</v>
      </c>
      <c r="C6657" t="s">
        <v>30</v>
      </c>
      <c r="D6657" t="s">
        <v>175</v>
      </c>
      <c r="E6657" t="s">
        <v>1129</v>
      </c>
      <c r="F6657">
        <v>287417</v>
      </c>
      <c r="G6657">
        <v>345987</v>
      </c>
      <c r="H6657" s="224" t="s">
        <v>148</v>
      </c>
      <c r="I6657" s="224" t="s">
        <v>149</v>
      </c>
      <c r="L6657">
        <v>2015</v>
      </c>
      <c r="M6657">
        <v>12</v>
      </c>
      <c r="N6657">
        <f t="shared" si="495"/>
        <v>0</v>
      </c>
      <c r="O6657">
        <f t="shared" si="496"/>
        <v>0</v>
      </c>
      <c r="P6657">
        <f t="shared" si="497"/>
        <v>1</v>
      </c>
    </row>
    <row r="6658" spans="1:16" x14ac:dyDescent="0.3">
      <c r="A6658" t="s">
        <v>43</v>
      </c>
      <c r="B6658" s="38">
        <v>42339</v>
      </c>
      <c r="C6658" t="s">
        <v>30</v>
      </c>
      <c r="D6658" t="s">
        <v>1170</v>
      </c>
      <c r="E6658" t="s">
        <v>1124</v>
      </c>
      <c r="F6658">
        <v>308492</v>
      </c>
      <c r="G6658">
        <v>326147</v>
      </c>
      <c r="H6658" s="224" t="s">
        <v>148</v>
      </c>
      <c r="I6658" s="224" t="s">
        <v>149</v>
      </c>
      <c r="L6658">
        <v>2015</v>
      </c>
      <c r="M6658">
        <v>12</v>
      </c>
      <c r="N6658">
        <f t="shared" ref="N6658:N6676" si="498">SUM((IF(OR(ISBLANK($I6658),ISERROR(SEARCH("killed",$I6658))),0,IF(SEARCH("killed",$I6658)=3,LEFT($I6658,1),IF(SEARCH("killed",$I6658)=4,LEFT($I6658,2),0)))),(IF(OR(ISBLANK($J6658),ISERROR(SEARCH("killed",$J6658))),0,IF(SEARCH("killed",$J6658)=3,LEFT($J6658,1),IF(SEARCH("killed",$J6658)=4,LEFT($J6658,2),0)))),(IF(OR(ISBLANK($K6658),ISERROR(SEARCH("killed",$K6658))),0,IF(SEARCH("killed",$K6658)=3,LEFT($K6658,1),IF(SEARCH("killed",$K6658)=4,LEFT($K6658,2),0)))))</f>
        <v>0</v>
      </c>
      <c r="O6658">
        <f t="shared" ref="O6658:O6676" si="499">SUM((IF(OR(ISBLANK($I6658),ISERROR(SEARCH("seriously",$I6658))),0,IF(SEARCH("seriously",$I6658)=3,LEFT($I6658,1),IF(SEARCH("seriously",$I6658)=4,LEFT($I6658,2),0)))),(IF(OR(ISBLANK($J6658),ISERROR(SEARCH("seriously",$J6658))),0,IF(SEARCH("seriously",$J6658)=3,LEFT($J6658,1),IF(SEARCH("seriously",$J6658)=4,LEFT($J6658,2),0)))),(IF(OR(ISBLANK($K6658),ISERROR(SEARCH("seriously",$K6658))),0,IF(SEARCH("seriously",$K6658)=3,LEFT($K6658,1),IF(SEARCH("seriously",$K6658)=4,LEFT($K6658,2),0)))))</f>
        <v>0</v>
      </c>
      <c r="P6658">
        <f t="shared" ref="P6658:P6676" si="500">SUM((IF(OR(ISBLANK($I6658),ISERROR(SEARCH("slightly",$I6658))),0,IF(SEARCH("slightly",$I6658)=3,LEFT($I6658,1),IF(SEARCH("slightly",$I6658)=4,LEFT($I6658,2),0)))),(IF(OR(ISBLANK($J6658),ISERROR(SEARCH("slightly",$J6658))),0,IF(SEARCH("slightly",$J6658)=3,LEFT($J6658,1),IF(SEARCH("slightly",$J6658)=4,LEFT($J6658,2),0)))),(IF(OR(ISBLANK($K6658),ISERROR(SEARCH("slightly",$K6658))),0,IF(SEARCH("slightly",$K6658)=3,LEFT($K6658,1),IF(SEARCH("slightly",$K6658)=4,LEFT($K6658,2),0)))))</f>
        <v>1</v>
      </c>
    </row>
    <row r="6659" spans="1:16" x14ac:dyDescent="0.3">
      <c r="A6659" t="s">
        <v>52</v>
      </c>
      <c r="B6659" s="38">
        <v>42339</v>
      </c>
      <c r="C6659" t="s">
        <v>30</v>
      </c>
      <c r="D6659" t="s">
        <v>297</v>
      </c>
      <c r="E6659" t="s">
        <v>1126</v>
      </c>
      <c r="F6659">
        <v>245563</v>
      </c>
      <c r="G6659">
        <v>372397</v>
      </c>
      <c r="H6659" s="224" t="s">
        <v>148</v>
      </c>
      <c r="I6659" s="224" t="s">
        <v>149</v>
      </c>
      <c r="L6659">
        <v>2015</v>
      </c>
      <c r="M6659">
        <v>12</v>
      </c>
      <c r="N6659">
        <f t="shared" si="498"/>
        <v>0</v>
      </c>
      <c r="O6659">
        <f t="shared" si="499"/>
        <v>0</v>
      </c>
      <c r="P6659">
        <f t="shared" si="500"/>
        <v>1</v>
      </c>
    </row>
    <row r="6660" spans="1:16" x14ac:dyDescent="0.3">
      <c r="A6660" t="s">
        <v>69</v>
      </c>
      <c r="B6660" s="38">
        <v>42339</v>
      </c>
      <c r="C6660" t="s">
        <v>30</v>
      </c>
      <c r="D6660" t="s">
        <v>251</v>
      </c>
      <c r="E6660" t="s">
        <v>1122</v>
      </c>
      <c r="F6660">
        <v>333538</v>
      </c>
      <c r="G6660">
        <v>373911</v>
      </c>
      <c r="H6660" s="224" t="s">
        <v>144</v>
      </c>
      <c r="I6660" s="224" t="s">
        <v>145</v>
      </c>
      <c r="L6660">
        <v>2015</v>
      </c>
      <c r="M6660">
        <v>12</v>
      </c>
      <c r="N6660">
        <f t="shared" si="498"/>
        <v>0</v>
      </c>
      <c r="O6660">
        <f t="shared" si="499"/>
        <v>0</v>
      </c>
      <c r="P6660">
        <f t="shared" si="500"/>
        <v>3</v>
      </c>
    </row>
    <row r="6661" spans="1:16" x14ac:dyDescent="0.3">
      <c r="A6661" t="s">
        <v>69</v>
      </c>
      <c r="B6661" s="38">
        <v>42339</v>
      </c>
      <c r="C6661" t="s">
        <v>30</v>
      </c>
      <c r="D6661" t="s">
        <v>337</v>
      </c>
      <c r="E6661" t="s">
        <v>1122</v>
      </c>
      <c r="F6661">
        <v>333546</v>
      </c>
      <c r="G6661">
        <v>374056</v>
      </c>
      <c r="H6661" s="224" t="s">
        <v>148</v>
      </c>
      <c r="I6661" s="224" t="s">
        <v>149</v>
      </c>
      <c r="L6661">
        <v>2015</v>
      </c>
      <c r="M6661">
        <v>12</v>
      </c>
      <c r="N6661">
        <f t="shared" si="498"/>
        <v>0</v>
      </c>
      <c r="O6661">
        <f t="shared" si="499"/>
        <v>0</v>
      </c>
      <c r="P6661">
        <f t="shared" si="500"/>
        <v>1</v>
      </c>
    </row>
    <row r="6662" spans="1:16" x14ac:dyDescent="0.3">
      <c r="A6662" t="s">
        <v>69</v>
      </c>
      <c r="B6662" s="38">
        <v>42339</v>
      </c>
      <c r="C6662" t="s">
        <v>30</v>
      </c>
      <c r="D6662" t="s">
        <v>552</v>
      </c>
      <c r="E6662" t="s">
        <v>1122</v>
      </c>
      <c r="F6662">
        <v>333765</v>
      </c>
      <c r="G6662">
        <v>374715</v>
      </c>
      <c r="H6662" s="224" t="s">
        <v>148</v>
      </c>
      <c r="I6662" s="224" t="s">
        <v>149</v>
      </c>
      <c r="L6662">
        <v>2015</v>
      </c>
      <c r="M6662">
        <v>12</v>
      </c>
      <c r="N6662">
        <f t="shared" si="498"/>
        <v>0</v>
      </c>
      <c r="O6662">
        <f t="shared" si="499"/>
        <v>0</v>
      </c>
      <c r="P6662">
        <f t="shared" si="500"/>
        <v>1</v>
      </c>
    </row>
    <row r="6663" spans="1:16" x14ac:dyDescent="0.3">
      <c r="A6663" t="s">
        <v>45</v>
      </c>
      <c r="B6663" s="38">
        <v>42339</v>
      </c>
      <c r="C6663" t="s">
        <v>30</v>
      </c>
      <c r="D6663" t="s">
        <v>275</v>
      </c>
      <c r="E6663" t="s">
        <v>1125</v>
      </c>
      <c r="F6663">
        <v>243567</v>
      </c>
      <c r="G6663">
        <v>418012</v>
      </c>
      <c r="H6663" s="224" t="s">
        <v>148</v>
      </c>
      <c r="I6663" s="224" t="s">
        <v>149</v>
      </c>
      <c r="L6663">
        <v>2015</v>
      </c>
      <c r="M6663">
        <v>12</v>
      </c>
      <c r="N6663">
        <f t="shared" si="498"/>
        <v>0</v>
      </c>
      <c r="O6663">
        <f t="shared" si="499"/>
        <v>0</v>
      </c>
      <c r="P6663">
        <f t="shared" si="500"/>
        <v>1</v>
      </c>
    </row>
    <row r="6664" spans="1:16" x14ac:dyDescent="0.3">
      <c r="A6664" t="s">
        <v>43</v>
      </c>
      <c r="B6664" s="38">
        <v>42339</v>
      </c>
      <c r="C6664" t="s">
        <v>30</v>
      </c>
      <c r="D6664" t="s">
        <v>438</v>
      </c>
      <c r="E6664" t="s">
        <v>1124</v>
      </c>
      <c r="F6664">
        <v>308323</v>
      </c>
      <c r="G6664">
        <v>326594</v>
      </c>
      <c r="H6664" s="224" t="s">
        <v>148</v>
      </c>
      <c r="I6664" s="224" t="s">
        <v>149</v>
      </c>
      <c r="L6664">
        <v>2015</v>
      </c>
      <c r="M6664">
        <v>12</v>
      </c>
      <c r="N6664">
        <f t="shared" si="498"/>
        <v>0</v>
      </c>
      <c r="O6664">
        <f t="shared" si="499"/>
        <v>0</v>
      </c>
      <c r="P6664">
        <f t="shared" si="500"/>
        <v>1</v>
      </c>
    </row>
    <row r="6665" spans="1:16" x14ac:dyDescent="0.3">
      <c r="A6665" t="s">
        <v>69</v>
      </c>
      <c r="B6665" s="38">
        <v>42339</v>
      </c>
      <c r="C6665" t="s">
        <v>30</v>
      </c>
      <c r="D6665" t="s">
        <v>204</v>
      </c>
      <c r="E6665" t="s">
        <v>1122</v>
      </c>
      <c r="F6665">
        <v>333620</v>
      </c>
      <c r="G6665">
        <v>373212</v>
      </c>
      <c r="H6665" s="224" t="s">
        <v>152</v>
      </c>
      <c r="I6665" s="224" t="s">
        <v>153</v>
      </c>
      <c r="L6665">
        <v>2015</v>
      </c>
      <c r="M6665">
        <v>12</v>
      </c>
      <c r="N6665">
        <f t="shared" si="498"/>
        <v>0</v>
      </c>
      <c r="O6665">
        <f t="shared" si="499"/>
        <v>0</v>
      </c>
      <c r="P6665">
        <f t="shared" si="500"/>
        <v>2</v>
      </c>
    </row>
    <row r="6666" spans="1:16" x14ac:dyDescent="0.3">
      <c r="A6666" t="s">
        <v>62</v>
      </c>
      <c r="B6666" s="38">
        <v>42339</v>
      </c>
      <c r="C6666" t="s">
        <v>30</v>
      </c>
      <c r="D6666" t="s">
        <v>208</v>
      </c>
      <c r="E6666" t="s">
        <v>1128</v>
      </c>
      <c r="F6666">
        <v>340501</v>
      </c>
      <c r="G6666">
        <v>402634</v>
      </c>
      <c r="H6666" s="224" t="s">
        <v>148</v>
      </c>
      <c r="I6666" s="224" t="s">
        <v>149</v>
      </c>
      <c r="L6666">
        <v>2015</v>
      </c>
      <c r="M6666">
        <v>12</v>
      </c>
      <c r="N6666">
        <f t="shared" si="498"/>
        <v>0</v>
      </c>
      <c r="O6666">
        <f t="shared" si="499"/>
        <v>0</v>
      </c>
      <c r="P6666">
        <f t="shared" si="500"/>
        <v>1</v>
      </c>
    </row>
    <row r="6667" spans="1:16" x14ac:dyDescent="0.3">
      <c r="A6667" t="s">
        <v>50</v>
      </c>
      <c r="B6667" s="38">
        <v>42339</v>
      </c>
      <c r="C6667" t="s">
        <v>30</v>
      </c>
      <c r="D6667" t="s">
        <v>927</v>
      </c>
      <c r="E6667" t="s">
        <v>1131</v>
      </c>
      <c r="F6667">
        <v>284425</v>
      </c>
      <c r="G6667">
        <v>432431</v>
      </c>
      <c r="H6667" s="224" t="s">
        <v>148</v>
      </c>
      <c r="I6667" s="224" t="s">
        <v>149</v>
      </c>
      <c r="L6667">
        <v>2015</v>
      </c>
      <c r="M6667">
        <v>12</v>
      </c>
      <c r="N6667">
        <f t="shared" si="498"/>
        <v>0</v>
      </c>
      <c r="O6667">
        <f t="shared" si="499"/>
        <v>0</v>
      </c>
      <c r="P6667">
        <f t="shared" si="500"/>
        <v>1</v>
      </c>
    </row>
    <row r="6668" spans="1:16" x14ac:dyDescent="0.3">
      <c r="A6668" t="s">
        <v>79</v>
      </c>
      <c r="B6668" s="38">
        <v>42339</v>
      </c>
      <c r="C6668" t="s">
        <v>30</v>
      </c>
      <c r="D6668" t="s">
        <v>237</v>
      </c>
      <c r="E6668" t="s">
        <v>1129</v>
      </c>
      <c r="F6668">
        <v>301492</v>
      </c>
      <c r="G6668">
        <v>354182</v>
      </c>
      <c r="H6668" s="224" t="s">
        <v>144</v>
      </c>
      <c r="I6668" s="224" t="s">
        <v>145</v>
      </c>
      <c r="L6668">
        <v>2015</v>
      </c>
      <c r="M6668">
        <v>12</v>
      </c>
      <c r="N6668">
        <f t="shared" si="498"/>
        <v>0</v>
      </c>
      <c r="O6668">
        <f t="shared" si="499"/>
        <v>0</v>
      </c>
      <c r="P6668">
        <f t="shared" si="500"/>
        <v>3</v>
      </c>
    </row>
    <row r="6669" spans="1:16" x14ac:dyDescent="0.3">
      <c r="A6669" t="s">
        <v>58</v>
      </c>
      <c r="B6669" s="38">
        <v>42339</v>
      </c>
      <c r="C6669" t="s">
        <v>30</v>
      </c>
      <c r="D6669" t="s">
        <v>521</v>
      </c>
      <c r="E6669" t="s">
        <v>1123</v>
      </c>
      <c r="F6669">
        <v>283973</v>
      </c>
      <c r="G6669">
        <v>366483</v>
      </c>
      <c r="H6669" s="224" t="s">
        <v>148</v>
      </c>
      <c r="I6669" s="224" t="s">
        <v>149</v>
      </c>
      <c r="L6669">
        <v>2015</v>
      </c>
      <c r="M6669">
        <v>12</v>
      </c>
      <c r="N6669">
        <f t="shared" si="498"/>
        <v>0</v>
      </c>
      <c r="O6669">
        <f t="shared" si="499"/>
        <v>0</v>
      </c>
      <c r="P6669">
        <f t="shared" si="500"/>
        <v>1</v>
      </c>
    </row>
    <row r="6670" spans="1:16" x14ac:dyDescent="0.3">
      <c r="A6670" t="s">
        <v>69</v>
      </c>
      <c r="B6670" s="38">
        <v>42339</v>
      </c>
      <c r="C6670" t="s">
        <v>30</v>
      </c>
      <c r="D6670" t="s">
        <v>441</v>
      </c>
      <c r="E6670" t="s">
        <v>1122</v>
      </c>
      <c r="F6670">
        <v>333801</v>
      </c>
      <c r="G6670">
        <v>374762</v>
      </c>
      <c r="H6670" s="224" t="s">
        <v>144</v>
      </c>
      <c r="I6670" s="224" t="s">
        <v>145</v>
      </c>
      <c r="L6670">
        <v>2015</v>
      </c>
      <c r="M6670">
        <v>12</v>
      </c>
      <c r="N6670">
        <f t="shared" si="498"/>
        <v>0</v>
      </c>
      <c r="O6670">
        <f t="shared" si="499"/>
        <v>0</v>
      </c>
      <c r="P6670">
        <f t="shared" si="500"/>
        <v>3</v>
      </c>
    </row>
    <row r="6671" spans="1:16" x14ac:dyDescent="0.3">
      <c r="A6671" t="s">
        <v>45</v>
      </c>
      <c r="B6671" s="38">
        <v>42339</v>
      </c>
      <c r="C6671" t="s">
        <v>30</v>
      </c>
      <c r="D6671" t="s">
        <v>1171</v>
      </c>
      <c r="E6671" t="s">
        <v>1125</v>
      </c>
      <c r="F6671">
        <v>243192</v>
      </c>
      <c r="G6671">
        <v>417278</v>
      </c>
      <c r="H6671" s="224" t="s">
        <v>245</v>
      </c>
      <c r="I6671" s="224" t="s">
        <v>246</v>
      </c>
      <c r="L6671">
        <v>2015</v>
      </c>
      <c r="M6671">
        <v>12</v>
      </c>
      <c r="N6671">
        <f t="shared" si="498"/>
        <v>0</v>
      </c>
      <c r="O6671">
        <f t="shared" si="499"/>
        <v>0</v>
      </c>
      <c r="P6671">
        <f t="shared" si="500"/>
        <v>4</v>
      </c>
    </row>
    <row r="6672" spans="1:16" x14ac:dyDescent="0.3">
      <c r="A6672" t="s">
        <v>42</v>
      </c>
      <c r="B6672" s="38">
        <v>42339</v>
      </c>
      <c r="C6672" t="s">
        <v>30</v>
      </c>
      <c r="D6672" t="s">
        <v>1172</v>
      </c>
      <c r="E6672" t="s">
        <v>1124</v>
      </c>
      <c r="F6672">
        <v>337671</v>
      </c>
      <c r="G6672">
        <v>331257</v>
      </c>
      <c r="H6672" s="224" t="s">
        <v>148</v>
      </c>
      <c r="I6672" s="224" t="s">
        <v>149</v>
      </c>
      <c r="L6672">
        <v>2015</v>
      </c>
      <c r="M6672">
        <v>12</v>
      </c>
      <c r="N6672">
        <f t="shared" si="498"/>
        <v>0</v>
      </c>
      <c r="O6672">
        <f t="shared" si="499"/>
        <v>0</v>
      </c>
      <c r="P6672">
        <f t="shared" si="500"/>
        <v>1</v>
      </c>
    </row>
    <row r="6673" spans="1:16" x14ac:dyDescent="0.3">
      <c r="A6673" t="s">
        <v>43</v>
      </c>
      <c r="B6673" s="38">
        <v>42339</v>
      </c>
      <c r="C6673" t="s">
        <v>30</v>
      </c>
      <c r="D6673" t="s">
        <v>604</v>
      </c>
      <c r="E6673" t="s">
        <v>1124</v>
      </c>
      <c r="F6673">
        <v>308806</v>
      </c>
      <c r="G6673">
        <v>326921</v>
      </c>
      <c r="H6673" s="224" t="s">
        <v>148</v>
      </c>
      <c r="I6673" s="224" t="s">
        <v>149</v>
      </c>
      <c r="L6673">
        <v>2015</v>
      </c>
      <c r="M6673">
        <v>12</v>
      </c>
      <c r="N6673">
        <f t="shared" si="498"/>
        <v>0</v>
      </c>
      <c r="O6673">
        <f t="shared" si="499"/>
        <v>0</v>
      </c>
      <c r="P6673">
        <f t="shared" si="500"/>
        <v>1</v>
      </c>
    </row>
    <row r="6674" spans="1:16" x14ac:dyDescent="0.3">
      <c r="A6674" t="s">
        <v>69</v>
      </c>
      <c r="B6674" s="38">
        <v>42339</v>
      </c>
      <c r="C6674" t="s">
        <v>30</v>
      </c>
      <c r="D6674" t="s">
        <v>160</v>
      </c>
      <c r="E6674" t="s">
        <v>1122</v>
      </c>
      <c r="F6674">
        <v>334002</v>
      </c>
      <c r="G6674">
        <v>375213</v>
      </c>
      <c r="H6674" s="224" t="s">
        <v>148</v>
      </c>
      <c r="I6674" s="224" t="s">
        <v>149</v>
      </c>
      <c r="L6674">
        <v>2015</v>
      </c>
      <c r="M6674">
        <v>12</v>
      </c>
      <c r="N6674">
        <f t="shared" si="498"/>
        <v>0</v>
      </c>
      <c r="O6674">
        <f t="shared" si="499"/>
        <v>0</v>
      </c>
      <c r="P6674">
        <f t="shared" si="500"/>
        <v>1</v>
      </c>
    </row>
    <row r="6675" spans="1:16" x14ac:dyDescent="0.3">
      <c r="A6675" t="s">
        <v>66</v>
      </c>
      <c r="B6675" s="38">
        <v>42339</v>
      </c>
      <c r="C6675" t="s">
        <v>30</v>
      </c>
      <c r="D6675" t="s">
        <v>170</v>
      </c>
      <c r="E6675" t="s">
        <v>1131</v>
      </c>
      <c r="F6675">
        <v>267156</v>
      </c>
      <c r="G6675">
        <v>423323</v>
      </c>
      <c r="H6675" s="224" t="s">
        <v>148</v>
      </c>
      <c r="I6675" s="224" t="s">
        <v>149</v>
      </c>
      <c r="L6675">
        <v>2015</v>
      </c>
      <c r="M6675">
        <v>12</v>
      </c>
      <c r="N6675">
        <f t="shared" si="498"/>
        <v>0</v>
      </c>
      <c r="O6675">
        <f t="shared" si="499"/>
        <v>0</v>
      </c>
      <c r="P6675">
        <f t="shared" si="500"/>
        <v>1</v>
      </c>
    </row>
    <row r="6676" spans="1:16" x14ac:dyDescent="0.3">
      <c r="A6676" t="s">
        <v>2</v>
      </c>
      <c r="B6676" s="38">
        <v>42339</v>
      </c>
      <c r="C6676" t="s">
        <v>30</v>
      </c>
      <c r="D6676" t="s">
        <v>406</v>
      </c>
      <c r="E6676" t="s">
        <v>1133</v>
      </c>
      <c r="F6676">
        <v>326455</v>
      </c>
      <c r="G6676">
        <v>364395</v>
      </c>
      <c r="H6676" s="224" t="s">
        <v>148</v>
      </c>
      <c r="I6676" s="224" t="s">
        <v>149</v>
      </c>
      <c r="L6676">
        <v>2015</v>
      </c>
      <c r="M6676">
        <v>12</v>
      </c>
      <c r="N6676">
        <f t="shared" si="498"/>
        <v>0</v>
      </c>
      <c r="O6676">
        <f t="shared" si="499"/>
        <v>0</v>
      </c>
      <c r="P6676">
        <f t="shared" si="500"/>
        <v>1</v>
      </c>
    </row>
    <row r="6677" spans="1:16" x14ac:dyDescent="0.3">
      <c r="A6677" t="s">
        <v>69</v>
      </c>
      <c r="B6677" s="38">
        <v>42370</v>
      </c>
      <c r="C6677" t="s">
        <v>30</v>
      </c>
      <c r="D6677" t="s">
        <v>367</v>
      </c>
      <c r="E6677" t="s">
        <v>1122</v>
      </c>
      <c r="F6677">
        <v>333838</v>
      </c>
      <c r="G6677">
        <v>373942</v>
      </c>
      <c r="H6677" t="s">
        <v>148</v>
      </c>
      <c r="I6677" t="s">
        <v>149</v>
      </c>
      <c r="L6677">
        <v>2016</v>
      </c>
      <c r="M6677">
        <v>1</v>
      </c>
      <c r="N6677">
        <f t="shared" ref="N6677:N6740" si="501">SUM((IF(OR(ISBLANK($I6677),ISERROR(SEARCH("killed",$I6677))),0,IF(SEARCH("killed",$I6677)=3,LEFT($I6677,1),IF(SEARCH("killed",$I6677)=4,LEFT($I6677,2),0)))),(IF(OR(ISBLANK($J6677),ISERROR(SEARCH("killed",$J6677))),0,IF(SEARCH("killed",$J6677)=3,LEFT($J6677,1),IF(SEARCH("killed",$J6677)=4,LEFT($J6677,2),0)))),(IF(OR(ISBLANK($K6677),ISERROR(SEARCH("killed",$K6677))),0,IF(SEARCH("killed",$K6677)=3,LEFT($K6677,1),IF(SEARCH("killed",$K6677)=4,LEFT($K6677,2),0)))))</f>
        <v>0</v>
      </c>
      <c r="O6677">
        <f t="shared" ref="O6677:O6740" si="502">SUM((IF(OR(ISBLANK($I6677),ISERROR(SEARCH("seriously",$I6677))),0,IF(SEARCH("seriously",$I6677)=3,LEFT($I6677,1),IF(SEARCH("seriously",$I6677)=4,LEFT($I6677,2),0)))),(IF(OR(ISBLANK($J6677),ISERROR(SEARCH("seriously",$J6677))),0,IF(SEARCH("seriously",$J6677)=3,LEFT($J6677,1),IF(SEARCH("seriously",$J6677)=4,LEFT($J6677,2),0)))),(IF(OR(ISBLANK($K6677),ISERROR(SEARCH("seriously",$K6677))),0,IF(SEARCH("seriously",$K6677)=3,LEFT($K6677,1),IF(SEARCH("seriously",$K6677)=4,LEFT($K6677,2),0)))))</f>
        <v>0</v>
      </c>
      <c r="P6677">
        <f t="shared" ref="P6677:P6740" si="503">SUM((IF(OR(ISBLANK($I6677),ISERROR(SEARCH("slightly",$I6677))),0,IF(SEARCH("slightly",$I6677)=3,LEFT($I6677,1),IF(SEARCH("slightly",$I6677)=4,LEFT($I6677,2),0)))),(IF(OR(ISBLANK($J6677),ISERROR(SEARCH("slightly",$J6677))),0,IF(SEARCH("slightly",$J6677)=3,LEFT($J6677,1),IF(SEARCH("slightly",$J6677)=4,LEFT($J6677,2),0)))),(IF(OR(ISBLANK($K6677),ISERROR(SEARCH("slightly",$K6677))),0,IF(SEARCH("slightly",$K6677)=3,LEFT($K6677,1),IF(SEARCH("slightly",$K6677)=4,LEFT($K6677,2),0)))))</f>
        <v>1</v>
      </c>
    </row>
    <row r="6678" spans="1:16" x14ac:dyDescent="0.3">
      <c r="A6678" t="s">
        <v>69</v>
      </c>
      <c r="B6678" s="38">
        <v>42372</v>
      </c>
      <c r="C6678" t="s">
        <v>30</v>
      </c>
      <c r="D6678" t="s">
        <v>180</v>
      </c>
      <c r="E6678" t="s">
        <v>1122</v>
      </c>
      <c r="F6678">
        <v>333212</v>
      </c>
      <c r="G6678">
        <v>374365</v>
      </c>
      <c r="H6678" t="s">
        <v>148</v>
      </c>
      <c r="I6678" t="s">
        <v>149</v>
      </c>
      <c r="L6678">
        <v>2016</v>
      </c>
      <c r="M6678">
        <v>1</v>
      </c>
      <c r="N6678">
        <f t="shared" si="501"/>
        <v>0</v>
      </c>
      <c r="O6678">
        <f t="shared" si="502"/>
        <v>0</v>
      </c>
      <c r="P6678">
        <f t="shared" si="503"/>
        <v>1</v>
      </c>
    </row>
    <row r="6679" spans="1:16" x14ac:dyDescent="0.3">
      <c r="A6679" t="s">
        <v>53</v>
      </c>
      <c r="B6679" s="38">
        <v>42372</v>
      </c>
      <c r="C6679" t="s">
        <v>30</v>
      </c>
      <c r="D6679" t="s">
        <v>445</v>
      </c>
      <c r="E6679" t="s">
        <v>1123</v>
      </c>
      <c r="F6679">
        <v>280088</v>
      </c>
      <c r="G6679">
        <v>362310</v>
      </c>
      <c r="H6679" t="s">
        <v>144</v>
      </c>
      <c r="I6679" t="s">
        <v>145</v>
      </c>
      <c r="L6679">
        <v>2016</v>
      </c>
      <c r="M6679">
        <v>1</v>
      </c>
      <c r="N6679">
        <f t="shared" si="501"/>
        <v>0</v>
      </c>
      <c r="O6679">
        <f t="shared" si="502"/>
        <v>0</v>
      </c>
      <c r="P6679">
        <f t="shared" si="503"/>
        <v>3</v>
      </c>
    </row>
    <row r="6680" spans="1:16" x14ac:dyDescent="0.3">
      <c r="A6680" t="s">
        <v>70</v>
      </c>
      <c r="B6680" s="38">
        <v>42372</v>
      </c>
      <c r="C6680" t="s">
        <v>30</v>
      </c>
      <c r="D6680" t="s">
        <v>250</v>
      </c>
      <c r="E6680" t="s">
        <v>1124</v>
      </c>
      <c r="F6680">
        <v>330499</v>
      </c>
      <c r="G6680">
        <v>314533</v>
      </c>
      <c r="H6680" t="s">
        <v>148</v>
      </c>
      <c r="I6680" t="s">
        <v>149</v>
      </c>
      <c r="L6680">
        <v>2016</v>
      </c>
      <c r="M6680">
        <v>1</v>
      </c>
      <c r="N6680">
        <f t="shared" si="501"/>
        <v>0</v>
      </c>
      <c r="O6680">
        <f t="shared" si="502"/>
        <v>0</v>
      </c>
      <c r="P6680">
        <f t="shared" si="503"/>
        <v>1</v>
      </c>
    </row>
    <row r="6681" spans="1:16" x14ac:dyDescent="0.3">
      <c r="A6681" t="s">
        <v>69</v>
      </c>
      <c r="B6681" s="38">
        <v>42373</v>
      </c>
      <c r="C6681" t="s">
        <v>30</v>
      </c>
      <c r="D6681" t="s">
        <v>280</v>
      </c>
      <c r="E6681" t="s">
        <v>1122</v>
      </c>
      <c r="F6681">
        <v>334124</v>
      </c>
      <c r="G6681">
        <v>373520</v>
      </c>
      <c r="H6681" t="s">
        <v>152</v>
      </c>
      <c r="I6681" t="s">
        <v>153</v>
      </c>
      <c r="L6681">
        <v>2016</v>
      </c>
      <c r="M6681">
        <v>1</v>
      </c>
      <c r="N6681">
        <f t="shared" si="501"/>
        <v>0</v>
      </c>
      <c r="O6681">
        <f t="shared" si="502"/>
        <v>0</v>
      </c>
      <c r="P6681">
        <f t="shared" si="503"/>
        <v>2</v>
      </c>
    </row>
    <row r="6682" spans="1:16" x14ac:dyDescent="0.3">
      <c r="A6682" t="s">
        <v>169</v>
      </c>
      <c r="B6682" s="38">
        <v>42374</v>
      </c>
      <c r="C6682" t="s">
        <v>30</v>
      </c>
      <c r="D6682" t="s">
        <v>371</v>
      </c>
      <c r="E6682" t="s">
        <v>1126</v>
      </c>
      <c r="F6682">
        <v>245244</v>
      </c>
      <c r="G6682">
        <v>373122</v>
      </c>
      <c r="H6682" t="s">
        <v>148</v>
      </c>
      <c r="I6682" t="s">
        <v>149</v>
      </c>
      <c r="L6682">
        <v>2016</v>
      </c>
      <c r="M6682">
        <v>1</v>
      </c>
      <c r="N6682">
        <f t="shared" si="501"/>
        <v>0</v>
      </c>
      <c r="O6682">
        <f t="shared" si="502"/>
        <v>0</v>
      </c>
      <c r="P6682">
        <f t="shared" si="503"/>
        <v>1</v>
      </c>
    </row>
    <row r="6683" spans="1:16" x14ac:dyDescent="0.3">
      <c r="A6683" t="s">
        <v>1120</v>
      </c>
      <c r="B6683" s="38">
        <v>42375</v>
      </c>
      <c r="C6683" t="s">
        <v>30</v>
      </c>
      <c r="D6683" t="s">
        <v>213</v>
      </c>
      <c r="E6683" t="s">
        <v>1125</v>
      </c>
      <c r="F6683">
        <v>243418</v>
      </c>
      <c r="G6683">
        <v>416663</v>
      </c>
      <c r="H6683" t="s">
        <v>148</v>
      </c>
      <c r="I6683" t="s">
        <v>149</v>
      </c>
      <c r="L6683">
        <v>2016</v>
      </c>
      <c r="M6683">
        <v>1</v>
      </c>
      <c r="N6683">
        <f t="shared" si="501"/>
        <v>0</v>
      </c>
      <c r="O6683">
        <f t="shared" si="502"/>
        <v>0</v>
      </c>
      <c r="P6683">
        <f t="shared" si="503"/>
        <v>1</v>
      </c>
    </row>
    <row r="6684" spans="1:16" x14ac:dyDescent="0.3">
      <c r="A6684" t="s">
        <v>74</v>
      </c>
      <c r="B6684" s="38">
        <v>42376</v>
      </c>
      <c r="C6684" t="s">
        <v>30</v>
      </c>
      <c r="D6684" t="s">
        <v>800</v>
      </c>
      <c r="E6684" t="s">
        <v>1128</v>
      </c>
      <c r="F6684">
        <v>341157</v>
      </c>
      <c r="G6684">
        <v>387075</v>
      </c>
      <c r="H6684" t="s">
        <v>148</v>
      </c>
      <c r="I6684" t="s">
        <v>149</v>
      </c>
      <c r="L6684">
        <v>2016</v>
      </c>
      <c r="M6684">
        <v>1</v>
      </c>
      <c r="N6684">
        <f t="shared" si="501"/>
        <v>0</v>
      </c>
      <c r="O6684">
        <f t="shared" si="502"/>
        <v>0</v>
      </c>
      <c r="P6684">
        <f t="shared" si="503"/>
        <v>1</v>
      </c>
    </row>
    <row r="6685" spans="1:16" x14ac:dyDescent="0.3">
      <c r="A6685" t="s">
        <v>68</v>
      </c>
      <c r="B6685" s="38">
        <v>42377</v>
      </c>
      <c r="C6685" t="s">
        <v>30</v>
      </c>
      <c r="D6685" t="s">
        <v>214</v>
      </c>
      <c r="E6685" t="s">
        <v>1131</v>
      </c>
      <c r="F6685">
        <v>294840</v>
      </c>
      <c r="G6685">
        <v>426016</v>
      </c>
      <c r="H6685" t="s">
        <v>148</v>
      </c>
      <c r="I6685" t="s">
        <v>149</v>
      </c>
      <c r="L6685">
        <v>2016</v>
      </c>
      <c r="M6685">
        <v>1</v>
      </c>
      <c r="N6685">
        <f t="shared" si="501"/>
        <v>0</v>
      </c>
      <c r="O6685">
        <f t="shared" si="502"/>
        <v>0</v>
      </c>
      <c r="P6685">
        <f t="shared" si="503"/>
        <v>1</v>
      </c>
    </row>
    <row r="6686" spans="1:16" x14ac:dyDescent="0.3">
      <c r="A6686" t="s">
        <v>39</v>
      </c>
      <c r="B6686" s="38">
        <v>42377</v>
      </c>
      <c r="C6686" t="s">
        <v>30</v>
      </c>
      <c r="D6686" t="s">
        <v>485</v>
      </c>
      <c r="E6686" t="s">
        <v>1123</v>
      </c>
      <c r="F6686">
        <v>281071</v>
      </c>
      <c r="G6686">
        <v>378100</v>
      </c>
      <c r="H6686" t="s">
        <v>148</v>
      </c>
      <c r="I6686" t="s">
        <v>149</v>
      </c>
      <c r="L6686">
        <v>2016</v>
      </c>
      <c r="M6686">
        <v>1</v>
      </c>
      <c r="N6686">
        <f t="shared" si="501"/>
        <v>0</v>
      </c>
      <c r="O6686">
        <f t="shared" si="502"/>
        <v>0</v>
      </c>
      <c r="P6686">
        <f t="shared" si="503"/>
        <v>1</v>
      </c>
    </row>
    <row r="6687" spans="1:16" x14ac:dyDescent="0.3">
      <c r="A6687" t="s">
        <v>1120</v>
      </c>
      <c r="B6687" s="38">
        <v>42378</v>
      </c>
      <c r="C6687" t="s">
        <v>29</v>
      </c>
      <c r="D6687" t="s">
        <v>213</v>
      </c>
      <c r="E6687" t="s">
        <v>1125</v>
      </c>
      <c r="F6687">
        <v>243458</v>
      </c>
      <c r="G6687">
        <v>416677</v>
      </c>
      <c r="H6687" t="s">
        <v>148</v>
      </c>
      <c r="I6687" t="s">
        <v>181</v>
      </c>
      <c r="L6687">
        <v>2016</v>
      </c>
      <c r="M6687">
        <v>1</v>
      </c>
      <c r="N6687">
        <f t="shared" si="501"/>
        <v>0</v>
      </c>
      <c r="O6687">
        <f t="shared" si="502"/>
        <v>1</v>
      </c>
      <c r="P6687">
        <f t="shared" si="503"/>
        <v>0</v>
      </c>
    </row>
    <row r="6688" spans="1:16" x14ac:dyDescent="0.3">
      <c r="A6688" t="s">
        <v>60</v>
      </c>
      <c r="B6688" s="38">
        <v>42378</v>
      </c>
      <c r="C6688" t="s">
        <v>30</v>
      </c>
      <c r="D6688" t="s">
        <v>575</v>
      </c>
      <c r="E6688" t="s">
        <v>1130</v>
      </c>
      <c r="F6688">
        <v>350662</v>
      </c>
      <c r="G6688">
        <v>381574</v>
      </c>
      <c r="H6688" t="s">
        <v>148</v>
      </c>
      <c r="I6688" t="s">
        <v>149</v>
      </c>
      <c r="L6688">
        <v>2016</v>
      </c>
      <c r="M6688">
        <v>1</v>
      </c>
      <c r="N6688">
        <f t="shared" si="501"/>
        <v>0</v>
      </c>
      <c r="O6688">
        <f t="shared" si="502"/>
        <v>0</v>
      </c>
      <c r="P6688">
        <f t="shared" si="503"/>
        <v>1</v>
      </c>
    </row>
    <row r="6689" spans="1:16" x14ac:dyDescent="0.3">
      <c r="A6689" t="s">
        <v>69</v>
      </c>
      <c r="B6689" s="38">
        <v>42379</v>
      </c>
      <c r="C6689" t="s">
        <v>30</v>
      </c>
      <c r="D6689" t="s">
        <v>221</v>
      </c>
      <c r="E6689" t="s">
        <v>1122</v>
      </c>
      <c r="F6689">
        <v>333997</v>
      </c>
      <c r="G6689">
        <v>375111</v>
      </c>
      <c r="H6689" t="s">
        <v>245</v>
      </c>
      <c r="I6689" t="s">
        <v>246</v>
      </c>
      <c r="L6689">
        <v>2016</v>
      </c>
      <c r="M6689">
        <v>1</v>
      </c>
      <c r="N6689">
        <f t="shared" si="501"/>
        <v>0</v>
      </c>
      <c r="O6689">
        <f t="shared" si="502"/>
        <v>0</v>
      </c>
      <c r="P6689">
        <f t="shared" si="503"/>
        <v>4</v>
      </c>
    </row>
    <row r="6690" spans="1:16" x14ac:dyDescent="0.3">
      <c r="A6690" t="s">
        <v>69</v>
      </c>
      <c r="B6690" s="38">
        <v>42380</v>
      </c>
      <c r="C6690" t="s">
        <v>30</v>
      </c>
      <c r="D6690" t="s">
        <v>160</v>
      </c>
      <c r="E6690" t="s">
        <v>1122</v>
      </c>
      <c r="F6690">
        <v>333157</v>
      </c>
      <c r="G6690">
        <v>374196</v>
      </c>
      <c r="H6690" t="s">
        <v>148</v>
      </c>
      <c r="I6690" t="s">
        <v>149</v>
      </c>
      <c r="L6690">
        <v>2016</v>
      </c>
      <c r="M6690">
        <v>1</v>
      </c>
      <c r="N6690">
        <f t="shared" si="501"/>
        <v>0</v>
      </c>
      <c r="O6690">
        <f t="shared" si="502"/>
        <v>0</v>
      </c>
      <c r="P6690">
        <f t="shared" si="503"/>
        <v>1</v>
      </c>
    </row>
    <row r="6691" spans="1:16" x14ac:dyDescent="0.3">
      <c r="A6691" t="s">
        <v>50</v>
      </c>
      <c r="B6691" s="38">
        <v>42381</v>
      </c>
      <c r="C6691" t="s">
        <v>30</v>
      </c>
      <c r="D6691" t="s">
        <v>941</v>
      </c>
      <c r="E6691" t="s">
        <v>1131</v>
      </c>
      <c r="F6691">
        <v>285022</v>
      </c>
      <c r="G6691">
        <v>432041</v>
      </c>
      <c r="H6691" t="s">
        <v>148</v>
      </c>
      <c r="I6691" t="s">
        <v>149</v>
      </c>
      <c r="L6691">
        <v>2016</v>
      </c>
      <c r="M6691">
        <v>1</v>
      </c>
      <c r="N6691">
        <f t="shared" si="501"/>
        <v>0</v>
      </c>
      <c r="O6691">
        <f t="shared" si="502"/>
        <v>0</v>
      </c>
      <c r="P6691">
        <f t="shared" si="503"/>
        <v>1</v>
      </c>
    </row>
    <row r="6692" spans="1:16" x14ac:dyDescent="0.3">
      <c r="A6692" t="s">
        <v>69</v>
      </c>
      <c r="B6692" s="38">
        <v>42383</v>
      </c>
      <c r="C6692" t="s">
        <v>30</v>
      </c>
      <c r="D6692" t="s">
        <v>223</v>
      </c>
      <c r="E6692" t="s">
        <v>1122</v>
      </c>
      <c r="F6692">
        <v>335057</v>
      </c>
      <c r="G6692">
        <v>373969</v>
      </c>
      <c r="H6692" t="s">
        <v>148</v>
      </c>
      <c r="I6692" t="s">
        <v>149</v>
      </c>
      <c r="L6692">
        <v>2016</v>
      </c>
      <c r="M6692">
        <v>1</v>
      </c>
      <c r="N6692">
        <f t="shared" si="501"/>
        <v>0</v>
      </c>
      <c r="O6692">
        <f t="shared" si="502"/>
        <v>0</v>
      </c>
      <c r="P6692">
        <f t="shared" si="503"/>
        <v>1</v>
      </c>
    </row>
    <row r="6693" spans="1:16" x14ac:dyDescent="0.3">
      <c r="A6693" t="s">
        <v>69</v>
      </c>
      <c r="B6693" s="38">
        <v>42383</v>
      </c>
      <c r="C6693" t="s">
        <v>30</v>
      </c>
      <c r="D6693" t="s">
        <v>552</v>
      </c>
      <c r="E6693" t="s">
        <v>1122</v>
      </c>
      <c r="F6693">
        <v>333769</v>
      </c>
      <c r="G6693">
        <v>374434</v>
      </c>
      <c r="H6693" t="s">
        <v>152</v>
      </c>
      <c r="I6693" t="s">
        <v>153</v>
      </c>
      <c r="L6693">
        <v>2016</v>
      </c>
      <c r="M6693">
        <v>1</v>
      </c>
      <c r="N6693">
        <f t="shared" si="501"/>
        <v>0</v>
      </c>
      <c r="O6693">
        <f t="shared" si="502"/>
        <v>0</v>
      </c>
      <c r="P6693">
        <f t="shared" si="503"/>
        <v>2</v>
      </c>
    </row>
    <row r="6694" spans="1:16" x14ac:dyDescent="0.3">
      <c r="A6694" t="s">
        <v>74</v>
      </c>
      <c r="B6694" s="38">
        <v>42383</v>
      </c>
      <c r="C6694" t="s">
        <v>29</v>
      </c>
      <c r="D6694" t="s">
        <v>800</v>
      </c>
      <c r="E6694" t="s">
        <v>1128</v>
      </c>
      <c r="F6694">
        <v>341200</v>
      </c>
      <c r="G6694">
        <v>387221</v>
      </c>
      <c r="H6694" t="s">
        <v>148</v>
      </c>
      <c r="I6694" t="s">
        <v>181</v>
      </c>
      <c r="L6694">
        <v>2016</v>
      </c>
      <c r="M6694">
        <v>1</v>
      </c>
      <c r="N6694">
        <f t="shared" si="501"/>
        <v>0</v>
      </c>
      <c r="O6694">
        <f t="shared" si="502"/>
        <v>1</v>
      </c>
      <c r="P6694">
        <f t="shared" si="503"/>
        <v>0</v>
      </c>
    </row>
    <row r="6695" spans="1:16" x14ac:dyDescent="0.3">
      <c r="A6695" t="s">
        <v>69</v>
      </c>
      <c r="B6695" s="38">
        <v>42384</v>
      </c>
      <c r="C6695" t="s">
        <v>30</v>
      </c>
      <c r="D6695" t="s">
        <v>174</v>
      </c>
      <c r="E6695" t="s">
        <v>1122</v>
      </c>
      <c r="F6695">
        <v>334133</v>
      </c>
      <c r="G6695">
        <v>375064</v>
      </c>
      <c r="H6695" t="s">
        <v>245</v>
      </c>
      <c r="I6695" t="s">
        <v>246</v>
      </c>
      <c r="L6695">
        <v>2016</v>
      </c>
      <c r="M6695">
        <v>1</v>
      </c>
      <c r="N6695">
        <f t="shared" si="501"/>
        <v>0</v>
      </c>
      <c r="O6695">
        <f t="shared" si="502"/>
        <v>0</v>
      </c>
      <c r="P6695">
        <f t="shared" si="503"/>
        <v>4</v>
      </c>
    </row>
    <row r="6696" spans="1:16" x14ac:dyDescent="0.3">
      <c r="A6696" t="s">
        <v>69</v>
      </c>
      <c r="B6696" s="38">
        <v>42384</v>
      </c>
      <c r="C6696" t="s">
        <v>30</v>
      </c>
      <c r="D6696" t="s">
        <v>224</v>
      </c>
      <c r="E6696" t="s">
        <v>1122</v>
      </c>
      <c r="F6696">
        <v>334001</v>
      </c>
      <c r="G6696">
        <v>373960</v>
      </c>
      <c r="H6696" t="s">
        <v>148</v>
      </c>
      <c r="I6696" t="s">
        <v>149</v>
      </c>
      <c r="L6696">
        <v>2016</v>
      </c>
      <c r="M6696">
        <v>1</v>
      </c>
      <c r="N6696">
        <f t="shared" si="501"/>
        <v>0</v>
      </c>
      <c r="O6696">
        <f t="shared" si="502"/>
        <v>0</v>
      </c>
      <c r="P6696">
        <f t="shared" si="503"/>
        <v>1</v>
      </c>
    </row>
    <row r="6697" spans="1:16" x14ac:dyDescent="0.3">
      <c r="A6697" t="s">
        <v>46</v>
      </c>
      <c r="B6697" s="38">
        <v>42385</v>
      </c>
      <c r="C6697" t="s">
        <v>30</v>
      </c>
      <c r="D6697" t="s">
        <v>1195</v>
      </c>
      <c r="E6697" t="s">
        <v>1125</v>
      </c>
      <c r="F6697">
        <v>234057</v>
      </c>
      <c r="G6697">
        <v>398053</v>
      </c>
      <c r="H6697" t="s">
        <v>148</v>
      </c>
      <c r="I6697" t="s">
        <v>149</v>
      </c>
      <c r="L6697">
        <v>2016</v>
      </c>
      <c r="M6697">
        <v>1</v>
      </c>
      <c r="N6697">
        <f t="shared" si="501"/>
        <v>0</v>
      </c>
      <c r="O6697">
        <f t="shared" si="502"/>
        <v>0</v>
      </c>
      <c r="P6697">
        <f t="shared" si="503"/>
        <v>1</v>
      </c>
    </row>
    <row r="6698" spans="1:16" x14ac:dyDescent="0.3">
      <c r="A6698" t="s">
        <v>50</v>
      </c>
      <c r="B6698" s="38">
        <v>42385</v>
      </c>
      <c r="C6698" t="s">
        <v>29</v>
      </c>
      <c r="D6698" t="s">
        <v>156</v>
      </c>
      <c r="E6698" t="s">
        <v>1131</v>
      </c>
      <c r="F6698">
        <v>285007</v>
      </c>
      <c r="G6698">
        <v>432130</v>
      </c>
      <c r="H6698" t="s">
        <v>148</v>
      </c>
      <c r="I6698" t="s">
        <v>181</v>
      </c>
      <c r="L6698">
        <v>2016</v>
      </c>
      <c r="M6698">
        <v>1</v>
      </c>
      <c r="N6698">
        <f t="shared" si="501"/>
        <v>0</v>
      </c>
      <c r="O6698">
        <f t="shared" si="502"/>
        <v>1</v>
      </c>
      <c r="P6698">
        <f t="shared" si="503"/>
        <v>0</v>
      </c>
    </row>
    <row r="6699" spans="1:16" x14ac:dyDescent="0.3">
      <c r="A6699" t="s">
        <v>70</v>
      </c>
      <c r="B6699" s="38">
        <v>42385</v>
      </c>
      <c r="C6699" t="s">
        <v>29</v>
      </c>
      <c r="D6699" t="s">
        <v>578</v>
      </c>
      <c r="E6699" t="s">
        <v>1124</v>
      </c>
      <c r="F6699">
        <v>330573</v>
      </c>
      <c r="G6699">
        <v>314517</v>
      </c>
      <c r="H6699" t="s">
        <v>148</v>
      </c>
      <c r="I6699" t="s">
        <v>181</v>
      </c>
      <c r="L6699">
        <v>2016</v>
      </c>
      <c r="M6699">
        <v>1</v>
      </c>
      <c r="N6699">
        <f t="shared" si="501"/>
        <v>0</v>
      </c>
      <c r="O6699">
        <f t="shared" si="502"/>
        <v>1</v>
      </c>
      <c r="P6699">
        <f t="shared" si="503"/>
        <v>0</v>
      </c>
    </row>
    <row r="6700" spans="1:16" x14ac:dyDescent="0.3">
      <c r="A6700" t="s">
        <v>69</v>
      </c>
      <c r="B6700" s="38">
        <v>42386</v>
      </c>
      <c r="C6700" t="s">
        <v>30</v>
      </c>
      <c r="D6700" t="s">
        <v>441</v>
      </c>
      <c r="E6700" t="s">
        <v>1122</v>
      </c>
      <c r="F6700">
        <v>333639</v>
      </c>
      <c r="G6700">
        <v>374986</v>
      </c>
      <c r="H6700" t="s">
        <v>148</v>
      </c>
      <c r="I6700" t="s">
        <v>149</v>
      </c>
      <c r="L6700">
        <v>2016</v>
      </c>
      <c r="M6700">
        <v>1</v>
      </c>
      <c r="N6700">
        <f t="shared" si="501"/>
        <v>0</v>
      </c>
      <c r="O6700">
        <f t="shared" si="502"/>
        <v>0</v>
      </c>
      <c r="P6700">
        <f t="shared" si="503"/>
        <v>1</v>
      </c>
    </row>
    <row r="6701" spans="1:16" x14ac:dyDescent="0.3">
      <c r="A6701" t="s">
        <v>43</v>
      </c>
      <c r="B6701" s="38">
        <v>42386</v>
      </c>
      <c r="C6701" t="s">
        <v>30</v>
      </c>
      <c r="D6701" t="s">
        <v>237</v>
      </c>
      <c r="E6701" t="s">
        <v>1124</v>
      </c>
      <c r="F6701">
        <v>308454</v>
      </c>
      <c r="G6701">
        <v>325929</v>
      </c>
      <c r="H6701" t="s">
        <v>152</v>
      </c>
      <c r="I6701" t="s">
        <v>153</v>
      </c>
      <c r="L6701">
        <v>2016</v>
      </c>
      <c r="M6701">
        <v>1</v>
      </c>
      <c r="N6701">
        <f t="shared" si="501"/>
        <v>0</v>
      </c>
      <c r="O6701">
        <f t="shared" si="502"/>
        <v>0</v>
      </c>
      <c r="P6701">
        <f t="shared" si="503"/>
        <v>2</v>
      </c>
    </row>
    <row r="6702" spans="1:16" x14ac:dyDescent="0.3">
      <c r="A6702" t="s">
        <v>69</v>
      </c>
      <c r="B6702" s="38">
        <v>42387</v>
      </c>
      <c r="C6702" t="s">
        <v>30</v>
      </c>
      <c r="D6702" t="s">
        <v>321</v>
      </c>
      <c r="E6702" t="s">
        <v>1122</v>
      </c>
      <c r="F6702">
        <v>333501</v>
      </c>
      <c r="G6702">
        <v>374139</v>
      </c>
      <c r="H6702" t="s">
        <v>148</v>
      </c>
      <c r="I6702" t="s">
        <v>149</v>
      </c>
      <c r="L6702">
        <v>2016</v>
      </c>
      <c r="M6702">
        <v>1</v>
      </c>
      <c r="N6702">
        <f t="shared" si="501"/>
        <v>0</v>
      </c>
      <c r="O6702">
        <f t="shared" si="502"/>
        <v>0</v>
      </c>
      <c r="P6702">
        <f t="shared" si="503"/>
        <v>1</v>
      </c>
    </row>
    <row r="6703" spans="1:16" x14ac:dyDescent="0.3">
      <c r="A6703" t="s">
        <v>43</v>
      </c>
      <c r="B6703" s="38">
        <v>42387</v>
      </c>
      <c r="C6703" t="s">
        <v>30</v>
      </c>
      <c r="D6703" t="s">
        <v>239</v>
      </c>
      <c r="E6703" t="s">
        <v>1124</v>
      </c>
      <c r="F6703">
        <v>308468</v>
      </c>
      <c r="G6703">
        <v>326235</v>
      </c>
      <c r="H6703" t="s">
        <v>148</v>
      </c>
      <c r="I6703" t="s">
        <v>149</v>
      </c>
      <c r="L6703">
        <v>2016</v>
      </c>
      <c r="M6703">
        <v>1</v>
      </c>
      <c r="N6703">
        <f t="shared" si="501"/>
        <v>0</v>
      </c>
      <c r="O6703">
        <f t="shared" si="502"/>
        <v>0</v>
      </c>
      <c r="P6703">
        <f t="shared" si="503"/>
        <v>1</v>
      </c>
    </row>
    <row r="6704" spans="1:16" x14ac:dyDescent="0.3">
      <c r="A6704" t="s">
        <v>36</v>
      </c>
      <c r="B6704" s="38">
        <v>42388</v>
      </c>
      <c r="C6704" t="s">
        <v>30</v>
      </c>
      <c r="D6704" t="s">
        <v>567</v>
      </c>
      <c r="E6704" t="s">
        <v>1129</v>
      </c>
      <c r="F6704">
        <v>287197</v>
      </c>
      <c r="G6704">
        <v>346038</v>
      </c>
      <c r="H6704" t="s">
        <v>148</v>
      </c>
      <c r="I6704" t="s">
        <v>149</v>
      </c>
      <c r="L6704">
        <v>2016</v>
      </c>
      <c r="M6704">
        <v>1</v>
      </c>
      <c r="N6704">
        <f t="shared" si="501"/>
        <v>0</v>
      </c>
      <c r="O6704">
        <f t="shared" si="502"/>
        <v>0</v>
      </c>
      <c r="P6704">
        <f t="shared" si="503"/>
        <v>1</v>
      </c>
    </row>
    <row r="6705" spans="1:16" x14ac:dyDescent="0.3">
      <c r="A6705" t="s">
        <v>58</v>
      </c>
      <c r="B6705" s="38">
        <v>42389</v>
      </c>
      <c r="C6705" t="s">
        <v>29</v>
      </c>
      <c r="D6705" t="s">
        <v>1052</v>
      </c>
      <c r="E6705" t="s">
        <v>1123</v>
      </c>
      <c r="F6705">
        <v>284210</v>
      </c>
      <c r="G6705">
        <v>366555</v>
      </c>
      <c r="H6705" t="s">
        <v>148</v>
      </c>
      <c r="I6705" t="s">
        <v>181</v>
      </c>
      <c r="L6705">
        <v>2016</v>
      </c>
      <c r="M6705">
        <v>1</v>
      </c>
      <c r="N6705">
        <f t="shared" si="501"/>
        <v>0</v>
      </c>
      <c r="O6705">
        <f t="shared" si="502"/>
        <v>1</v>
      </c>
      <c r="P6705">
        <f t="shared" si="503"/>
        <v>0</v>
      </c>
    </row>
    <row r="6706" spans="1:16" x14ac:dyDescent="0.3">
      <c r="A6706" t="s">
        <v>1216</v>
      </c>
      <c r="B6706" s="38">
        <v>42390</v>
      </c>
      <c r="C6706" t="s">
        <v>30</v>
      </c>
      <c r="D6706" t="s">
        <v>314</v>
      </c>
      <c r="E6706" t="s">
        <v>1129</v>
      </c>
      <c r="F6706">
        <v>301289</v>
      </c>
      <c r="G6706">
        <v>353785</v>
      </c>
      <c r="H6706" t="s">
        <v>152</v>
      </c>
      <c r="I6706" t="s">
        <v>153</v>
      </c>
      <c r="L6706">
        <v>2016</v>
      </c>
      <c r="M6706">
        <v>1</v>
      </c>
      <c r="N6706">
        <f t="shared" si="501"/>
        <v>0</v>
      </c>
      <c r="O6706">
        <f t="shared" si="502"/>
        <v>0</v>
      </c>
      <c r="P6706">
        <f t="shared" si="503"/>
        <v>2</v>
      </c>
    </row>
    <row r="6707" spans="1:16" x14ac:dyDescent="0.3">
      <c r="A6707" t="s">
        <v>69</v>
      </c>
      <c r="B6707" s="38">
        <v>42390</v>
      </c>
      <c r="C6707" t="s">
        <v>30</v>
      </c>
      <c r="D6707" t="s">
        <v>280</v>
      </c>
      <c r="E6707" t="s">
        <v>1122</v>
      </c>
      <c r="F6707">
        <v>334243</v>
      </c>
      <c r="G6707">
        <v>373900</v>
      </c>
      <c r="H6707" t="s">
        <v>148</v>
      </c>
      <c r="I6707" t="s">
        <v>149</v>
      </c>
      <c r="L6707">
        <v>2016</v>
      </c>
      <c r="M6707">
        <v>1</v>
      </c>
      <c r="N6707">
        <f t="shared" si="501"/>
        <v>0</v>
      </c>
      <c r="O6707">
        <f t="shared" si="502"/>
        <v>0</v>
      </c>
      <c r="P6707">
        <f t="shared" si="503"/>
        <v>1</v>
      </c>
    </row>
    <row r="6708" spans="1:16" x14ac:dyDescent="0.3">
      <c r="A6708" t="s">
        <v>69</v>
      </c>
      <c r="B6708" s="38">
        <v>42390</v>
      </c>
      <c r="C6708" t="s">
        <v>30</v>
      </c>
      <c r="D6708" t="s">
        <v>355</v>
      </c>
      <c r="E6708" t="s">
        <v>1122</v>
      </c>
      <c r="F6708">
        <v>333652</v>
      </c>
      <c r="G6708">
        <v>374990</v>
      </c>
      <c r="H6708" t="s">
        <v>148</v>
      </c>
      <c r="I6708" t="s">
        <v>149</v>
      </c>
      <c r="L6708">
        <v>2016</v>
      </c>
      <c r="M6708">
        <v>1</v>
      </c>
      <c r="N6708">
        <f t="shared" si="501"/>
        <v>0</v>
      </c>
      <c r="O6708">
        <f t="shared" si="502"/>
        <v>0</v>
      </c>
      <c r="P6708">
        <f t="shared" si="503"/>
        <v>1</v>
      </c>
    </row>
    <row r="6709" spans="1:16" x14ac:dyDescent="0.3">
      <c r="A6709" t="s">
        <v>62</v>
      </c>
      <c r="B6709" s="38">
        <v>42390</v>
      </c>
      <c r="C6709" t="s">
        <v>30</v>
      </c>
      <c r="D6709" t="s">
        <v>177</v>
      </c>
      <c r="E6709" t="s">
        <v>1128</v>
      </c>
      <c r="F6709">
        <v>340208</v>
      </c>
      <c r="G6709">
        <v>402767</v>
      </c>
      <c r="H6709" t="s">
        <v>148</v>
      </c>
      <c r="I6709" t="s">
        <v>149</v>
      </c>
      <c r="L6709">
        <v>2016</v>
      </c>
      <c r="M6709">
        <v>1</v>
      </c>
      <c r="N6709">
        <f t="shared" si="501"/>
        <v>0</v>
      </c>
      <c r="O6709">
        <f t="shared" si="502"/>
        <v>0</v>
      </c>
      <c r="P6709">
        <f t="shared" si="503"/>
        <v>1</v>
      </c>
    </row>
    <row r="6710" spans="1:16" x14ac:dyDescent="0.3">
      <c r="A6710" t="s">
        <v>80</v>
      </c>
      <c r="B6710" s="38">
        <v>42390</v>
      </c>
      <c r="C6710" t="s">
        <v>30</v>
      </c>
      <c r="D6710" t="s">
        <v>207</v>
      </c>
      <c r="E6710" t="s">
        <v>1129</v>
      </c>
      <c r="F6710">
        <v>308022</v>
      </c>
      <c r="G6710">
        <v>358571</v>
      </c>
      <c r="H6710" t="s">
        <v>148</v>
      </c>
      <c r="I6710" t="s">
        <v>149</v>
      </c>
      <c r="L6710">
        <v>2016</v>
      </c>
      <c r="M6710">
        <v>1</v>
      </c>
      <c r="N6710">
        <f t="shared" si="501"/>
        <v>0</v>
      </c>
      <c r="O6710">
        <f t="shared" si="502"/>
        <v>0</v>
      </c>
      <c r="P6710">
        <f t="shared" si="503"/>
        <v>1</v>
      </c>
    </row>
    <row r="6711" spans="1:16" x14ac:dyDescent="0.3">
      <c r="A6711" t="s">
        <v>61</v>
      </c>
      <c r="B6711" s="38">
        <v>42390</v>
      </c>
      <c r="C6711" t="s">
        <v>30</v>
      </c>
      <c r="D6711" t="s">
        <v>216</v>
      </c>
      <c r="E6711" t="s">
        <v>1124</v>
      </c>
      <c r="F6711">
        <v>336591</v>
      </c>
      <c r="G6711">
        <v>352253</v>
      </c>
      <c r="H6711" t="s">
        <v>148</v>
      </c>
      <c r="I6711" t="s">
        <v>149</v>
      </c>
      <c r="L6711">
        <v>2016</v>
      </c>
      <c r="M6711">
        <v>1</v>
      </c>
      <c r="N6711">
        <f t="shared" si="501"/>
        <v>0</v>
      </c>
      <c r="O6711">
        <f t="shared" si="502"/>
        <v>0</v>
      </c>
      <c r="P6711">
        <f t="shared" si="503"/>
        <v>1</v>
      </c>
    </row>
    <row r="6712" spans="1:16" x14ac:dyDescent="0.3">
      <c r="A6712" t="s">
        <v>35</v>
      </c>
      <c r="B6712" s="38">
        <v>42390</v>
      </c>
      <c r="C6712" t="s">
        <v>30</v>
      </c>
      <c r="D6712" t="s">
        <v>302</v>
      </c>
      <c r="E6712" t="s">
        <v>1124</v>
      </c>
      <c r="F6712">
        <v>291159</v>
      </c>
      <c r="G6712">
        <v>315235</v>
      </c>
      <c r="H6712" t="s">
        <v>148</v>
      </c>
      <c r="I6712" t="s">
        <v>149</v>
      </c>
      <c r="L6712">
        <v>2016</v>
      </c>
      <c r="M6712">
        <v>1</v>
      </c>
      <c r="N6712">
        <f t="shared" si="501"/>
        <v>0</v>
      </c>
      <c r="O6712">
        <f t="shared" si="502"/>
        <v>0</v>
      </c>
      <c r="P6712">
        <f t="shared" si="503"/>
        <v>1</v>
      </c>
    </row>
    <row r="6713" spans="1:16" x14ac:dyDescent="0.3">
      <c r="A6713" t="s">
        <v>69</v>
      </c>
      <c r="B6713" s="38">
        <v>42391</v>
      </c>
      <c r="C6713" t="s">
        <v>30</v>
      </c>
      <c r="D6713" t="s">
        <v>163</v>
      </c>
      <c r="E6713" t="s">
        <v>1122</v>
      </c>
      <c r="F6713">
        <v>333472</v>
      </c>
      <c r="G6713">
        <v>374541</v>
      </c>
      <c r="H6713" t="s">
        <v>148</v>
      </c>
      <c r="I6713" t="s">
        <v>149</v>
      </c>
      <c r="L6713">
        <v>2016</v>
      </c>
      <c r="M6713">
        <v>1</v>
      </c>
      <c r="N6713">
        <f t="shared" si="501"/>
        <v>0</v>
      </c>
      <c r="O6713">
        <f t="shared" si="502"/>
        <v>0</v>
      </c>
      <c r="P6713">
        <f t="shared" si="503"/>
        <v>1</v>
      </c>
    </row>
    <row r="6714" spans="1:16" x14ac:dyDescent="0.3">
      <c r="A6714" t="s">
        <v>41</v>
      </c>
      <c r="B6714" s="38">
        <v>42391</v>
      </c>
      <c r="C6714" t="s">
        <v>30</v>
      </c>
      <c r="D6714" t="s">
        <v>1209</v>
      </c>
      <c r="E6714" t="s">
        <v>1123</v>
      </c>
      <c r="F6714">
        <v>289909</v>
      </c>
      <c r="G6714">
        <v>390405</v>
      </c>
      <c r="H6714" t="s">
        <v>148</v>
      </c>
      <c r="I6714" t="s">
        <v>149</v>
      </c>
      <c r="L6714">
        <v>2016</v>
      </c>
      <c r="M6714">
        <v>1</v>
      </c>
      <c r="N6714">
        <f t="shared" si="501"/>
        <v>0</v>
      </c>
      <c r="O6714">
        <f t="shared" si="502"/>
        <v>0</v>
      </c>
      <c r="P6714">
        <f t="shared" si="503"/>
        <v>1</v>
      </c>
    </row>
    <row r="6715" spans="1:16" x14ac:dyDescent="0.3">
      <c r="A6715" t="s">
        <v>1215</v>
      </c>
      <c r="B6715" s="38">
        <v>42392</v>
      </c>
      <c r="C6715" t="s">
        <v>30</v>
      </c>
      <c r="D6715" t="s">
        <v>297</v>
      </c>
      <c r="E6715" t="s">
        <v>1126</v>
      </c>
      <c r="F6715">
        <v>224107</v>
      </c>
      <c r="G6715">
        <v>343924</v>
      </c>
      <c r="H6715" t="s">
        <v>144</v>
      </c>
      <c r="I6715" t="s">
        <v>145</v>
      </c>
      <c r="L6715">
        <v>2016</v>
      </c>
      <c r="M6715">
        <v>1</v>
      </c>
      <c r="N6715">
        <f t="shared" si="501"/>
        <v>0</v>
      </c>
      <c r="O6715">
        <f t="shared" si="502"/>
        <v>0</v>
      </c>
      <c r="P6715">
        <f t="shared" si="503"/>
        <v>3</v>
      </c>
    </row>
    <row r="6716" spans="1:16" x14ac:dyDescent="0.3">
      <c r="A6716" t="s">
        <v>1216</v>
      </c>
      <c r="B6716" s="38">
        <v>42393</v>
      </c>
      <c r="C6716" t="s">
        <v>30</v>
      </c>
      <c r="D6716" t="s">
        <v>563</v>
      </c>
      <c r="E6716" t="s">
        <v>1129</v>
      </c>
      <c r="F6716">
        <v>300856</v>
      </c>
      <c r="G6716">
        <v>353722</v>
      </c>
      <c r="H6716" t="s">
        <v>148</v>
      </c>
      <c r="I6716" t="s">
        <v>149</v>
      </c>
      <c r="L6716">
        <v>2016</v>
      </c>
      <c r="M6716">
        <v>1</v>
      </c>
      <c r="N6716">
        <f t="shared" si="501"/>
        <v>0</v>
      </c>
      <c r="O6716">
        <f t="shared" si="502"/>
        <v>0</v>
      </c>
      <c r="P6716">
        <f t="shared" si="503"/>
        <v>1</v>
      </c>
    </row>
    <row r="6717" spans="1:16" x14ac:dyDescent="0.3">
      <c r="A6717" t="s">
        <v>169</v>
      </c>
      <c r="B6717" s="38">
        <v>42393</v>
      </c>
      <c r="C6717" t="s">
        <v>30</v>
      </c>
      <c r="D6717" t="s">
        <v>231</v>
      </c>
      <c r="E6717" t="s">
        <v>1126</v>
      </c>
      <c r="F6717">
        <v>245114</v>
      </c>
      <c r="G6717">
        <v>372644</v>
      </c>
      <c r="H6717" t="s">
        <v>152</v>
      </c>
      <c r="I6717" t="s">
        <v>153</v>
      </c>
      <c r="L6717">
        <v>2016</v>
      </c>
      <c r="M6717">
        <v>1</v>
      </c>
      <c r="N6717">
        <f t="shared" si="501"/>
        <v>0</v>
      </c>
      <c r="O6717">
        <f t="shared" si="502"/>
        <v>0</v>
      </c>
      <c r="P6717">
        <f t="shared" si="503"/>
        <v>2</v>
      </c>
    </row>
    <row r="6718" spans="1:16" x14ac:dyDescent="0.3">
      <c r="A6718" t="s">
        <v>1120</v>
      </c>
      <c r="B6718" s="38">
        <v>42393</v>
      </c>
      <c r="C6718" t="s">
        <v>30</v>
      </c>
      <c r="D6718" t="s">
        <v>421</v>
      </c>
      <c r="E6718" t="s">
        <v>1125</v>
      </c>
      <c r="F6718">
        <v>244190</v>
      </c>
      <c r="G6718">
        <v>416464</v>
      </c>
      <c r="H6718" t="s">
        <v>148</v>
      </c>
      <c r="I6718" t="s">
        <v>149</v>
      </c>
      <c r="L6718">
        <v>2016</v>
      </c>
      <c r="M6718">
        <v>1</v>
      </c>
      <c r="N6718">
        <f t="shared" si="501"/>
        <v>0</v>
      </c>
      <c r="O6718">
        <f t="shared" si="502"/>
        <v>0</v>
      </c>
      <c r="P6718">
        <f t="shared" si="503"/>
        <v>1</v>
      </c>
    </row>
    <row r="6719" spans="1:16" x14ac:dyDescent="0.3">
      <c r="A6719" t="s">
        <v>43</v>
      </c>
      <c r="B6719" s="38">
        <v>42394</v>
      </c>
      <c r="C6719" t="s">
        <v>30</v>
      </c>
      <c r="D6719" t="s">
        <v>237</v>
      </c>
      <c r="E6719" t="s">
        <v>1124</v>
      </c>
      <c r="F6719">
        <v>308470</v>
      </c>
      <c r="G6719">
        <v>325941</v>
      </c>
      <c r="H6719" t="s">
        <v>148</v>
      </c>
      <c r="I6719" t="s">
        <v>149</v>
      </c>
      <c r="L6719">
        <v>2016</v>
      </c>
      <c r="M6719">
        <v>1</v>
      </c>
      <c r="N6719">
        <f t="shared" si="501"/>
        <v>0</v>
      </c>
      <c r="O6719">
        <f t="shared" si="502"/>
        <v>0</v>
      </c>
      <c r="P6719">
        <f t="shared" si="503"/>
        <v>1</v>
      </c>
    </row>
    <row r="6720" spans="1:16" x14ac:dyDescent="0.3">
      <c r="A6720" t="s">
        <v>169</v>
      </c>
      <c r="B6720" s="38">
        <v>42395</v>
      </c>
      <c r="C6720" t="s">
        <v>30</v>
      </c>
      <c r="D6720" t="s">
        <v>217</v>
      </c>
      <c r="E6720" t="s">
        <v>1126</v>
      </c>
      <c r="F6720">
        <v>244817</v>
      </c>
      <c r="G6720">
        <v>372551</v>
      </c>
      <c r="H6720" t="s">
        <v>148</v>
      </c>
      <c r="I6720" t="s">
        <v>149</v>
      </c>
      <c r="L6720">
        <v>2016</v>
      </c>
      <c r="M6720">
        <v>1</v>
      </c>
      <c r="N6720">
        <f t="shared" si="501"/>
        <v>0</v>
      </c>
      <c r="O6720">
        <f t="shared" si="502"/>
        <v>0</v>
      </c>
      <c r="P6720">
        <f t="shared" si="503"/>
        <v>1</v>
      </c>
    </row>
    <row r="6721" spans="1:16" x14ac:dyDescent="0.3">
      <c r="A6721" t="s">
        <v>69</v>
      </c>
      <c r="B6721" s="38">
        <v>42396</v>
      </c>
      <c r="C6721" t="s">
        <v>30</v>
      </c>
      <c r="D6721" t="s">
        <v>224</v>
      </c>
      <c r="E6721" t="s">
        <v>1122</v>
      </c>
      <c r="F6721">
        <v>333996</v>
      </c>
      <c r="G6721">
        <v>373960</v>
      </c>
      <c r="H6721" t="s">
        <v>152</v>
      </c>
      <c r="I6721" t="s">
        <v>153</v>
      </c>
      <c r="L6721">
        <v>2016</v>
      </c>
      <c r="M6721">
        <v>1</v>
      </c>
      <c r="N6721">
        <f t="shared" si="501"/>
        <v>0</v>
      </c>
      <c r="O6721">
        <f t="shared" si="502"/>
        <v>0</v>
      </c>
      <c r="P6721">
        <f t="shared" si="503"/>
        <v>2</v>
      </c>
    </row>
    <row r="6722" spans="1:16" x14ac:dyDescent="0.3">
      <c r="A6722" t="s">
        <v>68</v>
      </c>
      <c r="B6722" s="38">
        <v>42396</v>
      </c>
      <c r="C6722" t="s">
        <v>30</v>
      </c>
      <c r="D6722" t="s">
        <v>231</v>
      </c>
      <c r="E6722" t="s">
        <v>1131</v>
      </c>
      <c r="F6722">
        <v>294727</v>
      </c>
      <c r="G6722">
        <v>425887</v>
      </c>
      <c r="H6722" t="s">
        <v>148</v>
      </c>
      <c r="I6722" t="s">
        <v>149</v>
      </c>
      <c r="L6722">
        <v>2016</v>
      </c>
      <c r="M6722">
        <v>1</v>
      </c>
      <c r="N6722">
        <f t="shared" si="501"/>
        <v>0</v>
      </c>
      <c r="O6722">
        <f t="shared" si="502"/>
        <v>0</v>
      </c>
      <c r="P6722">
        <f t="shared" si="503"/>
        <v>1</v>
      </c>
    </row>
    <row r="6723" spans="1:16" x14ac:dyDescent="0.3">
      <c r="A6723" t="s">
        <v>169</v>
      </c>
      <c r="B6723" s="38">
        <v>42396</v>
      </c>
      <c r="C6723" t="s">
        <v>30</v>
      </c>
      <c r="D6723" t="s">
        <v>371</v>
      </c>
      <c r="E6723" t="s">
        <v>1126</v>
      </c>
      <c r="F6723">
        <v>245231</v>
      </c>
      <c r="G6723">
        <v>373097</v>
      </c>
      <c r="H6723" t="s">
        <v>148</v>
      </c>
      <c r="I6723" t="s">
        <v>149</v>
      </c>
      <c r="L6723">
        <v>2016</v>
      </c>
      <c r="M6723">
        <v>1</v>
      </c>
      <c r="N6723">
        <f t="shared" si="501"/>
        <v>0</v>
      </c>
      <c r="O6723">
        <f t="shared" si="502"/>
        <v>0</v>
      </c>
      <c r="P6723">
        <f t="shared" si="503"/>
        <v>1</v>
      </c>
    </row>
    <row r="6724" spans="1:16" x14ac:dyDescent="0.3">
      <c r="A6724" t="s">
        <v>1120</v>
      </c>
      <c r="B6724" s="38">
        <v>42396</v>
      </c>
      <c r="C6724" t="s">
        <v>30</v>
      </c>
      <c r="D6724" t="s">
        <v>240</v>
      </c>
      <c r="E6724" t="s">
        <v>1125</v>
      </c>
      <c r="F6724">
        <v>243430</v>
      </c>
      <c r="G6724">
        <v>417549</v>
      </c>
      <c r="H6724" t="s">
        <v>148</v>
      </c>
      <c r="I6724" t="s">
        <v>149</v>
      </c>
      <c r="L6724">
        <v>2016</v>
      </c>
      <c r="M6724">
        <v>1</v>
      </c>
      <c r="N6724">
        <f t="shared" si="501"/>
        <v>0</v>
      </c>
      <c r="O6724">
        <f t="shared" si="502"/>
        <v>0</v>
      </c>
      <c r="P6724">
        <f t="shared" si="503"/>
        <v>1</v>
      </c>
    </row>
    <row r="6725" spans="1:16" x14ac:dyDescent="0.3">
      <c r="A6725" t="s">
        <v>48</v>
      </c>
      <c r="B6725" s="38">
        <v>42396</v>
      </c>
      <c r="C6725" t="s">
        <v>30</v>
      </c>
      <c r="D6725" t="s">
        <v>170</v>
      </c>
      <c r="E6725" t="s">
        <v>1123</v>
      </c>
      <c r="F6725">
        <v>285301</v>
      </c>
      <c r="G6725">
        <v>400426</v>
      </c>
      <c r="H6725" t="s">
        <v>148</v>
      </c>
      <c r="I6725" t="s">
        <v>149</v>
      </c>
      <c r="L6725">
        <v>2016</v>
      </c>
      <c r="M6725">
        <v>1</v>
      </c>
      <c r="N6725">
        <f t="shared" si="501"/>
        <v>0</v>
      </c>
      <c r="O6725">
        <f t="shared" si="502"/>
        <v>0</v>
      </c>
      <c r="P6725">
        <f t="shared" si="503"/>
        <v>1</v>
      </c>
    </row>
    <row r="6726" spans="1:16" x14ac:dyDescent="0.3">
      <c r="A6726" t="s">
        <v>43</v>
      </c>
      <c r="B6726" s="38">
        <v>42397</v>
      </c>
      <c r="C6726" t="s">
        <v>30</v>
      </c>
      <c r="D6726" t="s">
        <v>432</v>
      </c>
      <c r="E6726" t="s">
        <v>1124</v>
      </c>
      <c r="F6726">
        <v>308469</v>
      </c>
      <c r="G6726">
        <v>325953</v>
      </c>
      <c r="H6726" t="s">
        <v>148</v>
      </c>
      <c r="I6726" t="s">
        <v>149</v>
      </c>
      <c r="L6726">
        <v>2016</v>
      </c>
      <c r="M6726">
        <v>1</v>
      </c>
      <c r="N6726">
        <f t="shared" si="501"/>
        <v>0</v>
      </c>
      <c r="O6726">
        <f t="shared" si="502"/>
        <v>0</v>
      </c>
      <c r="P6726">
        <f t="shared" si="503"/>
        <v>1</v>
      </c>
    </row>
    <row r="6727" spans="1:16" x14ac:dyDescent="0.3">
      <c r="A6727" t="s">
        <v>69</v>
      </c>
      <c r="B6727" s="38">
        <v>42398</v>
      </c>
      <c r="C6727" t="s">
        <v>30</v>
      </c>
      <c r="D6727" t="s">
        <v>251</v>
      </c>
      <c r="E6727" t="s">
        <v>1122</v>
      </c>
      <c r="F6727">
        <v>333573</v>
      </c>
      <c r="G6727">
        <v>373598</v>
      </c>
      <c r="H6727" t="s">
        <v>148</v>
      </c>
      <c r="I6727" t="s">
        <v>149</v>
      </c>
      <c r="L6727">
        <v>2016</v>
      </c>
      <c r="M6727">
        <v>1</v>
      </c>
      <c r="N6727">
        <f t="shared" si="501"/>
        <v>0</v>
      </c>
      <c r="O6727">
        <f t="shared" si="502"/>
        <v>0</v>
      </c>
      <c r="P6727">
        <f t="shared" si="503"/>
        <v>1</v>
      </c>
    </row>
    <row r="6728" spans="1:16" x14ac:dyDescent="0.3">
      <c r="A6728" t="s">
        <v>69</v>
      </c>
      <c r="B6728" s="38">
        <v>42398</v>
      </c>
      <c r="C6728" t="s">
        <v>30</v>
      </c>
      <c r="D6728" t="s">
        <v>180</v>
      </c>
      <c r="E6728" t="s">
        <v>1122</v>
      </c>
      <c r="F6728">
        <v>333419</v>
      </c>
      <c r="G6728">
        <v>374328</v>
      </c>
      <c r="H6728" t="s">
        <v>148</v>
      </c>
      <c r="I6728" t="s">
        <v>149</v>
      </c>
      <c r="L6728">
        <v>2016</v>
      </c>
      <c r="M6728">
        <v>1</v>
      </c>
      <c r="N6728">
        <f t="shared" si="501"/>
        <v>0</v>
      </c>
      <c r="O6728">
        <f t="shared" si="502"/>
        <v>0</v>
      </c>
      <c r="P6728">
        <f t="shared" si="503"/>
        <v>1</v>
      </c>
    </row>
    <row r="6729" spans="1:16" x14ac:dyDescent="0.3">
      <c r="A6729" t="s">
        <v>1120</v>
      </c>
      <c r="B6729" s="38">
        <v>42398</v>
      </c>
      <c r="C6729" t="s">
        <v>30</v>
      </c>
      <c r="D6729" t="s">
        <v>470</v>
      </c>
      <c r="E6729" t="s">
        <v>1125</v>
      </c>
      <c r="F6729">
        <v>243095</v>
      </c>
      <c r="G6729">
        <v>417183</v>
      </c>
      <c r="H6729" t="s">
        <v>148</v>
      </c>
      <c r="I6729" t="s">
        <v>149</v>
      </c>
      <c r="L6729">
        <v>2016</v>
      </c>
      <c r="M6729">
        <v>1</v>
      </c>
      <c r="N6729">
        <f t="shared" si="501"/>
        <v>0</v>
      </c>
      <c r="O6729">
        <f t="shared" si="502"/>
        <v>0</v>
      </c>
      <c r="P6729">
        <f t="shared" si="503"/>
        <v>1</v>
      </c>
    </row>
    <row r="6730" spans="1:16" x14ac:dyDescent="0.3">
      <c r="A6730" t="s">
        <v>69</v>
      </c>
      <c r="B6730" s="38">
        <v>42399</v>
      </c>
      <c r="C6730" t="s">
        <v>30</v>
      </c>
      <c r="D6730" t="s">
        <v>299</v>
      </c>
      <c r="E6730" t="s">
        <v>1122</v>
      </c>
      <c r="F6730">
        <v>334898</v>
      </c>
      <c r="G6730">
        <v>374416</v>
      </c>
      <c r="H6730" t="s">
        <v>152</v>
      </c>
      <c r="I6730" t="s">
        <v>153</v>
      </c>
      <c r="L6730">
        <v>2016</v>
      </c>
      <c r="M6730">
        <v>1</v>
      </c>
      <c r="N6730">
        <f t="shared" si="501"/>
        <v>0</v>
      </c>
      <c r="O6730">
        <f t="shared" si="502"/>
        <v>0</v>
      </c>
      <c r="P6730">
        <f t="shared" si="503"/>
        <v>2</v>
      </c>
    </row>
    <row r="6731" spans="1:16" x14ac:dyDescent="0.3">
      <c r="A6731" t="s">
        <v>43</v>
      </c>
      <c r="B6731" s="38">
        <v>42399</v>
      </c>
      <c r="C6731" t="s">
        <v>30</v>
      </c>
      <c r="D6731" t="s">
        <v>207</v>
      </c>
      <c r="E6731" t="s">
        <v>1124</v>
      </c>
      <c r="F6731">
        <v>308634</v>
      </c>
      <c r="G6731">
        <v>325982</v>
      </c>
      <c r="H6731" t="s">
        <v>148</v>
      </c>
      <c r="I6731" t="s">
        <v>149</v>
      </c>
      <c r="L6731">
        <v>2016</v>
      </c>
      <c r="M6731">
        <v>1</v>
      </c>
      <c r="N6731">
        <f t="shared" si="501"/>
        <v>0</v>
      </c>
      <c r="O6731">
        <f t="shared" si="502"/>
        <v>0</v>
      </c>
      <c r="P6731">
        <f t="shared" si="503"/>
        <v>1</v>
      </c>
    </row>
    <row r="6732" spans="1:16" x14ac:dyDescent="0.3">
      <c r="A6732" t="s">
        <v>2</v>
      </c>
      <c r="B6732" s="38">
        <v>42400</v>
      </c>
      <c r="C6732" t="s">
        <v>30</v>
      </c>
      <c r="D6732" t="s">
        <v>547</v>
      </c>
      <c r="E6732" t="s">
        <v>1133</v>
      </c>
      <c r="F6732">
        <v>326432</v>
      </c>
      <c r="G6732">
        <v>364266</v>
      </c>
      <c r="H6732" t="s">
        <v>148</v>
      </c>
      <c r="I6732" t="s">
        <v>149</v>
      </c>
      <c r="L6732">
        <v>2016</v>
      </c>
      <c r="M6732">
        <v>1</v>
      </c>
      <c r="N6732">
        <f t="shared" si="501"/>
        <v>0</v>
      </c>
      <c r="O6732">
        <f t="shared" si="502"/>
        <v>0</v>
      </c>
      <c r="P6732">
        <f t="shared" si="503"/>
        <v>1</v>
      </c>
    </row>
    <row r="6733" spans="1:16" x14ac:dyDescent="0.3">
      <c r="A6733" t="s">
        <v>51</v>
      </c>
      <c r="B6733" s="38">
        <v>42400</v>
      </c>
      <c r="C6733" t="s">
        <v>30</v>
      </c>
      <c r="D6733" t="s">
        <v>216</v>
      </c>
      <c r="E6733" t="s">
        <v>1124</v>
      </c>
      <c r="F6733">
        <v>348665</v>
      </c>
      <c r="G6733">
        <v>344870</v>
      </c>
      <c r="H6733" t="s">
        <v>148</v>
      </c>
      <c r="I6733" t="s">
        <v>149</v>
      </c>
      <c r="L6733">
        <v>2016</v>
      </c>
      <c r="M6733">
        <v>1</v>
      </c>
      <c r="N6733">
        <f t="shared" si="501"/>
        <v>0</v>
      </c>
      <c r="O6733">
        <f t="shared" si="502"/>
        <v>0</v>
      </c>
      <c r="P6733">
        <f t="shared" si="503"/>
        <v>1</v>
      </c>
    </row>
    <row r="6734" spans="1:16" x14ac:dyDescent="0.3">
      <c r="A6734" t="s">
        <v>54</v>
      </c>
      <c r="B6734" s="38">
        <v>42400</v>
      </c>
      <c r="C6734" t="s">
        <v>29</v>
      </c>
      <c r="D6734" t="s">
        <v>1212</v>
      </c>
      <c r="E6734" t="s">
        <v>1124</v>
      </c>
      <c r="F6734">
        <v>314193</v>
      </c>
      <c r="G6734">
        <v>318118</v>
      </c>
      <c r="H6734" t="s">
        <v>148</v>
      </c>
      <c r="I6734" t="s">
        <v>181</v>
      </c>
      <c r="L6734">
        <v>2016</v>
      </c>
      <c r="M6734">
        <v>1</v>
      </c>
      <c r="N6734">
        <f t="shared" si="501"/>
        <v>0</v>
      </c>
      <c r="O6734">
        <f t="shared" si="502"/>
        <v>1</v>
      </c>
      <c r="P6734">
        <f t="shared" si="503"/>
        <v>0</v>
      </c>
    </row>
    <row r="6735" spans="1:16" x14ac:dyDescent="0.3">
      <c r="A6735" t="s">
        <v>69</v>
      </c>
      <c r="B6735" s="38">
        <v>42401</v>
      </c>
      <c r="C6735" t="s">
        <v>30</v>
      </c>
      <c r="D6735" t="s">
        <v>272</v>
      </c>
      <c r="E6735" t="s">
        <v>1122</v>
      </c>
      <c r="F6735">
        <v>333434</v>
      </c>
      <c r="G6735">
        <v>373562</v>
      </c>
      <c r="H6735" t="s">
        <v>148</v>
      </c>
      <c r="I6735" t="s">
        <v>149</v>
      </c>
      <c r="L6735">
        <v>2016</v>
      </c>
      <c r="M6735">
        <v>2</v>
      </c>
      <c r="N6735">
        <f t="shared" si="501"/>
        <v>0</v>
      </c>
      <c r="O6735">
        <f t="shared" si="502"/>
        <v>0</v>
      </c>
      <c r="P6735">
        <f t="shared" si="503"/>
        <v>1</v>
      </c>
    </row>
    <row r="6736" spans="1:16" x14ac:dyDescent="0.3">
      <c r="A6736" t="s">
        <v>2</v>
      </c>
      <c r="B6736" s="38">
        <v>42401</v>
      </c>
      <c r="C6736" t="s">
        <v>30</v>
      </c>
      <c r="D6736" t="s">
        <v>165</v>
      </c>
      <c r="E6736" t="s">
        <v>1133</v>
      </c>
      <c r="F6736">
        <v>327212</v>
      </c>
      <c r="G6736">
        <v>364530</v>
      </c>
      <c r="H6736" t="s">
        <v>148</v>
      </c>
      <c r="I6736" t="s">
        <v>149</v>
      </c>
      <c r="L6736">
        <v>2016</v>
      </c>
      <c r="M6736">
        <v>2</v>
      </c>
      <c r="N6736">
        <f t="shared" si="501"/>
        <v>0</v>
      </c>
      <c r="O6736">
        <f t="shared" si="502"/>
        <v>0</v>
      </c>
      <c r="P6736">
        <f t="shared" si="503"/>
        <v>1</v>
      </c>
    </row>
    <row r="6737" spans="1:16" x14ac:dyDescent="0.3">
      <c r="A6737" t="s">
        <v>50</v>
      </c>
      <c r="B6737" s="38">
        <v>42401</v>
      </c>
      <c r="C6737" t="s">
        <v>30</v>
      </c>
      <c r="D6737" t="s">
        <v>156</v>
      </c>
      <c r="E6737" t="s">
        <v>1131</v>
      </c>
      <c r="F6737">
        <v>284993</v>
      </c>
      <c r="G6737">
        <v>432065</v>
      </c>
      <c r="H6737" t="s">
        <v>148</v>
      </c>
      <c r="I6737" t="s">
        <v>149</v>
      </c>
      <c r="L6737">
        <v>2016</v>
      </c>
      <c r="M6737">
        <v>2</v>
      </c>
      <c r="N6737">
        <f t="shared" si="501"/>
        <v>0</v>
      </c>
      <c r="O6737">
        <f t="shared" si="502"/>
        <v>0</v>
      </c>
      <c r="P6737">
        <f t="shared" si="503"/>
        <v>1</v>
      </c>
    </row>
    <row r="6738" spans="1:16" x14ac:dyDescent="0.3">
      <c r="A6738" t="s">
        <v>20</v>
      </c>
      <c r="B6738" s="38">
        <v>42401</v>
      </c>
      <c r="C6738" t="s">
        <v>30</v>
      </c>
      <c r="D6738" t="s">
        <v>286</v>
      </c>
      <c r="E6738" t="s">
        <v>1128</v>
      </c>
      <c r="F6738">
        <v>310484</v>
      </c>
      <c r="G6738">
        <v>403286</v>
      </c>
      <c r="H6738" t="s">
        <v>144</v>
      </c>
      <c r="I6738" t="s">
        <v>145</v>
      </c>
      <c r="L6738">
        <v>2016</v>
      </c>
      <c r="M6738">
        <v>2</v>
      </c>
      <c r="N6738">
        <f t="shared" si="501"/>
        <v>0</v>
      </c>
      <c r="O6738">
        <f t="shared" si="502"/>
        <v>0</v>
      </c>
      <c r="P6738">
        <f t="shared" si="503"/>
        <v>3</v>
      </c>
    </row>
    <row r="6739" spans="1:16" x14ac:dyDescent="0.3">
      <c r="A6739" t="s">
        <v>69</v>
      </c>
      <c r="B6739" s="38">
        <v>42402</v>
      </c>
      <c r="C6739" t="s">
        <v>30</v>
      </c>
      <c r="D6739" t="s">
        <v>367</v>
      </c>
      <c r="E6739" t="s">
        <v>1122</v>
      </c>
      <c r="F6739">
        <v>333937</v>
      </c>
      <c r="G6739">
        <v>373957</v>
      </c>
      <c r="H6739" t="s">
        <v>148</v>
      </c>
      <c r="I6739" t="s">
        <v>149</v>
      </c>
      <c r="L6739">
        <v>2016</v>
      </c>
      <c r="M6739">
        <v>2</v>
      </c>
      <c r="N6739">
        <f t="shared" si="501"/>
        <v>0</v>
      </c>
      <c r="O6739">
        <f t="shared" si="502"/>
        <v>0</v>
      </c>
      <c r="P6739">
        <f t="shared" si="503"/>
        <v>1</v>
      </c>
    </row>
    <row r="6740" spans="1:16" x14ac:dyDescent="0.3">
      <c r="A6740" t="s">
        <v>69</v>
      </c>
      <c r="B6740" s="38">
        <v>42403</v>
      </c>
      <c r="C6740" t="s">
        <v>30</v>
      </c>
      <c r="D6740" t="s">
        <v>219</v>
      </c>
      <c r="E6740" t="s">
        <v>1122</v>
      </c>
      <c r="F6740">
        <v>334207</v>
      </c>
      <c r="G6740">
        <v>374344</v>
      </c>
      <c r="H6740" t="s">
        <v>148</v>
      </c>
      <c r="I6740" t="s">
        <v>149</v>
      </c>
      <c r="L6740">
        <v>2016</v>
      </c>
      <c r="M6740">
        <v>2</v>
      </c>
      <c r="N6740">
        <f t="shared" si="501"/>
        <v>0</v>
      </c>
      <c r="O6740">
        <f t="shared" si="502"/>
        <v>0</v>
      </c>
      <c r="P6740">
        <f t="shared" si="503"/>
        <v>1</v>
      </c>
    </row>
    <row r="6741" spans="1:16" x14ac:dyDescent="0.3">
      <c r="A6741" t="s">
        <v>67</v>
      </c>
      <c r="B6741" s="38">
        <v>42403</v>
      </c>
      <c r="C6741" t="s">
        <v>30</v>
      </c>
      <c r="D6741" t="s">
        <v>225</v>
      </c>
      <c r="E6741" t="s">
        <v>1130</v>
      </c>
      <c r="F6741">
        <v>349166</v>
      </c>
      <c r="G6741">
        <v>374054</v>
      </c>
      <c r="H6741" t="s">
        <v>148</v>
      </c>
      <c r="I6741" t="s">
        <v>149</v>
      </c>
      <c r="L6741">
        <v>2016</v>
      </c>
      <c r="M6741">
        <v>2</v>
      </c>
      <c r="N6741">
        <f t="shared" ref="N6741:N6804" si="504">SUM((IF(OR(ISBLANK($I6741),ISERROR(SEARCH("killed",$I6741))),0,IF(SEARCH("killed",$I6741)=3,LEFT($I6741,1),IF(SEARCH("killed",$I6741)=4,LEFT($I6741,2),0)))),(IF(OR(ISBLANK($J6741),ISERROR(SEARCH("killed",$J6741))),0,IF(SEARCH("killed",$J6741)=3,LEFT($J6741,1),IF(SEARCH("killed",$J6741)=4,LEFT($J6741,2),0)))),(IF(OR(ISBLANK($K6741),ISERROR(SEARCH("killed",$K6741))),0,IF(SEARCH("killed",$K6741)=3,LEFT($K6741,1),IF(SEARCH("killed",$K6741)=4,LEFT($K6741,2),0)))))</f>
        <v>0</v>
      </c>
      <c r="O6741">
        <f t="shared" ref="O6741:O6804" si="505">SUM((IF(OR(ISBLANK($I6741),ISERROR(SEARCH("seriously",$I6741))),0,IF(SEARCH("seriously",$I6741)=3,LEFT($I6741,1),IF(SEARCH("seriously",$I6741)=4,LEFT($I6741,2),0)))),(IF(OR(ISBLANK($J6741),ISERROR(SEARCH("seriously",$J6741))),0,IF(SEARCH("seriously",$J6741)=3,LEFT($J6741,1),IF(SEARCH("seriously",$J6741)=4,LEFT($J6741,2),0)))),(IF(OR(ISBLANK($K6741),ISERROR(SEARCH("seriously",$K6741))),0,IF(SEARCH("seriously",$K6741)=3,LEFT($K6741,1),IF(SEARCH("seriously",$K6741)=4,LEFT($K6741,2),0)))))</f>
        <v>0</v>
      </c>
      <c r="P6741">
        <f t="shared" ref="P6741:P6804" si="506">SUM((IF(OR(ISBLANK($I6741),ISERROR(SEARCH("slightly",$I6741))),0,IF(SEARCH("slightly",$I6741)=3,LEFT($I6741,1),IF(SEARCH("slightly",$I6741)=4,LEFT($I6741,2),0)))),(IF(OR(ISBLANK($J6741),ISERROR(SEARCH("slightly",$J6741))),0,IF(SEARCH("slightly",$J6741)=3,LEFT($J6741,1),IF(SEARCH("slightly",$J6741)=4,LEFT($J6741,2),0)))),(IF(OR(ISBLANK($K6741),ISERROR(SEARCH("slightly",$K6741))),0,IF(SEARCH("slightly",$K6741)=3,LEFT($K6741,1),IF(SEARCH("slightly",$K6741)=4,LEFT($K6741,2),0)))))</f>
        <v>1</v>
      </c>
    </row>
    <row r="6742" spans="1:16" x14ac:dyDescent="0.3">
      <c r="A6742" t="s">
        <v>169</v>
      </c>
      <c r="B6742" s="38">
        <v>42404</v>
      </c>
      <c r="C6742" t="s">
        <v>30</v>
      </c>
      <c r="D6742" t="s">
        <v>231</v>
      </c>
      <c r="E6742" t="s">
        <v>1126</v>
      </c>
      <c r="F6742">
        <v>245199</v>
      </c>
      <c r="G6742">
        <v>372651</v>
      </c>
      <c r="H6742" t="s">
        <v>152</v>
      </c>
      <c r="I6742" t="s">
        <v>153</v>
      </c>
      <c r="L6742">
        <v>2016</v>
      </c>
      <c r="M6742">
        <v>2</v>
      </c>
      <c r="N6742">
        <f t="shared" si="504"/>
        <v>0</v>
      </c>
      <c r="O6742">
        <f t="shared" si="505"/>
        <v>0</v>
      </c>
      <c r="P6742">
        <f t="shared" si="506"/>
        <v>2</v>
      </c>
    </row>
    <row r="6743" spans="1:16" x14ac:dyDescent="0.3">
      <c r="A6743" t="s">
        <v>74</v>
      </c>
      <c r="B6743" s="38">
        <v>42405</v>
      </c>
      <c r="C6743" t="s">
        <v>30</v>
      </c>
      <c r="D6743" t="s">
        <v>178</v>
      </c>
      <c r="E6743" t="s">
        <v>1128</v>
      </c>
      <c r="F6743">
        <v>341167</v>
      </c>
      <c r="G6743">
        <v>387299</v>
      </c>
      <c r="H6743" t="s">
        <v>148</v>
      </c>
      <c r="I6743" t="s">
        <v>149</v>
      </c>
      <c r="L6743">
        <v>2016</v>
      </c>
      <c r="M6743">
        <v>2</v>
      </c>
      <c r="N6743">
        <f t="shared" si="504"/>
        <v>0</v>
      </c>
      <c r="O6743">
        <f t="shared" si="505"/>
        <v>0</v>
      </c>
      <c r="P6743">
        <f t="shared" si="506"/>
        <v>1</v>
      </c>
    </row>
    <row r="6744" spans="1:16" x14ac:dyDescent="0.3">
      <c r="A6744" t="s">
        <v>76</v>
      </c>
      <c r="B6744" s="38">
        <v>42405</v>
      </c>
      <c r="C6744" t="s">
        <v>30</v>
      </c>
      <c r="D6744" t="s">
        <v>231</v>
      </c>
      <c r="E6744" t="s">
        <v>1127</v>
      </c>
      <c r="F6744">
        <v>314903</v>
      </c>
      <c r="G6744">
        <v>386577</v>
      </c>
      <c r="H6744" t="s">
        <v>148</v>
      </c>
      <c r="I6744" t="s">
        <v>149</v>
      </c>
      <c r="L6744">
        <v>2016</v>
      </c>
      <c r="M6744">
        <v>2</v>
      </c>
      <c r="N6744">
        <f t="shared" si="504"/>
        <v>0</v>
      </c>
      <c r="O6744">
        <f t="shared" si="505"/>
        <v>0</v>
      </c>
      <c r="P6744">
        <f t="shared" si="506"/>
        <v>1</v>
      </c>
    </row>
    <row r="6745" spans="1:16" x14ac:dyDescent="0.3">
      <c r="A6745" t="s">
        <v>51</v>
      </c>
      <c r="B6745" s="38">
        <v>42405</v>
      </c>
      <c r="C6745" t="s">
        <v>30</v>
      </c>
      <c r="D6745" t="s">
        <v>214</v>
      </c>
      <c r="E6745" t="s">
        <v>1124</v>
      </c>
      <c r="F6745">
        <v>348624</v>
      </c>
      <c r="G6745">
        <v>344570</v>
      </c>
      <c r="H6745" t="s">
        <v>152</v>
      </c>
      <c r="I6745" t="s">
        <v>153</v>
      </c>
      <c r="L6745">
        <v>2016</v>
      </c>
      <c r="M6745">
        <v>2</v>
      </c>
      <c r="N6745">
        <f t="shared" si="504"/>
        <v>0</v>
      </c>
      <c r="O6745">
        <f t="shared" si="505"/>
        <v>0</v>
      </c>
      <c r="P6745">
        <f t="shared" si="506"/>
        <v>2</v>
      </c>
    </row>
    <row r="6746" spans="1:16" x14ac:dyDescent="0.3">
      <c r="A6746" t="s">
        <v>60</v>
      </c>
      <c r="B6746" s="38">
        <v>42405</v>
      </c>
      <c r="C6746" t="s">
        <v>30</v>
      </c>
      <c r="D6746" t="s">
        <v>237</v>
      </c>
      <c r="E6746" t="s">
        <v>1130</v>
      </c>
      <c r="F6746">
        <v>350532</v>
      </c>
      <c r="G6746">
        <v>381937</v>
      </c>
      <c r="H6746" t="s">
        <v>148</v>
      </c>
      <c r="I6746" t="s">
        <v>149</v>
      </c>
      <c r="L6746">
        <v>2016</v>
      </c>
      <c r="M6746">
        <v>2</v>
      </c>
      <c r="N6746">
        <f t="shared" si="504"/>
        <v>0</v>
      </c>
      <c r="O6746">
        <f t="shared" si="505"/>
        <v>0</v>
      </c>
      <c r="P6746">
        <f t="shared" si="506"/>
        <v>1</v>
      </c>
    </row>
    <row r="6747" spans="1:16" x14ac:dyDescent="0.3">
      <c r="A6747" t="s">
        <v>69</v>
      </c>
      <c r="B6747" s="38">
        <v>42406</v>
      </c>
      <c r="C6747" t="s">
        <v>30</v>
      </c>
      <c r="D6747" t="s">
        <v>160</v>
      </c>
      <c r="E6747" t="s">
        <v>1122</v>
      </c>
      <c r="F6747">
        <v>333119</v>
      </c>
      <c r="G6747">
        <v>374062</v>
      </c>
      <c r="H6747" t="s">
        <v>148</v>
      </c>
      <c r="I6747" t="s">
        <v>149</v>
      </c>
      <c r="L6747">
        <v>2016</v>
      </c>
      <c r="M6747">
        <v>2</v>
      </c>
      <c r="N6747">
        <f t="shared" si="504"/>
        <v>0</v>
      </c>
      <c r="O6747">
        <f t="shared" si="505"/>
        <v>0</v>
      </c>
      <c r="P6747">
        <f t="shared" si="506"/>
        <v>1</v>
      </c>
    </row>
    <row r="6748" spans="1:16" x14ac:dyDescent="0.3">
      <c r="A6748" t="s">
        <v>43</v>
      </c>
      <c r="B6748" s="38">
        <v>42406</v>
      </c>
      <c r="C6748" t="s">
        <v>30</v>
      </c>
      <c r="D6748" t="s">
        <v>396</v>
      </c>
      <c r="E6748" t="s">
        <v>1124</v>
      </c>
      <c r="F6748">
        <v>308674</v>
      </c>
      <c r="G6748">
        <v>326499</v>
      </c>
      <c r="H6748" t="s">
        <v>148</v>
      </c>
      <c r="I6748" t="s">
        <v>149</v>
      </c>
      <c r="L6748">
        <v>2016</v>
      </c>
      <c r="M6748">
        <v>2</v>
      </c>
      <c r="N6748">
        <f t="shared" si="504"/>
        <v>0</v>
      </c>
      <c r="O6748">
        <f t="shared" si="505"/>
        <v>0</v>
      </c>
      <c r="P6748">
        <f t="shared" si="506"/>
        <v>1</v>
      </c>
    </row>
    <row r="6749" spans="1:16" x14ac:dyDescent="0.3">
      <c r="A6749" t="s">
        <v>71</v>
      </c>
      <c r="B6749" s="38">
        <v>42407</v>
      </c>
      <c r="C6749" t="s">
        <v>30</v>
      </c>
      <c r="D6749" t="s">
        <v>1177</v>
      </c>
      <c r="E6749" t="s">
        <v>1130</v>
      </c>
      <c r="F6749">
        <v>359184</v>
      </c>
      <c r="G6749">
        <v>379953</v>
      </c>
      <c r="H6749" t="s">
        <v>148</v>
      </c>
      <c r="I6749" t="s">
        <v>149</v>
      </c>
      <c r="L6749">
        <v>2016</v>
      </c>
      <c r="M6749">
        <v>2</v>
      </c>
      <c r="N6749">
        <f t="shared" si="504"/>
        <v>0</v>
      </c>
      <c r="O6749">
        <f t="shared" si="505"/>
        <v>0</v>
      </c>
      <c r="P6749">
        <f t="shared" si="506"/>
        <v>1</v>
      </c>
    </row>
    <row r="6750" spans="1:16" x14ac:dyDescent="0.3">
      <c r="A6750" t="s">
        <v>53</v>
      </c>
      <c r="B6750" s="38">
        <v>42407</v>
      </c>
      <c r="C6750" t="s">
        <v>30</v>
      </c>
      <c r="D6750" t="s">
        <v>295</v>
      </c>
      <c r="E6750" t="s">
        <v>1123</v>
      </c>
      <c r="F6750">
        <v>279442</v>
      </c>
      <c r="G6750">
        <v>362281</v>
      </c>
      <c r="H6750" t="s">
        <v>148</v>
      </c>
      <c r="I6750" t="s">
        <v>149</v>
      </c>
      <c r="L6750">
        <v>2016</v>
      </c>
      <c r="M6750">
        <v>2</v>
      </c>
      <c r="N6750">
        <f t="shared" si="504"/>
        <v>0</v>
      </c>
      <c r="O6750">
        <f t="shared" si="505"/>
        <v>0</v>
      </c>
      <c r="P6750">
        <f t="shared" si="506"/>
        <v>1</v>
      </c>
    </row>
    <row r="6751" spans="1:16" x14ac:dyDescent="0.3">
      <c r="A6751" t="s">
        <v>51</v>
      </c>
      <c r="B6751" s="38">
        <v>42407</v>
      </c>
      <c r="C6751" t="s">
        <v>30</v>
      </c>
      <c r="D6751" t="s">
        <v>317</v>
      </c>
      <c r="E6751" t="s">
        <v>1124</v>
      </c>
      <c r="F6751">
        <v>348740</v>
      </c>
      <c r="G6751">
        <v>344684</v>
      </c>
      <c r="H6751" t="s">
        <v>148</v>
      </c>
      <c r="I6751" t="s">
        <v>149</v>
      </c>
      <c r="L6751">
        <v>2016</v>
      </c>
      <c r="M6751">
        <v>2</v>
      </c>
      <c r="N6751">
        <f t="shared" si="504"/>
        <v>0</v>
      </c>
      <c r="O6751">
        <f t="shared" si="505"/>
        <v>0</v>
      </c>
      <c r="P6751">
        <f t="shared" si="506"/>
        <v>1</v>
      </c>
    </row>
    <row r="6752" spans="1:16" x14ac:dyDescent="0.3">
      <c r="A6752" t="s">
        <v>67</v>
      </c>
      <c r="B6752" s="38">
        <v>42407</v>
      </c>
      <c r="C6752" t="s">
        <v>30</v>
      </c>
      <c r="D6752" t="s">
        <v>525</v>
      </c>
      <c r="E6752" t="s">
        <v>1130</v>
      </c>
      <c r="F6752">
        <v>348627</v>
      </c>
      <c r="G6752">
        <v>374226</v>
      </c>
      <c r="H6752" t="s">
        <v>148</v>
      </c>
      <c r="I6752" t="s">
        <v>149</v>
      </c>
      <c r="L6752">
        <v>2016</v>
      </c>
      <c r="M6752">
        <v>2</v>
      </c>
      <c r="N6752">
        <f t="shared" si="504"/>
        <v>0</v>
      </c>
      <c r="O6752">
        <f t="shared" si="505"/>
        <v>0</v>
      </c>
      <c r="P6752">
        <f t="shared" si="506"/>
        <v>1</v>
      </c>
    </row>
    <row r="6753" spans="1:16" x14ac:dyDescent="0.3">
      <c r="A6753" t="s">
        <v>36</v>
      </c>
      <c r="B6753" s="38">
        <v>42408</v>
      </c>
      <c r="C6753" t="s">
        <v>30</v>
      </c>
      <c r="D6753" t="s">
        <v>175</v>
      </c>
      <c r="E6753" t="s">
        <v>1129</v>
      </c>
      <c r="F6753">
        <v>287514</v>
      </c>
      <c r="G6753">
        <v>345810</v>
      </c>
      <c r="H6753" t="s">
        <v>152</v>
      </c>
      <c r="I6753" t="s">
        <v>153</v>
      </c>
      <c r="L6753">
        <v>2016</v>
      </c>
      <c r="M6753">
        <v>2</v>
      </c>
      <c r="N6753">
        <f t="shared" si="504"/>
        <v>0</v>
      </c>
      <c r="O6753">
        <f t="shared" si="505"/>
        <v>0</v>
      </c>
      <c r="P6753">
        <f t="shared" si="506"/>
        <v>2</v>
      </c>
    </row>
    <row r="6754" spans="1:16" x14ac:dyDescent="0.3">
      <c r="A6754" t="s">
        <v>80</v>
      </c>
      <c r="B6754" s="38">
        <v>42408</v>
      </c>
      <c r="C6754" t="s">
        <v>30</v>
      </c>
      <c r="D6754" t="s">
        <v>207</v>
      </c>
      <c r="E6754" t="s">
        <v>1129</v>
      </c>
      <c r="F6754">
        <v>308014</v>
      </c>
      <c r="G6754">
        <v>358583</v>
      </c>
      <c r="H6754" t="s">
        <v>148</v>
      </c>
      <c r="I6754" t="s">
        <v>149</v>
      </c>
      <c r="L6754">
        <v>2016</v>
      </c>
      <c r="M6754">
        <v>2</v>
      </c>
      <c r="N6754">
        <f t="shared" si="504"/>
        <v>0</v>
      </c>
      <c r="O6754">
        <f t="shared" si="505"/>
        <v>0</v>
      </c>
      <c r="P6754">
        <f t="shared" si="506"/>
        <v>1</v>
      </c>
    </row>
    <row r="6755" spans="1:16" x14ac:dyDescent="0.3">
      <c r="A6755" t="s">
        <v>69</v>
      </c>
      <c r="B6755" s="38">
        <v>42409</v>
      </c>
      <c r="C6755" t="s">
        <v>30</v>
      </c>
      <c r="D6755" t="s">
        <v>160</v>
      </c>
      <c r="E6755" t="s">
        <v>1122</v>
      </c>
      <c r="F6755">
        <v>333566</v>
      </c>
      <c r="G6755">
        <v>375196</v>
      </c>
      <c r="H6755" t="s">
        <v>152</v>
      </c>
      <c r="I6755" t="s">
        <v>153</v>
      </c>
      <c r="L6755">
        <v>2016</v>
      </c>
      <c r="M6755">
        <v>2</v>
      </c>
      <c r="N6755">
        <f t="shared" si="504"/>
        <v>0</v>
      </c>
      <c r="O6755">
        <f t="shared" si="505"/>
        <v>0</v>
      </c>
      <c r="P6755">
        <f t="shared" si="506"/>
        <v>2</v>
      </c>
    </row>
    <row r="6756" spans="1:16" x14ac:dyDescent="0.3">
      <c r="A6756" t="s">
        <v>1120</v>
      </c>
      <c r="B6756" s="38">
        <v>42409</v>
      </c>
      <c r="C6756" t="s">
        <v>30</v>
      </c>
      <c r="D6756" t="s">
        <v>598</v>
      </c>
      <c r="E6756" t="s">
        <v>1125</v>
      </c>
      <c r="F6756">
        <v>243465</v>
      </c>
      <c r="G6756">
        <v>417540</v>
      </c>
      <c r="H6756" t="s">
        <v>148</v>
      </c>
      <c r="I6756" t="s">
        <v>149</v>
      </c>
      <c r="L6756">
        <v>2016</v>
      </c>
      <c r="M6756">
        <v>2</v>
      </c>
      <c r="N6756">
        <f t="shared" si="504"/>
        <v>0</v>
      </c>
      <c r="O6756">
        <f t="shared" si="505"/>
        <v>0</v>
      </c>
      <c r="P6756">
        <f t="shared" si="506"/>
        <v>1</v>
      </c>
    </row>
    <row r="6757" spans="1:16" x14ac:dyDescent="0.3">
      <c r="A6757" t="s">
        <v>69</v>
      </c>
      <c r="B6757" s="38">
        <v>42410</v>
      </c>
      <c r="C6757" t="s">
        <v>30</v>
      </c>
      <c r="D6757" t="s">
        <v>1152</v>
      </c>
      <c r="E6757" t="s">
        <v>1122</v>
      </c>
      <c r="F6757">
        <v>334462</v>
      </c>
      <c r="G6757">
        <v>374004</v>
      </c>
      <c r="H6757" t="s">
        <v>148</v>
      </c>
      <c r="I6757" t="s">
        <v>149</v>
      </c>
      <c r="L6757">
        <v>2016</v>
      </c>
      <c r="M6757">
        <v>2</v>
      </c>
      <c r="N6757">
        <f t="shared" si="504"/>
        <v>0</v>
      </c>
      <c r="O6757">
        <f t="shared" si="505"/>
        <v>0</v>
      </c>
      <c r="P6757">
        <f t="shared" si="506"/>
        <v>1</v>
      </c>
    </row>
    <row r="6758" spans="1:16" x14ac:dyDescent="0.3">
      <c r="A6758" t="s">
        <v>69</v>
      </c>
      <c r="B6758" s="38">
        <v>42410</v>
      </c>
      <c r="C6758" t="s">
        <v>30</v>
      </c>
      <c r="D6758" t="s">
        <v>297</v>
      </c>
      <c r="E6758" t="s">
        <v>1122</v>
      </c>
      <c r="F6758">
        <v>333622</v>
      </c>
      <c r="G6758">
        <v>373306</v>
      </c>
      <c r="H6758" t="s">
        <v>148</v>
      </c>
      <c r="I6758" t="s">
        <v>149</v>
      </c>
      <c r="L6758">
        <v>2016</v>
      </c>
      <c r="M6758">
        <v>2</v>
      </c>
      <c r="N6758">
        <f t="shared" si="504"/>
        <v>0</v>
      </c>
      <c r="O6758">
        <f t="shared" si="505"/>
        <v>0</v>
      </c>
      <c r="P6758">
        <f t="shared" si="506"/>
        <v>1</v>
      </c>
    </row>
    <row r="6759" spans="1:16" x14ac:dyDescent="0.3">
      <c r="A6759" t="s">
        <v>46</v>
      </c>
      <c r="B6759" s="38">
        <v>42410</v>
      </c>
      <c r="C6759" t="s">
        <v>30</v>
      </c>
      <c r="D6759" t="s">
        <v>175</v>
      </c>
      <c r="E6759" t="s">
        <v>1125</v>
      </c>
      <c r="F6759">
        <v>234035</v>
      </c>
      <c r="G6759">
        <v>398159</v>
      </c>
      <c r="H6759" t="s">
        <v>148</v>
      </c>
      <c r="I6759" t="s">
        <v>149</v>
      </c>
      <c r="L6759">
        <v>2016</v>
      </c>
      <c r="M6759">
        <v>2</v>
      </c>
      <c r="N6759">
        <f t="shared" si="504"/>
        <v>0</v>
      </c>
      <c r="O6759">
        <f t="shared" si="505"/>
        <v>0</v>
      </c>
      <c r="P6759">
        <f t="shared" si="506"/>
        <v>1</v>
      </c>
    </row>
    <row r="6760" spans="1:16" x14ac:dyDescent="0.3">
      <c r="A6760" t="s">
        <v>39</v>
      </c>
      <c r="B6760" s="38">
        <v>42410</v>
      </c>
      <c r="C6760" t="s">
        <v>30</v>
      </c>
      <c r="D6760" t="s">
        <v>217</v>
      </c>
      <c r="E6760" t="s">
        <v>1123</v>
      </c>
      <c r="F6760">
        <v>281053</v>
      </c>
      <c r="G6760">
        <v>378359</v>
      </c>
      <c r="H6760" t="s">
        <v>148</v>
      </c>
      <c r="I6760" t="s">
        <v>149</v>
      </c>
      <c r="L6760">
        <v>2016</v>
      </c>
      <c r="M6760">
        <v>2</v>
      </c>
      <c r="N6760">
        <f t="shared" si="504"/>
        <v>0</v>
      </c>
      <c r="O6760">
        <f t="shared" si="505"/>
        <v>0</v>
      </c>
      <c r="P6760">
        <f t="shared" si="506"/>
        <v>1</v>
      </c>
    </row>
    <row r="6761" spans="1:16" x14ac:dyDescent="0.3">
      <c r="A6761" t="s">
        <v>20</v>
      </c>
      <c r="B6761" s="38">
        <v>42411</v>
      </c>
      <c r="C6761" t="s">
        <v>30</v>
      </c>
      <c r="D6761" t="s">
        <v>776</v>
      </c>
      <c r="E6761" t="s">
        <v>1128</v>
      </c>
      <c r="F6761">
        <v>310780</v>
      </c>
      <c r="G6761">
        <v>403608</v>
      </c>
      <c r="H6761" t="s">
        <v>148</v>
      </c>
      <c r="I6761" t="s">
        <v>149</v>
      </c>
      <c r="L6761">
        <v>2016</v>
      </c>
      <c r="M6761">
        <v>2</v>
      </c>
      <c r="N6761">
        <f t="shared" si="504"/>
        <v>0</v>
      </c>
      <c r="O6761">
        <f t="shared" si="505"/>
        <v>0</v>
      </c>
      <c r="P6761">
        <f t="shared" si="506"/>
        <v>1</v>
      </c>
    </row>
    <row r="6762" spans="1:16" x14ac:dyDescent="0.3">
      <c r="A6762" t="s">
        <v>49</v>
      </c>
      <c r="B6762" s="38">
        <v>42411</v>
      </c>
      <c r="C6762" t="s">
        <v>30</v>
      </c>
      <c r="D6762" t="s">
        <v>237</v>
      </c>
      <c r="E6762" t="s">
        <v>1129</v>
      </c>
      <c r="F6762">
        <v>312629</v>
      </c>
      <c r="G6762">
        <v>346078</v>
      </c>
      <c r="H6762" t="s">
        <v>148</v>
      </c>
      <c r="I6762" t="s">
        <v>149</v>
      </c>
      <c r="L6762">
        <v>2016</v>
      </c>
      <c r="M6762">
        <v>2</v>
      </c>
      <c r="N6762">
        <f t="shared" si="504"/>
        <v>0</v>
      </c>
      <c r="O6762">
        <f t="shared" si="505"/>
        <v>0</v>
      </c>
      <c r="P6762">
        <f t="shared" si="506"/>
        <v>1</v>
      </c>
    </row>
    <row r="6763" spans="1:16" x14ac:dyDescent="0.3">
      <c r="A6763" t="s">
        <v>69</v>
      </c>
      <c r="B6763" s="38">
        <v>42412</v>
      </c>
      <c r="C6763" t="s">
        <v>30</v>
      </c>
      <c r="D6763" t="s">
        <v>219</v>
      </c>
      <c r="E6763" t="s">
        <v>1122</v>
      </c>
      <c r="F6763">
        <v>334222</v>
      </c>
      <c r="G6763">
        <v>374200</v>
      </c>
      <c r="H6763" t="s">
        <v>148</v>
      </c>
      <c r="I6763" t="s">
        <v>149</v>
      </c>
      <c r="L6763">
        <v>2016</v>
      </c>
      <c r="M6763">
        <v>2</v>
      </c>
      <c r="N6763">
        <f t="shared" si="504"/>
        <v>0</v>
      </c>
      <c r="O6763">
        <f t="shared" si="505"/>
        <v>0</v>
      </c>
      <c r="P6763">
        <f t="shared" si="506"/>
        <v>1</v>
      </c>
    </row>
    <row r="6764" spans="1:16" x14ac:dyDescent="0.3">
      <c r="A6764" t="s">
        <v>54</v>
      </c>
      <c r="B6764" s="38">
        <v>42412</v>
      </c>
      <c r="C6764" t="s">
        <v>30</v>
      </c>
      <c r="D6764" t="s">
        <v>250</v>
      </c>
      <c r="E6764" t="s">
        <v>1124</v>
      </c>
      <c r="F6764">
        <v>314105</v>
      </c>
      <c r="G6764">
        <v>318317</v>
      </c>
      <c r="H6764" t="s">
        <v>148</v>
      </c>
      <c r="I6764" t="s">
        <v>149</v>
      </c>
      <c r="L6764">
        <v>2016</v>
      </c>
      <c r="M6764">
        <v>2</v>
      </c>
      <c r="N6764">
        <f t="shared" si="504"/>
        <v>0</v>
      </c>
      <c r="O6764">
        <f t="shared" si="505"/>
        <v>0</v>
      </c>
      <c r="P6764">
        <f t="shared" si="506"/>
        <v>1</v>
      </c>
    </row>
    <row r="6765" spans="1:16" x14ac:dyDescent="0.3">
      <c r="A6765" t="s">
        <v>42</v>
      </c>
      <c r="B6765" s="38">
        <v>42413</v>
      </c>
      <c r="C6765" t="s">
        <v>30</v>
      </c>
      <c r="D6765" t="s">
        <v>588</v>
      </c>
      <c r="E6765" t="s">
        <v>1124</v>
      </c>
      <c r="F6765">
        <v>337549</v>
      </c>
      <c r="G6765">
        <v>330704</v>
      </c>
      <c r="H6765" t="s">
        <v>148</v>
      </c>
      <c r="I6765" t="s">
        <v>149</v>
      </c>
      <c r="L6765">
        <v>2016</v>
      </c>
      <c r="M6765">
        <v>2</v>
      </c>
      <c r="N6765">
        <f t="shared" si="504"/>
        <v>0</v>
      </c>
      <c r="O6765">
        <f t="shared" si="505"/>
        <v>0</v>
      </c>
      <c r="P6765">
        <f t="shared" si="506"/>
        <v>1</v>
      </c>
    </row>
    <row r="6766" spans="1:16" x14ac:dyDescent="0.3">
      <c r="A6766" t="s">
        <v>43</v>
      </c>
      <c r="B6766" s="38">
        <v>42413</v>
      </c>
      <c r="C6766" t="s">
        <v>30</v>
      </c>
      <c r="D6766" t="s">
        <v>608</v>
      </c>
      <c r="E6766" t="s">
        <v>1124</v>
      </c>
      <c r="F6766">
        <v>308823</v>
      </c>
      <c r="G6766">
        <v>326949</v>
      </c>
      <c r="H6766" t="s">
        <v>148</v>
      </c>
      <c r="I6766" t="s">
        <v>149</v>
      </c>
      <c r="L6766">
        <v>2016</v>
      </c>
      <c r="M6766">
        <v>2</v>
      </c>
      <c r="N6766">
        <f t="shared" si="504"/>
        <v>0</v>
      </c>
      <c r="O6766">
        <f t="shared" si="505"/>
        <v>0</v>
      </c>
      <c r="P6766">
        <f t="shared" si="506"/>
        <v>1</v>
      </c>
    </row>
    <row r="6767" spans="1:16" x14ac:dyDescent="0.3">
      <c r="A6767" t="s">
        <v>69</v>
      </c>
      <c r="B6767" s="38">
        <v>42414</v>
      </c>
      <c r="C6767" t="s">
        <v>30</v>
      </c>
      <c r="D6767" t="s">
        <v>160</v>
      </c>
      <c r="E6767" t="s">
        <v>1122</v>
      </c>
      <c r="F6767">
        <v>333275</v>
      </c>
      <c r="G6767">
        <v>374652</v>
      </c>
      <c r="H6767" t="s">
        <v>144</v>
      </c>
      <c r="I6767" t="s">
        <v>145</v>
      </c>
      <c r="L6767">
        <v>2016</v>
      </c>
      <c r="M6767">
        <v>2</v>
      </c>
      <c r="N6767">
        <f t="shared" si="504"/>
        <v>0</v>
      </c>
      <c r="O6767">
        <f t="shared" si="505"/>
        <v>0</v>
      </c>
      <c r="P6767">
        <f t="shared" si="506"/>
        <v>3</v>
      </c>
    </row>
    <row r="6768" spans="1:16" x14ac:dyDescent="0.3">
      <c r="A6768" t="s">
        <v>69</v>
      </c>
      <c r="B6768" s="38">
        <v>42415</v>
      </c>
      <c r="C6768" t="s">
        <v>30</v>
      </c>
      <c r="D6768" t="s">
        <v>420</v>
      </c>
      <c r="E6768" t="s">
        <v>1122</v>
      </c>
      <c r="F6768">
        <v>334021</v>
      </c>
      <c r="G6768">
        <v>375101</v>
      </c>
      <c r="H6768" t="s">
        <v>148</v>
      </c>
      <c r="I6768" t="s">
        <v>149</v>
      </c>
      <c r="L6768">
        <v>2016</v>
      </c>
      <c r="M6768">
        <v>2</v>
      </c>
      <c r="N6768">
        <f t="shared" si="504"/>
        <v>0</v>
      </c>
      <c r="O6768">
        <f t="shared" si="505"/>
        <v>0</v>
      </c>
      <c r="P6768">
        <f t="shared" si="506"/>
        <v>1</v>
      </c>
    </row>
    <row r="6769" spans="1:16" x14ac:dyDescent="0.3">
      <c r="A6769" t="s">
        <v>2</v>
      </c>
      <c r="B6769" s="38">
        <v>42415</v>
      </c>
      <c r="C6769" t="s">
        <v>30</v>
      </c>
      <c r="D6769" t="s">
        <v>266</v>
      </c>
      <c r="E6769" t="s">
        <v>1133</v>
      </c>
      <c r="F6769">
        <v>326415</v>
      </c>
      <c r="G6769">
        <v>363894</v>
      </c>
      <c r="H6769" t="s">
        <v>148</v>
      </c>
      <c r="I6769" t="s">
        <v>149</v>
      </c>
      <c r="L6769">
        <v>2016</v>
      </c>
      <c r="M6769">
        <v>2</v>
      </c>
      <c r="N6769">
        <f t="shared" si="504"/>
        <v>0</v>
      </c>
      <c r="O6769">
        <f t="shared" si="505"/>
        <v>0</v>
      </c>
      <c r="P6769">
        <f t="shared" si="506"/>
        <v>1</v>
      </c>
    </row>
    <row r="6770" spans="1:16" x14ac:dyDescent="0.3">
      <c r="A6770" t="s">
        <v>69</v>
      </c>
      <c r="B6770" s="38">
        <v>42416</v>
      </c>
      <c r="C6770" t="s">
        <v>29</v>
      </c>
      <c r="D6770" t="s">
        <v>670</v>
      </c>
      <c r="E6770" t="s">
        <v>1122</v>
      </c>
      <c r="F6770">
        <v>333481</v>
      </c>
      <c r="G6770">
        <v>373062</v>
      </c>
      <c r="H6770" t="s">
        <v>148</v>
      </c>
      <c r="I6770" t="s">
        <v>181</v>
      </c>
      <c r="L6770">
        <v>2016</v>
      </c>
      <c r="M6770">
        <v>2</v>
      </c>
      <c r="N6770">
        <f t="shared" si="504"/>
        <v>0</v>
      </c>
      <c r="O6770">
        <f t="shared" si="505"/>
        <v>1</v>
      </c>
      <c r="P6770">
        <f t="shared" si="506"/>
        <v>0</v>
      </c>
    </row>
    <row r="6771" spans="1:16" x14ac:dyDescent="0.3">
      <c r="A6771" t="s">
        <v>2</v>
      </c>
      <c r="B6771" s="38">
        <v>42416</v>
      </c>
      <c r="C6771" t="s">
        <v>30</v>
      </c>
      <c r="D6771" t="s">
        <v>765</v>
      </c>
      <c r="E6771" t="s">
        <v>1133</v>
      </c>
      <c r="F6771">
        <v>326482</v>
      </c>
      <c r="G6771">
        <v>364315</v>
      </c>
      <c r="H6771" t="s">
        <v>148</v>
      </c>
      <c r="I6771" t="s">
        <v>149</v>
      </c>
      <c r="L6771">
        <v>2016</v>
      </c>
      <c r="M6771">
        <v>2</v>
      </c>
      <c r="N6771">
        <f t="shared" si="504"/>
        <v>0</v>
      </c>
      <c r="O6771">
        <f t="shared" si="505"/>
        <v>0</v>
      </c>
      <c r="P6771">
        <f t="shared" si="506"/>
        <v>1</v>
      </c>
    </row>
    <row r="6772" spans="1:16" x14ac:dyDescent="0.3">
      <c r="A6772" t="s">
        <v>53</v>
      </c>
      <c r="B6772" s="38">
        <v>42416</v>
      </c>
      <c r="C6772" t="s">
        <v>29</v>
      </c>
      <c r="D6772" t="s">
        <v>208</v>
      </c>
      <c r="E6772" t="s">
        <v>1123</v>
      </c>
      <c r="F6772">
        <v>280103</v>
      </c>
      <c r="G6772">
        <v>362580</v>
      </c>
      <c r="H6772" t="s">
        <v>148</v>
      </c>
      <c r="I6772" t="s">
        <v>181</v>
      </c>
      <c r="L6772">
        <v>2016</v>
      </c>
      <c r="M6772">
        <v>2</v>
      </c>
      <c r="N6772">
        <f t="shared" si="504"/>
        <v>0</v>
      </c>
      <c r="O6772">
        <f t="shared" si="505"/>
        <v>1</v>
      </c>
      <c r="P6772">
        <f t="shared" si="506"/>
        <v>0</v>
      </c>
    </row>
    <row r="6773" spans="1:16" x14ac:dyDescent="0.3">
      <c r="A6773" t="s">
        <v>43</v>
      </c>
      <c r="B6773" s="38">
        <v>42416</v>
      </c>
      <c r="C6773" t="s">
        <v>30</v>
      </c>
      <c r="D6773" t="s">
        <v>608</v>
      </c>
      <c r="E6773" t="s">
        <v>1124</v>
      </c>
      <c r="F6773">
        <v>308839</v>
      </c>
      <c r="G6773">
        <v>327016</v>
      </c>
      <c r="H6773" t="s">
        <v>148</v>
      </c>
      <c r="I6773" t="s">
        <v>149</v>
      </c>
      <c r="L6773">
        <v>2016</v>
      </c>
      <c r="M6773">
        <v>2</v>
      </c>
      <c r="N6773">
        <f t="shared" si="504"/>
        <v>0</v>
      </c>
      <c r="O6773">
        <f t="shared" si="505"/>
        <v>0</v>
      </c>
      <c r="P6773">
        <f t="shared" si="506"/>
        <v>1</v>
      </c>
    </row>
    <row r="6774" spans="1:16" x14ac:dyDescent="0.3">
      <c r="A6774" t="s">
        <v>69</v>
      </c>
      <c r="B6774" s="38">
        <v>42417</v>
      </c>
      <c r="C6774" t="s">
        <v>30</v>
      </c>
      <c r="D6774" t="s">
        <v>387</v>
      </c>
      <c r="E6774" t="s">
        <v>1122</v>
      </c>
      <c r="F6774">
        <v>333562</v>
      </c>
      <c r="G6774">
        <v>373163</v>
      </c>
      <c r="H6774" t="s">
        <v>148</v>
      </c>
      <c r="I6774" t="s">
        <v>149</v>
      </c>
      <c r="L6774">
        <v>2016</v>
      </c>
      <c r="M6774">
        <v>2</v>
      </c>
      <c r="N6774">
        <f t="shared" si="504"/>
        <v>0</v>
      </c>
      <c r="O6774">
        <f t="shared" si="505"/>
        <v>0</v>
      </c>
      <c r="P6774">
        <f t="shared" si="506"/>
        <v>1</v>
      </c>
    </row>
    <row r="6775" spans="1:16" x14ac:dyDescent="0.3">
      <c r="A6775" t="s">
        <v>69</v>
      </c>
      <c r="B6775" s="38">
        <v>42417</v>
      </c>
      <c r="C6775" t="s">
        <v>30</v>
      </c>
      <c r="D6775" t="s">
        <v>333</v>
      </c>
      <c r="E6775" t="s">
        <v>1122</v>
      </c>
      <c r="F6775">
        <v>333685</v>
      </c>
      <c r="G6775">
        <v>375045</v>
      </c>
      <c r="H6775" t="s">
        <v>148</v>
      </c>
      <c r="I6775" t="s">
        <v>149</v>
      </c>
      <c r="L6775">
        <v>2016</v>
      </c>
      <c r="M6775">
        <v>2</v>
      </c>
      <c r="N6775">
        <f t="shared" si="504"/>
        <v>0</v>
      </c>
      <c r="O6775">
        <f t="shared" si="505"/>
        <v>0</v>
      </c>
      <c r="P6775">
        <f t="shared" si="506"/>
        <v>1</v>
      </c>
    </row>
    <row r="6776" spans="1:16" x14ac:dyDescent="0.3">
      <c r="A6776" t="s">
        <v>69</v>
      </c>
      <c r="B6776" s="38">
        <v>42417</v>
      </c>
      <c r="C6776" t="s">
        <v>30</v>
      </c>
      <c r="D6776" t="s">
        <v>648</v>
      </c>
      <c r="E6776" t="s">
        <v>1122</v>
      </c>
      <c r="F6776">
        <v>333654</v>
      </c>
      <c r="G6776">
        <v>374394</v>
      </c>
      <c r="H6776" t="s">
        <v>148</v>
      </c>
      <c r="I6776" t="s">
        <v>149</v>
      </c>
      <c r="L6776">
        <v>2016</v>
      </c>
      <c r="M6776">
        <v>2</v>
      </c>
      <c r="N6776">
        <f t="shared" si="504"/>
        <v>0</v>
      </c>
      <c r="O6776">
        <f t="shared" si="505"/>
        <v>0</v>
      </c>
      <c r="P6776">
        <f t="shared" si="506"/>
        <v>1</v>
      </c>
    </row>
    <row r="6777" spans="1:16" x14ac:dyDescent="0.3">
      <c r="A6777" t="s">
        <v>1120</v>
      </c>
      <c r="B6777" s="38">
        <v>42417</v>
      </c>
      <c r="C6777" t="s">
        <v>30</v>
      </c>
      <c r="D6777" t="s">
        <v>470</v>
      </c>
      <c r="E6777" t="s">
        <v>1125</v>
      </c>
      <c r="F6777">
        <v>243423</v>
      </c>
      <c r="G6777">
        <v>417080</v>
      </c>
      <c r="H6777" t="s">
        <v>148</v>
      </c>
      <c r="I6777" t="s">
        <v>149</v>
      </c>
      <c r="L6777">
        <v>2016</v>
      </c>
      <c r="M6777">
        <v>2</v>
      </c>
      <c r="N6777">
        <f t="shared" si="504"/>
        <v>0</v>
      </c>
      <c r="O6777">
        <f t="shared" si="505"/>
        <v>0</v>
      </c>
      <c r="P6777">
        <f t="shared" si="506"/>
        <v>1</v>
      </c>
    </row>
    <row r="6778" spans="1:16" x14ac:dyDescent="0.3">
      <c r="A6778" t="s">
        <v>41</v>
      </c>
      <c r="B6778" s="38">
        <v>42417</v>
      </c>
      <c r="C6778" t="s">
        <v>30</v>
      </c>
      <c r="D6778" t="s">
        <v>214</v>
      </c>
      <c r="E6778" t="s">
        <v>1123</v>
      </c>
      <c r="F6778">
        <v>289715</v>
      </c>
      <c r="G6778">
        <v>390563</v>
      </c>
      <c r="H6778" t="s">
        <v>148</v>
      </c>
      <c r="I6778" t="s">
        <v>149</v>
      </c>
      <c r="L6778">
        <v>2016</v>
      </c>
      <c r="M6778">
        <v>2</v>
      </c>
      <c r="N6778">
        <f t="shared" si="504"/>
        <v>0</v>
      </c>
      <c r="O6778">
        <f t="shared" si="505"/>
        <v>0</v>
      </c>
      <c r="P6778">
        <f t="shared" si="506"/>
        <v>1</v>
      </c>
    </row>
    <row r="6779" spans="1:16" x14ac:dyDescent="0.3">
      <c r="A6779" t="s">
        <v>20</v>
      </c>
      <c r="B6779" s="38">
        <v>42418</v>
      </c>
      <c r="C6779" t="s">
        <v>29</v>
      </c>
      <c r="D6779" t="s">
        <v>458</v>
      </c>
      <c r="E6779" t="s">
        <v>1128</v>
      </c>
      <c r="F6779">
        <v>310940</v>
      </c>
      <c r="G6779">
        <v>403641</v>
      </c>
      <c r="H6779" t="s">
        <v>148</v>
      </c>
      <c r="I6779" t="s">
        <v>181</v>
      </c>
      <c r="L6779">
        <v>2016</v>
      </c>
      <c r="M6779">
        <v>2</v>
      </c>
      <c r="N6779">
        <f t="shared" si="504"/>
        <v>0</v>
      </c>
      <c r="O6779">
        <f t="shared" si="505"/>
        <v>1</v>
      </c>
      <c r="P6779">
        <f t="shared" si="506"/>
        <v>0</v>
      </c>
    </row>
    <row r="6780" spans="1:16" x14ac:dyDescent="0.3">
      <c r="A6780" t="s">
        <v>169</v>
      </c>
      <c r="B6780" s="38">
        <v>42418</v>
      </c>
      <c r="C6780" t="s">
        <v>30</v>
      </c>
      <c r="D6780" t="s">
        <v>785</v>
      </c>
      <c r="E6780" t="s">
        <v>1126</v>
      </c>
      <c r="F6780">
        <v>244867</v>
      </c>
      <c r="G6780">
        <v>372866</v>
      </c>
      <c r="H6780" t="s">
        <v>148</v>
      </c>
      <c r="I6780" t="s">
        <v>149</v>
      </c>
      <c r="L6780">
        <v>2016</v>
      </c>
      <c r="M6780">
        <v>2</v>
      </c>
      <c r="N6780">
        <f t="shared" si="504"/>
        <v>0</v>
      </c>
      <c r="O6780">
        <f t="shared" si="505"/>
        <v>0</v>
      </c>
      <c r="P6780">
        <f t="shared" si="506"/>
        <v>1</v>
      </c>
    </row>
    <row r="6781" spans="1:16" x14ac:dyDescent="0.3">
      <c r="A6781" t="s">
        <v>46</v>
      </c>
      <c r="B6781" s="38">
        <v>42419</v>
      </c>
      <c r="C6781" t="s">
        <v>30</v>
      </c>
      <c r="D6781" t="s">
        <v>175</v>
      </c>
      <c r="E6781" t="s">
        <v>1125</v>
      </c>
      <c r="F6781">
        <v>234149</v>
      </c>
      <c r="G6781">
        <v>398105</v>
      </c>
      <c r="H6781" t="s">
        <v>148</v>
      </c>
      <c r="I6781" t="s">
        <v>149</v>
      </c>
      <c r="L6781">
        <v>2016</v>
      </c>
      <c r="M6781">
        <v>2</v>
      </c>
      <c r="N6781">
        <f t="shared" si="504"/>
        <v>0</v>
      </c>
      <c r="O6781">
        <f t="shared" si="505"/>
        <v>0</v>
      </c>
      <c r="P6781">
        <f t="shared" si="506"/>
        <v>1</v>
      </c>
    </row>
    <row r="6782" spans="1:16" x14ac:dyDescent="0.3">
      <c r="A6782" t="s">
        <v>1120</v>
      </c>
      <c r="B6782" s="38">
        <v>42420</v>
      </c>
      <c r="C6782" t="s">
        <v>30</v>
      </c>
      <c r="D6782" t="s">
        <v>338</v>
      </c>
      <c r="E6782" t="s">
        <v>1125</v>
      </c>
      <c r="F6782">
        <v>244139</v>
      </c>
      <c r="G6782">
        <v>416270</v>
      </c>
      <c r="H6782" t="s">
        <v>148</v>
      </c>
      <c r="I6782" t="s">
        <v>149</v>
      </c>
      <c r="L6782">
        <v>2016</v>
      </c>
      <c r="M6782">
        <v>2</v>
      </c>
      <c r="N6782">
        <f t="shared" si="504"/>
        <v>0</v>
      </c>
      <c r="O6782">
        <f t="shared" si="505"/>
        <v>0</v>
      </c>
      <c r="P6782">
        <f t="shared" si="506"/>
        <v>1</v>
      </c>
    </row>
    <row r="6783" spans="1:16" x14ac:dyDescent="0.3">
      <c r="A6783" t="s">
        <v>41</v>
      </c>
      <c r="B6783" s="38">
        <v>42420</v>
      </c>
      <c r="C6783" t="s">
        <v>30</v>
      </c>
      <c r="D6783" t="s">
        <v>747</v>
      </c>
      <c r="E6783" t="s">
        <v>1123</v>
      </c>
      <c r="F6783">
        <v>289447</v>
      </c>
      <c r="G6783">
        <v>390667</v>
      </c>
      <c r="H6783" t="s">
        <v>148</v>
      </c>
      <c r="I6783" t="s">
        <v>149</v>
      </c>
      <c r="L6783">
        <v>2016</v>
      </c>
      <c r="M6783">
        <v>2</v>
      </c>
      <c r="N6783">
        <f t="shared" si="504"/>
        <v>0</v>
      </c>
      <c r="O6783">
        <f t="shared" si="505"/>
        <v>0</v>
      </c>
      <c r="P6783">
        <f t="shared" si="506"/>
        <v>1</v>
      </c>
    </row>
    <row r="6784" spans="1:16" x14ac:dyDescent="0.3">
      <c r="A6784" t="s">
        <v>69</v>
      </c>
      <c r="B6784" s="38">
        <v>42421</v>
      </c>
      <c r="C6784" t="s">
        <v>30</v>
      </c>
      <c r="D6784" t="s">
        <v>1179</v>
      </c>
      <c r="E6784" t="s">
        <v>1122</v>
      </c>
      <c r="F6784">
        <v>333256</v>
      </c>
      <c r="G6784">
        <v>373165</v>
      </c>
      <c r="H6784" t="s">
        <v>152</v>
      </c>
      <c r="I6784" t="s">
        <v>153</v>
      </c>
      <c r="L6784">
        <v>2016</v>
      </c>
      <c r="M6784">
        <v>2</v>
      </c>
      <c r="N6784">
        <f t="shared" si="504"/>
        <v>0</v>
      </c>
      <c r="O6784">
        <f t="shared" si="505"/>
        <v>0</v>
      </c>
      <c r="P6784">
        <f t="shared" si="506"/>
        <v>2</v>
      </c>
    </row>
    <row r="6785" spans="1:16" x14ac:dyDescent="0.3">
      <c r="A6785" t="s">
        <v>69</v>
      </c>
      <c r="B6785" s="38">
        <v>42421</v>
      </c>
      <c r="C6785" t="s">
        <v>30</v>
      </c>
      <c r="D6785" t="s">
        <v>215</v>
      </c>
      <c r="E6785" t="s">
        <v>1122</v>
      </c>
      <c r="F6785">
        <v>333919</v>
      </c>
      <c r="G6785">
        <v>373588</v>
      </c>
      <c r="H6785" t="s">
        <v>148</v>
      </c>
      <c r="I6785" t="s">
        <v>149</v>
      </c>
      <c r="L6785">
        <v>2016</v>
      </c>
      <c r="M6785">
        <v>2</v>
      </c>
      <c r="N6785">
        <f t="shared" si="504"/>
        <v>0</v>
      </c>
      <c r="O6785">
        <f t="shared" si="505"/>
        <v>0</v>
      </c>
      <c r="P6785">
        <f t="shared" si="506"/>
        <v>1</v>
      </c>
    </row>
    <row r="6786" spans="1:16" x14ac:dyDescent="0.3">
      <c r="A6786" t="s">
        <v>69</v>
      </c>
      <c r="B6786" s="38">
        <v>42422</v>
      </c>
      <c r="C6786" t="s">
        <v>30</v>
      </c>
      <c r="D6786" t="s">
        <v>387</v>
      </c>
      <c r="E6786" t="s">
        <v>1122</v>
      </c>
      <c r="F6786">
        <v>333559</v>
      </c>
      <c r="G6786">
        <v>373153</v>
      </c>
      <c r="H6786" t="s">
        <v>148</v>
      </c>
      <c r="I6786" t="s">
        <v>149</v>
      </c>
      <c r="L6786">
        <v>2016</v>
      </c>
      <c r="M6786">
        <v>2</v>
      </c>
      <c r="N6786">
        <f t="shared" si="504"/>
        <v>0</v>
      </c>
      <c r="O6786">
        <f t="shared" si="505"/>
        <v>0</v>
      </c>
      <c r="P6786">
        <f t="shared" si="506"/>
        <v>1</v>
      </c>
    </row>
    <row r="6787" spans="1:16" x14ac:dyDescent="0.3">
      <c r="A6787" t="s">
        <v>74</v>
      </c>
      <c r="B6787" s="38">
        <v>42422</v>
      </c>
      <c r="C6787" t="s">
        <v>30</v>
      </c>
      <c r="D6787" t="s">
        <v>270</v>
      </c>
      <c r="E6787" t="s">
        <v>1128</v>
      </c>
      <c r="F6787">
        <v>341211</v>
      </c>
      <c r="G6787">
        <v>387244</v>
      </c>
      <c r="H6787" t="s">
        <v>148</v>
      </c>
      <c r="I6787" t="s">
        <v>149</v>
      </c>
      <c r="L6787">
        <v>2016</v>
      </c>
      <c r="M6787">
        <v>2</v>
      </c>
      <c r="N6787">
        <f t="shared" si="504"/>
        <v>0</v>
      </c>
      <c r="O6787">
        <f t="shared" si="505"/>
        <v>0</v>
      </c>
      <c r="P6787">
        <f t="shared" si="506"/>
        <v>1</v>
      </c>
    </row>
    <row r="6788" spans="1:16" x14ac:dyDescent="0.3">
      <c r="A6788" t="s">
        <v>62</v>
      </c>
      <c r="B6788" s="38">
        <v>42422</v>
      </c>
      <c r="C6788" t="s">
        <v>30</v>
      </c>
      <c r="D6788" t="s">
        <v>142</v>
      </c>
      <c r="E6788" t="s">
        <v>1128</v>
      </c>
      <c r="F6788">
        <v>339656</v>
      </c>
      <c r="G6788">
        <v>402497</v>
      </c>
      <c r="H6788" t="s">
        <v>152</v>
      </c>
      <c r="I6788" t="s">
        <v>153</v>
      </c>
      <c r="L6788">
        <v>2016</v>
      </c>
      <c r="M6788">
        <v>2</v>
      </c>
      <c r="N6788">
        <f t="shared" si="504"/>
        <v>0</v>
      </c>
      <c r="O6788">
        <f t="shared" si="505"/>
        <v>0</v>
      </c>
      <c r="P6788">
        <f t="shared" si="506"/>
        <v>2</v>
      </c>
    </row>
    <row r="6789" spans="1:16" x14ac:dyDescent="0.3">
      <c r="A6789" t="s">
        <v>51</v>
      </c>
      <c r="B6789" s="38">
        <v>42422</v>
      </c>
      <c r="C6789" t="s">
        <v>30</v>
      </c>
      <c r="D6789" t="s">
        <v>214</v>
      </c>
      <c r="E6789" t="s">
        <v>1124</v>
      </c>
      <c r="F6789">
        <v>348434</v>
      </c>
      <c r="G6789">
        <v>344266</v>
      </c>
      <c r="H6789" t="s">
        <v>148</v>
      </c>
      <c r="I6789" t="s">
        <v>149</v>
      </c>
      <c r="L6789">
        <v>2016</v>
      </c>
      <c r="M6789">
        <v>2</v>
      </c>
      <c r="N6789">
        <f t="shared" si="504"/>
        <v>0</v>
      </c>
      <c r="O6789">
        <f t="shared" si="505"/>
        <v>0</v>
      </c>
      <c r="P6789">
        <f t="shared" si="506"/>
        <v>1</v>
      </c>
    </row>
    <row r="6790" spans="1:16" x14ac:dyDescent="0.3">
      <c r="A6790" t="s">
        <v>58</v>
      </c>
      <c r="B6790" s="38">
        <v>42422</v>
      </c>
      <c r="C6790" t="s">
        <v>30</v>
      </c>
      <c r="D6790" t="s">
        <v>511</v>
      </c>
      <c r="E6790" t="s">
        <v>1123</v>
      </c>
      <c r="F6790">
        <v>284197</v>
      </c>
      <c r="G6790">
        <v>366511</v>
      </c>
      <c r="H6790" t="s">
        <v>148</v>
      </c>
      <c r="I6790" t="s">
        <v>149</v>
      </c>
      <c r="L6790">
        <v>2016</v>
      </c>
      <c r="M6790">
        <v>2</v>
      </c>
      <c r="N6790">
        <f t="shared" si="504"/>
        <v>0</v>
      </c>
      <c r="O6790">
        <f t="shared" si="505"/>
        <v>0</v>
      </c>
      <c r="P6790">
        <f t="shared" si="506"/>
        <v>1</v>
      </c>
    </row>
    <row r="6791" spans="1:16" x14ac:dyDescent="0.3">
      <c r="A6791" t="s">
        <v>60</v>
      </c>
      <c r="B6791" s="38">
        <v>42422</v>
      </c>
      <c r="C6791" t="s">
        <v>30</v>
      </c>
      <c r="D6791" t="s">
        <v>210</v>
      </c>
      <c r="E6791" t="s">
        <v>1130</v>
      </c>
      <c r="F6791">
        <v>350662</v>
      </c>
      <c r="G6791">
        <v>381562</v>
      </c>
      <c r="H6791" t="s">
        <v>148</v>
      </c>
      <c r="I6791" t="s">
        <v>149</v>
      </c>
      <c r="L6791">
        <v>2016</v>
      </c>
      <c r="M6791">
        <v>2</v>
      </c>
      <c r="N6791">
        <f t="shared" si="504"/>
        <v>0</v>
      </c>
      <c r="O6791">
        <f t="shared" si="505"/>
        <v>0</v>
      </c>
      <c r="P6791">
        <f t="shared" si="506"/>
        <v>1</v>
      </c>
    </row>
    <row r="6792" spans="1:16" x14ac:dyDescent="0.3">
      <c r="A6792" t="s">
        <v>69</v>
      </c>
      <c r="B6792" s="38">
        <v>42423</v>
      </c>
      <c r="C6792" t="s">
        <v>30</v>
      </c>
      <c r="D6792" t="s">
        <v>191</v>
      </c>
      <c r="E6792" t="s">
        <v>1122</v>
      </c>
      <c r="F6792">
        <v>334540</v>
      </c>
      <c r="G6792">
        <v>374676</v>
      </c>
      <c r="H6792" t="s">
        <v>144</v>
      </c>
      <c r="I6792" t="s">
        <v>145</v>
      </c>
      <c r="L6792">
        <v>2016</v>
      </c>
      <c r="M6792">
        <v>2</v>
      </c>
      <c r="N6792">
        <f t="shared" si="504"/>
        <v>0</v>
      </c>
      <c r="O6792">
        <f t="shared" si="505"/>
        <v>0</v>
      </c>
      <c r="P6792">
        <f t="shared" si="506"/>
        <v>3</v>
      </c>
    </row>
    <row r="6793" spans="1:16" x14ac:dyDescent="0.3">
      <c r="A6793" t="s">
        <v>1120</v>
      </c>
      <c r="B6793" s="38">
        <v>42423</v>
      </c>
      <c r="C6793" t="s">
        <v>30</v>
      </c>
      <c r="D6793" t="s">
        <v>291</v>
      </c>
      <c r="E6793" t="s">
        <v>1125</v>
      </c>
      <c r="F6793">
        <v>243739</v>
      </c>
      <c r="G6793">
        <v>416514</v>
      </c>
      <c r="H6793" t="s">
        <v>148</v>
      </c>
      <c r="I6793" t="s">
        <v>149</v>
      </c>
      <c r="L6793">
        <v>2016</v>
      </c>
      <c r="M6793">
        <v>2</v>
      </c>
      <c r="N6793">
        <f t="shared" si="504"/>
        <v>0</v>
      </c>
      <c r="O6793">
        <f t="shared" si="505"/>
        <v>0</v>
      </c>
      <c r="P6793">
        <f t="shared" si="506"/>
        <v>1</v>
      </c>
    </row>
    <row r="6794" spans="1:16" x14ac:dyDescent="0.3">
      <c r="A6794" t="s">
        <v>69</v>
      </c>
      <c r="B6794" s="38">
        <v>42424</v>
      </c>
      <c r="C6794" t="s">
        <v>30</v>
      </c>
      <c r="D6794" t="s">
        <v>174</v>
      </c>
      <c r="E6794" t="s">
        <v>1122</v>
      </c>
      <c r="F6794">
        <v>334192</v>
      </c>
      <c r="G6794">
        <v>375145</v>
      </c>
      <c r="H6794" t="s">
        <v>144</v>
      </c>
      <c r="I6794" t="s">
        <v>145</v>
      </c>
      <c r="L6794">
        <v>2016</v>
      </c>
      <c r="M6794">
        <v>2</v>
      </c>
      <c r="N6794">
        <f t="shared" si="504"/>
        <v>0</v>
      </c>
      <c r="O6794">
        <f t="shared" si="505"/>
        <v>0</v>
      </c>
      <c r="P6794">
        <f t="shared" si="506"/>
        <v>3</v>
      </c>
    </row>
    <row r="6795" spans="1:16" x14ac:dyDescent="0.3">
      <c r="A6795" t="s">
        <v>69</v>
      </c>
      <c r="B6795" s="38">
        <v>42425</v>
      </c>
      <c r="C6795" t="s">
        <v>30</v>
      </c>
      <c r="D6795" t="s">
        <v>346</v>
      </c>
      <c r="E6795" t="s">
        <v>1122</v>
      </c>
      <c r="F6795">
        <v>333562</v>
      </c>
      <c r="G6795">
        <v>373912</v>
      </c>
      <c r="H6795" t="s">
        <v>148</v>
      </c>
      <c r="I6795" t="s">
        <v>149</v>
      </c>
      <c r="L6795">
        <v>2016</v>
      </c>
      <c r="M6795">
        <v>2</v>
      </c>
      <c r="N6795">
        <f t="shared" si="504"/>
        <v>0</v>
      </c>
      <c r="O6795">
        <f t="shared" si="505"/>
        <v>0</v>
      </c>
      <c r="P6795">
        <f t="shared" si="506"/>
        <v>1</v>
      </c>
    </row>
    <row r="6796" spans="1:16" x14ac:dyDescent="0.3">
      <c r="A6796" t="s">
        <v>74</v>
      </c>
      <c r="B6796" s="38">
        <v>42425</v>
      </c>
      <c r="C6796" t="s">
        <v>30</v>
      </c>
      <c r="D6796" t="s">
        <v>395</v>
      </c>
      <c r="E6796" t="s">
        <v>1128</v>
      </c>
      <c r="F6796">
        <v>340909</v>
      </c>
      <c r="G6796">
        <v>387388</v>
      </c>
      <c r="H6796" t="s">
        <v>152</v>
      </c>
      <c r="I6796" t="s">
        <v>153</v>
      </c>
      <c r="L6796">
        <v>2016</v>
      </c>
      <c r="M6796">
        <v>2</v>
      </c>
      <c r="N6796">
        <f t="shared" si="504"/>
        <v>0</v>
      </c>
      <c r="O6796">
        <f t="shared" si="505"/>
        <v>0</v>
      </c>
      <c r="P6796">
        <f t="shared" si="506"/>
        <v>2</v>
      </c>
    </row>
    <row r="6797" spans="1:16" x14ac:dyDescent="0.3">
      <c r="A6797" t="s">
        <v>74</v>
      </c>
      <c r="B6797" s="38">
        <v>42425</v>
      </c>
      <c r="C6797" t="s">
        <v>30</v>
      </c>
      <c r="D6797" t="s">
        <v>154</v>
      </c>
      <c r="E6797" t="s">
        <v>1128</v>
      </c>
      <c r="F6797">
        <v>341048</v>
      </c>
      <c r="G6797">
        <v>387575</v>
      </c>
      <c r="H6797" t="s">
        <v>148</v>
      </c>
      <c r="I6797" t="s">
        <v>149</v>
      </c>
      <c r="L6797">
        <v>2016</v>
      </c>
      <c r="M6797">
        <v>2</v>
      </c>
      <c r="N6797">
        <f t="shared" si="504"/>
        <v>0</v>
      </c>
      <c r="O6797">
        <f t="shared" si="505"/>
        <v>0</v>
      </c>
      <c r="P6797">
        <f t="shared" si="506"/>
        <v>1</v>
      </c>
    </row>
    <row r="6798" spans="1:16" x14ac:dyDescent="0.3">
      <c r="A6798" t="s">
        <v>20</v>
      </c>
      <c r="B6798" s="38">
        <v>42425</v>
      </c>
      <c r="C6798" t="s">
        <v>30</v>
      </c>
      <c r="D6798" t="s">
        <v>239</v>
      </c>
      <c r="E6798" t="s">
        <v>1128</v>
      </c>
      <c r="F6798">
        <v>310561</v>
      </c>
      <c r="G6798">
        <v>403325</v>
      </c>
      <c r="H6798" t="s">
        <v>148</v>
      </c>
      <c r="I6798" t="s">
        <v>149</v>
      </c>
      <c r="L6798">
        <v>2016</v>
      </c>
      <c r="M6798">
        <v>2</v>
      </c>
      <c r="N6798">
        <f t="shared" si="504"/>
        <v>0</v>
      </c>
      <c r="O6798">
        <f t="shared" si="505"/>
        <v>0</v>
      </c>
      <c r="P6798">
        <f t="shared" si="506"/>
        <v>1</v>
      </c>
    </row>
    <row r="6799" spans="1:16" x14ac:dyDescent="0.3">
      <c r="A6799" t="s">
        <v>69</v>
      </c>
      <c r="B6799" s="38">
        <v>42426</v>
      </c>
      <c r="C6799" t="s">
        <v>30</v>
      </c>
      <c r="D6799" t="s">
        <v>191</v>
      </c>
      <c r="E6799" t="s">
        <v>1125</v>
      </c>
      <c r="F6799">
        <v>334423</v>
      </c>
      <c r="G6799">
        <v>374720</v>
      </c>
      <c r="H6799" t="s">
        <v>148</v>
      </c>
      <c r="I6799" t="s">
        <v>149</v>
      </c>
      <c r="L6799">
        <v>2016</v>
      </c>
      <c r="M6799">
        <v>2</v>
      </c>
      <c r="N6799">
        <f t="shared" si="504"/>
        <v>0</v>
      </c>
      <c r="O6799">
        <f t="shared" si="505"/>
        <v>0</v>
      </c>
      <c r="P6799">
        <f t="shared" si="506"/>
        <v>1</v>
      </c>
    </row>
    <row r="6800" spans="1:16" x14ac:dyDescent="0.3">
      <c r="A6800" t="s">
        <v>36</v>
      </c>
      <c r="B6800" s="38">
        <v>42426</v>
      </c>
      <c r="C6800" t="s">
        <v>30</v>
      </c>
      <c r="D6800" t="s">
        <v>426</v>
      </c>
      <c r="E6800" t="s">
        <v>1129</v>
      </c>
      <c r="F6800">
        <v>287600</v>
      </c>
      <c r="G6800">
        <v>345523</v>
      </c>
      <c r="H6800" t="s">
        <v>148</v>
      </c>
      <c r="I6800" t="s">
        <v>149</v>
      </c>
      <c r="L6800">
        <v>2016</v>
      </c>
      <c r="M6800">
        <v>2</v>
      </c>
      <c r="N6800">
        <f t="shared" si="504"/>
        <v>0</v>
      </c>
      <c r="O6800">
        <f t="shared" si="505"/>
        <v>0</v>
      </c>
      <c r="P6800">
        <f t="shared" si="506"/>
        <v>1</v>
      </c>
    </row>
    <row r="6801" spans="1:16" x14ac:dyDescent="0.3">
      <c r="A6801" t="s">
        <v>169</v>
      </c>
      <c r="B6801" s="38">
        <v>42426</v>
      </c>
      <c r="C6801" t="s">
        <v>30</v>
      </c>
      <c r="D6801" t="s">
        <v>168</v>
      </c>
      <c r="E6801" t="s">
        <v>1126</v>
      </c>
      <c r="F6801">
        <v>245077</v>
      </c>
      <c r="G6801">
        <v>372913</v>
      </c>
      <c r="H6801" t="s">
        <v>148</v>
      </c>
      <c r="I6801" t="s">
        <v>149</v>
      </c>
      <c r="L6801">
        <v>2016</v>
      </c>
      <c r="M6801">
        <v>2</v>
      </c>
      <c r="N6801">
        <f t="shared" si="504"/>
        <v>0</v>
      </c>
      <c r="O6801">
        <f t="shared" si="505"/>
        <v>0</v>
      </c>
      <c r="P6801">
        <f t="shared" si="506"/>
        <v>1</v>
      </c>
    </row>
    <row r="6802" spans="1:16" x14ac:dyDescent="0.3">
      <c r="A6802" t="s">
        <v>1120</v>
      </c>
      <c r="B6802" s="38">
        <v>42426</v>
      </c>
      <c r="C6802" t="s">
        <v>30</v>
      </c>
      <c r="D6802" t="s">
        <v>711</v>
      </c>
      <c r="E6802" t="s">
        <v>1125</v>
      </c>
      <c r="F6802">
        <v>243432</v>
      </c>
      <c r="G6802">
        <v>416361</v>
      </c>
      <c r="H6802" t="s">
        <v>148</v>
      </c>
      <c r="I6802" t="s">
        <v>149</v>
      </c>
      <c r="L6802">
        <v>2016</v>
      </c>
      <c r="M6802">
        <v>2</v>
      </c>
      <c r="N6802">
        <f t="shared" si="504"/>
        <v>0</v>
      </c>
      <c r="O6802">
        <f t="shared" si="505"/>
        <v>0</v>
      </c>
      <c r="P6802">
        <f t="shared" si="506"/>
        <v>1</v>
      </c>
    </row>
    <row r="6803" spans="1:16" x14ac:dyDescent="0.3">
      <c r="A6803" t="s">
        <v>1120</v>
      </c>
      <c r="B6803" s="38">
        <v>42427</v>
      </c>
      <c r="C6803" t="s">
        <v>30</v>
      </c>
      <c r="D6803" t="s">
        <v>391</v>
      </c>
      <c r="E6803" t="s">
        <v>1125</v>
      </c>
      <c r="F6803">
        <v>243552</v>
      </c>
      <c r="G6803">
        <v>416222</v>
      </c>
      <c r="H6803" t="s">
        <v>234</v>
      </c>
      <c r="I6803" t="s">
        <v>313</v>
      </c>
      <c r="L6803">
        <v>2016</v>
      </c>
      <c r="M6803">
        <v>2</v>
      </c>
      <c r="N6803">
        <f t="shared" si="504"/>
        <v>0</v>
      </c>
      <c r="O6803">
        <f t="shared" si="505"/>
        <v>0</v>
      </c>
      <c r="P6803">
        <f t="shared" si="506"/>
        <v>5</v>
      </c>
    </row>
    <row r="6804" spans="1:16" x14ac:dyDescent="0.3">
      <c r="A6804" t="s">
        <v>2</v>
      </c>
      <c r="B6804" s="38">
        <v>42428</v>
      </c>
      <c r="C6804" t="s">
        <v>30</v>
      </c>
      <c r="D6804" t="s">
        <v>285</v>
      </c>
      <c r="E6804" t="s">
        <v>1133</v>
      </c>
      <c r="F6804">
        <v>326844</v>
      </c>
      <c r="G6804">
        <v>364081</v>
      </c>
      <c r="H6804" t="s">
        <v>148</v>
      </c>
      <c r="I6804" t="s">
        <v>149</v>
      </c>
      <c r="L6804">
        <v>2016</v>
      </c>
      <c r="M6804">
        <v>2</v>
      </c>
      <c r="N6804">
        <f t="shared" si="504"/>
        <v>0</v>
      </c>
      <c r="O6804">
        <f t="shared" si="505"/>
        <v>0</v>
      </c>
      <c r="P6804">
        <f t="shared" si="506"/>
        <v>1</v>
      </c>
    </row>
    <row r="6805" spans="1:16" x14ac:dyDescent="0.3">
      <c r="A6805" t="s">
        <v>50</v>
      </c>
      <c r="B6805" s="38">
        <v>42429</v>
      </c>
      <c r="C6805" t="s">
        <v>29</v>
      </c>
      <c r="D6805" t="s">
        <v>1087</v>
      </c>
      <c r="E6805" t="s">
        <v>1131</v>
      </c>
      <c r="F6805">
        <v>284475</v>
      </c>
      <c r="G6805">
        <v>432427</v>
      </c>
      <c r="H6805" t="s">
        <v>148</v>
      </c>
      <c r="I6805" t="s">
        <v>181</v>
      </c>
      <c r="L6805">
        <v>2016</v>
      </c>
      <c r="M6805">
        <v>2</v>
      </c>
      <c r="N6805">
        <f t="shared" ref="N6805:N6868" si="507">SUM((IF(OR(ISBLANK($I6805),ISERROR(SEARCH("killed",$I6805))),0,IF(SEARCH("killed",$I6805)=3,LEFT($I6805,1),IF(SEARCH("killed",$I6805)=4,LEFT($I6805,2),0)))),(IF(OR(ISBLANK($J6805),ISERROR(SEARCH("killed",$J6805))),0,IF(SEARCH("killed",$J6805)=3,LEFT($J6805,1),IF(SEARCH("killed",$J6805)=4,LEFT($J6805,2),0)))),(IF(OR(ISBLANK($K6805),ISERROR(SEARCH("killed",$K6805))),0,IF(SEARCH("killed",$K6805)=3,LEFT($K6805,1),IF(SEARCH("killed",$K6805)=4,LEFT($K6805,2),0)))))</f>
        <v>0</v>
      </c>
      <c r="O6805">
        <f t="shared" ref="O6805:O6868" si="508">SUM((IF(OR(ISBLANK($I6805),ISERROR(SEARCH("seriously",$I6805))),0,IF(SEARCH("seriously",$I6805)=3,LEFT($I6805,1),IF(SEARCH("seriously",$I6805)=4,LEFT($I6805,2),0)))),(IF(OR(ISBLANK($J6805),ISERROR(SEARCH("seriously",$J6805))),0,IF(SEARCH("seriously",$J6805)=3,LEFT($J6805,1),IF(SEARCH("seriously",$J6805)=4,LEFT($J6805,2),0)))),(IF(OR(ISBLANK($K6805),ISERROR(SEARCH("seriously",$K6805))),0,IF(SEARCH("seriously",$K6805)=3,LEFT($K6805,1),IF(SEARCH("seriously",$K6805)=4,LEFT($K6805,2),0)))))</f>
        <v>1</v>
      </c>
      <c r="P6805">
        <f t="shared" ref="P6805:P6868" si="509">SUM((IF(OR(ISBLANK($I6805),ISERROR(SEARCH("slightly",$I6805))),0,IF(SEARCH("slightly",$I6805)=3,LEFT($I6805,1),IF(SEARCH("slightly",$I6805)=4,LEFT($I6805,2),0)))),(IF(OR(ISBLANK($J6805),ISERROR(SEARCH("slightly",$J6805))),0,IF(SEARCH("slightly",$J6805)=3,LEFT($J6805,1),IF(SEARCH("slightly",$J6805)=4,LEFT($J6805,2),0)))),(IF(OR(ISBLANK($K6805),ISERROR(SEARCH("slightly",$K6805))),0,IF(SEARCH("slightly",$K6805)=3,LEFT($K6805,1),IF(SEARCH("slightly",$K6805)=4,LEFT($K6805,2),0)))))</f>
        <v>0</v>
      </c>
    </row>
    <row r="6806" spans="1:16" x14ac:dyDescent="0.3">
      <c r="A6806" t="s">
        <v>53</v>
      </c>
      <c r="B6806" s="38">
        <v>42429</v>
      </c>
      <c r="C6806" t="s">
        <v>30</v>
      </c>
      <c r="D6806" t="s">
        <v>510</v>
      </c>
      <c r="E6806" t="s">
        <v>1123</v>
      </c>
      <c r="F6806">
        <v>279419</v>
      </c>
      <c r="G6806">
        <v>362286</v>
      </c>
      <c r="H6806" t="s">
        <v>200</v>
      </c>
      <c r="I6806" t="s">
        <v>201</v>
      </c>
      <c r="L6806">
        <v>2016</v>
      </c>
      <c r="M6806">
        <v>2</v>
      </c>
      <c r="N6806">
        <f t="shared" si="507"/>
        <v>0</v>
      </c>
      <c r="O6806">
        <f t="shared" si="508"/>
        <v>0</v>
      </c>
      <c r="P6806">
        <f t="shared" si="509"/>
        <v>6</v>
      </c>
    </row>
    <row r="6807" spans="1:16" x14ac:dyDescent="0.3">
      <c r="A6807" t="s">
        <v>39</v>
      </c>
      <c r="B6807" s="38">
        <v>42429</v>
      </c>
      <c r="C6807" t="s">
        <v>30</v>
      </c>
      <c r="D6807" t="s">
        <v>217</v>
      </c>
      <c r="E6807" t="s">
        <v>1123</v>
      </c>
      <c r="F6807">
        <v>281071</v>
      </c>
      <c r="G6807">
        <v>378267</v>
      </c>
      <c r="H6807" t="s">
        <v>148</v>
      </c>
      <c r="I6807" t="s">
        <v>149</v>
      </c>
      <c r="L6807">
        <v>2016</v>
      </c>
      <c r="M6807">
        <v>2</v>
      </c>
      <c r="N6807">
        <f t="shared" si="507"/>
        <v>0</v>
      </c>
      <c r="O6807">
        <f t="shared" si="508"/>
        <v>0</v>
      </c>
      <c r="P6807">
        <f t="shared" si="509"/>
        <v>1</v>
      </c>
    </row>
    <row r="6808" spans="1:16" x14ac:dyDescent="0.3">
      <c r="A6808" t="s">
        <v>43</v>
      </c>
      <c r="B6808" s="38">
        <v>42429</v>
      </c>
      <c r="C6808" t="s">
        <v>30</v>
      </c>
      <c r="D6808" t="s">
        <v>608</v>
      </c>
      <c r="E6808" t="s">
        <v>1124</v>
      </c>
      <c r="F6808">
        <v>308821</v>
      </c>
      <c r="G6808">
        <v>326924</v>
      </c>
      <c r="H6808" t="s">
        <v>148</v>
      </c>
      <c r="I6808" t="s">
        <v>149</v>
      </c>
      <c r="L6808">
        <v>2016</v>
      </c>
      <c r="M6808">
        <v>2</v>
      </c>
      <c r="N6808">
        <f t="shared" si="507"/>
        <v>0</v>
      </c>
      <c r="O6808">
        <f t="shared" si="508"/>
        <v>0</v>
      </c>
      <c r="P6808">
        <f t="shared" si="509"/>
        <v>1</v>
      </c>
    </row>
    <row r="6809" spans="1:16" x14ac:dyDescent="0.3">
      <c r="A6809" t="s">
        <v>69</v>
      </c>
      <c r="B6809" s="38">
        <v>42430</v>
      </c>
      <c r="C6809" t="s">
        <v>30</v>
      </c>
      <c r="D6809" t="s">
        <v>167</v>
      </c>
      <c r="E6809" t="s">
        <v>1122</v>
      </c>
      <c r="F6809">
        <v>334323</v>
      </c>
      <c r="G6809">
        <v>373892</v>
      </c>
      <c r="H6809" t="s">
        <v>148</v>
      </c>
      <c r="I6809" t="s">
        <v>149</v>
      </c>
      <c r="L6809">
        <v>2016</v>
      </c>
      <c r="M6809">
        <v>3</v>
      </c>
      <c r="N6809">
        <f t="shared" si="507"/>
        <v>0</v>
      </c>
      <c r="O6809">
        <f t="shared" si="508"/>
        <v>0</v>
      </c>
      <c r="P6809">
        <f t="shared" si="509"/>
        <v>1</v>
      </c>
    </row>
    <row r="6810" spans="1:16" x14ac:dyDescent="0.3">
      <c r="A6810" t="s">
        <v>51</v>
      </c>
      <c r="B6810" s="38">
        <v>42430</v>
      </c>
      <c r="C6810" t="s">
        <v>29</v>
      </c>
      <c r="D6810" t="s">
        <v>262</v>
      </c>
      <c r="E6810" t="s">
        <v>1124</v>
      </c>
      <c r="F6810">
        <v>348867</v>
      </c>
      <c r="G6810">
        <v>344178</v>
      </c>
      <c r="H6810" t="s">
        <v>148</v>
      </c>
      <c r="I6810" t="s">
        <v>181</v>
      </c>
      <c r="L6810">
        <v>2016</v>
      </c>
      <c r="M6810">
        <v>3</v>
      </c>
      <c r="N6810">
        <f t="shared" si="507"/>
        <v>0</v>
      </c>
      <c r="O6810">
        <f t="shared" si="508"/>
        <v>1</v>
      </c>
      <c r="P6810">
        <f t="shared" si="509"/>
        <v>0</v>
      </c>
    </row>
    <row r="6811" spans="1:16" x14ac:dyDescent="0.3">
      <c r="A6811" t="s">
        <v>69</v>
      </c>
      <c r="B6811" s="38">
        <v>42431</v>
      </c>
      <c r="C6811" t="s">
        <v>30</v>
      </c>
      <c r="D6811" t="s">
        <v>1178</v>
      </c>
      <c r="E6811" t="s">
        <v>1122</v>
      </c>
      <c r="F6811">
        <v>333591</v>
      </c>
      <c r="G6811">
        <v>373192</v>
      </c>
      <c r="H6811" t="s">
        <v>148</v>
      </c>
      <c r="I6811" t="s">
        <v>149</v>
      </c>
      <c r="L6811">
        <v>2016</v>
      </c>
      <c r="M6811">
        <v>3</v>
      </c>
      <c r="N6811">
        <f t="shared" si="507"/>
        <v>0</v>
      </c>
      <c r="O6811">
        <f t="shared" si="508"/>
        <v>0</v>
      </c>
      <c r="P6811">
        <f t="shared" si="509"/>
        <v>1</v>
      </c>
    </row>
    <row r="6812" spans="1:16" x14ac:dyDescent="0.3">
      <c r="A6812" t="s">
        <v>69</v>
      </c>
      <c r="B6812" s="38">
        <v>42431</v>
      </c>
      <c r="C6812" t="s">
        <v>30</v>
      </c>
      <c r="D6812" t="s">
        <v>297</v>
      </c>
      <c r="E6812" t="s">
        <v>1122</v>
      </c>
      <c r="F6812">
        <v>333662</v>
      </c>
      <c r="G6812">
        <v>373400</v>
      </c>
      <c r="H6812" t="s">
        <v>152</v>
      </c>
      <c r="I6812" t="s">
        <v>153</v>
      </c>
      <c r="L6812">
        <v>2016</v>
      </c>
      <c r="M6812">
        <v>3</v>
      </c>
      <c r="N6812">
        <f t="shared" si="507"/>
        <v>0</v>
      </c>
      <c r="O6812">
        <f t="shared" si="508"/>
        <v>0</v>
      </c>
      <c r="P6812">
        <f t="shared" si="509"/>
        <v>2</v>
      </c>
    </row>
    <row r="6813" spans="1:16" x14ac:dyDescent="0.3">
      <c r="A6813" t="s">
        <v>69</v>
      </c>
      <c r="B6813" s="38">
        <v>42432</v>
      </c>
      <c r="C6813" t="s">
        <v>30</v>
      </c>
      <c r="D6813" t="s">
        <v>167</v>
      </c>
      <c r="E6813" t="s">
        <v>1122</v>
      </c>
      <c r="F6813">
        <v>334548</v>
      </c>
      <c r="G6813">
        <v>373915</v>
      </c>
      <c r="H6813" t="s">
        <v>148</v>
      </c>
      <c r="I6813" t="s">
        <v>149</v>
      </c>
      <c r="L6813">
        <v>2016</v>
      </c>
      <c r="M6813">
        <v>3</v>
      </c>
      <c r="N6813">
        <f t="shared" si="507"/>
        <v>0</v>
      </c>
      <c r="O6813">
        <f t="shared" si="508"/>
        <v>0</v>
      </c>
      <c r="P6813">
        <f t="shared" si="509"/>
        <v>1</v>
      </c>
    </row>
    <row r="6814" spans="1:16" x14ac:dyDescent="0.3">
      <c r="A6814" t="s">
        <v>2</v>
      </c>
      <c r="B6814" s="38">
        <v>42432</v>
      </c>
      <c r="C6814" t="s">
        <v>30</v>
      </c>
      <c r="D6814" t="s">
        <v>406</v>
      </c>
      <c r="E6814" t="s">
        <v>1133</v>
      </c>
      <c r="F6814">
        <v>326492</v>
      </c>
      <c r="G6814">
        <v>364319</v>
      </c>
      <c r="H6814" t="s">
        <v>152</v>
      </c>
      <c r="I6814" t="s">
        <v>153</v>
      </c>
      <c r="L6814">
        <v>2016</v>
      </c>
      <c r="M6814">
        <v>3</v>
      </c>
      <c r="N6814">
        <f t="shared" si="507"/>
        <v>0</v>
      </c>
      <c r="O6814">
        <f t="shared" si="508"/>
        <v>0</v>
      </c>
      <c r="P6814">
        <f t="shared" si="509"/>
        <v>2</v>
      </c>
    </row>
    <row r="6815" spans="1:16" x14ac:dyDescent="0.3">
      <c r="A6815" t="s">
        <v>51</v>
      </c>
      <c r="B6815" s="38">
        <v>42432</v>
      </c>
      <c r="C6815" t="s">
        <v>30</v>
      </c>
      <c r="D6815" t="s">
        <v>216</v>
      </c>
      <c r="E6815" t="s">
        <v>1124</v>
      </c>
      <c r="F6815">
        <v>348654</v>
      </c>
      <c r="G6815">
        <v>344956</v>
      </c>
      <c r="H6815" t="s">
        <v>148</v>
      </c>
      <c r="I6815" t="s">
        <v>149</v>
      </c>
      <c r="L6815">
        <v>2016</v>
      </c>
      <c r="M6815">
        <v>3</v>
      </c>
      <c r="N6815">
        <f t="shared" si="507"/>
        <v>0</v>
      </c>
      <c r="O6815">
        <f t="shared" si="508"/>
        <v>0</v>
      </c>
      <c r="P6815">
        <f t="shared" si="509"/>
        <v>1</v>
      </c>
    </row>
    <row r="6816" spans="1:16" x14ac:dyDescent="0.3">
      <c r="A6816" t="s">
        <v>1120</v>
      </c>
      <c r="B6816" s="38">
        <v>42432</v>
      </c>
      <c r="C6816" t="s">
        <v>30</v>
      </c>
      <c r="D6816" t="s">
        <v>207</v>
      </c>
      <c r="E6816" t="s">
        <v>1125</v>
      </c>
      <c r="F6816">
        <v>243387</v>
      </c>
      <c r="G6816">
        <v>416908</v>
      </c>
      <c r="H6816" t="s">
        <v>148</v>
      </c>
      <c r="I6816" t="s">
        <v>149</v>
      </c>
      <c r="L6816">
        <v>2016</v>
      </c>
      <c r="M6816">
        <v>3</v>
      </c>
      <c r="N6816">
        <f t="shared" si="507"/>
        <v>0</v>
      </c>
      <c r="O6816">
        <f t="shared" si="508"/>
        <v>0</v>
      </c>
      <c r="P6816">
        <f t="shared" si="509"/>
        <v>1</v>
      </c>
    </row>
    <row r="6817" spans="1:16" x14ac:dyDescent="0.3">
      <c r="A6817" t="s">
        <v>43</v>
      </c>
      <c r="B6817" s="38">
        <v>42432</v>
      </c>
      <c r="C6817" t="s">
        <v>30</v>
      </c>
      <c r="D6817" t="s">
        <v>608</v>
      </c>
      <c r="E6817" t="s">
        <v>1124</v>
      </c>
      <c r="F6817">
        <v>308804</v>
      </c>
      <c r="G6817">
        <v>326908</v>
      </c>
      <c r="H6817" t="s">
        <v>152</v>
      </c>
      <c r="I6817" t="s">
        <v>153</v>
      </c>
      <c r="L6817">
        <v>2016</v>
      </c>
      <c r="M6817">
        <v>3</v>
      </c>
      <c r="N6817">
        <f t="shared" si="507"/>
        <v>0</v>
      </c>
      <c r="O6817">
        <f t="shared" si="508"/>
        <v>0</v>
      </c>
      <c r="P6817">
        <f t="shared" si="509"/>
        <v>2</v>
      </c>
    </row>
    <row r="6818" spans="1:16" x14ac:dyDescent="0.3">
      <c r="A6818" t="s">
        <v>69</v>
      </c>
      <c r="B6818" s="38">
        <v>42433</v>
      </c>
      <c r="C6818" t="s">
        <v>30</v>
      </c>
      <c r="D6818" t="s">
        <v>387</v>
      </c>
      <c r="E6818" t="s">
        <v>1122</v>
      </c>
      <c r="F6818">
        <v>333542</v>
      </c>
      <c r="G6818">
        <v>373110</v>
      </c>
      <c r="H6818" t="s">
        <v>148</v>
      </c>
      <c r="I6818" t="s">
        <v>149</v>
      </c>
      <c r="L6818">
        <v>2016</v>
      </c>
      <c r="M6818">
        <v>3</v>
      </c>
      <c r="N6818">
        <f t="shared" si="507"/>
        <v>0</v>
      </c>
      <c r="O6818">
        <f t="shared" si="508"/>
        <v>0</v>
      </c>
      <c r="P6818">
        <f t="shared" si="509"/>
        <v>1</v>
      </c>
    </row>
    <row r="6819" spans="1:16" x14ac:dyDescent="0.3">
      <c r="A6819" t="s">
        <v>69</v>
      </c>
      <c r="B6819" s="38">
        <v>42433</v>
      </c>
      <c r="C6819" t="s">
        <v>30</v>
      </c>
      <c r="D6819" t="s">
        <v>251</v>
      </c>
      <c r="E6819" t="s">
        <v>1122</v>
      </c>
      <c r="F6819">
        <v>333589</v>
      </c>
      <c r="G6819">
        <v>373340</v>
      </c>
      <c r="H6819" t="s">
        <v>148</v>
      </c>
      <c r="I6819" t="s">
        <v>149</v>
      </c>
      <c r="L6819">
        <v>2016</v>
      </c>
      <c r="M6819">
        <v>3</v>
      </c>
      <c r="N6819">
        <f t="shared" si="507"/>
        <v>0</v>
      </c>
      <c r="O6819">
        <f t="shared" si="508"/>
        <v>0</v>
      </c>
      <c r="P6819">
        <f t="shared" si="509"/>
        <v>1</v>
      </c>
    </row>
    <row r="6820" spans="1:16" x14ac:dyDescent="0.3">
      <c r="A6820" t="s">
        <v>69</v>
      </c>
      <c r="B6820" s="38">
        <v>42433</v>
      </c>
      <c r="C6820" t="s">
        <v>30</v>
      </c>
      <c r="D6820" t="s">
        <v>452</v>
      </c>
      <c r="E6820" t="s">
        <v>1122</v>
      </c>
      <c r="F6820">
        <v>333486</v>
      </c>
      <c r="G6820">
        <v>373638</v>
      </c>
      <c r="H6820" t="s">
        <v>152</v>
      </c>
      <c r="I6820" t="s">
        <v>153</v>
      </c>
      <c r="L6820">
        <v>2016</v>
      </c>
      <c r="M6820">
        <v>3</v>
      </c>
      <c r="N6820">
        <f t="shared" si="507"/>
        <v>0</v>
      </c>
      <c r="O6820">
        <f t="shared" si="508"/>
        <v>0</v>
      </c>
      <c r="P6820">
        <f t="shared" si="509"/>
        <v>2</v>
      </c>
    </row>
    <row r="6821" spans="1:16" x14ac:dyDescent="0.3">
      <c r="A6821" t="s">
        <v>69</v>
      </c>
      <c r="B6821" s="38">
        <v>42433</v>
      </c>
      <c r="C6821" t="s">
        <v>30</v>
      </c>
      <c r="D6821" t="s">
        <v>337</v>
      </c>
      <c r="E6821" t="s">
        <v>1122</v>
      </c>
      <c r="F6821">
        <v>333545</v>
      </c>
      <c r="G6821">
        <v>374058</v>
      </c>
      <c r="H6821" t="s">
        <v>148</v>
      </c>
      <c r="I6821" t="s">
        <v>149</v>
      </c>
      <c r="L6821">
        <v>2016</v>
      </c>
      <c r="M6821">
        <v>3</v>
      </c>
      <c r="N6821">
        <f t="shared" si="507"/>
        <v>0</v>
      </c>
      <c r="O6821">
        <f t="shared" si="508"/>
        <v>0</v>
      </c>
      <c r="P6821">
        <f t="shared" si="509"/>
        <v>1</v>
      </c>
    </row>
    <row r="6822" spans="1:16" x14ac:dyDescent="0.3">
      <c r="A6822" t="s">
        <v>20</v>
      </c>
      <c r="B6822" s="38">
        <v>42433</v>
      </c>
      <c r="C6822" t="s">
        <v>30</v>
      </c>
      <c r="D6822" t="s">
        <v>232</v>
      </c>
      <c r="E6822" t="s">
        <v>1128</v>
      </c>
      <c r="F6822">
        <v>310691</v>
      </c>
      <c r="G6822">
        <v>403125</v>
      </c>
      <c r="H6822" t="s">
        <v>152</v>
      </c>
      <c r="I6822" t="s">
        <v>153</v>
      </c>
      <c r="L6822">
        <v>2016</v>
      </c>
      <c r="M6822">
        <v>3</v>
      </c>
      <c r="N6822">
        <f t="shared" si="507"/>
        <v>0</v>
      </c>
      <c r="O6822">
        <f t="shared" si="508"/>
        <v>0</v>
      </c>
      <c r="P6822">
        <f t="shared" si="509"/>
        <v>2</v>
      </c>
    </row>
    <row r="6823" spans="1:16" x14ac:dyDescent="0.3">
      <c r="A6823" t="s">
        <v>1120</v>
      </c>
      <c r="B6823" s="38">
        <v>42434</v>
      </c>
      <c r="C6823" t="s">
        <v>30</v>
      </c>
      <c r="D6823" t="s">
        <v>338</v>
      </c>
      <c r="E6823" t="s">
        <v>1125</v>
      </c>
      <c r="F6823">
        <v>244151</v>
      </c>
      <c r="G6823">
        <v>416303</v>
      </c>
      <c r="H6823" t="s">
        <v>148</v>
      </c>
      <c r="I6823" t="s">
        <v>149</v>
      </c>
      <c r="L6823">
        <v>2016</v>
      </c>
      <c r="M6823">
        <v>3</v>
      </c>
      <c r="N6823">
        <f t="shared" si="507"/>
        <v>0</v>
      </c>
      <c r="O6823">
        <f t="shared" si="508"/>
        <v>0</v>
      </c>
      <c r="P6823">
        <f t="shared" si="509"/>
        <v>1</v>
      </c>
    </row>
    <row r="6824" spans="1:16" x14ac:dyDescent="0.3">
      <c r="A6824" t="s">
        <v>1120</v>
      </c>
      <c r="B6824" s="38">
        <v>42434</v>
      </c>
      <c r="C6824" t="s">
        <v>30</v>
      </c>
      <c r="D6824" t="s">
        <v>385</v>
      </c>
      <c r="E6824" t="s">
        <v>1125</v>
      </c>
      <c r="F6824">
        <v>244026</v>
      </c>
      <c r="G6824">
        <v>416285</v>
      </c>
      <c r="H6824" t="s">
        <v>148</v>
      </c>
      <c r="I6824" t="s">
        <v>149</v>
      </c>
      <c r="L6824">
        <v>2016</v>
      </c>
      <c r="M6824">
        <v>3</v>
      </c>
      <c r="N6824">
        <f t="shared" si="507"/>
        <v>0</v>
      </c>
      <c r="O6824">
        <f t="shared" si="508"/>
        <v>0</v>
      </c>
      <c r="P6824">
        <f t="shared" si="509"/>
        <v>1</v>
      </c>
    </row>
    <row r="6825" spans="1:16" x14ac:dyDescent="0.3">
      <c r="A6825" t="s">
        <v>69</v>
      </c>
      <c r="B6825" s="38">
        <v>42435</v>
      </c>
      <c r="C6825" t="s">
        <v>30</v>
      </c>
      <c r="D6825" t="s">
        <v>167</v>
      </c>
      <c r="E6825" t="s">
        <v>1122</v>
      </c>
      <c r="F6825">
        <v>334400</v>
      </c>
      <c r="G6825">
        <v>373901</v>
      </c>
      <c r="H6825" t="s">
        <v>148</v>
      </c>
      <c r="I6825" t="s">
        <v>149</v>
      </c>
      <c r="L6825">
        <v>2016</v>
      </c>
      <c r="M6825">
        <v>3</v>
      </c>
      <c r="N6825">
        <f t="shared" si="507"/>
        <v>0</v>
      </c>
      <c r="O6825">
        <f t="shared" si="508"/>
        <v>0</v>
      </c>
      <c r="P6825">
        <f t="shared" si="509"/>
        <v>1</v>
      </c>
    </row>
    <row r="6826" spans="1:16" x14ac:dyDescent="0.3">
      <c r="A6826" t="s">
        <v>69</v>
      </c>
      <c r="B6826" s="38">
        <v>42436</v>
      </c>
      <c r="C6826" t="s">
        <v>30</v>
      </c>
      <c r="D6826" t="s">
        <v>308</v>
      </c>
      <c r="E6826" t="s">
        <v>1122</v>
      </c>
      <c r="F6826">
        <v>333448</v>
      </c>
      <c r="G6826">
        <v>373182</v>
      </c>
      <c r="H6826" t="s">
        <v>234</v>
      </c>
      <c r="I6826" t="s">
        <v>313</v>
      </c>
      <c r="L6826">
        <v>2016</v>
      </c>
      <c r="M6826">
        <v>3</v>
      </c>
      <c r="N6826">
        <f t="shared" si="507"/>
        <v>0</v>
      </c>
      <c r="O6826">
        <f t="shared" si="508"/>
        <v>0</v>
      </c>
      <c r="P6826">
        <f t="shared" si="509"/>
        <v>5</v>
      </c>
    </row>
    <row r="6827" spans="1:16" x14ac:dyDescent="0.3">
      <c r="A6827" t="s">
        <v>67</v>
      </c>
      <c r="B6827" s="38">
        <v>42436</v>
      </c>
      <c r="C6827" t="s">
        <v>30</v>
      </c>
      <c r="D6827" t="s">
        <v>239</v>
      </c>
      <c r="E6827" t="s">
        <v>1130</v>
      </c>
      <c r="F6827">
        <v>348854</v>
      </c>
      <c r="G6827">
        <v>374099</v>
      </c>
      <c r="H6827" t="s">
        <v>148</v>
      </c>
      <c r="I6827" t="s">
        <v>149</v>
      </c>
      <c r="L6827">
        <v>2016</v>
      </c>
      <c r="M6827">
        <v>3</v>
      </c>
      <c r="N6827">
        <f t="shared" si="507"/>
        <v>0</v>
      </c>
      <c r="O6827">
        <f t="shared" si="508"/>
        <v>0</v>
      </c>
      <c r="P6827">
        <f t="shared" si="509"/>
        <v>1</v>
      </c>
    </row>
    <row r="6828" spans="1:16" x14ac:dyDescent="0.3">
      <c r="A6828" t="s">
        <v>36</v>
      </c>
      <c r="B6828" s="38">
        <v>42437</v>
      </c>
      <c r="C6828" t="s">
        <v>30</v>
      </c>
      <c r="D6828" t="s">
        <v>639</v>
      </c>
      <c r="E6828" t="s">
        <v>1129</v>
      </c>
      <c r="F6828">
        <v>287569</v>
      </c>
      <c r="G6828">
        <v>345341</v>
      </c>
      <c r="H6828" t="s">
        <v>148</v>
      </c>
      <c r="I6828" t="s">
        <v>149</v>
      </c>
      <c r="L6828">
        <v>2016</v>
      </c>
      <c r="M6828">
        <v>3</v>
      </c>
      <c r="N6828">
        <f t="shared" si="507"/>
        <v>0</v>
      </c>
      <c r="O6828">
        <f t="shared" si="508"/>
        <v>0</v>
      </c>
      <c r="P6828">
        <f t="shared" si="509"/>
        <v>1</v>
      </c>
    </row>
    <row r="6829" spans="1:16" x14ac:dyDescent="0.3">
      <c r="A6829" t="s">
        <v>1215</v>
      </c>
      <c r="B6829" s="38">
        <v>42437</v>
      </c>
      <c r="C6829" t="s">
        <v>30</v>
      </c>
      <c r="D6829" t="s">
        <v>412</v>
      </c>
      <c r="E6829" t="s">
        <v>1126</v>
      </c>
      <c r="F6829">
        <v>223627</v>
      </c>
      <c r="G6829">
        <v>343922</v>
      </c>
      <c r="H6829" t="s">
        <v>148</v>
      </c>
      <c r="I6829" t="s">
        <v>149</v>
      </c>
      <c r="L6829">
        <v>2016</v>
      </c>
      <c r="M6829">
        <v>3</v>
      </c>
      <c r="N6829">
        <f t="shared" si="507"/>
        <v>0</v>
      </c>
      <c r="O6829">
        <f t="shared" si="508"/>
        <v>0</v>
      </c>
      <c r="P6829">
        <f t="shared" si="509"/>
        <v>1</v>
      </c>
    </row>
    <row r="6830" spans="1:16" x14ac:dyDescent="0.3">
      <c r="A6830" t="s">
        <v>62</v>
      </c>
      <c r="B6830" s="38">
        <v>42438</v>
      </c>
      <c r="C6830" t="s">
        <v>30</v>
      </c>
      <c r="D6830" t="s">
        <v>330</v>
      </c>
      <c r="E6830" t="s">
        <v>1128</v>
      </c>
      <c r="F6830">
        <v>339847</v>
      </c>
      <c r="G6830">
        <v>402622</v>
      </c>
      <c r="H6830" t="s">
        <v>148</v>
      </c>
      <c r="I6830" t="s">
        <v>149</v>
      </c>
      <c r="L6830">
        <v>2016</v>
      </c>
      <c r="M6830">
        <v>3</v>
      </c>
      <c r="N6830">
        <f t="shared" si="507"/>
        <v>0</v>
      </c>
      <c r="O6830">
        <f t="shared" si="508"/>
        <v>0</v>
      </c>
      <c r="P6830">
        <f t="shared" si="509"/>
        <v>1</v>
      </c>
    </row>
    <row r="6831" spans="1:16" x14ac:dyDescent="0.3">
      <c r="A6831" t="s">
        <v>39</v>
      </c>
      <c r="B6831" s="38">
        <v>42438</v>
      </c>
      <c r="C6831" t="s">
        <v>30</v>
      </c>
      <c r="D6831" t="s">
        <v>519</v>
      </c>
      <c r="E6831" t="s">
        <v>1123</v>
      </c>
      <c r="F6831">
        <v>281083</v>
      </c>
      <c r="G6831">
        <v>378250</v>
      </c>
      <c r="H6831" t="s">
        <v>148</v>
      </c>
      <c r="I6831" t="s">
        <v>149</v>
      </c>
      <c r="L6831">
        <v>2016</v>
      </c>
      <c r="M6831">
        <v>3</v>
      </c>
      <c r="N6831">
        <f t="shared" si="507"/>
        <v>0</v>
      </c>
      <c r="O6831">
        <f t="shared" si="508"/>
        <v>0</v>
      </c>
      <c r="P6831">
        <f t="shared" si="509"/>
        <v>1</v>
      </c>
    </row>
    <row r="6832" spans="1:16" x14ac:dyDescent="0.3">
      <c r="A6832" t="s">
        <v>60</v>
      </c>
      <c r="B6832" s="38">
        <v>42438</v>
      </c>
      <c r="C6832" t="s">
        <v>30</v>
      </c>
      <c r="D6832" t="s">
        <v>802</v>
      </c>
      <c r="E6832" t="s">
        <v>1130</v>
      </c>
      <c r="F6832">
        <v>350762</v>
      </c>
      <c r="G6832">
        <v>381993</v>
      </c>
      <c r="H6832" t="s">
        <v>152</v>
      </c>
      <c r="I6832" t="s">
        <v>153</v>
      </c>
      <c r="L6832">
        <v>2016</v>
      </c>
      <c r="M6832">
        <v>3</v>
      </c>
      <c r="N6832">
        <f t="shared" si="507"/>
        <v>0</v>
      </c>
      <c r="O6832">
        <f t="shared" si="508"/>
        <v>0</v>
      </c>
      <c r="P6832">
        <f t="shared" si="509"/>
        <v>2</v>
      </c>
    </row>
    <row r="6833" spans="1:16" x14ac:dyDescent="0.3">
      <c r="A6833" t="s">
        <v>76</v>
      </c>
      <c r="B6833" s="38">
        <v>42439</v>
      </c>
      <c r="C6833" t="s">
        <v>30</v>
      </c>
      <c r="D6833" t="s">
        <v>297</v>
      </c>
      <c r="E6833" t="s">
        <v>1127</v>
      </c>
      <c r="F6833">
        <v>314704</v>
      </c>
      <c r="G6833">
        <v>386967</v>
      </c>
      <c r="H6833" t="s">
        <v>148</v>
      </c>
      <c r="I6833" t="s">
        <v>149</v>
      </c>
      <c r="L6833">
        <v>2016</v>
      </c>
      <c r="M6833">
        <v>3</v>
      </c>
      <c r="N6833">
        <f t="shared" si="507"/>
        <v>0</v>
      </c>
      <c r="O6833">
        <f t="shared" si="508"/>
        <v>0</v>
      </c>
      <c r="P6833">
        <f t="shared" si="509"/>
        <v>1</v>
      </c>
    </row>
    <row r="6834" spans="1:16" x14ac:dyDescent="0.3">
      <c r="A6834" t="s">
        <v>69</v>
      </c>
      <c r="B6834" s="38">
        <v>42440</v>
      </c>
      <c r="C6834" t="s">
        <v>30</v>
      </c>
      <c r="D6834" t="s">
        <v>299</v>
      </c>
      <c r="E6834" t="s">
        <v>1122</v>
      </c>
      <c r="F6834">
        <v>335046</v>
      </c>
      <c r="G6834">
        <v>374438</v>
      </c>
      <c r="H6834" t="s">
        <v>148</v>
      </c>
      <c r="I6834" t="s">
        <v>149</v>
      </c>
      <c r="L6834">
        <v>2016</v>
      </c>
      <c r="M6834">
        <v>3</v>
      </c>
      <c r="N6834">
        <f t="shared" si="507"/>
        <v>0</v>
      </c>
      <c r="O6834">
        <f t="shared" si="508"/>
        <v>0</v>
      </c>
      <c r="P6834">
        <f t="shared" si="509"/>
        <v>1</v>
      </c>
    </row>
    <row r="6835" spans="1:16" x14ac:dyDescent="0.3">
      <c r="A6835" t="s">
        <v>69</v>
      </c>
      <c r="B6835" s="38">
        <v>42442</v>
      </c>
      <c r="C6835" t="s">
        <v>30</v>
      </c>
      <c r="D6835" t="s">
        <v>367</v>
      </c>
      <c r="E6835" t="s">
        <v>1122</v>
      </c>
      <c r="F6835">
        <v>333841</v>
      </c>
      <c r="G6835">
        <v>373942</v>
      </c>
      <c r="H6835" t="s">
        <v>148</v>
      </c>
      <c r="I6835" t="s">
        <v>149</v>
      </c>
      <c r="L6835">
        <v>2016</v>
      </c>
      <c r="M6835">
        <v>3</v>
      </c>
      <c r="N6835">
        <f t="shared" si="507"/>
        <v>0</v>
      </c>
      <c r="O6835">
        <f t="shared" si="508"/>
        <v>0</v>
      </c>
      <c r="P6835">
        <f t="shared" si="509"/>
        <v>1</v>
      </c>
    </row>
    <row r="6836" spans="1:16" x14ac:dyDescent="0.3">
      <c r="A6836" t="s">
        <v>43</v>
      </c>
      <c r="B6836" s="38">
        <v>42442</v>
      </c>
      <c r="C6836" t="s">
        <v>30</v>
      </c>
      <c r="D6836" t="s">
        <v>779</v>
      </c>
      <c r="E6836" t="s">
        <v>1124</v>
      </c>
      <c r="F6836">
        <v>308511</v>
      </c>
      <c r="G6836">
        <v>326553</v>
      </c>
      <c r="H6836" t="s">
        <v>148</v>
      </c>
      <c r="I6836" t="s">
        <v>149</v>
      </c>
      <c r="L6836">
        <v>2016</v>
      </c>
      <c r="M6836">
        <v>3</v>
      </c>
      <c r="N6836">
        <f t="shared" si="507"/>
        <v>0</v>
      </c>
      <c r="O6836">
        <f t="shared" si="508"/>
        <v>0</v>
      </c>
      <c r="P6836">
        <f t="shared" si="509"/>
        <v>1</v>
      </c>
    </row>
    <row r="6837" spans="1:16" x14ac:dyDescent="0.3">
      <c r="A6837" t="s">
        <v>2</v>
      </c>
      <c r="B6837" s="38">
        <v>42443</v>
      </c>
      <c r="C6837" t="s">
        <v>30</v>
      </c>
      <c r="D6837" t="s">
        <v>266</v>
      </c>
      <c r="E6837" t="s">
        <v>1133</v>
      </c>
      <c r="F6837">
        <v>326512</v>
      </c>
      <c r="G6837">
        <v>363901</v>
      </c>
      <c r="H6837" t="s">
        <v>148</v>
      </c>
      <c r="I6837" t="s">
        <v>149</v>
      </c>
      <c r="L6837">
        <v>2016</v>
      </c>
      <c r="M6837">
        <v>3</v>
      </c>
      <c r="N6837">
        <f t="shared" si="507"/>
        <v>0</v>
      </c>
      <c r="O6837">
        <f t="shared" si="508"/>
        <v>0</v>
      </c>
      <c r="P6837">
        <f t="shared" si="509"/>
        <v>1</v>
      </c>
    </row>
    <row r="6838" spans="1:16" x14ac:dyDescent="0.3">
      <c r="A6838" t="s">
        <v>1214</v>
      </c>
      <c r="B6838" s="38">
        <v>42443</v>
      </c>
      <c r="C6838" t="s">
        <v>30</v>
      </c>
      <c r="D6838" t="s">
        <v>1208</v>
      </c>
      <c r="E6838" t="s">
        <v>1125</v>
      </c>
      <c r="F6838">
        <v>226311</v>
      </c>
      <c r="G6838">
        <v>384683</v>
      </c>
      <c r="H6838" t="s">
        <v>148</v>
      </c>
      <c r="I6838" t="s">
        <v>149</v>
      </c>
      <c r="L6838">
        <v>2016</v>
      </c>
      <c r="M6838">
        <v>3</v>
      </c>
      <c r="N6838">
        <f t="shared" si="507"/>
        <v>0</v>
      </c>
      <c r="O6838">
        <f t="shared" si="508"/>
        <v>0</v>
      </c>
      <c r="P6838">
        <f t="shared" si="509"/>
        <v>1</v>
      </c>
    </row>
    <row r="6839" spans="1:16" x14ac:dyDescent="0.3">
      <c r="A6839" t="s">
        <v>69</v>
      </c>
      <c r="B6839" s="38">
        <v>42444</v>
      </c>
      <c r="C6839" t="s">
        <v>30</v>
      </c>
      <c r="D6839" t="s">
        <v>174</v>
      </c>
      <c r="E6839" t="s">
        <v>1122</v>
      </c>
      <c r="F6839">
        <v>334127</v>
      </c>
      <c r="G6839">
        <v>375040</v>
      </c>
      <c r="H6839" t="s">
        <v>152</v>
      </c>
      <c r="I6839" t="s">
        <v>153</v>
      </c>
      <c r="L6839">
        <v>2016</v>
      </c>
      <c r="M6839">
        <v>3</v>
      </c>
      <c r="N6839">
        <f t="shared" si="507"/>
        <v>0</v>
      </c>
      <c r="O6839">
        <f t="shared" si="508"/>
        <v>0</v>
      </c>
      <c r="P6839">
        <f t="shared" si="509"/>
        <v>2</v>
      </c>
    </row>
    <row r="6840" spans="1:16" x14ac:dyDescent="0.3">
      <c r="A6840" t="s">
        <v>69</v>
      </c>
      <c r="B6840" s="38">
        <v>42444</v>
      </c>
      <c r="C6840" t="s">
        <v>30</v>
      </c>
      <c r="D6840" t="s">
        <v>333</v>
      </c>
      <c r="E6840" t="s">
        <v>1122</v>
      </c>
      <c r="F6840">
        <v>333674</v>
      </c>
      <c r="G6840">
        <v>375030</v>
      </c>
      <c r="H6840" t="s">
        <v>148</v>
      </c>
      <c r="I6840" t="s">
        <v>149</v>
      </c>
      <c r="L6840">
        <v>2016</v>
      </c>
      <c r="M6840">
        <v>3</v>
      </c>
      <c r="N6840">
        <f t="shared" si="507"/>
        <v>0</v>
      </c>
      <c r="O6840">
        <f t="shared" si="508"/>
        <v>0</v>
      </c>
      <c r="P6840">
        <f t="shared" si="509"/>
        <v>1</v>
      </c>
    </row>
    <row r="6841" spans="1:16" x14ac:dyDescent="0.3">
      <c r="A6841" t="s">
        <v>69</v>
      </c>
      <c r="B6841" s="38">
        <v>42444</v>
      </c>
      <c r="C6841" t="s">
        <v>30</v>
      </c>
      <c r="D6841" t="s">
        <v>160</v>
      </c>
      <c r="E6841" t="s">
        <v>1122</v>
      </c>
      <c r="F6841">
        <v>333507</v>
      </c>
      <c r="G6841">
        <v>375144</v>
      </c>
      <c r="H6841" t="s">
        <v>148</v>
      </c>
      <c r="I6841" t="s">
        <v>149</v>
      </c>
      <c r="L6841">
        <v>2016</v>
      </c>
      <c r="M6841">
        <v>3</v>
      </c>
      <c r="N6841">
        <f t="shared" si="507"/>
        <v>0</v>
      </c>
      <c r="O6841">
        <f t="shared" si="508"/>
        <v>0</v>
      </c>
      <c r="P6841">
        <f t="shared" si="509"/>
        <v>1</v>
      </c>
    </row>
    <row r="6842" spans="1:16" x14ac:dyDescent="0.3">
      <c r="A6842" t="s">
        <v>69</v>
      </c>
      <c r="B6842" s="38">
        <v>42445</v>
      </c>
      <c r="C6842" t="s">
        <v>30</v>
      </c>
      <c r="D6842" t="s">
        <v>224</v>
      </c>
      <c r="E6842" t="s">
        <v>1122</v>
      </c>
      <c r="F6842">
        <v>334084</v>
      </c>
      <c r="G6842">
        <v>373967</v>
      </c>
      <c r="H6842" t="s">
        <v>152</v>
      </c>
      <c r="I6842" t="s">
        <v>153</v>
      </c>
      <c r="L6842">
        <v>2016</v>
      </c>
      <c r="M6842">
        <v>3</v>
      </c>
      <c r="N6842">
        <f t="shared" si="507"/>
        <v>0</v>
      </c>
      <c r="O6842">
        <f t="shared" si="508"/>
        <v>0</v>
      </c>
      <c r="P6842">
        <f t="shared" si="509"/>
        <v>2</v>
      </c>
    </row>
    <row r="6843" spans="1:16" x14ac:dyDescent="0.3">
      <c r="A6843" t="s">
        <v>69</v>
      </c>
      <c r="B6843" s="38">
        <v>42446</v>
      </c>
      <c r="C6843" t="s">
        <v>30</v>
      </c>
      <c r="D6843" t="s">
        <v>530</v>
      </c>
      <c r="E6843" t="s">
        <v>1122</v>
      </c>
      <c r="F6843">
        <v>334070</v>
      </c>
      <c r="G6843">
        <v>373954</v>
      </c>
      <c r="H6843" t="s">
        <v>148</v>
      </c>
      <c r="I6843" t="s">
        <v>149</v>
      </c>
      <c r="L6843">
        <v>2016</v>
      </c>
      <c r="M6843">
        <v>3</v>
      </c>
      <c r="N6843">
        <f t="shared" si="507"/>
        <v>0</v>
      </c>
      <c r="O6843">
        <f t="shared" si="508"/>
        <v>0</v>
      </c>
      <c r="P6843">
        <f t="shared" si="509"/>
        <v>1</v>
      </c>
    </row>
    <row r="6844" spans="1:16" x14ac:dyDescent="0.3">
      <c r="A6844" t="s">
        <v>1120</v>
      </c>
      <c r="B6844" s="38">
        <v>42446</v>
      </c>
      <c r="C6844" t="s">
        <v>29</v>
      </c>
      <c r="D6844" t="s">
        <v>368</v>
      </c>
      <c r="E6844" t="s">
        <v>1125</v>
      </c>
      <c r="F6844">
        <v>244211</v>
      </c>
      <c r="G6844">
        <v>416762</v>
      </c>
      <c r="H6844" t="s">
        <v>148</v>
      </c>
      <c r="I6844" t="s">
        <v>181</v>
      </c>
      <c r="L6844">
        <v>2016</v>
      </c>
      <c r="M6844">
        <v>3</v>
      </c>
      <c r="N6844">
        <f t="shared" si="507"/>
        <v>0</v>
      </c>
      <c r="O6844">
        <f t="shared" si="508"/>
        <v>1</v>
      </c>
      <c r="P6844">
        <f t="shared" si="509"/>
        <v>0</v>
      </c>
    </row>
    <row r="6845" spans="1:16" x14ac:dyDescent="0.3">
      <c r="A6845" t="s">
        <v>43</v>
      </c>
      <c r="B6845" s="38">
        <v>42446</v>
      </c>
      <c r="C6845" t="s">
        <v>30</v>
      </c>
      <c r="D6845" t="s">
        <v>320</v>
      </c>
      <c r="E6845" t="s">
        <v>1124</v>
      </c>
      <c r="F6845">
        <v>308474</v>
      </c>
      <c r="G6845">
        <v>325926</v>
      </c>
      <c r="H6845" t="s">
        <v>148</v>
      </c>
      <c r="I6845" t="s">
        <v>149</v>
      </c>
      <c r="L6845">
        <v>2016</v>
      </c>
      <c r="M6845">
        <v>3</v>
      </c>
      <c r="N6845">
        <f t="shared" si="507"/>
        <v>0</v>
      </c>
      <c r="O6845">
        <f t="shared" si="508"/>
        <v>0</v>
      </c>
      <c r="P6845">
        <f t="shared" si="509"/>
        <v>1</v>
      </c>
    </row>
    <row r="6846" spans="1:16" x14ac:dyDescent="0.3">
      <c r="A6846" t="s">
        <v>69</v>
      </c>
      <c r="B6846" s="38">
        <v>42447</v>
      </c>
      <c r="C6846" t="s">
        <v>30</v>
      </c>
      <c r="D6846" t="s">
        <v>516</v>
      </c>
      <c r="E6846" t="s">
        <v>1122</v>
      </c>
      <c r="F6846">
        <v>333755</v>
      </c>
      <c r="G6846">
        <v>373944</v>
      </c>
      <c r="H6846" t="s">
        <v>152</v>
      </c>
      <c r="I6846" t="s">
        <v>153</v>
      </c>
      <c r="L6846">
        <v>2016</v>
      </c>
      <c r="M6846">
        <v>3</v>
      </c>
      <c r="N6846">
        <f t="shared" si="507"/>
        <v>0</v>
      </c>
      <c r="O6846">
        <f t="shared" si="508"/>
        <v>0</v>
      </c>
      <c r="P6846">
        <f t="shared" si="509"/>
        <v>2</v>
      </c>
    </row>
    <row r="6847" spans="1:16" x14ac:dyDescent="0.3">
      <c r="A6847" t="s">
        <v>20</v>
      </c>
      <c r="B6847" s="38">
        <v>42447</v>
      </c>
      <c r="C6847" t="s">
        <v>29</v>
      </c>
      <c r="D6847" t="s">
        <v>352</v>
      </c>
      <c r="E6847" t="s">
        <v>1128</v>
      </c>
      <c r="F6847">
        <v>310437</v>
      </c>
      <c r="G6847">
        <v>403279</v>
      </c>
      <c r="H6847" t="s">
        <v>152</v>
      </c>
      <c r="I6847" t="s">
        <v>181</v>
      </c>
      <c r="J6847" t="s">
        <v>248</v>
      </c>
      <c r="L6847">
        <v>2016</v>
      </c>
      <c r="M6847">
        <v>3</v>
      </c>
      <c r="N6847">
        <f t="shared" si="507"/>
        <v>0</v>
      </c>
      <c r="O6847">
        <f t="shared" si="508"/>
        <v>1</v>
      </c>
      <c r="P6847">
        <f t="shared" si="509"/>
        <v>1</v>
      </c>
    </row>
    <row r="6848" spans="1:16" x14ac:dyDescent="0.3">
      <c r="A6848" t="s">
        <v>2</v>
      </c>
      <c r="B6848" s="38">
        <v>42448</v>
      </c>
      <c r="C6848" t="s">
        <v>30</v>
      </c>
      <c r="D6848" t="s">
        <v>285</v>
      </c>
      <c r="E6848" t="s">
        <v>1133</v>
      </c>
      <c r="F6848">
        <v>326981</v>
      </c>
      <c r="G6848">
        <v>364151</v>
      </c>
      <c r="H6848" t="s">
        <v>148</v>
      </c>
      <c r="I6848" t="s">
        <v>149</v>
      </c>
      <c r="L6848">
        <v>2016</v>
      </c>
      <c r="M6848">
        <v>3</v>
      </c>
      <c r="N6848">
        <f t="shared" si="507"/>
        <v>0</v>
      </c>
      <c r="O6848">
        <f t="shared" si="508"/>
        <v>0</v>
      </c>
      <c r="P6848">
        <f t="shared" si="509"/>
        <v>1</v>
      </c>
    </row>
    <row r="6849" spans="1:16" x14ac:dyDescent="0.3">
      <c r="A6849" t="s">
        <v>69</v>
      </c>
      <c r="B6849" s="38">
        <v>42450</v>
      </c>
      <c r="C6849" t="s">
        <v>30</v>
      </c>
      <c r="D6849" t="s">
        <v>251</v>
      </c>
      <c r="E6849" t="s">
        <v>1122</v>
      </c>
      <c r="F6849">
        <v>333585</v>
      </c>
      <c r="G6849">
        <v>373503</v>
      </c>
      <c r="H6849" t="s">
        <v>148</v>
      </c>
      <c r="I6849" t="s">
        <v>149</v>
      </c>
      <c r="L6849">
        <v>2016</v>
      </c>
      <c r="M6849">
        <v>3</v>
      </c>
      <c r="N6849">
        <f t="shared" si="507"/>
        <v>0</v>
      </c>
      <c r="O6849">
        <f t="shared" si="508"/>
        <v>0</v>
      </c>
      <c r="P6849">
        <f t="shared" si="509"/>
        <v>1</v>
      </c>
    </row>
    <row r="6850" spans="1:16" x14ac:dyDescent="0.3">
      <c r="A6850" t="s">
        <v>1120</v>
      </c>
      <c r="B6850" s="38">
        <v>42450</v>
      </c>
      <c r="C6850" t="s">
        <v>30</v>
      </c>
      <c r="D6850" t="s">
        <v>273</v>
      </c>
      <c r="E6850" t="s">
        <v>1125</v>
      </c>
      <c r="F6850">
        <v>243590</v>
      </c>
      <c r="G6850">
        <v>416451</v>
      </c>
      <c r="H6850" t="s">
        <v>148</v>
      </c>
      <c r="I6850" t="s">
        <v>149</v>
      </c>
      <c r="L6850">
        <v>2016</v>
      </c>
      <c r="M6850">
        <v>3</v>
      </c>
      <c r="N6850">
        <f t="shared" si="507"/>
        <v>0</v>
      </c>
      <c r="O6850">
        <f t="shared" si="508"/>
        <v>0</v>
      </c>
      <c r="P6850">
        <f t="shared" si="509"/>
        <v>1</v>
      </c>
    </row>
    <row r="6851" spans="1:16" x14ac:dyDescent="0.3">
      <c r="A6851" t="s">
        <v>67</v>
      </c>
      <c r="B6851" s="38">
        <v>42450</v>
      </c>
      <c r="C6851" t="s">
        <v>30</v>
      </c>
      <c r="D6851" t="s">
        <v>278</v>
      </c>
      <c r="E6851" t="s">
        <v>1130</v>
      </c>
      <c r="F6851">
        <v>348973</v>
      </c>
      <c r="G6851">
        <v>374170</v>
      </c>
      <c r="H6851" t="s">
        <v>152</v>
      </c>
      <c r="I6851" t="s">
        <v>153</v>
      </c>
      <c r="L6851">
        <v>2016</v>
      </c>
      <c r="M6851">
        <v>3</v>
      </c>
      <c r="N6851">
        <f t="shared" si="507"/>
        <v>0</v>
      </c>
      <c r="O6851">
        <f t="shared" si="508"/>
        <v>0</v>
      </c>
      <c r="P6851">
        <f t="shared" si="509"/>
        <v>2</v>
      </c>
    </row>
    <row r="6852" spans="1:16" x14ac:dyDescent="0.3">
      <c r="A6852" t="s">
        <v>2</v>
      </c>
      <c r="B6852" s="38">
        <v>42451</v>
      </c>
      <c r="C6852" t="s">
        <v>30</v>
      </c>
      <c r="D6852" t="s">
        <v>406</v>
      </c>
      <c r="E6852" t="s">
        <v>1133</v>
      </c>
      <c r="F6852">
        <v>326481</v>
      </c>
      <c r="G6852">
        <v>364341</v>
      </c>
      <c r="H6852" t="s">
        <v>148</v>
      </c>
      <c r="I6852" t="s">
        <v>149</v>
      </c>
      <c r="L6852">
        <v>2016</v>
      </c>
      <c r="M6852">
        <v>3</v>
      </c>
      <c r="N6852">
        <f t="shared" si="507"/>
        <v>0</v>
      </c>
      <c r="O6852">
        <f t="shared" si="508"/>
        <v>0</v>
      </c>
      <c r="P6852">
        <f t="shared" si="509"/>
        <v>1</v>
      </c>
    </row>
    <row r="6853" spans="1:16" x14ac:dyDescent="0.3">
      <c r="A6853" t="s">
        <v>46</v>
      </c>
      <c r="B6853" s="38">
        <v>42451</v>
      </c>
      <c r="C6853" t="s">
        <v>30</v>
      </c>
      <c r="D6853" t="s">
        <v>1194</v>
      </c>
      <c r="E6853" t="s">
        <v>1125</v>
      </c>
      <c r="F6853">
        <v>234607</v>
      </c>
      <c r="G6853">
        <v>397719</v>
      </c>
      <c r="H6853" t="s">
        <v>148</v>
      </c>
      <c r="I6853" t="s">
        <v>149</v>
      </c>
      <c r="L6853">
        <v>2016</v>
      </c>
      <c r="M6853">
        <v>3</v>
      </c>
      <c r="N6853">
        <f t="shared" si="507"/>
        <v>0</v>
      </c>
      <c r="O6853">
        <f t="shared" si="508"/>
        <v>0</v>
      </c>
      <c r="P6853">
        <f t="shared" si="509"/>
        <v>1</v>
      </c>
    </row>
    <row r="6854" spans="1:16" x14ac:dyDescent="0.3">
      <c r="A6854" t="s">
        <v>43</v>
      </c>
      <c r="B6854" s="38">
        <v>42451</v>
      </c>
      <c r="C6854" t="s">
        <v>30</v>
      </c>
      <c r="D6854" t="s">
        <v>608</v>
      </c>
      <c r="E6854" t="s">
        <v>1124</v>
      </c>
      <c r="F6854">
        <v>308815</v>
      </c>
      <c r="G6854">
        <v>326844</v>
      </c>
      <c r="H6854" t="s">
        <v>152</v>
      </c>
      <c r="I6854" t="s">
        <v>153</v>
      </c>
      <c r="L6854">
        <v>2016</v>
      </c>
      <c r="M6854">
        <v>3</v>
      </c>
      <c r="N6854">
        <f t="shared" si="507"/>
        <v>0</v>
      </c>
      <c r="O6854">
        <f t="shared" si="508"/>
        <v>0</v>
      </c>
      <c r="P6854">
        <f t="shared" si="509"/>
        <v>2</v>
      </c>
    </row>
    <row r="6855" spans="1:16" x14ac:dyDescent="0.3">
      <c r="A6855" t="s">
        <v>69</v>
      </c>
      <c r="B6855" s="38">
        <v>42452</v>
      </c>
      <c r="C6855" t="s">
        <v>30</v>
      </c>
      <c r="D6855" t="s">
        <v>299</v>
      </c>
      <c r="E6855" t="s">
        <v>1122</v>
      </c>
      <c r="F6855">
        <v>334637</v>
      </c>
      <c r="G6855">
        <v>374392</v>
      </c>
      <c r="H6855" t="s">
        <v>152</v>
      </c>
      <c r="I6855" t="s">
        <v>153</v>
      </c>
      <c r="L6855">
        <v>2016</v>
      </c>
      <c r="M6855">
        <v>3</v>
      </c>
      <c r="N6855">
        <f t="shared" si="507"/>
        <v>0</v>
      </c>
      <c r="O6855">
        <f t="shared" si="508"/>
        <v>0</v>
      </c>
      <c r="P6855">
        <f t="shared" si="509"/>
        <v>2</v>
      </c>
    </row>
    <row r="6856" spans="1:16" x14ac:dyDescent="0.3">
      <c r="A6856" t="s">
        <v>69</v>
      </c>
      <c r="B6856" s="38">
        <v>42452</v>
      </c>
      <c r="C6856" t="s">
        <v>30</v>
      </c>
      <c r="D6856" t="s">
        <v>180</v>
      </c>
      <c r="E6856" t="s">
        <v>1122</v>
      </c>
      <c r="F6856">
        <v>333235</v>
      </c>
      <c r="G6856">
        <v>374349</v>
      </c>
      <c r="H6856" t="s">
        <v>152</v>
      </c>
      <c r="I6856" t="s">
        <v>153</v>
      </c>
      <c r="L6856">
        <v>2016</v>
      </c>
      <c r="M6856">
        <v>3</v>
      </c>
      <c r="N6856">
        <f t="shared" si="507"/>
        <v>0</v>
      </c>
      <c r="O6856">
        <f t="shared" si="508"/>
        <v>0</v>
      </c>
      <c r="P6856">
        <f t="shared" si="509"/>
        <v>2</v>
      </c>
    </row>
    <row r="6857" spans="1:16" x14ac:dyDescent="0.3">
      <c r="A6857" t="s">
        <v>58</v>
      </c>
      <c r="B6857" s="38">
        <v>42452</v>
      </c>
      <c r="C6857" t="s">
        <v>30</v>
      </c>
      <c r="D6857" t="s">
        <v>511</v>
      </c>
      <c r="E6857" t="s">
        <v>1123</v>
      </c>
      <c r="F6857">
        <v>284136</v>
      </c>
      <c r="G6857">
        <v>366509</v>
      </c>
      <c r="H6857" t="s">
        <v>144</v>
      </c>
      <c r="I6857" t="s">
        <v>145</v>
      </c>
      <c r="L6857">
        <v>2016</v>
      </c>
      <c r="M6857">
        <v>3</v>
      </c>
      <c r="N6857">
        <f t="shared" si="507"/>
        <v>0</v>
      </c>
      <c r="O6857">
        <f t="shared" si="508"/>
        <v>0</v>
      </c>
      <c r="P6857">
        <f t="shared" si="509"/>
        <v>3</v>
      </c>
    </row>
    <row r="6858" spans="1:16" x14ac:dyDescent="0.3">
      <c r="A6858" t="s">
        <v>60</v>
      </c>
      <c r="B6858" s="38">
        <v>42452</v>
      </c>
      <c r="C6858" t="s">
        <v>29</v>
      </c>
      <c r="D6858" t="s">
        <v>194</v>
      </c>
      <c r="E6858" t="s">
        <v>1130</v>
      </c>
      <c r="F6858">
        <v>350541</v>
      </c>
      <c r="G6858">
        <v>381679</v>
      </c>
      <c r="H6858" t="s">
        <v>148</v>
      </c>
      <c r="I6858" t="s">
        <v>181</v>
      </c>
      <c r="L6858">
        <v>2016</v>
      </c>
      <c r="M6858">
        <v>3</v>
      </c>
      <c r="N6858">
        <f t="shared" si="507"/>
        <v>0</v>
      </c>
      <c r="O6858">
        <f t="shared" si="508"/>
        <v>1</v>
      </c>
      <c r="P6858">
        <f t="shared" si="509"/>
        <v>0</v>
      </c>
    </row>
    <row r="6859" spans="1:16" x14ac:dyDescent="0.3">
      <c r="A6859" t="s">
        <v>69</v>
      </c>
      <c r="B6859" s="38">
        <v>42453</v>
      </c>
      <c r="C6859" t="s">
        <v>30</v>
      </c>
      <c r="D6859" t="s">
        <v>160</v>
      </c>
      <c r="E6859" t="s">
        <v>1122</v>
      </c>
      <c r="F6859">
        <v>332938</v>
      </c>
      <c r="G6859">
        <v>373564</v>
      </c>
      <c r="H6859" t="s">
        <v>148</v>
      </c>
      <c r="I6859" t="s">
        <v>149</v>
      </c>
      <c r="L6859">
        <v>2016</v>
      </c>
      <c r="M6859">
        <v>3</v>
      </c>
      <c r="N6859">
        <f t="shared" si="507"/>
        <v>0</v>
      </c>
      <c r="O6859">
        <f t="shared" si="508"/>
        <v>0</v>
      </c>
      <c r="P6859">
        <f t="shared" si="509"/>
        <v>1</v>
      </c>
    </row>
    <row r="6860" spans="1:16" x14ac:dyDescent="0.3">
      <c r="A6860" t="s">
        <v>20</v>
      </c>
      <c r="B6860" s="38">
        <v>42453</v>
      </c>
      <c r="C6860" t="s">
        <v>29</v>
      </c>
      <c r="D6860" t="s">
        <v>175</v>
      </c>
      <c r="E6860" t="s">
        <v>1128</v>
      </c>
      <c r="F6860">
        <v>310589</v>
      </c>
      <c r="G6860">
        <v>402992</v>
      </c>
      <c r="H6860" t="s">
        <v>148</v>
      </c>
      <c r="I6860" t="s">
        <v>181</v>
      </c>
      <c r="L6860">
        <v>2016</v>
      </c>
      <c r="M6860">
        <v>3</v>
      </c>
      <c r="N6860">
        <f t="shared" si="507"/>
        <v>0</v>
      </c>
      <c r="O6860">
        <f t="shared" si="508"/>
        <v>1</v>
      </c>
      <c r="P6860">
        <f t="shared" si="509"/>
        <v>0</v>
      </c>
    </row>
    <row r="6861" spans="1:16" x14ac:dyDescent="0.3">
      <c r="A6861" t="s">
        <v>66</v>
      </c>
      <c r="B6861" s="38">
        <v>42454</v>
      </c>
      <c r="C6861" t="s">
        <v>30</v>
      </c>
      <c r="D6861" t="s">
        <v>170</v>
      </c>
      <c r="E6861" t="s">
        <v>1131</v>
      </c>
      <c r="F6861">
        <v>267023</v>
      </c>
      <c r="G6861">
        <v>423220</v>
      </c>
      <c r="H6861" t="s">
        <v>148</v>
      </c>
      <c r="I6861" t="s">
        <v>149</v>
      </c>
      <c r="L6861">
        <v>2016</v>
      </c>
      <c r="M6861">
        <v>3</v>
      </c>
      <c r="N6861">
        <f t="shared" si="507"/>
        <v>0</v>
      </c>
      <c r="O6861">
        <f t="shared" si="508"/>
        <v>0</v>
      </c>
      <c r="P6861">
        <f t="shared" si="509"/>
        <v>1</v>
      </c>
    </row>
    <row r="6862" spans="1:16" x14ac:dyDescent="0.3">
      <c r="A6862" t="s">
        <v>1213</v>
      </c>
      <c r="B6862" s="38">
        <v>42454</v>
      </c>
      <c r="C6862" t="s">
        <v>30</v>
      </c>
      <c r="D6862" t="s">
        <v>170</v>
      </c>
      <c r="E6862" t="s">
        <v>1127</v>
      </c>
      <c r="F6862">
        <v>328936</v>
      </c>
      <c r="G6862">
        <v>391065</v>
      </c>
      <c r="H6862" t="s">
        <v>148</v>
      </c>
      <c r="I6862" t="s">
        <v>149</v>
      </c>
      <c r="L6862">
        <v>2016</v>
      </c>
      <c r="M6862">
        <v>3</v>
      </c>
      <c r="N6862">
        <f t="shared" si="507"/>
        <v>0</v>
      </c>
      <c r="O6862">
        <f t="shared" si="508"/>
        <v>0</v>
      </c>
      <c r="P6862">
        <f t="shared" si="509"/>
        <v>1</v>
      </c>
    </row>
    <row r="6863" spans="1:16" x14ac:dyDescent="0.3">
      <c r="A6863" t="s">
        <v>49</v>
      </c>
      <c r="B6863" s="38">
        <v>42454</v>
      </c>
      <c r="C6863" t="s">
        <v>30</v>
      </c>
      <c r="D6863" t="s">
        <v>570</v>
      </c>
      <c r="E6863" t="s">
        <v>1129</v>
      </c>
      <c r="F6863">
        <v>312583</v>
      </c>
      <c r="G6863">
        <v>345816</v>
      </c>
      <c r="H6863" t="s">
        <v>148</v>
      </c>
      <c r="I6863" t="s">
        <v>149</v>
      </c>
      <c r="L6863">
        <v>2016</v>
      </c>
      <c r="M6863">
        <v>3</v>
      </c>
      <c r="N6863">
        <f t="shared" si="507"/>
        <v>0</v>
      </c>
      <c r="O6863">
        <f t="shared" si="508"/>
        <v>0</v>
      </c>
      <c r="P6863">
        <f t="shared" si="509"/>
        <v>1</v>
      </c>
    </row>
    <row r="6864" spans="1:16" x14ac:dyDescent="0.3">
      <c r="A6864" t="s">
        <v>69</v>
      </c>
      <c r="B6864" s="38">
        <v>42455</v>
      </c>
      <c r="C6864" t="s">
        <v>30</v>
      </c>
      <c r="D6864" t="s">
        <v>515</v>
      </c>
      <c r="E6864" t="s">
        <v>1122</v>
      </c>
      <c r="F6864">
        <v>334924</v>
      </c>
      <c r="G6864">
        <v>374763</v>
      </c>
      <c r="H6864" t="s">
        <v>148</v>
      </c>
      <c r="I6864" t="s">
        <v>149</v>
      </c>
      <c r="L6864">
        <v>2016</v>
      </c>
      <c r="M6864">
        <v>3</v>
      </c>
      <c r="N6864">
        <f t="shared" si="507"/>
        <v>0</v>
      </c>
      <c r="O6864">
        <f t="shared" si="508"/>
        <v>0</v>
      </c>
      <c r="P6864">
        <f t="shared" si="509"/>
        <v>1</v>
      </c>
    </row>
    <row r="6865" spans="1:16" x14ac:dyDescent="0.3">
      <c r="A6865" t="s">
        <v>1216</v>
      </c>
      <c r="B6865" s="38">
        <v>42457</v>
      </c>
      <c r="C6865" t="s">
        <v>30</v>
      </c>
      <c r="D6865" t="s">
        <v>314</v>
      </c>
      <c r="E6865" t="s">
        <v>1129</v>
      </c>
      <c r="F6865">
        <v>301324</v>
      </c>
      <c r="G6865">
        <v>353693</v>
      </c>
      <c r="H6865" t="s">
        <v>152</v>
      </c>
      <c r="I6865" t="s">
        <v>153</v>
      </c>
      <c r="L6865">
        <v>2016</v>
      </c>
      <c r="M6865">
        <v>3</v>
      </c>
      <c r="N6865">
        <f t="shared" si="507"/>
        <v>0</v>
      </c>
      <c r="O6865">
        <f t="shared" si="508"/>
        <v>0</v>
      </c>
      <c r="P6865">
        <f t="shared" si="509"/>
        <v>2</v>
      </c>
    </row>
    <row r="6866" spans="1:16" x14ac:dyDescent="0.3">
      <c r="A6866" t="s">
        <v>69</v>
      </c>
      <c r="B6866" s="38">
        <v>42458</v>
      </c>
      <c r="C6866" t="s">
        <v>30</v>
      </c>
      <c r="D6866" t="s">
        <v>160</v>
      </c>
      <c r="E6866" t="s">
        <v>1122</v>
      </c>
      <c r="F6866">
        <v>334039</v>
      </c>
      <c r="G6866">
        <v>375223</v>
      </c>
      <c r="H6866" t="s">
        <v>152</v>
      </c>
      <c r="I6866" t="s">
        <v>153</v>
      </c>
      <c r="L6866">
        <v>2016</v>
      </c>
      <c r="M6866">
        <v>3</v>
      </c>
      <c r="N6866">
        <f t="shared" si="507"/>
        <v>0</v>
      </c>
      <c r="O6866">
        <f t="shared" si="508"/>
        <v>0</v>
      </c>
      <c r="P6866">
        <f t="shared" si="509"/>
        <v>2</v>
      </c>
    </row>
    <row r="6867" spans="1:16" x14ac:dyDescent="0.3">
      <c r="A6867" t="s">
        <v>1215</v>
      </c>
      <c r="B6867" s="38">
        <v>42458</v>
      </c>
      <c r="C6867" t="s">
        <v>30</v>
      </c>
      <c r="D6867" t="s">
        <v>632</v>
      </c>
      <c r="E6867" t="s">
        <v>1126</v>
      </c>
      <c r="F6867">
        <v>223565</v>
      </c>
      <c r="G6867">
        <v>344034</v>
      </c>
      <c r="H6867" t="s">
        <v>148</v>
      </c>
      <c r="I6867" t="s">
        <v>149</v>
      </c>
      <c r="L6867">
        <v>2016</v>
      </c>
      <c r="M6867">
        <v>3</v>
      </c>
      <c r="N6867">
        <f t="shared" si="507"/>
        <v>0</v>
      </c>
      <c r="O6867">
        <f t="shared" si="508"/>
        <v>0</v>
      </c>
      <c r="P6867">
        <f t="shared" si="509"/>
        <v>1</v>
      </c>
    </row>
    <row r="6868" spans="1:16" x14ac:dyDescent="0.3">
      <c r="A6868" t="s">
        <v>54</v>
      </c>
      <c r="B6868" s="38">
        <v>42459</v>
      </c>
      <c r="C6868" t="s">
        <v>30</v>
      </c>
      <c r="D6868" t="s">
        <v>250</v>
      </c>
      <c r="E6868" t="s">
        <v>1124</v>
      </c>
      <c r="F6868">
        <v>314191</v>
      </c>
      <c r="G6868">
        <v>318305</v>
      </c>
      <c r="H6868" t="s">
        <v>148</v>
      </c>
      <c r="I6868" t="s">
        <v>149</v>
      </c>
      <c r="L6868">
        <v>2016</v>
      </c>
      <c r="M6868">
        <v>3</v>
      </c>
      <c r="N6868">
        <f t="shared" si="507"/>
        <v>0</v>
      </c>
      <c r="O6868">
        <f t="shared" si="508"/>
        <v>0</v>
      </c>
      <c r="P6868">
        <f t="shared" si="509"/>
        <v>1</v>
      </c>
    </row>
    <row r="6869" spans="1:16" x14ac:dyDescent="0.3">
      <c r="A6869" t="s">
        <v>36</v>
      </c>
      <c r="B6869" s="38">
        <v>42460</v>
      </c>
      <c r="C6869" t="s">
        <v>29</v>
      </c>
      <c r="D6869" t="s">
        <v>1193</v>
      </c>
      <c r="E6869" t="s">
        <v>1129</v>
      </c>
      <c r="F6869">
        <v>287402</v>
      </c>
      <c r="G6869">
        <v>346025</v>
      </c>
      <c r="H6869" t="s">
        <v>148</v>
      </c>
      <c r="I6869" t="s">
        <v>181</v>
      </c>
      <c r="L6869">
        <v>2016</v>
      </c>
      <c r="M6869">
        <v>3</v>
      </c>
      <c r="N6869">
        <f t="shared" ref="N6869:N6932" si="510">SUM((IF(OR(ISBLANK($I6869),ISERROR(SEARCH("killed",$I6869))),0,IF(SEARCH("killed",$I6869)=3,LEFT($I6869,1),IF(SEARCH("killed",$I6869)=4,LEFT($I6869,2),0)))),(IF(OR(ISBLANK($J6869),ISERROR(SEARCH("killed",$J6869))),0,IF(SEARCH("killed",$J6869)=3,LEFT($J6869,1),IF(SEARCH("killed",$J6869)=4,LEFT($J6869,2),0)))),(IF(OR(ISBLANK($K6869),ISERROR(SEARCH("killed",$K6869))),0,IF(SEARCH("killed",$K6869)=3,LEFT($K6869,1),IF(SEARCH("killed",$K6869)=4,LEFT($K6869,2),0)))))</f>
        <v>0</v>
      </c>
      <c r="O6869">
        <f t="shared" ref="O6869:O6932" si="511">SUM((IF(OR(ISBLANK($I6869),ISERROR(SEARCH("seriously",$I6869))),0,IF(SEARCH("seriously",$I6869)=3,LEFT($I6869,1),IF(SEARCH("seriously",$I6869)=4,LEFT($I6869,2),0)))),(IF(OR(ISBLANK($J6869),ISERROR(SEARCH("seriously",$J6869))),0,IF(SEARCH("seriously",$J6869)=3,LEFT($J6869,1),IF(SEARCH("seriously",$J6869)=4,LEFT($J6869,2),0)))),(IF(OR(ISBLANK($K6869),ISERROR(SEARCH("seriously",$K6869))),0,IF(SEARCH("seriously",$K6869)=3,LEFT($K6869,1),IF(SEARCH("seriously",$K6869)=4,LEFT($K6869,2),0)))))</f>
        <v>1</v>
      </c>
      <c r="P6869">
        <f t="shared" ref="P6869:P6932" si="512">SUM((IF(OR(ISBLANK($I6869),ISERROR(SEARCH("slightly",$I6869))),0,IF(SEARCH("slightly",$I6869)=3,LEFT($I6869,1),IF(SEARCH("slightly",$I6869)=4,LEFT($I6869,2),0)))),(IF(OR(ISBLANK($J6869),ISERROR(SEARCH("slightly",$J6869))),0,IF(SEARCH("slightly",$J6869)=3,LEFT($J6869,1),IF(SEARCH("slightly",$J6869)=4,LEFT($J6869,2),0)))),(IF(OR(ISBLANK($K6869),ISERROR(SEARCH("slightly",$K6869))),0,IF(SEARCH("slightly",$K6869)=3,LEFT($K6869,1),IF(SEARCH("slightly",$K6869)=4,LEFT($K6869,2),0)))))</f>
        <v>0</v>
      </c>
    </row>
    <row r="6870" spans="1:16" x14ac:dyDescent="0.3">
      <c r="A6870" t="s">
        <v>76</v>
      </c>
      <c r="B6870" s="38">
        <v>42460</v>
      </c>
      <c r="C6870" t="s">
        <v>30</v>
      </c>
      <c r="D6870" t="s">
        <v>297</v>
      </c>
      <c r="E6870" t="s">
        <v>1127</v>
      </c>
      <c r="F6870">
        <v>314694</v>
      </c>
      <c r="G6870">
        <v>386878</v>
      </c>
      <c r="H6870" t="s">
        <v>148</v>
      </c>
      <c r="I6870" t="s">
        <v>149</v>
      </c>
      <c r="L6870">
        <v>2016</v>
      </c>
      <c r="M6870">
        <v>3</v>
      </c>
      <c r="N6870">
        <f t="shared" si="510"/>
        <v>0</v>
      </c>
      <c r="O6870">
        <f t="shared" si="511"/>
        <v>0</v>
      </c>
      <c r="P6870">
        <f t="shared" si="512"/>
        <v>1</v>
      </c>
    </row>
    <row r="6871" spans="1:16" x14ac:dyDescent="0.3">
      <c r="A6871" t="s">
        <v>49</v>
      </c>
      <c r="B6871" s="38">
        <v>42460</v>
      </c>
      <c r="C6871" t="s">
        <v>30</v>
      </c>
      <c r="D6871" t="s">
        <v>216</v>
      </c>
      <c r="E6871" t="s">
        <v>1129</v>
      </c>
      <c r="F6871">
        <v>312660</v>
      </c>
      <c r="G6871">
        <v>346329</v>
      </c>
      <c r="H6871" t="s">
        <v>148</v>
      </c>
      <c r="I6871" t="s">
        <v>149</v>
      </c>
      <c r="L6871">
        <v>2016</v>
      </c>
      <c r="M6871">
        <v>3</v>
      </c>
      <c r="N6871">
        <f t="shared" si="510"/>
        <v>0</v>
      </c>
      <c r="O6871">
        <f t="shared" si="511"/>
        <v>0</v>
      </c>
      <c r="P6871">
        <f t="shared" si="512"/>
        <v>1</v>
      </c>
    </row>
    <row r="6872" spans="1:16" x14ac:dyDescent="0.3">
      <c r="A6872" t="s">
        <v>69</v>
      </c>
      <c r="B6872" s="38">
        <v>42461</v>
      </c>
      <c r="C6872" t="s">
        <v>30</v>
      </c>
      <c r="D6872" t="s">
        <v>191</v>
      </c>
      <c r="E6872" t="s">
        <v>1122</v>
      </c>
      <c r="F6872">
        <v>334333</v>
      </c>
      <c r="G6872">
        <v>374770</v>
      </c>
      <c r="H6872" t="s">
        <v>234</v>
      </c>
      <c r="I6872" t="s">
        <v>313</v>
      </c>
      <c r="L6872">
        <v>2016</v>
      </c>
      <c r="M6872">
        <v>4</v>
      </c>
      <c r="N6872">
        <f t="shared" si="510"/>
        <v>0</v>
      </c>
      <c r="O6872">
        <f t="shared" si="511"/>
        <v>0</v>
      </c>
      <c r="P6872">
        <f t="shared" si="512"/>
        <v>5</v>
      </c>
    </row>
    <row r="6873" spans="1:16" x14ac:dyDescent="0.3">
      <c r="A6873" t="s">
        <v>69</v>
      </c>
      <c r="B6873" s="38">
        <v>42461</v>
      </c>
      <c r="C6873" t="s">
        <v>30</v>
      </c>
      <c r="D6873" t="s">
        <v>160</v>
      </c>
      <c r="E6873" t="s">
        <v>1122</v>
      </c>
      <c r="F6873">
        <v>332912</v>
      </c>
      <c r="G6873">
        <v>373549</v>
      </c>
      <c r="H6873" t="s">
        <v>148</v>
      </c>
      <c r="I6873" t="s">
        <v>149</v>
      </c>
      <c r="L6873">
        <v>2016</v>
      </c>
      <c r="M6873">
        <v>4</v>
      </c>
      <c r="N6873">
        <f t="shared" si="510"/>
        <v>0</v>
      </c>
      <c r="O6873">
        <f t="shared" si="511"/>
        <v>0</v>
      </c>
      <c r="P6873">
        <f t="shared" si="512"/>
        <v>1</v>
      </c>
    </row>
    <row r="6874" spans="1:16" x14ac:dyDescent="0.3">
      <c r="A6874" t="s">
        <v>48</v>
      </c>
      <c r="B6874" s="38">
        <v>42461</v>
      </c>
      <c r="C6874" t="s">
        <v>30</v>
      </c>
      <c r="D6874" t="s">
        <v>644</v>
      </c>
      <c r="E6874" t="s">
        <v>1123</v>
      </c>
      <c r="F6874">
        <v>285310</v>
      </c>
      <c r="G6874">
        <v>400508</v>
      </c>
      <c r="H6874" t="s">
        <v>245</v>
      </c>
      <c r="I6874" t="s">
        <v>246</v>
      </c>
      <c r="L6874">
        <v>2016</v>
      </c>
      <c r="M6874">
        <v>4</v>
      </c>
      <c r="N6874">
        <f t="shared" si="510"/>
        <v>0</v>
      </c>
      <c r="O6874">
        <f t="shared" si="511"/>
        <v>0</v>
      </c>
      <c r="P6874">
        <f t="shared" si="512"/>
        <v>4</v>
      </c>
    </row>
    <row r="6875" spans="1:16" x14ac:dyDescent="0.3">
      <c r="A6875" t="s">
        <v>67</v>
      </c>
      <c r="B6875" s="38">
        <v>42462</v>
      </c>
      <c r="C6875" t="s">
        <v>30</v>
      </c>
      <c r="D6875" t="s">
        <v>239</v>
      </c>
      <c r="E6875" t="s">
        <v>1130</v>
      </c>
      <c r="F6875">
        <v>348844</v>
      </c>
      <c r="G6875">
        <v>374102</v>
      </c>
      <c r="H6875" t="s">
        <v>152</v>
      </c>
      <c r="I6875" t="s">
        <v>153</v>
      </c>
      <c r="L6875">
        <v>2016</v>
      </c>
      <c r="M6875">
        <v>4</v>
      </c>
      <c r="N6875">
        <f t="shared" si="510"/>
        <v>0</v>
      </c>
      <c r="O6875">
        <f t="shared" si="511"/>
        <v>0</v>
      </c>
      <c r="P6875">
        <f t="shared" si="512"/>
        <v>2</v>
      </c>
    </row>
    <row r="6876" spans="1:16" x14ac:dyDescent="0.3">
      <c r="A6876" t="s">
        <v>75</v>
      </c>
      <c r="B6876" s="38">
        <v>42462</v>
      </c>
      <c r="C6876" t="s">
        <v>30</v>
      </c>
      <c r="D6876" t="s">
        <v>210</v>
      </c>
      <c r="E6876" t="s">
        <v>1130</v>
      </c>
      <c r="F6876">
        <v>345819</v>
      </c>
      <c r="G6876">
        <v>369299</v>
      </c>
      <c r="H6876" t="s">
        <v>148</v>
      </c>
      <c r="I6876" t="s">
        <v>149</v>
      </c>
      <c r="L6876">
        <v>2016</v>
      </c>
      <c r="M6876">
        <v>4</v>
      </c>
      <c r="N6876">
        <f t="shared" si="510"/>
        <v>0</v>
      </c>
      <c r="O6876">
        <f t="shared" si="511"/>
        <v>0</v>
      </c>
      <c r="P6876">
        <f t="shared" si="512"/>
        <v>1</v>
      </c>
    </row>
    <row r="6877" spans="1:16" x14ac:dyDescent="0.3">
      <c r="A6877" t="s">
        <v>69</v>
      </c>
      <c r="B6877" s="38">
        <v>42464</v>
      </c>
      <c r="C6877" t="s">
        <v>30</v>
      </c>
      <c r="D6877" t="s">
        <v>221</v>
      </c>
      <c r="E6877" t="s">
        <v>1122</v>
      </c>
      <c r="F6877">
        <v>334039</v>
      </c>
      <c r="G6877">
        <v>375193</v>
      </c>
      <c r="H6877" t="s">
        <v>144</v>
      </c>
      <c r="I6877" t="s">
        <v>145</v>
      </c>
      <c r="L6877">
        <v>2016</v>
      </c>
      <c r="M6877">
        <v>4</v>
      </c>
      <c r="N6877">
        <f t="shared" si="510"/>
        <v>0</v>
      </c>
      <c r="O6877">
        <f t="shared" si="511"/>
        <v>0</v>
      </c>
      <c r="P6877">
        <f t="shared" si="512"/>
        <v>3</v>
      </c>
    </row>
    <row r="6878" spans="1:16" x14ac:dyDescent="0.3">
      <c r="A6878" t="s">
        <v>2</v>
      </c>
      <c r="B6878" s="38">
        <v>42464</v>
      </c>
      <c r="C6878" t="s">
        <v>30</v>
      </c>
      <c r="D6878" t="s">
        <v>492</v>
      </c>
      <c r="E6878" t="s">
        <v>1133</v>
      </c>
      <c r="F6878">
        <v>327208</v>
      </c>
      <c r="G6878">
        <v>364709</v>
      </c>
      <c r="H6878" t="s">
        <v>148</v>
      </c>
      <c r="I6878" t="s">
        <v>149</v>
      </c>
      <c r="L6878">
        <v>2016</v>
      </c>
      <c r="M6878">
        <v>4</v>
      </c>
      <c r="N6878">
        <f t="shared" si="510"/>
        <v>0</v>
      </c>
      <c r="O6878">
        <f t="shared" si="511"/>
        <v>0</v>
      </c>
      <c r="P6878">
        <f t="shared" si="512"/>
        <v>1</v>
      </c>
    </row>
    <row r="6879" spans="1:16" x14ac:dyDescent="0.3">
      <c r="A6879" t="s">
        <v>62</v>
      </c>
      <c r="B6879" s="38">
        <v>42464</v>
      </c>
      <c r="C6879" t="s">
        <v>30</v>
      </c>
      <c r="D6879" t="s">
        <v>791</v>
      </c>
      <c r="E6879" t="s">
        <v>1128</v>
      </c>
      <c r="F6879">
        <v>339643</v>
      </c>
      <c r="G6879">
        <v>402507</v>
      </c>
      <c r="H6879" t="s">
        <v>148</v>
      </c>
      <c r="I6879" t="s">
        <v>149</v>
      </c>
      <c r="L6879">
        <v>2016</v>
      </c>
      <c r="M6879">
        <v>4</v>
      </c>
      <c r="N6879">
        <f t="shared" si="510"/>
        <v>0</v>
      </c>
      <c r="O6879">
        <f t="shared" si="511"/>
        <v>0</v>
      </c>
      <c r="P6879">
        <f t="shared" si="512"/>
        <v>1</v>
      </c>
    </row>
    <row r="6880" spans="1:16" x14ac:dyDescent="0.3">
      <c r="A6880" t="s">
        <v>2</v>
      </c>
      <c r="B6880" s="38">
        <v>42465</v>
      </c>
      <c r="C6880" t="s">
        <v>30</v>
      </c>
      <c r="D6880" t="s">
        <v>285</v>
      </c>
      <c r="E6880" t="s">
        <v>1133</v>
      </c>
      <c r="F6880">
        <v>326942</v>
      </c>
      <c r="G6880">
        <v>364167</v>
      </c>
      <c r="H6880" t="s">
        <v>148</v>
      </c>
      <c r="I6880" t="s">
        <v>149</v>
      </c>
      <c r="L6880">
        <v>2016</v>
      </c>
      <c r="M6880">
        <v>4</v>
      </c>
      <c r="N6880">
        <f t="shared" si="510"/>
        <v>0</v>
      </c>
      <c r="O6880">
        <f t="shared" si="511"/>
        <v>0</v>
      </c>
      <c r="P6880">
        <f t="shared" si="512"/>
        <v>1</v>
      </c>
    </row>
    <row r="6881" spans="1:16" x14ac:dyDescent="0.3">
      <c r="A6881" t="s">
        <v>62</v>
      </c>
      <c r="B6881" s="38">
        <v>42465</v>
      </c>
      <c r="C6881" t="s">
        <v>30</v>
      </c>
      <c r="D6881" t="s">
        <v>330</v>
      </c>
      <c r="E6881" t="s">
        <v>1128</v>
      </c>
      <c r="F6881">
        <v>339803</v>
      </c>
      <c r="G6881">
        <v>402618</v>
      </c>
      <c r="H6881" t="s">
        <v>152</v>
      </c>
      <c r="I6881" t="s">
        <v>153</v>
      </c>
      <c r="L6881">
        <v>2016</v>
      </c>
      <c r="M6881">
        <v>4</v>
      </c>
      <c r="N6881">
        <f t="shared" si="510"/>
        <v>0</v>
      </c>
      <c r="O6881">
        <f t="shared" si="511"/>
        <v>0</v>
      </c>
      <c r="P6881">
        <f t="shared" si="512"/>
        <v>2</v>
      </c>
    </row>
    <row r="6882" spans="1:16" x14ac:dyDescent="0.3">
      <c r="A6882" t="s">
        <v>76</v>
      </c>
      <c r="B6882" s="38">
        <v>42466</v>
      </c>
      <c r="C6882" t="s">
        <v>30</v>
      </c>
      <c r="D6882" t="s">
        <v>297</v>
      </c>
      <c r="E6882" t="s">
        <v>1127</v>
      </c>
      <c r="F6882">
        <v>314704</v>
      </c>
      <c r="G6882">
        <v>386967</v>
      </c>
      <c r="H6882" t="s">
        <v>144</v>
      </c>
      <c r="I6882" t="s">
        <v>145</v>
      </c>
      <c r="L6882">
        <v>2016</v>
      </c>
      <c r="M6882">
        <v>4</v>
      </c>
      <c r="N6882">
        <f t="shared" si="510"/>
        <v>0</v>
      </c>
      <c r="O6882">
        <f t="shared" si="511"/>
        <v>0</v>
      </c>
      <c r="P6882">
        <f t="shared" si="512"/>
        <v>3</v>
      </c>
    </row>
    <row r="6883" spans="1:16" x14ac:dyDescent="0.3">
      <c r="A6883" t="s">
        <v>51</v>
      </c>
      <c r="B6883" s="38">
        <v>42466</v>
      </c>
      <c r="C6883" t="s">
        <v>30</v>
      </c>
      <c r="D6883" t="s">
        <v>216</v>
      </c>
      <c r="E6883" t="s">
        <v>1124</v>
      </c>
      <c r="F6883">
        <v>348665</v>
      </c>
      <c r="G6883">
        <v>344820</v>
      </c>
      <c r="H6883" t="s">
        <v>148</v>
      </c>
      <c r="I6883" t="s">
        <v>149</v>
      </c>
      <c r="L6883">
        <v>2016</v>
      </c>
      <c r="M6883">
        <v>4</v>
      </c>
      <c r="N6883">
        <f t="shared" si="510"/>
        <v>0</v>
      </c>
      <c r="O6883">
        <f t="shared" si="511"/>
        <v>0</v>
      </c>
      <c r="P6883">
        <f t="shared" si="512"/>
        <v>1</v>
      </c>
    </row>
    <row r="6884" spans="1:16" x14ac:dyDescent="0.3">
      <c r="A6884" t="s">
        <v>1120</v>
      </c>
      <c r="B6884" s="38">
        <v>42466</v>
      </c>
      <c r="C6884" t="s">
        <v>30</v>
      </c>
      <c r="D6884" t="s">
        <v>207</v>
      </c>
      <c r="E6884" t="s">
        <v>1125</v>
      </c>
      <c r="F6884">
        <v>243216</v>
      </c>
      <c r="G6884">
        <v>417007</v>
      </c>
      <c r="H6884" t="s">
        <v>148</v>
      </c>
      <c r="I6884" t="s">
        <v>149</v>
      </c>
      <c r="L6884">
        <v>2016</v>
      </c>
      <c r="M6884">
        <v>4</v>
      </c>
      <c r="N6884">
        <f t="shared" si="510"/>
        <v>0</v>
      </c>
      <c r="O6884">
        <f t="shared" si="511"/>
        <v>0</v>
      </c>
      <c r="P6884">
        <f t="shared" si="512"/>
        <v>1</v>
      </c>
    </row>
    <row r="6885" spans="1:16" x14ac:dyDescent="0.3">
      <c r="A6885" t="s">
        <v>49</v>
      </c>
      <c r="B6885" s="38">
        <v>42466</v>
      </c>
      <c r="C6885" t="s">
        <v>30</v>
      </c>
      <c r="D6885" t="s">
        <v>250</v>
      </c>
      <c r="E6885" t="s">
        <v>1129</v>
      </c>
      <c r="F6885">
        <v>312534</v>
      </c>
      <c r="G6885">
        <v>345823</v>
      </c>
      <c r="H6885" t="s">
        <v>148</v>
      </c>
      <c r="I6885" t="s">
        <v>149</v>
      </c>
      <c r="L6885">
        <v>2016</v>
      </c>
      <c r="M6885">
        <v>4</v>
      </c>
      <c r="N6885">
        <f t="shared" si="510"/>
        <v>0</v>
      </c>
      <c r="O6885">
        <f t="shared" si="511"/>
        <v>0</v>
      </c>
      <c r="P6885">
        <f t="shared" si="512"/>
        <v>1</v>
      </c>
    </row>
    <row r="6886" spans="1:16" x14ac:dyDescent="0.3">
      <c r="A6886" t="s">
        <v>69</v>
      </c>
      <c r="B6886" s="38">
        <v>42467</v>
      </c>
      <c r="C6886" t="s">
        <v>29</v>
      </c>
      <c r="D6886" t="s">
        <v>167</v>
      </c>
      <c r="E6886" t="s">
        <v>1122</v>
      </c>
      <c r="F6886">
        <v>334659</v>
      </c>
      <c r="G6886">
        <v>373928</v>
      </c>
      <c r="H6886" t="s">
        <v>148</v>
      </c>
      <c r="I6886" t="s">
        <v>181</v>
      </c>
      <c r="L6886">
        <v>2016</v>
      </c>
      <c r="M6886">
        <v>4</v>
      </c>
      <c r="N6886">
        <f t="shared" si="510"/>
        <v>0</v>
      </c>
      <c r="O6886">
        <f t="shared" si="511"/>
        <v>1</v>
      </c>
      <c r="P6886">
        <f t="shared" si="512"/>
        <v>0</v>
      </c>
    </row>
    <row r="6887" spans="1:16" x14ac:dyDescent="0.3">
      <c r="A6887" t="s">
        <v>36</v>
      </c>
      <c r="B6887" s="38">
        <v>42467</v>
      </c>
      <c r="C6887" t="s">
        <v>30</v>
      </c>
      <c r="D6887" t="s">
        <v>175</v>
      </c>
      <c r="E6887" t="s">
        <v>1129</v>
      </c>
      <c r="F6887">
        <v>287518</v>
      </c>
      <c r="G6887">
        <v>345805</v>
      </c>
      <c r="H6887" t="s">
        <v>152</v>
      </c>
      <c r="I6887" t="s">
        <v>153</v>
      </c>
      <c r="L6887">
        <v>2016</v>
      </c>
      <c r="M6887">
        <v>4</v>
      </c>
      <c r="N6887">
        <f t="shared" si="510"/>
        <v>0</v>
      </c>
      <c r="O6887">
        <f t="shared" si="511"/>
        <v>0</v>
      </c>
      <c r="P6887">
        <f t="shared" si="512"/>
        <v>2</v>
      </c>
    </row>
    <row r="6888" spans="1:16" x14ac:dyDescent="0.3">
      <c r="A6888" t="s">
        <v>69</v>
      </c>
      <c r="B6888" s="38">
        <v>42468</v>
      </c>
      <c r="C6888" t="s">
        <v>30</v>
      </c>
      <c r="D6888" t="s">
        <v>219</v>
      </c>
      <c r="E6888" t="s">
        <v>1122</v>
      </c>
      <c r="F6888">
        <v>334186</v>
      </c>
      <c r="G6888">
        <v>374412</v>
      </c>
      <c r="H6888" t="s">
        <v>148</v>
      </c>
      <c r="I6888" t="s">
        <v>149</v>
      </c>
      <c r="L6888">
        <v>2016</v>
      </c>
      <c r="M6888">
        <v>4</v>
      </c>
      <c r="N6888">
        <f t="shared" si="510"/>
        <v>0</v>
      </c>
      <c r="O6888">
        <f t="shared" si="511"/>
        <v>0</v>
      </c>
      <c r="P6888">
        <f t="shared" si="512"/>
        <v>1</v>
      </c>
    </row>
    <row r="6889" spans="1:16" x14ac:dyDescent="0.3">
      <c r="A6889" t="s">
        <v>69</v>
      </c>
      <c r="B6889" s="38">
        <v>42468</v>
      </c>
      <c r="C6889" t="s">
        <v>30</v>
      </c>
      <c r="D6889" t="s">
        <v>1189</v>
      </c>
      <c r="E6889" t="s">
        <v>1122</v>
      </c>
      <c r="F6889">
        <v>333219</v>
      </c>
      <c r="G6889">
        <v>373566</v>
      </c>
      <c r="H6889" t="s">
        <v>152</v>
      </c>
      <c r="I6889" t="s">
        <v>153</v>
      </c>
      <c r="L6889">
        <v>2016</v>
      </c>
      <c r="M6889">
        <v>4</v>
      </c>
      <c r="N6889">
        <f t="shared" si="510"/>
        <v>0</v>
      </c>
      <c r="O6889">
        <f t="shared" si="511"/>
        <v>0</v>
      </c>
      <c r="P6889">
        <f t="shared" si="512"/>
        <v>2</v>
      </c>
    </row>
    <row r="6890" spans="1:16" x14ac:dyDescent="0.3">
      <c r="A6890" t="s">
        <v>69</v>
      </c>
      <c r="B6890" s="38">
        <v>42469</v>
      </c>
      <c r="C6890" t="s">
        <v>30</v>
      </c>
      <c r="D6890" t="s">
        <v>461</v>
      </c>
      <c r="E6890" t="s">
        <v>1122</v>
      </c>
      <c r="F6890">
        <v>335010</v>
      </c>
      <c r="G6890">
        <v>374443</v>
      </c>
      <c r="H6890" t="s">
        <v>144</v>
      </c>
      <c r="I6890" t="s">
        <v>145</v>
      </c>
      <c r="L6890">
        <v>2016</v>
      </c>
      <c r="M6890">
        <v>4</v>
      </c>
      <c r="N6890">
        <f t="shared" si="510"/>
        <v>0</v>
      </c>
      <c r="O6890">
        <f t="shared" si="511"/>
        <v>0</v>
      </c>
      <c r="P6890">
        <f t="shared" si="512"/>
        <v>3</v>
      </c>
    </row>
    <row r="6891" spans="1:16" x14ac:dyDescent="0.3">
      <c r="A6891" t="s">
        <v>43</v>
      </c>
      <c r="B6891" s="38">
        <v>42469</v>
      </c>
      <c r="C6891" t="s">
        <v>30</v>
      </c>
      <c r="D6891" t="s">
        <v>450</v>
      </c>
      <c r="E6891" t="s">
        <v>1124</v>
      </c>
      <c r="F6891">
        <v>308330</v>
      </c>
      <c r="G6891">
        <v>326326</v>
      </c>
      <c r="H6891" t="s">
        <v>148</v>
      </c>
      <c r="I6891" t="s">
        <v>149</v>
      </c>
      <c r="L6891">
        <v>2016</v>
      </c>
      <c r="M6891">
        <v>4</v>
      </c>
      <c r="N6891">
        <f t="shared" si="510"/>
        <v>0</v>
      </c>
      <c r="O6891">
        <f t="shared" si="511"/>
        <v>0</v>
      </c>
      <c r="P6891">
        <f t="shared" si="512"/>
        <v>1</v>
      </c>
    </row>
    <row r="6892" spans="1:16" x14ac:dyDescent="0.3">
      <c r="A6892" t="s">
        <v>2</v>
      </c>
      <c r="B6892" s="38">
        <v>42470</v>
      </c>
      <c r="C6892" t="s">
        <v>30</v>
      </c>
      <c r="D6892" t="s">
        <v>390</v>
      </c>
      <c r="E6892" t="s">
        <v>1133</v>
      </c>
      <c r="F6892">
        <v>327146</v>
      </c>
      <c r="G6892">
        <v>364151</v>
      </c>
      <c r="H6892" t="s">
        <v>148</v>
      </c>
      <c r="I6892" t="s">
        <v>149</v>
      </c>
      <c r="L6892">
        <v>2016</v>
      </c>
      <c r="M6892">
        <v>4</v>
      </c>
      <c r="N6892">
        <f t="shared" si="510"/>
        <v>0</v>
      </c>
      <c r="O6892">
        <f t="shared" si="511"/>
        <v>0</v>
      </c>
      <c r="P6892">
        <f t="shared" si="512"/>
        <v>1</v>
      </c>
    </row>
    <row r="6893" spans="1:16" x14ac:dyDescent="0.3">
      <c r="A6893" t="s">
        <v>2</v>
      </c>
      <c r="B6893" s="38">
        <v>42471</v>
      </c>
      <c r="C6893" t="s">
        <v>30</v>
      </c>
      <c r="D6893" t="s">
        <v>165</v>
      </c>
      <c r="E6893" t="s">
        <v>1133</v>
      </c>
      <c r="F6893">
        <v>327192</v>
      </c>
      <c r="G6893">
        <v>364599</v>
      </c>
      <c r="H6893" t="s">
        <v>148</v>
      </c>
      <c r="I6893" t="s">
        <v>149</v>
      </c>
      <c r="L6893">
        <v>2016</v>
      </c>
      <c r="M6893">
        <v>4</v>
      </c>
      <c r="N6893">
        <f t="shared" si="510"/>
        <v>0</v>
      </c>
      <c r="O6893">
        <f t="shared" si="511"/>
        <v>0</v>
      </c>
      <c r="P6893">
        <f t="shared" si="512"/>
        <v>1</v>
      </c>
    </row>
    <row r="6894" spans="1:16" x14ac:dyDescent="0.3">
      <c r="A6894" t="s">
        <v>69</v>
      </c>
      <c r="B6894" s="38">
        <v>42472</v>
      </c>
      <c r="C6894" t="s">
        <v>30</v>
      </c>
      <c r="D6894" t="s">
        <v>249</v>
      </c>
      <c r="E6894" t="s">
        <v>1122</v>
      </c>
      <c r="F6894">
        <v>334394</v>
      </c>
      <c r="G6894">
        <v>374055</v>
      </c>
      <c r="H6894" t="s">
        <v>144</v>
      </c>
      <c r="I6894" t="s">
        <v>145</v>
      </c>
      <c r="L6894">
        <v>2016</v>
      </c>
      <c r="M6894">
        <v>4</v>
      </c>
      <c r="N6894">
        <f t="shared" si="510"/>
        <v>0</v>
      </c>
      <c r="O6894">
        <f t="shared" si="511"/>
        <v>0</v>
      </c>
      <c r="P6894">
        <f t="shared" si="512"/>
        <v>3</v>
      </c>
    </row>
    <row r="6895" spans="1:16" x14ac:dyDescent="0.3">
      <c r="A6895" t="s">
        <v>69</v>
      </c>
      <c r="B6895" s="38">
        <v>42472</v>
      </c>
      <c r="C6895" t="s">
        <v>30</v>
      </c>
      <c r="D6895" t="s">
        <v>366</v>
      </c>
      <c r="E6895" t="s">
        <v>1122</v>
      </c>
      <c r="F6895">
        <v>334170</v>
      </c>
      <c r="G6895">
        <v>375160</v>
      </c>
      <c r="H6895" t="s">
        <v>148</v>
      </c>
      <c r="I6895" t="s">
        <v>149</v>
      </c>
      <c r="L6895">
        <v>2016</v>
      </c>
      <c r="M6895">
        <v>4</v>
      </c>
      <c r="N6895">
        <f t="shared" si="510"/>
        <v>0</v>
      </c>
      <c r="O6895">
        <f t="shared" si="511"/>
        <v>0</v>
      </c>
      <c r="P6895">
        <f t="shared" si="512"/>
        <v>1</v>
      </c>
    </row>
    <row r="6896" spans="1:16" x14ac:dyDescent="0.3">
      <c r="A6896" t="s">
        <v>1215</v>
      </c>
      <c r="B6896" s="38">
        <v>42472</v>
      </c>
      <c r="C6896" t="s">
        <v>30</v>
      </c>
      <c r="D6896" t="s">
        <v>478</v>
      </c>
      <c r="E6896" t="s">
        <v>1126</v>
      </c>
      <c r="F6896">
        <v>223528</v>
      </c>
      <c r="G6896">
        <v>344182</v>
      </c>
      <c r="H6896" t="s">
        <v>148</v>
      </c>
      <c r="I6896" t="s">
        <v>149</v>
      </c>
      <c r="L6896">
        <v>2016</v>
      </c>
      <c r="M6896">
        <v>4</v>
      </c>
      <c r="N6896">
        <f t="shared" si="510"/>
        <v>0</v>
      </c>
      <c r="O6896">
        <f t="shared" si="511"/>
        <v>0</v>
      </c>
      <c r="P6896">
        <f t="shared" si="512"/>
        <v>1</v>
      </c>
    </row>
    <row r="6897" spans="1:16" x14ac:dyDescent="0.3">
      <c r="A6897" t="s">
        <v>69</v>
      </c>
      <c r="B6897" s="38">
        <v>42473</v>
      </c>
      <c r="C6897" t="s">
        <v>30</v>
      </c>
      <c r="D6897" t="s">
        <v>160</v>
      </c>
      <c r="E6897" t="s">
        <v>1122</v>
      </c>
      <c r="F6897">
        <v>333652</v>
      </c>
      <c r="G6897">
        <v>375218</v>
      </c>
      <c r="H6897" t="s">
        <v>152</v>
      </c>
      <c r="I6897" t="s">
        <v>153</v>
      </c>
      <c r="L6897">
        <v>2016</v>
      </c>
      <c r="M6897">
        <v>4</v>
      </c>
      <c r="N6897">
        <f t="shared" si="510"/>
        <v>0</v>
      </c>
      <c r="O6897">
        <f t="shared" si="511"/>
        <v>0</v>
      </c>
      <c r="P6897">
        <f t="shared" si="512"/>
        <v>2</v>
      </c>
    </row>
    <row r="6898" spans="1:16" x14ac:dyDescent="0.3">
      <c r="A6898" t="s">
        <v>69</v>
      </c>
      <c r="B6898" s="38">
        <v>42474</v>
      </c>
      <c r="C6898" t="s">
        <v>30</v>
      </c>
      <c r="D6898" t="s">
        <v>757</v>
      </c>
      <c r="E6898" t="s">
        <v>1122</v>
      </c>
      <c r="F6898">
        <v>334511</v>
      </c>
      <c r="G6898">
        <v>374445</v>
      </c>
      <c r="H6898" t="s">
        <v>148</v>
      </c>
      <c r="I6898" t="s">
        <v>149</v>
      </c>
      <c r="L6898">
        <v>2016</v>
      </c>
      <c r="M6898">
        <v>4</v>
      </c>
      <c r="N6898">
        <f t="shared" si="510"/>
        <v>0</v>
      </c>
      <c r="O6898">
        <f t="shared" si="511"/>
        <v>0</v>
      </c>
      <c r="P6898">
        <f t="shared" si="512"/>
        <v>1</v>
      </c>
    </row>
    <row r="6899" spans="1:16" x14ac:dyDescent="0.3">
      <c r="A6899" t="s">
        <v>69</v>
      </c>
      <c r="B6899" s="38">
        <v>42474</v>
      </c>
      <c r="C6899" t="s">
        <v>30</v>
      </c>
      <c r="D6899" t="s">
        <v>373</v>
      </c>
      <c r="E6899" t="s">
        <v>1122</v>
      </c>
      <c r="F6899">
        <v>333519</v>
      </c>
      <c r="G6899">
        <v>374695</v>
      </c>
      <c r="H6899" t="s">
        <v>148</v>
      </c>
      <c r="I6899" t="s">
        <v>149</v>
      </c>
      <c r="L6899">
        <v>2016</v>
      </c>
      <c r="M6899">
        <v>4</v>
      </c>
      <c r="N6899">
        <f t="shared" si="510"/>
        <v>0</v>
      </c>
      <c r="O6899">
        <f t="shared" si="511"/>
        <v>0</v>
      </c>
      <c r="P6899">
        <f t="shared" si="512"/>
        <v>1</v>
      </c>
    </row>
    <row r="6900" spans="1:16" x14ac:dyDescent="0.3">
      <c r="A6900" t="s">
        <v>72</v>
      </c>
      <c r="B6900" s="38">
        <v>42474</v>
      </c>
      <c r="C6900" t="s">
        <v>30</v>
      </c>
      <c r="D6900" t="s">
        <v>237</v>
      </c>
      <c r="E6900" t="s">
        <v>1129</v>
      </c>
      <c r="F6900">
        <v>320173</v>
      </c>
      <c r="G6900">
        <v>353269</v>
      </c>
      <c r="H6900" t="s">
        <v>148</v>
      </c>
      <c r="I6900" t="s">
        <v>149</v>
      </c>
      <c r="L6900">
        <v>2016</v>
      </c>
      <c r="M6900">
        <v>4</v>
      </c>
      <c r="N6900">
        <f t="shared" si="510"/>
        <v>0</v>
      </c>
      <c r="O6900">
        <f t="shared" si="511"/>
        <v>0</v>
      </c>
      <c r="P6900">
        <f t="shared" si="512"/>
        <v>1</v>
      </c>
    </row>
    <row r="6901" spans="1:16" x14ac:dyDescent="0.3">
      <c r="A6901" t="s">
        <v>69</v>
      </c>
      <c r="B6901" s="38">
        <v>42475</v>
      </c>
      <c r="C6901" t="s">
        <v>30</v>
      </c>
      <c r="D6901" t="s">
        <v>1185</v>
      </c>
      <c r="E6901" t="s">
        <v>1122</v>
      </c>
      <c r="F6901">
        <v>334162</v>
      </c>
      <c r="G6901">
        <v>374765</v>
      </c>
      <c r="H6901" t="s">
        <v>148</v>
      </c>
      <c r="I6901" t="s">
        <v>149</v>
      </c>
      <c r="L6901">
        <v>2016</v>
      </c>
      <c r="M6901">
        <v>4</v>
      </c>
      <c r="N6901">
        <f t="shared" si="510"/>
        <v>0</v>
      </c>
      <c r="O6901">
        <f t="shared" si="511"/>
        <v>0</v>
      </c>
      <c r="P6901">
        <f t="shared" si="512"/>
        <v>1</v>
      </c>
    </row>
    <row r="6902" spans="1:16" x14ac:dyDescent="0.3">
      <c r="A6902" t="s">
        <v>80</v>
      </c>
      <c r="B6902" s="38">
        <v>42477</v>
      </c>
      <c r="C6902" t="s">
        <v>30</v>
      </c>
      <c r="D6902" t="s">
        <v>290</v>
      </c>
      <c r="E6902" t="s">
        <v>1129</v>
      </c>
      <c r="F6902">
        <v>308032</v>
      </c>
      <c r="G6902">
        <v>358466</v>
      </c>
      <c r="H6902" t="s">
        <v>148</v>
      </c>
      <c r="I6902" t="s">
        <v>149</v>
      </c>
      <c r="L6902">
        <v>2016</v>
      </c>
      <c r="M6902">
        <v>4</v>
      </c>
      <c r="N6902">
        <f t="shared" si="510"/>
        <v>0</v>
      </c>
      <c r="O6902">
        <f t="shared" si="511"/>
        <v>0</v>
      </c>
      <c r="P6902">
        <f t="shared" si="512"/>
        <v>1</v>
      </c>
    </row>
    <row r="6903" spans="1:16" x14ac:dyDescent="0.3">
      <c r="A6903" t="s">
        <v>43</v>
      </c>
      <c r="B6903" s="38">
        <v>42477</v>
      </c>
      <c r="C6903" t="s">
        <v>30</v>
      </c>
      <c r="D6903" t="s">
        <v>320</v>
      </c>
      <c r="E6903" t="s">
        <v>1124</v>
      </c>
      <c r="F6903">
        <v>308554</v>
      </c>
      <c r="G6903">
        <v>325480</v>
      </c>
      <c r="H6903" t="s">
        <v>152</v>
      </c>
      <c r="I6903" t="s">
        <v>153</v>
      </c>
      <c r="L6903">
        <v>2016</v>
      </c>
      <c r="M6903">
        <v>4</v>
      </c>
      <c r="N6903">
        <f t="shared" si="510"/>
        <v>0</v>
      </c>
      <c r="O6903">
        <f t="shared" si="511"/>
        <v>0</v>
      </c>
      <c r="P6903">
        <f t="shared" si="512"/>
        <v>2</v>
      </c>
    </row>
    <row r="6904" spans="1:16" x14ac:dyDescent="0.3">
      <c r="A6904" t="s">
        <v>69</v>
      </c>
      <c r="B6904" s="38">
        <v>42478</v>
      </c>
      <c r="C6904" t="s">
        <v>30</v>
      </c>
      <c r="D6904" t="s">
        <v>191</v>
      </c>
      <c r="E6904" t="s">
        <v>1122</v>
      </c>
      <c r="F6904">
        <v>334288</v>
      </c>
      <c r="G6904">
        <v>374834</v>
      </c>
      <c r="H6904" t="s">
        <v>152</v>
      </c>
      <c r="I6904" t="s">
        <v>153</v>
      </c>
      <c r="L6904">
        <v>2016</v>
      </c>
      <c r="M6904">
        <v>4</v>
      </c>
      <c r="N6904">
        <f t="shared" si="510"/>
        <v>0</v>
      </c>
      <c r="O6904">
        <f t="shared" si="511"/>
        <v>0</v>
      </c>
      <c r="P6904">
        <f t="shared" si="512"/>
        <v>2</v>
      </c>
    </row>
    <row r="6905" spans="1:16" x14ac:dyDescent="0.3">
      <c r="A6905" t="s">
        <v>69</v>
      </c>
      <c r="B6905" s="38">
        <v>42478</v>
      </c>
      <c r="C6905" t="s">
        <v>30</v>
      </c>
      <c r="D6905" t="s">
        <v>191</v>
      </c>
      <c r="E6905" t="s">
        <v>1122</v>
      </c>
      <c r="F6905">
        <v>334294</v>
      </c>
      <c r="G6905">
        <v>374833</v>
      </c>
      <c r="H6905" t="s">
        <v>148</v>
      </c>
      <c r="I6905" t="s">
        <v>149</v>
      </c>
      <c r="L6905">
        <v>2016</v>
      </c>
      <c r="M6905">
        <v>4</v>
      </c>
      <c r="N6905">
        <f t="shared" si="510"/>
        <v>0</v>
      </c>
      <c r="O6905">
        <f t="shared" si="511"/>
        <v>0</v>
      </c>
      <c r="P6905">
        <f t="shared" si="512"/>
        <v>1</v>
      </c>
    </row>
    <row r="6906" spans="1:16" x14ac:dyDescent="0.3">
      <c r="A6906" t="s">
        <v>1216</v>
      </c>
      <c r="B6906" s="38">
        <v>42479</v>
      </c>
      <c r="C6906" t="s">
        <v>30</v>
      </c>
      <c r="D6906" t="s">
        <v>216</v>
      </c>
      <c r="E6906" t="s">
        <v>1129</v>
      </c>
      <c r="F6906">
        <v>300924</v>
      </c>
      <c r="G6906">
        <v>353619</v>
      </c>
      <c r="H6906" t="s">
        <v>148</v>
      </c>
      <c r="I6906" t="s">
        <v>149</v>
      </c>
      <c r="L6906">
        <v>2016</v>
      </c>
      <c r="M6906">
        <v>4</v>
      </c>
      <c r="N6906">
        <f t="shared" si="510"/>
        <v>0</v>
      </c>
      <c r="O6906">
        <f t="shared" si="511"/>
        <v>0</v>
      </c>
      <c r="P6906">
        <f t="shared" si="512"/>
        <v>1</v>
      </c>
    </row>
    <row r="6907" spans="1:16" x14ac:dyDescent="0.3">
      <c r="A6907" t="s">
        <v>49</v>
      </c>
      <c r="B6907" s="38">
        <v>42479</v>
      </c>
      <c r="C6907" t="s">
        <v>30</v>
      </c>
      <c r="D6907" t="s">
        <v>403</v>
      </c>
      <c r="E6907" t="s">
        <v>1129</v>
      </c>
      <c r="F6907">
        <v>312485</v>
      </c>
      <c r="G6907">
        <v>345853</v>
      </c>
      <c r="H6907" t="s">
        <v>148</v>
      </c>
      <c r="I6907" t="s">
        <v>149</v>
      </c>
      <c r="L6907">
        <v>2016</v>
      </c>
      <c r="M6907">
        <v>4</v>
      </c>
      <c r="N6907">
        <f t="shared" si="510"/>
        <v>0</v>
      </c>
      <c r="O6907">
        <f t="shared" si="511"/>
        <v>0</v>
      </c>
      <c r="P6907">
        <f t="shared" si="512"/>
        <v>1</v>
      </c>
    </row>
    <row r="6908" spans="1:16" x14ac:dyDescent="0.3">
      <c r="A6908" t="s">
        <v>56</v>
      </c>
      <c r="B6908" s="38">
        <v>42480</v>
      </c>
      <c r="C6908" t="s">
        <v>30</v>
      </c>
      <c r="D6908" t="s">
        <v>170</v>
      </c>
      <c r="E6908" t="s">
        <v>1127</v>
      </c>
      <c r="F6908">
        <v>308257</v>
      </c>
      <c r="G6908">
        <v>390390</v>
      </c>
      <c r="H6908" t="s">
        <v>152</v>
      </c>
      <c r="I6908" t="s">
        <v>153</v>
      </c>
      <c r="L6908">
        <v>2016</v>
      </c>
      <c r="M6908">
        <v>4</v>
      </c>
      <c r="N6908">
        <f t="shared" si="510"/>
        <v>0</v>
      </c>
      <c r="O6908">
        <f t="shared" si="511"/>
        <v>0</v>
      </c>
      <c r="P6908">
        <f t="shared" si="512"/>
        <v>2</v>
      </c>
    </row>
    <row r="6909" spans="1:16" x14ac:dyDescent="0.3">
      <c r="A6909" t="s">
        <v>69</v>
      </c>
      <c r="B6909" s="38">
        <v>42480</v>
      </c>
      <c r="C6909" t="s">
        <v>30</v>
      </c>
      <c r="D6909" t="s">
        <v>1152</v>
      </c>
      <c r="E6909" t="s">
        <v>1122</v>
      </c>
      <c r="F6909">
        <v>334491</v>
      </c>
      <c r="G6909">
        <v>374014</v>
      </c>
      <c r="H6909" t="s">
        <v>148</v>
      </c>
      <c r="I6909" t="s">
        <v>149</v>
      </c>
      <c r="L6909">
        <v>2016</v>
      </c>
      <c r="M6909">
        <v>4</v>
      </c>
      <c r="N6909">
        <f t="shared" si="510"/>
        <v>0</v>
      </c>
      <c r="O6909">
        <f t="shared" si="511"/>
        <v>0</v>
      </c>
      <c r="P6909">
        <f t="shared" si="512"/>
        <v>1</v>
      </c>
    </row>
    <row r="6910" spans="1:16" x14ac:dyDescent="0.3">
      <c r="A6910" t="s">
        <v>69</v>
      </c>
      <c r="B6910" s="38">
        <v>42480</v>
      </c>
      <c r="C6910" t="s">
        <v>30</v>
      </c>
      <c r="D6910" t="s">
        <v>254</v>
      </c>
      <c r="E6910" t="s">
        <v>1122</v>
      </c>
      <c r="F6910">
        <v>334459</v>
      </c>
      <c r="G6910">
        <v>373579</v>
      </c>
      <c r="H6910" t="s">
        <v>152</v>
      </c>
      <c r="I6910" t="s">
        <v>153</v>
      </c>
      <c r="L6910">
        <v>2016</v>
      </c>
      <c r="M6910">
        <v>4</v>
      </c>
      <c r="N6910">
        <f t="shared" si="510"/>
        <v>0</v>
      </c>
      <c r="O6910">
        <f t="shared" si="511"/>
        <v>0</v>
      </c>
      <c r="P6910">
        <f t="shared" si="512"/>
        <v>2</v>
      </c>
    </row>
    <row r="6911" spans="1:16" x14ac:dyDescent="0.3">
      <c r="A6911" t="s">
        <v>20</v>
      </c>
      <c r="B6911" s="38">
        <v>42480</v>
      </c>
      <c r="C6911" t="s">
        <v>30</v>
      </c>
      <c r="D6911" t="s">
        <v>286</v>
      </c>
      <c r="E6911" t="s">
        <v>1128</v>
      </c>
      <c r="F6911">
        <v>310589</v>
      </c>
      <c r="G6911">
        <v>403164</v>
      </c>
      <c r="H6911" t="s">
        <v>148</v>
      </c>
      <c r="I6911" t="s">
        <v>149</v>
      </c>
      <c r="L6911">
        <v>2016</v>
      </c>
      <c r="M6911">
        <v>4</v>
      </c>
      <c r="N6911">
        <f t="shared" si="510"/>
        <v>0</v>
      </c>
      <c r="O6911">
        <f t="shared" si="511"/>
        <v>0</v>
      </c>
      <c r="P6911">
        <f t="shared" si="512"/>
        <v>1</v>
      </c>
    </row>
    <row r="6912" spans="1:16" x14ac:dyDescent="0.3">
      <c r="A6912" t="s">
        <v>43</v>
      </c>
      <c r="B6912" s="38">
        <v>42480</v>
      </c>
      <c r="C6912" t="s">
        <v>30</v>
      </c>
      <c r="D6912" t="s">
        <v>375</v>
      </c>
      <c r="E6912" t="s">
        <v>1124</v>
      </c>
      <c r="F6912">
        <v>308615</v>
      </c>
      <c r="G6912">
        <v>326600</v>
      </c>
      <c r="H6912" t="s">
        <v>148</v>
      </c>
      <c r="I6912" t="s">
        <v>149</v>
      </c>
      <c r="L6912">
        <v>2016</v>
      </c>
      <c r="M6912">
        <v>4</v>
      </c>
      <c r="N6912">
        <f t="shared" si="510"/>
        <v>0</v>
      </c>
      <c r="O6912">
        <f t="shared" si="511"/>
        <v>0</v>
      </c>
      <c r="P6912">
        <f t="shared" si="512"/>
        <v>1</v>
      </c>
    </row>
    <row r="6913" spans="1:16" x14ac:dyDescent="0.3">
      <c r="A6913" t="s">
        <v>75</v>
      </c>
      <c r="B6913" s="38">
        <v>42480</v>
      </c>
      <c r="C6913" t="s">
        <v>30</v>
      </c>
      <c r="D6913" t="s">
        <v>210</v>
      </c>
      <c r="E6913" t="s">
        <v>1130</v>
      </c>
      <c r="F6913">
        <v>345904</v>
      </c>
      <c r="G6913">
        <v>369246</v>
      </c>
      <c r="H6913" t="s">
        <v>148</v>
      </c>
      <c r="I6913" t="s">
        <v>149</v>
      </c>
      <c r="L6913">
        <v>2016</v>
      </c>
      <c r="M6913">
        <v>4</v>
      </c>
      <c r="N6913">
        <f t="shared" si="510"/>
        <v>0</v>
      </c>
      <c r="O6913">
        <f t="shared" si="511"/>
        <v>0</v>
      </c>
      <c r="P6913">
        <f t="shared" si="512"/>
        <v>1</v>
      </c>
    </row>
    <row r="6914" spans="1:16" x14ac:dyDescent="0.3">
      <c r="A6914" t="s">
        <v>69</v>
      </c>
      <c r="B6914" s="38">
        <v>42481</v>
      </c>
      <c r="C6914" t="s">
        <v>30</v>
      </c>
      <c r="D6914" t="s">
        <v>271</v>
      </c>
      <c r="E6914" t="s">
        <v>1122</v>
      </c>
      <c r="F6914">
        <v>334016</v>
      </c>
      <c r="G6914">
        <v>373756</v>
      </c>
      <c r="H6914" t="s">
        <v>148</v>
      </c>
      <c r="I6914" t="s">
        <v>149</v>
      </c>
      <c r="L6914">
        <v>2016</v>
      </c>
      <c r="M6914">
        <v>4</v>
      </c>
      <c r="N6914">
        <f t="shared" si="510"/>
        <v>0</v>
      </c>
      <c r="O6914">
        <f t="shared" si="511"/>
        <v>0</v>
      </c>
      <c r="P6914">
        <f t="shared" si="512"/>
        <v>1</v>
      </c>
    </row>
    <row r="6915" spans="1:16" x14ac:dyDescent="0.3">
      <c r="A6915" t="s">
        <v>76</v>
      </c>
      <c r="B6915" s="38">
        <v>42481</v>
      </c>
      <c r="C6915" t="s">
        <v>30</v>
      </c>
      <c r="D6915" t="s">
        <v>297</v>
      </c>
      <c r="E6915" t="s">
        <v>1127</v>
      </c>
      <c r="F6915">
        <v>314688</v>
      </c>
      <c r="G6915">
        <v>387182</v>
      </c>
      <c r="H6915" t="s">
        <v>148</v>
      </c>
      <c r="I6915" t="s">
        <v>149</v>
      </c>
      <c r="L6915">
        <v>2016</v>
      </c>
      <c r="M6915">
        <v>4</v>
      </c>
      <c r="N6915">
        <f t="shared" si="510"/>
        <v>0</v>
      </c>
      <c r="O6915">
        <f t="shared" si="511"/>
        <v>0</v>
      </c>
      <c r="P6915">
        <f t="shared" si="512"/>
        <v>1</v>
      </c>
    </row>
    <row r="6916" spans="1:16" x14ac:dyDescent="0.3">
      <c r="A6916" t="s">
        <v>53</v>
      </c>
      <c r="B6916" s="38">
        <v>42482</v>
      </c>
      <c r="C6916" t="s">
        <v>30</v>
      </c>
      <c r="D6916" t="s">
        <v>208</v>
      </c>
      <c r="E6916" t="s">
        <v>1123</v>
      </c>
      <c r="F6916">
        <v>279928</v>
      </c>
      <c r="G6916">
        <v>362943</v>
      </c>
      <c r="H6916" t="s">
        <v>152</v>
      </c>
      <c r="I6916" t="s">
        <v>153</v>
      </c>
      <c r="L6916">
        <v>2016</v>
      </c>
      <c r="M6916">
        <v>4</v>
      </c>
      <c r="N6916">
        <f t="shared" si="510"/>
        <v>0</v>
      </c>
      <c r="O6916">
        <f t="shared" si="511"/>
        <v>0</v>
      </c>
      <c r="P6916">
        <f t="shared" si="512"/>
        <v>2</v>
      </c>
    </row>
    <row r="6917" spans="1:16" x14ac:dyDescent="0.3">
      <c r="A6917" t="s">
        <v>42</v>
      </c>
      <c r="B6917" s="38">
        <v>42482</v>
      </c>
      <c r="C6917" t="s">
        <v>30</v>
      </c>
      <c r="D6917" t="s">
        <v>175</v>
      </c>
      <c r="E6917" t="s">
        <v>1124</v>
      </c>
      <c r="F6917">
        <v>337812</v>
      </c>
      <c r="G6917">
        <v>331589</v>
      </c>
      <c r="H6917" t="s">
        <v>152</v>
      </c>
      <c r="I6917" t="s">
        <v>153</v>
      </c>
      <c r="L6917">
        <v>2016</v>
      </c>
      <c r="M6917">
        <v>4</v>
      </c>
      <c r="N6917">
        <f t="shared" si="510"/>
        <v>0</v>
      </c>
      <c r="O6917">
        <f t="shared" si="511"/>
        <v>0</v>
      </c>
      <c r="P6917">
        <f t="shared" si="512"/>
        <v>2</v>
      </c>
    </row>
    <row r="6918" spans="1:16" x14ac:dyDescent="0.3">
      <c r="A6918" t="s">
        <v>1216</v>
      </c>
      <c r="B6918" s="38">
        <v>42483</v>
      </c>
      <c r="C6918" t="s">
        <v>30</v>
      </c>
      <c r="D6918" t="s">
        <v>154</v>
      </c>
      <c r="E6918" t="s">
        <v>1129</v>
      </c>
      <c r="F6918">
        <v>301101</v>
      </c>
      <c r="G6918">
        <v>353755</v>
      </c>
      <c r="H6918" t="s">
        <v>148</v>
      </c>
      <c r="I6918" t="s">
        <v>149</v>
      </c>
      <c r="L6918">
        <v>2016</v>
      </c>
      <c r="M6918">
        <v>4</v>
      </c>
      <c r="N6918">
        <f t="shared" si="510"/>
        <v>0</v>
      </c>
      <c r="O6918">
        <f t="shared" si="511"/>
        <v>0</v>
      </c>
      <c r="P6918">
        <f t="shared" si="512"/>
        <v>1</v>
      </c>
    </row>
    <row r="6919" spans="1:16" x14ac:dyDescent="0.3">
      <c r="A6919" t="s">
        <v>69</v>
      </c>
      <c r="B6919" s="38">
        <v>42483</v>
      </c>
      <c r="C6919" t="s">
        <v>30</v>
      </c>
      <c r="D6919" t="s">
        <v>224</v>
      </c>
      <c r="E6919" t="s">
        <v>1122</v>
      </c>
      <c r="F6919">
        <v>334063</v>
      </c>
      <c r="G6919">
        <v>373967</v>
      </c>
      <c r="H6919" t="s">
        <v>144</v>
      </c>
      <c r="I6919" t="s">
        <v>145</v>
      </c>
      <c r="L6919">
        <v>2016</v>
      </c>
      <c r="M6919">
        <v>4</v>
      </c>
      <c r="N6919">
        <f t="shared" si="510"/>
        <v>0</v>
      </c>
      <c r="O6919">
        <f t="shared" si="511"/>
        <v>0</v>
      </c>
      <c r="P6919">
        <f t="shared" si="512"/>
        <v>3</v>
      </c>
    </row>
    <row r="6920" spans="1:16" x14ac:dyDescent="0.3">
      <c r="A6920" t="s">
        <v>74</v>
      </c>
      <c r="B6920" s="38">
        <v>42483</v>
      </c>
      <c r="C6920" t="s">
        <v>30</v>
      </c>
      <c r="D6920" t="s">
        <v>906</v>
      </c>
      <c r="E6920" t="s">
        <v>1128</v>
      </c>
      <c r="F6920">
        <v>341516</v>
      </c>
      <c r="G6920">
        <v>387515</v>
      </c>
      <c r="H6920" t="s">
        <v>148</v>
      </c>
      <c r="I6920" t="s">
        <v>149</v>
      </c>
      <c r="L6920">
        <v>2016</v>
      </c>
      <c r="M6920">
        <v>4</v>
      </c>
      <c r="N6920">
        <f t="shared" si="510"/>
        <v>0</v>
      </c>
      <c r="O6920">
        <f t="shared" si="511"/>
        <v>0</v>
      </c>
      <c r="P6920">
        <f t="shared" si="512"/>
        <v>1</v>
      </c>
    </row>
    <row r="6921" spans="1:16" x14ac:dyDescent="0.3">
      <c r="A6921" t="s">
        <v>43</v>
      </c>
      <c r="B6921" s="38">
        <v>42483</v>
      </c>
      <c r="C6921" t="s">
        <v>30</v>
      </c>
      <c r="D6921" t="s">
        <v>361</v>
      </c>
      <c r="E6921" t="s">
        <v>1124</v>
      </c>
      <c r="F6921">
        <v>308329</v>
      </c>
      <c r="G6921">
        <v>326210</v>
      </c>
      <c r="H6921" t="s">
        <v>148</v>
      </c>
      <c r="I6921" t="s">
        <v>149</v>
      </c>
      <c r="L6921">
        <v>2016</v>
      </c>
      <c r="M6921">
        <v>4</v>
      </c>
      <c r="N6921">
        <f t="shared" si="510"/>
        <v>0</v>
      </c>
      <c r="O6921">
        <f t="shared" si="511"/>
        <v>0</v>
      </c>
      <c r="P6921">
        <f t="shared" si="512"/>
        <v>1</v>
      </c>
    </row>
    <row r="6922" spans="1:16" x14ac:dyDescent="0.3">
      <c r="A6922" t="s">
        <v>43</v>
      </c>
      <c r="B6922" s="38">
        <v>42484</v>
      </c>
      <c r="C6922" t="s">
        <v>30</v>
      </c>
      <c r="D6922" t="s">
        <v>237</v>
      </c>
      <c r="E6922" t="s">
        <v>1124</v>
      </c>
      <c r="F6922">
        <v>308469</v>
      </c>
      <c r="G6922">
        <v>325936</v>
      </c>
      <c r="H6922" t="s">
        <v>152</v>
      </c>
      <c r="I6922" t="s">
        <v>153</v>
      </c>
      <c r="L6922">
        <v>2016</v>
      </c>
      <c r="M6922">
        <v>4</v>
      </c>
      <c r="N6922">
        <f t="shared" si="510"/>
        <v>0</v>
      </c>
      <c r="O6922">
        <f t="shared" si="511"/>
        <v>0</v>
      </c>
      <c r="P6922">
        <f t="shared" si="512"/>
        <v>2</v>
      </c>
    </row>
    <row r="6923" spans="1:16" x14ac:dyDescent="0.3">
      <c r="A6923" t="s">
        <v>69</v>
      </c>
      <c r="B6923" s="38">
        <v>42485</v>
      </c>
      <c r="C6923" t="s">
        <v>30</v>
      </c>
      <c r="D6923" t="s">
        <v>297</v>
      </c>
      <c r="E6923" t="s">
        <v>1122</v>
      </c>
      <c r="F6923">
        <v>333682</v>
      </c>
      <c r="G6923">
        <v>373455</v>
      </c>
      <c r="H6923" t="s">
        <v>148</v>
      </c>
      <c r="I6923" t="s">
        <v>149</v>
      </c>
      <c r="L6923">
        <v>2016</v>
      </c>
      <c r="M6923">
        <v>4</v>
      </c>
      <c r="N6923">
        <f t="shared" si="510"/>
        <v>0</v>
      </c>
      <c r="O6923">
        <f t="shared" si="511"/>
        <v>0</v>
      </c>
      <c r="P6923">
        <f t="shared" si="512"/>
        <v>1</v>
      </c>
    </row>
    <row r="6924" spans="1:16" x14ac:dyDescent="0.3">
      <c r="A6924" t="s">
        <v>69</v>
      </c>
      <c r="B6924" s="38">
        <v>42485</v>
      </c>
      <c r="C6924" t="s">
        <v>30</v>
      </c>
      <c r="D6924" t="s">
        <v>1190</v>
      </c>
      <c r="E6924" t="s">
        <v>1122</v>
      </c>
      <c r="F6924">
        <v>333199</v>
      </c>
      <c r="G6924">
        <v>373553</v>
      </c>
      <c r="H6924" t="s">
        <v>152</v>
      </c>
      <c r="I6924" t="s">
        <v>153</v>
      </c>
      <c r="L6924">
        <v>2016</v>
      </c>
      <c r="M6924">
        <v>4</v>
      </c>
      <c r="N6924">
        <f t="shared" si="510"/>
        <v>0</v>
      </c>
      <c r="O6924">
        <f t="shared" si="511"/>
        <v>0</v>
      </c>
      <c r="P6924">
        <f t="shared" si="512"/>
        <v>2</v>
      </c>
    </row>
    <row r="6925" spans="1:16" x14ac:dyDescent="0.3">
      <c r="A6925" t="s">
        <v>67</v>
      </c>
      <c r="B6925" s="38">
        <v>42485</v>
      </c>
      <c r="C6925" t="s">
        <v>30</v>
      </c>
      <c r="D6925" t="s">
        <v>231</v>
      </c>
      <c r="E6925" t="s">
        <v>1130</v>
      </c>
      <c r="F6925">
        <v>349019</v>
      </c>
      <c r="G6925">
        <v>374070</v>
      </c>
      <c r="H6925" t="s">
        <v>148</v>
      </c>
      <c r="I6925" t="s">
        <v>149</v>
      </c>
      <c r="L6925">
        <v>2016</v>
      </c>
      <c r="M6925">
        <v>4</v>
      </c>
      <c r="N6925">
        <f t="shared" si="510"/>
        <v>0</v>
      </c>
      <c r="O6925">
        <f t="shared" si="511"/>
        <v>0</v>
      </c>
      <c r="P6925">
        <f t="shared" si="512"/>
        <v>1</v>
      </c>
    </row>
    <row r="6926" spans="1:16" x14ac:dyDescent="0.3">
      <c r="A6926" t="s">
        <v>69</v>
      </c>
      <c r="B6926" s="38">
        <v>42486</v>
      </c>
      <c r="C6926" t="s">
        <v>30</v>
      </c>
      <c r="D6926" t="s">
        <v>367</v>
      </c>
      <c r="E6926" t="s">
        <v>1122</v>
      </c>
      <c r="F6926">
        <v>333920</v>
      </c>
      <c r="G6926">
        <v>373953</v>
      </c>
      <c r="H6926" t="s">
        <v>148</v>
      </c>
      <c r="I6926" t="s">
        <v>149</v>
      </c>
      <c r="L6926">
        <v>2016</v>
      </c>
      <c r="M6926">
        <v>4</v>
      </c>
      <c r="N6926">
        <f t="shared" si="510"/>
        <v>0</v>
      </c>
      <c r="O6926">
        <f t="shared" si="511"/>
        <v>0</v>
      </c>
      <c r="P6926">
        <f t="shared" si="512"/>
        <v>1</v>
      </c>
    </row>
    <row r="6927" spans="1:16" x14ac:dyDescent="0.3">
      <c r="A6927" t="s">
        <v>69</v>
      </c>
      <c r="B6927" s="38">
        <v>42486</v>
      </c>
      <c r="C6927" t="s">
        <v>29</v>
      </c>
      <c r="D6927" t="s">
        <v>150</v>
      </c>
      <c r="E6927" t="s">
        <v>1122</v>
      </c>
      <c r="F6927">
        <v>334186</v>
      </c>
      <c r="G6927">
        <v>374481</v>
      </c>
      <c r="H6927" t="s">
        <v>148</v>
      </c>
      <c r="I6927" t="s">
        <v>181</v>
      </c>
      <c r="L6927">
        <v>2016</v>
      </c>
      <c r="M6927">
        <v>4</v>
      </c>
      <c r="N6927">
        <f t="shared" si="510"/>
        <v>0</v>
      </c>
      <c r="O6927">
        <f t="shared" si="511"/>
        <v>1</v>
      </c>
      <c r="P6927">
        <f t="shared" si="512"/>
        <v>0</v>
      </c>
    </row>
    <row r="6928" spans="1:16" x14ac:dyDescent="0.3">
      <c r="A6928" t="s">
        <v>74</v>
      </c>
      <c r="B6928" s="38">
        <v>42486</v>
      </c>
      <c r="C6928" t="s">
        <v>30</v>
      </c>
      <c r="D6928" t="s">
        <v>219</v>
      </c>
      <c r="E6928" t="s">
        <v>1128</v>
      </c>
      <c r="F6928">
        <v>341283</v>
      </c>
      <c r="G6928">
        <v>387608</v>
      </c>
      <c r="H6928" t="s">
        <v>148</v>
      </c>
      <c r="I6928" t="s">
        <v>149</v>
      </c>
      <c r="L6928">
        <v>2016</v>
      </c>
      <c r="M6928">
        <v>4</v>
      </c>
      <c r="N6928">
        <f t="shared" si="510"/>
        <v>0</v>
      </c>
      <c r="O6928">
        <f t="shared" si="511"/>
        <v>0</v>
      </c>
      <c r="P6928">
        <f t="shared" si="512"/>
        <v>1</v>
      </c>
    </row>
    <row r="6929" spans="1:16" x14ac:dyDescent="0.3">
      <c r="A6929" t="s">
        <v>169</v>
      </c>
      <c r="B6929" s="38">
        <v>42486</v>
      </c>
      <c r="C6929" t="s">
        <v>30</v>
      </c>
      <c r="D6929" t="s">
        <v>295</v>
      </c>
      <c r="E6929" t="s">
        <v>1126</v>
      </c>
      <c r="F6929">
        <v>244910</v>
      </c>
      <c r="G6929">
        <v>372564</v>
      </c>
      <c r="H6929" t="s">
        <v>148</v>
      </c>
      <c r="I6929" t="s">
        <v>149</v>
      </c>
      <c r="L6929">
        <v>2016</v>
      </c>
      <c r="M6929">
        <v>4</v>
      </c>
      <c r="N6929">
        <f t="shared" si="510"/>
        <v>0</v>
      </c>
      <c r="O6929">
        <f t="shared" si="511"/>
        <v>0</v>
      </c>
      <c r="P6929">
        <f t="shared" si="512"/>
        <v>1</v>
      </c>
    </row>
    <row r="6930" spans="1:16" x14ac:dyDescent="0.3">
      <c r="A6930" t="s">
        <v>69</v>
      </c>
      <c r="B6930" s="38">
        <v>42487</v>
      </c>
      <c r="C6930" t="s">
        <v>30</v>
      </c>
      <c r="D6930" t="s">
        <v>160</v>
      </c>
      <c r="E6930" t="s">
        <v>1122</v>
      </c>
      <c r="F6930">
        <v>333996</v>
      </c>
      <c r="G6930">
        <v>375115</v>
      </c>
      <c r="H6930" t="s">
        <v>152</v>
      </c>
      <c r="I6930" t="s">
        <v>153</v>
      </c>
      <c r="L6930">
        <v>2016</v>
      </c>
      <c r="M6930">
        <v>4</v>
      </c>
      <c r="N6930">
        <f t="shared" si="510"/>
        <v>0</v>
      </c>
      <c r="O6930">
        <f t="shared" si="511"/>
        <v>0</v>
      </c>
      <c r="P6930">
        <f t="shared" si="512"/>
        <v>2</v>
      </c>
    </row>
    <row r="6931" spans="1:16" x14ac:dyDescent="0.3">
      <c r="A6931" t="s">
        <v>1215</v>
      </c>
      <c r="B6931" s="38">
        <v>42487</v>
      </c>
      <c r="C6931" t="s">
        <v>30</v>
      </c>
      <c r="D6931" t="s">
        <v>810</v>
      </c>
      <c r="E6931" t="s">
        <v>1126</v>
      </c>
      <c r="F6931">
        <v>224109</v>
      </c>
      <c r="G6931">
        <v>343769</v>
      </c>
      <c r="H6931" t="s">
        <v>148</v>
      </c>
      <c r="I6931" t="s">
        <v>149</v>
      </c>
      <c r="L6931">
        <v>2016</v>
      </c>
      <c r="M6931">
        <v>4</v>
      </c>
      <c r="N6931">
        <f t="shared" si="510"/>
        <v>0</v>
      </c>
      <c r="O6931">
        <f t="shared" si="511"/>
        <v>0</v>
      </c>
      <c r="P6931">
        <f t="shared" si="512"/>
        <v>1</v>
      </c>
    </row>
    <row r="6932" spans="1:16" x14ac:dyDescent="0.3">
      <c r="A6932" t="s">
        <v>69</v>
      </c>
      <c r="B6932" s="38">
        <v>42488</v>
      </c>
      <c r="C6932" t="s">
        <v>30</v>
      </c>
      <c r="D6932" t="s">
        <v>160</v>
      </c>
      <c r="E6932" t="s">
        <v>1122</v>
      </c>
      <c r="F6932">
        <v>333297</v>
      </c>
      <c r="G6932">
        <v>374808</v>
      </c>
      <c r="H6932" t="s">
        <v>234</v>
      </c>
      <c r="I6932" t="s">
        <v>313</v>
      </c>
      <c r="L6932">
        <v>2016</v>
      </c>
      <c r="M6932">
        <v>4</v>
      </c>
      <c r="N6932">
        <f t="shared" si="510"/>
        <v>0</v>
      </c>
      <c r="O6932">
        <f t="shared" si="511"/>
        <v>0</v>
      </c>
      <c r="P6932">
        <f t="shared" si="512"/>
        <v>5</v>
      </c>
    </row>
    <row r="6933" spans="1:16" x14ac:dyDescent="0.3">
      <c r="A6933" t="s">
        <v>1216</v>
      </c>
      <c r="B6933" s="38">
        <v>42489</v>
      </c>
      <c r="C6933" t="s">
        <v>30</v>
      </c>
      <c r="D6933" t="s">
        <v>314</v>
      </c>
      <c r="E6933" t="s">
        <v>1129</v>
      </c>
      <c r="F6933">
        <v>301305</v>
      </c>
      <c r="G6933">
        <v>353733</v>
      </c>
      <c r="H6933" t="s">
        <v>148</v>
      </c>
      <c r="I6933" t="s">
        <v>149</v>
      </c>
      <c r="L6933">
        <v>2016</v>
      </c>
      <c r="M6933">
        <v>4</v>
      </c>
      <c r="N6933">
        <f t="shared" ref="N6933:N6996" si="513">SUM((IF(OR(ISBLANK($I6933),ISERROR(SEARCH("killed",$I6933))),0,IF(SEARCH("killed",$I6933)=3,LEFT($I6933,1),IF(SEARCH("killed",$I6933)=4,LEFT($I6933,2),0)))),(IF(OR(ISBLANK($J6933),ISERROR(SEARCH("killed",$J6933))),0,IF(SEARCH("killed",$J6933)=3,LEFT($J6933,1),IF(SEARCH("killed",$J6933)=4,LEFT($J6933,2),0)))),(IF(OR(ISBLANK($K6933),ISERROR(SEARCH("killed",$K6933))),0,IF(SEARCH("killed",$K6933)=3,LEFT($K6933,1),IF(SEARCH("killed",$K6933)=4,LEFT($K6933,2),0)))))</f>
        <v>0</v>
      </c>
      <c r="O6933">
        <f t="shared" ref="O6933:O6996" si="514">SUM((IF(OR(ISBLANK($I6933),ISERROR(SEARCH("seriously",$I6933))),0,IF(SEARCH("seriously",$I6933)=3,LEFT($I6933,1),IF(SEARCH("seriously",$I6933)=4,LEFT($I6933,2),0)))),(IF(OR(ISBLANK($J6933),ISERROR(SEARCH("seriously",$J6933))),0,IF(SEARCH("seriously",$J6933)=3,LEFT($J6933,1),IF(SEARCH("seriously",$J6933)=4,LEFT($J6933,2),0)))),(IF(OR(ISBLANK($K6933),ISERROR(SEARCH("seriously",$K6933))),0,IF(SEARCH("seriously",$K6933)=3,LEFT($K6933,1),IF(SEARCH("seriously",$K6933)=4,LEFT($K6933,2),0)))))</f>
        <v>0</v>
      </c>
      <c r="P6933">
        <f t="shared" ref="P6933:P6996" si="515">SUM((IF(OR(ISBLANK($I6933),ISERROR(SEARCH("slightly",$I6933))),0,IF(SEARCH("slightly",$I6933)=3,LEFT($I6933,1),IF(SEARCH("slightly",$I6933)=4,LEFT($I6933,2),0)))),(IF(OR(ISBLANK($J6933),ISERROR(SEARCH("slightly",$J6933))),0,IF(SEARCH("slightly",$J6933)=3,LEFT($J6933,1),IF(SEARCH("slightly",$J6933)=4,LEFT($J6933,2),0)))),(IF(OR(ISBLANK($K6933),ISERROR(SEARCH("slightly",$K6933))),0,IF(SEARCH("slightly",$K6933)=3,LEFT($K6933,1),IF(SEARCH("slightly",$K6933)=4,LEFT($K6933,2),0)))))</f>
        <v>1</v>
      </c>
    </row>
    <row r="6934" spans="1:16" x14ac:dyDescent="0.3">
      <c r="A6934" t="s">
        <v>69</v>
      </c>
      <c r="B6934" s="38">
        <v>42489</v>
      </c>
      <c r="C6934" t="s">
        <v>30</v>
      </c>
      <c r="D6934" t="s">
        <v>308</v>
      </c>
      <c r="E6934" t="s">
        <v>1122</v>
      </c>
      <c r="F6934">
        <v>333430</v>
      </c>
      <c r="G6934">
        <v>373184</v>
      </c>
      <c r="H6934" t="s">
        <v>152</v>
      </c>
      <c r="I6934" t="s">
        <v>153</v>
      </c>
      <c r="L6934">
        <v>2016</v>
      </c>
      <c r="M6934">
        <v>4</v>
      </c>
      <c r="N6934">
        <f t="shared" si="513"/>
        <v>0</v>
      </c>
      <c r="O6934">
        <f t="shared" si="514"/>
        <v>0</v>
      </c>
      <c r="P6934">
        <f t="shared" si="515"/>
        <v>2</v>
      </c>
    </row>
    <row r="6935" spans="1:16" x14ac:dyDescent="0.3">
      <c r="A6935" t="s">
        <v>169</v>
      </c>
      <c r="B6935" s="38">
        <v>42490</v>
      </c>
      <c r="C6935" t="s">
        <v>30</v>
      </c>
      <c r="D6935" t="s">
        <v>424</v>
      </c>
      <c r="E6935" t="s">
        <v>1126</v>
      </c>
      <c r="F6935">
        <v>245529</v>
      </c>
      <c r="G6935">
        <v>372709</v>
      </c>
      <c r="H6935" t="s">
        <v>148</v>
      </c>
      <c r="I6935" t="s">
        <v>149</v>
      </c>
      <c r="L6935">
        <v>2016</v>
      </c>
      <c r="M6935">
        <v>4</v>
      </c>
      <c r="N6935">
        <f t="shared" si="513"/>
        <v>0</v>
      </c>
      <c r="O6935">
        <f t="shared" si="514"/>
        <v>0</v>
      </c>
      <c r="P6935">
        <f t="shared" si="515"/>
        <v>1</v>
      </c>
    </row>
    <row r="6936" spans="1:16" x14ac:dyDescent="0.3">
      <c r="A6936" t="s">
        <v>169</v>
      </c>
      <c r="B6936" s="38">
        <v>42490</v>
      </c>
      <c r="C6936" t="s">
        <v>30</v>
      </c>
      <c r="D6936" t="s">
        <v>371</v>
      </c>
      <c r="E6936" t="s">
        <v>1126</v>
      </c>
      <c r="F6936">
        <v>245243</v>
      </c>
      <c r="G6936">
        <v>373131</v>
      </c>
      <c r="H6936" t="s">
        <v>148</v>
      </c>
      <c r="I6936" t="s">
        <v>149</v>
      </c>
      <c r="L6936">
        <v>2016</v>
      </c>
      <c r="M6936">
        <v>4</v>
      </c>
      <c r="N6936">
        <f t="shared" si="513"/>
        <v>0</v>
      </c>
      <c r="O6936">
        <f t="shared" si="514"/>
        <v>0</v>
      </c>
      <c r="P6936">
        <f t="shared" si="515"/>
        <v>1</v>
      </c>
    </row>
    <row r="6937" spans="1:16" x14ac:dyDescent="0.3">
      <c r="A6937" t="s">
        <v>20</v>
      </c>
      <c r="B6937" s="38">
        <v>42491</v>
      </c>
      <c r="C6937" t="s">
        <v>30</v>
      </c>
      <c r="D6937" t="s">
        <v>286</v>
      </c>
      <c r="E6937" t="s">
        <v>1128</v>
      </c>
      <c r="F6937">
        <v>310472</v>
      </c>
      <c r="G6937">
        <v>403303</v>
      </c>
      <c r="H6937" t="s">
        <v>148</v>
      </c>
      <c r="I6937" t="s">
        <v>149</v>
      </c>
      <c r="L6937">
        <v>2016</v>
      </c>
      <c r="M6937">
        <v>5</v>
      </c>
      <c r="N6937">
        <f t="shared" si="513"/>
        <v>0</v>
      </c>
      <c r="O6937">
        <f t="shared" si="514"/>
        <v>0</v>
      </c>
      <c r="P6937">
        <f t="shared" si="515"/>
        <v>1</v>
      </c>
    </row>
    <row r="6938" spans="1:16" x14ac:dyDescent="0.3">
      <c r="A6938" t="s">
        <v>69</v>
      </c>
      <c r="B6938" s="38">
        <v>42492</v>
      </c>
      <c r="C6938" t="s">
        <v>30</v>
      </c>
      <c r="D6938" t="s">
        <v>346</v>
      </c>
      <c r="E6938" t="s">
        <v>1122</v>
      </c>
      <c r="F6938">
        <v>333733</v>
      </c>
      <c r="G6938">
        <v>373932</v>
      </c>
      <c r="H6938" t="s">
        <v>148</v>
      </c>
      <c r="I6938" t="s">
        <v>149</v>
      </c>
      <c r="L6938">
        <v>2016</v>
      </c>
      <c r="M6938">
        <v>5</v>
      </c>
      <c r="N6938">
        <f t="shared" si="513"/>
        <v>0</v>
      </c>
      <c r="O6938">
        <f t="shared" si="514"/>
        <v>0</v>
      </c>
      <c r="P6938">
        <f t="shared" si="515"/>
        <v>1</v>
      </c>
    </row>
    <row r="6939" spans="1:16" x14ac:dyDescent="0.3">
      <c r="A6939" t="s">
        <v>69</v>
      </c>
      <c r="B6939" s="38">
        <v>42495</v>
      </c>
      <c r="C6939" t="s">
        <v>30</v>
      </c>
      <c r="D6939" t="s">
        <v>297</v>
      </c>
      <c r="E6939" t="s">
        <v>1122</v>
      </c>
      <c r="F6939">
        <v>333615</v>
      </c>
      <c r="G6939">
        <v>373292</v>
      </c>
      <c r="H6939" t="s">
        <v>148</v>
      </c>
      <c r="I6939" t="s">
        <v>149</v>
      </c>
      <c r="L6939">
        <v>2016</v>
      </c>
      <c r="M6939">
        <v>5</v>
      </c>
      <c r="N6939">
        <f t="shared" si="513"/>
        <v>0</v>
      </c>
      <c r="O6939">
        <f t="shared" si="514"/>
        <v>0</v>
      </c>
      <c r="P6939">
        <f t="shared" si="515"/>
        <v>1</v>
      </c>
    </row>
    <row r="6940" spans="1:16" x14ac:dyDescent="0.3">
      <c r="A6940" t="s">
        <v>1120</v>
      </c>
      <c r="B6940" s="38">
        <v>42495</v>
      </c>
      <c r="C6940" t="s">
        <v>30</v>
      </c>
      <c r="D6940" t="s">
        <v>240</v>
      </c>
      <c r="E6940" t="s">
        <v>1125</v>
      </c>
      <c r="F6940">
        <v>243421</v>
      </c>
      <c r="G6940">
        <v>417244</v>
      </c>
      <c r="H6940" t="s">
        <v>148</v>
      </c>
      <c r="I6940" t="s">
        <v>149</v>
      </c>
      <c r="L6940">
        <v>2016</v>
      </c>
      <c r="M6940">
        <v>5</v>
      </c>
      <c r="N6940">
        <f t="shared" si="513"/>
        <v>0</v>
      </c>
      <c r="O6940">
        <f t="shared" si="514"/>
        <v>0</v>
      </c>
      <c r="P6940">
        <f t="shared" si="515"/>
        <v>1</v>
      </c>
    </row>
    <row r="6941" spans="1:16" x14ac:dyDescent="0.3">
      <c r="A6941" t="s">
        <v>1215</v>
      </c>
      <c r="B6941" s="38">
        <v>42495</v>
      </c>
      <c r="C6941" t="s">
        <v>30</v>
      </c>
      <c r="D6941" t="s">
        <v>434</v>
      </c>
      <c r="E6941" t="s">
        <v>1126</v>
      </c>
      <c r="F6941">
        <v>224091</v>
      </c>
      <c r="G6941">
        <v>344102</v>
      </c>
      <c r="H6941" t="s">
        <v>148</v>
      </c>
      <c r="I6941" t="s">
        <v>149</v>
      </c>
      <c r="L6941">
        <v>2016</v>
      </c>
      <c r="M6941">
        <v>5</v>
      </c>
      <c r="N6941">
        <f t="shared" si="513"/>
        <v>0</v>
      </c>
      <c r="O6941">
        <f t="shared" si="514"/>
        <v>0</v>
      </c>
      <c r="P6941">
        <f t="shared" si="515"/>
        <v>1</v>
      </c>
    </row>
    <row r="6942" spans="1:16" x14ac:dyDescent="0.3">
      <c r="A6942" t="s">
        <v>69</v>
      </c>
      <c r="B6942" s="38">
        <v>42496</v>
      </c>
      <c r="C6942" t="s">
        <v>30</v>
      </c>
      <c r="D6942" t="s">
        <v>308</v>
      </c>
      <c r="E6942" t="s">
        <v>1122</v>
      </c>
      <c r="F6942">
        <v>333397</v>
      </c>
      <c r="G6942">
        <v>373179</v>
      </c>
      <c r="H6942" t="s">
        <v>148</v>
      </c>
      <c r="I6942" t="s">
        <v>149</v>
      </c>
      <c r="L6942">
        <v>2016</v>
      </c>
      <c r="M6942">
        <v>5</v>
      </c>
      <c r="N6942">
        <f t="shared" si="513"/>
        <v>0</v>
      </c>
      <c r="O6942">
        <f t="shared" si="514"/>
        <v>0</v>
      </c>
      <c r="P6942">
        <f t="shared" si="515"/>
        <v>1</v>
      </c>
    </row>
    <row r="6943" spans="1:16" x14ac:dyDescent="0.3">
      <c r="A6943" t="s">
        <v>2</v>
      </c>
      <c r="B6943" s="38">
        <v>42496</v>
      </c>
      <c r="C6943" t="s">
        <v>30</v>
      </c>
      <c r="D6943" t="s">
        <v>285</v>
      </c>
      <c r="E6943" t="s">
        <v>1133</v>
      </c>
      <c r="F6943">
        <v>327024</v>
      </c>
      <c r="G6943">
        <v>364189</v>
      </c>
      <c r="H6943" t="s">
        <v>148</v>
      </c>
      <c r="I6943" t="s">
        <v>149</v>
      </c>
      <c r="L6943">
        <v>2016</v>
      </c>
      <c r="M6943">
        <v>5</v>
      </c>
      <c r="N6943">
        <f t="shared" si="513"/>
        <v>0</v>
      </c>
      <c r="O6943">
        <f t="shared" si="514"/>
        <v>0</v>
      </c>
      <c r="P6943">
        <f t="shared" si="515"/>
        <v>1</v>
      </c>
    </row>
    <row r="6944" spans="1:16" x14ac:dyDescent="0.3">
      <c r="A6944" t="s">
        <v>69</v>
      </c>
      <c r="B6944" s="38">
        <v>42497</v>
      </c>
      <c r="C6944" t="s">
        <v>30</v>
      </c>
      <c r="D6944" t="s">
        <v>251</v>
      </c>
      <c r="E6944" t="s">
        <v>1122</v>
      </c>
      <c r="F6944">
        <v>333583</v>
      </c>
      <c r="G6944">
        <v>373475</v>
      </c>
      <c r="H6944" t="s">
        <v>144</v>
      </c>
      <c r="I6944" t="s">
        <v>145</v>
      </c>
      <c r="L6944">
        <v>2016</v>
      </c>
      <c r="M6944">
        <v>5</v>
      </c>
      <c r="N6944">
        <f t="shared" si="513"/>
        <v>0</v>
      </c>
      <c r="O6944">
        <f t="shared" si="514"/>
        <v>0</v>
      </c>
      <c r="P6944">
        <f t="shared" si="515"/>
        <v>3</v>
      </c>
    </row>
    <row r="6945" spans="1:16" x14ac:dyDescent="0.3">
      <c r="A6945" t="s">
        <v>77</v>
      </c>
      <c r="B6945" s="38">
        <v>42497</v>
      </c>
      <c r="C6945" t="s">
        <v>30</v>
      </c>
      <c r="D6945" t="s">
        <v>250</v>
      </c>
      <c r="E6945" t="s">
        <v>1129</v>
      </c>
      <c r="F6945">
        <v>319941</v>
      </c>
      <c r="G6945">
        <v>333693</v>
      </c>
      <c r="H6945" t="s">
        <v>148</v>
      </c>
      <c r="I6945" t="s">
        <v>149</v>
      </c>
      <c r="L6945">
        <v>2016</v>
      </c>
      <c r="M6945">
        <v>5</v>
      </c>
      <c r="N6945">
        <f t="shared" si="513"/>
        <v>0</v>
      </c>
      <c r="O6945">
        <f t="shared" si="514"/>
        <v>0</v>
      </c>
      <c r="P6945">
        <f t="shared" si="515"/>
        <v>1</v>
      </c>
    </row>
    <row r="6946" spans="1:16" x14ac:dyDescent="0.3">
      <c r="A6946" t="s">
        <v>69</v>
      </c>
      <c r="B6946" s="38">
        <v>42498</v>
      </c>
      <c r="C6946" t="s">
        <v>30</v>
      </c>
      <c r="D6946" t="s">
        <v>1184</v>
      </c>
      <c r="E6946" t="s">
        <v>1122</v>
      </c>
      <c r="F6946">
        <v>334140</v>
      </c>
      <c r="G6946">
        <v>375028</v>
      </c>
      <c r="H6946" t="s">
        <v>152</v>
      </c>
      <c r="I6946" t="s">
        <v>153</v>
      </c>
      <c r="L6946">
        <v>2016</v>
      </c>
      <c r="M6946">
        <v>5</v>
      </c>
      <c r="N6946">
        <f t="shared" si="513"/>
        <v>0</v>
      </c>
      <c r="O6946">
        <f t="shared" si="514"/>
        <v>0</v>
      </c>
      <c r="P6946">
        <f t="shared" si="515"/>
        <v>2</v>
      </c>
    </row>
    <row r="6947" spans="1:16" x14ac:dyDescent="0.3">
      <c r="A6947" t="s">
        <v>69</v>
      </c>
      <c r="B6947" s="38">
        <v>42498</v>
      </c>
      <c r="C6947" t="s">
        <v>30</v>
      </c>
      <c r="D6947" t="s">
        <v>297</v>
      </c>
      <c r="E6947" t="s">
        <v>1122</v>
      </c>
      <c r="F6947">
        <v>333701</v>
      </c>
      <c r="G6947">
        <v>373499</v>
      </c>
      <c r="H6947" t="s">
        <v>148</v>
      </c>
      <c r="I6947" t="s">
        <v>149</v>
      </c>
      <c r="L6947">
        <v>2016</v>
      </c>
      <c r="M6947">
        <v>5</v>
      </c>
      <c r="N6947">
        <f t="shared" si="513"/>
        <v>0</v>
      </c>
      <c r="O6947">
        <f t="shared" si="514"/>
        <v>0</v>
      </c>
      <c r="P6947">
        <f t="shared" si="515"/>
        <v>1</v>
      </c>
    </row>
    <row r="6948" spans="1:16" x14ac:dyDescent="0.3">
      <c r="A6948" t="s">
        <v>69</v>
      </c>
      <c r="B6948" s="38">
        <v>42499</v>
      </c>
      <c r="C6948" t="s">
        <v>30</v>
      </c>
      <c r="D6948" t="s">
        <v>355</v>
      </c>
      <c r="E6948" t="s">
        <v>1122</v>
      </c>
      <c r="F6948">
        <v>333525</v>
      </c>
      <c r="G6948">
        <v>374779</v>
      </c>
      <c r="H6948" t="s">
        <v>152</v>
      </c>
      <c r="I6948" t="s">
        <v>153</v>
      </c>
      <c r="L6948">
        <v>2016</v>
      </c>
      <c r="M6948">
        <v>5</v>
      </c>
      <c r="N6948">
        <f t="shared" si="513"/>
        <v>0</v>
      </c>
      <c r="O6948">
        <f t="shared" si="514"/>
        <v>0</v>
      </c>
      <c r="P6948">
        <f t="shared" si="515"/>
        <v>2</v>
      </c>
    </row>
    <row r="6949" spans="1:16" x14ac:dyDescent="0.3">
      <c r="A6949" t="s">
        <v>77</v>
      </c>
      <c r="B6949" s="38">
        <v>42499</v>
      </c>
      <c r="C6949" t="s">
        <v>30</v>
      </c>
      <c r="D6949" t="s">
        <v>1132</v>
      </c>
      <c r="E6949" t="s">
        <v>1129</v>
      </c>
      <c r="F6949">
        <v>320048</v>
      </c>
      <c r="G6949">
        <v>333558</v>
      </c>
      <c r="H6949" t="s">
        <v>144</v>
      </c>
      <c r="I6949" t="s">
        <v>145</v>
      </c>
      <c r="L6949">
        <v>2016</v>
      </c>
      <c r="M6949">
        <v>5</v>
      </c>
      <c r="N6949">
        <f t="shared" si="513"/>
        <v>0</v>
      </c>
      <c r="O6949">
        <f t="shared" si="514"/>
        <v>0</v>
      </c>
      <c r="P6949">
        <f t="shared" si="515"/>
        <v>3</v>
      </c>
    </row>
    <row r="6950" spans="1:16" x14ac:dyDescent="0.3">
      <c r="A6950" t="s">
        <v>51</v>
      </c>
      <c r="B6950" s="38">
        <v>42501</v>
      </c>
      <c r="C6950" t="s">
        <v>30</v>
      </c>
      <c r="D6950" t="s">
        <v>429</v>
      </c>
      <c r="E6950" t="s">
        <v>1124</v>
      </c>
      <c r="F6950">
        <v>348345</v>
      </c>
      <c r="G6950">
        <v>344031</v>
      </c>
      <c r="H6950" t="s">
        <v>245</v>
      </c>
      <c r="I6950" t="s">
        <v>246</v>
      </c>
      <c r="L6950">
        <v>2016</v>
      </c>
      <c r="M6950">
        <v>5</v>
      </c>
      <c r="N6950">
        <f t="shared" si="513"/>
        <v>0</v>
      </c>
      <c r="O6950">
        <f t="shared" si="514"/>
        <v>0</v>
      </c>
      <c r="P6950">
        <f t="shared" si="515"/>
        <v>4</v>
      </c>
    </row>
    <row r="6951" spans="1:16" x14ac:dyDescent="0.3">
      <c r="A6951" t="s">
        <v>43</v>
      </c>
      <c r="B6951" s="38">
        <v>42501</v>
      </c>
      <c r="C6951" t="s">
        <v>30</v>
      </c>
      <c r="D6951" t="s">
        <v>203</v>
      </c>
      <c r="E6951" t="s">
        <v>1124</v>
      </c>
      <c r="F6951">
        <v>308367</v>
      </c>
      <c r="G6951">
        <v>326759</v>
      </c>
      <c r="H6951" t="s">
        <v>152</v>
      </c>
      <c r="I6951" t="s">
        <v>153</v>
      </c>
      <c r="L6951">
        <v>2016</v>
      </c>
      <c r="M6951">
        <v>5</v>
      </c>
      <c r="N6951">
        <f t="shared" si="513"/>
        <v>0</v>
      </c>
      <c r="O6951">
        <f t="shared" si="514"/>
        <v>0</v>
      </c>
      <c r="P6951">
        <f t="shared" si="515"/>
        <v>2</v>
      </c>
    </row>
    <row r="6952" spans="1:16" x14ac:dyDescent="0.3">
      <c r="A6952" t="s">
        <v>69</v>
      </c>
      <c r="B6952" s="38">
        <v>42502</v>
      </c>
      <c r="C6952" t="s">
        <v>29</v>
      </c>
      <c r="D6952" t="s">
        <v>160</v>
      </c>
      <c r="E6952" t="s">
        <v>1122</v>
      </c>
      <c r="F6952">
        <v>332917</v>
      </c>
      <c r="G6952">
        <v>373555</v>
      </c>
      <c r="H6952" t="s">
        <v>148</v>
      </c>
      <c r="I6952" t="s">
        <v>181</v>
      </c>
      <c r="L6952">
        <v>2016</v>
      </c>
      <c r="M6952">
        <v>5</v>
      </c>
      <c r="N6952">
        <f t="shared" si="513"/>
        <v>0</v>
      </c>
      <c r="O6952">
        <f t="shared" si="514"/>
        <v>1</v>
      </c>
      <c r="P6952">
        <f t="shared" si="515"/>
        <v>0</v>
      </c>
    </row>
    <row r="6953" spans="1:16" x14ac:dyDescent="0.3">
      <c r="A6953" t="s">
        <v>69</v>
      </c>
      <c r="B6953" s="38">
        <v>42502</v>
      </c>
      <c r="C6953" t="s">
        <v>30</v>
      </c>
      <c r="D6953" t="s">
        <v>160</v>
      </c>
      <c r="E6953" t="s">
        <v>1122</v>
      </c>
      <c r="F6953">
        <v>332848</v>
      </c>
      <c r="G6953">
        <v>373483</v>
      </c>
      <c r="H6953" t="s">
        <v>148</v>
      </c>
      <c r="I6953" t="s">
        <v>149</v>
      </c>
      <c r="L6953">
        <v>2016</v>
      </c>
      <c r="M6953">
        <v>5</v>
      </c>
      <c r="N6953">
        <f t="shared" si="513"/>
        <v>0</v>
      </c>
      <c r="O6953">
        <f t="shared" si="514"/>
        <v>0</v>
      </c>
      <c r="P6953">
        <f t="shared" si="515"/>
        <v>1</v>
      </c>
    </row>
    <row r="6954" spans="1:16" x14ac:dyDescent="0.3">
      <c r="A6954" t="s">
        <v>38</v>
      </c>
      <c r="B6954" s="38">
        <v>42502</v>
      </c>
      <c r="C6954" t="s">
        <v>30</v>
      </c>
      <c r="D6954" t="s">
        <v>170</v>
      </c>
      <c r="E6954" t="s">
        <v>1127</v>
      </c>
      <c r="F6954">
        <v>315211</v>
      </c>
      <c r="G6954">
        <v>376176</v>
      </c>
      <c r="H6954" t="s">
        <v>148</v>
      </c>
      <c r="I6954" t="s">
        <v>149</v>
      </c>
      <c r="L6954">
        <v>2016</v>
      </c>
      <c r="M6954">
        <v>5</v>
      </c>
      <c r="N6954">
        <f t="shared" si="513"/>
        <v>0</v>
      </c>
      <c r="O6954">
        <f t="shared" si="514"/>
        <v>0</v>
      </c>
      <c r="P6954">
        <f t="shared" si="515"/>
        <v>1</v>
      </c>
    </row>
    <row r="6955" spans="1:16" x14ac:dyDescent="0.3">
      <c r="A6955" t="s">
        <v>69</v>
      </c>
      <c r="B6955" s="38">
        <v>42504</v>
      </c>
      <c r="C6955" t="s">
        <v>30</v>
      </c>
      <c r="D6955" t="s">
        <v>241</v>
      </c>
      <c r="E6955" t="s">
        <v>1122</v>
      </c>
      <c r="F6955">
        <v>334765</v>
      </c>
      <c r="G6955">
        <v>374475</v>
      </c>
      <c r="H6955" t="s">
        <v>234</v>
      </c>
      <c r="I6955" t="s">
        <v>313</v>
      </c>
      <c r="L6955">
        <v>2016</v>
      </c>
      <c r="M6955">
        <v>5</v>
      </c>
      <c r="N6955">
        <f t="shared" si="513"/>
        <v>0</v>
      </c>
      <c r="O6955">
        <f t="shared" si="514"/>
        <v>0</v>
      </c>
      <c r="P6955">
        <f t="shared" si="515"/>
        <v>5</v>
      </c>
    </row>
    <row r="6956" spans="1:16" x14ac:dyDescent="0.3">
      <c r="A6956" t="s">
        <v>46</v>
      </c>
      <c r="B6956" s="38">
        <v>42504</v>
      </c>
      <c r="C6956" t="s">
        <v>30</v>
      </c>
      <c r="D6956" t="s">
        <v>175</v>
      </c>
      <c r="E6956" t="s">
        <v>1125</v>
      </c>
      <c r="F6956">
        <v>234188</v>
      </c>
      <c r="G6956">
        <v>398081</v>
      </c>
      <c r="H6956" t="s">
        <v>152</v>
      </c>
      <c r="I6956" t="s">
        <v>153</v>
      </c>
      <c r="L6956">
        <v>2016</v>
      </c>
      <c r="M6956">
        <v>5</v>
      </c>
      <c r="N6956">
        <f t="shared" si="513"/>
        <v>0</v>
      </c>
      <c r="O6956">
        <f t="shared" si="514"/>
        <v>0</v>
      </c>
      <c r="P6956">
        <f t="shared" si="515"/>
        <v>2</v>
      </c>
    </row>
    <row r="6957" spans="1:16" x14ac:dyDescent="0.3">
      <c r="A6957" t="s">
        <v>69</v>
      </c>
      <c r="B6957" s="38">
        <v>42506</v>
      </c>
      <c r="C6957" t="s">
        <v>30</v>
      </c>
      <c r="D6957" t="s">
        <v>327</v>
      </c>
      <c r="E6957" t="s">
        <v>1122</v>
      </c>
      <c r="F6957">
        <v>333535</v>
      </c>
      <c r="G6957">
        <v>373966</v>
      </c>
      <c r="H6957" t="s">
        <v>148</v>
      </c>
      <c r="I6957" t="s">
        <v>149</v>
      </c>
      <c r="L6957">
        <v>2016</v>
      </c>
      <c r="M6957">
        <v>5</v>
      </c>
      <c r="N6957">
        <f t="shared" si="513"/>
        <v>0</v>
      </c>
      <c r="O6957">
        <f t="shared" si="514"/>
        <v>0</v>
      </c>
      <c r="P6957">
        <f t="shared" si="515"/>
        <v>1</v>
      </c>
    </row>
    <row r="6958" spans="1:16" x14ac:dyDescent="0.3">
      <c r="A6958" t="s">
        <v>53</v>
      </c>
      <c r="B6958" s="38">
        <v>42507</v>
      </c>
      <c r="C6958" t="s">
        <v>30</v>
      </c>
      <c r="D6958" t="s">
        <v>154</v>
      </c>
      <c r="E6958" t="s">
        <v>1123</v>
      </c>
      <c r="F6958">
        <v>279814</v>
      </c>
      <c r="G6958">
        <v>362837</v>
      </c>
      <c r="H6958" t="s">
        <v>144</v>
      </c>
      <c r="I6958" t="s">
        <v>145</v>
      </c>
      <c r="L6958">
        <v>2016</v>
      </c>
      <c r="M6958">
        <v>5</v>
      </c>
      <c r="N6958">
        <f t="shared" si="513"/>
        <v>0</v>
      </c>
      <c r="O6958">
        <f t="shared" si="514"/>
        <v>0</v>
      </c>
      <c r="P6958">
        <f t="shared" si="515"/>
        <v>3</v>
      </c>
    </row>
    <row r="6959" spans="1:16" x14ac:dyDescent="0.3">
      <c r="A6959" t="s">
        <v>20</v>
      </c>
      <c r="B6959" s="38">
        <v>42507</v>
      </c>
      <c r="C6959" t="s">
        <v>30</v>
      </c>
      <c r="D6959" t="s">
        <v>1059</v>
      </c>
      <c r="E6959" t="s">
        <v>1128</v>
      </c>
      <c r="F6959">
        <v>311118</v>
      </c>
      <c r="G6959">
        <v>402902</v>
      </c>
      <c r="H6959" t="s">
        <v>148</v>
      </c>
      <c r="I6959" t="s">
        <v>149</v>
      </c>
      <c r="L6959">
        <v>2016</v>
      </c>
      <c r="M6959">
        <v>5</v>
      </c>
      <c r="N6959">
        <f t="shared" si="513"/>
        <v>0</v>
      </c>
      <c r="O6959">
        <f t="shared" si="514"/>
        <v>0</v>
      </c>
      <c r="P6959">
        <f t="shared" si="515"/>
        <v>1</v>
      </c>
    </row>
    <row r="6960" spans="1:16" x14ac:dyDescent="0.3">
      <c r="A6960" t="s">
        <v>20</v>
      </c>
      <c r="B6960" s="38">
        <v>42507</v>
      </c>
      <c r="C6960" t="s">
        <v>30</v>
      </c>
      <c r="D6960" t="s">
        <v>232</v>
      </c>
      <c r="E6960" t="s">
        <v>1128</v>
      </c>
      <c r="F6960">
        <v>310691</v>
      </c>
      <c r="G6960">
        <v>403124</v>
      </c>
      <c r="H6960" t="s">
        <v>152</v>
      </c>
      <c r="I6960" t="s">
        <v>153</v>
      </c>
      <c r="L6960">
        <v>2016</v>
      </c>
      <c r="M6960">
        <v>5</v>
      </c>
      <c r="N6960">
        <f t="shared" si="513"/>
        <v>0</v>
      </c>
      <c r="O6960">
        <f t="shared" si="514"/>
        <v>0</v>
      </c>
      <c r="P6960">
        <f t="shared" si="515"/>
        <v>2</v>
      </c>
    </row>
    <row r="6961" spans="1:16" x14ac:dyDescent="0.3">
      <c r="A6961" t="s">
        <v>69</v>
      </c>
      <c r="B6961" s="38">
        <v>42509</v>
      </c>
      <c r="C6961" t="s">
        <v>30</v>
      </c>
      <c r="D6961" t="s">
        <v>283</v>
      </c>
      <c r="E6961" t="s">
        <v>1122</v>
      </c>
      <c r="F6961">
        <v>333770</v>
      </c>
      <c r="G6961">
        <v>373653</v>
      </c>
      <c r="H6961" t="s">
        <v>148</v>
      </c>
      <c r="I6961" t="s">
        <v>149</v>
      </c>
      <c r="L6961">
        <v>2016</v>
      </c>
      <c r="M6961">
        <v>5</v>
      </c>
      <c r="N6961">
        <f t="shared" si="513"/>
        <v>0</v>
      </c>
      <c r="O6961">
        <f t="shared" si="514"/>
        <v>0</v>
      </c>
      <c r="P6961">
        <f t="shared" si="515"/>
        <v>1</v>
      </c>
    </row>
    <row r="6962" spans="1:16" x14ac:dyDescent="0.3">
      <c r="A6962" t="s">
        <v>41</v>
      </c>
      <c r="B6962" s="38">
        <v>42509</v>
      </c>
      <c r="C6962" t="s">
        <v>30</v>
      </c>
      <c r="D6962" t="s">
        <v>440</v>
      </c>
      <c r="E6962" t="s">
        <v>1123</v>
      </c>
      <c r="F6962">
        <v>289659</v>
      </c>
      <c r="G6962">
        <v>390616</v>
      </c>
      <c r="H6962" t="s">
        <v>148</v>
      </c>
      <c r="I6962" t="s">
        <v>149</v>
      </c>
      <c r="L6962">
        <v>2016</v>
      </c>
      <c r="M6962">
        <v>5</v>
      </c>
      <c r="N6962">
        <f t="shared" si="513"/>
        <v>0</v>
      </c>
      <c r="O6962">
        <f t="shared" si="514"/>
        <v>0</v>
      </c>
      <c r="P6962">
        <f t="shared" si="515"/>
        <v>1</v>
      </c>
    </row>
    <row r="6963" spans="1:16" x14ac:dyDescent="0.3">
      <c r="A6963" t="s">
        <v>48</v>
      </c>
      <c r="B6963" s="38">
        <v>42510</v>
      </c>
      <c r="C6963" t="s">
        <v>30</v>
      </c>
      <c r="D6963" t="s">
        <v>841</v>
      </c>
      <c r="E6963" t="s">
        <v>1123</v>
      </c>
      <c r="F6963">
        <v>285183</v>
      </c>
      <c r="G6963">
        <v>400372</v>
      </c>
      <c r="H6963" t="s">
        <v>148</v>
      </c>
      <c r="I6963" t="s">
        <v>149</v>
      </c>
      <c r="L6963">
        <v>2016</v>
      </c>
      <c r="M6963">
        <v>5</v>
      </c>
      <c r="N6963">
        <f t="shared" si="513"/>
        <v>0</v>
      </c>
      <c r="O6963">
        <f t="shared" si="514"/>
        <v>0</v>
      </c>
      <c r="P6963">
        <f t="shared" si="515"/>
        <v>1</v>
      </c>
    </row>
    <row r="6964" spans="1:16" x14ac:dyDescent="0.3">
      <c r="A6964" t="s">
        <v>69</v>
      </c>
      <c r="B6964" s="38">
        <v>42512</v>
      </c>
      <c r="C6964" t="s">
        <v>30</v>
      </c>
      <c r="D6964" t="s">
        <v>564</v>
      </c>
      <c r="E6964" t="s">
        <v>1122</v>
      </c>
      <c r="F6964">
        <v>334145</v>
      </c>
      <c r="G6964">
        <v>375024</v>
      </c>
      <c r="H6964" t="s">
        <v>234</v>
      </c>
      <c r="I6964" t="s">
        <v>313</v>
      </c>
      <c r="L6964">
        <v>2016</v>
      </c>
      <c r="M6964">
        <v>5</v>
      </c>
      <c r="N6964">
        <f t="shared" si="513"/>
        <v>0</v>
      </c>
      <c r="O6964">
        <f t="shared" si="514"/>
        <v>0</v>
      </c>
      <c r="P6964">
        <f t="shared" si="515"/>
        <v>5</v>
      </c>
    </row>
    <row r="6965" spans="1:16" x14ac:dyDescent="0.3">
      <c r="A6965" t="s">
        <v>1120</v>
      </c>
      <c r="B6965" s="38">
        <v>42513</v>
      </c>
      <c r="C6965" t="s">
        <v>30</v>
      </c>
      <c r="D6965" t="s">
        <v>338</v>
      </c>
      <c r="E6965" t="s">
        <v>1125</v>
      </c>
      <c r="F6965">
        <v>244152</v>
      </c>
      <c r="G6965">
        <v>416304</v>
      </c>
      <c r="H6965" t="s">
        <v>152</v>
      </c>
      <c r="I6965" t="s">
        <v>153</v>
      </c>
      <c r="L6965">
        <v>2016</v>
      </c>
      <c r="M6965">
        <v>5</v>
      </c>
      <c r="N6965">
        <f t="shared" si="513"/>
        <v>0</v>
      </c>
      <c r="O6965">
        <f t="shared" si="514"/>
        <v>0</v>
      </c>
      <c r="P6965">
        <f t="shared" si="515"/>
        <v>2</v>
      </c>
    </row>
    <row r="6966" spans="1:16" x14ac:dyDescent="0.3">
      <c r="A6966" t="s">
        <v>42</v>
      </c>
      <c r="B6966" s="38">
        <v>42515</v>
      </c>
      <c r="C6966" t="s">
        <v>30</v>
      </c>
      <c r="D6966" t="s">
        <v>170</v>
      </c>
      <c r="E6966" t="s">
        <v>1124</v>
      </c>
      <c r="F6966">
        <v>337800</v>
      </c>
      <c r="G6966">
        <v>331542</v>
      </c>
      <c r="H6966" t="s">
        <v>148</v>
      </c>
      <c r="I6966" t="s">
        <v>149</v>
      </c>
      <c r="L6966">
        <v>2016</v>
      </c>
      <c r="M6966">
        <v>5</v>
      </c>
      <c r="N6966">
        <f t="shared" si="513"/>
        <v>0</v>
      </c>
      <c r="O6966">
        <f t="shared" si="514"/>
        <v>0</v>
      </c>
      <c r="P6966">
        <f t="shared" si="515"/>
        <v>1</v>
      </c>
    </row>
    <row r="6967" spans="1:16" x14ac:dyDescent="0.3">
      <c r="A6967" t="s">
        <v>69</v>
      </c>
      <c r="B6967" s="38">
        <v>42516</v>
      </c>
      <c r="C6967" t="s">
        <v>30</v>
      </c>
      <c r="D6967" t="s">
        <v>251</v>
      </c>
      <c r="E6967" t="s">
        <v>1122</v>
      </c>
      <c r="F6967">
        <v>333573</v>
      </c>
      <c r="G6967">
        <v>373640</v>
      </c>
      <c r="H6967" t="s">
        <v>148</v>
      </c>
      <c r="I6967" t="s">
        <v>149</v>
      </c>
      <c r="L6967">
        <v>2016</v>
      </c>
      <c r="M6967">
        <v>5</v>
      </c>
      <c r="N6967">
        <f t="shared" si="513"/>
        <v>0</v>
      </c>
      <c r="O6967">
        <f t="shared" si="514"/>
        <v>0</v>
      </c>
      <c r="P6967">
        <f t="shared" si="515"/>
        <v>1</v>
      </c>
    </row>
    <row r="6968" spans="1:16" x14ac:dyDescent="0.3">
      <c r="A6968" t="s">
        <v>1216</v>
      </c>
      <c r="B6968" s="38">
        <v>42517</v>
      </c>
      <c r="C6968" t="s">
        <v>30</v>
      </c>
      <c r="D6968" t="s">
        <v>198</v>
      </c>
      <c r="E6968" t="s">
        <v>1129</v>
      </c>
      <c r="F6968">
        <v>301034</v>
      </c>
      <c r="G6968">
        <v>353793</v>
      </c>
      <c r="H6968" t="s">
        <v>148</v>
      </c>
      <c r="I6968" t="s">
        <v>149</v>
      </c>
      <c r="L6968">
        <v>2016</v>
      </c>
      <c r="M6968">
        <v>5</v>
      </c>
      <c r="N6968">
        <f t="shared" si="513"/>
        <v>0</v>
      </c>
      <c r="O6968">
        <f t="shared" si="514"/>
        <v>0</v>
      </c>
      <c r="P6968">
        <f t="shared" si="515"/>
        <v>1</v>
      </c>
    </row>
    <row r="6969" spans="1:16" x14ac:dyDescent="0.3">
      <c r="A6969" t="s">
        <v>53</v>
      </c>
      <c r="B6969" s="38">
        <v>42517</v>
      </c>
      <c r="C6969" t="s">
        <v>30</v>
      </c>
      <c r="D6969" t="s">
        <v>154</v>
      </c>
      <c r="E6969" t="s">
        <v>1123</v>
      </c>
      <c r="F6969">
        <v>279771</v>
      </c>
      <c r="G6969">
        <v>362511</v>
      </c>
      <c r="H6969" t="s">
        <v>148</v>
      </c>
      <c r="I6969" t="s">
        <v>149</v>
      </c>
      <c r="L6969">
        <v>2016</v>
      </c>
      <c r="M6969">
        <v>5</v>
      </c>
      <c r="N6969">
        <f t="shared" si="513"/>
        <v>0</v>
      </c>
      <c r="O6969">
        <f t="shared" si="514"/>
        <v>0</v>
      </c>
      <c r="P6969">
        <f t="shared" si="515"/>
        <v>1</v>
      </c>
    </row>
    <row r="6970" spans="1:16" x14ac:dyDescent="0.3">
      <c r="A6970" t="s">
        <v>70</v>
      </c>
      <c r="B6970" s="38">
        <v>42517</v>
      </c>
      <c r="C6970" t="s">
        <v>29</v>
      </c>
      <c r="D6970" t="s">
        <v>347</v>
      </c>
      <c r="E6970" t="s">
        <v>1124</v>
      </c>
      <c r="F6970">
        <v>330327</v>
      </c>
      <c r="G6970">
        <v>314236</v>
      </c>
      <c r="H6970" t="s">
        <v>148</v>
      </c>
      <c r="I6970" t="s">
        <v>181</v>
      </c>
      <c r="L6970">
        <v>2016</v>
      </c>
      <c r="M6970">
        <v>5</v>
      </c>
      <c r="N6970">
        <f t="shared" si="513"/>
        <v>0</v>
      </c>
      <c r="O6970">
        <f t="shared" si="514"/>
        <v>1</v>
      </c>
      <c r="P6970">
        <f t="shared" si="515"/>
        <v>0</v>
      </c>
    </row>
    <row r="6971" spans="1:16" x14ac:dyDescent="0.3">
      <c r="A6971" t="s">
        <v>69</v>
      </c>
      <c r="B6971" s="38">
        <v>42518</v>
      </c>
      <c r="C6971" t="s">
        <v>29</v>
      </c>
      <c r="D6971" t="s">
        <v>373</v>
      </c>
      <c r="E6971" t="s">
        <v>1122</v>
      </c>
      <c r="F6971">
        <v>333767</v>
      </c>
      <c r="G6971">
        <v>374589</v>
      </c>
      <c r="H6971" t="s">
        <v>148</v>
      </c>
      <c r="I6971" t="s">
        <v>181</v>
      </c>
      <c r="L6971">
        <v>2016</v>
      </c>
      <c r="M6971">
        <v>5</v>
      </c>
      <c r="N6971">
        <f t="shared" si="513"/>
        <v>0</v>
      </c>
      <c r="O6971">
        <f t="shared" si="514"/>
        <v>1</v>
      </c>
      <c r="P6971">
        <f t="shared" si="515"/>
        <v>0</v>
      </c>
    </row>
    <row r="6972" spans="1:16" x14ac:dyDescent="0.3">
      <c r="A6972" t="s">
        <v>1216</v>
      </c>
      <c r="B6972" s="38">
        <v>42519</v>
      </c>
      <c r="C6972" t="s">
        <v>30</v>
      </c>
      <c r="D6972" t="s">
        <v>154</v>
      </c>
      <c r="E6972" t="s">
        <v>1129</v>
      </c>
      <c r="F6972">
        <v>301098</v>
      </c>
      <c r="G6972">
        <v>353376</v>
      </c>
      <c r="H6972" t="s">
        <v>152</v>
      </c>
      <c r="I6972" t="s">
        <v>153</v>
      </c>
      <c r="L6972">
        <v>2016</v>
      </c>
      <c r="M6972">
        <v>5</v>
      </c>
      <c r="N6972">
        <f t="shared" si="513"/>
        <v>0</v>
      </c>
      <c r="O6972">
        <f t="shared" si="514"/>
        <v>0</v>
      </c>
      <c r="P6972">
        <f t="shared" si="515"/>
        <v>2</v>
      </c>
    </row>
    <row r="6973" spans="1:16" x14ac:dyDescent="0.3">
      <c r="A6973" t="s">
        <v>36</v>
      </c>
      <c r="B6973" s="38">
        <v>42521</v>
      </c>
      <c r="C6973" t="s">
        <v>30</v>
      </c>
      <c r="D6973" t="s">
        <v>426</v>
      </c>
      <c r="E6973" t="s">
        <v>1129</v>
      </c>
      <c r="F6973">
        <v>287589</v>
      </c>
      <c r="G6973">
        <v>345552</v>
      </c>
      <c r="H6973" t="s">
        <v>148</v>
      </c>
      <c r="I6973" t="s">
        <v>149</v>
      </c>
      <c r="L6973">
        <v>2016</v>
      </c>
      <c r="M6973">
        <v>5</v>
      </c>
      <c r="N6973">
        <f t="shared" si="513"/>
        <v>0</v>
      </c>
      <c r="O6973">
        <f t="shared" si="514"/>
        <v>0</v>
      </c>
      <c r="P6973">
        <f t="shared" si="515"/>
        <v>1</v>
      </c>
    </row>
    <row r="6974" spans="1:16" x14ac:dyDescent="0.3">
      <c r="A6974" t="s">
        <v>41</v>
      </c>
      <c r="B6974" s="38">
        <v>42521</v>
      </c>
      <c r="C6974" t="s">
        <v>30</v>
      </c>
      <c r="D6974" t="s">
        <v>582</v>
      </c>
      <c r="E6974" t="s">
        <v>1123</v>
      </c>
      <c r="F6974">
        <v>289805</v>
      </c>
      <c r="G6974">
        <v>390720</v>
      </c>
      <c r="H6974" t="s">
        <v>148</v>
      </c>
      <c r="I6974" t="s">
        <v>149</v>
      </c>
      <c r="L6974">
        <v>2016</v>
      </c>
      <c r="M6974">
        <v>5</v>
      </c>
      <c r="N6974">
        <f t="shared" si="513"/>
        <v>0</v>
      </c>
      <c r="O6974">
        <f t="shared" si="514"/>
        <v>0</v>
      </c>
      <c r="P6974">
        <f t="shared" si="515"/>
        <v>1</v>
      </c>
    </row>
    <row r="6975" spans="1:16" x14ac:dyDescent="0.3">
      <c r="A6975" t="s">
        <v>41</v>
      </c>
      <c r="B6975" s="38">
        <v>42521</v>
      </c>
      <c r="C6975" t="s">
        <v>30</v>
      </c>
      <c r="D6975" t="s">
        <v>558</v>
      </c>
      <c r="E6975" t="s">
        <v>1123</v>
      </c>
      <c r="F6975">
        <v>289906</v>
      </c>
      <c r="G6975">
        <v>390413</v>
      </c>
      <c r="H6975" t="s">
        <v>148</v>
      </c>
      <c r="I6975" t="s">
        <v>149</v>
      </c>
      <c r="L6975">
        <v>2016</v>
      </c>
      <c r="M6975">
        <v>5</v>
      </c>
      <c r="N6975">
        <f t="shared" si="513"/>
        <v>0</v>
      </c>
      <c r="O6975">
        <f t="shared" si="514"/>
        <v>0</v>
      </c>
      <c r="P6975">
        <f t="shared" si="515"/>
        <v>1</v>
      </c>
    </row>
    <row r="6976" spans="1:16" x14ac:dyDescent="0.3">
      <c r="A6976" t="s">
        <v>69</v>
      </c>
      <c r="B6976" s="38">
        <v>42522</v>
      </c>
      <c r="C6976" t="s">
        <v>30</v>
      </c>
      <c r="D6976" t="s">
        <v>506</v>
      </c>
      <c r="E6976" t="s">
        <v>1122</v>
      </c>
      <c r="F6976">
        <v>333688</v>
      </c>
      <c r="G6976">
        <v>373130</v>
      </c>
      <c r="H6976" t="s">
        <v>148</v>
      </c>
      <c r="I6976" t="s">
        <v>149</v>
      </c>
      <c r="L6976">
        <v>2016</v>
      </c>
      <c r="M6976">
        <v>6</v>
      </c>
      <c r="N6976">
        <f t="shared" si="513"/>
        <v>0</v>
      </c>
      <c r="O6976">
        <f t="shared" si="514"/>
        <v>0</v>
      </c>
      <c r="P6976">
        <f t="shared" si="515"/>
        <v>1</v>
      </c>
    </row>
    <row r="6977" spans="1:16" x14ac:dyDescent="0.3">
      <c r="A6977" t="s">
        <v>69</v>
      </c>
      <c r="B6977" s="38">
        <v>42523</v>
      </c>
      <c r="C6977" t="s">
        <v>30</v>
      </c>
      <c r="D6977" t="s">
        <v>552</v>
      </c>
      <c r="E6977" t="s">
        <v>1122</v>
      </c>
      <c r="F6977">
        <v>333808</v>
      </c>
      <c r="G6977">
        <v>374309</v>
      </c>
      <c r="H6977" t="s">
        <v>148</v>
      </c>
      <c r="I6977" t="s">
        <v>149</v>
      </c>
      <c r="L6977">
        <v>2016</v>
      </c>
      <c r="M6977">
        <v>6</v>
      </c>
      <c r="N6977">
        <f t="shared" si="513"/>
        <v>0</v>
      </c>
      <c r="O6977">
        <f t="shared" si="514"/>
        <v>0</v>
      </c>
      <c r="P6977">
        <f t="shared" si="515"/>
        <v>1</v>
      </c>
    </row>
    <row r="6978" spans="1:16" x14ac:dyDescent="0.3">
      <c r="A6978" t="s">
        <v>1120</v>
      </c>
      <c r="B6978" s="38">
        <v>42523</v>
      </c>
      <c r="C6978" t="s">
        <v>30</v>
      </c>
      <c r="D6978" t="s">
        <v>358</v>
      </c>
      <c r="E6978" t="s">
        <v>1125</v>
      </c>
      <c r="F6978">
        <v>243466</v>
      </c>
      <c r="G6978">
        <v>417531</v>
      </c>
      <c r="H6978" t="s">
        <v>148</v>
      </c>
      <c r="I6978" t="s">
        <v>149</v>
      </c>
      <c r="L6978">
        <v>2016</v>
      </c>
      <c r="M6978">
        <v>6</v>
      </c>
      <c r="N6978">
        <f t="shared" si="513"/>
        <v>0</v>
      </c>
      <c r="O6978">
        <f t="shared" si="514"/>
        <v>0</v>
      </c>
      <c r="P6978">
        <f t="shared" si="515"/>
        <v>1</v>
      </c>
    </row>
    <row r="6979" spans="1:16" x14ac:dyDescent="0.3">
      <c r="A6979" t="s">
        <v>42</v>
      </c>
      <c r="B6979" s="38">
        <v>42523</v>
      </c>
      <c r="C6979" t="s">
        <v>30</v>
      </c>
      <c r="D6979" t="s">
        <v>1206</v>
      </c>
      <c r="E6979" t="s">
        <v>1124</v>
      </c>
      <c r="F6979">
        <v>337843</v>
      </c>
      <c r="G6979">
        <v>331513</v>
      </c>
      <c r="H6979" t="s">
        <v>148</v>
      </c>
      <c r="I6979" t="s">
        <v>149</v>
      </c>
      <c r="L6979">
        <v>2016</v>
      </c>
      <c r="M6979">
        <v>6</v>
      </c>
      <c r="N6979">
        <f t="shared" si="513"/>
        <v>0</v>
      </c>
      <c r="O6979">
        <f t="shared" si="514"/>
        <v>0</v>
      </c>
      <c r="P6979">
        <f t="shared" si="515"/>
        <v>1</v>
      </c>
    </row>
    <row r="6980" spans="1:16" x14ac:dyDescent="0.3">
      <c r="A6980" t="s">
        <v>36</v>
      </c>
      <c r="B6980" s="38">
        <v>42524</v>
      </c>
      <c r="C6980" t="s">
        <v>30</v>
      </c>
      <c r="D6980" t="s">
        <v>426</v>
      </c>
      <c r="E6980" t="s">
        <v>1129</v>
      </c>
      <c r="F6980">
        <v>287584</v>
      </c>
      <c r="G6980">
        <v>345568</v>
      </c>
      <c r="H6980" t="s">
        <v>148</v>
      </c>
      <c r="I6980" t="s">
        <v>149</v>
      </c>
      <c r="L6980">
        <v>2016</v>
      </c>
      <c r="M6980">
        <v>6</v>
      </c>
      <c r="N6980">
        <f t="shared" si="513"/>
        <v>0</v>
      </c>
      <c r="O6980">
        <f t="shared" si="514"/>
        <v>0</v>
      </c>
      <c r="P6980">
        <f t="shared" si="515"/>
        <v>1</v>
      </c>
    </row>
    <row r="6981" spans="1:16" x14ac:dyDescent="0.3">
      <c r="A6981" t="s">
        <v>50</v>
      </c>
      <c r="B6981" s="38">
        <v>42525</v>
      </c>
      <c r="C6981" t="s">
        <v>30</v>
      </c>
      <c r="D6981" t="s">
        <v>296</v>
      </c>
      <c r="E6981" t="s">
        <v>1131</v>
      </c>
      <c r="F6981">
        <v>284443</v>
      </c>
      <c r="G6981">
        <v>432432</v>
      </c>
      <c r="H6981" t="s">
        <v>148</v>
      </c>
      <c r="I6981" t="s">
        <v>149</v>
      </c>
      <c r="L6981">
        <v>2016</v>
      </c>
      <c r="M6981">
        <v>6</v>
      </c>
      <c r="N6981">
        <f t="shared" si="513"/>
        <v>0</v>
      </c>
      <c r="O6981">
        <f t="shared" si="514"/>
        <v>0</v>
      </c>
      <c r="P6981">
        <f t="shared" si="515"/>
        <v>1</v>
      </c>
    </row>
    <row r="6982" spans="1:16" x14ac:dyDescent="0.3">
      <c r="A6982" t="s">
        <v>60</v>
      </c>
      <c r="B6982" s="38">
        <v>42525</v>
      </c>
      <c r="C6982" t="s">
        <v>30</v>
      </c>
      <c r="D6982" t="s">
        <v>194</v>
      </c>
      <c r="E6982" t="s">
        <v>1130</v>
      </c>
      <c r="F6982">
        <v>350664</v>
      </c>
      <c r="G6982">
        <v>381681</v>
      </c>
      <c r="H6982" t="s">
        <v>152</v>
      </c>
      <c r="I6982" t="s">
        <v>153</v>
      </c>
      <c r="L6982">
        <v>2016</v>
      </c>
      <c r="M6982">
        <v>6</v>
      </c>
      <c r="N6982">
        <f t="shared" si="513"/>
        <v>0</v>
      </c>
      <c r="O6982">
        <f t="shared" si="514"/>
        <v>0</v>
      </c>
      <c r="P6982">
        <f t="shared" si="515"/>
        <v>2</v>
      </c>
    </row>
    <row r="6983" spans="1:16" x14ac:dyDescent="0.3">
      <c r="A6983" t="s">
        <v>69</v>
      </c>
      <c r="B6983" s="38">
        <v>42526</v>
      </c>
      <c r="C6983" t="s">
        <v>30</v>
      </c>
      <c r="D6983" t="s">
        <v>375</v>
      </c>
      <c r="E6983" t="s">
        <v>1122</v>
      </c>
      <c r="F6983">
        <v>334000</v>
      </c>
      <c r="G6983">
        <v>374633</v>
      </c>
      <c r="H6983" t="s">
        <v>148</v>
      </c>
      <c r="I6983" t="s">
        <v>149</v>
      </c>
      <c r="L6983">
        <v>2016</v>
      </c>
      <c r="M6983">
        <v>6</v>
      </c>
      <c r="N6983">
        <f t="shared" si="513"/>
        <v>0</v>
      </c>
      <c r="O6983">
        <f t="shared" si="514"/>
        <v>0</v>
      </c>
      <c r="P6983">
        <f t="shared" si="515"/>
        <v>1</v>
      </c>
    </row>
    <row r="6984" spans="1:16" x14ac:dyDescent="0.3">
      <c r="A6984" t="s">
        <v>1215</v>
      </c>
      <c r="B6984" s="38">
        <v>42526</v>
      </c>
      <c r="C6984" t="s">
        <v>30</v>
      </c>
      <c r="D6984" t="s">
        <v>1204</v>
      </c>
      <c r="E6984" t="s">
        <v>1126</v>
      </c>
      <c r="F6984">
        <v>223447</v>
      </c>
      <c r="G6984">
        <v>344407</v>
      </c>
      <c r="H6984" t="s">
        <v>234</v>
      </c>
      <c r="I6984" t="s">
        <v>313</v>
      </c>
      <c r="L6984">
        <v>2016</v>
      </c>
      <c r="M6984">
        <v>6</v>
      </c>
      <c r="N6984">
        <f t="shared" si="513"/>
        <v>0</v>
      </c>
      <c r="O6984">
        <f t="shared" si="514"/>
        <v>0</v>
      </c>
      <c r="P6984">
        <f t="shared" si="515"/>
        <v>5</v>
      </c>
    </row>
    <row r="6985" spans="1:16" x14ac:dyDescent="0.3">
      <c r="A6985" t="s">
        <v>69</v>
      </c>
      <c r="B6985" s="38">
        <v>42527</v>
      </c>
      <c r="C6985" t="s">
        <v>30</v>
      </c>
      <c r="D6985" t="s">
        <v>160</v>
      </c>
      <c r="E6985" t="s">
        <v>1122</v>
      </c>
      <c r="F6985">
        <v>333763</v>
      </c>
      <c r="G6985">
        <v>375224</v>
      </c>
      <c r="H6985" t="s">
        <v>152</v>
      </c>
      <c r="I6985" t="s">
        <v>153</v>
      </c>
      <c r="L6985">
        <v>2016</v>
      </c>
      <c r="M6985">
        <v>6</v>
      </c>
      <c r="N6985">
        <f t="shared" si="513"/>
        <v>0</v>
      </c>
      <c r="O6985">
        <f t="shared" si="514"/>
        <v>0</v>
      </c>
      <c r="P6985">
        <f t="shared" si="515"/>
        <v>2</v>
      </c>
    </row>
    <row r="6986" spans="1:16" x14ac:dyDescent="0.3">
      <c r="A6986" t="s">
        <v>74</v>
      </c>
      <c r="B6986" s="38">
        <v>42527</v>
      </c>
      <c r="C6986" t="s">
        <v>30</v>
      </c>
      <c r="D6986" t="s">
        <v>395</v>
      </c>
      <c r="E6986" t="s">
        <v>1128</v>
      </c>
      <c r="F6986">
        <v>340916</v>
      </c>
      <c r="G6986">
        <v>387392</v>
      </c>
      <c r="H6986" t="s">
        <v>148</v>
      </c>
      <c r="I6986" t="s">
        <v>149</v>
      </c>
      <c r="L6986">
        <v>2016</v>
      </c>
      <c r="M6986">
        <v>6</v>
      </c>
      <c r="N6986">
        <f t="shared" si="513"/>
        <v>0</v>
      </c>
      <c r="O6986">
        <f t="shared" si="514"/>
        <v>0</v>
      </c>
      <c r="P6986">
        <f t="shared" si="515"/>
        <v>1</v>
      </c>
    </row>
    <row r="6987" spans="1:16" x14ac:dyDescent="0.3">
      <c r="A6987" t="s">
        <v>69</v>
      </c>
      <c r="B6987" s="38">
        <v>42528</v>
      </c>
      <c r="C6987" t="s">
        <v>30</v>
      </c>
      <c r="D6987" t="s">
        <v>380</v>
      </c>
      <c r="E6987" t="s">
        <v>1122</v>
      </c>
      <c r="F6987">
        <v>333616</v>
      </c>
      <c r="G6987">
        <v>375018</v>
      </c>
      <c r="H6987" t="s">
        <v>152</v>
      </c>
      <c r="I6987" t="s">
        <v>153</v>
      </c>
      <c r="L6987">
        <v>2016</v>
      </c>
      <c r="M6987">
        <v>6</v>
      </c>
      <c r="N6987">
        <f t="shared" si="513"/>
        <v>0</v>
      </c>
      <c r="O6987">
        <f t="shared" si="514"/>
        <v>0</v>
      </c>
      <c r="P6987">
        <f t="shared" si="515"/>
        <v>2</v>
      </c>
    </row>
    <row r="6988" spans="1:16" x14ac:dyDescent="0.3">
      <c r="A6988" t="s">
        <v>69</v>
      </c>
      <c r="B6988" s="38">
        <v>42528</v>
      </c>
      <c r="C6988" t="s">
        <v>30</v>
      </c>
      <c r="D6988" t="s">
        <v>283</v>
      </c>
      <c r="E6988" t="s">
        <v>1122</v>
      </c>
      <c r="F6988">
        <v>333758</v>
      </c>
      <c r="G6988">
        <v>373813</v>
      </c>
      <c r="H6988" t="s">
        <v>148</v>
      </c>
      <c r="I6988" t="s">
        <v>149</v>
      </c>
      <c r="L6988">
        <v>2016</v>
      </c>
      <c r="M6988">
        <v>6</v>
      </c>
      <c r="N6988">
        <f t="shared" si="513"/>
        <v>0</v>
      </c>
      <c r="O6988">
        <f t="shared" si="514"/>
        <v>0</v>
      </c>
      <c r="P6988">
        <f t="shared" si="515"/>
        <v>1</v>
      </c>
    </row>
    <row r="6989" spans="1:16" x14ac:dyDescent="0.3">
      <c r="A6989" t="s">
        <v>43</v>
      </c>
      <c r="B6989" s="38">
        <v>42528</v>
      </c>
      <c r="C6989" t="s">
        <v>30</v>
      </c>
      <c r="D6989" t="s">
        <v>375</v>
      </c>
      <c r="E6989" t="s">
        <v>1124</v>
      </c>
      <c r="F6989">
        <v>308592</v>
      </c>
      <c r="G6989">
        <v>326493</v>
      </c>
      <c r="H6989" t="s">
        <v>148</v>
      </c>
      <c r="I6989" t="s">
        <v>149</v>
      </c>
      <c r="L6989">
        <v>2016</v>
      </c>
      <c r="M6989">
        <v>6</v>
      </c>
      <c r="N6989">
        <f t="shared" si="513"/>
        <v>0</v>
      </c>
      <c r="O6989">
        <f t="shared" si="514"/>
        <v>0</v>
      </c>
      <c r="P6989">
        <f t="shared" si="515"/>
        <v>1</v>
      </c>
    </row>
    <row r="6990" spans="1:16" x14ac:dyDescent="0.3">
      <c r="A6990" t="s">
        <v>43</v>
      </c>
      <c r="B6990" s="38">
        <v>42528</v>
      </c>
      <c r="C6990" t="s">
        <v>30</v>
      </c>
      <c r="D6990" t="s">
        <v>182</v>
      </c>
      <c r="E6990" t="s">
        <v>1124</v>
      </c>
      <c r="F6990">
        <v>308135</v>
      </c>
      <c r="G6990">
        <v>326635</v>
      </c>
      <c r="H6990" t="s">
        <v>144</v>
      </c>
      <c r="I6990" t="s">
        <v>145</v>
      </c>
      <c r="L6990">
        <v>2016</v>
      </c>
      <c r="M6990">
        <v>6</v>
      </c>
      <c r="N6990">
        <f t="shared" si="513"/>
        <v>0</v>
      </c>
      <c r="O6990">
        <f t="shared" si="514"/>
        <v>0</v>
      </c>
      <c r="P6990">
        <f t="shared" si="515"/>
        <v>3</v>
      </c>
    </row>
    <row r="6991" spans="1:16" x14ac:dyDescent="0.3">
      <c r="A6991" t="s">
        <v>69</v>
      </c>
      <c r="B6991" s="38">
        <v>42529</v>
      </c>
      <c r="C6991" t="s">
        <v>30</v>
      </c>
      <c r="D6991" t="s">
        <v>163</v>
      </c>
      <c r="E6991" t="s">
        <v>1122</v>
      </c>
      <c r="F6991">
        <v>333468</v>
      </c>
      <c r="G6991">
        <v>374526</v>
      </c>
      <c r="H6991" t="s">
        <v>152</v>
      </c>
      <c r="I6991" t="s">
        <v>153</v>
      </c>
      <c r="L6991">
        <v>2016</v>
      </c>
      <c r="M6991">
        <v>6</v>
      </c>
      <c r="N6991">
        <f t="shared" si="513"/>
        <v>0</v>
      </c>
      <c r="O6991">
        <f t="shared" si="514"/>
        <v>0</v>
      </c>
      <c r="P6991">
        <f t="shared" si="515"/>
        <v>2</v>
      </c>
    </row>
    <row r="6992" spans="1:16" x14ac:dyDescent="0.3">
      <c r="A6992" t="s">
        <v>69</v>
      </c>
      <c r="B6992" s="38">
        <v>42530</v>
      </c>
      <c r="C6992" t="s">
        <v>30</v>
      </c>
      <c r="D6992" t="s">
        <v>329</v>
      </c>
      <c r="E6992" t="s">
        <v>1122</v>
      </c>
      <c r="F6992">
        <v>334122</v>
      </c>
      <c r="G6992">
        <v>374655</v>
      </c>
      <c r="H6992" t="s">
        <v>148</v>
      </c>
      <c r="I6992" t="s">
        <v>149</v>
      </c>
      <c r="L6992">
        <v>2016</v>
      </c>
      <c r="M6992">
        <v>6</v>
      </c>
      <c r="N6992">
        <f t="shared" si="513"/>
        <v>0</v>
      </c>
      <c r="O6992">
        <f t="shared" si="514"/>
        <v>0</v>
      </c>
      <c r="P6992">
        <f t="shared" si="515"/>
        <v>1</v>
      </c>
    </row>
    <row r="6993" spans="1:16" x14ac:dyDescent="0.3">
      <c r="A6993" t="s">
        <v>20</v>
      </c>
      <c r="B6993" s="38">
        <v>42530</v>
      </c>
      <c r="C6993" t="s">
        <v>30</v>
      </c>
      <c r="D6993" t="s">
        <v>1198</v>
      </c>
      <c r="E6993" t="s">
        <v>1128</v>
      </c>
      <c r="F6993">
        <v>310460</v>
      </c>
      <c r="G6993">
        <v>403144</v>
      </c>
      <c r="H6993" t="s">
        <v>148</v>
      </c>
      <c r="I6993" t="s">
        <v>149</v>
      </c>
      <c r="L6993">
        <v>2016</v>
      </c>
      <c r="M6993">
        <v>6</v>
      </c>
      <c r="N6993">
        <f t="shared" si="513"/>
        <v>0</v>
      </c>
      <c r="O6993">
        <f t="shared" si="514"/>
        <v>0</v>
      </c>
      <c r="P6993">
        <f t="shared" si="515"/>
        <v>1</v>
      </c>
    </row>
    <row r="6994" spans="1:16" x14ac:dyDescent="0.3">
      <c r="A6994" t="s">
        <v>1120</v>
      </c>
      <c r="B6994" s="38">
        <v>42531</v>
      </c>
      <c r="C6994" t="s">
        <v>30</v>
      </c>
      <c r="D6994" t="s">
        <v>579</v>
      </c>
      <c r="E6994" t="s">
        <v>1125</v>
      </c>
      <c r="F6994">
        <v>244035</v>
      </c>
      <c r="G6994">
        <v>416334</v>
      </c>
      <c r="H6994" t="s">
        <v>152</v>
      </c>
      <c r="I6994" t="s">
        <v>153</v>
      </c>
      <c r="L6994">
        <v>2016</v>
      </c>
      <c r="M6994">
        <v>6</v>
      </c>
      <c r="N6994">
        <f t="shared" si="513"/>
        <v>0</v>
      </c>
      <c r="O6994">
        <f t="shared" si="514"/>
        <v>0</v>
      </c>
      <c r="P6994">
        <f t="shared" si="515"/>
        <v>2</v>
      </c>
    </row>
    <row r="6995" spans="1:16" x14ac:dyDescent="0.3">
      <c r="A6995" t="s">
        <v>69</v>
      </c>
      <c r="B6995" s="38">
        <v>42532</v>
      </c>
      <c r="C6995" t="s">
        <v>30</v>
      </c>
      <c r="D6995" t="s">
        <v>224</v>
      </c>
      <c r="E6995" t="s">
        <v>1122</v>
      </c>
      <c r="F6995">
        <v>333997</v>
      </c>
      <c r="G6995">
        <v>373958</v>
      </c>
      <c r="H6995" t="s">
        <v>148</v>
      </c>
      <c r="I6995" t="s">
        <v>149</v>
      </c>
      <c r="L6995">
        <v>2016</v>
      </c>
      <c r="M6995">
        <v>6</v>
      </c>
      <c r="N6995">
        <f t="shared" si="513"/>
        <v>0</v>
      </c>
      <c r="O6995">
        <f t="shared" si="514"/>
        <v>0</v>
      </c>
      <c r="P6995">
        <f t="shared" si="515"/>
        <v>1</v>
      </c>
    </row>
    <row r="6996" spans="1:16" x14ac:dyDescent="0.3">
      <c r="A6996" t="s">
        <v>69</v>
      </c>
      <c r="B6996" s="38">
        <v>42532</v>
      </c>
      <c r="C6996" t="s">
        <v>30</v>
      </c>
      <c r="D6996" t="s">
        <v>329</v>
      </c>
      <c r="E6996" t="s">
        <v>1122</v>
      </c>
      <c r="F6996">
        <v>334050</v>
      </c>
      <c r="G6996">
        <v>374847</v>
      </c>
      <c r="H6996" t="s">
        <v>152</v>
      </c>
      <c r="I6996" t="s">
        <v>153</v>
      </c>
      <c r="L6996">
        <v>2016</v>
      </c>
      <c r="M6996">
        <v>6</v>
      </c>
      <c r="N6996">
        <f t="shared" si="513"/>
        <v>0</v>
      </c>
      <c r="O6996">
        <f t="shared" si="514"/>
        <v>0</v>
      </c>
      <c r="P6996">
        <f t="shared" si="515"/>
        <v>2</v>
      </c>
    </row>
    <row r="6997" spans="1:16" x14ac:dyDescent="0.3">
      <c r="A6997" t="s">
        <v>74</v>
      </c>
      <c r="B6997" s="38">
        <v>42533</v>
      </c>
      <c r="C6997" t="s">
        <v>30</v>
      </c>
      <c r="D6997" t="s">
        <v>270</v>
      </c>
      <c r="E6997" t="s">
        <v>1128</v>
      </c>
      <c r="F6997">
        <v>341558</v>
      </c>
      <c r="G6997">
        <v>387472</v>
      </c>
      <c r="H6997" t="s">
        <v>148</v>
      </c>
      <c r="I6997" t="s">
        <v>149</v>
      </c>
      <c r="L6997">
        <v>2016</v>
      </c>
      <c r="M6997">
        <v>6</v>
      </c>
      <c r="N6997">
        <f t="shared" ref="N6997:N7060" si="516">SUM((IF(OR(ISBLANK($I6997),ISERROR(SEARCH("killed",$I6997))),0,IF(SEARCH("killed",$I6997)=3,LEFT($I6997,1),IF(SEARCH("killed",$I6997)=4,LEFT($I6997,2),0)))),(IF(OR(ISBLANK($J6997),ISERROR(SEARCH("killed",$J6997))),0,IF(SEARCH("killed",$J6997)=3,LEFT($J6997,1),IF(SEARCH("killed",$J6997)=4,LEFT($J6997,2),0)))),(IF(OR(ISBLANK($K6997),ISERROR(SEARCH("killed",$K6997))),0,IF(SEARCH("killed",$K6997)=3,LEFT($K6997,1),IF(SEARCH("killed",$K6997)=4,LEFT($K6997,2),0)))))</f>
        <v>0</v>
      </c>
      <c r="O6997">
        <f t="shared" ref="O6997:O7060" si="517">SUM((IF(OR(ISBLANK($I6997),ISERROR(SEARCH("seriously",$I6997))),0,IF(SEARCH("seriously",$I6997)=3,LEFT($I6997,1),IF(SEARCH("seriously",$I6997)=4,LEFT($I6997,2),0)))),(IF(OR(ISBLANK($J6997),ISERROR(SEARCH("seriously",$J6997))),0,IF(SEARCH("seriously",$J6997)=3,LEFT($J6997,1),IF(SEARCH("seriously",$J6997)=4,LEFT($J6997,2),0)))),(IF(OR(ISBLANK($K6997),ISERROR(SEARCH("seriously",$K6997))),0,IF(SEARCH("seriously",$K6997)=3,LEFT($K6997,1),IF(SEARCH("seriously",$K6997)=4,LEFT($K6997,2),0)))))</f>
        <v>0</v>
      </c>
      <c r="P6997">
        <f t="shared" ref="P6997:P7060" si="518">SUM((IF(OR(ISBLANK($I6997),ISERROR(SEARCH("slightly",$I6997))),0,IF(SEARCH("slightly",$I6997)=3,LEFT($I6997,1),IF(SEARCH("slightly",$I6997)=4,LEFT($I6997,2),0)))),(IF(OR(ISBLANK($J6997),ISERROR(SEARCH("slightly",$J6997))),0,IF(SEARCH("slightly",$J6997)=3,LEFT($J6997,1),IF(SEARCH("slightly",$J6997)=4,LEFT($J6997,2),0)))),(IF(OR(ISBLANK($K6997),ISERROR(SEARCH("slightly",$K6997))),0,IF(SEARCH("slightly",$K6997)=3,LEFT($K6997,1),IF(SEARCH("slightly",$K6997)=4,LEFT($K6997,2),0)))))</f>
        <v>1</v>
      </c>
    </row>
    <row r="6998" spans="1:16" x14ac:dyDescent="0.3">
      <c r="A6998" t="s">
        <v>39</v>
      </c>
      <c r="B6998" s="38">
        <v>42533</v>
      </c>
      <c r="C6998" t="s">
        <v>30</v>
      </c>
      <c r="D6998" t="s">
        <v>207</v>
      </c>
      <c r="E6998" t="s">
        <v>1123</v>
      </c>
      <c r="F6998">
        <v>281035</v>
      </c>
      <c r="G6998">
        <v>378503</v>
      </c>
      <c r="H6998" t="s">
        <v>144</v>
      </c>
      <c r="I6998" t="s">
        <v>145</v>
      </c>
      <c r="L6998">
        <v>2016</v>
      </c>
      <c r="M6998">
        <v>6</v>
      </c>
      <c r="N6998">
        <f t="shared" si="516"/>
        <v>0</v>
      </c>
      <c r="O6998">
        <f t="shared" si="517"/>
        <v>0</v>
      </c>
      <c r="P6998">
        <f t="shared" si="518"/>
        <v>3</v>
      </c>
    </row>
    <row r="6999" spans="1:16" x14ac:dyDescent="0.3">
      <c r="A6999" t="s">
        <v>64</v>
      </c>
      <c r="B6999" s="38">
        <v>42533</v>
      </c>
      <c r="C6999" t="s">
        <v>30</v>
      </c>
      <c r="D6999" t="s">
        <v>1205</v>
      </c>
      <c r="E6999" t="s">
        <v>1131</v>
      </c>
      <c r="F6999">
        <v>285843</v>
      </c>
      <c r="G6999">
        <v>440492</v>
      </c>
      <c r="H6999" t="s">
        <v>148</v>
      </c>
      <c r="I6999" t="s">
        <v>149</v>
      </c>
      <c r="L6999">
        <v>2016</v>
      </c>
      <c r="M6999">
        <v>6</v>
      </c>
      <c r="N6999">
        <f t="shared" si="516"/>
        <v>0</v>
      </c>
      <c r="O6999">
        <f t="shared" si="517"/>
        <v>0</v>
      </c>
      <c r="P6999">
        <f t="shared" si="518"/>
        <v>1</v>
      </c>
    </row>
    <row r="7000" spans="1:16" x14ac:dyDescent="0.3">
      <c r="A7000" t="s">
        <v>69</v>
      </c>
      <c r="B7000" s="38">
        <v>42534</v>
      </c>
      <c r="C7000" t="s">
        <v>30</v>
      </c>
      <c r="D7000" t="s">
        <v>327</v>
      </c>
      <c r="E7000" t="s">
        <v>1122</v>
      </c>
      <c r="F7000">
        <v>333520</v>
      </c>
      <c r="G7000">
        <v>374057</v>
      </c>
      <c r="H7000" t="s">
        <v>148</v>
      </c>
      <c r="I7000" t="s">
        <v>149</v>
      </c>
      <c r="L7000">
        <v>2016</v>
      </c>
      <c r="M7000">
        <v>6</v>
      </c>
      <c r="N7000">
        <f t="shared" si="516"/>
        <v>0</v>
      </c>
      <c r="O7000">
        <f t="shared" si="517"/>
        <v>0</v>
      </c>
      <c r="P7000">
        <f t="shared" si="518"/>
        <v>1</v>
      </c>
    </row>
    <row r="7001" spans="1:16" x14ac:dyDescent="0.3">
      <c r="A7001" t="s">
        <v>43</v>
      </c>
      <c r="B7001" s="38">
        <v>42534</v>
      </c>
      <c r="C7001" t="s">
        <v>30</v>
      </c>
      <c r="D7001" t="s">
        <v>231</v>
      </c>
      <c r="E7001" t="s">
        <v>1124</v>
      </c>
      <c r="F7001">
        <v>308704</v>
      </c>
      <c r="G7001">
        <v>326318</v>
      </c>
      <c r="H7001" t="s">
        <v>148</v>
      </c>
      <c r="I7001" t="s">
        <v>149</v>
      </c>
      <c r="L7001">
        <v>2016</v>
      </c>
      <c r="M7001">
        <v>6</v>
      </c>
      <c r="N7001">
        <f t="shared" si="516"/>
        <v>0</v>
      </c>
      <c r="O7001">
        <f t="shared" si="517"/>
        <v>0</v>
      </c>
      <c r="P7001">
        <f t="shared" si="518"/>
        <v>1</v>
      </c>
    </row>
    <row r="7002" spans="1:16" x14ac:dyDescent="0.3">
      <c r="A7002" t="s">
        <v>2</v>
      </c>
      <c r="B7002" s="38">
        <v>42536</v>
      </c>
      <c r="C7002" t="s">
        <v>30</v>
      </c>
      <c r="D7002" t="s">
        <v>210</v>
      </c>
      <c r="E7002" t="s">
        <v>1133</v>
      </c>
      <c r="F7002">
        <v>326853</v>
      </c>
      <c r="G7002">
        <v>364347</v>
      </c>
      <c r="H7002" t="s">
        <v>148</v>
      </c>
      <c r="I7002" t="s">
        <v>149</v>
      </c>
      <c r="L7002">
        <v>2016</v>
      </c>
      <c r="M7002">
        <v>6</v>
      </c>
      <c r="N7002">
        <f t="shared" si="516"/>
        <v>0</v>
      </c>
      <c r="O7002">
        <f t="shared" si="517"/>
        <v>0</v>
      </c>
      <c r="P7002">
        <f t="shared" si="518"/>
        <v>1</v>
      </c>
    </row>
    <row r="7003" spans="1:16" x14ac:dyDescent="0.3">
      <c r="A7003" t="s">
        <v>69</v>
      </c>
      <c r="B7003" s="38">
        <v>42537</v>
      </c>
      <c r="C7003" t="s">
        <v>30</v>
      </c>
      <c r="D7003" t="s">
        <v>363</v>
      </c>
      <c r="E7003" t="s">
        <v>1122</v>
      </c>
      <c r="F7003">
        <v>333824</v>
      </c>
      <c r="G7003">
        <v>374083</v>
      </c>
      <c r="H7003" t="s">
        <v>148</v>
      </c>
      <c r="I7003" t="s">
        <v>149</v>
      </c>
      <c r="L7003">
        <v>2016</v>
      </c>
      <c r="M7003">
        <v>6</v>
      </c>
      <c r="N7003">
        <f t="shared" si="516"/>
        <v>0</v>
      </c>
      <c r="O7003">
        <f t="shared" si="517"/>
        <v>0</v>
      </c>
      <c r="P7003">
        <f t="shared" si="518"/>
        <v>1</v>
      </c>
    </row>
    <row r="7004" spans="1:16" x14ac:dyDescent="0.3">
      <c r="A7004" t="s">
        <v>1120</v>
      </c>
      <c r="B7004" s="38">
        <v>42537</v>
      </c>
      <c r="C7004" t="s">
        <v>30</v>
      </c>
      <c r="D7004" t="s">
        <v>338</v>
      </c>
      <c r="E7004" t="s">
        <v>1125</v>
      </c>
      <c r="F7004">
        <v>243944</v>
      </c>
      <c r="G7004">
        <v>415988</v>
      </c>
      <c r="H7004" t="s">
        <v>148</v>
      </c>
      <c r="I7004" t="s">
        <v>149</v>
      </c>
      <c r="L7004">
        <v>2016</v>
      </c>
      <c r="M7004">
        <v>6</v>
      </c>
      <c r="N7004">
        <f t="shared" si="516"/>
        <v>0</v>
      </c>
      <c r="O7004">
        <f t="shared" si="517"/>
        <v>0</v>
      </c>
      <c r="P7004">
        <f t="shared" si="518"/>
        <v>1</v>
      </c>
    </row>
    <row r="7005" spans="1:16" x14ac:dyDescent="0.3">
      <c r="A7005" t="s">
        <v>1120</v>
      </c>
      <c r="B7005" s="38">
        <v>42537</v>
      </c>
      <c r="C7005" t="s">
        <v>30</v>
      </c>
      <c r="D7005" t="s">
        <v>240</v>
      </c>
      <c r="E7005" t="s">
        <v>1125</v>
      </c>
      <c r="F7005">
        <v>243463</v>
      </c>
      <c r="G7005">
        <v>417703</v>
      </c>
      <c r="H7005" t="s">
        <v>152</v>
      </c>
      <c r="I7005" t="s">
        <v>153</v>
      </c>
      <c r="L7005">
        <v>2016</v>
      </c>
      <c r="M7005">
        <v>6</v>
      </c>
      <c r="N7005">
        <f t="shared" si="516"/>
        <v>0</v>
      </c>
      <c r="O7005">
        <f t="shared" si="517"/>
        <v>0</v>
      </c>
      <c r="P7005">
        <f t="shared" si="518"/>
        <v>2</v>
      </c>
    </row>
    <row r="7006" spans="1:16" x14ac:dyDescent="0.3">
      <c r="A7006" t="s">
        <v>58</v>
      </c>
      <c r="B7006" s="38">
        <v>42537</v>
      </c>
      <c r="C7006" t="s">
        <v>30</v>
      </c>
      <c r="D7006" t="s">
        <v>431</v>
      </c>
      <c r="E7006" t="s">
        <v>1123</v>
      </c>
      <c r="F7006">
        <v>283996</v>
      </c>
      <c r="G7006">
        <v>366591</v>
      </c>
      <c r="H7006" t="s">
        <v>148</v>
      </c>
      <c r="I7006" t="s">
        <v>149</v>
      </c>
      <c r="L7006">
        <v>2016</v>
      </c>
      <c r="M7006">
        <v>6</v>
      </c>
      <c r="N7006">
        <f t="shared" si="516"/>
        <v>0</v>
      </c>
      <c r="O7006">
        <f t="shared" si="517"/>
        <v>0</v>
      </c>
      <c r="P7006">
        <f t="shared" si="518"/>
        <v>1</v>
      </c>
    </row>
    <row r="7007" spans="1:16" x14ac:dyDescent="0.3">
      <c r="A7007" t="s">
        <v>67</v>
      </c>
      <c r="B7007" s="38">
        <v>42537</v>
      </c>
      <c r="C7007" t="s">
        <v>30</v>
      </c>
      <c r="D7007" t="s">
        <v>525</v>
      </c>
      <c r="E7007" t="s">
        <v>1130</v>
      </c>
      <c r="F7007">
        <v>348731</v>
      </c>
      <c r="G7007">
        <v>374210</v>
      </c>
      <c r="H7007" t="s">
        <v>148</v>
      </c>
      <c r="I7007" t="s">
        <v>149</v>
      </c>
      <c r="L7007">
        <v>2016</v>
      </c>
      <c r="M7007">
        <v>6</v>
      </c>
      <c r="N7007">
        <f t="shared" si="516"/>
        <v>0</v>
      </c>
      <c r="O7007">
        <f t="shared" si="517"/>
        <v>0</v>
      </c>
      <c r="P7007">
        <f t="shared" si="518"/>
        <v>1</v>
      </c>
    </row>
    <row r="7008" spans="1:16" x14ac:dyDescent="0.3">
      <c r="A7008" t="s">
        <v>69</v>
      </c>
      <c r="B7008" s="38">
        <v>42539</v>
      </c>
      <c r="C7008" t="s">
        <v>30</v>
      </c>
      <c r="D7008" t="s">
        <v>180</v>
      </c>
      <c r="E7008" t="s">
        <v>1122</v>
      </c>
      <c r="F7008">
        <v>333235</v>
      </c>
      <c r="G7008">
        <v>374348</v>
      </c>
      <c r="H7008" t="s">
        <v>245</v>
      </c>
      <c r="I7008" t="s">
        <v>246</v>
      </c>
      <c r="L7008">
        <v>2016</v>
      </c>
      <c r="M7008">
        <v>6</v>
      </c>
      <c r="N7008">
        <f t="shared" si="516"/>
        <v>0</v>
      </c>
      <c r="O7008">
        <f t="shared" si="517"/>
        <v>0</v>
      </c>
      <c r="P7008">
        <f t="shared" si="518"/>
        <v>4</v>
      </c>
    </row>
    <row r="7009" spans="1:16" x14ac:dyDescent="0.3">
      <c r="A7009" t="s">
        <v>75</v>
      </c>
      <c r="B7009" s="38">
        <v>42539</v>
      </c>
      <c r="C7009" t="s">
        <v>30</v>
      </c>
      <c r="D7009" t="s">
        <v>210</v>
      </c>
      <c r="E7009" t="s">
        <v>1130</v>
      </c>
      <c r="F7009">
        <v>345901</v>
      </c>
      <c r="G7009">
        <v>369250</v>
      </c>
      <c r="H7009" t="s">
        <v>148</v>
      </c>
      <c r="I7009" t="s">
        <v>149</v>
      </c>
      <c r="L7009">
        <v>2016</v>
      </c>
      <c r="M7009">
        <v>6</v>
      </c>
      <c r="N7009">
        <f t="shared" si="516"/>
        <v>0</v>
      </c>
      <c r="O7009">
        <f t="shared" si="517"/>
        <v>0</v>
      </c>
      <c r="P7009">
        <f t="shared" si="518"/>
        <v>1</v>
      </c>
    </row>
    <row r="7010" spans="1:16" x14ac:dyDescent="0.3">
      <c r="A7010" t="s">
        <v>69</v>
      </c>
      <c r="B7010" s="38">
        <v>42540</v>
      </c>
      <c r="C7010" t="s">
        <v>30</v>
      </c>
      <c r="D7010" t="s">
        <v>439</v>
      </c>
      <c r="E7010" t="s">
        <v>1122</v>
      </c>
      <c r="F7010">
        <v>333335</v>
      </c>
      <c r="G7010">
        <v>373890</v>
      </c>
      <c r="H7010" t="s">
        <v>152</v>
      </c>
      <c r="I7010" t="s">
        <v>153</v>
      </c>
      <c r="L7010">
        <v>2016</v>
      </c>
      <c r="M7010">
        <v>6</v>
      </c>
      <c r="N7010">
        <f t="shared" si="516"/>
        <v>0</v>
      </c>
      <c r="O7010">
        <f t="shared" si="517"/>
        <v>0</v>
      </c>
      <c r="P7010">
        <f t="shared" si="518"/>
        <v>2</v>
      </c>
    </row>
    <row r="7011" spans="1:16" x14ac:dyDescent="0.3">
      <c r="A7011" t="s">
        <v>69</v>
      </c>
      <c r="B7011" s="38">
        <v>42540</v>
      </c>
      <c r="C7011" t="s">
        <v>30</v>
      </c>
      <c r="D7011" t="s">
        <v>160</v>
      </c>
      <c r="E7011" t="s">
        <v>1122</v>
      </c>
      <c r="F7011">
        <v>332913</v>
      </c>
      <c r="G7011">
        <v>373549</v>
      </c>
      <c r="H7011" t="s">
        <v>152</v>
      </c>
      <c r="I7011" t="s">
        <v>153</v>
      </c>
      <c r="L7011">
        <v>2016</v>
      </c>
      <c r="M7011">
        <v>6</v>
      </c>
      <c r="N7011">
        <f t="shared" si="516"/>
        <v>0</v>
      </c>
      <c r="O7011">
        <f t="shared" si="517"/>
        <v>0</v>
      </c>
      <c r="P7011">
        <f t="shared" si="518"/>
        <v>2</v>
      </c>
    </row>
    <row r="7012" spans="1:16" x14ac:dyDescent="0.3">
      <c r="A7012" t="s">
        <v>1120</v>
      </c>
      <c r="B7012" s="38">
        <v>42540</v>
      </c>
      <c r="C7012" t="s">
        <v>30</v>
      </c>
      <c r="D7012" t="s">
        <v>614</v>
      </c>
      <c r="E7012" t="s">
        <v>1125</v>
      </c>
      <c r="F7012">
        <v>242726</v>
      </c>
      <c r="G7012">
        <v>417290</v>
      </c>
      <c r="H7012" t="s">
        <v>148</v>
      </c>
      <c r="I7012" t="s">
        <v>149</v>
      </c>
      <c r="L7012">
        <v>2016</v>
      </c>
      <c r="M7012">
        <v>6</v>
      </c>
      <c r="N7012">
        <f t="shared" si="516"/>
        <v>0</v>
      </c>
      <c r="O7012">
        <f t="shared" si="517"/>
        <v>0</v>
      </c>
      <c r="P7012">
        <f t="shared" si="518"/>
        <v>1</v>
      </c>
    </row>
    <row r="7013" spans="1:16" x14ac:dyDescent="0.3">
      <c r="A7013" t="s">
        <v>69</v>
      </c>
      <c r="B7013" s="38">
        <v>42541</v>
      </c>
      <c r="C7013" t="s">
        <v>30</v>
      </c>
      <c r="D7013" t="s">
        <v>160</v>
      </c>
      <c r="E7013" t="s">
        <v>1122</v>
      </c>
      <c r="F7013">
        <v>333667</v>
      </c>
      <c r="G7013">
        <v>375229</v>
      </c>
      <c r="H7013" t="s">
        <v>148</v>
      </c>
      <c r="I7013" t="s">
        <v>149</v>
      </c>
      <c r="L7013">
        <v>2016</v>
      </c>
      <c r="M7013">
        <v>6</v>
      </c>
      <c r="N7013">
        <f t="shared" si="516"/>
        <v>0</v>
      </c>
      <c r="O7013">
        <f t="shared" si="517"/>
        <v>0</v>
      </c>
      <c r="P7013">
        <f t="shared" si="518"/>
        <v>1</v>
      </c>
    </row>
    <row r="7014" spans="1:16" x14ac:dyDescent="0.3">
      <c r="A7014" t="s">
        <v>61</v>
      </c>
      <c r="B7014" s="38">
        <v>42541</v>
      </c>
      <c r="C7014" t="s">
        <v>30</v>
      </c>
      <c r="D7014" t="s">
        <v>231</v>
      </c>
      <c r="E7014" t="s">
        <v>1124</v>
      </c>
      <c r="F7014">
        <v>336576</v>
      </c>
      <c r="G7014">
        <v>352485</v>
      </c>
      <c r="H7014" t="s">
        <v>152</v>
      </c>
      <c r="I7014" t="s">
        <v>153</v>
      </c>
      <c r="L7014">
        <v>2016</v>
      </c>
      <c r="M7014">
        <v>6</v>
      </c>
      <c r="N7014">
        <f t="shared" si="516"/>
        <v>0</v>
      </c>
      <c r="O7014">
        <f t="shared" si="517"/>
        <v>0</v>
      </c>
      <c r="P7014">
        <f t="shared" si="518"/>
        <v>2</v>
      </c>
    </row>
    <row r="7015" spans="1:16" x14ac:dyDescent="0.3">
      <c r="A7015" t="s">
        <v>69</v>
      </c>
      <c r="B7015" s="38">
        <v>42542</v>
      </c>
      <c r="C7015" t="s">
        <v>30</v>
      </c>
      <c r="D7015" t="s">
        <v>337</v>
      </c>
      <c r="E7015" t="s">
        <v>1122</v>
      </c>
      <c r="F7015">
        <v>333712</v>
      </c>
      <c r="G7015">
        <v>374075</v>
      </c>
      <c r="H7015" t="s">
        <v>152</v>
      </c>
      <c r="I7015" t="s">
        <v>153</v>
      </c>
      <c r="L7015">
        <v>2016</v>
      </c>
      <c r="M7015">
        <v>6</v>
      </c>
      <c r="N7015">
        <f t="shared" si="516"/>
        <v>0</v>
      </c>
      <c r="O7015">
        <f t="shared" si="517"/>
        <v>0</v>
      </c>
      <c r="P7015">
        <f t="shared" si="518"/>
        <v>2</v>
      </c>
    </row>
    <row r="7016" spans="1:16" x14ac:dyDescent="0.3">
      <c r="A7016" t="s">
        <v>2</v>
      </c>
      <c r="B7016" s="38">
        <v>42542</v>
      </c>
      <c r="C7016" t="s">
        <v>30</v>
      </c>
      <c r="D7016" t="s">
        <v>175</v>
      </c>
      <c r="E7016" t="s">
        <v>1133</v>
      </c>
      <c r="F7016">
        <v>326807</v>
      </c>
      <c r="G7016">
        <v>364331</v>
      </c>
      <c r="H7016" t="s">
        <v>148</v>
      </c>
      <c r="I7016" t="s">
        <v>149</v>
      </c>
      <c r="L7016">
        <v>2016</v>
      </c>
      <c r="M7016">
        <v>6</v>
      </c>
      <c r="N7016">
        <f t="shared" si="516"/>
        <v>0</v>
      </c>
      <c r="O7016">
        <f t="shared" si="517"/>
        <v>0</v>
      </c>
      <c r="P7016">
        <f t="shared" si="518"/>
        <v>1</v>
      </c>
    </row>
    <row r="7017" spans="1:16" x14ac:dyDescent="0.3">
      <c r="A7017" t="s">
        <v>38</v>
      </c>
      <c r="B7017" s="38">
        <v>42542</v>
      </c>
      <c r="C7017" t="s">
        <v>30</v>
      </c>
      <c r="D7017" t="s">
        <v>1060</v>
      </c>
      <c r="E7017" t="s">
        <v>1127</v>
      </c>
      <c r="F7017">
        <v>315346</v>
      </c>
      <c r="G7017">
        <v>376222</v>
      </c>
      <c r="H7017" t="s">
        <v>148</v>
      </c>
      <c r="I7017" t="s">
        <v>149</v>
      </c>
      <c r="L7017">
        <v>2016</v>
      </c>
      <c r="M7017">
        <v>6</v>
      </c>
      <c r="N7017">
        <f t="shared" si="516"/>
        <v>0</v>
      </c>
      <c r="O7017">
        <f t="shared" si="517"/>
        <v>0</v>
      </c>
      <c r="P7017">
        <f t="shared" si="518"/>
        <v>1</v>
      </c>
    </row>
    <row r="7018" spans="1:16" x14ac:dyDescent="0.3">
      <c r="A7018" t="s">
        <v>69</v>
      </c>
      <c r="B7018" s="38">
        <v>42543</v>
      </c>
      <c r="C7018" t="s">
        <v>30</v>
      </c>
      <c r="D7018" t="s">
        <v>346</v>
      </c>
      <c r="E7018" t="s">
        <v>1122</v>
      </c>
      <c r="F7018">
        <v>333680</v>
      </c>
      <c r="G7018">
        <v>373928</v>
      </c>
      <c r="H7018" t="s">
        <v>148</v>
      </c>
      <c r="I7018" t="s">
        <v>149</v>
      </c>
      <c r="L7018">
        <v>2016</v>
      </c>
      <c r="M7018">
        <v>6</v>
      </c>
      <c r="N7018">
        <f t="shared" si="516"/>
        <v>0</v>
      </c>
      <c r="O7018">
        <f t="shared" si="517"/>
        <v>0</v>
      </c>
      <c r="P7018">
        <f t="shared" si="518"/>
        <v>1</v>
      </c>
    </row>
    <row r="7019" spans="1:16" x14ac:dyDescent="0.3">
      <c r="A7019" t="s">
        <v>69</v>
      </c>
      <c r="B7019" s="38">
        <v>42544</v>
      </c>
      <c r="C7019" t="s">
        <v>30</v>
      </c>
      <c r="D7019" t="s">
        <v>160</v>
      </c>
      <c r="E7019" t="s">
        <v>1122</v>
      </c>
      <c r="F7019">
        <v>333986</v>
      </c>
      <c r="G7019">
        <v>375124</v>
      </c>
      <c r="H7019" t="s">
        <v>148</v>
      </c>
      <c r="I7019" t="s">
        <v>149</v>
      </c>
      <c r="L7019">
        <v>2016</v>
      </c>
      <c r="M7019">
        <v>6</v>
      </c>
      <c r="N7019">
        <f t="shared" si="516"/>
        <v>0</v>
      </c>
      <c r="O7019">
        <f t="shared" si="517"/>
        <v>0</v>
      </c>
      <c r="P7019">
        <f t="shared" si="518"/>
        <v>1</v>
      </c>
    </row>
    <row r="7020" spans="1:16" x14ac:dyDescent="0.3">
      <c r="A7020" t="s">
        <v>1120</v>
      </c>
      <c r="B7020" s="38">
        <v>42544</v>
      </c>
      <c r="C7020" t="s">
        <v>30</v>
      </c>
      <c r="D7020" t="s">
        <v>466</v>
      </c>
      <c r="E7020" t="s">
        <v>1125</v>
      </c>
      <c r="F7020">
        <v>244083</v>
      </c>
      <c r="G7020">
        <v>416329</v>
      </c>
      <c r="H7020" t="s">
        <v>148</v>
      </c>
      <c r="I7020" t="s">
        <v>149</v>
      </c>
      <c r="L7020">
        <v>2016</v>
      </c>
      <c r="M7020">
        <v>6</v>
      </c>
      <c r="N7020">
        <f t="shared" si="516"/>
        <v>0</v>
      </c>
      <c r="O7020">
        <f t="shared" si="517"/>
        <v>0</v>
      </c>
      <c r="P7020">
        <f t="shared" si="518"/>
        <v>1</v>
      </c>
    </row>
    <row r="7021" spans="1:16" x14ac:dyDescent="0.3">
      <c r="A7021" t="s">
        <v>1120</v>
      </c>
      <c r="B7021" s="38">
        <v>42544</v>
      </c>
      <c r="C7021" t="s">
        <v>30</v>
      </c>
      <c r="D7021" t="s">
        <v>470</v>
      </c>
      <c r="E7021" t="s">
        <v>1125</v>
      </c>
      <c r="F7021">
        <v>243425</v>
      </c>
      <c r="G7021">
        <v>417082</v>
      </c>
      <c r="H7021" t="s">
        <v>148</v>
      </c>
      <c r="I7021" t="s">
        <v>149</v>
      </c>
      <c r="L7021">
        <v>2016</v>
      </c>
      <c r="M7021">
        <v>6</v>
      </c>
      <c r="N7021">
        <f t="shared" si="516"/>
        <v>0</v>
      </c>
      <c r="O7021">
        <f t="shared" si="517"/>
        <v>0</v>
      </c>
      <c r="P7021">
        <f t="shared" si="518"/>
        <v>1</v>
      </c>
    </row>
    <row r="7022" spans="1:16" x14ac:dyDescent="0.3">
      <c r="A7022" t="s">
        <v>1120</v>
      </c>
      <c r="B7022" s="38">
        <v>42544</v>
      </c>
      <c r="C7022" t="s">
        <v>30</v>
      </c>
      <c r="D7022" t="s">
        <v>393</v>
      </c>
      <c r="E7022" t="s">
        <v>1125</v>
      </c>
      <c r="F7022">
        <v>243119</v>
      </c>
      <c r="G7022">
        <v>417291</v>
      </c>
      <c r="H7022" t="s">
        <v>148</v>
      </c>
      <c r="I7022" t="s">
        <v>149</v>
      </c>
      <c r="L7022">
        <v>2016</v>
      </c>
      <c r="M7022">
        <v>6</v>
      </c>
      <c r="N7022">
        <f t="shared" si="516"/>
        <v>0</v>
      </c>
      <c r="O7022">
        <f t="shared" si="517"/>
        <v>0</v>
      </c>
      <c r="P7022">
        <f t="shared" si="518"/>
        <v>1</v>
      </c>
    </row>
    <row r="7023" spans="1:16" x14ac:dyDescent="0.3">
      <c r="A7023" t="s">
        <v>69</v>
      </c>
      <c r="B7023" s="38">
        <v>42545</v>
      </c>
      <c r="C7023" t="s">
        <v>30</v>
      </c>
      <c r="D7023" t="s">
        <v>215</v>
      </c>
      <c r="E7023" t="s">
        <v>1122</v>
      </c>
      <c r="F7023">
        <v>333967</v>
      </c>
      <c r="G7023">
        <v>373571</v>
      </c>
      <c r="H7023" t="s">
        <v>148</v>
      </c>
      <c r="I7023" t="s">
        <v>149</v>
      </c>
      <c r="L7023">
        <v>2016</v>
      </c>
      <c r="M7023">
        <v>6</v>
      </c>
      <c r="N7023">
        <f t="shared" si="516"/>
        <v>0</v>
      </c>
      <c r="O7023">
        <f t="shared" si="517"/>
        <v>0</v>
      </c>
      <c r="P7023">
        <f t="shared" si="518"/>
        <v>1</v>
      </c>
    </row>
    <row r="7024" spans="1:16" x14ac:dyDescent="0.3">
      <c r="A7024" t="s">
        <v>74</v>
      </c>
      <c r="B7024" s="38">
        <v>42545</v>
      </c>
      <c r="C7024" t="s">
        <v>30</v>
      </c>
      <c r="D7024" t="s">
        <v>178</v>
      </c>
      <c r="E7024" t="s">
        <v>1128</v>
      </c>
      <c r="F7024">
        <v>341194</v>
      </c>
      <c r="G7024">
        <v>387544</v>
      </c>
      <c r="H7024" t="s">
        <v>148</v>
      </c>
      <c r="I7024" t="s">
        <v>149</v>
      </c>
      <c r="L7024">
        <v>2016</v>
      </c>
      <c r="M7024">
        <v>6</v>
      </c>
      <c r="N7024">
        <f t="shared" si="516"/>
        <v>0</v>
      </c>
      <c r="O7024">
        <f t="shared" si="517"/>
        <v>0</v>
      </c>
      <c r="P7024">
        <f t="shared" si="518"/>
        <v>1</v>
      </c>
    </row>
    <row r="7025" spans="1:16" x14ac:dyDescent="0.3">
      <c r="A7025" t="s">
        <v>60</v>
      </c>
      <c r="B7025" s="38">
        <v>42545</v>
      </c>
      <c r="C7025" t="s">
        <v>30</v>
      </c>
      <c r="D7025" t="s">
        <v>194</v>
      </c>
      <c r="E7025" t="s">
        <v>1130</v>
      </c>
      <c r="F7025">
        <v>350849</v>
      </c>
      <c r="G7025">
        <v>381708</v>
      </c>
      <c r="H7025" t="s">
        <v>234</v>
      </c>
      <c r="I7025" t="s">
        <v>313</v>
      </c>
      <c r="L7025">
        <v>2016</v>
      </c>
      <c r="M7025">
        <v>6</v>
      </c>
      <c r="N7025">
        <f t="shared" si="516"/>
        <v>0</v>
      </c>
      <c r="O7025">
        <f t="shared" si="517"/>
        <v>0</v>
      </c>
      <c r="P7025">
        <f t="shared" si="518"/>
        <v>5</v>
      </c>
    </row>
    <row r="7026" spans="1:16" x14ac:dyDescent="0.3">
      <c r="A7026" t="s">
        <v>41</v>
      </c>
      <c r="B7026" s="38">
        <v>42545</v>
      </c>
      <c r="C7026" t="s">
        <v>30</v>
      </c>
      <c r="D7026" t="s">
        <v>558</v>
      </c>
      <c r="E7026" t="s">
        <v>1123</v>
      </c>
      <c r="F7026">
        <v>289878</v>
      </c>
      <c r="G7026">
        <v>390438</v>
      </c>
      <c r="H7026" t="s">
        <v>148</v>
      </c>
      <c r="I7026" t="s">
        <v>149</v>
      </c>
      <c r="L7026">
        <v>2016</v>
      </c>
      <c r="M7026">
        <v>6</v>
      </c>
      <c r="N7026">
        <f t="shared" si="516"/>
        <v>0</v>
      </c>
      <c r="O7026">
        <f t="shared" si="517"/>
        <v>0</v>
      </c>
      <c r="P7026">
        <f t="shared" si="518"/>
        <v>1</v>
      </c>
    </row>
    <row r="7027" spans="1:16" x14ac:dyDescent="0.3">
      <c r="A7027" t="s">
        <v>69</v>
      </c>
      <c r="B7027" s="38">
        <v>42546</v>
      </c>
      <c r="C7027" t="s">
        <v>30</v>
      </c>
      <c r="D7027" t="s">
        <v>280</v>
      </c>
      <c r="E7027" t="s">
        <v>1122</v>
      </c>
      <c r="F7027">
        <v>334128</v>
      </c>
      <c r="G7027">
        <v>373531</v>
      </c>
      <c r="H7027" t="s">
        <v>144</v>
      </c>
      <c r="I7027" t="s">
        <v>145</v>
      </c>
      <c r="L7027">
        <v>2016</v>
      </c>
      <c r="M7027">
        <v>6</v>
      </c>
      <c r="N7027">
        <f t="shared" si="516"/>
        <v>0</v>
      </c>
      <c r="O7027">
        <f t="shared" si="517"/>
        <v>0</v>
      </c>
      <c r="P7027">
        <f t="shared" si="518"/>
        <v>3</v>
      </c>
    </row>
    <row r="7028" spans="1:16" x14ac:dyDescent="0.3">
      <c r="A7028" t="s">
        <v>53</v>
      </c>
      <c r="B7028" s="38">
        <v>42546</v>
      </c>
      <c r="C7028" t="s">
        <v>30</v>
      </c>
      <c r="D7028" t="s">
        <v>1196</v>
      </c>
      <c r="E7028" t="s">
        <v>1123</v>
      </c>
      <c r="F7028">
        <v>279605</v>
      </c>
      <c r="G7028">
        <v>362429</v>
      </c>
      <c r="H7028" t="s">
        <v>148</v>
      </c>
      <c r="I7028" t="s">
        <v>149</v>
      </c>
      <c r="L7028">
        <v>2016</v>
      </c>
      <c r="M7028">
        <v>6</v>
      </c>
      <c r="N7028">
        <f t="shared" si="516"/>
        <v>0</v>
      </c>
      <c r="O7028">
        <f t="shared" si="517"/>
        <v>0</v>
      </c>
      <c r="P7028">
        <f t="shared" si="518"/>
        <v>1</v>
      </c>
    </row>
    <row r="7029" spans="1:16" x14ac:dyDescent="0.3">
      <c r="A7029" t="s">
        <v>76</v>
      </c>
      <c r="B7029" s="38">
        <v>42546</v>
      </c>
      <c r="C7029" t="s">
        <v>30</v>
      </c>
      <c r="D7029" t="s">
        <v>231</v>
      </c>
      <c r="E7029" t="s">
        <v>1127</v>
      </c>
      <c r="F7029">
        <v>314887</v>
      </c>
      <c r="G7029">
        <v>386594</v>
      </c>
      <c r="H7029" t="s">
        <v>148</v>
      </c>
      <c r="I7029" t="s">
        <v>149</v>
      </c>
      <c r="L7029">
        <v>2016</v>
      </c>
      <c r="M7029">
        <v>6</v>
      </c>
      <c r="N7029">
        <f t="shared" si="516"/>
        <v>0</v>
      </c>
      <c r="O7029">
        <f t="shared" si="517"/>
        <v>0</v>
      </c>
      <c r="P7029">
        <f t="shared" si="518"/>
        <v>1</v>
      </c>
    </row>
    <row r="7030" spans="1:16" x14ac:dyDescent="0.3">
      <c r="A7030" t="s">
        <v>1120</v>
      </c>
      <c r="B7030" s="38">
        <v>42546</v>
      </c>
      <c r="C7030" t="s">
        <v>29</v>
      </c>
      <c r="D7030" t="s">
        <v>534</v>
      </c>
      <c r="E7030" t="s">
        <v>1125</v>
      </c>
      <c r="F7030">
        <v>244222</v>
      </c>
      <c r="G7030">
        <v>416400</v>
      </c>
      <c r="H7030" t="s">
        <v>152</v>
      </c>
      <c r="I7030" t="s">
        <v>181</v>
      </c>
      <c r="J7030" t="s">
        <v>248</v>
      </c>
      <c r="L7030">
        <v>2016</v>
      </c>
      <c r="M7030">
        <v>6</v>
      </c>
      <c r="N7030">
        <f t="shared" si="516"/>
        <v>0</v>
      </c>
      <c r="O7030">
        <f t="shared" si="517"/>
        <v>1</v>
      </c>
      <c r="P7030">
        <f t="shared" si="518"/>
        <v>1</v>
      </c>
    </row>
    <row r="7031" spans="1:16" x14ac:dyDescent="0.3">
      <c r="A7031" t="s">
        <v>1120</v>
      </c>
      <c r="B7031" s="38">
        <v>42546</v>
      </c>
      <c r="C7031" t="s">
        <v>30</v>
      </c>
      <c r="D7031" t="s">
        <v>207</v>
      </c>
      <c r="E7031" t="s">
        <v>1125</v>
      </c>
      <c r="F7031">
        <v>243324</v>
      </c>
      <c r="G7031">
        <v>416980</v>
      </c>
      <c r="H7031" t="s">
        <v>148</v>
      </c>
      <c r="I7031" t="s">
        <v>149</v>
      </c>
      <c r="L7031">
        <v>2016</v>
      </c>
      <c r="M7031">
        <v>6</v>
      </c>
      <c r="N7031">
        <f t="shared" si="516"/>
        <v>0</v>
      </c>
      <c r="O7031">
        <f t="shared" si="517"/>
        <v>0</v>
      </c>
      <c r="P7031">
        <f t="shared" si="518"/>
        <v>1</v>
      </c>
    </row>
    <row r="7032" spans="1:16" x14ac:dyDescent="0.3">
      <c r="A7032" t="s">
        <v>74</v>
      </c>
      <c r="B7032" s="38">
        <v>42548</v>
      </c>
      <c r="C7032" t="s">
        <v>29</v>
      </c>
      <c r="D7032" t="s">
        <v>1192</v>
      </c>
      <c r="E7032" t="s">
        <v>1128</v>
      </c>
      <c r="F7032">
        <v>341180</v>
      </c>
      <c r="G7032">
        <v>387230</v>
      </c>
      <c r="H7032" t="s">
        <v>148</v>
      </c>
      <c r="I7032" t="s">
        <v>181</v>
      </c>
      <c r="L7032">
        <v>2016</v>
      </c>
      <c r="M7032">
        <v>6</v>
      </c>
      <c r="N7032">
        <f t="shared" si="516"/>
        <v>0</v>
      </c>
      <c r="O7032">
        <f t="shared" si="517"/>
        <v>1</v>
      </c>
      <c r="P7032">
        <f t="shared" si="518"/>
        <v>0</v>
      </c>
    </row>
    <row r="7033" spans="1:16" x14ac:dyDescent="0.3">
      <c r="A7033" t="s">
        <v>69</v>
      </c>
      <c r="B7033" s="38">
        <v>42549</v>
      </c>
      <c r="C7033" t="s">
        <v>30</v>
      </c>
      <c r="D7033" t="s">
        <v>544</v>
      </c>
      <c r="E7033" t="s">
        <v>1122</v>
      </c>
      <c r="F7033">
        <v>333628</v>
      </c>
      <c r="G7033">
        <v>373476</v>
      </c>
      <c r="H7033" t="s">
        <v>148</v>
      </c>
      <c r="I7033" t="s">
        <v>149</v>
      </c>
      <c r="L7033">
        <v>2016</v>
      </c>
      <c r="M7033">
        <v>6</v>
      </c>
      <c r="N7033">
        <f t="shared" si="516"/>
        <v>0</v>
      </c>
      <c r="O7033">
        <f t="shared" si="517"/>
        <v>0</v>
      </c>
      <c r="P7033">
        <f t="shared" si="518"/>
        <v>1</v>
      </c>
    </row>
    <row r="7034" spans="1:16" x14ac:dyDescent="0.3">
      <c r="A7034" t="s">
        <v>43</v>
      </c>
      <c r="B7034" s="38">
        <v>42549</v>
      </c>
      <c r="C7034" t="s">
        <v>30</v>
      </c>
      <c r="D7034" t="s">
        <v>396</v>
      </c>
      <c r="E7034" t="s">
        <v>1124</v>
      </c>
      <c r="F7034">
        <v>308691</v>
      </c>
      <c r="G7034">
        <v>326317</v>
      </c>
      <c r="H7034" t="s">
        <v>148</v>
      </c>
      <c r="I7034" t="s">
        <v>149</v>
      </c>
      <c r="L7034">
        <v>2016</v>
      </c>
      <c r="M7034">
        <v>6</v>
      </c>
      <c r="N7034">
        <f t="shared" si="516"/>
        <v>0</v>
      </c>
      <c r="O7034">
        <f t="shared" si="517"/>
        <v>0</v>
      </c>
      <c r="P7034">
        <f t="shared" si="518"/>
        <v>1</v>
      </c>
    </row>
    <row r="7035" spans="1:16" x14ac:dyDescent="0.3">
      <c r="A7035" t="s">
        <v>69</v>
      </c>
      <c r="B7035" s="38">
        <v>42550</v>
      </c>
      <c r="C7035" t="s">
        <v>30</v>
      </c>
      <c r="D7035" t="s">
        <v>210</v>
      </c>
      <c r="E7035" t="s">
        <v>1122</v>
      </c>
      <c r="F7035">
        <v>333524</v>
      </c>
      <c r="G7035">
        <v>374302</v>
      </c>
      <c r="H7035" t="s">
        <v>148</v>
      </c>
      <c r="I7035" t="s">
        <v>149</v>
      </c>
      <c r="L7035">
        <v>2016</v>
      </c>
      <c r="M7035">
        <v>6</v>
      </c>
      <c r="N7035">
        <f t="shared" si="516"/>
        <v>0</v>
      </c>
      <c r="O7035">
        <f t="shared" si="517"/>
        <v>0</v>
      </c>
      <c r="P7035">
        <f t="shared" si="518"/>
        <v>1</v>
      </c>
    </row>
    <row r="7036" spans="1:16" x14ac:dyDescent="0.3">
      <c r="A7036" t="s">
        <v>69</v>
      </c>
      <c r="B7036" s="38">
        <v>42550</v>
      </c>
      <c r="C7036" t="s">
        <v>30</v>
      </c>
      <c r="D7036" t="s">
        <v>355</v>
      </c>
      <c r="E7036" t="s">
        <v>1122</v>
      </c>
      <c r="F7036">
        <v>333508</v>
      </c>
      <c r="G7036">
        <v>374727</v>
      </c>
      <c r="H7036" t="s">
        <v>148</v>
      </c>
      <c r="I7036" t="s">
        <v>149</v>
      </c>
      <c r="L7036">
        <v>2016</v>
      </c>
      <c r="M7036">
        <v>6</v>
      </c>
      <c r="N7036">
        <f t="shared" si="516"/>
        <v>0</v>
      </c>
      <c r="O7036">
        <f t="shared" si="517"/>
        <v>0</v>
      </c>
      <c r="P7036">
        <f t="shared" si="518"/>
        <v>1</v>
      </c>
    </row>
    <row r="7037" spans="1:16" x14ac:dyDescent="0.3">
      <c r="A7037" t="s">
        <v>69</v>
      </c>
      <c r="B7037" s="38">
        <v>42552</v>
      </c>
      <c r="C7037" t="s">
        <v>30</v>
      </c>
      <c r="D7037" t="s">
        <v>160</v>
      </c>
      <c r="E7037" t="s">
        <v>1122</v>
      </c>
      <c r="F7037">
        <v>333936</v>
      </c>
      <c r="G7037">
        <v>375158</v>
      </c>
      <c r="H7037" t="s">
        <v>245</v>
      </c>
      <c r="I7037" t="s">
        <v>246</v>
      </c>
      <c r="L7037">
        <v>2016</v>
      </c>
      <c r="M7037">
        <v>7</v>
      </c>
      <c r="N7037">
        <f t="shared" si="516"/>
        <v>0</v>
      </c>
      <c r="O7037">
        <f t="shared" si="517"/>
        <v>0</v>
      </c>
      <c r="P7037">
        <f t="shared" si="518"/>
        <v>4</v>
      </c>
    </row>
    <row r="7038" spans="1:16" x14ac:dyDescent="0.3">
      <c r="A7038" t="s">
        <v>69</v>
      </c>
      <c r="B7038" s="38">
        <v>42553</v>
      </c>
      <c r="C7038" t="s">
        <v>30</v>
      </c>
      <c r="D7038" t="s">
        <v>380</v>
      </c>
      <c r="E7038" t="s">
        <v>1122</v>
      </c>
      <c r="F7038">
        <v>333625</v>
      </c>
      <c r="G7038">
        <v>375009</v>
      </c>
      <c r="H7038" t="s">
        <v>148</v>
      </c>
      <c r="I7038" t="s">
        <v>149</v>
      </c>
      <c r="L7038">
        <v>2016</v>
      </c>
      <c r="M7038">
        <v>7</v>
      </c>
      <c r="N7038">
        <f t="shared" si="516"/>
        <v>0</v>
      </c>
      <c r="O7038">
        <f t="shared" si="517"/>
        <v>0</v>
      </c>
      <c r="P7038">
        <f t="shared" si="518"/>
        <v>1</v>
      </c>
    </row>
    <row r="7039" spans="1:16" x14ac:dyDescent="0.3">
      <c r="A7039" t="s">
        <v>69</v>
      </c>
      <c r="B7039" s="38">
        <v>42553</v>
      </c>
      <c r="C7039" t="s">
        <v>30</v>
      </c>
      <c r="D7039" t="s">
        <v>251</v>
      </c>
      <c r="E7039" t="s">
        <v>1122</v>
      </c>
      <c r="F7039">
        <v>333574</v>
      </c>
      <c r="G7039">
        <v>373604</v>
      </c>
      <c r="H7039" t="s">
        <v>152</v>
      </c>
      <c r="I7039" t="s">
        <v>153</v>
      </c>
      <c r="L7039">
        <v>2016</v>
      </c>
      <c r="M7039">
        <v>7</v>
      </c>
      <c r="N7039">
        <f t="shared" si="516"/>
        <v>0</v>
      </c>
      <c r="O7039">
        <f t="shared" si="517"/>
        <v>0</v>
      </c>
      <c r="P7039">
        <f t="shared" si="518"/>
        <v>2</v>
      </c>
    </row>
    <row r="7040" spans="1:16" x14ac:dyDescent="0.3">
      <c r="A7040" t="s">
        <v>49</v>
      </c>
      <c r="B7040" s="38">
        <v>42553</v>
      </c>
      <c r="C7040" t="s">
        <v>29</v>
      </c>
      <c r="D7040" t="s">
        <v>237</v>
      </c>
      <c r="E7040" t="s">
        <v>1129</v>
      </c>
      <c r="F7040">
        <v>312593</v>
      </c>
      <c r="G7040">
        <v>345990</v>
      </c>
      <c r="H7040" t="s">
        <v>148</v>
      </c>
      <c r="I7040" t="s">
        <v>181</v>
      </c>
      <c r="L7040">
        <v>2016</v>
      </c>
      <c r="M7040">
        <v>7</v>
      </c>
      <c r="N7040">
        <f t="shared" si="516"/>
        <v>0</v>
      </c>
      <c r="O7040">
        <f t="shared" si="517"/>
        <v>1</v>
      </c>
      <c r="P7040">
        <f t="shared" si="518"/>
        <v>0</v>
      </c>
    </row>
    <row r="7041" spans="1:16" x14ac:dyDescent="0.3">
      <c r="A7041" t="s">
        <v>69</v>
      </c>
      <c r="B7041" s="38">
        <v>42554</v>
      </c>
      <c r="C7041" t="s">
        <v>30</v>
      </c>
      <c r="D7041" t="s">
        <v>219</v>
      </c>
      <c r="E7041" t="s">
        <v>1122</v>
      </c>
      <c r="F7041">
        <v>334208</v>
      </c>
      <c r="G7041">
        <v>374339</v>
      </c>
      <c r="H7041" t="s">
        <v>152</v>
      </c>
      <c r="I7041" t="s">
        <v>153</v>
      </c>
      <c r="L7041">
        <v>2016</v>
      </c>
      <c r="M7041">
        <v>7</v>
      </c>
      <c r="N7041">
        <f t="shared" si="516"/>
        <v>0</v>
      </c>
      <c r="O7041">
        <f t="shared" si="517"/>
        <v>0</v>
      </c>
      <c r="P7041">
        <f t="shared" si="518"/>
        <v>2</v>
      </c>
    </row>
    <row r="7042" spans="1:16" x14ac:dyDescent="0.3">
      <c r="A7042" t="s">
        <v>62</v>
      </c>
      <c r="B7042" s="38">
        <v>42555</v>
      </c>
      <c r="C7042" t="s">
        <v>30</v>
      </c>
      <c r="D7042" t="s">
        <v>481</v>
      </c>
      <c r="E7042" t="s">
        <v>1128</v>
      </c>
      <c r="F7042">
        <v>340349</v>
      </c>
      <c r="G7042">
        <v>402632</v>
      </c>
      <c r="H7042" t="s">
        <v>148</v>
      </c>
      <c r="I7042" t="s">
        <v>149</v>
      </c>
      <c r="L7042">
        <v>2016</v>
      </c>
      <c r="M7042">
        <v>7</v>
      </c>
      <c r="N7042">
        <f t="shared" si="516"/>
        <v>0</v>
      </c>
      <c r="O7042">
        <f t="shared" si="517"/>
        <v>0</v>
      </c>
      <c r="P7042">
        <f t="shared" si="518"/>
        <v>1</v>
      </c>
    </row>
    <row r="7043" spans="1:16" x14ac:dyDescent="0.3">
      <c r="A7043" t="s">
        <v>80</v>
      </c>
      <c r="B7043" s="38">
        <v>42555</v>
      </c>
      <c r="C7043" t="s">
        <v>30</v>
      </c>
      <c r="D7043" t="s">
        <v>231</v>
      </c>
      <c r="E7043" t="s">
        <v>1129</v>
      </c>
      <c r="F7043">
        <v>308507</v>
      </c>
      <c r="G7043">
        <v>358123</v>
      </c>
      <c r="H7043" t="s">
        <v>148</v>
      </c>
      <c r="I7043" t="s">
        <v>149</v>
      </c>
      <c r="L7043">
        <v>2016</v>
      </c>
      <c r="M7043">
        <v>7</v>
      </c>
      <c r="N7043">
        <f t="shared" si="516"/>
        <v>0</v>
      </c>
      <c r="O7043">
        <f t="shared" si="517"/>
        <v>0</v>
      </c>
      <c r="P7043">
        <f t="shared" si="518"/>
        <v>1</v>
      </c>
    </row>
    <row r="7044" spans="1:16" x14ac:dyDescent="0.3">
      <c r="A7044" t="s">
        <v>1120</v>
      </c>
      <c r="B7044" s="38">
        <v>42555</v>
      </c>
      <c r="C7044" t="s">
        <v>30</v>
      </c>
      <c r="D7044" t="s">
        <v>421</v>
      </c>
      <c r="E7044" t="s">
        <v>1125</v>
      </c>
      <c r="F7044">
        <v>244199</v>
      </c>
      <c r="G7044">
        <v>416725</v>
      </c>
      <c r="H7044" t="s">
        <v>148</v>
      </c>
      <c r="I7044" t="s">
        <v>149</v>
      </c>
      <c r="L7044">
        <v>2016</v>
      </c>
      <c r="M7044">
        <v>7</v>
      </c>
      <c r="N7044">
        <f t="shared" si="516"/>
        <v>0</v>
      </c>
      <c r="O7044">
        <f t="shared" si="517"/>
        <v>0</v>
      </c>
      <c r="P7044">
        <f t="shared" si="518"/>
        <v>1</v>
      </c>
    </row>
    <row r="7045" spans="1:16" x14ac:dyDescent="0.3">
      <c r="A7045" t="s">
        <v>67</v>
      </c>
      <c r="B7045" s="38">
        <v>42555</v>
      </c>
      <c r="C7045" t="s">
        <v>30</v>
      </c>
      <c r="D7045" t="s">
        <v>278</v>
      </c>
      <c r="E7045" t="s">
        <v>1130</v>
      </c>
      <c r="F7045">
        <v>349415</v>
      </c>
      <c r="G7045">
        <v>374132</v>
      </c>
      <c r="H7045" t="s">
        <v>148</v>
      </c>
      <c r="I7045" t="s">
        <v>149</v>
      </c>
      <c r="L7045">
        <v>2016</v>
      </c>
      <c r="M7045">
        <v>7</v>
      </c>
      <c r="N7045">
        <f t="shared" si="516"/>
        <v>0</v>
      </c>
      <c r="O7045">
        <f t="shared" si="517"/>
        <v>0</v>
      </c>
      <c r="P7045">
        <f t="shared" si="518"/>
        <v>1</v>
      </c>
    </row>
    <row r="7046" spans="1:16" x14ac:dyDescent="0.3">
      <c r="A7046" t="s">
        <v>69</v>
      </c>
      <c r="B7046" s="38">
        <v>42556</v>
      </c>
      <c r="C7046" t="s">
        <v>30</v>
      </c>
      <c r="D7046" t="s">
        <v>305</v>
      </c>
      <c r="E7046" t="s">
        <v>1122</v>
      </c>
      <c r="F7046">
        <v>334198</v>
      </c>
      <c r="G7046">
        <v>374122</v>
      </c>
      <c r="H7046" t="s">
        <v>148</v>
      </c>
      <c r="I7046" t="s">
        <v>149</v>
      </c>
      <c r="L7046">
        <v>2016</v>
      </c>
      <c r="M7046">
        <v>7</v>
      </c>
      <c r="N7046">
        <f t="shared" si="516"/>
        <v>0</v>
      </c>
      <c r="O7046">
        <f t="shared" si="517"/>
        <v>0</v>
      </c>
      <c r="P7046">
        <f t="shared" si="518"/>
        <v>1</v>
      </c>
    </row>
    <row r="7047" spans="1:16" x14ac:dyDescent="0.3">
      <c r="A7047" t="s">
        <v>1120</v>
      </c>
      <c r="B7047" s="38">
        <v>42557</v>
      </c>
      <c r="C7047" t="s">
        <v>30</v>
      </c>
      <c r="D7047" t="s">
        <v>273</v>
      </c>
      <c r="E7047" t="s">
        <v>1125</v>
      </c>
      <c r="F7047">
        <v>243584</v>
      </c>
      <c r="G7047">
        <v>416490</v>
      </c>
      <c r="H7047" t="s">
        <v>148</v>
      </c>
      <c r="I7047" t="s">
        <v>149</v>
      </c>
      <c r="L7047">
        <v>2016</v>
      </c>
      <c r="M7047">
        <v>7</v>
      </c>
      <c r="N7047">
        <f t="shared" si="516"/>
        <v>0</v>
      </c>
      <c r="O7047">
        <f t="shared" si="517"/>
        <v>0</v>
      </c>
      <c r="P7047">
        <f t="shared" si="518"/>
        <v>1</v>
      </c>
    </row>
    <row r="7048" spans="1:16" x14ac:dyDescent="0.3">
      <c r="A7048" t="s">
        <v>69</v>
      </c>
      <c r="B7048" s="38">
        <v>42558</v>
      </c>
      <c r="C7048" t="s">
        <v>30</v>
      </c>
      <c r="D7048" t="s">
        <v>297</v>
      </c>
      <c r="E7048" t="s">
        <v>1122</v>
      </c>
      <c r="F7048">
        <v>333663</v>
      </c>
      <c r="G7048">
        <v>373404</v>
      </c>
      <c r="H7048" t="s">
        <v>148</v>
      </c>
      <c r="I7048" t="s">
        <v>149</v>
      </c>
      <c r="L7048">
        <v>2016</v>
      </c>
      <c r="M7048">
        <v>7</v>
      </c>
      <c r="N7048">
        <f t="shared" si="516"/>
        <v>0</v>
      </c>
      <c r="O7048">
        <f t="shared" si="517"/>
        <v>0</v>
      </c>
      <c r="P7048">
        <f t="shared" si="518"/>
        <v>1</v>
      </c>
    </row>
    <row r="7049" spans="1:16" x14ac:dyDescent="0.3">
      <c r="A7049" t="s">
        <v>43</v>
      </c>
      <c r="B7049" s="38">
        <v>42558</v>
      </c>
      <c r="C7049" t="s">
        <v>30</v>
      </c>
      <c r="D7049" t="s">
        <v>608</v>
      </c>
      <c r="E7049" t="s">
        <v>1124</v>
      </c>
      <c r="F7049">
        <v>308816</v>
      </c>
      <c r="G7049">
        <v>326846</v>
      </c>
      <c r="H7049" t="s">
        <v>148</v>
      </c>
      <c r="I7049" t="s">
        <v>149</v>
      </c>
      <c r="L7049">
        <v>2016</v>
      </c>
      <c r="M7049">
        <v>7</v>
      </c>
      <c r="N7049">
        <f t="shared" si="516"/>
        <v>0</v>
      </c>
      <c r="O7049">
        <f t="shared" si="517"/>
        <v>0</v>
      </c>
      <c r="P7049">
        <f t="shared" si="518"/>
        <v>1</v>
      </c>
    </row>
    <row r="7050" spans="1:16" x14ac:dyDescent="0.3">
      <c r="A7050" t="s">
        <v>69</v>
      </c>
      <c r="B7050" s="38">
        <v>42559</v>
      </c>
      <c r="C7050" t="s">
        <v>30</v>
      </c>
      <c r="D7050" t="s">
        <v>160</v>
      </c>
      <c r="E7050" t="s">
        <v>1122</v>
      </c>
      <c r="F7050">
        <v>334019</v>
      </c>
      <c r="G7050">
        <v>375218</v>
      </c>
      <c r="H7050" t="s">
        <v>148</v>
      </c>
      <c r="I7050" t="s">
        <v>149</v>
      </c>
      <c r="L7050">
        <v>2016</v>
      </c>
      <c r="M7050">
        <v>7</v>
      </c>
      <c r="N7050">
        <f t="shared" si="516"/>
        <v>0</v>
      </c>
      <c r="O7050">
        <f t="shared" si="517"/>
        <v>0</v>
      </c>
      <c r="P7050">
        <f t="shared" si="518"/>
        <v>1</v>
      </c>
    </row>
    <row r="7051" spans="1:16" x14ac:dyDescent="0.3">
      <c r="A7051" t="s">
        <v>1217</v>
      </c>
      <c r="B7051" s="38">
        <v>42559</v>
      </c>
      <c r="C7051" t="s">
        <v>30</v>
      </c>
      <c r="D7051" t="s">
        <v>784</v>
      </c>
      <c r="E7051" t="s">
        <v>1130</v>
      </c>
      <c r="F7051">
        <v>339707</v>
      </c>
      <c r="G7051">
        <v>379100</v>
      </c>
      <c r="H7051" t="s">
        <v>148</v>
      </c>
      <c r="I7051" t="s">
        <v>149</v>
      </c>
      <c r="L7051">
        <v>2016</v>
      </c>
      <c r="M7051">
        <v>7</v>
      </c>
      <c r="N7051">
        <f t="shared" si="516"/>
        <v>0</v>
      </c>
      <c r="O7051">
        <f t="shared" si="517"/>
        <v>0</v>
      </c>
      <c r="P7051">
        <f t="shared" si="518"/>
        <v>1</v>
      </c>
    </row>
    <row r="7052" spans="1:16" x14ac:dyDescent="0.3">
      <c r="A7052" t="s">
        <v>69</v>
      </c>
      <c r="B7052" s="38">
        <v>42560</v>
      </c>
      <c r="C7052" t="s">
        <v>30</v>
      </c>
      <c r="D7052" t="s">
        <v>199</v>
      </c>
      <c r="E7052" t="s">
        <v>1122</v>
      </c>
      <c r="F7052">
        <v>333669</v>
      </c>
      <c r="G7052">
        <v>374764</v>
      </c>
      <c r="H7052" t="s">
        <v>148</v>
      </c>
      <c r="I7052" t="s">
        <v>149</v>
      </c>
      <c r="L7052">
        <v>2016</v>
      </c>
      <c r="M7052">
        <v>7</v>
      </c>
      <c r="N7052">
        <f t="shared" si="516"/>
        <v>0</v>
      </c>
      <c r="O7052">
        <f t="shared" si="517"/>
        <v>0</v>
      </c>
      <c r="P7052">
        <f t="shared" si="518"/>
        <v>1</v>
      </c>
    </row>
    <row r="7053" spans="1:16" x14ac:dyDescent="0.3">
      <c r="A7053" t="s">
        <v>69</v>
      </c>
      <c r="B7053" s="38">
        <v>42560</v>
      </c>
      <c r="C7053" t="s">
        <v>30</v>
      </c>
      <c r="D7053" t="s">
        <v>294</v>
      </c>
      <c r="E7053" t="s">
        <v>1122</v>
      </c>
      <c r="F7053">
        <v>333810</v>
      </c>
      <c r="G7053">
        <v>374184</v>
      </c>
      <c r="H7053" t="s">
        <v>148</v>
      </c>
      <c r="I7053" t="s">
        <v>149</v>
      </c>
      <c r="L7053">
        <v>2016</v>
      </c>
      <c r="M7053">
        <v>7</v>
      </c>
      <c r="N7053">
        <f t="shared" si="516"/>
        <v>0</v>
      </c>
      <c r="O7053">
        <f t="shared" si="517"/>
        <v>0</v>
      </c>
      <c r="P7053">
        <f t="shared" si="518"/>
        <v>1</v>
      </c>
    </row>
    <row r="7054" spans="1:16" x14ac:dyDescent="0.3">
      <c r="A7054" t="s">
        <v>2</v>
      </c>
      <c r="B7054" s="38">
        <v>42560</v>
      </c>
      <c r="C7054" t="s">
        <v>30</v>
      </c>
      <c r="D7054" t="s">
        <v>266</v>
      </c>
      <c r="E7054" t="s">
        <v>1133</v>
      </c>
      <c r="F7054">
        <v>326319</v>
      </c>
      <c r="G7054">
        <v>363933</v>
      </c>
      <c r="H7054" t="s">
        <v>148</v>
      </c>
      <c r="I7054" t="s">
        <v>149</v>
      </c>
      <c r="L7054">
        <v>2016</v>
      </c>
      <c r="M7054">
        <v>7</v>
      </c>
      <c r="N7054">
        <f t="shared" si="516"/>
        <v>0</v>
      </c>
      <c r="O7054">
        <f t="shared" si="517"/>
        <v>0</v>
      </c>
      <c r="P7054">
        <f t="shared" si="518"/>
        <v>1</v>
      </c>
    </row>
    <row r="7055" spans="1:16" x14ac:dyDescent="0.3">
      <c r="A7055" t="s">
        <v>1120</v>
      </c>
      <c r="B7055" s="38">
        <v>42560</v>
      </c>
      <c r="C7055" t="s">
        <v>30</v>
      </c>
      <c r="D7055" t="s">
        <v>499</v>
      </c>
      <c r="E7055" t="s">
        <v>1125</v>
      </c>
      <c r="F7055">
        <v>243313</v>
      </c>
      <c r="G7055">
        <v>416957</v>
      </c>
      <c r="H7055" t="s">
        <v>148</v>
      </c>
      <c r="I7055" t="s">
        <v>149</v>
      </c>
      <c r="L7055">
        <v>2016</v>
      </c>
      <c r="M7055">
        <v>7</v>
      </c>
      <c r="N7055">
        <f t="shared" si="516"/>
        <v>0</v>
      </c>
      <c r="O7055">
        <f t="shared" si="517"/>
        <v>0</v>
      </c>
      <c r="P7055">
        <f t="shared" si="518"/>
        <v>1</v>
      </c>
    </row>
    <row r="7056" spans="1:16" x14ac:dyDescent="0.3">
      <c r="A7056" t="s">
        <v>69</v>
      </c>
      <c r="B7056" s="38">
        <v>42561</v>
      </c>
      <c r="C7056" t="s">
        <v>30</v>
      </c>
      <c r="D7056" t="s">
        <v>221</v>
      </c>
      <c r="E7056" t="s">
        <v>1122</v>
      </c>
      <c r="F7056">
        <v>334000</v>
      </c>
      <c r="G7056">
        <v>375119</v>
      </c>
      <c r="H7056" t="s">
        <v>245</v>
      </c>
      <c r="I7056" t="s">
        <v>246</v>
      </c>
      <c r="L7056">
        <v>2016</v>
      </c>
      <c r="M7056">
        <v>7</v>
      </c>
      <c r="N7056">
        <f t="shared" si="516"/>
        <v>0</v>
      </c>
      <c r="O7056">
        <f t="shared" si="517"/>
        <v>0</v>
      </c>
      <c r="P7056">
        <f t="shared" si="518"/>
        <v>4</v>
      </c>
    </row>
    <row r="7057" spans="1:16" x14ac:dyDescent="0.3">
      <c r="A7057" t="s">
        <v>69</v>
      </c>
      <c r="B7057" s="38">
        <v>42562</v>
      </c>
      <c r="C7057" t="s">
        <v>30</v>
      </c>
      <c r="D7057" t="s">
        <v>191</v>
      </c>
      <c r="E7057" t="s">
        <v>1122</v>
      </c>
      <c r="F7057">
        <v>334176</v>
      </c>
      <c r="G7057">
        <v>375061</v>
      </c>
      <c r="H7057" t="s">
        <v>152</v>
      </c>
      <c r="I7057" t="s">
        <v>153</v>
      </c>
      <c r="L7057">
        <v>2016</v>
      </c>
      <c r="M7057">
        <v>7</v>
      </c>
      <c r="N7057">
        <f t="shared" si="516"/>
        <v>0</v>
      </c>
      <c r="O7057">
        <f t="shared" si="517"/>
        <v>0</v>
      </c>
      <c r="P7057">
        <f t="shared" si="518"/>
        <v>2</v>
      </c>
    </row>
    <row r="7058" spans="1:16" x14ac:dyDescent="0.3">
      <c r="A7058" t="s">
        <v>69</v>
      </c>
      <c r="B7058" s="38">
        <v>42562</v>
      </c>
      <c r="C7058" t="s">
        <v>30</v>
      </c>
      <c r="D7058" t="s">
        <v>251</v>
      </c>
      <c r="E7058" t="s">
        <v>1122</v>
      </c>
      <c r="F7058">
        <v>333576</v>
      </c>
      <c r="G7058">
        <v>373619</v>
      </c>
      <c r="H7058" t="s">
        <v>144</v>
      </c>
      <c r="I7058" t="s">
        <v>145</v>
      </c>
      <c r="L7058">
        <v>2016</v>
      </c>
      <c r="M7058">
        <v>7</v>
      </c>
      <c r="N7058">
        <f t="shared" si="516"/>
        <v>0</v>
      </c>
      <c r="O7058">
        <f t="shared" si="517"/>
        <v>0</v>
      </c>
      <c r="P7058">
        <f t="shared" si="518"/>
        <v>3</v>
      </c>
    </row>
    <row r="7059" spans="1:16" x14ac:dyDescent="0.3">
      <c r="A7059" t="s">
        <v>69</v>
      </c>
      <c r="B7059" s="38">
        <v>42563</v>
      </c>
      <c r="C7059" t="s">
        <v>30</v>
      </c>
      <c r="D7059" t="s">
        <v>158</v>
      </c>
      <c r="E7059" t="s">
        <v>1122</v>
      </c>
      <c r="F7059">
        <v>334531</v>
      </c>
      <c r="G7059">
        <v>374454</v>
      </c>
      <c r="H7059" t="s">
        <v>152</v>
      </c>
      <c r="I7059" t="s">
        <v>153</v>
      </c>
      <c r="L7059">
        <v>2016</v>
      </c>
      <c r="M7059">
        <v>7</v>
      </c>
      <c r="N7059">
        <f t="shared" si="516"/>
        <v>0</v>
      </c>
      <c r="O7059">
        <f t="shared" si="517"/>
        <v>0</v>
      </c>
      <c r="P7059">
        <f t="shared" si="518"/>
        <v>2</v>
      </c>
    </row>
    <row r="7060" spans="1:16" x14ac:dyDescent="0.3">
      <c r="A7060" t="s">
        <v>53</v>
      </c>
      <c r="B7060" s="38">
        <v>42563</v>
      </c>
      <c r="C7060" t="s">
        <v>30</v>
      </c>
      <c r="D7060" t="s">
        <v>1196</v>
      </c>
      <c r="E7060" t="s">
        <v>1123</v>
      </c>
      <c r="F7060">
        <v>279617</v>
      </c>
      <c r="G7060">
        <v>362404</v>
      </c>
      <c r="H7060" t="s">
        <v>144</v>
      </c>
      <c r="I7060" t="s">
        <v>145</v>
      </c>
      <c r="L7060">
        <v>2016</v>
      </c>
      <c r="M7060">
        <v>7</v>
      </c>
      <c r="N7060">
        <f t="shared" si="516"/>
        <v>0</v>
      </c>
      <c r="O7060">
        <f t="shared" si="517"/>
        <v>0</v>
      </c>
      <c r="P7060">
        <f t="shared" si="518"/>
        <v>3</v>
      </c>
    </row>
    <row r="7061" spans="1:16" x14ac:dyDescent="0.3">
      <c r="A7061" t="s">
        <v>1120</v>
      </c>
      <c r="B7061" s="38">
        <v>42564</v>
      </c>
      <c r="C7061" t="s">
        <v>30</v>
      </c>
      <c r="D7061" t="s">
        <v>499</v>
      </c>
      <c r="E7061" t="s">
        <v>1125</v>
      </c>
      <c r="F7061">
        <v>243311</v>
      </c>
      <c r="G7061">
        <v>416959</v>
      </c>
      <c r="H7061" t="s">
        <v>148</v>
      </c>
      <c r="I7061" t="s">
        <v>149</v>
      </c>
      <c r="L7061">
        <v>2016</v>
      </c>
      <c r="M7061">
        <v>7</v>
      </c>
      <c r="N7061">
        <f t="shared" ref="N7061:N7124" si="519">SUM((IF(OR(ISBLANK($I7061),ISERROR(SEARCH("killed",$I7061))),0,IF(SEARCH("killed",$I7061)=3,LEFT($I7061,1),IF(SEARCH("killed",$I7061)=4,LEFT($I7061,2),0)))),(IF(OR(ISBLANK($J7061),ISERROR(SEARCH("killed",$J7061))),0,IF(SEARCH("killed",$J7061)=3,LEFT($J7061,1),IF(SEARCH("killed",$J7061)=4,LEFT($J7061,2),0)))),(IF(OR(ISBLANK($K7061),ISERROR(SEARCH("killed",$K7061))),0,IF(SEARCH("killed",$K7061)=3,LEFT($K7061,1),IF(SEARCH("killed",$K7061)=4,LEFT($K7061,2),0)))))</f>
        <v>0</v>
      </c>
      <c r="O7061">
        <f t="shared" ref="O7061:O7124" si="520">SUM((IF(OR(ISBLANK($I7061),ISERROR(SEARCH("seriously",$I7061))),0,IF(SEARCH("seriously",$I7061)=3,LEFT($I7061,1),IF(SEARCH("seriously",$I7061)=4,LEFT($I7061,2),0)))),(IF(OR(ISBLANK($J7061),ISERROR(SEARCH("seriously",$J7061))),0,IF(SEARCH("seriously",$J7061)=3,LEFT($J7061,1),IF(SEARCH("seriously",$J7061)=4,LEFT($J7061,2),0)))),(IF(OR(ISBLANK($K7061),ISERROR(SEARCH("seriously",$K7061))),0,IF(SEARCH("seriously",$K7061)=3,LEFT($K7061,1),IF(SEARCH("seriously",$K7061)=4,LEFT($K7061,2),0)))))</f>
        <v>0</v>
      </c>
      <c r="P7061">
        <f t="shared" ref="P7061:P7124" si="521">SUM((IF(OR(ISBLANK($I7061),ISERROR(SEARCH("slightly",$I7061))),0,IF(SEARCH("slightly",$I7061)=3,LEFT($I7061,1),IF(SEARCH("slightly",$I7061)=4,LEFT($I7061,2),0)))),(IF(OR(ISBLANK($J7061),ISERROR(SEARCH("slightly",$J7061))),0,IF(SEARCH("slightly",$J7061)=3,LEFT($J7061,1),IF(SEARCH("slightly",$J7061)=4,LEFT($J7061,2),0)))),(IF(OR(ISBLANK($K7061),ISERROR(SEARCH("slightly",$K7061))),0,IF(SEARCH("slightly",$K7061)=3,LEFT($K7061,1),IF(SEARCH("slightly",$K7061)=4,LEFT($K7061,2),0)))))</f>
        <v>1</v>
      </c>
    </row>
    <row r="7062" spans="1:16" x14ac:dyDescent="0.3">
      <c r="A7062" t="s">
        <v>69</v>
      </c>
      <c r="B7062" s="38">
        <v>42565</v>
      </c>
      <c r="C7062" t="s">
        <v>30</v>
      </c>
      <c r="D7062" t="s">
        <v>167</v>
      </c>
      <c r="E7062" t="s">
        <v>1122</v>
      </c>
      <c r="F7062">
        <v>334837</v>
      </c>
      <c r="G7062">
        <v>373945</v>
      </c>
      <c r="H7062" t="s">
        <v>148</v>
      </c>
      <c r="I7062" t="s">
        <v>149</v>
      </c>
      <c r="L7062">
        <v>2016</v>
      </c>
      <c r="M7062">
        <v>7</v>
      </c>
      <c r="N7062">
        <f t="shared" si="519"/>
        <v>0</v>
      </c>
      <c r="O7062">
        <f t="shared" si="520"/>
        <v>0</v>
      </c>
      <c r="P7062">
        <f t="shared" si="521"/>
        <v>1</v>
      </c>
    </row>
    <row r="7063" spans="1:16" x14ac:dyDescent="0.3">
      <c r="A7063" t="s">
        <v>69</v>
      </c>
      <c r="B7063" s="38">
        <v>42565</v>
      </c>
      <c r="C7063" t="s">
        <v>30</v>
      </c>
      <c r="D7063" t="s">
        <v>439</v>
      </c>
      <c r="E7063" t="s">
        <v>1122</v>
      </c>
      <c r="F7063">
        <v>333321</v>
      </c>
      <c r="G7063">
        <v>373892</v>
      </c>
      <c r="H7063" t="s">
        <v>148</v>
      </c>
      <c r="I7063" t="s">
        <v>149</v>
      </c>
      <c r="L7063">
        <v>2016</v>
      </c>
      <c r="M7063">
        <v>7</v>
      </c>
      <c r="N7063">
        <f t="shared" si="519"/>
        <v>0</v>
      </c>
      <c r="O7063">
        <f t="shared" si="520"/>
        <v>0</v>
      </c>
      <c r="P7063">
        <f t="shared" si="521"/>
        <v>1</v>
      </c>
    </row>
    <row r="7064" spans="1:16" x14ac:dyDescent="0.3">
      <c r="A7064" t="s">
        <v>169</v>
      </c>
      <c r="B7064" s="38">
        <v>42566</v>
      </c>
      <c r="C7064" t="s">
        <v>29</v>
      </c>
      <c r="D7064" t="s">
        <v>217</v>
      </c>
      <c r="E7064" t="s">
        <v>1126</v>
      </c>
      <c r="F7064">
        <v>244727</v>
      </c>
      <c r="G7064">
        <v>372426</v>
      </c>
      <c r="H7064" t="s">
        <v>148</v>
      </c>
      <c r="I7064" t="s">
        <v>181</v>
      </c>
      <c r="L7064">
        <v>2016</v>
      </c>
      <c r="M7064">
        <v>7</v>
      </c>
      <c r="N7064">
        <f t="shared" si="519"/>
        <v>0</v>
      </c>
      <c r="O7064">
        <f t="shared" si="520"/>
        <v>1</v>
      </c>
      <c r="P7064">
        <f t="shared" si="521"/>
        <v>0</v>
      </c>
    </row>
    <row r="7065" spans="1:16" x14ac:dyDescent="0.3">
      <c r="A7065" t="s">
        <v>69</v>
      </c>
      <c r="B7065" s="38">
        <v>42567</v>
      </c>
      <c r="C7065" t="s">
        <v>30</v>
      </c>
      <c r="D7065" t="s">
        <v>1183</v>
      </c>
      <c r="E7065" t="s">
        <v>1122</v>
      </c>
      <c r="F7065">
        <v>333044</v>
      </c>
      <c r="G7065">
        <v>373814</v>
      </c>
      <c r="H7065" t="s">
        <v>152</v>
      </c>
      <c r="I7065" t="s">
        <v>153</v>
      </c>
      <c r="L7065">
        <v>2016</v>
      </c>
      <c r="M7065">
        <v>7</v>
      </c>
      <c r="N7065">
        <f t="shared" si="519"/>
        <v>0</v>
      </c>
      <c r="O7065">
        <f t="shared" si="520"/>
        <v>0</v>
      </c>
      <c r="P7065">
        <f t="shared" si="521"/>
        <v>2</v>
      </c>
    </row>
    <row r="7066" spans="1:16" x14ac:dyDescent="0.3">
      <c r="A7066" t="s">
        <v>1120</v>
      </c>
      <c r="B7066" s="38">
        <v>42567</v>
      </c>
      <c r="C7066" t="s">
        <v>30</v>
      </c>
      <c r="D7066" t="s">
        <v>1202</v>
      </c>
      <c r="E7066" t="s">
        <v>1125</v>
      </c>
      <c r="F7066">
        <v>243063</v>
      </c>
      <c r="G7066">
        <v>417035</v>
      </c>
      <c r="H7066" t="s">
        <v>152</v>
      </c>
      <c r="I7066" t="s">
        <v>153</v>
      </c>
      <c r="L7066">
        <v>2016</v>
      </c>
      <c r="M7066">
        <v>7</v>
      </c>
      <c r="N7066">
        <f t="shared" si="519"/>
        <v>0</v>
      </c>
      <c r="O7066">
        <f t="shared" si="520"/>
        <v>0</v>
      </c>
      <c r="P7066">
        <f t="shared" si="521"/>
        <v>2</v>
      </c>
    </row>
    <row r="7067" spans="1:16" x14ac:dyDescent="0.3">
      <c r="A7067" t="s">
        <v>60</v>
      </c>
      <c r="B7067" s="38">
        <v>42568</v>
      </c>
      <c r="C7067" t="s">
        <v>30</v>
      </c>
      <c r="D7067" t="s">
        <v>590</v>
      </c>
      <c r="E7067" t="s">
        <v>1130</v>
      </c>
      <c r="F7067">
        <v>350364</v>
      </c>
      <c r="G7067">
        <v>381531</v>
      </c>
      <c r="H7067" t="s">
        <v>148</v>
      </c>
      <c r="I7067" t="s">
        <v>149</v>
      </c>
      <c r="L7067">
        <v>2016</v>
      </c>
      <c r="M7067">
        <v>7</v>
      </c>
      <c r="N7067">
        <f t="shared" si="519"/>
        <v>0</v>
      </c>
      <c r="O7067">
        <f t="shared" si="520"/>
        <v>0</v>
      </c>
      <c r="P7067">
        <f t="shared" si="521"/>
        <v>1</v>
      </c>
    </row>
    <row r="7068" spans="1:16" x14ac:dyDescent="0.3">
      <c r="A7068" t="s">
        <v>69</v>
      </c>
      <c r="B7068" s="38">
        <v>42569</v>
      </c>
      <c r="C7068" t="s">
        <v>30</v>
      </c>
      <c r="D7068" t="s">
        <v>221</v>
      </c>
      <c r="E7068" t="s">
        <v>1122</v>
      </c>
      <c r="F7068">
        <v>333822</v>
      </c>
      <c r="G7068">
        <v>374791</v>
      </c>
      <c r="H7068" t="s">
        <v>234</v>
      </c>
      <c r="I7068" t="s">
        <v>313</v>
      </c>
      <c r="L7068">
        <v>2016</v>
      </c>
      <c r="M7068">
        <v>7</v>
      </c>
      <c r="N7068">
        <f t="shared" si="519"/>
        <v>0</v>
      </c>
      <c r="O7068">
        <f t="shared" si="520"/>
        <v>0</v>
      </c>
      <c r="P7068">
        <f t="shared" si="521"/>
        <v>5</v>
      </c>
    </row>
    <row r="7069" spans="1:16" x14ac:dyDescent="0.3">
      <c r="A7069" t="s">
        <v>69</v>
      </c>
      <c r="B7069" s="38">
        <v>42569</v>
      </c>
      <c r="C7069" t="s">
        <v>30</v>
      </c>
      <c r="D7069" t="s">
        <v>329</v>
      </c>
      <c r="E7069" t="s">
        <v>1122</v>
      </c>
      <c r="F7069">
        <v>334036</v>
      </c>
      <c r="G7069">
        <v>374860</v>
      </c>
      <c r="H7069" t="s">
        <v>152</v>
      </c>
      <c r="I7069" t="s">
        <v>153</v>
      </c>
      <c r="L7069">
        <v>2016</v>
      </c>
      <c r="M7069">
        <v>7</v>
      </c>
      <c r="N7069">
        <f t="shared" si="519"/>
        <v>0</v>
      </c>
      <c r="O7069">
        <f t="shared" si="520"/>
        <v>0</v>
      </c>
      <c r="P7069">
        <f t="shared" si="521"/>
        <v>2</v>
      </c>
    </row>
    <row r="7070" spans="1:16" x14ac:dyDescent="0.3">
      <c r="A7070" t="s">
        <v>1120</v>
      </c>
      <c r="B7070" s="38">
        <v>42570</v>
      </c>
      <c r="C7070" t="s">
        <v>30</v>
      </c>
      <c r="D7070" t="s">
        <v>393</v>
      </c>
      <c r="E7070" t="s">
        <v>1125</v>
      </c>
      <c r="F7070">
        <v>243176</v>
      </c>
      <c r="G7070">
        <v>417609</v>
      </c>
      <c r="H7070" t="s">
        <v>152</v>
      </c>
      <c r="I7070" t="s">
        <v>153</v>
      </c>
      <c r="L7070">
        <v>2016</v>
      </c>
      <c r="M7070">
        <v>7</v>
      </c>
      <c r="N7070">
        <f t="shared" si="519"/>
        <v>0</v>
      </c>
      <c r="O7070">
        <f t="shared" si="520"/>
        <v>0</v>
      </c>
      <c r="P7070">
        <f t="shared" si="521"/>
        <v>2</v>
      </c>
    </row>
    <row r="7071" spans="1:16" x14ac:dyDescent="0.3">
      <c r="A7071" t="s">
        <v>1120</v>
      </c>
      <c r="B7071" s="38">
        <v>42571</v>
      </c>
      <c r="C7071" t="s">
        <v>30</v>
      </c>
      <c r="D7071" t="s">
        <v>177</v>
      </c>
      <c r="E7071" t="s">
        <v>1125</v>
      </c>
      <c r="F7071">
        <v>243816</v>
      </c>
      <c r="G7071">
        <v>415934</v>
      </c>
      <c r="H7071" t="s">
        <v>148</v>
      </c>
      <c r="I7071" t="s">
        <v>149</v>
      </c>
      <c r="L7071">
        <v>2016</v>
      </c>
      <c r="M7071">
        <v>7</v>
      </c>
      <c r="N7071">
        <f t="shared" si="519"/>
        <v>0</v>
      </c>
      <c r="O7071">
        <f t="shared" si="520"/>
        <v>0</v>
      </c>
      <c r="P7071">
        <f t="shared" si="521"/>
        <v>1</v>
      </c>
    </row>
    <row r="7072" spans="1:16" x14ac:dyDescent="0.3">
      <c r="A7072" t="s">
        <v>69</v>
      </c>
      <c r="B7072" s="38">
        <v>42572</v>
      </c>
      <c r="C7072" t="s">
        <v>30</v>
      </c>
      <c r="D7072" t="s">
        <v>160</v>
      </c>
      <c r="E7072" t="s">
        <v>1122</v>
      </c>
      <c r="F7072">
        <v>333263</v>
      </c>
      <c r="G7072">
        <v>374619</v>
      </c>
      <c r="H7072" t="s">
        <v>148</v>
      </c>
      <c r="I7072" t="s">
        <v>149</v>
      </c>
      <c r="L7072">
        <v>2016</v>
      </c>
      <c r="M7072">
        <v>7</v>
      </c>
      <c r="N7072">
        <f t="shared" si="519"/>
        <v>0</v>
      </c>
      <c r="O7072">
        <f t="shared" si="520"/>
        <v>0</v>
      </c>
      <c r="P7072">
        <f t="shared" si="521"/>
        <v>1</v>
      </c>
    </row>
    <row r="7073" spans="1:16" x14ac:dyDescent="0.3">
      <c r="A7073" t="s">
        <v>69</v>
      </c>
      <c r="B7073" s="38">
        <v>42575</v>
      </c>
      <c r="C7073" t="s">
        <v>30</v>
      </c>
      <c r="D7073" t="s">
        <v>261</v>
      </c>
      <c r="E7073" t="s">
        <v>1122</v>
      </c>
      <c r="F7073">
        <v>333585</v>
      </c>
      <c r="G7073">
        <v>373233</v>
      </c>
      <c r="H7073" t="s">
        <v>148</v>
      </c>
      <c r="I7073" t="s">
        <v>149</v>
      </c>
      <c r="L7073">
        <v>2016</v>
      </c>
      <c r="M7073">
        <v>7</v>
      </c>
      <c r="N7073">
        <f t="shared" si="519"/>
        <v>0</v>
      </c>
      <c r="O7073">
        <f t="shared" si="520"/>
        <v>0</v>
      </c>
      <c r="P7073">
        <f t="shared" si="521"/>
        <v>1</v>
      </c>
    </row>
    <row r="7074" spans="1:16" x14ac:dyDescent="0.3">
      <c r="A7074" t="s">
        <v>55</v>
      </c>
      <c r="B7074" s="38">
        <v>42575</v>
      </c>
      <c r="C7074" t="s">
        <v>30</v>
      </c>
      <c r="D7074" t="s">
        <v>210</v>
      </c>
      <c r="E7074" t="s">
        <v>1131</v>
      </c>
      <c r="F7074">
        <v>311215</v>
      </c>
      <c r="G7074">
        <v>440623</v>
      </c>
      <c r="H7074" t="s">
        <v>152</v>
      </c>
      <c r="I7074" t="s">
        <v>153</v>
      </c>
      <c r="L7074">
        <v>2016</v>
      </c>
      <c r="M7074">
        <v>7</v>
      </c>
      <c r="N7074">
        <f t="shared" si="519"/>
        <v>0</v>
      </c>
      <c r="O7074">
        <f t="shared" si="520"/>
        <v>0</v>
      </c>
      <c r="P7074">
        <f t="shared" si="521"/>
        <v>2</v>
      </c>
    </row>
    <row r="7075" spans="1:16" x14ac:dyDescent="0.3">
      <c r="A7075" t="s">
        <v>36</v>
      </c>
      <c r="B7075" s="38">
        <v>42576</v>
      </c>
      <c r="C7075" t="s">
        <v>30</v>
      </c>
      <c r="D7075" t="s">
        <v>188</v>
      </c>
      <c r="E7075" t="s">
        <v>1129</v>
      </c>
      <c r="F7075">
        <v>288004</v>
      </c>
      <c r="G7075">
        <v>345121</v>
      </c>
      <c r="H7075" t="s">
        <v>148</v>
      </c>
      <c r="I7075" t="s">
        <v>149</v>
      </c>
      <c r="L7075">
        <v>2016</v>
      </c>
      <c r="M7075">
        <v>7</v>
      </c>
      <c r="N7075">
        <f t="shared" si="519"/>
        <v>0</v>
      </c>
      <c r="O7075">
        <f t="shared" si="520"/>
        <v>0</v>
      </c>
      <c r="P7075">
        <f t="shared" si="521"/>
        <v>1</v>
      </c>
    </row>
    <row r="7076" spans="1:16" x14ac:dyDescent="0.3">
      <c r="A7076" t="s">
        <v>169</v>
      </c>
      <c r="B7076" s="38">
        <v>42577</v>
      </c>
      <c r="C7076" t="s">
        <v>30</v>
      </c>
      <c r="D7076" t="s">
        <v>243</v>
      </c>
      <c r="E7076" t="s">
        <v>1126</v>
      </c>
      <c r="F7076">
        <v>244639</v>
      </c>
      <c r="G7076">
        <v>372234</v>
      </c>
      <c r="H7076" t="s">
        <v>144</v>
      </c>
      <c r="I7076" t="s">
        <v>145</v>
      </c>
      <c r="L7076">
        <v>2016</v>
      </c>
      <c r="M7076">
        <v>7</v>
      </c>
      <c r="N7076">
        <f t="shared" si="519"/>
        <v>0</v>
      </c>
      <c r="O7076">
        <f t="shared" si="520"/>
        <v>0</v>
      </c>
      <c r="P7076">
        <f t="shared" si="521"/>
        <v>3</v>
      </c>
    </row>
    <row r="7077" spans="1:16" x14ac:dyDescent="0.3">
      <c r="A7077" t="s">
        <v>69</v>
      </c>
      <c r="B7077" s="38">
        <v>42578</v>
      </c>
      <c r="C7077" t="s">
        <v>30</v>
      </c>
      <c r="D7077" t="s">
        <v>343</v>
      </c>
      <c r="E7077" t="s">
        <v>1122</v>
      </c>
      <c r="F7077">
        <v>333501</v>
      </c>
      <c r="G7077">
        <v>374220</v>
      </c>
      <c r="H7077" t="s">
        <v>148</v>
      </c>
      <c r="I7077" t="s">
        <v>149</v>
      </c>
      <c r="L7077">
        <v>2016</v>
      </c>
      <c r="M7077">
        <v>7</v>
      </c>
      <c r="N7077">
        <f t="shared" si="519"/>
        <v>0</v>
      </c>
      <c r="O7077">
        <f t="shared" si="520"/>
        <v>0</v>
      </c>
      <c r="P7077">
        <f t="shared" si="521"/>
        <v>1</v>
      </c>
    </row>
    <row r="7078" spans="1:16" x14ac:dyDescent="0.3">
      <c r="A7078" t="s">
        <v>69</v>
      </c>
      <c r="B7078" s="38">
        <v>42579</v>
      </c>
      <c r="C7078" t="s">
        <v>30</v>
      </c>
      <c r="D7078" t="s">
        <v>294</v>
      </c>
      <c r="E7078" t="s">
        <v>1122</v>
      </c>
      <c r="F7078">
        <v>333823</v>
      </c>
      <c r="G7078">
        <v>374098</v>
      </c>
      <c r="H7078" t="s">
        <v>148</v>
      </c>
      <c r="I7078" t="s">
        <v>149</v>
      </c>
      <c r="L7078">
        <v>2016</v>
      </c>
      <c r="M7078">
        <v>7</v>
      </c>
      <c r="N7078">
        <f t="shared" si="519"/>
        <v>0</v>
      </c>
      <c r="O7078">
        <f t="shared" si="520"/>
        <v>0</v>
      </c>
      <c r="P7078">
        <f t="shared" si="521"/>
        <v>1</v>
      </c>
    </row>
    <row r="7079" spans="1:16" x14ac:dyDescent="0.3">
      <c r="A7079" t="s">
        <v>74</v>
      </c>
      <c r="B7079" s="38">
        <v>42579</v>
      </c>
      <c r="C7079" t="s">
        <v>30</v>
      </c>
      <c r="D7079" t="s">
        <v>178</v>
      </c>
      <c r="E7079" t="s">
        <v>1128</v>
      </c>
      <c r="F7079">
        <v>341173</v>
      </c>
      <c r="G7079">
        <v>387436</v>
      </c>
      <c r="H7079" t="s">
        <v>152</v>
      </c>
      <c r="I7079" t="s">
        <v>153</v>
      </c>
      <c r="L7079">
        <v>2016</v>
      </c>
      <c r="M7079">
        <v>7</v>
      </c>
      <c r="N7079">
        <f t="shared" si="519"/>
        <v>0</v>
      </c>
      <c r="O7079">
        <f t="shared" si="520"/>
        <v>0</v>
      </c>
      <c r="P7079">
        <f t="shared" si="521"/>
        <v>2</v>
      </c>
    </row>
    <row r="7080" spans="1:16" x14ac:dyDescent="0.3">
      <c r="A7080" t="s">
        <v>51</v>
      </c>
      <c r="B7080" s="38">
        <v>42579</v>
      </c>
      <c r="C7080" t="s">
        <v>30</v>
      </c>
      <c r="D7080" t="s">
        <v>214</v>
      </c>
      <c r="E7080" t="s">
        <v>1124</v>
      </c>
      <c r="F7080">
        <v>348501</v>
      </c>
      <c r="G7080">
        <v>344404</v>
      </c>
      <c r="H7080" t="s">
        <v>148</v>
      </c>
      <c r="I7080" t="s">
        <v>149</v>
      </c>
      <c r="L7080">
        <v>2016</v>
      </c>
      <c r="M7080">
        <v>7</v>
      </c>
      <c r="N7080">
        <f t="shared" si="519"/>
        <v>0</v>
      </c>
      <c r="O7080">
        <f t="shared" si="520"/>
        <v>0</v>
      </c>
      <c r="P7080">
        <f t="shared" si="521"/>
        <v>1</v>
      </c>
    </row>
    <row r="7081" spans="1:16" x14ac:dyDescent="0.3">
      <c r="A7081" t="s">
        <v>49</v>
      </c>
      <c r="B7081" s="38">
        <v>42579</v>
      </c>
      <c r="C7081" t="s">
        <v>30</v>
      </c>
      <c r="D7081" t="s">
        <v>237</v>
      </c>
      <c r="E7081" t="s">
        <v>1129</v>
      </c>
      <c r="F7081">
        <v>312627</v>
      </c>
      <c r="G7081">
        <v>346048</v>
      </c>
      <c r="H7081" t="s">
        <v>148</v>
      </c>
      <c r="I7081" t="s">
        <v>149</v>
      </c>
      <c r="L7081">
        <v>2016</v>
      </c>
      <c r="M7081">
        <v>7</v>
      </c>
      <c r="N7081">
        <f t="shared" si="519"/>
        <v>0</v>
      </c>
      <c r="O7081">
        <f t="shared" si="520"/>
        <v>0</v>
      </c>
      <c r="P7081">
        <f t="shared" si="521"/>
        <v>1</v>
      </c>
    </row>
    <row r="7082" spans="1:16" x14ac:dyDescent="0.3">
      <c r="A7082" t="s">
        <v>69</v>
      </c>
      <c r="B7082" s="38">
        <v>42580</v>
      </c>
      <c r="C7082" t="s">
        <v>30</v>
      </c>
      <c r="D7082" t="s">
        <v>297</v>
      </c>
      <c r="E7082" t="s">
        <v>1122</v>
      </c>
      <c r="F7082">
        <v>333658</v>
      </c>
      <c r="G7082">
        <v>373391</v>
      </c>
      <c r="H7082" t="s">
        <v>152</v>
      </c>
      <c r="I7082" t="s">
        <v>153</v>
      </c>
      <c r="L7082">
        <v>2016</v>
      </c>
      <c r="M7082">
        <v>7</v>
      </c>
      <c r="N7082">
        <f t="shared" si="519"/>
        <v>0</v>
      </c>
      <c r="O7082">
        <f t="shared" si="520"/>
        <v>0</v>
      </c>
      <c r="P7082">
        <f t="shared" si="521"/>
        <v>2</v>
      </c>
    </row>
    <row r="7083" spans="1:16" x14ac:dyDescent="0.3">
      <c r="A7083" t="s">
        <v>36</v>
      </c>
      <c r="B7083" s="38">
        <v>42580</v>
      </c>
      <c r="C7083" t="s">
        <v>30</v>
      </c>
      <c r="D7083" t="s">
        <v>1086</v>
      </c>
      <c r="E7083" t="s">
        <v>1129</v>
      </c>
      <c r="F7083">
        <v>287438</v>
      </c>
      <c r="G7083">
        <v>345520</v>
      </c>
      <c r="H7083" t="s">
        <v>148</v>
      </c>
      <c r="I7083" t="s">
        <v>149</v>
      </c>
      <c r="L7083">
        <v>2016</v>
      </c>
      <c r="M7083">
        <v>7</v>
      </c>
      <c r="N7083">
        <f t="shared" si="519"/>
        <v>0</v>
      </c>
      <c r="O7083">
        <f t="shared" si="520"/>
        <v>0</v>
      </c>
      <c r="P7083">
        <f t="shared" si="521"/>
        <v>1</v>
      </c>
    </row>
    <row r="7084" spans="1:16" x14ac:dyDescent="0.3">
      <c r="A7084" t="s">
        <v>80</v>
      </c>
      <c r="B7084" s="38">
        <v>42580</v>
      </c>
      <c r="C7084" t="s">
        <v>30</v>
      </c>
      <c r="D7084" t="s">
        <v>231</v>
      </c>
      <c r="E7084" t="s">
        <v>1129</v>
      </c>
      <c r="F7084">
        <v>308506</v>
      </c>
      <c r="G7084">
        <v>358123</v>
      </c>
      <c r="H7084" t="s">
        <v>148</v>
      </c>
      <c r="I7084" t="s">
        <v>149</v>
      </c>
      <c r="L7084">
        <v>2016</v>
      </c>
      <c r="M7084">
        <v>7</v>
      </c>
      <c r="N7084">
        <f t="shared" si="519"/>
        <v>0</v>
      </c>
      <c r="O7084">
        <f t="shared" si="520"/>
        <v>0</v>
      </c>
      <c r="P7084">
        <f t="shared" si="521"/>
        <v>1</v>
      </c>
    </row>
    <row r="7085" spans="1:16" x14ac:dyDescent="0.3">
      <c r="A7085" t="s">
        <v>60</v>
      </c>
      <c r="B7085" s="38">
        <v>42580</v>
      </c>
      <c r="C7085" t="s">
        <v>30</v>
      </c>
      <c r="D7085" t="s">
        <v>194</v>
      </c>
      <c r="E7085" t="s">
        <v>1130</v>
      </c>
      <c r="F7085">
        <v>350856</v>
      </c>
      <c r="G7085">
        <v>381712</v>
      </c>
      <c r="H7085" t="s">
        <v>152</v>
      </c>
      <c r="I7085" t="s">
        <v>153</v>
      </c>
      <c r="L7085">
        <v>2016</v>
      </c>
      <c r="M7085">
        <v>7</v>
      </c>
      <c r="N7085">
        <f t="shared" si="519"/>
        <v>0</v>
      </c>
      <c r="O7085">
        <f t="shared" si="520"/>
        <v>0</v>
      </c>
      <c r="P7085">
        <f t="shared" si="521"/>
        <v>2</v>
      </c>
    </row>
    <row r="7086" spans="1:16" x14ac:dyDescent="0.3">
      <c r="A7086" t="s">
        <v>69</v>
      </c>
      <c r="B7086" s="38">
        <v>42581</v>
      </c>
      <c r="C7086" t="s">
        <v>30</v>
      </c>
      <c r="D7086" t="s">
        <v>280</v>
      </c>
      <c r="E7086" t="s">
        <v>1122</v>
      </c>
      <c r="F7086">
        <v>334142</v>
      </c>
      <c r="G7086">
        <v>373574</v>
      </c>
      <c r="H7086" t="s">
        <v>148</v>
      </c>
      <c r="I7086" t="s">
        <v>149</v>
      </c>
      <c r="L7086">
        <v>2016</v>
      </c>
      <c r="M7086">
        <v>7</v>
      </c>
      <c r="N7086">
        <f t="shared" si="519"/>
        <v>0</v>
      </c>
      <c r="O7086">
        <f t="shared" si="520"/>
        <v>0</v>
      </c>
      <c r="P7086">
        <f t="shared" si="521"/>
        <v>1</v>
      </c>
    </row>
    <row r="7087" spans="1:16" x14ac:dyDescent="0.3">
      <c r="A7087" t="s">
        <v>169</v>
      </c>
      <c r="B7087" s="38">
        <v>42581</v>
      </c>
      <c r="C7087" t="s">
        <v>30</v>
      </c>
      <c r="D7087" t="s">
        <v>297</v>
      </c>
      <c r="E7087" t="s">
        <v>1126</v>
      </c>
      <c r="F7087">
        <v>245565</v>
      </c>
      <c r="G7087">
        <v>372402</v>
      </c>
      <c r="H7087" t="s">
        <v>144</v>
      </c>
      <c r="I7087" t="s">
        <v>145</v>
      </c>
      <c r="L7087">
        <v>2016</v>
      </c>
      <c r="M7087">
        <v>7</v>
      </c>
      <c r="N7087">
        <f t="shared" si="519"/>
        <v>0</v>
      </c>
      <c r="O7087">
        <f t="shared" si="520"/>
        <v>0</v>
      </c>
      <c r="P7087">
        <f t="shared" si="521"/>
        <v>3</v>
      </c>
    </row>
    <row r="7088" spans="1:16" x14ac:dyDescent="0.3">
      <c r="A7088" t="s">
        <v>1120</v>
      </c>
      <c r="B7088" s="38">
        <v>42581</v>
      </c>
      <c r="C7088" t="s">
        <v>30</v>
      </c>
      <c r="D7088" t="s">
        <v>295</v>
      </c>
      <c r="E7088" t="s">
        <v>1125</v>
      </c>
      <c r="F7088">
        <v>243681</v>
      </c>
      <c r="G7088">
        <v>416363</v>
      </c>
      <c r="H7088" t="s">
        <v>148</v>
      </c>
      <c r="I7088" t="s">
        <v>149</v>
      </c>
      <c r="L7088">
        <v>2016</v>
      </c>
      <c r="M7088">
        <v>7</v>
      </c>
      <c r="N7088">
        <f t="shared" si="519"/>
        <v>0</v>
      </c>
      <c r="O7088">
        <f t="shared" si="520"/>
        <v>0</v>
      </c>
      <c r="P7088">
        <f t="shared" si="521"/>
        <v>1</v>
      </c>
    </row>
    <row r="7089" spans="1:16" x14ac:dyDescent="0.3">
      <c r="A7089" t="s">
        <v>69</v>
      </c>
      <c r="B7089" s="38">
        <v>42583</v>
      </c>
      <c r="C7089" t="s">
        <v>30</v>
      </c>
      <c r="D7089" t="s">
        <v>363</v>
      </c>
      <c r="E7089" t="s">
        <v>1122</v>
      </c>
      <c r="F7089">
        <v>333864</v>
      </c>
      <c r="G7089">
        <v>374090</v>
      </c>
      <c r="H7089" t="s">
        <v>148</v>
      </c>
      <c r="I7089" t="s">
        <v>149</v>
      </c>
      <c r="L7089">
        <v>2016</v>
      </c>
      <c r="M7089">
        <v>8</v>
      </c>
      <c r="N7089">
        <f t="shared" si="519"/>
        <v>0</v>
      </c>
      <c r="O7089">
        <f t="shared" si="520"/>
        <v>0</v>
      </c>
      <c r="P7089">
        <f t="shared" si="521"/>
        <v>1</v>
      </c>
    </row>
    <row r="7090" spans="1:16" x14ac:dyDescent="0.3">
      <c r="A7090" t="s">
        <v>43</v>
      </c>
      <c r="B7090" s="38">
        <v>42583</v>
      </c>
      <c r="C7090" t="s">
        <v>30</v>
      </c>
      <c r="D7090" t="s">
        <v>1057</v>
      </c>
      <c r="E7090" t="s">
        <v>1124</v>
      </c>
      <c r="F7090">
        <v>308542</v>
      </c>
      <c r="G7090">
        <v>326294</v>
      </c>
      <c r="H7090" t="s">
        <v>148</v>
      </c>
      <c r="I7090" t="s">
        <v>149</v>
      </c>
      <c r="L7090">
        <v>2016</v>
      </c>
      <c r="M7090">
        <v>8</v>
      </c>
      <c r="N7090">
        <f t="shared" si="519"/>
        <v>0</v>
      </c>
      <c r="O7090">
        <f t="shared" si="520"/>
        <v>0</v>
      </c>
      <c r="P7090">
        <f t="shared" si="521"/>
        <v>1</v>
      </c>
    </row>
    <row r="7091" spans="1:16" x14ac:dyDescent="0.3">
      <c r="A7091" t="s">
        <v>69</v>
      </c>
      <c r="B7091" s="38">
        <v>42584</v>
      </c>
      <c r="C7091" t="s">
        <v>30</v>
      </c>
      <c r="D7091" t="s">
        <v>303</v>
      </c>
      <c r="E7091" t="s">
        <v>1122</v>
      </c>
      <c r="F7091">
        <v>334265</v>
      </c>
      <c r="G7091">
        <v>375024</v>
      </c>
      <c r="H7091" t="s">
        <v>152</v>
      </c>
      <c r="I7091" t="s">
        <v>153</v>
      </c>
      <c r="L7091">
        <v>2016</v>
      </c>
      <c r="M7091">
        <v>8</v>
      </c>
      <c r="N7091">
        <f t="shared" si="519"/>
        <v>0</v>
      </c>
      <c r="O7091">
        <f t="shared" si="520"/>
        <v>0</v>
      </c>
      <c r="P7091">
        <f t="shared" si="521"/>
        <v>2</v>
      </c>
    </row>
    <row r="7092" spans="1:16" x14ac:dyDescent="0.3">
      <c r="A7092" t="s">
        <v>42</v>
      </c>
      <c r="B7092" s="38">
        <v>42584</v>
      </c>
      <c r="C7092" t="s">
        <v>30</v>
      </c>
      <c r="D7092" t="s">
        <v>175</v>
      </c>
      <c r="E7092" t="s">
        <v>1124</v>
      </c>
      <c r="F7092">
        <v>337845</v>
      </c>
      <c r="G7092">
        <v>331595</v>
      </c>
      <c r="H7092" t="s">
        <v>148</v>
      </c>
      <c r="I7092" t="s">
        <v>149</v>
      </c>
      <c r="L7092">
        <v>2016</v>
      </c>
      <c r="M7092">
        <v>8</v>
      </c>
      <c r="N7092">
        <f t="shared" si="519"/>
        <v>0</v>
      </c>
      <c r="O7092">
        <f t="shared" si="520"/>
        <v>0</v>
      </c>
      <c r="P7092">
        <f t="shared" si="521"/>
        <v>1</v>
      </c>
    </row>
    <row r="7093" spans="1:16" x14ac:dyDescent="0.3">
      <c r="A7093" t="s">
        <v>69</v>
      </c>
      <c r="B7093" s="38">
        <v>42585</v>
      </c>
      <c r="C7093" t="s">
        <v>30</v>
      </c>
      <c r="D7093" t="s">
        <v>420</v>
      </c>
      <c r="E7093" t="s">
        <v>1122</v>
      </c>
      <c r="F7093">
        <v>334013</v>
      </c>
      <c r="G7093">
        <v>375106</v>
      </c>
      <c r="H7093" t="s">
        <v>144</v>
      </c>
      <c r="I7093" t="s">
        <v>145</v>
      </c>
      <c r="L7093">
        <v>2016</v>
      </c>
      <c r="M7093">
        <v>8</v>
      </c>
      <c r="N7093">
        <f t="shared" si="519"/>
        <v>0</v>
      </c>
      <c r="O7093">
        <f t="shared" si="520"/>
        <v>0</v>
      </c>
      <c r="P7093">
        <f t="shared" si="521"/>
        <v>3</v>
      </c>
    </row>
    <row r="7094" spans="1:16" x14ac:dyDescent="0.3">
      <c r="A7094" t="s">
        <v>69</v>
      </c>
      <c r="B7094" s="38">
        <v>42586</v>
      </c>
      <c r="C7094" t="s">
        <v>29</v>
      </c>
      <c r="D7094" t="s">
        <v>238</v>
      </c>
      <c r="E7094" t="s">
        <v>1122</v>
      </c>
      <c r="F7094">
        <v>335016</v>
      </c>
      <c r="G7094">
        <v>373971</v>
      </c>
      <c r="H7094" t="s">
        <v>148</v>
      </c>
      <c r="I7094" t="s">
        <v>181</v>
      </c>
      <c r="L7094">
        <v>2016</v>
      </c>
      <c r="M7094">
        <v>8</v>
      </c>
      <c r="N7094">
        <f t="shared" si="519"/>
        <v>0</v>
      </c>
      <c r="O7094">
        <f t="shared" si="520"/>
        <v>1</v>
      </c>
      <c r="P7094">
        <f t="shared" si="521"/>
        <v>0</v>
      </c>
    </row>
    <row r="7095" spans="1:16" x14ac:dyDescent="0.3">
      <c r="A7095" t="s">
        <v>69</v>
      </c>
      <c r="B7095" s="38">
        <v>42587</v>
      </c>
      <c r="C7095" t="s">
        <v>30</v>
      </c>
      <c r="D7095" t="s">
        <v>174</v>
      </c>
      <c r="E7095" t="s">
        <v>1122</v>
      </c>
      <c r="F7095">
        <v>334179</v>
      </c>
      <c r="G7095">
        <v>375130</v>
      </c>
      <c r="H7095" t="s">
        <v>148</v>
      </c>
      <c r="I7095" t="s">
        <v>149</v>
      </c>
      <c r="L7095">
        <v>2016</v>
      </c>
      <c r="M7095">
        <v>8</v>
      </c>
      <c r="N7095">
        <f t="shared" si="519"/>
        <v>0</v>
      </c>
      <c r="O7095">
        <f t="shared" si="520"/>
        <v>0</v>
      </c>
      <c r="P7095">
        <f t="shared" si="521"/>
        <v>1</v>
      </c>
    </row>
    <row r="7096" spans="1:16" x14ac:dyDescent="0.3">
      <c r="A7096" t="s">
        <v>69</v>
      </c>
      <c r="B7096" s="38">
        <v>42588</v>
      </c>
      <c r="C7096" t="s">
        <v>30</v>
      </c>
      <c r="D7096" t="s">
        <v>350</v>
      </c>
      <c r="E7096" t="s">
        <v>1122</v>
      </c>
      <c r="F7096">
        <v>333638</v>
      </c>
      <c r="G7096">
        <v>374993</v>
      </c>
      <c r="H7096" t="s">
        <v>152</v>
      </c>
      <c r="I7096" t="s">
        <v>153</v>
      </c>
      <c r="L7096">
        <v>2016</v>
      </c>
      <c r="M7096">
        <v>8</v>
      </c>
      <c r="N7096">
        <f t="shared" si="519"/>
        <v>0</v>
      </c>
      <c r="O7096">
        <f t="shared" si="520"/>
        <v>0</v>
      </c>
      <c r="P7096">
        <f t="shared" si="521"/>
        <v>2</v>
      </c>
    </row>
    <row r="7097" spans="1:16" x14ac:dyDescent="0.3">
      <c r="A7097" t="s">
        <v>69</v>
      </c>
      <c r="B7097" s="38">
        <v>42588</v>
      </c>
      <c r="C7097" t="s">
        <v>30</v>
      </c>
      <c r="D7097" t="s">
        <v>574</v>
      </c>
      <c r="E7097" t="s">
        <v>1122</v>
      </c>
      <c r="F7097">
        <v>333526</v>
      </c>
      <c r="G7097">
        <v>373839</v>
      </c>
      <c r="H7097" t="s">
        <v>148</v>
      </c>
      <c r="I7097" t="s">
        <v>149</v>
      </c>
      <c r="L7097">
        <v>2016</v>
      </c>
      <c r="M7097">
        <v>8</v>
      </c>
      <c r="N7097">
        <f t="shared" si="519"/>
        <v>0</v>
      </c>
      <c r="O7097">
        <f t="shared" si="520"/>
        <v>0</v>
      </c>
      <c r="P7097">
        <f t="shared" si="521"/>
        <v>1</v>
      </c>
    </row>
    <row r="7098" spans="1:16" x14ac:dyDescent="0.3">
      <c r="A7098" t="s">
        <v>50</v>
      </c>
      <c r="B7098" s="38">
        <v>42589</v>
      </c>
      <c r="C7098" t="s">
        <v>30</v>
      </c>
      <c r="D7098" t="s">
        <v>336</v>
      </c>
      <c r="E7098" t="s">
        <v>1131</v>
      </c>
      <c r="F7098">
        <v>285225</v>
      </c>
      <c r="G7098">
        <v>432624</v>
      </c>
      <c r="H7098" t="s">
        <v>148</v>
      </c>
      <c r="I7098" t="s">
        <v>149</v>
      </c>
      <c r="L7098">
        <v>2016</v>
      </c>
      <c r="M7098">
        <v>8</v>
      </c>
      <c r="N7098">
        <f t="shared" si="519"/>
        <v>0</v>
      </c>
      <c r="O7098">
        <f t="shared" si="520"/>
        <v>0</v>
      </c>
      <c r="P7098">
        <f t="shared" si="521"/>
        <v>1</v>
      </c>
    </row>
    <row r="7099" spans="1:16" x14ac:dyDescent="0.3">
      <c r="A7099" t="s">
        <v>1120</v>
      </c>
      <c r="B7099" s="38">
        <v>42590</v>
      </c>
      <c r="C7099" t="s">
        <v>30</v>
      </c>
      <c r="D7099" t="s">
        <v>466</v>
      </c>
      <c r="E7099" t="s">
        <v>1125</v>
      </c>
      <c r="F7099">
        <v>244084</v>
      </c>
      <c r="G7099">
        <v>416331</v>
      </c>
      <c r="H7099" t="s">
        <v>152</v>
      </c>
      <c r="I7099" t="s">
        <v>153</v>
      </c>
      <c r="L7099">
        <v>2016</v>
      </c>
      <c r="M7099">
        <v>8</v>
      </c>
      <c r="N7099">
        <f t="shared" si="519"/>
        <v>0</v>
      </c>
      <c r="O7099">
        <f t="shared" si="520"/>
        <v>0</v>
      </c>
      <c r="P7099">
        <f t="shared" si="521"/>
        <v>2</v>
      </c>
    </row>
    <row r="7100" spans="1:16" x14ac:dyDescent="0.3">
      <c r="A7100" t="s">
        <v>1120</v>
      </c>
      <c r="B7100" s="38">
        <v>42590</v>
      </c>
      <c r="C7100" t="s">
        <v>30</v>
      </c>
      <c r="D7100" t="s">
        <v>895</v>
      </c>
      <c r="E7100" t="s">
        <v>1125</v>
      </c>
      <c r="F7100">
        <v>243506</v>
      </c>
      <c r="G7100">
        <v>416604</v>
      </c>
      <c r="H7100" t="s">
        <v>152</v>
      </c>
      <c r="I7100" t="s">
        <v>153</v>
      </c>
      <c r="L7100">
        <v>2016</v>
      </c>
      <c r="M7100">
        <v>8</v>
      </c>
      <c r="N7100">
        <f t="shared" si="519"/>
        <v>0</v>
      </c>
      <c r="O7100">
        <f t="shared" si="520"/>
        <v>0</v>
      </c>
      <c r="P7100">
        <f t="shared" si="521"/>
        <v>2</v>
      </c>
    </row>
    <row r="7101" spans="1:16" x14ac:dyDescent="0.3">
      <c r="A7101" t="s">
        <v>53</v>
      </c>
      <c r="B7101" s="38">
        <v>42592</v>
      </c>
      <c r="C7101" t="s">
        <v>30</v>
      </c>
      <c r="D7101" t="s">
        <v>154</v>
      </c>
      <c r="E7101" t="s">
        <v>1123</v>
      </c>
      <c r="F7101">
        <v>279715</v>
      </c>
      <c r="G7101">
        <v>362684</v>
      </c>
      <c r="H7101" t="s">
        <v>148</v>
      </c>
      <c r="I7101" t="s">
        <v>149</v>
      </c>
      <c r="L7101">
        <v>2016</v>
      </c>
      <c r="M7101">
        <v>8</v>
      </c>
      <c r="N7101">
        <f t="shared" si="519"/>
        <v>0</v>
      </c>
      <c r="O7101">
        <f t="shared" si="520"/>
        <v>0</v>
      </c>
      <c r="P7101">
        <f t="shared" si="521"/>
        <v>1</v>
      </c>
    </row>
    <row r="7102" spans="1:16" x14ac:dyDescent="0.3">
      <c r="A7102" t="s">
        <v>42</v>
      </c>
      <c r="B7102" s="38">
        <v>42592</v>
      </c>
      <c r="C7102" t="s">
        <v>30</v>
      </c>
      <c r="D7102" t="s">
        <v>170</v>
      </c>
      <c r="E7102" t="s">
        <v>1124</v>
      </c>
      <c r="F7102">
        <v>337739</v>
      </c>
      <c r="G7102">
        <v>331323</v>
      </c>
      <c r="H7102" t="s">
        <v>148</v>
      </c>
      <c r="I7102" t="s">
        <v>149</v>
      </c>
      <c r="L7102">
        <v>2016</v>
      </c>
      <c r="M7102">
        <v>8</v>
      </c>
      <c r="N7102">
        <f t="shared" si="519"/>
        <v>0</v>
      </c>
      <c r="O7102">
        <f t="shared" si="520"/>
        <v>0</v>
      </c>
      <c r="P7102">
        <f t="shared" si="521"/>
        <v>1</v>
      </c>
    </row>
    <row r="7103" spans="1:16" x14ac:dyDescent="0.3">
      <c r="A7103" t="s">
        <v>58</v>
      </c>
      <c r="B7103" s="38">
        <v>42593</v>
      </c>
      <c r="C7103" t="s">
        <v>30</v>
      </c>
      <c r="D7103" t="s">
        <v>511</v>
      </c>
      <c r="E7103" t="s">
        <v>1123</v>
      </c>
      <c r="F7103">
        <v>284209</v>
      </c>
      <c r="G7103">
        <v>366516</v>
      </c>
      <c r="H7103" t="s">
        <v>144</v>
      </c>
      <c r="I7103" t="s">
        <v>145</v>
      </c>
      <c r="L7103">
        <v>2016</v>
      </c>
      <c r="M7103">
        <v>8</v>
      </c>
      <c r="N7103">
        <f t="shared" si="519"/>
        <v>0</v>
      </c>
      <c r="O7103">
        <f t="shared" si="520"/>
        <v>0</v>
      </c>
      <c r="P7103">
        <f t="shared" si="521"/>
        <v>3</v>
      </c>
    </row>
    <row r="7104" spans="1:16" x14ac:dyDescent="0.3">
      <c r="A7104" t="s">
        <v>36</v>
      </c>
      <c r="B7104" s="38">
        <v>42594</v>
      </c>
      <c r="C7104" t="s">
        <v>30</v>
      </c>
      <c r="D7104" t="s">
        <v>683</v>
      </c>
      <c r="E7104" t="s">
        <v>1129</v>
      </c>
      <c r="F7104">
        <v>287909</v>
      </c>
      <c r="G7104">
        <v>345117</v>
      </c>
      <c r="H7104" t="s">
        <v>148</v>
      </c>
      <c r="I7104" t="s">
        <v>149</v>
      </c>
      <c r="L7104">
        <v>2016</v>
      </c>
      <c r="M7104">
        <v>8</v>
      </c>
      <c r="N7104">
        <f t="shared" si="519"/>
        <v>0</v>
      </c>
      <c r="O7104">
        <f t="shared" si="520"/>
        <v>0</v>
      </c>
      <c r="P7104">
        <f t="shared" si="521"/>
        <v>1</v>
      </c>
    </row>
    <row r="7105" spans="1:16" x14ac:dyDescent="0.3">
      <c r="A7105" t="s">
        <v>1120</v>
      </c>
      <c r="B7105" s="38">
        <v>42594</v>
      </c>
      <c r="C7105" t="s">
        <v>30</v>
      </c>
      <c r="D7105" t="s">
        <v>358</v>
      </c>
      <c r="E7105" t="s">
        <v>1125</v>
      </c>
      <c r="F7105">
        <v>243492</v>
      </c>
      <c r="G7105">
        <v>417442</v>
      </c>
      <c r="H7105" t="s">
        <v>148</v>
      </c>
      <c r="I7105" t="s">
        <v>149</v>
      </c>
      <c r="L7105">
        <v>2016</v>
      </c>
      <c r="M7105">
        <v>8</v>
      </c>
      <c r="N7105">
        <f t="shared" si="519"/>
        <v>0</v>
      </c>
      <c r="O7105">
        <f t="shared" si="520"/>
        <v>0</v>
      </c>
      <c r="P7105">
        <f t="shared" si="521"/>
        <v>1</v>
      </c>
    </row>
    <row r="7106" spans="1:16" x14ac:dyDescent="0.3">
      <c r="A7106" t="s">
        <v>69</v>
      </c>
      <c r="B7106" s="38">
        <v>42595</v>
      </c>
      <c r="C7106" t="s">
        <v>30</v>
      </c>
      <c r="D7106" t="s">
        <v>420</v>
      </c>
      <c r="E7106" t="s">
        <v>1122</v>
      </c>
      <c r="F7106">
        <v>333989</v>
      </c>
      <c r="G7106">
        <v>375108</v>
      </c>
      <c r="H7106" t="s">
        <v>148</v>
      </c>
      <c r="I7106" t="s">
        <v>149</v>
      </c>
      <c r="L7106">
        <v>2016</v>
      </c>
      <c r="M7106">
        <v>8</v>
      </c>
      <c r="N7106">
        <f t="shared" si="519"/>
        <v>0</v>
      </c>
      <c r="O7106">
        <f t="shared" si="520"/>
        <v>0</v>
      </c>
      <c r="P7106">
        <f t="shared" si="521"/>
        <v>1</v>
      </c>
    </row>
    <row r="7107" spans="1:16" x14ac:dyDescent="0.3">
      <c r="A7107" t="s">
        <v>69</v>
      </c>
      <c r="B7107" s="38">
        <v>42595</v>
      </c>
      <c r="C7107" t="s">
        <v>30</v>
      </c>
      <c r="D7107" t="s">
        <v>508</v>
      </c>
      <c r="E7107" t="s">
        <v>1122</v>
      </c>
      <c r="F7107">
        <v>333239</v>
      </c>
      <c r="G7107">
        <v>374384</v>
      </c>
      <c r="H7107" t="s">
        <v>152</v>
      </c>
      <c r="I7107" t="s">
        <v>153</v>
      </c>
      <c r="L7107">
        <v>2016</v>
      </c>
      <c r="M7107">
        <v>8</v>
      </c>
      <c r="N7107">
        <f t="shared" si="519"/>
        <v>0</v>
      </c>
      <c r="O7107">
        <f t="shared" si="520"/>
        <v>0</v>
      </c>
      <c r="P7107">
        <f t="shared" si="521"/>
        <v>2</v>
      </c>
    </row>
    <row r="7108" spans="1:16" x14ac:dyDescent="0.3">
      <c r="A7108" t="s">
        <v>50</v>
      </c>
      <c r="B7108" s="38">
        <v>42595</v>
      </c>
      <c r="C7108" t="s">
        <v>30</v>
      </c>
      <c r="D7108" t="s">
        <v>336</v>
      </c>
      <c r="E7108" t="s">
        <v>1131</v>
      </c>
      <c r="F7108">
        <v>285290</v>
      </c>
      <c r="G7108">
        <v>432705</v>
      </c>
      <c r="H7108" t="s">
        <v>144</v>
      </c>
      <c r="I7108" t="s">
        <v>145</v>
      </c>
      <c r="L7108">
        <v>2016</v>
      </c>
      <c r="M7108">
        <v>8</v>
      </c>
      <c r="N7108">
        <f t="shared" si="519"/>
        <v>0</v>
      </c>
      <c r="O7108">
        <f t="shared" si="520"/>
        <v>0</v>
      </c>
      <c r="P7108">
        <f t="shared" si="521"/>
        <v>3</v>
      </c>
    </row>
    <row r="7109" spans="1:16" x14ac:dyDescent="0.3">
      <c r="A7109" t="s">
        <v>36</v>
      </c>
      <c r="B7109" s="38">
        <v>42596</v>
      </c>
      <c r="C7109" t="s">
        <v>30</v>
      </c>
      <c r="D7109" t="s">
        <v>630</v>
      </c>
      <c r="E7109" t="s">
        <v>1129</v>
      </c>
      <c r="F7109">
        <v>287278</v>
      </c>
      <c r="G7109">
        <v>346164</v>
      </c>
      <c r="H7109" t="s">
        <v>144</v>
      </c>
      <c r="I7109" t="s">
        <v>145</v>
      </c>
      <c r="L7109">
        <v>2016</v>
      </c>
      <c r="M7109">
        <v>8</v>
      </c>
      <c r="N7109">
        <f t="shared" si="519"/>
        <v>0</v>
      </c>
      <c r="O7109">
        <f t="shared" si="520"/>
        <v>0</v>
      </c>
      <c r="P7109">
        <f t="shared" si="521"/>
        <v>3</v>
      </c>
    </row>
    <row r="7110" spans="1:16" x14ac:dyDescent="0.3">
      <c r="A7110" t="s">
        <v>69</v>
      </c>
      <c r="B7110" s="38">
        <v>42598</v>
      </c>
      <c r="C7110" t="s">
        <v>30</v>
      </c>
      <c r="D7110" t="s">
        <v>451</v>
      </c>
      <c r="E7110" t="s">
        <v>1122</v>
      </c>
      <c r="F7110">
        <v>333202</v>
      </c>
      <c r="G7110">
        <v>374384</v>
      </c>
      <c r="H7110" t="s">
        <v>152</v>
      </c>
      <c r="I7110" t="s">
        <v>153</v>
      </c>
      <c r="L7110">
        <v>2016</v>
      </c>
      <c r="M7110">
        <v>8</v>
      </c>
      <c r="N7110">
        <f t="shared" si="519"/>
        <v>0</v>
      </c>
      <c r="O7110">
        <f t="shared" si="520"/>
        <v>0</v>
      </c>
      <c r="P7110">
        <f t="shared" si="521"/>
        <v>2</v>
      </c>
    </row>
    <row r="7111" spans="1:16" x14ac:dyDescent="0.3">
      <c r="A7111" t="s">
        <v>48</v>
      </c>
      <c r="B7111" s="38">
        <v>42598</v>
      </c>
      <c r="C7111" t="s">
        <v>30</v>
      </c>
      <c r="D7111" t="s">
        <v>644</v>
      </c>
      <c r="E7111" t="s">
        <v>1123</v>
      </c>
      <c r="F7111">
        <v>285290</v>
      </c>
      <c r="G7111">
        <v>400455</v>
      </c>
      <c r="H7111" t="s">
        <v>148</v>
      </c>
      <c r="I7111" t="s">
        <v>149</v>
      </c>
      <c r="L7111">
        <v>2016</v>
      </c>
      <c r="M7111">
        <v>8</v>
      </c>
      <c r="N7111">
        <f t="shared" si="519"/>
        <v>0</v>
      </c>
      <c r="O7111">
        <f t="shared" si="520"/>
        <v>0</v>
      </c>
      <c r="P7111">
        <f t="shared" si="521"/>
        <v>1</v>
      </c>
    </row>
    <row r="7112" spans="1:16" x14ac:dyDescent="0.3">
      <c r="A7112" t="s">
        <v>1120</v>
      </c>
      <c r="B7112" s="38">
        <v>42599</v>
      </c>
      <c r="C7112" t="s">
        <v>30</v>
      </c>
      <c r="D7112" t="s">
        <v>391</v>
      </c>
      <c r="E7112" t="s">
        <v>1125</v>
      </c>
      <c r="F7112">
        <v>243576</v>
      </c>
      <c r="G7112">
        <v>416210</v>
      </c>
      <c r="H7112" t="s">
        <v>152</v>
      </c>
      <c r="I7112" t="s">
        <v>153</v>
      </c>
      <c r="L7112">
        <v>2016</v>
      </c>
      <c r="M7112">
        <v>8</v>
      </c>
      <c r="N7112">
        <f t="shared" si="519"/>
        <v>0</v>
      </c>
      <c r="O7112">
        <f t="shared" si="520"/>
        <v>0</v>
      </c>
      <c r="P7112">
        <f t="shared" si="521"/>
        <v>2</v>
      </c>
    </row>
    <row r="7113" spans="1:16" x14ac:dyDescent="0.3">
      <c r="A7113" t="s">
        <v>69</v>
      </c>
      <c r="B7113" s="38">
        <v>42600</v>
      </c>
      <c r="C7113" t="s">
        <v>30</v>
      </c>
      <c r="D7113" t="s">
        <v>219</v>
      </c>
      <c r="E7113" t="s">
        <v>1122</v>
      </c>
      <c r="F7113">
        <v>334140</v>
      </c>
      <c r="G7113">
        <v>374583</v>
      </c>
      <c r="H7113" t="s">
        <v>148</v>
      </c>
      <c r="I7113" t="s">
        <v>149</v>
      </c>
      <c r="L7113">
        <v>2016</v>
      </c>
      <c r="M7113">
        <v>8</v>
      </c>
      <c r="N7113">
        <f t="shared" si="519"/>
        <v>0</v>
      </c>
      <c r="O7113">
        <f t="shared" si="520"/>
        <v>0</v>
      </c>
      <c r="P7113">
        <f t="shared" si="521"/>
        <v>1</v>
      </c>
    </row>
    <row r="7114" spans="1:16" x14ac:dyDescent="0.3">
      <c r="A7114" t="s">
        <v>69</v>
      </c>
      <c r="B7114" s="38">
        <v>42600</v>
      </c>
      <c r="C7114" t="s">
        <v>30</v>
      </c>
      <c r="D7114" t="s">
        <v>219</v>
      </c>
      <c r="E7114" t="s">
        <v>1122</v>
      </c>
      <c r="F7114">
        <v>334190</v>
      </c>
      <c r="G7114">
        <v>374397</v>
      </c>
      <c r="H7114" t="s">
        <v>144</v>
      </c>
      <c r="I7114" t="s">
        <v>145</v>
      </c>
      <c r="L7114">
        <v>2016</v>
      </c>
      <c r="M7114">
        <v>8</v>
      </c>
      <c r="N7114">
        <f t="shared" si="519"/>
        <v>0</v>
      </c>
      <c r="O7114">
        <f t="shared" si="520"/>
        <v>0</v>
      </c>
      <c r="P7114">
        <f t="shared" si="521"/>
        <v>3</v>
      </c>
    </row>
    <row r="7115" spans="1:16" x14ac:dyDescent="0.3">
      <c r="A7115" t="s">
        <v>69</v>
      </c>
      <c r="B7115" s="38">
        <v>42600</v>
      </c>
      <c r="C7115" t="s">
        <v>30</v>
      </c>
      <c r="D7115" t="s">
        <v>271</v>
      </c>
      <c r="E7115" t="s">
        <v>1122</v>
      </c>
      <c r="F7115">
        <v>334018</v>
      </c>
      <c r="G7115">
        <v>373754</v>
      </c>
      <c r="H7115" t="s">
        <v>148</v>
      </c>
      <c r="I7115" t="s">
        <v>149</v>
      </c>
      <c r="L7115">
        <v>2016</v>
      </c>
      <c r="M7115">
        <v>8</v>
      </c>
      <c r="N7115">
        <f t="shared" si="519"/>
        <v>0</v>
      </c>
      <c r="O7115">
        <f t="shared" si="520"/>
        <v>0</v>
      </c>
      <c r="P7115">
        <f t="shared" si="521"/>
        <v>1</v>
      </c>
    </row>
    <row r="7116" spans="1:16" x14ac:dyDescent="0.3">
      <c r="A7116" t="s">
        <v>66</v>
      </c>
      <c r="B7116" s="38">
        <v>42600</v>
      </c>
      <c r="C7116" t="s">
        <v>30</v>
      </c>
      <c r="D7116" t="s">
        <v>170</v>
      </c>
      <c r="E7116" t="s">
        <v>1131</v>
      </c>
      <c r="F7116">
        <v>267153</v>
      </c>
      <c r="G7116">
        <v>423322</v>
      </c>
      <c r="H7116" t="s">
        <v>148</v>
      </c>
      <c r="I7116" t="s">
        <v>149</v>
      </c>
      <c r="L7116">
        <v>2016</v>
      </c>
      <c r="M7116">
        <v>8</v>
      </c>
      <c r="N7116">
        <f t="shared" si="519"/>
        <v>0</v>
      </c>
      <c r="O7116">
        <f t="shared" si="520"/>
        <v>0</v>
      </c>
      <c r="P7116">
        <f t="shared" si="521"/>
        <v>1</v>
      </c>
    </row>
    <row r="7117" spans="1:16" x14ac:dyDescent="0.3">
      <c r="A7117" t="s">
        <v>69</v>
      </c>
      <c r="B7117" s="38">
        <v>42601</v>
      </c>
      <c r="C7117" t="s">
        <v>30</v>
      </c>
      <c r="D7117" t="s">
        <v>249</v>
      </c>
      <c r="E7117" t="s">
        <v>1122</v>
      </c>
      <c r="F7117">
        <v>334402</v>
      </c>
      <c r="G7117">
        <v>374016</v>
      </c>
      <c r="H7117" t="s">
        <v>152</v>
      </c>
      <c r="I7117" t="s">
        <v>153</v>
      </c>
      <c r="L7117">
        <v>2016</v>
      </c>
      <c r="M7117">
        <v>8</v>
      </c>
      <c r="N7117">
        <f t="shared" si="519"/>
        <v>0</v>
      </c>
      <c r="O7117">
        <f t="shared" si="520"/>
        <v>0</v>
      </c>
      <c r="P7117">
        <f t="shared" si="521"/>
        <v>2</v>
      </c>
    </row>
    <row r="7118" spans="1:16" x14ac:dyDescent="0.3">
      <c r="A7118" t="s">
        <v>1120</v>
      </c>
      <c r="B7118" s="38">
        <v>42601</v>
      </c>
      <c r="C7118" t="s">
        <v>29</v>
      </c>
      <c r="D7118" t="s">
        <v>338</v>
      </c>
      <c r="E7118" t="s">
        <v>1125</v>
      </c>
      <c r="F7118">
        <v>244150</v>
      </c>
      <c r="G7118">
        <v>416304</v>
      </c>
      <c r="H7118" t="s">
        <v>148</v>
      </c>
      <c r="I7118" t="s">
        <v>181</v>
      </c>
      <c r="L7118">
        <v>2016</v>
      </c>
      <c r="M7118">
        <v>8</v>
      </c>
      <c r="N7118">
        <f t="shared" si="519"/>
        <v>0</v>
      </c>
      <c r="O7118">
        <f t="shared" si="520"/>
        <v>1</v>
      </c>
      <c r="P7118">
        <f t="shared" si="521"/>
        <v>0</v>
      </c>
    </row>
    <row r="7119" spans="1:16" x14ac:dyDescent="0.3">
      <c r="A7119" t="s">
        <v>69</v>
      </c>
      <c r="B7119" s="38">
        <v>42602</v>
      </c>
      <c r="C7119" t="s">
        <v>30</v>
      </c>
      <c r="D7119" t="s">
        <v>355</v>
      </c>
      <c r="E7119" t="s">
        <v>1122</v>
      </c>
      <c r="F7119">
        <v>333495</v>
      </c>
      <c r="G7119">
        <v>374704</v>
      </c>
      <c r="H7119" t="s">
        <v>148</v>
      </c>
      <c r="I7119" t="s">
        <v>149</v>
      </c>
      <c r="L7119">
        <v>2016</v>
      </c>
      <c r="M7119">
        <v>8</v>
      </c>
      <c r="N7119">
        <f t="shared" si="519"/>
        <v>0</v>
      </c>
      <c r="O7119">
        <f t="shared" si="520"/>
        <v>0</v>
      </c>
      <c r="P7119">
        <f t="shared" si="521"/>
        <v>1</v>
      </c>
    </row>
    <row r="7120" spans="1:16" x14ac:dyDescent="0.3">
      <c r="A7120" t="s">
        <v>69</v>
      </c>
      <c r="B7120" s="38">
        <v>42602</v>
      </c>
      <c r="C7120" t="s">
        <v>30</v>
      </c>
      <c r="D7120" t="s">
        <v>160</v>
      </c>
      <c r="E7120" t="s">
        <v>1122</v>
      </c>
      <c r="F7120">
        <v>333459</v>
      </c>
      <c r="G7120">
        <v>375117</v>
      </c>
      <c r="H7120" t="s">
        <v>148</v>
      </c>
      <c r="I7120" t="s">
        <v>149</v>
      </c>
      <c r="L7120">
        <v>2016</v>
      </c>
      <c r="M7120">
        <v>8</v>
      </c>
      <c r="N7120">
        <f t="shared" si="519"/>
        <v>0</v>
      </c>
      <c r="O7120">
        <f t="shared" si="520"/>
        <v>0</v>
      </c>
      <c r="P7120">
        <f t="shared" si="521"/>
        <v>1</v>
      </c>
    </row>
    <row r="7121" spans="1:16" x14ac:dyDescent="0.3">
      <c r="A7121" t="s">
        <v>1120</v>
      </c>
      <c r="B7121" s="38">
        <v>42602</v>
      </c>
      <c r="C7121" t="s">
        <v>30</v>
      </c>
      <c r="D7121" t="s">
        <v>391</v>
      </c>
      <c r="E7121" t="s">
        <v>1125</v>
      </c>
      <c r="F7121">
        <v>243838</v>
      </c>
      <c r="G7121">
        <v>415982</v>
      </c>
      <c r="H7121" t="s">
        <v>152</v>
      </c>
      <c r="I7121" t="s">
        <v>153</v>
      </c>
      <c r="L7121">
        <v>2016</v>
      </c>
      <c r="M7121">
        <v>8</v>
      </c>
      <c r="N7121">
        <f t="shared" si="519"/>
        <v>0</v>
      </c>
      <c r="O7121">
        <f t="shared" si="520"/>
        <v>0</v>
      </c>
      <c r="P7121">
        <f t="shared" si="521"/>
        <v>2</v>
      </c>
    </row>
    <row r="7122" spans="1:16" x14ac:dyDescent="0.3">
      <c r="A7122" t="s">
        <v>67</v>
      </c>
      <c r="B7122" s="38">
        <v>42602</v>
      </c>
      <c r="C7122" t="s">
        <v>30</v>
      </c>
      <c r="D7122" t="s">
        <v>278</v>
      </c>
      <c r="E7122" t="s">
        <v>1130</v>
      </c>
      <c r="F7122">
        <v>349372</v>
      </c>
      <c r="G7122">
        <v>374133</v>
      </c>
      <c r="H7122" t="s">
        <v>152</v>
      </c>
      <c r="I7122" t="s">
        <v>153</v>
      </c>
      <c r="L7122">
        <v>2016</v>
      </c>
      <c r="M7122">
        <v>8</v>
      </c>
      <c r="N7122">
        <f t="shared" si="519"/>
        <v>0</v>
      </c>
      <c r="O7122">
        <f t="shared" si="520"/>
        <v>0</v>
      </c>
      <c r="P7122">
        <f t="shared" si="521"/>
        <v>2</v>
      </c>
    </row>
    <row r="7123" spans="1:16" x14ac:dyDescent="0.3">
      <c r="A7123" t="s">
        <v>69</v>
      </c>
      <c r="B7123" s="38">
        <v>42603</v>
      </c>
      <c r="C7123" t="s">
        <v>30</v>
      </c>
      <c r="D7123" t="s">
        <v>160</v>
      </c>
      <c r="E7123" t="s">
        <v>1122</v>
      </c>
      <c r="F7123">
        <v>334052</v>
      </c>
      <c r="G7123">
        <v>375221</v>
      </c>
      <c r="H7123" t="s">
        <v>152</v>
      </c>
      <c r="I7123" t="s">
        <v>153</v>
      </c>
      <c r="L7123">
        <v>2016</v>
      </c>
      <c r="M7123">
        <v>8</v>
      </c>
      <c r="N7123">
        <f t="shared" si="519"/>
        <v>0</v>
      </c>
      <c r="O7123">
        <f t="shared" si="520"/>
        <v>0</v>
      </c>
      <c r="P7123">
        <f t="shared" si="521"/>
        <v>2</v>
      </c>
    </row>
    <row r="7124" spans="1:16" x14ac:dyDescent="0.3">
      <c r="A7124" t="s">
        <v>42</v>
      </c>
      <c r="B7124" s="38">
        <v>42603</v>
      </c>
      <c r="C7124" t="s">
        <v>30</v>
      </c>
      <c r="D7124" t="s">
        <v>170</v>
      </c>
      <c r="E7124" t="s">
        <v>1124</v>
      </c>
      <c r="F7124">
        <v>337798</v>
      </c>
      <c r="G7124">
        <v>331537</v>
      </c>
      <c r="H7124" t="s">
        <v>148</v>
      </c>
      <c r="I7124" t="s">
        <v>149</v>
      </c>
      <c r="L7124">
        <v>2016</v>
      </c>
      <c r="M7124">
        <v>8</v>
      </c>
      <c r="N7124">
        <f t="shared" si="519"/>
        <v>0</v>
      </c>
      <c r="O7124">
        <f t="shared" si="520"/>
        <v>0</v>
      </c>
      <c r="P7124">
        <f t="shared" si="521"/>
        <v>1</v>
      </c>
    </row>
    <row r="7125" spans="1:16" x14ac:dyDescent="0.3">
      <c r="A7125" t="s">
        <v>69</v>
      </c>
      <c r="B7125" s="38">
        <v>42604</v>
      </c>
      <c r="C7125" t="s">
        <v>30</v>
      </c>
      <c r="D7125" t="s">
        <v>191</v>
      </c>
      <c r="E7125" t="s">
        <v>1122</v>
      </c>
      <c r="F7125">
        <v>334242</v>
      </c>
      <c r="G7125">
        <v>374897</v>
      </c>
      <c r="H7125" t="s">
        <v>148</v>
      </c>
      <c r="I7125" t="s">
        <v>149</v>
      </c>
      <c r="L7125">
        <v>2016</v>
      </c>
      <c r="M7125">
        <v>8</v>
      </c>
      <c r="N7125">
        <f t="shared" ref="N7125:N7188" si="522">SUM((IF(OR(ISBLANK($I7125),ISERROR(SEARCH("killed",$I7125))),0,IF(SEARCH("killed",$I7125)=3,LEFT($I7125,1),IF(SEARCH("killed",$I7125)=4,LEFT($I7125,2),0)))),(IF(OR(ISBLANK($J7125),ISERROR(SEARCH("killed",$J7125))),0,IF(SEARCH("killed",$J7125)=3,LEFT($J7125,1),IF(SEARCH("killed",$J7125)=4,LEFT($J7125,2),0)))),(IF(OR(ISBLANK($K7125),ISERROR(SEARCH("killed",$K7125))),0,IF(SEARCH("killed",$K7125)=3,LEFT($K7125,1),IF(SEARCH("killed",$K7125)=4,LEFT($K7125,2),0)))))</f>
        <v>0</v>
      </c>
      <c r="O7125">
        <f t="shared" ref="O7125:O7188" si="523">SUM((IF(OR(ISBLANK($I7125),ISERROR(SEARCH("seriously",$I7125))),0,IF(SEARCH("seriously",$I7125)=3,LEFT($I7125,1),IF(SEARCH("seriously",$I7125)=4,LEFT($I7125,2),0)))),(IF(OR(ISBLANK($J7125),ISERROR(SEARCH("seriously",$J7125))),0,IF(SEARCH("seriously",$J7125)=3,LEFT($J7125,1),IF(SEARCH("seriously",$J7125)=4,LEFT($J7125,2),0)))),(IF(OR(ISBLANK($K7125),ISERROR(SEARCH("seriously",$K7125))),0,IF(SEARCH("seriously",$K7125)=3,LEFT($K7125,1),IF(SEARCH("seriously",$K7125)=4,LEFT($K7125,2),0)))))</f>
        <v>0</v>
      </c>
      <c r="P7125">
        <f t="shared" ref="P7125:P7188" si="524">SUM((IF(OR(ISBLANK($I7125),ISERROR(SEARCH("slightly",$I7125))),0,IF(SEARCH("slightly",$I7125)=3,LEFT($I7125,1),IF(SEARCH("slightly",$I7125)=4,LEFT($I7125,2),0)))),(IF(OR(ISBLANK($J7125),ISERROR(SEARCH("slightly",$J7125))),0,IF(SEARCH("slightly",$J7125)=3,LEFT($J7125,1),IF(SEARCH("slightly",$J7125)=4,LEFT($J7125,2),0)))),(IF(OR(ISBLANK($K7125),ISERROR(SEARCH("slightly",$K7125))),0,IF(SEARCH("slightly",$K7125)=3,LEFT($K7125,1),IF(SEARCH("slightly",$K7125)=4,LEFT($K7125,2),0)))))</f>
        <v>1</v>
      </c>
    </row>
    <row r="7126" spans="1:16" x14ac:dyDescent="0.3">
      <c r="A7126" t="s">
        <v>69</v>
      </c>
      <c r="B7126" s="38">
        <v>42604</v>
      </c>
      <c r="C7126" t="s">
        <v>30</v>
      </c>
      <c r="D7126" t="s">
        <v>373</v>
      </c>
      <c r="E7126" t="s">
        <v>1122</v>
      </c>
      <c r="F7126">
        <v>333632</v>
      </c>
      <c r="G7126">
        <v>374655</v>
      </c>
      <c r="H7126" t="s">
        <v>148</v>
      </c>
      <c r="I7126" t="s">
        <v>149</v>
      </c>
      <c r="L7126">
        <v>2016</v>
      </c>
      <c r="M7126">
        <v>8</v>
      </c>
      <c r="N7126">
        <f t="shared" si="522"/>
        <v>0</v>
      </c>
      <c r="O7126">
        <f t="shared" si="523"/>
        <v>0</v>
      </c>
      <c r="P7126">
        <f t="shared" si="524"/>
        <v>1</v>
      </c>
    </row>
    <row r="7127" spans="1:16" x14ac:dyDescent="0.3">
      <c r="A7127" t="s">
        <v>62</v>
      </c>
      <c r="B7127" s="38">
        <v>42604</v>
      </c>
      <c r="C7127" t="s">
        <v>30</v>
      </c>
      <c r="D7127" t="s">
        <v>142</v>
      </c>
      <c r="E7127" t="s">
        <v>1128</v>
      </c>
      <c r="F7127">
        <v>339642</v>
      </c>
      <c r="G7127">
        <v>402505</v>
      </c>
      <c r="H7127" t="s">
        <v>148</v>
      </c>
      <c r="I7127" t="s">
        <v>149</v>
      </c>
      <c r="L7127">
        <v>2016</v>
      </c>
      <c r="M7127">
        <v>8</v>
      </c>
      <c r="N7127">
        <f t="shared" si="522"/>
        <v>0</v>
      </c>
      <c r="O7127">
        <f t="shared" si="523"/>
        <v>0</v>
      </c>
      <c r="P7127">
        <f t="shared" si="524"/>
        <v>1</v>
      </c>
    </row>
    <row r="7128" spans="1:16" x14ac:dyDescent="0.3">
      <c r="A7128" t="s">
        <v>1120</v>
      </c>
      <c r="B7128" s="38">
        <v>42604</v>
      </c>
      <c r="C7128" t="s">
        <v>30</v>
      </c>
      <c r="D7128" t="s">
        <v>389</v>
      </c>
      <c r="E7128" t="s">
        <v>1125</v>
      </c>
      <c r="F7128">
        <v>243467</v>
      </c>
      <c r="G7128">
        <v>416888</v>
      </c>
      <c r="H7128" t="s">
        <v>148</v>
      </c>
      <c r="I7128" t="s">
        <v>149</v>
      </c>
      <c r="L7128">
        <v>2016</v>
      </c>
      <c r="M7128">
        <v>8</v>
      </c>
      <c r="N7128">
        <f t="shared" si="522"/>
        <v>0</v>
      </c>
      <c r="O7128">
        <f t="shared" si="523"/>
        <v>0</v>
      </c>
      <c r="P7128">
        <f t="shared" si="524"/>
        <v>1</v>
      </c>
    </row>
    <row r="7129" spans="1:16" x14ac:dyDescent="0.3">
      <c r="A7129" t="s">
        <v>69</v>
      </c>
      <c r="B7129" s="38">
        <v>42605</v>
      </c>
      <c r="C7129" t="s">
        <v>30</v>
      </c>
      <c r="D7129" t="s">
        <v>343</v>
      </c>
      <c r="E7129" t="s">
        <v>1122</v>
      </c>
      <c r="F7129">
        <v>333519</v>
      </c>
      <c r="G7129">
        <v>374147</v>
      </c>
      <c r="H7129" t="s">
        <v>148</v>
      </c>
      <c r="I7129" t="s">
        <v>149</v>
      </c>
      <c r="L7129">
        <v>2016</v>
      </c>
      <c r="M7129">
        <v>8</v>
      </c>
      <c r="N7129">
        <f t="shared" si="522"/>
        <v>0</v>
      </c>
      <c r="O7129">
        <f t="shared" si="523"/>
        <v>0</v>
      </c>
      <c r="P7129">
        <f t="shared" si="524"/>
        <v>1</v>
      </c>
    </row>
    <row r="7130" spans="1:16" x14ac:dyDescent="0.3">
      <c r="A7130" t="s">
        <v>69</v>
      </c>
      <c r="B7130" s="38">
        <v>42606</v>
      </c>
      <c r="C7130" t="s">
        <v>30</v>
      </c>
      <c r="D7130" t="s">
        <v>219</v>
      </c>
      <c r="E7130" t="s">
        <v>1122</v>
      </c>
      <c r="F7130">
        <v>334147</v>
      </c>
      <c r="G7130">
        <v>374581</v>
      </c>
      <c r="H7130" t="s">
        <v>148</v>
      </c>
      <c r="I7130" t="s">
        <v>149</v>
      </c>
      <c r="L7130">
        <v>2016</v>
      </c>
      <c r="M7130">
        <v>8</v>
      </c>
      <c r="N7130">
        <f t="shared" si="522"/>
        <v>0</v>
      </c>
      <c r="O7130">
        <f t="shared" si="523"/>
        <v>0</v>
      </c>
      <c r="P7130">
        <f t="shared" si="524"/>
        <v>1</v>
      </c>
    </row>
    <row r="7131" spans="1:16" x14ac:dyDescent="0.3">
      <c r="A7131" t="s">
        <v>69</v>
      </c>
      <c r="B7131" s="38">
        <v>42606</v>
      </c>
      <c r="C7131" t="s">
        <v>30</v>
      </c>
      <c r="D7131" t="s">
        <v>146</v>
      </c>
      <c r="E7131" t="s">
        <v>1122</v>
      </c>
      <c r="F7131">
        <v>333621</v>
      </c>
      <c r="G7131">
        <v>374078</v>
      </c>
      <c r="H7131" t="s">
        <v>148</v>
      </c>
      <c r="I7131" t="s">
        <v>149</v>
      </c>
      <c r="L7131">
        <v>2016</v>
      </c>
      <c r="M7131">
        <v>8</v>
      </c>
      <c r="N7131">
        <f t="shared" si="522"/>
        <v>0</v>
      </c>
      <c r="O7131">
        <f t="shared" si="523"/>
        <v>0</v>
      </c>
      <c r="P7131">
        <f t="shared" si="524"/>
        <v>1</v>
      </c>
    </row>
    <row r="7132" spans="1:16" x14ac:dyDescent="0.3">
      <c r="A7132" t="s">
        <v>36</v>
      </c>
      <c r="B7132" s="38">
        <v>42606</v>
      </c>
      <c r="C7132" t="s">
        <v>30</v>
      </c>
      <c r="D7132" t="s">
        <v>1086</v>
      </c>
      <c r="E7132" t="s">
        <v>1129</v>
      </c>
      <c r="F7132">
        <v>287447</v>
      </c>
      <c r="G7132">
        <v>345532</v>
      </c>
      <c r="H7132" t="s">
        <v>148</v>
      </c>
      <c r="I7132" t="s">
        <v>149</v>
      </c>
      <c r="L7132">
        <v>2016</v>
      </c>
      <c r="M7132">
        <v>8</v>
      </c>
      <c r="N7132">
        <f t="shared" si="522"/>
        <v>0</v>
      </c>
      <c r="O7132">
        <f t="shared" si="523"/>
        <v>0</v>
      </c>
      <c r="P7132">
        <f t="shared" si="524"/>
        <v>1</v>
      </c>
    </row>
    <row r="7133" spans="1:16" x14ac:dyDescent="0.3">
      <c r="A7133" t="s">
        <v>36</v>
      </c>
      <c r="B7133" s="38">
        <v>42607</v>
      </c>
      <c r="C7133" t="s">
        <v>30</v>
      </c>
      <c r="D7133" t="s">
        <v>639</v>
      </c>
      <c r="E7133" t="s">
        <v>1129</v>
      </c>
      <c r="F7133">
        <v>287519</v>
      </c>
      <c r="G7133">
        <v>345386</v>
      </c>
      <c r="H7133" t="s">
        <v>148</v>
      </c>
      <c r="I7133" t="s">
        <v>149</v>
      </c>
      <c r="L7133">
        <v>2016</v>
      </c>
      <c r="M7133">
        <v>8</v>
      </c>
      <c r="N7133">
        <f t="shared" si="522"/>
        <v>0</v>
      </c>
      <c r="O7133">
        <f t="shared" si="523"/>
        <v>0</v>
      </c>
      <c r="P7133">
        <f t="shared" si="524"/>
        <v>1</v>
      </c>
    </row>
    <row r="7134" spans="1:16" x14ac:dyDescent="0.3">
      <c r="A7134" t="s">
        <v>51</v>
      </c>
      <c r="B7134" s="38">
        <v>42607</v>
      </c>
      <c r="C7134" t="s">
        <v>30</v>
      </c>
      <c r="D7134" t="s">
        <v>262</v>
      </c>
      <c r="E7134" t="s">
        <v>1124</v>
      </c>
      <c r="F7134">
        <v>348554</v>
      </c>
      <c r="G7134">
        <v>344462</v>
      </c>
      <c r="H7134" t="s">
        <v>144</v>
      </c>
      <c r="I7134" t="s">
        <v>145</v>
      </c>
      <c r="L7134">
        <v>2016</v>
      </c>
      <c r="M7134">
        <v>8</v>
      </c>
      <c r="N7134">
        <f t="shared" si="522"/>
        <v>0</v>
      </c>
      <c r="O7134">
        <f t="shared" si="523"/>
        <v>0</v>
      </c>
      <c r="P7134">
        <f t="shared" si="524"/>
        <v>3</v>
      </c>
    </row>
    <row r="7135" spans="1:16" x14ac:dyDescent="0.3">
      <c r="A7135" t="s">
        <v>80</v>
      </c>
      <c r="B7135" s="38">
        <v>42607</v>
      </c>
      <c r="C7135" t="s">
        <v>30</v>
      </c>
      <c r="D7135" t="s">
        <v>214</v>
      </c>
      <c r="E7135" t="s">
        <v>1129</v>
      </c>
      <c r="F7135">
        <v>308169</v>
      </c>
      <c r="G7135">
        <v>358393</v>
      </c>
      <c r="H7135" t="s">
        <v>148</v>
      </c>
      <c r="I7135" t="s">
        <v>149</v>
      </c>
      <c r="L7135">
        <v>2016</v>
      </c>
      <c r="M7135">
        <v>8</v>
      </c>
      <c r="N7135">
        <f t="shared" si="522"/>
        <v>0</v>
      </c>
      <c r="O7135">
        <f t="shared" si="523"/>
        <v>0</v>
      </c>
      <c r="P7135">
        <f t="shared" si="524"/>
        <v>1</v>
      </c>
    </row>
    <row r="7136" spans="1:16" x14ac:dyDescent="0.3">
      <c r="A7136" t="s">
        <v>64</v>
      </c>
      <c r="B7136" s="38">
        <v>42607</v>
      </c>
      <c r="C7136" t="s">
        <v>30</v>
      </c>
      <c r="D7136" t="s">
        <v>170</v>
      </c>
      <c r="E7136" t="s">
        <v>1131</v>
      </c>
      <c r="F7136">
        <v>285823</v>
      </c>
      <c r="G7136">
        <v>440758</v>
      </c>
      <c r="H7136" t="s">
        <v>148</v>
      </c>
      <c r="I7136" t="s">
        <v>149</v>
      </c>
      <c r="L7136">
        <v>2016</v>
      </c>
      <c r="M7136">
        <v>8</v>
      </c>
      <c r="N7136">
        <f t="shared" si="522"/>
        <v>0</v>
      </c>
      <c r="O7136">
        <f t="shared" si="523"/>
        <v>0</v>
      </c>
      <c r="P7136">
        <f t="shared" si="524"/>
        <v>1</v>
      </c>
    </row>
    <row r="7137" spans="1:16" x14ac:dyDescent="0.3">
      <c r="A7137" t="s">
        <v>1216</v>
      </c>
      <c r="B7137" s="38">
        <v>42608</v>
      </c>
      <c r="C7137" t="s">
        <v>30</v>
      </c>
      <c r="D7137" t="s">
        <v>769</v>
      </c>
      <c r="E7137" t="s">
        <v>1129</v>
      </c>
      <c r="F7137">
        <v>301010</v>
      </c>
      <c r="G7137">
        <v>353895</v>
      </c>
      <c r="H7137" t="s">
        <v>148</v>
      </c>
      <c r="I7137" t="s">
        <v>149</v>
      </c>
      <c r="L7137">
        <v>2016</v>
      </c>
      <c r="M7137">
        <v>8</v>
      </c>
      <c r="N7137">
        <f t="shared" si="522"/>
        <v>0</v>
      </c>
      <c r="O7137">
        <f t="shared" si="523"/>
        <v>0</v>
      </c>
      <c r="P7137">
        <f t="shared" si="524"/>
        <v>1</v>
      </c>
    </row>
    <row r="7138" spans="1:16" x14ac:dyDescent="0.3">
      <c r="A7138" t="s">
        <v>76</v>
      </c>
      <c r="B7138" s="38">
        <v>42608</v>
      </c>
      <c r="C7138" t="s">
        <v>30</v>
      </c>
      <c r="D7138" t="s">
        <v>231</v>
      </c>
      <c r="E7138" t="s">
        <v>1127</v>
      </c>
      <c r="F7138">
        <v>314893</v>
      </c>
      <c r="G7138">
        <v>386591</v>
      </c>
      <c r="H7138" t="s">
        <v>152</v>
      </c>
      <c r="I7138" t="s">
        <v>153</v>
      </c>
      <c r="L7138">
        <v>2016</v>
      </c>
      <c r="M7138">
        <v>8</v>
      </c>
      <c r="N7138">
        <f t="shared" si="522"/>
        <v>0</v>
      </c>
      <c r="O7138">
        <f t="shared" si="523"/>
        <v>0</v>
      </c>
      <c r="P7138">
        <f t="shared" si="524"/>
        <v>2</v>
      </c>
    </row>
    <row r="7139" spans="1:16" x14ac:dyDescent="0.3">
      <c r="A7139" t="s">
        <v>69</v>
      </c>
      <c r="B7139" s="38">
        <v>42609</v>
      </c>
      <c r="C7139" t="s">
        <v>30</v>
      </c>
      <c r="D7139" t="s">
        <v>191</v>
      </c>
      <c r="E7139" t="s">
        <v>1122</v>
      </c>
      <c r="F7139">
        <v>334440</v>
      </c>
      <c r="G7139">
        <v>374727</v>
      </c>
      <c r="H7139" t="s">
        <v>148</v>
      </c>
      <c r="I7139" t="s">
        <v>149</v>
      </c>
      <c r="L7139">
        <v>2016</v>
      </c>
      <c r="M7139">
        <v>8</v>
      </c>
      <c r="N7139">
        <f t="shared" si="522"/>
        <v>0</v>
      </c>
      <c r="O7139">
        <f t="shared" si="523"/>
        <v>0</v>
      </c>
      <c r="P7139">
        <f t="shared" si="524"/>
        <v>1</v>
      </c>
    </row>
    <row r="7140" spans="1:16" x14ac:dyDescent="0.3">
      <c r="A7140" t="s">
        <v>1120</v>
      </c>
      <c r="B7140" s="38">
        <v>42611</v>
      </c>
      <c r="C7140" t="s">
        <v>30</v>
      </c>
      <c r="D7140" t="s">
        <v>1201</v>
      </c>
      <c r="E7140" t="s">
        <v>1125</v>
      </c>
      <c r="F7140">
        <v>243352</v>
      </c>
      <c r="G7140">
        <v>416324</v>
      </c>
      <c r="H7140" t="s">
        <v>148</v>
      </c>
      <c r="I7140" t="s">
        <v>149</v>
      </c>
      <c r="L7140">
        <v>2016</v>
      </c>
      <c r="M7140">
        <v>8</v>
      </c>
      <c r="N7140">
        <f t="shared" si="522"/>
        <v>0</v>
      </c>
      <c r="O7140">
        <f t="shared" si="523"/>
        <v>0</v>
      </c>
      <c r="P7140">
        <f t="shared" si="524"/>
        <v>1</v>
      </c>
    </row>
    <row r="7141" spans="1:16" x14ac:dyDescent="0.3">
      <c r="A7141" t="s">
        <v>1216</v>
      </c>
      <c r="B7141" s="38">
        <v>42612</v>
      </c>
      <c r="C7141" t="s">
        <v>30</v>
      </c>
      <c r="D7141" t="s">
        <v>314</v>
      </c>
      <c r="E7141" t="s">
        <v>1129</v>
      </c>
      <c r="F7141">
        <v>301329</v>
      </c>
      <c r="G7141">
        <v>353673</v>
      </c>
      <c r="H7141" t="s">
        <v>152</v>
      </c>
      <c r="I7141" t="s">
        <v>153</v>
      </c>
      <c r="L7141">
        <v>2016</v>
      </c>
      <c r="M7141">
        <v>8</v>
      </c>
      <c r="N7141">
        <f t="shared" si="522"/>
        <v>0</v>
      </c>
      <c r="O7141">
        <f t="shared" si="523"/>
        <v>0</v>
      </c>
      <c r="P7141">
        <f t="shared" si="524"/>
        <v>2</v>
      </c>
    </row>
    <row r="7142" spans="1:16" x14ac:dyDescent="0.3">
      <c r="A7142" t="s">
        <v>69</v>
      </c>
      <c r="B7142" s="38">
        <v>42613</v>
      </c>
      <c r="C7142" t="s">
        <v>30</v>
      </c>
      <c r="D7142" t="s">
        <v>552</v>
      </c>
      <c r="E7142" t="s">
        <v>1122</v>
      </c>
      <c r="F7142">
        <v>333728</v>
      </c>
      <c r="G7142">
        <v>374640</v>
      </c>
      <c r="H7142" t="s">
        <v>148</v>
      </c>
      <c r="I7142" t="s">
        <v>149</v>
      </c>
      <c r="L7142">
        <v>2016</v>
      </c>
      <c r="M7142">
        <v>8</v>
      </c>
      <c r="N7142">
        <f t="shared" si="522"/>
        <v>0</v>
      </c>
      <c r="O7142">
        <f t="shared" si="523"/>
        <v>0</v>
      </c>
      <c r="P7142">
        <f t="shared" si="524"/>
        <v>1</v>
      </c>
    </row>
    <row r="7143" spans="1:16" x14ac:dyDescent="0.3">
      <c r="A7143" t="s">
        <v>69</v>
      </c>
      <c r="B7143" s="38">
        <v>42613</v>
      </c>
      <c r="C7143" t="s">
        <v>30</v>
      </c>
      <c r="D7143" t="s">
        <v>272</v>
      </c>
      <c r="E7143" t="s">
        <v>1122</v>
      </c>
      <c r="F7143">
        <v>333423</v>
      </c>
      <c r="G7143">
        <v>373479</v>
      </c>
      <c r="H7143" t="s">
        <v>148</v>
      </c>
      <c r="I7143" t="s">
        <v>149</v>
      </c>
      <c r="L7143">
        <v>2016</v>
      </c>
      <c r="M7143">
        <v>8</v>
      </c>
      <c r="N7143">
        <f t="shared" si="522"/>
        <v>0</v>
      </c>
      <c r="O7143">
        <f t="shared" si="523"/>
        <v>0</v>
      </c>
      <c r="P7143">
        <f t="shared" si="524"/>
        <v>1</v>
      </c>
    </row>
    <row r="7144" spans="1:16" x14ac:dyDescent="0.3">
      <c r="A7144" t="s">
        <v>69</v>
      </c>
      <c r="B7144" s="38">
        <v>42614</v>
      </c>
      <c r="C7144" t="s">
        <v>30</v>
      </c>
      <c r="D7144" t="s">
        <v>174</v>
      </c>
      <c r="E7144" t="s">
        <v>1122</v>
      </c>
      <c r="F7144">
        <v>334078</v>
      </c>
      <c r="G7144">
        <v>374948</v>
      </c>
      <c r="H7144" t="s">
        <v>148</v>
      </c>
      <c r="I7144" t="s">
        <v>149</v>
      </c>
      <c r="L7144">
        <v>2016</v>
      </c>
      <c r="M7144">
        <v>9</v>
      </c>
      <c r="N7144">
        <f t="shared" si="522"/>
        <v>0</v>
      </c>
      <c r="O7144">
        <f t="shared" si="523"/>
        <v>0</v>
      </c>
      <c r="P7144">
        <f t="shared" si="524"/>
        <v>1</v>
      </c>
    </row>
    <row r="7145" spans="1:16" x14ac:dyDescent="0.3">
      <c r="A7145" t="s">
        <v>69</v>
      </c>
      <c r="B7145" s="38">
        <v>42615</v>
      </c>
      <c r="C7145" t="s">
        <v>30</v>
      </c>
      <c r="D7145" t="s">
        <v>221</v>
      </c>
      <c r="E7145" t="s">
        <v>1122</v>
      </c>
      <c r="F7145">
        <v>333945</v>
      </c>
      <c r="G7145">
        <v>375022</v>
      </c>
      <c r="H7145" t="s">
        <v>234</v>
      </c>
      <c r="I7145" t="s">
        <v>313</v>
      </c>
      <c r="L7145">
        <v>2016</v>
      </c>
      <c r="M7145">
        <v>9</v>
      </c>
      <c r="N7145">
        <f t="shared" si="522"/>
        <v>0</v>
      </c>
      <c r="O7145">
        <f t="shared" si="523"/>
        <v>0</v>
      </c>
      <c r="P7145">
        <f t="shared" si="524"/>
        <v>5</v>
      </c>
    </row>
    <row r="7146" spans="1:16" x14ac:dyDescent="0.3">
      <c r="A7146" t="s">
        <v>1120</v>
      </c>
      <c r="B7146" s="38">
        <v>42616</v>
      </c>
      <c r="C7146" t="s">
        <v>30</v>
      </c>
      <c r="D7146" t="s">
        <v>385</v>
      </c>
      <c r="E7146" t="s">
        <v>1125</v>
      </c>
      <c r="F7146">
        <v>243855</v>
      </c>
      <c r="G7146">
        <v>415972</v>
      </c>
      <c r="H7146" t="s">
        <v>148</v>
      </c>
      <c r="I7146" t="s">
        <v>149</v>
      </c>
      <c r="L7146">
        <v>2016</v>
      </c>
      <c r="M7146">
        <v>9</v>
      </c>
      <c r="N7146">
        <f t="shared" si="522"/>
        <v>0</v>
      </c>
      <c r="O7146">
        <f t="shared" si="523"/>
        <v>0</v>
      </c>
      <c r="P7146">
        <f t="shared" si="524"/>
        <v>1</v>
      </c>
    </row>
    <row r="7147" spans="1:16" x14ac:dyDescent="0.3">
      <c r="A7147" t="s">
        <v>1120</v>
      </c>
      <c r="B7147" s="38">
        <v>42616</v>
      </c>
      <c r="C7147" t="s">
        <v>29</v>
      </c>
      <c r="D7147" t="s">
        <v>207</v>
      </c>
      <c r="E7147" t="s">
        <v>1125</v>
      </c>
      <c r="F7147">
        <v>243428</v>
      </c>
      <c r="G7147">
        <v>416899</v>
      </c>
      <c r="H7147" t="s">
        <v>148</v>
      </c>
      <c r="I7147" t="s">
        <v>181</v>
      </c>
      <c r="L7147">
        <v>2016</v>
      </c>
      <c r="M7147">
        <v>9</v>
      </c>
      <c r="N7147">
        <f t="shared" si="522"/>
        <v>0</v>
      </c>
      <c r="O7147">
        <f t="shared" si="523"/>
        <v>1</v>
      </c>
      <c r="P7147">
        <f t="shared" si="524"/>
        <v>0</v>
      </c>
    </row>
    <row r="7148" spans="1:16" x14ac:dyDescent="0.3">
      <c r="A7148" t="s">
        <v>49</v>
      </c>
      <c r="B7148" s="38">
        <v>42616</v>
      </c>
      <c r="C7148" t="s">
        <v>30</v>
      </c>
      <c r="D7148" t="s">
        <v>237</v>
      </c>
      <c r="E7148" t="s">
        <v>1129</v>
      </c>
      <c r="F7148">
        <v>312547</v>
      </c>
      <c r="G7148">
        <v>345831</v>
      </c>
      <c r="H7148" t="s">
        <v>148</v>
      </c>
      <c r="I7148" t="s">
        <v>149</v>
      </c>
      <c r="L7148">
        <v>2016</v>
      </c>
      <c r="M7148">
        <v>9</v>
      </c>
      <c r="N7148">
        <f t="shared" si="522"/>
        <v>0</v>
      </c>
      <c r="O7148">
        <f t="shared" si="523"/>
        <v>0</v>
      </c>
      <c r="P7148">
        <f t="shared" si="524"/>
        <v>1</v>
      </c>
    </row>
    <row r="7149" spans="1:16" x14ac:dyDescent="0.3">
      <c r="A7149" t="s">
        <v>69</v>
      </c>
      <c r="B7149" s="38">
        <v>42617</v>
      </c>
      <c r="C7149" t="s">
        <v>30</v>
      </c>
      <c r="D7149" t="s">
        <v>308</v>
      </c>
      <c r="E7149" t="s">
        <v>1122</v>
      </c>
      <c r="F7149">
        <v>333447</v>
      </c>
      <c r="G7149">
        <v>373184</v>
      </c>
      <c r="H7149" t="s">
        <v>144</v>
      </c>
      <c r="I7149" t="s">
        <v>145</v>
      </c>
      <c r="L7149">
        <v>2016</v>
      </c>
      <c r="M7149">
        <v>9</v>
      </c>
      <c r="N7149">
        <f t="shared" si="522"/>
        <v>0</v>
      </c>
      <c r="O7149">
        <f t="shared" si="523"/>
        <v>0</v>
      </c>
      <c r="P7149">
        <f t="shared" si="524"/>
        <v>3</v>
      </c>
    </row>
    <row r="7150" spans="1:16" x14ac:dyDescent="0.3">
      <c r="A7150" t="s">
        <v>53</v>
      </c>
      <c r="B7150" s="38">
        <v>42617</v>
      </c>
      <c r="C7150" t="s">
        <v>30</v>
      </c>
      <c r="D7150" t="s">
        <v>510</v>
      </c>
      <c r="E7150" t="s">
        <v>1123</v>
      </c>
      <c r="F7150">
        <v>279417</v>
      </c>
      <c r="G7150">
        <v>362284</v>
      </c>
      <c r="H7150" t="s">
        <v>148</v>
      </c>
      <c r="I7150" t="s">
        <v>149</v>
      </c>
      <c r="L7150">
        <v>2016</v>
      </c>
      <c r="M7150">
        <v>9</v>
      </c>
      <c r="N7150">
        <f t="shared" si="522"/>
        <v>0</v>
      </c>
      <c r="O7150">
        <f t="shared" si="523"/>
        <v>0</v>
      </c>
      <c r="P7150">
        <f t="shared" si="524"/>
        <v>1</v>
      </c>
    </row>
    <row r="7151" spans="1:16" x14ac:dyDescent="0.3">
      <c r="A7151" t="s">
        <v>61</v>
      </c>
      <c r="B7151" s="38">
        <v>42617</v>
      </c>
      <c r="C7151" t="s">
        <v>29</v>
      </c>
      <c r="D7151" t="s">
        <v>170</v>
      </c>
      <c r="E7151" t="s">
        <v>1124</v>
      </c>
      <c r="F7151">
        <v>336654</v>
      </c>
      <c r="G7151">
        <v>352547</v>
      </c>
      <c r="H7151" t="s">
        <v>148</v>
      </c>
      <c r="I7151" t="s">
        <v>181</v>
      </c>
      <c r="L7151">
        <v>2016</v>
      </c>
      <c r="M7151">
        <v>9</v>
      </c>
      <c r="N7151">
        <f t="shared" si="522"/>
        <v>0</v>
      </c>
      <c r="O7151">
        <f t="shared" si="523"/>
        <v>1</v>
      </c>
      <c r="P7151">
        <f t="shared" si="524"/>
        <v>0</v>
      </c>
    </row>
    <row r="7152" spans="1:16" x14ac:dyDescent="0.3">
      <c r="A7152" t="s">
        <v>76</v>
      </c>
      <c r="B7152" s="38">
        <v>42618</v>
      </c>
      <c r="C7152" t="s">
        <v>30</v>
      </c>
      <c r="D7152" t="s">
        <v>297</v>
      </c>
      <c r="E7152" t="s">
        <v>1127</v>
      </c>
      <c r="F7152">
        <v>314696</v>
      </c>
      <c r="G7152">
        <v>387136</v>
      </c>
      <c r="H7152" t="s">
        <v>148</v>
      </c>
      <c r="I7152" t="s">
        <v>149</v>
      </c>
      <c r="L7152">
        <v>2016</v>
      </c>
      <c r="M7152">
        <v>9</v>
      </c>
      <c r="N7152">
        <f t="shared" si="522"/>
        <v>0</v>
      </c>
      <c r="O7152">
        <f t="shared" si="523"/>
        <v>0</v>
      </c>
      <c r="P7152">
        <f t="shared" si="524"/>
        <v>1</v>
      </c>
    </row>
    <row r="7153" spans="1:16" x14ac:dyDescent="0.3">
      <c r="A7153" t="s">
        <v>51</v>
      </c>
      <c r="B7153" s="38">
        <v>42618</v>
      </c>
      <c r="C7153" t="s">
        <v>30</v>
      </c>
      <c r="D7153" t="s">
        <v>562</v>
      </c>
      <c r="E7153" t="s">
        <v>1124</v>
      </c>
      <c r="F7153">
        <v>348635</v>
      </c>
      <c r="G7153">
        <v>344643</v>
      </c>
      <c r="H7153" t="s">
        <v>148</v>
      </c>
      <c r="I7153" t="s">
        <v>149</v>
      </c>
      <c r="L7153">
        <v>2016</v>
      </c>
      <c r="M7153">
        <v>9</v>
      </c>
      <c r="N7153">
        <f t="shared" si="522"/>
        <v>0</v>
      </c>
      <c r="O7153">
        <f t="shared" si="523"/>
        <v>0</v>
      </c>
      <c r="P7153">
        <f t="shared" si="524"/>
        <v>1</v>
      </c>
    </row>
    <row r="7154" spans="1:16" x14ac:dyDescent="0.3">
      <c r="A7154" t="s">
        <v>20</v>
      </c>
      <c r="B7154" s="38">
        <v>42618</v>
      </c>
      <c r="C7154" t="s">
        <v>30</v>
      </c>
      <c r="D7154" t="s">
        <v>886</v>
      </c>
      <c r="E7154" t="s">
        <v>1128</v>
      </c>
      <c r="F7154">
        <v>311188</v>
      </c>
      <c r="G7154">
        <v>403005</v>
      </c>
      <c r="H7154" t="s">
        <v>148</v>
      </c>
      <c r="I7154" t="s">
        <v>149</v>
      </c>
      <c r="L7154">
        <v>2016</v>
      </c>
      <c r="M7154">
        <v>9</v>
      </c>
      <c r="N7154">
        <f t="shared" si="522"/>
        <v>0</v>
      </c>
      <c r="O7154">
        <f t="shared" si="523"/>
        <v>0</v>
      </c>
      <c r="P7154">
        <f t="shared" si="524"/>
        <v>1</v>
      </c>
    </row>
    <row r="7155" spans="1:16" x14ac:dyDescent="0.3">
      <c r="A7155" t="s">
        <v>43</v>
      </c>
      <c r="B7155" s="38">
        <v>42618</v>
      </c>
      <c r="C7155" t="s">
        <v>30</v>
      </c>
      <c r="D7155" t="s">
        <v>207</v>
      </c>
      <c r="E7155" t="s">
        <v>1124</v>
      </c>
      <c r="F7155">
        <v>308570</v>
      </c>
      <c r="G7155">
        <v>325971</v>
      </c>
      <c r="H7155" t="s">
        <v>148</v>
      </c>
      <c r="I7155" t="s">
        <v>149</v>
      </c>
      <c r="L7155">
        <v>2016</v>
      </c>
      <c r="M7155">
        <v>9</v>
      </c>
      <c r="N7155">
        <f t="shared" si="522"/>
        <v>0</v>
      </c>
      <c r="O7155">
        <f t="shared" si="523"/>
        <v>0</v>
      </c>
      <c r="P7155">
        <f t="shared" si="524"/>
        <v>1</v>
      </c>
    </row>
    <row r="7156" spans="1:16" x14ac:dyDescent="0.3">
      <c r="A7156" t="s">
        <v>169</v>
      </c>
      <c r="B7156" s="38">
        <v>42619</v>
      </c>
      <c r="C7156" t="s">
        <v>30</v>
      </c>
      <c r="D7156" t="s">
        <v>217</v>
      </c>
      <c r="E7156" t="s">
        <v>1126</v>
      </c>
      <c r="F7156">
        <v>244707</v>
      </c>
      <c r="G7156">
        <v>372378</v>
      </c>
      <c r="H7156" t="s">
        <v>148</v>
      </c>
      <c r="I7156" t="s">
        <v>149</v>
      </c>
      <c r="L7156">
        <v>2016</v>
      </c>
      <c r="M7156">
        <v>9</v>
      </c>
      <c r="N7156">
        <f t="shared" si="522"/>
        <v>0</v>
      </c>
      <c r="O7156">
        <f t="shared" si="523"/>
        <v>0</v>
      </c>
      <c r="P7156">
        <f t="shared" si="524"/>
        <v>1</v>
      </c>
    </row>
    <row r="7157" spans="1:16" x14ac:dyDescent="0.3">
      <c r="A7157" t="s">
        <v>74</v>
      </c>
      <c r="B7157" s="38">
        <v>42621</v>
      </c>
      <c r="C7157" t="s">
        <v>30</v>
      </c>
      <c r="D7157" t="s">
        <v>542</v>
      </c>
      <c r="E7157" t="s">
        <v>1128</v>
      </c>
      <c r="F7157">
        <v>341053</v>
      </c>
      <c r="G7157">
        <v>387197</v>
      </c>
      <c r="H7157" t="s">
        <v>148</v>
      </c>
      <c r="I7157" t="s">
        <v>149</v>
      </c>
      <c r="L7157">
        <v>2016</v>
      </c>
      <c r="M7157">
        <v>9</v>
      </c>
      <c r="N7157">
        <f t="shared" si="522"/>
        <v>0</v>
      </c>
      <c r="O7157">
        <f t="shared" si="523"/>
        <v>0</v>
      </c>
      <c r="P7157">
        <f t="shared" si="524"/>
        <v>1</v>
      </c>
    </row>
    <row r="7158" spans="1:16" x14ac:dyDescent="0.3">
      <c r="A7158" t="s">
        <v>69</v>
      </c>
      <c r="B7158" s="38">
        <v>42622</v>
      </c>
      <c r="C7158" t="s">
        <v>30</v>
      </c>
      <c r="D7158" t="s">
        <v>272</v>
      </c>
      <c r="E7158" t="s">
        <v>1122</v>
      </c>
      <c r="F7158">
        <v>333466</v>
      </c>
      <c r="G7158">
        <v>373117</v>
      </c>
      <c r="H7158" t="s">
        <v>148</v>
      </c>
      <c r="I7158" t="s">
        <v>149</v>
      </c>
      <c r="L7158">
        <v>2016</v>
      </c>
      <c r="M7158">
        <v>9</v>
      </c>
      <c r="N7158">
        <f t="shared" si="522"/>
        <v>0</v>
      </c>
      <c r="O7158">
        <f t="shared" si="523"/>
        <v>0</v>
      </c>
      <c r="P7158">
        <f t="shared" si="524"/>
        <v>1</v>
      </c>
    </row>
    <row r="7159" spans="1:16" x14ac:dyDescent="0.3">
      <c r="A7159" t="s">
        <v>39</v>
      </c>
      <c r="B7159" s="38">
        <v>42623</v>
      </c>
      <c r="C7159" t="s">
        <v>30</v>
      </c>
      <c r="D7159" t="s">
        <v>457</v>
      </c>
      <c r="E7159" t="s">
        <v>1123</v>
      </c>
      <c r="F7159">
        <v>280945</v>
      </c>
      <c r="G7159">
        <v>378364</v>
      </c>
      <c r="H7159" t="s">
        <v>148</v>
      </c>
      <c r="I7159" t="s">
        <v>149</v>
      </c>
      <c r="L7159">
        <v>2016</v>
      </c>
      <c r="M7159">
        <v>9</v>
      </c>
      <c r="N7159">
        <f t="shared" si="522"/>
        <v>0</v>
      </c>
      <c r="O7159">
        <f t="shared" si="523"/>
        <v>0</v>
      </c>
      <c r="P7159">
        <f t="shared" si="524"/>
        <v>1</v>
      </c>
    </row>
    <row r="7160" spans="1:16" x14ac:dyDescent="0.3">
      <c r="A7160" t="s">
        <v>169</v>
      </c>
      <c r="B7160" s="38">
        <v>42625</v>
      </c>
      <c r="C7160" t="s">
        <v>30</v>
      </c>
      <c r="D7160" t="s">
        <v>214</v>
      </c>
      <c r="E7160" t="s">
        <v>1126</v>
      </c>
      <c r="F7160">
        <v>245421</v>
      </c>
      <c r="G7160">
        <v>372684</v>
      </c>
      <c r="H7160" t="s">
        <v>152</v>
      </c>
      <c r="I7160" t="s">
        <v>153</v>
      </c>
      <c r="L7160">
        <v>2016</v>
      </c>
      <c r="M7160">
        <v>9</v>
      </c>
      <c r="N7160">
        <f t="shared" si="522"/>
        <v>0</v>
      </c>
      <c r="O7160">
        <f t="shared" si="523"/>
        <v>0</v>
      </c>
      <c r="P7160">
        <f t="shared" si="524"/>
        <v>2</v>
      </c>
    </row>
    <row r="7161" spans="1:16" x14ac:dyDescent="0.3">
      <c r="A7161" t="s">
        <v>41</v>
      </c>
      <c r="B7161" s="38">
        <v>42626</v>
      </c>
      <c r="C7161" t="s">
        <v>30</v>
      </c>
      <c r="D7161" t="s">
        <v>647</v>
      </c>
      <c r="E7161" t="s">
        <v>1123</v>
      </c>
      <c r="F7161">
        <v>289699</v>
      </c>
      <c r="G7161">
        <v>390686</v>
      </c>
      <c r="H7161" t="s">
        <v>148</v>
      </c>
      <c r="I7161" t="s">
        <v>149</v>
      </c>
      <c r="L7161">
        <v>2016</v>
      </c>
      <c r="M7161">
        <v>9</v>
      </c>
      <c r="N7161">
        <f t="shared" si="522"/>
        <v>0</v>
      </c>
      <c r="O7161">
        <f t="shared" si="523"/>
        <v>0</v>
      </c>
      <c r="P7161">
        <f t="shared" si="524"/>
        <v>1</v>
      </c>
    </row>
    <row r="7162" spans="1:16" x14ac:dyDescent="0.3">
      <c r="A7162" t="s">
        <v>69</v>
      </c>
      <c r="B7162" s="38">
        <v>42627</v>
      </c>
      <c r="C7162" t="s">
        <v>30</v>
      </c>
      <c r="D7162" t="s">
        <v>191</v>
      </c>
      <c r="E7162" t="s">
        <v>1122</v>
      </c>
      <c r="F7162">
        <v>334217</v>
      </c>
      <c r="G7162">
        <v>374929</v>
      </c>
      <c r="H7162" t="s">
        <v>148</v>
      </c>
      <c r="I7162" t="s">
        <v>149</v>
      </c>
      <c r="L7162">
        <v>2016</v>
      </c>
      <c r="M7162">
        <v>9</v>
      </c>
      <c r="N7162">
        <f t="shared" si="522"/>
        <v>0</v>
      </c>
      <c r="O7162">
        <f t="shared" si="523"/>
        <v>0</v>
      </c>
      <c r="P7162">
        <f t="shared" si="524"/>
        <v>1</v>
      </c>
    </row>
    <row r="7163" spans="1:16" x14ac:dyDescent="0.3">
      <c r="A7163" t="s">
        <v>169</v>
      </c>
      <c r="B7163" s="38">
        <v>42627</v>
      </c>
      <c r="C7163" t="s">
        <v>30</v>
      </c>
      <c r="D7163" t="s">
        <v>424</v>
      </c>
      <c r="E7163" t="s">
        <v>1126</v>
      </c>
      <c r="F7163">
        <v>245747</v>
      </c>
      <c r="G7163">
        <v>372763</v>
      </c>
      <c r="H7163" t="s">
        <v>152</v>
      </c>
      <c r="I7163" t="s">
        <v>153</v>
      </c>
      <c r="L7163">
        <v>2016</v>
      </c>
      <c r="M7163">
        <v>9</v>
      </c>
      <c r="N7163">
        <f t="shared" si="522"/>
        <v>0</v>
      </c>
      <c r="O7163">
        <f t="shared" si="523"/>
        <v>0</v>
      </c>
      <c r="P7163">
        <f t="shared" si="524"/>
        <v>2</v>
      </c>
    </row>
    <row r="7164" spans="1:16" x14ac:dyDescent="0.3">
      <c r="A7164" t="s">
        <v>1120</v>
      </c>
      <c r="B7164" s="38">
        <v>42627</v>
      </c>
      <c r="C7164" t="s">
        <v>30</v>
      </c>
      <c r="D7164" t="s">
        <v>475</v>
      </c>
      <c r="E7164" t="s">
        <v>1125</v>
      </c>
      <c r="F7164">
        <v>243551</v>
      </c>
      <c r="G7164">
        <v>416200</v>
      </c>
      <c r="H7164" t="s">
        <v>148</v>
      </c>
      <c r="I7164" t="s">
        <v>149</v>
      </c>
      <c r="L7164">
        <v>2016</v>
      </c>
      <c r="M7164">
        <v>9</v>
      </c>
      <c r="N7164">
        <f t="shared" si="522"/>
        <v>0</v>
      </c>
      <c r="O7164">
        <f t="shared" si="523"/>
        <v>0</v>
      </c>
      <c r="P7164">
        <f t="shared" si="524"/>
        <v>1</v>
      </c>
    </row>
    <row r="7165" spans="1:16" x14ac:dyDescent="0.3">
      <c r="A7165" t="s">
        <v>69</v>
      </c>
      <c r="B7165" s="38">
        <v>42628</v>
      </c>
      <c r="C7165" t="s">
        <v>30</v>
      </c>
      <c r="D7165" t="s">
        <v>174</v>
      </c>
      <c r="E7165" t="s">
        <v>1122</v>
      </c>
      <c r="F7165">
        <v>334132</v>
      </c>
      <c r="G7165">
        <v>375039</v>
      </c>
      <c r="H7165" t="s">
        <v>148</v>
      </c>
      <c r="I7165" t="s">
        <v>149</v>
      </c>
      <c r="L7165">
        <v>2016</v>
      </c>
      <c r="M7165">
        <v>9</v>
      </c>
      <c r="N7165">
        <f t="shared" si="522"/>
        <v>0</v>
      </c>
      <c r="O7165">
        <f t="shared" si="523"/>
        <v>0</v>
      </c>
      <c r="P7165">
        <f t="shared" si="524"/>
        <v>1</v>
      </c>
    </row>
    <row r="7166" spans="1:16" x14ac:dyDescent="0.3">
      <c r="A7166" t="s">
        <v>69</v>
      </c>
      <c r="B7166" s="38">
        <v>42628</v>
      </c>
      <c r="C7166" t="s">
        <v>30</v>
      </c>
      <c r="D7166" t="s">
        <v>210</v>
      </c>
      <c r="E7166" t="s">
        <v>1122</v>
      </c>
      <c r="F7166">
        <v>333525</v>
      </c>
      <c r="G7166">
        <v>374299</v>
      </c>
      <c r="H7166" t="s">
        <v>152</v>
      </c>
      <c r="I7166" t="s">
        <v>153</v>
      </c>
      <c r="L7166">
        <v>2016</v>
      </c>
      <c r="M7166">
        <v>9</v>
      </c>
      <c r="N7166">
        <f t="shared" si="522"/>
        <v>0</v>
      </c>
      <c r="O7166">
        <f t="shared" si="523"/>
        <v>0</v>
      </c>
      <c r="P7166">
        <f t="shared" si="524"/>
        <v>2</v>
      </c>
    </row>
    <row r="7167" spans="1:16" x14ac:dyDescent="0.3">
      <c r="A7167" t="s">
        <v>1120</v>
      </c>
      <c r="B7167" s="38">
        <v>42629</v>
      </c>
      <c r="C7167" t="s">
        <v>30</v>
      </c>
      <c r="D7167" t="s">
        <v>192</v>
      </c>
      <c r="E7167" t="s">
        <v>1125</v>
      </c>
      <c r="F7167">
        <v>243300</v>
      </c>
      <c r="G7167">
        <v>417257</v>
      </c>
      <c r="H7167" t="s">
        <v>148</v>
      </c>
      <c r="I7167" t="s">
        <v>149</v>
      </c>
      <c r="L7167">
        <v>2016</v>
      </c>
      <c r="M7167">
        <v>9</v>
      </c>
      <c r="N7167">
        <f t="shared" si="522"/>
        <v>0</v>
      </c>
      <c r="O7167">
        <f t="shared" si="523"/>
        <v>0</v>
      </c>
      <c r="P7167">
        <f t="shared" si="524"/>
        <v>1</v>
      </c>
    </row>
    <row r="7168" spans="1:16" x14ac:dyDescent="0.3">
      <c r="A7168" t="s">
        <v>43</v>
      </c>
      <c r="B7168" s="38">
        <v>42629</v>
      </c>
      <c r="C7168" t="s">
        <v>30</v>
      </c>
      <c r="D7168" t="s">
        <v>604</v>
      </c>
      <c r="E7168" t="s">
        <v>1124</v>
      </c>
      <c r="F7168">
        <v>308798</v>
      </c>
      <c r="G7168">
        <v>326919</v>
      </c>
      <c r="H7168" t="s">
        <v>148</v>
      </c>
      <c r="I7168" t="s">
        <v>149</v>
      </c>
      <c r="L7168">
        <v>2016</v>
      </c>
      <c r="M7168">
        <v>9</v>
      </c>
      <c r="N7168">
        <f t="shared" si="522"/>
        <v>0</v>
      </c>
      <c r="O7168">
        <f t="shared" si="523"/>
        <v>0</v>
      </c>
      <c r="P7168">
        <f t="shared" si="524"/>
        <v>1</v>
      </c>
    </row>
    <row r="7169" spans="1:16" x14ac:dyDescent="0.3">
      <c r="A7169" t="s">
        <v>2</v>
      </c>
      <c r="B7169" s="38">
        <v>42630</v>
      </c>
      <c r="C7169" t="s">
        <v>30</v>
      </c>
      <c r="D7169" t="s">
        <v>285</v>
      </c>
      <c r="E7169" t="s">
        <v>1133</v>
      </c>
      <c r="F7169">
        <v>326560</v>
      </c>
      <c r="G7169">
        <v>363914</v>
      </c>
      <c r="H7169" t="s">
        <v>148</v>
      </c>
      <c r="I7169" t="s">
        <v>149</v>
      </c>
      <c r="L7169">
        <v>2016</v>
      </c>
      <c r="M7169">
        <v>9</v>
      </c>
      <c r="N7169">
        <f t="shared" si="522"/>
        <v>0</v>
      </c>
      <c r="O7169">
        <f t="shared" si="523"/>
        <v>0</v>
      </c>
      <c r="P7169">
        <f t="shared" si="524"/>
        <v>1</v>
      </c>
    </row>
    <row r="7170" spans="1:16" x14ac:dyDescent="0.3">
      <c r="A7170" t="s">
        <v>68</v>
      </c>
      <c r="B7170" s="38">
        <v>42631</v>
      </c>
      <c r="C7170" t="s">
        <v>30</v>
      </c>
      <c r="D7170" t="s">
        <v>232</v>
      </c>
      <c r="E7170" t="s">
        <v>1131</v>
      </c>
      <c r="F7170">
        <v>294753</v>
      </c>
      <c r="G7170">
        <v>425850</v>
      </c>
      <c r="H7170" t="s">
        <v>148</v>
      </c>
      <c r="I7170" t="s">
        <v>149</v>
      </c>
      <c r="L7170">
        <v>2016</v>
      </c>
      <c r="M7170">
        <v>9</v>
      </c>
      <c r="N7170">
        <f t="shared" si="522"/>
        <v>0</v>
      </c>
      <c r="O7170">
        <f t="shared" si="523"/>
        <v>0</v>
      </c>
      <c r="P7170">
        <f t="shared" si="524"/>
        <v>1</v>
      </c>
    </row>
    <row r="7171" spans="1:16" x14ac:dyDescent="0.3">
      <c r="A7171" t="s">
        <v>69</v>
      </c>
      <c r="B7171" s="38">
        <v>42632</v>
      </c>
      <c r="C7171" t="s">
        <v>30</v>
      </c>
      <c r="D7171" t="s">
        <v>495</v>
      </c>
      <c r="E7171" t="s">
        <v>1122</v>
      </c>
      <c r="F7171">
        <v>334218</v>
      </c>
      <c r="G7171">
        <v>374622</v>
      </c>
      <c r="H7171" t="s">
        <v>148</v>
      </c>
      <c r="I7171" t="s">
        <v>149</v>
      </c>
      <c r="L7171">
        <v>2016</v>
      </c>
      <c r="M7171">
        <v>9</v>
      </c>
      <c r="N7171">
        <f t="shared" si="522"/>
        <v>0</v>
      </c>
      <c r="O7171">
        <f t="shared" si="523"/>
        <v>0</v>
      </c>
      <c r="P7171">
        <f t="shared" si="524"/>
        <v>1</v>
      </c>
    </row>
    <row r="7172" spans="1:16" x14ac:dyDescent="0.3">
      <c r="A7172" t="s">
        <v>69</v>
      </c>
      <c r="B7172" s="38">
        <v>42632</v>
      </c>
      <c r="C7172" t="s">
        <v>30</v>
      </c>
      <c r="D7172" t="s">
        <v>251</v>
      </c>
      <c r="E7172" t="s">
        <v>1122</v>
      </c>
      <c r="F7172">
        <v>333540</v>
      </c>
      <c r="G7172">
        <v>373884</v>
      </c>
      <c r="H7172" t="s">
        <v>148</v>
      </c>
      <c r="I7172" t="s">
        <v>149</v>
      </c>
      <c r="L7172">
        <v>2016</v>
      </c>
      <c r="M7172">
        <v>9</v>
      </c>
      <c r="N7172">
        <f t="shared" si="522"/>
        <v>0</v>
      </c>
      <c r="O7172">
        <f t="shared" si="523"/>
        <v>0</v>
      </c>
      <c r="P7172">
        <f t="shared" si="524"/>
        <v>1</v>
      </c>
    </row>
    <row r="7173" spans="1:16" x14ac:dyDescent="0.3">
      <c r="A7173" t="s">
        <v>69</v>
      </c>
      <c r="B7173" s="38">
        <v>42632</v>
      </c>
      <c r="C7173" t="s">
        <v>30</v>
      </c>
      <c r="D7173" t="s">
        <v>508</v>
      </c>
      <c r="E7173" t="s">
        <v>1122</v>
      </c>
      <c r="F7173">
        <v>333224</v>
      </c>
      <c r="G7173">
        <v>374375</v>
      </c>
      <c r="H7173" t="s">
        <v>144</v>
      </c>
      <c r="I7173" t="s">
        <v>145</v>
      </c>
      <c r="L7173">
        <v>2016</v>
      </c>
      <c r="M7173">
        <v>9</v>
      </c>
      <c r="N7173">
        <f t="shared" si="522"/>
        <v>0</v>
      </c>
      <c r="O7173">
        <f t="shared" si="523"/>
        <v>0</v>
      </c>
      <c r="P7173">
        <f t="shared" si="524"/>
        <v>3</v>
      </c>
    </row>
    <row r="7174" spans="1:16" x14ac:dyDescent="0.3">
      <c r="A7174" t="s">
        <v>60</v>
      </c>
      <c r="B7174" s="38">
        <v>42632</v>
      </c>
      <c r="C7174" t="s">
        <v>30</v>
      </c>
      <c r="D7174" t="s">
        <v>231</v>
      </c>
      <c r="E7174" t="s">
        <v>1130</v>
      </c>
      <c r="F7174">
        <v>350892</v>
      </c>
      <c r="G7174">
        <v>381980</v>
      </c>
      <c r="H7174" t="s">
        <v>148</v>
      </c>
      <c r="I7174" t="s">
        <v>149</v>
      </c>
      <c r="L7174">
        <v>2016</v>
      </c>
      <c r="M7174">
        <v>9</v>
      </c>
      <c r="N7174">
        <f t="shared" si="522"/>
        <v>0</v>
      </c>
      <c r="O7174">
        <f t="shared" si="523"/>
        <v>0</v>
      </c>
      <c r="P7174">
        <f t="shared" si="524"/>
        <v>1</v>
      </c>
    </row>
    <row r="7175" spans="1:16" x14ac:dyDescent="0.3">
      <c r="A7175" t="s">
        <v>69</v>
      </c>
      <c r="B7175" s="38">
        <v>42633</v>
      </c>
      <c r="C7175" t="s">
        <v>30</v>
      </c>
      <c r="D7175" t="s">
        <v>280</v>
      </c>
      <c r="E7175" t="s">
        <v>1122</v>
      </c>
      <c r="F7175">
        <v>334157</v>
      </c>
      <c r="G7175">
        <v>373618</v>
      </c>
      <c r="H7175" t="s">
        <v>148</v>
      </c>
      <c r="I7175" t="s">
        <v>149</v>
      </c>
      <c r="L7175">
        <v>2016</v>
      </c>
      <c r="M7175">
        <v>9</v>
      </c>
      <c r="N7175">
        <f t="shared" si="522"/>
        <v>0</v>
      </c>
      <c r="O7175">
        <f t="shared" si="523"/>
        <v>0</v>
      </c>
      <c r="P7175">
        <f t="shared" si="524"/>
        <v>1</v>
      </c>
    </row>
    <row r="7176" spans="1:16" x14ac:dyDescent="0.3">
      <c r="A7176" t="s">
        <v>69</v>
      </c>
      <c r="B7176" s="38">
        <v>42634</v>
      </c>
      <c r="C7176" t="s">
        <v>30</v>
      </c>
      <c r="D7176" t="s">
        <v>174</v>
      </c>
      <c r="E7176" t="s">
        <v>1122</v>
      </c>
      <c r="F7176">
        <v>334183</v>
      </c>
      <c r="G7176">
        <v>375163</v>
      </c>
      <c r="H7176" t="s">
        <v>148</v>
      </c>
      <c r="I7176" t="s">
        <v>149</v>
      </c>
      <c r="L7176">
        <v>2016</v>
      </c>
      <c r="M7176">
        <v>9</v>
      </c>
      <c r="N7176">
        <f t="shared" si="522"/>
        <v>0</v>
      </c>
      <c r="O7176">
        <f t="shared" si="523"/>
        <v>0</v>
      </c>
      <c r="P7176">
        <f t="shared" si="524"/>
        <v>1</v>
      </c>
    </row>
    <row r="7177" spans="1:16" x14ac:dyDescent="0.3">
      <c r="A7177" t="s">
        <v>69</v>
      </c>
      <c r="B7177" s="38">
        <v>42634</v>
      </c>
      <c r="C7177" t="s">
        <v>29</v>
      </c>
      <c r="D7177" t="s">
        <v>1180</v>
      </c>
      <c r="E7177" t="s">
        <v>1122</v>
      </c>
      <c r="F7177">
        <v>334250</v>
      </c>
      <c r="G7177">
        <v>373893</v>
      </c>
      <c r="H7177" t="s">
        <v>148</v>
      </c>
      <c r="I7177" t="s">
        <v>181</v>
      </c>
      <c r="L7177">
        <v>2016</v>
      </c>
      <c r="M7177">
        <v>9</v>
      </c>
      <c r="N7177">
        <f t="shared" si="522"/>
        <v>0</v>
      </c>
      <c r="O7177">
        <f t="shared" si="523"/>
        <v>1</v>
      </c>
      <c r="P7177">
        <f t="shared" si="524"/>
        <v>0</v>
      </c>
    </row>
    <row r="7178" spans="1:16" x14ac:dyDescent="0.3">
      <c r="A7178" t="s">
        <v>69</v>
      </c>
      <c r="B7178" s="38">
        <v>42634</v>
      </c>
      <c r="C7178" t="s">
        <v>30</v>
      </c>
      <c r="D7178" t="s">
        <v>251</v>
      </c>
      <c r="E7178" t="s">
        <v>1122</v>
      </c>
      <c r="F7178">
        <v>333536</v>
      </c>
      <c r="G7178">
        <v>373910</v>
      </c>
      <c r="H7178" t="s">
        <v>152</v>
      </c>
      <c r="I7178" t="s">
        <v>153</v>
      </c>
      <c r="L7178">
        <v>2016</v>
      </c>
      <c r="M7178">
        <v>9</v>
      </c>
      <c r="N7178">
        <f t="shared" si="522"/>
        <v>0</v>
      </c>
      <c r="O7178">
        <f t="shared" si="523"/>
        <v>0</v>
      </c>
      <c r="P7178">
        <f t="shared" si="524"/>
        <v>2</v>
      </c>
    </row>
    <row r="7179" spans="1:16" x14ac:dyDescent="0.3">
      <c r="A7179" t="s">
        <v>69</v>
      </c>
      <c r="B7179" s="38">
        <v>42634</v>
      </c>
      <c r="C7179" t="s">
        <v>30</v>
      </c>
      <c r="D7179" t="s">
        <v>350</v>
      </c>
      <c r="E7179" t="s">
        <v>1122</v>
      </c>
      <c r="F7179">
        <v>333746</v>
      </c>
      <c r="G7179">
        <v>375193</v>
      </c>
      <c r="H7179" t="s">
        <v>148</v>
      </c>
      <c r="I7179" t="s">
        <v>149</v>
      </c>
      <c r="L7179">
        <v>2016</v>
      </c>
      <c r="M7179">
        <v>9</v>
      </c>
      <c r="N7179">
        <f t="shared" si="522"/>
        <v>0</v>
      </c>
      <c r="O7179">
        <f t="shared" si="523"/>
        <v>0</v>
      </c>
      <c r="P7179">
        <f t="shared" si="524"/>
        <v>1</v>
      </c>
    </row>
    <row r="7180" spans="1:16" x14ac:dyDescent="0.3">
      <c r="A7180" t="s">
        <v>69</v>
      </c>
      <c r="B7180" s="38">
        <v>42634</v>
      </c>
      <c r="C7180" t="s">
        <v>30</v>
      </c>
      <c r="D7180" t="s">
        <v>439</v>
      </c>
      <c r="E7180" t="s">
        <v>1122</v>
      </c>
      <c r="F7180">
        <v>333167</v>
      </c>
      <c r="G7180">
        <v>373876</v>
      </c>
      <c r="H7180" t="s">
        <v>234</v>
      </c>
      <c r="I7180" t="s">
        <v>313</v>
      </c>
      <c r="L7180">
        <v>2016</v>
      </c>
      <c r="M7180">
        <v>9</v>
      </c>
      <c r="N7180">
        <f t="shared" si="522"/>
        <v>0</v>
      </c>
      <c r="O7180">
        <f t="shared" si="523"/>
        <v>0</v>
      </c>
      <c r="P7180">
        <f t="shared" si="524"/>
        <v>5</v>
      </c>
    </row>
    <row r="7181" spans="1:16" x14ac:dyDescent="0.3">
      <c r="A7181" t="s">
        <v>69</v>
      </c>
      <c r="B7181" s="38">
        <v>42635</v>
      </c>
      <c r="C7181" t="s">
        <v>29</v>
      </c>
      <c r="D7181" t="s">
        <v>552</v>
      </c>
      <c r="E7181" t="s">
        <v>1122</v>
      </c>
      <c r="F7181">
        <v>333761</v>
      </c>
      <c r="G7181">
        <v>374451</v>
      </c>
      <c r="H7181" t="s">
        <v>245</v>
      </c>
      <c r="I7181" t="s">
        <v>181</v>
      </c>
      <c r="J7181" t="s">
        <v>341</v>
      </c>
      <c r="L7181">
        <v>2016</v>
      </c>
      <c r="M7181">
        <v>9</v>
      </c>
      <c r="N7181">
        <f t="shared" si="522"/>
        <v>0</v>
      </c>
      <c r="O7181">
        <f t="shared" si="523"/>
        <v>1</v>
      </c>
      <c r="P7181">
        <f t="shared" si="524"/>
        <v>3</v>
      </c>
    </row>
    <row r="7182" spans="1:16" x14ac:dyDescent="0.3">
      <c r="A7182" t="s">
        <v>69</v>
      </c>
      <c r="B7182" s="38">
        <v>42635</v>
      </c>
      <c r="C7182" t="s">
        <v>30</v>
      </c>
      <c r="D7182" t="s">
        <v>1182</v>
      </c>
      <c r="E7182" t="s">
        <v>1122</v>
      </c>
      <c r="F7182">
        <v>333309</v>
      </c>
      <c r="G7182">
        <v>374726</v>
      </c>
      <c r="H7182" t="s">
        <v>152</v>
      </c>
      <c r="I7182" t="s">
        <v>153</v>
      </c>
      <c r="L7182">
        <v>2016</v>
      </c>
      <c r="M7182">
        <v>9</v>
      </c>
      <c r="N7182">
        <f t="shared" si="522"/>
        <v>0</v>
      </c>
      <c r="O7182">
        <f t="shared" si="523"/>
        <v>0</v>
      </c>
      <c r="P7182">
        <f t="shared" si="524"/>
        <v>2</v>
      </c>
    </row>
    <row r="7183" spans="1:16" x14ac:dyDescent="0.3">
      <c r="A7183" t="s">
        <v>75</v>
      </c>
      <c r="B7183" s="38">
        <v>42635</v>
      </c>
      <c r="C7183" t="s">
        <v>30</v>
      </c>
      <c r="D7183" t="s">
        <v>237</v>
      </c>
      <c r="E7183" t="s">
        <v>1130</v>
      </c>
      <c r="F7183">
        <v>346022</v>
      </c>
      <c r="G7183">
        <v>369291</v>
      </c>
      <c r="H7183" t="s">
        <v>148</v>
      </c>
      <c r="I7183" t="s">
        <v>149</v>
      </c>
      <c r="L7183">
        <v>2016</v>
      </c>
      <c r="M7183">
        <v>9</v>
      </c>
      <c r="N7183">
        <f t="shared" si="522"/>
        <v>0</v>
      </c>
      <c r="O7183">
        <f t="shared" si="523"/>
        <v>0</v>
      </c>
      <c r="P7183">
        <f t="shared" si="524"/>
        <v>1</v>
      </c>
    </row>
    <row r="7184" spans="1:16" x14ac:dyDescent="0.3">
      <c r="A7184" t="s">
        <v>69</v>
      </c>
      <c r="B7184" s="38">
        <v>42636</v>
      </c>
      <c r="C7184" t="s">
        <v>30</v>
      </c>
      <c r="D7184" t="s">
        <v>167</v>
      </c>
      <c r="E7184" t="s">
        <v>1122</v>
      </c>
      <c r="F7184">
        <v>334657</v>
      </c>
      <c r="G7184">
        <v>373928</v>
      </c>
      <c r="H7184" t="s">
        <v>148</v>
      </c>
      <c r="I7184" t="s">
        <v>149</v>
      </c>
      <c r="L7184">
        <v>2016</v>
      </c>
      <c r="M7184">
        <v>9</v>
      </c>
      <c r="N7184">
        <f t="shared" si="522"/>
        <v>0</v>
      </c>
      <c r="O7184">
        <f t="shared" si="523"/>
        <v>0</v>
      </c>
      <c r="P7184">
        <f t="shared" si="524"/>
        <v>1</v>
      </c>
    </row>
    <row r="7185" spans="1:16" x14ac:dyDescent="0.3">
      <c r="A7185" t="s">
        <v>1120</v>
      </c>
      <c r="B7185" s="38">
        <v>42636</v>
      </c>
      <c r="C7185" t="s">
        <v>30</v>
      </c>
      <c r="D7185" t="s">
        <v>376</v>
      </c>
      <c r="E7185" t="s">
        <v>1125</v>
      </c>
      <c r="F7185">
        <v>243570</v>
      </c>
      <c r="G7185">
        <v>416818</v>
      </c>
      <c r="H7185" t="s">
        <v>148</v>
      </c>
      <c r="I7185" t="s">
        <v>149</v>
      </c>
      <c r="L7185">
        <v>2016</v>
      </c>
      <c r="M7185">
        <v>9</v>
      </c>
      <c r="N7185">
        <f t="shared" si="522"/>
        <v>0</v>
      </c>
      <c r="O7185">
        <f t="shared" si="523"/>
        <v>0</v>
      </c>
      <c r="P7185">
        <f t="shared" si="524"/>
        <v>1</v>
      </c>
    </row>
    <row r="7186" spans="1:16" x14ac:dyDescent="0.3">
      <c r="A7186" t="s">
        <v>69</v>
      </c>
      <c r="B7186" s="38">
        <v>42637</v>
      </c>
      <c r="C7186" t="s">
        <v>30</v>
      </c>
      <c r="D7186" t="s">
        <v>174</v>
      </c>
      <c r="E7186" t="s">
        <v>1122</v>
      </c>
      <c r="F7186">
        <v>334181</v>
      </c>
      <c r="G7186">
        <v>375121</v>
      </c>
      <c r="H7186" t="s">
        <v>148</v>
      </c>
      <c r="I7186" t="s">
        <v>149</v>
      </c>
      <c r="L7186">
        <v>2016</v>
      </c>
      <c r="M7186">
        <v>9</v>
      </c>
      <c r="N7186">
        <f t="shared" si="522"/>
        <v>0</v>
      </c>
      <c r="O7186">
        <f t="shared" si="523"/>
        <v>0</v>
      </c>
      <c r="P7186">
        <f t="shared" si="524"/>
        <v>1</v>
      </c>
    </row>
    <row r="7187" spans="1:16" x14ac:dyDescent="0.3">
      <c r="A7187" t="s">
        <v>43</v>
      </c>
      <c r="B7187" s="38">
        <v>42637</v>
      </c>
      <c r="C7187" t="s">
        <v>30</v>
      </c>
      <c r="D7187" t="s">
        <v>207</v>
      </c>
      <c r="E7187" t="s">
        <v>1124</v>
      </c>
      <c r="F7187">
        <v>308627</v>
      </c>
      <c r="G7187">
        <v>326003</v>
      </c>
      <c r="H7187" t="s">
        <v>152</v>
      </c>
      <c r="I7187" t="s">
        <v>153</v>
      </c>
      <c r="L7187">
        <v>2016</v>
      </c>
      <c r="M7187">
        <v>9</v>
      </c>
      <c r="N7187">
        <f t="shared" si="522"/>
        <v>0</v>
      </c>
      <c r="O7187">
        <f t="shared" si="523"/>
        <v>0</v>
      </c>
      <c r="P7187">
        <f t="shared" si="524"/>
        <v>2</v>
      </c>
    </row>
    <row r="7188" spans="1:16" x14ac:dyDescent="0.3">
      <c r="A7188" t="s">
        <v>69</v>
      </c>
      <c r="B7188" s="38">
        <v>42638</v>
      </c>
      <c r="C7188" t="s">
        <v>30</v>
      </c>
      <c r="D7188" t="s">
        <v>420</v>
      </c>
      <c r="E7188" t="s">
        <v>1122</v>
      </c>
      <c r="F7188">
        <v>333995</v>
      </c>
      <c r="G7188">
        <v>375115</v>
      </c>
      <c r="H7188" t="s">
        <v>148</v>
      </c>
      <c r="I7188" t="s">
        <v>149</v>
      </c>
      <c r="L7188">
        <v>2016</v>
      </c>
      <c r="M7188">
        <v>9</v>
      </c>
      <c r="N7188">
        <f t="shared" si="522"/>
        <v>0</v>
      </c>
      <c r="O7188">
        <f t="shared" si="523"/>
        <v>0</v>
      </c>
      <c r="P7188">
        <f t="shared" si="524"/>
        <v>1</v>
      </c>
    </row>
    <row r="7189" spans="1:16" x14ac:dyDescent="0.3">
      <c r="A7189" t="s">
        <v>60</v>
      </c>
      <c r="B7189" s="38">
        <v>42638</v>
      </c>
      <c r="C7189" t="s">
        <v>30</v>
      </c>
      <c r="D7189" t="s">
        <v>194</v>
      </c>
      <c r="E7189" t="s">
        <v>1130</v>
      </c>
      <c r="F7189">
        <v>350765</v>
      </c>
      <c r="G7189">
        <v>381692</v>
      </c>
      <c r="H7189" t="s">
        <v>152</v>
      </c>
      <c r="I7189" t="s">
        <v>153</v>
      </c>
      <c r="L7189">
        <v>2016</v>
      </c>
      <c r="M7189">
        <v>9</v>
      </c>
      <c r="N7189">
        <f t="shared" ref="N7189:N7252" si="525">SUM((IF(OR(ISBLANK($I7189),ISERROR(SEARCH("killed",$I7189))),0,IF(SEARCH("killed",$I7189)=3,LEFT($I7189,1),IF(SEARCH("killed",$I7189)=4,LEFT($I7189,2),0)))),(IF(OR(ISBLANK($J7189),ISERROR(SEARCH("killed",$J7189))),0,IF(SEARCH("killed",$J7189)=3,LEFT($J7189,1),IF(SEARCH("killed",$J7189)=4,LEFT($J7189,2),0)))),(IF(OR(ISBLANK($K7189),ISERROR(SEARCH("killed",$K7189))),0,IF(SEARCH("killed",$K7189)=3,LEFT($K7189,1),IF(SEARCH("killed",$K7189)=4,LEFT($K7189,2),0)))))</f>
        <v>0</v>
      </c>
      <c r="O7189">
        <f t="shared" ref="O7189:O7252" si="526">SUM((IF(OR(ISBLANK($I7189),ISERROR(SEARCH("seriously",$I7189))),0,IF(SEARCH("seriously",$I7189)=3,LEFT($I7189,1),IF(SEARCH("seriously",$I7189)=4,LEFT($I7189,2),0)))),(IF(OR(ISBLANK($J7189),ISERROR(SEARCH("seriously",$J7189))),0,IF(SEARCH("seriously",$J7189)=3,LEFT($J7189,1),IF(SEARCH("seriously",$J7189)=4,LEFT($J7189,2),0)))),(IF(OR(ISBLANK($K7189),ISERROR(SEARCH("seriously",$K7189))),0,IF(SEARCH("seriously",$K7189)=3,LEFT($K7189,1),IF(SEARCH("seriously",$K7189)=4,LEFT($K7189,2),0)))))</f>
        <v>0</v>
      </c>
      <c r="P7189">
        <f t="shared" ref="P7189:P7252" si="527">SUM((IF(OR(ISBLANK($I7189),ISERROR(SEARCH("slightly",$I7189))),0,IF(SEARCH("slightly",$I7189)=3,LEFT($I7189,1),IF(SEARCH("slightly",$I7189)=4,LEFT($I7189,2),0)))),(IF(OR(ISBLANK($J7189),ISERROR(SEARCH("slightly",$J7189))),0,IF(SEARCH("slightly",$J7189)=3,LEFT($J7189,1),IF(SEARCH("slightly",$J7189)=4,LEFT($J7189,2),0)))),(IF(OR(ISBLANK($K7189),ISERROR(SEARCH("slightly",$K7189))),0,IF(SEARCH("slightly",$K7189)=3,LEFT($K7189,1),IF(SEARCH("slightly",$K7189)=4,LEFT($K7189,2),0)))))</f>
        <v>2</v>
      </c>
    </row>
    <row r="7190" spans="1:16" x14ac:dyDescent="0.3">
      <c r="A7190" t="s">
        <v>39</v>
      </c>
      <c r="B7190" s="38">
        <v>42639</v>
      </c>
      <c r="C7190" t="s">
        <v>30</v>
      </c>
      <c r="D7190" t="s">
        <v>207</v>
      </c>
      <c r="E7190" t="s">
        <v>1123</v>
      </c>
      <c r="F7190">
        <v>281058</v>
      </c>
      <c r="G7190">
        <v>378396</v>
      </c>
      <c r="H7190" t="s">
        <v>148</v>
      </c>
      <c r="I7190" t="s">
        <v>149</v>
      </c>
      <c r="L7190">
        <v>2016</v>
      </c>
      <c r="M7190">
        <v>9</v>
      </c>
      <c r="N7190">
        <f t="shared" si="525"/>
        <v>0</v>
      </c>
      <c r="O7190">
        <f t="shared" si="526"/>
        <v>0</v>
      </c>
      <c r="P7190">
        <f t="shared" si="527"/>
        <v>1</v>
      </c>
    </row>
    <row r="7191" spans="1:16" x14ac:dyDescent="0.3">
      <c r="A7191" t="s">
        <v>1120</v>
      </c>
      <c r="B7191" s="38">
        <v>42639</v>
      </c>
      <c r="C7191" t="s">
        <v>30</v>
      </c>
      <c r="D7191" t="s">
        <v>240</v>
      </c>
      <c r="E7191" t="s">
        <v>1125</v>
      </c>
      <c r="F7191">
        <v>243583</v>
      </c>
      <c r="G7191">
        <v>418011</v>
      </c>
      <c r="H7191" t="s">
        <v>148</v>
      </c>
      <c r="I7191" t="s">
        <v>149</v>
      </c>
      <c r="L7191">
        <v>2016</v>
      </c>
      <c r="M7191">
        <v>9</v>
      </c>
      <c r="N7191">
        <f t="shared" si="525"/>
        <v>0</v>
      </c>
      <c r="O7191">
        <f t="shared" si="526"/>
        <v>0</v>
      </c>
      <c r="P7191">
        <f t="shared" si="527"/>
        <v>1</v>
      </c>
    </row>
    <row r="7192" spans="1:16" x14ac:dyDescent="0.3">
      <c r="A7192" t="s">
        <v>60</v>
      </c>
      <c r="B7192" s="38">
        <v>42639</v>
      </c>
      <c r="C7192" t="s">
        <v>30</v>
      </c>
      <c r="D7192" t="s">
        <v>1207</v>
      </c>
      <c r="E7192" t="s">
        <v>1130</v>
      </c>
      <c r="F7192">
        <v>350304</v>
      </c>
      <c r="G7192">
        <v>381549</v>
      </c>
      <c r="H7192" t="s">
        <v>148</v>
      </c>
      <c r="I7192" t="s">
        <v>149</v>
      </c>
      <c r="L7192">
        <v>2016</v>
      </c>
      <c r="M7192">
        <v>9</v>
      </c>
      <c r="N7192">
        <f t="shared" si="525"/>
        <v>0</v>
      </c>
      <c r="O7192">
        <f t="shared" si="526"/>
        <v>0</v>
      </c>
      <c r="P7192">
        <f t="shared" si="527"/>
        <v>1</v>
      </c>
    </row>
    <row r="7193" spans="1:16" x14ac:dyDescent="0.3">
      <c r="A7193" t="s">
        <v>1216</v>
      </c>
      <c r="B7193" s="38">
        <v>42640</v>
      </c>
      <c r="C7193" t="s">
        <v>30</v>
      </c>
      <c r="D7193" t="s">
        <v>314</v>
      </c>
      <c r="E7193" t="s">
        <v>1129</v>
      </c>
      <c r="F7193">
        <v>301325</v>
      </c>
      <c r="G7193">
        <v>353692</v>
      </c>
      <c r="H7193" t="s">
        <v>152</v>
      </c>
      <c r="I7193" t="s">
        <v>153</v>
      </c>
      <c r="L7193">
        <v>2016</v>
      </c>
      <c r="M7193">
        <v>9</v>
      </c>
      <c r="N7193">
        <f t="shared" si="525"/>
        <v>0</v>
      </c>
      <c r="O7193">
        <f t="shared" si="526"/>
        <v>0</v>
      </c>
      <c r="P7193">
        <f t="shared" si="527"/>
        <v>2</v>
      </c>
    </row>
    <row r="7194" spans="1:16" x14ac:dyDescent="0.3">
      <c r="A7194" t="s">
        <v>1120</v>
      </c>
      <c r="B7194" s="38">
        <v>42640</v>
      </c>
      <c r="C7194" t="s">
        <v>30</v>
      </c>
      <c r="D7194" t="s">
        <v>288</v>
      </c>
      <c r="E7194" t="s">
        <v>1125</v>
      </c>
      <c r="F7194">
        <v>243706</v>
      </c>
      <c r="G7194">
        <v>416391</v>
      </c>
      <c r="H7194" t="s">
        <v>148</v>
      </c>
      <c r="I7194" t="s">
        <v>149</v>
      </c>
      <c r="L7194">
        <v>2016</v>
      </c>
      <c r="M7194">
        <v>9</v>
      </c>
      <c r="N7194">
        <f t="shared" si="525"/>
        <v>0</v>
      </c>
      <c r="O7194">
        <f t="shared" si="526"/>
        <v>0</v>
      </c>
      <c r="P7194">
        <f t="shared" si="527"/>
        <v>1</v>
      </c>
    </row>
    <row r="7195" spans="1:16" x14ac:dyDescent="0.3">
      <c r="A7195" t="s">
        <v>69</v>
      </c>
      <c r="B7195" s="38">
        <v>42642</v>
      </c>
      <c r="C7195" t="s">
        <v>30</v>
      </c>
      <c r="D7195" t="s">
        <v>160</v>
      </c>
      <c r="E7195" t="s">
        <v>1122</v>
      </c>
      <c r="F7195">
        <v>333162</v>
      </c>
      <c r="G7195">
        <v>374212</v>
      </c>
      <c r="H7195" t="s">
        <v>152</v>
      </c>
      <c r="I7195" t="s">
        <v>153</v>
      </c>
      <c r="L7195">
        <v>2016</v>
      </c>
      <c r="M7195">
        <v>9</v>
      </c>
      <c r="N7195">
        <f t="shared" si="525"/>
        <v>0</v>
      </c>
      <c r="O7195">
        <f t="shared" si="526"/>
        <v>0</v>
      </c>
      <c r="P7195">
        <f t="shared" si="527"/>
        <v>2</v>
      </c>
    </row>
    <row r="7196" spans="1:16" x14ac:dyDescent="0.3">
      <c r="A7196" t="s">
        <v>58</v>
      </c>
      <c r="B7196" s="38">
        <v>42642</v>
      </c>
      <c r="C7196" t="s">
        <v>30</v>
      </c>
      <c r="D7196" t="s">
        <v>511</v>
      </c>
      <c r="E7196" t="s">
        <v>1123</v>
      </c>
      <c r="F7196">
        <v>284117</v>
      </c>
      <c r="G7196">
        <v>366506</v>
      </c>
      <c r="H7196" t="s">
        <v>148</v>
      </c>
      <c r="I7196" t="s">
        <v>149</v>
      </c>
      <c r="L7196">
        <v>2016</v>
      </c>
      <c r="M7196">
        <v>9</v>
      </c>
      <c r="N7196">
        <f t="shared" si="525"/>
        <v>0</v>
      </c>
      <c r="O7196">
        <f t="shared" si="526"/>
        <v>0</v>
      </c>
      <c r="P7196">
        <f t="shared" si="527"/>
        <v>1</v>
      </c>
    </row>
    <row r="7197" spans="1:16" x14ac:dyDescent="0.3">
      <c r="A7197" t="s">
        <v>69</v>
      </c>
      <c r="B7197" s="38">
        <v>42643</v>
      </c>
      <c r="C7197" t="s">
        <v>30</v>
      </c>
      <c r="D7197" t="s">
        <v>299</v>
      </c>
      <c r="E7197" t="s">
        <v>1122</v>
      </c>
      <c r="F7197">
        <v>334573</v>
      </c>
      <c r="G7197">
        <v>374382</v>
      </c>
      <c r="H7197" t="s">
        <v>234</v>
      </c>
      <c r="I7197" t="s">
        <v>313</v>
      </c>
      <c r="L7197">
        <v>2016</v>
      </c>
      <c r="M7197">
        <v>9</v>
      </c>
      <c r="N7197">
        <f t="shared" si="525"/>
        <v>0</v>
      </c>
      <c r="O7197">
        <f t="shared" si="526"/>
        <v>0</v>
      </c>
      <c r="P7197">
        <f t="shared" si="527"/>
        <v>5</v>
      </c>
    </row>
    <row r="7198" spans="1:16" x14ac:dyDescent="0.3">
      <c r="A7198" t="s">
        <v>69</v>
      </c>
      <c r="B7198" s="38">
        <v>42643</v>
      </c>
      <c r="C7198" t="s">
        <v>29</v>
      </c>
      <c r="D7198" t="s">
        <v>355</v>
      </c>
      <c r="E7198" t="s">
        <v>1122</v>
      </c>
      <c r="F7198">
        <v>333535</v>
      </c>
      <c r="G7198">
        <v>374803</v>
      </c>
      <c r="H7198" t="s">
        <v>148</v>
      </c>
      <c r="I7198" t="s">
        <v>181</v>
      </c>
      <c r="L7198">
        <v>2016</v>
      </c>
      <c r="M7198">
        <v>9</v>
      </c>
      <c r="N7198">
        <f t="shared" si="525"/>
        <v>0</v>
      </c>
      <c r="O7198">
        <f t="shared" si="526"/>
        <v>1</v>
      </c>
      <c r="P7198">
        <f t="shared" si="527"/>
        <v>0</v>
      </c>
    </row>
    <row r="7199" spans="1:16" x14ac:dyDescent="0.3">
      <c r="A7199" t="s">
        <v>2</v>
      </c>
      <c r="B7199" s="38">
        <v>42643</v>
      </c>
      <c r="C7199" t="s">
        <v>30</v>
      </c>
      <c r="D7199" t="s">
        <v>175</v>
      </c>
      <c r="E7199" t="s">
        <v>1133</v>
      </c>
      <c r="F7199">
        <v>326701</v>
      </c>
      <c r="G7199">
        <v>364541</v>
      </c>
      <c r="H7199" t="s">
        <v>148</v>
      </c>
      <c r="I7199" t="s">
        <v>149</v>
      </c>
      <c r="L7199">
        <v>2016</v>
      </c>
      <c r="M7199">
        <v>9</v>
      </c>
      <c r="N7199">
        <f t="shared" si="525"/>
        <v>0</v>
      </c>
      <c r="O7199">
        <f t="shared" si="526"/>
        <v>0</v>
      </c>
      <c r="P7199">
        <f t="shared" si="527"/>
        <v>1</v>
      </c>
    </row>
    <row r="7200" spans="1:16" x14ac:dyDescent="0.3">
      <c r="A7200" t="s">
        <v>1120</v>
      </c>
      <c r="B7200" s="38">
        <v>42643</v>
      </c>
      <c r="C7200" t="s">
        <v>30</v>
      </c>
      <c r="D7200" t="s">
        <v>291</v>
      </c>
      <c r="E7200" t="s">
        <v>1125</v>
      </c>
      <c r="F7200">
        <v>243614</v>
      </c>
      <c r="G7200">
        <v>416851</v>
      </c>
      <c r="H7200" t="s">
        <v>148</v>
      </c>
      <c r="I7200" t="s">
        <v>149</v>
      </c>
      <c r="L7200">
        <v>2016</v>
      </c>
      <c r="M7200">
        <v>9</v>
      </c>
      <c r="N7200">
        <f t="shared" si="525"/>
        <v>0</v>
      </c>
      <c r="O7200">
        <f t="shared" si="526"/>
        <v>0</v>
      </c>
      <c r="P7200">
        <f t="shared" si="527"/>
        <v>1</v>
      </c>
    </row>
    <row r="7201" spans="1:16" x14ac:dyDescent="0.3">
      <c r="A7201" t="s">
        <v>36</v>
      </c>
      <c r="B7201" s="38">
        <v>42644</v>
      </c>
      <c r="C7201" t="s">
        <v>30</v>
      </c>
      <c r="D7201" t="s">
        <v>232</v>
      </c>
      <c r="E7201" t="s">
        <v>1129</v>
      </c>
      <c r="F7201">
        <v>287663</v>
      </c>
      <c r="G7201">
        <v>345020</v>
      </c>
      <c r="H7201" t="s">
        <v>148</v>
      </c>
      <c r="I7201" t="s">
        <v>149</v>
      </c>
      <c r="L7201">
        <v>2016</v>
      </c>
      <c r="M7201">
        <v>10</v>
      </c>
      <c r="N7201">
        <f t="shared" si="525"/>
        <v>0</v>
      </c>
      <c r="O7201">
        <f t="shared" si="526"/>
        <v>0</v>
      </c>
      <c r="P7201">
        <f t="shared" si="527"/>
        <v>1</v>
      </c>
    </row>
    <row r="7202" spans="1:16" x14ac:dyDescent="0.3">
      <c r="A7202" t="s">
        <v>69</v>
      </c>
      <c r="B7202" s="38">
        <v>42645</v>
      </c>
      <c r="C7202" t="s">
        <v>30</v>
      </c>
      <c r="D7202" t="s">
        <v>420</v>
      </c>
      <c r="E7202" t="s">
        <v>1122</v>
      </c>
      <c r="F7202">
        <v>334010</v>
      </c>
      <c r="G7202">
        <v>375103</v>
      </c>
      <c r="H7202" t="s">
        <v>148</v>
      </c>
      <c r="I7202" t="s">
        <v>149</v>
      </c>
      <c r="L7202">
        <v>2016</v>
      </c>
      <c r="M7202">
        <v>10</v>
      </c>
      <c r="N7202">
        <f t="shared" si="525"/>
        <v>0</v>
      </c>
      <c r="O7202">
        <f t="shared" si="526"/>
        <v>0</v>
      </c>
      <c r="P7202">
        <f t="shared" si="527"/>
        <v>1</v>
      </c>
    </row>
    <row r="7203" spans="1:16" x14ac:dyDescent="0.3">
      <c r="A7203" t="s">
        <v>69</v>
      </c>
      <c r="B7203" s="38">
        <v>42645</v>
      </c>
      <c r="C7203" t="s">
        <v>30</v>
      </c>
      <c r="D7203" t="s">
        <v>449</v>
      </c>
      <c r="E7203" t="s">
        <v>1122</v>
      </c>
      <c r="F7203">
        <v>333502</v>
      </c>
      <c r="G7203">
        <v>375120</v>
      </c>
      <c r="H7203" t="s">
        <v>152</v>
      </c>
      <c r="I7203" t="s">
        <v>153</v>
      </c>
      <c r="L7203">
        <v>2016</v>
      </c>
      <c r="M7203">
        <v>10</v>
      </c>
      <c r="N7203">
        <f t="shared" si="525"/>
        <v>0</v>
      </c>
      <c r="O7203">
        <f t="shared" si="526"/>
        <v>0</v>
      </c>
      <c r="P7203">
        <f t="shared" si="527"/>
        <v>2</v>
      </c>
    </row>
    <row r="7204" spans="1:16" x14ac:dyDescent="0.3">
      <c r="A7204" t="s">
        <v>69</v>
      </c>
      <c r="B7204" s="38">
        <v>42646</v>
      </c>
      <c r="C7204" t="s">
        <v>30</v>
      </c>
      <c r="D7204" t="s">
        <v>191</v>
      </c>
      <c r="E7204" t="s">
        <v>1122</v>
      </c>
      <c r="F7204">
        <v>334379</v>
      </c>
      <c r="G7204">
        <v>374749</v>
      </c>
      <c r="H7204" t="s">
        <v>148</v>
      </c>
      <c r="I7204" t="s">
        <v>149</v>
      </c>
      <c r="L7204">
        <v>2016</v>
      </c>
      <c r="M7204">
        <v>10</v>
      </c>
      <c r="N7204">
        <f t="shared" si="525"/>
        <v>0</v>
      </c>
      <c r="O7204">
        <f t="shared" si="526"/>
        <v>0</v>
      </c>
      <c r="P7204">
        <f t="shared" si="527"/>
        <v>1</v>
      </c>
    </row>
    <row r="7205" spans="1:16" x14ac:dyDescent="0.3">
      <c r="A7205" t="s">
        <v>69</v>
      </c>
      <c r="B7205" s="38">
        <v>42646</v>
      </c>
      <c r="C7205" t="s">
        <v>30</v>
      </c>
      <c r="D7205" t="s">
        <v>271</v>
      </c>
      <c r="E7205" t="s">
        <v>1122</v>
      </c>
      <c r="F7205">
        <v>334004</v>
      </c>
      <c r="G7205">
        <v>373852</v>
      </c>
      <c r="H7205" t="s">
        <v>148</v>
      </c>
      <c r="I7205" t="s">
        <v>149</v>
      </c>
      <c r="L7205">
        <v>2016</v>
      </c>
      <c r="M7205">
        <v>10</v>
      </c>
      <c r="N7205">
        <f t="shared" si="525"/>
        <v>0</v>
      </c>
      <c r="O7205">
        <f t="shared" si="526"/>
        <v>0</v>
      </c>
      <c r="P7205">
        <f t="shared" si="527"/>
        <v>1</v>
      </c>
    </row>
    <row r="7206" spans="1:16" x14ac:dyDescent="0.3">
      <c r="A7206" t="s">
        <v>74</v>
      </c>
      <c r="B7206" s="38">
        <v>42646</v>
      </c>
      <c r="C7206" t="s">
        <v>30</v>
      </c>
      <c r="D7206" t="s">
        <v>270</v>
      </c>
      <c r="E7206" t="s">
        <v>1128</v>
      </c>
      <c r="F7206">
        <v>341112</v>
      </c>
      <c r="G7206">
        <v>387215</v>
      </c>
      <c r="H7206" t="s">
        <v>148</v>
      </c>
      <c r="I7206" t="s">
        <v>149</v>
      </c>
      <c r="L7206">
        <v>2016</v>
      </c>
      <c r="M7206">
        <v>10</v>
      </c>
      <c r="N7206">
        <f t="shared" si="525"/>
        <v>0</v>
      </c>
      <c r="O7206">
        <f t="shared" si="526"/>
        <v>0</v>
      </c>
      <c r="P7206">
        <f t="shared" si="527"/>
        <v>1</v>
      </c>
    </row>
    <row r="7207" spans="1:16" x14ac:dyDescent="0.3">
      <c r="A7207" t="s">
        <v>49</v>
      </c>
      <c r="B7207" s="38">
        <v>42646</v>
      </c>
      <c r="C7207" t="s">
        <v>30</v>
      </c>
      <c r="D7207" t="s">
        <v>237</v>
      </c>
      <c r="E7207" t="s">
        <v>1129</v>
      </c>
      <c r="F7207">
        <v>312600</v>
      </c>
      <c r="G7207">
        <v>345971</v>
      </c>
      <c r="H7207" t="s">
        <v>152</v>
      </c>
      <c r="I7207" t="s">
        <v>153</v>
      </c>
      <c r="L7207">
        <v>2016</v>
      </c>
      <c r="M7207">
        <v>10</v>
      </c>
      <c r="N7207">
        <f t="shared" si="525"/>
        <v>0</v>
      </c>
      <c r="O7207">
        <f t="shared" si="526"/>
        <v>0</v>
      </c>
      <c r="P7207">
        <f t="shared" si="527"/>
        <v>2</v>
      </c>
    </row>
    <row r="7208" spans="1:16" x14ac:dyDescent="0.3">
      <c r="A7208" t="s">
        <v>69</v>
      </c>
      <c r="B7208" s="38">
        <v>42647</v>
      </c>
      <c r="C7208" t="s">
        <v>30</v>
      </c>
      <c r="D7208" t="s">
        <v>1152</v>
      </c>
      <c r="E7208" t="s">
        <v>1122</v>
      </c>
      <c r="F7208">
        <v>334540</v>
      </c>
      <c r="G7208">
        <v>374015</v>
      </c>
      <c r="H7208" t="s">
        <v>148</v>
      </c>
      <c r="I7208" t="s">
        <v>149</v>
      </c>
      <c r="L7208">
        <v>2016</v>
      </c>
      <c r="M7208">
        <v>10</v>
      </c>
      <c r="N7208">
        <f t="shared" si="525"/>
        <v>0</v>
      </c>
      <c r="O7208">
        <f t="shared" si="526"/>
        <v>0</v>
      </c>
      <c r="P7208">
        <f t="shared" si="527"/>
        <v>1</v>
      </c>
    </row>
    <row r="7209" spans="1:16" x14ac:dyDescent="0.3">
      <c r="A7209" t="s">
        <v>69</v>
      </c>
      <c r="B7209" s="38">
        <v>42647</v>
      </c>
      <c r="C7209" t="s">
        <v>30</v>
      </c>
      <c r="D7209" t="s">
        <v>191</v>
      </c>
      <c r="E7209" t="s">
        <v>1122</v>
      </c>
      <c r="F7209">
        <v>334600</v>
      </c>
      <c r="G7209">
        <v>374629</v>
      </c>
      <c r="H7209" t="s">
        <v>148</v>
      </c>
      <c r="I7209" t="s">
        <v>149</v>
      </c>
      <c r="L7209">
        <v>2016</v>
      </c>
      <c r="M7209">
        <v>10</v>
      </c>
      <c r="N7209">
        <f t="shared" si="525"/>
        <v>0</v>
      </c>
      <c r="O7209">
        <f t="shared" si="526"/>
        <v>0</v>
      </c>
      <c r="P7209">
        <f t="shared" si="527"/>
        <v>1</v>
      </c>
    </row>
    <row r="7210" spans="1:16" x14ac:dyDescent="0.3">
      <c r="A7210" t="s">
        <v>69</v>
      </c>
      <c r="B7210" s="38">
        <v>42647</v>
      </c>
      <c r="C7210" t="s">
        <v>30</v>
      </c>
      <c r="D7210" t="s">
        <v>380</v>
      </c>
      <c r="E7210" t="s">
        <v>1122</v>
      </c>
      <c r="F7210">
        <v>333623</v>
      </c>
      <c r="G7210">
        <v>375014</v>
      </c>
      <c r="H7210" t="s">
        <v>152</v>
      </c>
      <c r="I7210" t="s">
        <v>153</v>
      </c>
      <c r="L7210">
        <v>2016</v>
      </c>
      <c r="M7210">
        <v>10</v>
      </c>
      <c r="N7210">
        <f t="shared" si="525"/>
        <v>0</v>
      </c>
      <c r="O7210">
        <f t="shared" si="526"/>
        <v>0</v>
      </c>
      <c r="P7210">
        <f t="shared" si="527"/>
        <v>2</v>
      </c>
    </row>
    <row r="7211" spans="1:16" x14ac:dyDescent="0.3">
      <c r="A7211" t="s">
        <v>67</v>
      </c>
      <c r="B7211" s="38">
        <v>42647</v>
      </c>
      <c r="C7211" t="s">
        <v>30</v>
      </c>
      <c r="D7211" t="s">
        <v>755</v>
      </c>
      <c r="E7211" t="s">
        <v>1130</v>
      </c>
      <c r="F7211">
        <v>348947</v>
      </c>
      <c r="G7211">
        <v>374029</v>
      </c>
      <c r="H7211" t="s">
        <v>148</v>
      </c>
      <c r="I7211" t="s">
        <v>149</v>
      </c>
      <c r="L7211">
        <v>2016</v>
      </c>
      <c r="M7211">
        <v>10</v>
      </c>
      <c r="N7211">
        <f t="shared" si="525"/>
        <v>0</v>
      </c>
      <c r="O7211">
        <f t="shared" si="526"/>
        <v>0</v>
      </c>
      <c r="P7211">
        <f t="shared" si="527"/>
        <v>1</v>
      </c>
    </row>
    <row r="7212" spans="1:16" x14ac:dyDescent="0.3">
      <c r="A7212" t="s">
        <v>69</v>
      </c>
      <c r="B7212" s="38">
        <v>42648</v>
      </c>
      <c r="C7212" t="s">
        <v>30</v>
      </c>
      <c r="D7212" t="s">
        <v>448</v>
      </c>
      <c r="E7212" t="s">
        <v>1122</v>
      </c>
      <c r="F7212">
        <v>334285</v>
      </c>
      <c r="G7212">
        <v>374347</v>
      </c>
      <c r="H7212" t="s">
        <v>148</v>
      </c>
      <c r="I7212" t="s">
        <v>149</v>
      </c>
      <c r="L7212">
        <v>2016</v>
      </c>
      <c r="M7212">
        <v>10</v>
      </c>
      <c r="N7212">
        <f t="shared" si="525"/>
        <v>0</v>
      </c>
      <c r="O7212">
        <f t="shared" si="526"/>
        <v>0</v>
      </c>
      <c r="P7212">
        <f t="shared" si="527"/>
        <v>1</v>
      </c>
    </row>
    <row r="7213" spans="1:16" x14ac:dyDescent="0.3">
      <c r="A7213" t="s">
        <v>50</v>
      </c>
      <c r="B7213" s="38">
        <v>42648</v>
      </c>
      <c r="C7213" t="s">
        <v>30</v>
      </c>
      <c r="D7213" t="s">
        <v>265</v>
      </c>
      <c r="E7213" t="s">
        <v>1131</v>
      </c>
      <c r="F7213">
        <v>284740</v>
      </c>
      <c r="G7213">
        <v>432248</v>
      </c>
      <c r="H7213" t="s">
        <v>148</v>
      </c>
      <c r="I7213" t="s">
        <v>149</v>
      </c>
      <c r="L7213">
        <v>2016</v>
      </c>
      <c r="M7213">
        <v>10</v>
      </c>
      <c r="N7213">
        <f t="shared" si="525"/>
        <v>0</v>
      </c>
      <c r="O7213">
        <f t="shared" si="526"/>
        <v>0</v>
      </c>
      <c r="P7213">
        <f t="shared" si="527"/>
        <v>1</v>
      </c>
    </row>
    <row r="7214" spans="1:16" x14ac:dyDescent="0.3">
      <c r="A7214" t="s">
        <v>43</v>
      </c>
      <c r="B7214" s="38">
        <v>42648</v>
      </c>
      <c r="C7214" t="s">
        <v>30</v>
      </c>
      <c r="D7214" t="s">
        <v>375</v>
      </c>
      <c r="E7214" t="s">
        <v>1124</v>
      </c>
      <c r="F7214">
        <v>308624</v>
      </c>
      <c r="G7214">
        <v>326644</v>
      </c>
      <c r="H7214" t="s">
        <v>152</v>
      </c>
      <c r="I7214" t="s">
        <v>153</v>
      </c>
      <c r="L7214">
        <v>2016</v>
      </c>
      <c r="M7214">
        <v>10</v>
      </c>
      <c r="N7214">
        <f t="shared" si="525"/>
        <v>0</v>
      </c>
      <c r="O7214">
        <f t="shared" si="526"/>
        <v>0</v>
      </c>
      <c r="P7214">
        <f t="shared" si="527"/>
        <v>2</v>
      </c>
    </row>
    <row r="7215" spans="1:16" x14ac:dyDescent="0.3">
      <c r="A7215" t="s">
        <v>69</v>
      </c>
      <c r="B7215" s="38">
        <v>42649</v>
      </c>
      <c r="C7215" t="s">
        <v>30</v>
      </c>
      <c r="D7215" t="s">
        <v>305</v>
      </c>
      <c r="E7215" t="s">
        <v>1122</v>
      </c>
      <c r="F7215">
        <v>334019</v>
      </c>
      <c r="G7215">
        <v>374106</v>
      </c>
      <c r="H7215" t="s">
        <v>144</v>
      </c>
      <c r="I7215" t="s">
        <v>145</v>
      </c>
      <c r="L7215">
        <v>2016</v>
      </c>
      <c r="M7215">
        <v>10</v>
      </c>
      <c r="N7215">
        <f t="shared" si="525"/>
        <v>0</v>
      </c>
      <c r="O7215">
        <f t="shared" si="526"/>
        <v>0</v>
      </c>
      <c r="P7215">
        <f t="shared" si="527"/>
        <v>3</v>
      </c>
    </row>
    <row r="7216" spans="1:16" x14ac:dyDescent="0.3">
      <c r="A7216" t="s">
        <v>49</v>
      </c>
      <c r="B7216" s="38">
        <v>42649</v>
      </c>
      <c r="C7216" t="s">
        <v>30</v>
      </c>
      <c r="D7216" t="s">
        <v>1211</v>
      </c>
      <c r="E7216" t="s">
        <v>1129</v>
      </c>
      <c r="F7216">
        <v>312561</v>
      </c>
      <c r="G7216">
        <v>346097</v>
      </c>
      <c r="H7216" t="s">
        <v>152</v>
      </c>
      <c r="I7216" t="s">
        <v>153</v>
      </c>
      <c r="L7216">
        <v>2016</v>
      </c>
      <c r="M7216">
        <v>10</v>
      </c>
      <c r="N7216">
        <f t="shared" si="525"/>
        <v>0</v>
      </c>
      <c r="O7216">
        <f t="shared" si="526"/>
        <v>0</v>
      </c>
      <c r="P7216">
        <f t="shared" si="527"/>
        <v>2</v>
      </c>
    </row>
    <row r="7217" spans="1:16" x14ac:dyDescent="0.3">
      <c r="A7217" t="s">
        <v>77</v>
      </c>
      <c r="B7217" s="38">
        <v>42649</v>
      </c>
      <c r="C7217" t="s">
        <v>30</v>
      </c>
      <c r="D7217" t="s">
        <v>369</v>
      </c>
      <c r="E7217" t="s">
        <v>1129</v>
      </c>
      <c r="F7217">
        <v>319941</v>
      </c>
      <c r="G7217">
        <v>333693</v>
      </c>
      <c r="H7217" t="s">
        <v>148</v>
      </c>
      <c r="I7217" t="s">
        <v>149</v>
      </c>
      <c r="L7217">
        <v>2016</v>
      </c>
      <c r="M7217">
        <v>10</v>
      </c>
      <c r="N7217">
        <f t="shared" si="525"/>
        <v>0</v>
      </c>
      <c r="O7217">
        <f t="shared" si="526"/>
        <v>0</v>
      </c>
      <c r="P7217">
        <f t="shared" si="527"/>
        <v>1</v>
      </c>
    </row>
    <row r="7218" spans="1:16" x14ac:dyDescent="0.3">
      <c r="A7218" t="s">
        <v>69</v>
      </c>
      <c r="B7218" s="38">
        <v>42650</v>
      </c>
      <c r="C7218" t="s">
        <v>30</v>
      </c>
      <c r="D7218" t="s">
        <v>552</v>
      </c>
      <c r="E7218" t="s">
        <v>1122</v>
      </c>
      <c r="F7218">
        <v>333791</v>
      </c>
      <c r="G7218">
        <v>374753</v>
      </c>
      <c r="H7218" t="s">
        <v>148</v>
      </c>
      <c r="I7218" t="s">
        <v>149</v>
      </c>
      <c r="L7218">
        <v>2016</v>
      </c>
      <c r="M7218">
        <v>10</v>
      </c>
      <c r="N7218">
        <f t="shared" si="525"/>
        <v>0</v>
      </c>
      <c r="O7218">
        <f t="shared" si="526"/>
        <v>0</v>
      </c>
      <c r="P7218">
        <f t="shared" si="527"/>
        <v>1</v>
      </c>
    </row>
    <row r="7219" spans="1:16" x14ac:dyDescent="0.3">
      <c r="A7219" t="s">
        <v>69</v>
      </c>
      <c r="B7219" s="38">
        <v>42650</v>
      </c>
      <c r="C7219" t="s">
        <v>30</v>
      </c>
      <c r="D7219" t="s">
        <v>163</v>
      </c>
      <c r="E7219" t="s">
        <v>1122</v>
      </c>
      <c r="F7219">
        <v>333459</v>
      </c>
      <c r="G7219">
        <v>374336</v>
      </c>
      <c r="H7219" t="s">
        <v>148</v>
      </c>
      <c r="I7219" t="s">
        <v>149</v>
      </c>
      <c r="L7219">
        <v>2016</v>
      </c>
      <c r="M7219">
        <v>10</v>
      </c>
      <c r="N7219">
        <f t="shared" si="525"/>
        <v>0</v>
      </c>
      <c r="O7219">
        <f t="shared" si="526"/>
        <v>0</v>
      </c>
      <c r="P7219">
        <f t="shared" si="527"/>
        <v>1</v>
      </c>
    </row>
    <row r="7220" spans="1:16" x14ac:dyDescent="0.3">
      <c r="A7220" t="s">
        <v>2</v>
      </c>
      <c r="B7220" s="38">
        <v>42650</v>
      </c>
      <c r="C7220" t="s">
        <v>30</v>
      </c>
      <c r="D7220" t="s">
        <v>165</v>
      </c>
      <c r="E7220" t="s">
        <v>1133</v>
      </c>
      <c r="F7220">
        <v>327225</v>
      </c>
      <c r="G7220">
        <v>364530</v>
      </c>
      <c r="H7220" t="s">
        <v>152</v>
      </c>
      <c r="I7220" t="s">
        <v>153</v>
      </c>
      <c r="L7220">
        <v>2016</v>
      </c>
      <c r="M7220">
        <v>10</v>
      </c>
      <c r="N7220">
        <f t="shared" si="525"/>
        <v>0</v>
      </c>
      <c r="O7220">
        <f t="shared" si="526"/>
        <v>0</v>
      </c>
      <c r="P7220">
        <f t="shared" si="527"/>
        <v>2</v>
      </c>
    </row>
    <row r="7221" spans="1:16" x14ac:dyDescent="0.3">
      <c r="A7221" t="s">
        <v>69</v>
      </c>
      <c r="B7221" s="38">
        <v>42651</v>
      </c>
      <c r="C7221" t="s">
        <v>30</v>
      </c>
      <c r="D7221" t="s">
        <v>249</v>
      </c>
      <c r="E7221" t="s">
        <v>1122</v>
      </c>
      <c r="F7221">
        <v>334380</v>
      </c>
      <c r="G7221">
        <v>374147</v>
      </c>
      <c r="H7221" t="s">
        <v>148</v>
      </c>
      <c r="I7221" t="s">
        <v>149</v>
      </c>
      <c r="L7221">
        <v>2016</v>
      </c>
      <c r="M7221">
        <v>10</v>
      </c>
      <c r="N7221">
        <f t="shared" si="525"/>
        <v>0</v>
      </c>
      <c r="O7221">
        <f t="shared" si="526"/>
        <v>0</v>
      </c>
      <c r="P7221">
        <f t="shared" si="527"/>
        <v>1</v>
      </c>
    </row>
    <row r="7222" spans="1:16" x14ac:dyDescent="0.3">
      <c r="A7222" t="s">
        <v>69</v>
      </c>
      <c r="B7222" s="38">
        <v>42651</v>
      </c>
      <c r="C7222" t="s">
        <v>30</v>
      </c>
      <c r="D7222" t="s">
        <v>263</v>
      </c>
      <c r="E7222" t="s">
        <v>1122</v>
      </c>
      <c r="F7222">
        <v>333717</v>
      </c>
      <c r="G7222">
        <v>373573</v>
      </c>
      <c r="H7222" t="s">
        <v>148</v>
      </c>
      <c r="I7222" t="s">
        <v>149</v>
      </c>
      <c r="L7222">
        <v>2016</v>
      </c>
      <c r="M7222">
        <v>10</v>
      </c>
      <c r="N7222">
        <f t="shared" si="525"/>
        <v>0</v>
      </c>
      <c r="O7222">
        <f t="shared" si="526"/>
        <v>0</v>
      </c>
      <c r="P7222">
        <f t="shared" si="527"/>
        <v>1</v>
      </c>
    </row>
    <row r="7223" spans="1:16" x14ac:dyDescent="0.3">
      <c r="A7223" t="s">
        <v>1120</v>
      </c>
      <c r="B7223" s="38">
        <v>42651</v>
      </c>
      <c r="C7223" t="s">
        <v>30</v>
      </c>
      <c r="D7223" t="s">
        <v>792</v>
      </c>
      <c r="E7223" t="s">
        <v>1125</v>
      </c>
      <c r="F7223">
        <v>244047</v>
      </c>
      <c r="G7223">
        <v>416781</v>
      </c>
      <c r="H7223" t="s">
        <v>148</v>
      </c>
      <c r="I7223" t="s">
        <v>149</v>
      </c>
      <c r="L7223">
        <v>2016</v>
      </c>
      <c r="M7223">
        <v>10</v>
      </c>
      <c r="N7223">
        <f t="shared" si="525"/>
        <v>0</v>
      </c>
      <c r="O7223">
        <f t="shared" si="526"/>
        <v>0</v>
      </c>
      <c r="P7223">
        <f t="shared" si="527"/>
        <v>1</v>
      </c>
    </row>
    <row r="7224" spans="1:16" x14ac:dyDescent="0.3">
      <c r="A7224" t="s">
        <v>58</v>
      </c>
      <c r="B7224" s="38">
        <v>42651</v>
      </c>
      <c r="C7224" t="s">
        <v>30</v>
      </c>
      <c r="D7224" t="s">
        <v>170</v>
      </c>
      <c r="E7224" t="s">
        <v>1123</v>
      </c>
      <c r="F7224">
        <v>284211</v>
      </c>
      <c r="G7224">
        <v>366565</v>
      </c>
      <c r="H7224" t="s">
        <v>148</v>
      </c>
      <c r="I7224" t="s">
        <v>149</v>
      </c>
      <c r="L7224">
        <v>2016</v>
      </c>
      <c r="M7224">
        <v>10</v>
      </c>
      <c r="N7224">
        <f t="shared" si="525"/>
        <v>0</v>
      </c>
      <c r="O7224">
        <f t="shared" si="526"/>
        <v>0</v>
      </c>
      <c r="P7224">
        <f t="shared" si="527"/>
        <v>1</v>
      </c>
    </row>
    <row r="7225" spans="1:16" x14ac:dyDescent="0.3">
      <c r="A7225" t="s">
        <v>69</v>
      </c>
      <c r="B7225" s="38">
        <v>42652</v>
      </c>
      <c r="C7225" t="s">
        <v>30</v>
      </c>
      <c r="D7225" t="s">
        <v>271</v>
      </c>
      <c r="E7225" t="s">
        <v>1122</v>
      </c>
      <c r="F7225">
        <v>334038</v>
      </c>
      <c r="G7225">
        <v>373562</v>
      </c>
      <c r="H7225" t="s">
        <v>148</v>
      </c>
      <c r="I7225" t="s">
        <v>149</v>
      </c>
      <c r="L7225">
        <v>2016</v>
      </c>
      <c r="M7225">
        <v>10</v>
      </c>
      <c r="N7225">
        <f t="shared" si="525"/>
        <v>0</v>
      </c>
      <c r="O7225">
        <f t="shared" si="526"/>
        <v>0</v>
      </c>
      <c r="P7225">
        <f t="shared" si="527"/>
        <v>1</v>
      </c>
    </row>
    <row r="7226" spans="1:16" x14ac:dyDescent="0.3">
      <c r="A7226" t="s">
        <v>69</v>
      </c>
      <c r="B7226" s="38">
        <v>42653</v>
      </c>
      <c r="C7226" t="s">
        <v>30</v>
      </c>
      <c r="D7226" t="s">
        <v>167</v>
      </c>
      <c r="E7226" t="s">
        <v>1122</v>
      </c>
      <c r="F7226">
        <v>334536</v>
      </c>
      <c r="G7226">
        <v>373913</v>
      </c>
      <c r="H7226" t="s">
        <v>148</v>
      </c>
      <c r="I7226" t="s">
        <v>149</v>
      </c>
      <c r="L7226">
        <v>2016</v>
      </c>
      <c r="M7226">
        <v>10</v>
      </c>
      <c r="N7226">
        <f t="shared" si="525"/>
        <v>0</v>
      </c>
      <c r="O7226">
        <f t="shared" si="526"/>
        <v>0</v>
      </c>
      <c r="P7226">
        <f t="shared" si="527"/>
        <v>1</v>
      </c>
    </row>
    <row r="7227" spans="1:16" x14ac:dyDescent="0.3">
      <c r="A7227" t="s">
        <v>2</v>
      </c>
      <c r="B7227" s="38">
        <v>42653</v>
      </c>
      <c r="C7227" t="s">
        <v>29</v>
      </c>
      <c r="D7227" t="s">
        <v>281</v>
      </c>
      <c r="E7227" t="s">
        <v>1133</v>
      </c>
      <c r="F7227">
        <v>326534</v>
      </c>
      <c r="G7227">
        <v>363921</v>
      </c>
      <c r="H7227" t="s">
        <v>148</v>
      </c>
      <c r="I7227" t="s">
        <v>181</v>
      </c>
      <c r="L7227">
        <v>2016</v>
      </c>
      <c r="M7227">
        <v>10</v>
      </c>
      <c r="N7227">
        <f t="shared" si="525"/>
        <v>0</v>
      </c>
      <c r="O7227">
        <f t="shared" si="526"/>
        <v>1</v>
      </c>
      <c r="P7227">
        <f t="shared" si="527"/>
        <v>0</v>
      </c>
    </row>
    <row r="7228" spans="1:16" x14ac:dyDescent="0.3">
      <c r="A7228" t="s">
        <v>50</v>
      </c>
      <c r="B7228" s="38">
        <v>42653</v>
      </c>
      <c r="C7228" t="s">
        <v>30</v>
      </c>
      <c r="D7228" t="s">
        <v>335</v>
      </c>
      <c r="E7228" t="s">
        <v>1131</v>
      </c>
      <c r="F7228">
        <v>284419</v>
      </c>
      <c r="G7228">
        <v>432440</v>
      </c>
      <c r="H7228" t="s">
        <v>148</v>
      </c>
      <c r="I7228" t="s">
        <v>149</v>
      </c>
      <c r="L7228">
        <v>2016</v>
      </c>
      <c r="M7228">
        <v>10</v>
      </c>
      <c r="N7228">
        <f t="shared" si="525"/>
        <v>0</v>
      </c>
      <c r="O7228">
        <f t="shared" si="526"/>
        <v>0</v>
      </c>
      <c r="P7228">
        <f t="shared" si="527"/>
        <v>1</v>
      </c>
    </row>
    <row r="7229" spans="1:16" x14ac:dyDescent="0.3">
      <c r="A7229" t="s">
        <v>20</v>
      </c>
      <c r="B7229" s="38">
        <v>42655</v>
      </c>
      <c r="C7229" t="s">
        <v>30</v>
      </c>
      <c r="D7229" t="s">
        <v>458</v>
      </c>
      <c r="E7229" t="s">
        <v>1128</v>
      </c>
      <c r="F7229">
        <v>310936</v>
      </c>
      <c r="G7229">
        <v>403638</v>
      </c>
      <c r="H7229" t="s">
        <v>148</v>
      </c>
      <c r="I7229" t="s">
        <v>149</v>
      </c>
      <c r="L7229">
        <v>2016</v>
      </c>
      <c r="M7229">
        <v>10</v>
      </c>
      <c r="N7229">
        <f t="shared" si="525"/>
        <v>0</v>
      </c>
      <c r="O7229">
        <f t="shared" si="526"/>
        <v>0</v>
      </c>
      <c r="P7229">
        <f t="shared" si="527"/>
        <v>1</v>
      </c>
    </row>
    <row r="7230" spans="1:16" x14ac:dyDescent="0.3">
      <c r="A7230" t="s">
        <v>43</v>
      </c>
      <c r="B7230" s="38">
        <v>42655</v>
      </c>
      <c r="C7230" t="s">
        <v>30</v>
      </c>
      <c r="D7230" t="s">
        <v>396</v>
      </c>
      <c r="E7230" t="s">
        <v>1124</v>
      </c>
      <c r="F7230">
        <v>308688</v>
      </c>
      <c r="G7230">
        <v>326574</v>
      </c>
      <c r="H7230" t="s">
        <v>148</v>
      </c>
      <c r="I7230" t="s">
        <v>149</v>
      </c>
      <c r="L7230">
        <v>2016</v>
      </c>
      <c r="M7230">
        <v>10</v>
      </c>
      <c r="N7230">
        <f t="shared" si="525"/>
        <v>0</v>
      </c>
      <c r="O7230">
        <f t="shared" si="526"/>
        <v>0</v>
      </c>
      <c r="P7230">
        <f t="shared" si="527"/>
        <v>1</v>
      </c>
    </row>
    <row r="7231" spans="1:16" x14ac:dyDescent="0.3">
      <c r="A7231" t="s">
        <v>69</v>
      </c>
      <c r="B7231" s="38">
        <v>42656</v>
      </c>
      <c r="C7231" t="s">
        <v>29</v>
      </c>
      <c r="D7231" t="s">
        <v>387</v>
      </c>
      <c r="E7231" t="s">
        <v>1122</v>
      </c>
      <c r="F7231">
        <v>333583</v>
      </c>
      <c r="G7231">
        <v>373211</v>
      </c>
      <c r="H7231" t="s">
        <v>148</v>
      </c>
      <c r="I7231" t="s">
        <v>181</v>
      </c>
      <c r="L7231">
        <v>2016</v>
      </c>
      <c r="M7231">
        <v>10</v>
      </c>
      <c r="N7231">
        <f t="shared" si="525"/>
        <v>0</v>
      </c>
      <c r="O7231">
        <f t="shared" si="526"/>
        <v>1</v>
      </c>
      <c r="P7231">
        <f t="shared" si="527"/>
        <v>0</v>
      </c>
    </row>
    <row r="7232" spans="1:16" x14ac:dyDescent="0.3">
      <c r="A7232" t="s">
        <v>69</v>
      </c>
      <c r="B7232" s="38">
        <v>42656</v>
      </c>
      <c r="C7232" t="s">
        <v>30</v>
      </c>
      <c r="D7232" t="s">
        <v>158</v>
      </c>
      <c r="E7232" t="s">
        <v>1122</v>
      </c>
      <c r="F7232">
        <v>334763</v>
      </c>
      <c r="G7232">
        <v>374488</v>
      </c>
      <c r="H7232" t="s">
        <v>148</v>
      </c>
      <c r="I7232" t="s">
        <v>149</v>
      </c>
      <c r="L7232">
        <v>2016</v>
      </c>
      <c r="M7232">
        <v>10</v>
      </c>
      <c r="N7232">
        <f t="shared" si="525"/>
        <v>0</v>
      </c>
      <c r="O7232">
        <f t="shared" si="526"/>
        <v>0</v>
      </c>
      <c r="P7232">
        <f t="shared" si="527"/>
        <v>1</v>
      </c>
    </row>
    <row r="7233" spans="1:16" x14ac:dyDescent="0.3">
      <c r="A7233" t="s">
        <v>69</v>
      </c>
      <c r="B7233" s="38">
        <v>42656</v>
      </c>
      <c r="C7233" t="s">
        <v>30</v>
      </c>
      <c r="D7233" t="s">
        <v>420</v>
      </c>
      <c r="E7233" t="s">
        <v>1122</v>
      </c>
      <c r="F7233">
        <v>334011</v>
      </c>
      <c r="G7233">
        <v>375101</v>
      </c>
      <c r="H7233" t="s">
        <v>148</v>
      </c>
      <c r="I7233" t="s">
        <v>149</v>
      </c>
      <c r="L7233">
        <v>2016</v>
      </c>
      <c r="M7233">
        <v>10</v>
      </c>
      <c r="N7233">
        <f t="shared" si="525"/>
        <v>0</v>
      </c>
      <c r="O7233">
        <f t="shared" si="526"/>
        <v>0</v>
      </c>
      <c r="P7233">
        <f t="shared" si="527"/>
        <v>1</v>
      </c>
    </row>
    <row r="7234" spans="1:16" x14ac:dyDescent="0.3">
      <c r="A7234" t="s">
        <v>69</v>
      </c>
      <c r="B7234" s="38">
        <v>42656</v>
      </c>
      <c r="C7234" t="s">
        <v>30</v>
      </c>
      <c r="D7234" t="s">
        <v>380</v>
      </c>
      <c r="E7234" t="s">
        <v>1122</v>
      </c>
      <c r="F7234">
        <v>333627</v>
      </c>
      <c r="G7234">
        <v>375004</v>
      </c>
      <c r="H7234" t="s">
        <v>148</v>
      </c>
      <c r="I7234" t="s">
        <v>149</v>
      </c>
      <c r="L7234">
        <v>2016</v>
      </c>
      <c r="M7234">
        <v>10</v>
      </c>
      <c r="N7234">
        <f t="shared" si="525"/>
        <v>0</v>
      </c>
      <c r="O7234">
        <f t="shared" si="526"/>
        <v>0</v>
      </c>
      <c r="P7234">
        <f t="shared" si="527"/>
        <v>1</v>
      </c>
    </row>
    <row r="7235" spans="1:16" x14ac:dyDescent="0.3">
      <c r="A7235" t="s">
        <v>69</v>
      </c>
      <c r="B7235" s="38">
        <v>42657</v>
      </c>
      <c r="C7235" t="s">
        <v>30</v>
      </c>
      <c r="D7235" t="s">
        <v>439</v>
      </c>
      <c r="E7235" t="s">
        <v>1122</v>
      </c>
      <c r="F7235">
        <v>333337</v>
      </c>
      <c r="G7235">
        <v>373893</v>
      </c>
      <c r="H7235" t="s">
        <v>152</v>
      </c>
      <c r="I7235" t="s">
        <v>153</v>
      </c>
      <c r="L7235">
        <v>2016</v>
      </c>
      <c r="M7235">
        <v>10</v>
      </c>
      <c r="N7235">
        <f t="shared" si="525"/>
        <v>0</v>
      </c>
      <c r="O7235">
        <f t="shared" si="526"/>
        <v>0</v>
      </c>
      <c r="P7235">
        <f t="shared" si="527"/>
        <v>2</v>
      </c>
    </row>
    <row r="7236" spans="1:16" x14ac:dyDescent="0.3">
      <c r="A7236" t="s">
        <v>69</v>
      </c>
      <c r="B7236" s="38">
        <v>42657</v>
      </c>
      <c r="C7236" t="s">
        <v>30</v>
      </c>
      <c r="D7236" t="s">
        <v>160</v>
      </c>
      <c r="E7236" t="s">
        <v>1122</v>
      </c>
      <c r="F7236">
        <v>333282</v>
      </c>
      <c r="G7236">
        <v>374754</v>
      </c>
      <c r="H7236" t="s">
        <v>148</v>
      </c>
      <c r="I7236" t="s">
        <v>149</v>
      </c>
      <c r="L7236">
        <v>2016</v>
      </c>
      <c r="M7236">
        <v>10</v>
      </c>
      <c r="N7236">
        <f t="shared" si="525"/>
        <v>0</v>
      </c>
      <c r="O7236">
        <f t="shared" si="526"/>
        <v>0</v>
      </c>
      <c r="P7236">
        <f t="shared" si="527"/>
        <v>1</v>
      </c>
    </row>
    <row r="7237" spans="1:16" x14ac:dyDescent="0.3">
      <c r="A7237" t="s">
        <v>169</v>
      </c>
      <c r="B7237" s="38">
        <v>42657</v>
      </c>
      <c r="C7237" t="s">
        <v>30</v>
      </c>
      <c r="D7237" t="s">
        <v>1200</v>
      </c>
      <c r="E7237" t="s">
        <v>1126</v>
      </c>
      <c r="F7237">
        <v>244803</v>
      </c>
      <c r="G7237">
        <v>372885</v>
      </c>
      <c r="H7237" t="s">
        <v>148</v>
      </c>
      <c r="I7237" t="s">
        <v>149</v>
      </c>
      <c r="L7237">
        <v>2016</v>
      </c>
      <c r="M7237">
        <v>10</v>
      </c>
      <c r="N7237">
        <f t="shared" si="525"/>
        <v>0</v>
      </c>
      <c r="O7237">
        <f t="shared" si="526"/>
        <v>0</v>
      </c>
      <c r="P7237">
        <f t="shared" si="527"/>
        <v>1</v>
      </c>
    </row>
    <row r="7238" spans="1:16" x14ac:dyDescent="0.3">
      <c r="A7238" t="s">
        <v>2</v>
      </c>
      <c r="B7238" s="38">
        <v>42658</v>
      </c>
      <c r="C7238" t="s">
        <v>30</v>
      </c>
      <c r="D7238" t="s">
        <v>492</v>
      </c>
      <c r="E7238" t="s">
        <v>1133</v>
      </c>
      <c r="F7238">
        <v>327206</v>
      </c>
      <c r="G7238">
        <v>364704</v>
      </c>
      <c r="H7238" t="s">
        <v>152</v>
      </c>
      <c r="I7238" t="s">
        <v>153</v>
      </c>
      <c r="L7238">
        <v>2016</v>
      </c>
      <c r="M7238">
        <v>10</v>
      </c>
      <c r="N7238">
        <f t="shared" si="525"/>
        <v>0</v>
      </c>
      <c r="O7238">
        <f t="shared" si="526"/>
        <v>0</v>
      </c>
      <c r="P7238">
        <f t="shared" si="527"/>
        <v>2</v>
      </c>
    </row>
    <row r="7239" spans="1:16" x14ac:dyDescent="0.3">
      <c r="A7239" t="s">
        <v>81</v>
      </c>
      <c r="B7239" s="38">
        <v>42660</v>
      </c>
      <c r="C7239" t="s">
        <v>30</v>
      </c>
      <c r="D7239" t="s">
        <v>172</v>
      </c>
      <c r="E7239" t="s">
        <v>1129</v>
      </c>
      <c r="F7239">
        <v>304638</v>
      </c>
      <c r="G7239">
        <v>356663</v>
      </c>
      <c r="H7239" t="s">
        <v>144</v>
      </c>
      <c r="I7239" t="s">
        <v>145</v>
      </c>
      <c r="L7239">
        <v>2016</v>
      </c>
      <c r="M7239">
        <v>10</v>
      </c>
      <c r="N7239">
        <f t="shared" si="525"/>
        <v>0</v>
      </c>
      <c r="O7239">
        <f t="shared" si="526"/>
        <v>0</v>
      </c>
      <c r="P7239">
        <f t="shared" si="527"/>
        <v>3</v>
      </c>
    </row>
    <row r="7240" spans="1:16" x14ac:dyDescent="0.3">
      <c r="A7240" t="s">
        <v>69</v>
      </c>
      <c r="B7240" s="38">
        <v>42661</v>
      </c>
      <c r="C7240" t="s">
        <v>30</v>
      </c>
      <c r="D7240" t="s">
        <v>191</v>
      </c>
      <c r="E7240" t="s">
        <v>1122</v>
      </c>
      <c r="F7240">
        <v>334294</v>
      </c>
      <c r="G7240">
        <v>374830</v>
      </c>
      <c r="H7240" t="s">
        <v>148</v>
      </c>
      <c r="I7240" t="s">
        <v>149</v>
      </c>
      <c r="L7240">
        <v>2016</v>
      </c>
      <c r="M7240">
        <v>10</v>
      </c>
      <c r="N7240">
        <f t="shared" si="525"/>
        <v>0</v>
      </c>
      <c r="O7240">
        <f t="shared" si="526"/>
        <v>0</v>
      </c>
      <c r="P7240">
        <f t="shared" si="527"/>
        <v>1</v>
      </c>
    </row>
    <row r="7241" spans="1:16" x14ac:dyDescent="0.3">
      <c r="A7241" t="s">
        <v>69</v>
      </c>
      <c r="B7241" s="38">
        <v>42661</v>
      </c>
      <c r="C7241" t="s">
        <v>30</v>
      </c>
      <c r="D7241" t="s">
        <v>380</v>
      </c>
      <c r="E7241" t="s">
        <v>1122</v>
      </c>
      <c r="F7241">
        <v>333492</v>
      </c>
      <c r="G7241">
        <v>375117</v>
      </c>
      <c r="H7241" t="s">
        <v>148</v>
      </c>
      <c r="I7241" t="s">
        <v>149</v>
      </c>
      <c r="L7241">
        <v>2016</v>
      </c>
      <c r="M7241">
        <v>10</v>
      </c>
      <c r="N7241">
        <f t="shared" si="525"/>
        <v>0</v>
      </c>
      <c r="O7241">
        <f t="shared" si="526"/>
        <v>0</v>
      </c>
      <c r="P7241">
        <f t="shared" si="527"/>
        <v>1</v>
      </c>
    </row>
    <row r="7242" spans="1:16" x14ac:dyDescent="0.3">
      <c r="A7242" t="s">
        <v>60</v>
      </c>
      <c r="B7242" s="38">
        <v>42661</v>
      </c>
      <c r="C7242" t="s">
        <v>30</v>
      </c>
      <c r="D7242" t="s">
        <v>265</v>
      </c>
      <c r="E7242" t="s">
        <v>1130</v>
      </c>
      <c r="F7242">
        <v>350367</v>
      </c>
      <c r="G7242">
        <v>381443</v>
      </c>
      <c r="H7242" t="s">
        <v>148</v>
      </c>
      <c r="I7242" t="s">
        <v>149</v>
      </c>
      <c r="L7242">
        <v>2016</v>
      </c>
      <c r="M7242">
        <v>10</v>
      </c>
      <c r="N7242">
        <f t="shared" si="525"/>
        <v>0</v>
      </c>
      <c r="O7242">
        <f t="shared" si="526"/>
        <v>0</v>
      </c>
      <c r="P7242">
        <f t="shared" si="527"/>
        <v>1</v>
      </c>
    </row>
    <row r="7243" spans="1:16" x14ac:dyDescent="0.3">
      <c r="A7243" t="s">
        <v>69</v>
      </c>
      <c r="B7243" s="38">
        <v>42662</v>
      </c>
      <c r="C7243" t="s">
        <v>30</v>
      </c>
      <c r="D7243" t="s">
        <v>337</v>
      </c>
      <c r="E7243" t="s">
        <v>1122</v>
      </c>
      <c r="F7243">
        <v>333622</v>
      </c>
      <c r="G7243">
        <v>374066</v>
      </c>
      <c r="H7243" t="s">
        <v>148</v>
      </c>
      <c r="I7243" t="s">
        <v>149</v>
      </c>
      <c r="L7243">
        <v>2016</v>
      </c>
      <c r="M7243">
        <v>10</v>
      </c>
      <c r="N7243">
        <f t="shared" si="525"/>
        <v>0</v>
      </c>
      <c r="O7243">
        <f t="shared" si="526"/>
        <v>0</v>
      </c>
      <c r="P7243">
        <f t="shared" si="527"/>
        <v>1</v>
      </c>
    </row>
    <row r="7244" spans="1:16" x14ac:dyDescent="0.3">
      <c r="A7244" t="s">
        <v>69</v>
      </c>
      <c r="B7244" s="38">
        <v>42662</v>
      </c>
      <c r="C7244" t="s">
        <v>30</v>
      </c>
      <c r="D7244" t="s">
        <v>673</v>
      </c>
      <c r="E7244" t="s">
        <v>1122</v>
      </c>
      <c r="F7244">
        <v>333609</v>
      </c>
      <c r="G7244">
        <v>374645</v>
      </c>
      <c r="H7244" t="s">
        <v>148</v>
      </c>
      <c r="I7244" t="s">
        <v>149</v>
      </c>
      <c r="L7244">
        <v>2016</v>
      </c>
      <c r="M7244">
        <v>10</v>
      </c>
      <c r="N7244">
        <f t="shared" si="525"/>
        <v>0</v>
      </c>
      <c r="O7244">
        <f t="shared" si="526"/>
        <v>0</v>
      </c>
      <c r="P7244">
        <f t="shared" si="527"/>
        <v>1</v>
      </c>
    </row>
    <row r="7245" spans="1:16" x14ac:dyDescent="0.3">
      <c r="A7245" t="s">
        <v>62</v>
      </c>
      <c r="B7245" s="38">
        <v>42662</v>
      </c>
      <c r="C7245" t="s">
        <v>30</v>
      </c>
      <c r="D7245" t="s">
        <v>455</v>
      </c>
      <c r="E7245" t="s">
        <v>1128</v>
      </c>
      <c r="F7245">
        <v>339639</v>
      </c>
      <c r="G7245">
        <v>402507</v>
      </c>
      <c r="H7245" t="s">
        <v>152</v>
      </c>
      <c r="I7245" t="s">
        <v>153</v>
      </c>
      <c r="L7245">
        <v>2016</v>
      </c>
      <c r="M7245">
        <v>10</v>
      </c>
      <c r="N7245">
        <f t="shared" si="525"/>
        <v>0</v>
      </c>
      <c r="O7245">
        <f t="shared" si="526"/>
        <v>0</v>
      </c>
      <c r="P7245">
        <f t="shared" si="527"/>
        <v>2</v>
      </c>
    </row>
    <row r="7246" spans="1:16" x14ac:dyDescent="0.3">
      <c r="A7246" t="s">
        <v>43</v>
      </c>
      <c r="B7246" s="38">
        <v>42662</v>
      </c>
      <c r="C7246" t="s">
        <v>30</v>
      </c>
      <c r="D7246" t="s">
        <v>237</v>
      </c>
      <c r="E7246" t="s">
        <v>1124</v>
      </c>
      <c r="F7246">
        <v>308460</v>
      </c>
      <c r="G7246">
        <v>325934</v>
      </c>
      <c r="H7246" t="s">
        <v>148</v>
      </c>
      <c r="I7246" t="s">
        <v>149</v>
      </c>
      <c r="L7246">
        <v>2016</v>
      </c>
      <c r="M7246">
        <v>10</v>
      </c>
      <c r="N7246">
        <f t="shared" si="525"/>
        <v>0</v>
      </c>
      <c r="O7246">
        <f t="shared" si="526"/>
        <v>0</v>
      </c>
      <c r="P7246">
        <f t="shared" si="527"/>
        <v>1</v>
      </c>
    </row>
    <row r="7247" spans="1:16" x14ac:dyDescent="0.3">
      <c r="A7247" t="s">
        <v>80</v>
      </c>
      <c r="B7247" s="38">
        <v>42663</v>
      </c>
      <c r="C7247" t="s">
        <v>30</v>
      </c>
      <c r="D7247" t="s">
        <v>442</v>
      </c>
      <c r="E7247" t="s">
        <v>1129</v>
      </c>
      <c r="F7247">
        <v>308187</v>
      </c>
      <c r="G7247">
        <v>358352</v>
      </c>
      <c r="H7247" t="s">
        <v>148</v>
      </c>
      <c r="I7247" t="s">
        <v>149</v>
      </c>
      <c r="L7247">
        <v>2016</v>
      </c>
      <c r="M7247">
        <v>10</v>
      </c>
      <c r="N7247">
        <f t="shared" si="525"/>
        <v>0</v>
      </c>
      <c r="O7247">
        <f t="shared" si="526"/>
        <v>0</v>
      </c>
      <c r="P7247">
        <f t="shared" si="527"/>
        <v>1</v>
      </c>
    </row>
    <row r="7248" spans="1:16" x14ac:dyDescent="0.3">
      <c r="A7248" t="s">
        <v>69</v>
      </c>
      <c r="B7248" s="38">
        <v>42664</v>
      </c>
      <c r="C7248" t="s">
        <v>30</v>
      </c>
      <c r="D7248" t="s">
        <v>219</v>
      </c>
      <c r="E7248" t="s">
        <v>1122</v>
      </c>
      <c r="F7248">
        <v>334217</v>
      </c>
      <c r="G7248">
        <v>374237</v>
      </c>
      <c r="H7248" t="s">
        <v>148</v>
      </c>
      <c r="I7248" t="s">
        <v>149</v>
      </c>
      <c r="L7248">
        <v>2016</v>
      </c>
      <c r="M7248">
        <v>10</v>
      </c>
      <c r="N7248">
        <f t="shared" si="525"/>
        <v>0</v>
      </c>
      <c r="O7248">
        <f t="shared" si="526"/>
        <v>0</v>
      </c>
      <c r="P7248">
        <f t="shared" si="527"/>
        <v>1</v>
      </c>
    </row>
    <row r="7249" spans="1:16" x14ac:dyDescent="0.3">
      <c r="A7249" t="s">
        <v>69</v>
      </c>
      <c r="B7249" s="38">
        <v>42664</v>
      </c>
      <c r="C7249" t="s">
        <v>30</v>
      </c>
      <c r="D7249" t="s">
        <v>251</v>
      </c>
      <c r="E7249" t="s">
        <v>1122</v>
      </c>
      <c r="F7249">
        <v>333583</v>
      </c>
      <c r="G7249">
        <v>373473</v>
      </c>
      <c r="H7249" t="s">
        <v>148</v>
      </c>
      <c r="I7249" t="s">
        <v>149</v>
      </c>
      <c r="L7249">
        <v>2016</v>
      </c>
      <c r="M7249">
        <v>10</v>
      </c>
      <c r="N7249">
        <f t="shared" si="525"/>
        <v>0</v>
      </c>
      <c r="O7249">
        <f t="shared" si="526"/>
        <v>0</v>
      </c>
      <c r="P7249">
        <f t="shared" si="527"/>
        <v>1</v>
      </c>
    </row>
    <row r="7250" spans="1:16" x14ac:dyDescent="0.3">
      <c r="A7250" t="s">
        <v>62</v>
      </c>
      <c r="B7250" s="38">
        <v>42664</v>
      </c>
      <c r="C7250" t="s">
        <v>30</v>
      </c>
      <c r="D7250" t="s">
        <v>1197</v>
      </c>
      <c r="E7250" t="s">
        <v>1128</v>
      </c>
      <c r="F7250">
        <v>339955</v>
      </c>
      <c r="G7250">
        <v>402679</v>
      </c>
      <c r="H7250" t="s">
        <v>148</v>
      </c>
      <c r="I7250" t="s">
        <v>149</v>
      </c>
      <c r="L7250">
        <v>2016</v>
      </c>
      <c r="M7250">
        <v>10</v>
      </c>
      <c r="N7250">
        <f t="shared" si="525"/>
        <v>0</v>
      </c>
      <c r="O7250">
        <f t="shared" si="526"/>
        <v>0</v>
      </c>
      <c r="P7250">
        <f t="shared" si="527"/>
        <v>1</v>
      </c>
    </row>
    <row r="7251" spans="1:16" x14ac:dyDescent="0.3">
      <c r="A7251" t="s">
        <v>1215</v>
      </c>
      <c r="B7251" s="38">
        <v>42664</v>
      </c>
      <c r="C7251" t="s">
        <v>30</v>
      </c>
      <c r="D7251" t="s">
        <v>412</v>
      </c>
      <c r="E7251" t="s">
        <v>1126</v>
      </c>
      <c r="F7251">
        <v>223362</v>
      </c>
      <c r="G7251">
        <v>344138</v>
      </c>
      <c r="H7251" t="s">
        <v>148</v>
      </c>
      <c r="I7251" t="s">
        <v>149</v>
      </c>
      <c r="L7251">
        <v>2016</v>
      </c>
      <c r="M7251">
        <v>10</v>
      </c>
      <c r="N7251">
        <f t="shared" si="525"/>
        <v>0</v>
      </c>
      <c r="O7251">
        <f t="shared" si="526"/>
        <v>0</v>
      </c>
      <c r="P7251">
        <f t="shared" si="527"/>
        <v>1</v>
      </c>
    </row>
    <row r="7252" spans="1:16" x14ac:dyDescent="0.3">
      <c r="A7252" t="s">
        <v>42</v>
      </c>
      <c r="B7252" s="38">
        <v>42664</v>
      </c>
      <c r="C7252" t="s">
        <v>30</v>
      </c>
      <c r="D7252" t="s">
        <v>588</v>
      </c>
      <c r="E7252" t="s">
        <v>1124</v>
      </c>
      <c r="F7252">
        <v>337605</v>
      </c>
      <c r="G7252">
        <v>330861</v>
      </c>
      <c r="H7252" t="s">
        <v>148</v>
      </c>
      <c r="I7252" t="s">
        <v>149</v>
      </c>
      <c r="L7252">
        <v>2016</v>
      </c>
      <c r="M7252">
        <v>10</v>
      </c>
      <c r="N7252">
        <f t="shared" si="525"/>
        <v>0</v>
      </c>
      <c r="O7252">
        <f t="shared" si="526"/>
        <v>0</v>
      </c>
      <c r="P7252">
        <f t="shared" si="527"/>
        <v>1</v>
      </c>
    </row>
    <row r="7253" spans="1:16" x14ac:dyDescent="0.3">
      <c r="A7253" t="s">
        <v>43</v>
      </c>
      <c r="B7253" s="38">
        <v>42664</v>
      </c>
      <c r="C7253" t="s">
        <v>30</v>
      </c>
      <c r="D7253" t="s">
        <v>450</v>
      </c>
      <c r="E7253" t="s">
        <v>1124</v>
      </c>
      <c r="F7253">
        <v>308301</v>
      </c>
      <c r="G7253">
        <v>326215</v>
      </c>
      <c r="H7253" t="s">
        <v>148</v>
      </c>
      <c r="I7253" t="s">
        <v>149</v>
      </c>
      <c r="L7253">
        <v>2016</v>
      </c>
      <c r="M7253">
        <v>10</v>
      </c>
      <c r="N7253">
        <f t="shared" ref="N7253:N7316" si="528">SUM((IF(OR(ISBLANK($I7253),ISERROR(SEARCH("killed",$I7253))),0,IF(SEARCH("killed",$I7253)=3,LEFT($I7253,1),IF(SEARCH("killed",$I7253)=4,LEFT($I7253,2),0)))),(IF(OR(ISBLANK($J7253),ISERROR(SEARCH("killed",$J7253))),0,IF(SEARCH("killed",$J7253)=3,LEFT($J7253,1),IF(SEARCH("killed",$J7253)=4,LEFT($J7253,2),0)))),(IF(OR(ISBLANK($K7253),ISERROR(SEARCH("killed",$K7253))),0,IF(SEARCH("killed",$K7253)=3,LEFT($K7253,1),IF(SEARCH("killed",$K7253)=4,LEFT($K7253,2),0)))))</f>
        <v>0</v>
      </c>
      <c r="O7253">
        <f t="shared" ref="O7253:O7316" si="529">SUM((IF(OR(ISBLANK($I7253),ISERROR(SEARCH("seriously",$I7253))),0,IF(SEARCH("seriously",$I7253)=3,LEFT($I7253,1),IF(SEARCH("seriously",$I7253)=4,LEFT($I7253,2),0)))),(IF(OR(ISBLANK($J7253),ISERROR(SEARCH("seriously",$J7253))),0,IF(SEARCH("seriously",$J7253)=3,LEFT($J7253,1),IF(SEARCH("seriously",$J7253)=4,LEFT($J7253,2),0)))),(IF(OR(ISBLANK($K7253),ISERROR(SEARCH("seriously",$K7253))),0,IF(SEARCH("seriously",$K7253)=3,LEFT($K7253,1),IF(SEARCH("seriously",$K7253)=4,LEFT($K7253,2),0)))))</f>
        <v>0</v>
      </c>
      <c r="P7253">
        <f t="shared" ref="P7253:P7316" si="530">SUM((IF(OR(ISBLANK($I7253),ISERROR(SEARCH("slightly",$I7253))),0,IF(SEARCH("slightly",$I7253)=3,LEFT($I7253,1),IF(SEARCH("slightly",$I7253)=4,LEFT($I7253,2),0)))),(IF(OR(ISBLANK($J7253),ISERROR(SEARCH("slightly",$J7253))),0,IF(SEARCH("slightly",$J7253)=3,LEFT($J7253,1),IF(SEARCH("slightly",$J7253)=4,LEFT($J7253,2),0)))),(IF(OR(ISBLANK($K7253),ISERROR(SEARCH("slightly",$K7253))),0,IF(SEARCH("slightly",$K7253)=3,LEFT($K7253,1),IF(SEARCH("slightly",$K7253)=4,LEFT($K7253,2),0)))))</f>
        <v>1</v>
      </c>
    </row>
    <row r="7254" spans="1:16" x14ac:dyDescent="0.3">
      <c r="A7254" t="s">
        <v>1120</v>
      </c>
      <c r="B7254" s="38">
        <v>42665</v>
      </c>
      <c r="C7254" t="s">
        <v>30</v>
      </c>
      <c r="D7254" t="s">
        <v>421</v>
      </c>
      <c r="E7254" t="s">
        <v>1125</v>
      </c>
      <c r="F7254">
        <v>244197</v>
      </c>
      <c r="G7254">
        <v>416657</v>
      </c>
      <c r="H7254" t="s">
        <v>148</v>
      </c>
      <c r="I7254" t="s">
        <v>149</v>
      </c>
      <c r="L7254">
        <v>2016</v>
      </c>
      <c r="M7254">
        <v>10</v>
      </c>
      <c r="N7254">
        <f t="shared" si="528"/>
        <v>0</v>
      </c>
      <c r="O7254">
        <f t="shared" si="529"/>
        <v>0</v>
      </c>
      <c r="P7254">
        <f t="shared" si="530"/>
        <v>1</v>
      </c>
    </row>
    <row r="7255" spans="1:16" x14ac:dyDescent="0.3">
      <c r="A7255" t="s">
        <v>67</v>
      </c>
      <c r="B7255" s="38">
        <v>42665</v>
      </c>
      <c r="C7255" t="s">
        <v>30</v>
      </c>
      <c r="D7255" t="s">
        <v>231</v>
      </c>
      <c r="E7255" t="s">
        <v>1130</v>
      </c>
      <c r="F7255">
        <v>348949</v>
      </c>
      <c r="G7255">
        <v>374086</v>
      </c>
      <c r="H7255" t="s">
        <v>148</v>
      </c>
      <c r="I7255" t="s">
        <v>149</v>
      </c>
      <c r="L7255">
        <v>2016</v>
      </c>
      <c r="M7255">
        <v>10</v>
      </c>
      <c r="N7255">
        <f t="shared" si="528"/>
        <v>0</v>
      </c>
      <c r="O7255">
        <f t="shared" si="529"/>
        <v>0</v>
      </c>
      <c r="P7255">
        <f t="shared" si="530"/>
        <v>1</v>
      </c>
    </row>
    <row r="7256" spans="1:16" x14ac:dyDescent="0.3">
      <c r="A7256" t="s">
        <v>69</v>
      </c>
      <c r="B7256" s="38">
        <v>42666</v>
      </c>
      <c r="C7256" t="s">
        <v>30</v>
      </c>
      <c r="D7256" t="s">
        <v>387</v>
      </c>
      <c r="E7256" t="s">
        <v>1122</v>
      </c>
      <c r="F7256">
        <v>333577</v>
      </c>
      <c r="G7256">
        <v>373207</v>
      </c>
      <c r="H7256" t="s">
        <v>148</v>
      </c>
      <c r="I7256" t="s">
        <v>149</v>
      </c>
      <c r="L7256">
        <v>2016</v>
      </c>
      <c r="M7256">
        <v>10</v>
      </c>
      <c r="N7256">
        <f t="shared" si="528"/>
        <v>0</v>
      </c>
      <c r="O7256">
        <f t="shared" si="529"/>
        <v>0</v>
      </c>
      <c r="P7256">
        <f t="shared" si="530"/>
        <v>1</v>
      </c>
    </row>
    <row r="7257" spans="1:16" x14ac:dyDescent="0.3">
      <c r="A7257" t="s">
        <v>69</v>
      </c>
      <c r="B7257" s="38">
        <v>42667</v>
      </c>
      <c r="C7257" t="s">
        <v>30</v>
      </c>
      <c r="D7257" t="s">
        <v>167</v>
      </c>
      <c r="E7257" t="s">
        <v>1122</v>
      </c>
      <c r="F7257">
        <v>334405</v>
      </c>
      <c r="G7257">
        <v>373897</v>
      </c>
      <c r="H7257" t="s">
        <v>152</v>
      </c>
      <c r="I7257" t="s">
        <v>153</v>
      </c>
      <c r="L7257">
        <v>2016</v>
      </c>
      <c r="M7257">
        <v>10</v>
      </c>
      <c r="N7257">
        <f t="shared" si="528"/>
        <v>0</v>
      </c>
      <c r="O7257">
        <f t="shared" si="529"/>
        <v>0</v>
      </c>
      <c r="P7257">
        <f t="shared" si="530"/>
        <v>2</v>
      </c>
    </row>
    <row r="7258" spans="1:16" x14ac:dyDescent="0.3">
      <c r="A7258" t="s">
        <v>69</v>
      </c>
      <c r="B7258" s="38">
        <v>42667</v>
      </c>
      <c r="C7258" t="s">
        <v>30</v>
      </c>
      <c r="D7258" t="s">
        <v>160</v>
      </c>
      <c r="E7258" t="s">
        <v>1122</v>
      </c>
      <c r="F7258">
        <v>333153</v>
      </c>
      <c r="G7258">
        <v>374184</v>
      </c>
      <c r="H7258" t="s">
        <v>148</v>
      </c>
      <c r="I7258" t="s">
        <v>149</v>
      </c>
      <c r="L7258">
        <v>2016</v>
      </c>
      <c r="M7258">
        <v>10</v>
      </c>
      <c r="N7258">
        <f t="shared" si="528"/>
        <v>0</v>
      </c>
      <c r="O7258">
        <f t="shared" si="529"/>
        <v>0</v>
      </c>
      <c r="P7258">
        <f t="shared" si="530"/>
        <v>1</v>
      </c>
    </row>
    <row r="7259" spans="1:16" x14ac:dyDescent="0.3">
      <c r="A7259" t="s">
        <v>36</v>
      </c>
      <c r="B7259" s="38">
        <v>42668</v>
      </c>
      <c r="C7259" t="s">
        <v>30</v>
      </c>
      <c r="D7259" t="s">
        <v>630</v>
      </c>
      <c r="E7259" t="s">
        <v>1129</v>
      </c>
      <c r="F7259">
        <v>287275</v>
      </c>
      <c r="G7259">
        <v>346166</v>
      </c>
      <c r="H7259" t="s">
        <v>148</v>
      </c>
      <c r="I7259" t="s">
        <v>149</v>
      </c>
      <c r="L7259">
        <v>2016</v>
      </c>
      <c r="M7259">
        <v>10</v>
      </c>
      <c r="N7259">
        <f t="shared" si="528"/>
        <v>0</v>
      </c>
      <c r="O7259">
        <f t="shared" si="529"/>
        <v>0</v>
      </c>
      <c r="P7259">
        <f t="shared" si="530"/>
        <v>1</v>
      </c>
    </row>
    <row r="7260" spans="1:16" x14ac:dyDescent="0.3">
      <c r="A7260" t="s">
        <v>50</v>
      </c>
      <c r="B7260" s="38">
        <v>42668</v>
      </c>
      <c r="C7260" t="s">
        <v>30</v>
      </c>
      <c r="D7260" t="s">
        <v>336</v>
      </c>
      <c r="E7260" t="s">
        <v>1131</v>
      </c>
      <c r="F7260">
        <v>285273</v>
      </c>
      <c r="G7260">
        <v>432673</v>
      </c>
      <c r="H7260" t="s">
        <v>148</v>
      </c>
      <c r="I7260" t="s">
        <v>149</v>
      </c>
      <c r="L7260">
        <v>2016</v>
      </c>
      <c r="M7260">
        <v>10</v>
      </c>
      <c r="N7260">
        <f t="shared" si="528"/>
        <v>0</v>
      </c>
      <c r="O7260">
        <f t="shared" si="529"/>
        <v>0</v>
      </c>
      <c r="P7260">
        <f t="shared" si="530"/>
        <v>1</v>
      </c>
    </row>
    <row r="7261" spans="1:16" x14ac:dyDescent="0.3">
      <c r="A7261" t="s">
        <v>60</v>
      </c>
      <c r="B7261" s="38">
        <v>42668</v>
      </c>
      <c r="C7261" t="s">
        <v>30</v>
      </c>
      <c r="D7261" t="s">
        <v>348</v>
      </c>
      <c r="E7261" t="s">
        <v>1130</v>
      </c>
      <c r="F7261">
        <v>350481</v>
      </c>
      <c r="G7261">
        <v>381707</v>
      </c>
      <c r="H7261" t="s">
        <v>148</v>
      </c>
      <c r="I7261" t="s">
        <v>149</v>
      </c>
      <c r="L7261">
        <v>2016</v>
      </c>
      <c r="M7261">
        <v>10</v>
      </c>
      <c r="N7261">
        <f t="shared" si="528"/>
        <v>0</v>
      </c>
      <c r="O7261">
        <f t="shared" si="529"/>
        <v>0</v>
      </c>
      <c r="P7261">
        <f t="shared" si="530"/>
        <v>1</v>
      </c>
    </row>
    <row r="7262" spans="1:16" x14ac:dyDescent="0.3">
      <c r="A7262" t="s">
        <v>49</v>
      </c>
      <c r="B7262" s="38">
        <v>42669</v>
      </c>
      <c r="C7262" t="s">
        <v>30</v>
      </c>
      <c r="D7262" t="s">
        <v>608</v>
      </c>
      <c r="E7262" t="s">
        <v>1129</v>
      </c>
      <c r="F7262">
        <v>312620</v>
      </c>
      <c r="G7262">
        <v>346087</v>
      </c>
      <c r="H7262" t="s">
        <v>152</v>
      </c>
      <c r="I7262" t="s">
        <v>153</v>
      </c>
      <c r="L7262">
        <v>2016</v>
      </c>
      <c r="M7262">
        <v>10</v>
      </c>
      <c r="N7262">
        <f t="shared" si="528"/>
        <v>0</v>
      </c>
      <c r="O7262">
        <f t="shared" si="529"/>
        <v>0</v>
      </c>
      <c r="P7262">
        <f t="shared" si="530"/>
        <v>2</v>
      </c>
    </row>
    <row r="7263" spans="1:16" x14ac:dyDescent="0.3">
      <c r="A7263" t="s">
        <v>69</v>
      </c>
      <c r="B7263" s="38">
        <v>42671</v>
      </c>
      <c r="C7263" t="s">
        <v>30</v>
      </c>
      <c r="D7263" t="s">
        <v>215</v>
      </c>
      <c r="E7263" t="s">
        <v>1122</v>
      </c>
      <c r="F7263">
        <v>333997</v>
      </c>
      <c r="G7263">
        <v>373562</v>
      </c>
      <c r="H7263" t="s">
        <v>148</v>
      </c>
      <c r="I7263" t="s">
        <v>149</v>
      </c>
      <c r="L7263">
        <v>2016</v>
      </c>
      <c r="M7263">
        <v>10</v>
      </c>
      <c r="N7263">
        <f t="shared" si="528"/>
        <v>0</v>
      </c>
      <c r="O7263">
        <f t="shared" si="529"/>
        <v>0</v>
      </c>
      <c r="P7263">
        <f t="shared" si="530"/>
        <v>1</v>
      </c>
    </row>
    <row r="7264" spans="1:16" x14ac:dyDescent="0.3">
      <c r="A7264" t="s">
        <v>69</v>
      </c>
      <c r="B7264" s="38">
        <v>42671</v>
      </c>
      <c r="C7264" t="s">
        <v>30</v>
      </c>
      <c r="D7264" t="s">
        <v>1186</v>
      </c>
      <c r="E7264" t="s">
        <v>1122</v>
      </c>
      <c r="F7264">
        <v>333863</v>
      </c>
      <c r="G7264">
        <v>374089</v>
      </c>
      <c r="H7264" t="s">
        <v>148</v>
      </c>
      <c r="I7264" t="s">
        <v>149</v>
      </c>
      <c r="L7264">
        <v>2016</v>
      </c>
      <c r="M7264">
        <v>10</v>
      </c>
      <c r="N7264">
        <f t="shared" si="528"/>
        <v>0</v>
      </c>
      <c r="O7264">
        <f t="shared" si="529"/>
        <v>0</v>
      </c>
      <c r="P7264">
        <f t="shared" si="530"/>
        <v>1</v>
      </c>
    </row>
    <row r="7265" spans="1:16" x14ac:dyDescent="0.3">
      <c r="A7265" t="s">
        <v>66</v>
      </c>
      <c r="B7265" s="38">
        <v>42671</v>
      </c>
      <c r="C7265" t="s">
        <v>30</v>
      </c>
      <c r="D7265" t="s">
        <v>170</v>
      </c>
      <c r="E7265" t="s">
        <v>1131</v>
      </c>
      <c r="F7265">
        <v>267164</v>
      </c>
      <c r="G7265">
        <v>423330</v>
      </c>
      <c r="H7265" t="s">
        <v>148</v>
      </c>
      <c r="I7265" t="s">
        <v>149</v>
      </c>
      <c r="L7265">
        <v>2016</v>
      </c>
      <c r="M7265">
        <v>10</v>
      </c>
      <c r="N7265">
        <f t="shared" si="528"/>
        <v>0</v>
      </c>
      <c r="O7265">
        <f t="shared" si="529"/>
        <v>0</v>
      </c>
      <c r="P7265">
        <f t="shared" si="530"/>
        <v>1</v>
      </c>
    </row>
    <row r="7266" spans="1:16" x14ac:dyDescent="0.3">
      <c r="A7266" t="s">
        <v>69</v>
      </c>
      <c r="B7266" s="38">
        <v>42673</v>
      </c>
      <c r="C7266" t="s">
        <v>30</v>
      </c>
      <c r="D7266" t="s">
        <v>743</v>
      </c>
      <c r="E7266" t="s">
        <v>1122</v>
      </c>
      <c r="F7266">
        <v>334268</v>
      </c>
      <c r="G7266">
        <v>374979</v>
      </c>
      <c r="H7266" t="s">
        <v>148</v>
      </c>
      <c r="I7266" t="s">
        <v>149</v>
      </c>
      <c r="L7266">
        <v>2016</v>
      </c>
      <c r="M7266">
        <v>10</v>
      </c>
      <c r="N7266">
        <f t="shared" si="528"/>
        <v>0</v>
      </c>
      <c r="O7266">
        <f t="shared" si="529"/>
        <v>0</v>
      </c>
      <c r="P7266">
        <f t="shared" si="530"/>
        <v>1</v>
      </c>
    </row>
    <row r="7267" spans="1:16" x14ac:dyDescent="0.3">
      <c r="A7267" t="s">
        <v>51</v>
      </c>
      <c r="B7267" s="38">
        <v>42673</v>
      </c>
      <c r="C7267" t="s">
        <v>30</v>
      </c>
      <c r="D7267" t="s">
        <v>317</v>
      </c>
      <c r="E7267" t="s">
        <v>1124</v>
      </c>
      <c r="F7267">
        <v>348732</v>
      </c>
      <c r="G7267">
        <v>344687</v>
      </c>
      <c r="H7267" t="s">
        <v>148</v>
      </c>
      <c r="I7267" t="s">
        <v>149</v>
      </c>
      <c r="L7267">
        <v>2016</v>
      </c>
      <c r="M7267">
        <v>10</v>
      </c>
      <c r="N7267">
        <f t="shared" si="528"/>
        <v>0</v>
      </c>
      <c r="O7267">
        <f t="shared" si="529"/>
        <v>0</v>
      </c>
      <c r="P7267">
        <f t="shared" si="530"/>
        <v>1</v>
      </c>
    </row>
    <row r="7268" spans="1:16" x14ac:dyDescent="0.3">
      <c r="A7268" t="s">
        <v>58</v>
      </c>
      <c r="B7268" s="38">
        <v>42673</v>
      </c>
      <c r="C7268" t="s">
        <v>29</v>
      </c>
      <c r="D7268" t="s">
        <v>511</v>
      </c>
      <c r="E7268" t="s">
        <v>1123</v>
      </c>
      <c r="F7268">
        <v>284195</v>
      </c>
      <c r="G7268">
        <v>366514</v>
      </c>
      <c r="H7268" t="s">
        <v>148</v>
      </c>
      <c r="I7268" t="s">
        <v>181</v>
      </c>
      <c r="L7268">
        <v>2016</v>
      </c>
      <c r="M7268">
        <v>10</v>
      </c>
      <c r="N7268">
        <f t="shared" si="528"/>
        <v>0</v>
      </c>
      <c r="O7268">
        <f t="shared" si="529"/>
        <v>1</v>
      </c>
      <c r="P7268">
        <f t="shared" si="530"/>
        <v>0</v>
      </c>
    </row>
    <row r="7269" spans="1:16" x14ac:dyDescent="0.3">
      <c r="A7269" t="s">
        <v>54</v>
      </c>
      <c r="B7269" s="38">
        <v>42673</v>
      </c>
      <c r="C7269" t="s">
        <v>30</v>
      </c>
      <c r="D7269" t="s">
        <v>216</v>
      </c>
      <c r="E7269" t="s">
        <v>1124</v>
      </c>
      <c r="F7269">
        <v>314234</v>
      </c>
      <c r="G7269">
        <v>318315</v>
      </c>
      <c r="H7269" t="s">
        <v>148</v>
      </c>
      <c r="I7269" t="s">
        <v>149</v>
      </c>
      <c r="L7269">
        <v>2016</v>
      </c>
      <c r="M7269">
        <v>10</v>
      </c>
      <c r="N7269">
        <f t="shared" si="528"/>
        <v>0</v>
      </c>
      <c r="O7269">
        <f t="shared" si="529"/>
        <v>0</v>
      </c>
      <c r="P7269">
        <f t="shared" si="530"/>
        <v>1</v>
      </c>
    </row>
    <row r="7270" spans="1:16" x14ac:dyDescent="0.3">
      <c r="A7270" t="s">
        <v>1120</v>
      </c>
      <c r="B7270" s="38">
        <v>42674</v>
      </c>
      <c r="C7270" t="s">
        <v>30</v>
      </c>
      <c r="D7270" t="s">
        <v>220</v>
      </c>
      <c r="E7270" t="s">
        <v>1125</v>
      </c>
      <c r="F7270">
        <v>243687</v>
      </c>
      <c r="G7270">
        <v>416882</v>
      </c>
      <c r="H7270" t="s">
        <v>148</v>
      </c>
      <c r="I7270" t="s">
        <v>149</v>
      </c>
      <c r="L7270">
        <v>2016</v>
      </c>
      <c r="M7270">
        <v>10</v>
      </c>
      <c r="N7270">
        <f t="shared" si="528"/>
        <v>0</v>
      </c>
      <c r="O7270">
        <f t="shared" si="529"/>
        <v>0</v>
      </c>
      <c r="P7270">
        <f t="shared" si="530"/>
        <v>1</v>
      </c>
    </row>
    <row r="7271" spans="1:16" x14ac:dyDescent="0.3">
      <c r="A7271" t="s">
        <v>1120</v>
      </c>
      <c r="B7271" s="38">
        <v>42675</v>
      </c>
      <c r="C7271" t="s">
        <v>30</v>
      </c>
      <c r="D7271" t="s">
        <v>291</v>
      </c>
      <c r="E7271" t="s">
        <v>1125</v>
      </c>
      <c r="F7271">
        <v>243736</v>
      </c>
      <c r="G7271">
        <v>416633</v>
      </c>
      <c r="H7271" t="s">
        <v>148</v>
      </c>
      <c r="I7271" t="s">
        <v>149</v>
      </c>
      <c r="L7271">
        <v>2016</v>
      </c>
      <c r="M7271">
        <v>11</v>
      </c>
      <c r="N7271">
        <f t="shared" si="528"/>
        <v>0</v>
      </c>
      <c r="O7271">
        <f t="shared" si="529"/>
        <v>0</v>
      </c>
      <c r="P7271">
        <f t="shared" si="530"/>
        <v>1</v>
      </c>
    </row>
    <row r="7272" spans="1:16" x14ac:dyDescent="0.3">
      <c r="A7272" t="s">
        <v>43</v>
      </c>
      <c r="B7272" s="38">
        <v>42675</v>
      </c>
      <c r="C7272" t="s">
        <v>30</v>
      </c>
      <c r="D7272" t="s">
        <v>207</v>
      </c>
      <c r="E7272" t="s">
        <v>1124</v>
      </c>
      <c r="F7272">
        <v>308604</v>
      </c>
      <c r="G7272">
        <v>325991</v>
      </c>
      <c r="H7272" t="s">
        <v>148</v>
      </c>
      <c r="I7272" t="s">
        <v>149</v>
      </c>
      <c r="L7272">
        <v>2016</v>
      </c>
      <c r="M7272">
        <v>11</v>
      </c>
      <c r="N7272">
        <f t="shared" si="528"/>
        <v>0</v>
      </c>
      <c r="O7272">
        <f t="shared" si="529"/>
        <v>0</v>
      </c>
      <c r="P7272">
        <f t="shared" si="530"/>
        <v>1</v>
      </c>
    </row>
    <row r="7273" spans="1:16" x14ac:dyDescent="0.3">
      <c r="A7273" t="s">
        <v>74</v>
      </c>
      <c r="B7273" s="38">
        <v>42676</v>
      </c>
      <c r="C7273" t="s">
        <v>30</v>
      </c>
      <c r="D7273" t="s">
        <v>906</v>
      </c>
      <c r="E7273" t="s">
        <v>1128</v>
      </c>
      <c r="F7273">
        <v>341490</v>
      </c>
      <c r="G7273">
        <v>387491</v>
      </c>
      <c r="H7273" t="s">
        <v>148</v>
      </c>
      <c r="I7273" t="s">
        <v>149</v>
      </c>
      <c r="L7273">
        <v>2016</v>
      </c>
      <c r="M7273">
        <v>11</v>
      </c>
      <c r="N7273">
        <f t="shared" si="528"/>
        <v>0</v>
      </c>
      <c r="O7273">
        <f t="shared" si="529"/>
        <v>0</v>
      </c>
      <c r="P7273">
        <f t="shared" si="530"/>
        <v>1</v>
      </c>
    </row>
    <row r="7274" spans="1:16" x14ac:dyDescent="0.3">
      <c r="A7274" t="s">
        <v>80</v>
      </c>
      <c r="B7274" s="38">
        <v>42676</v>
      </c>
      <c r="C7274" t="s">
        <v>30</v>
      </c>
      <c r="D7274" t="s">
        <v>231</v>
      </c>
      <c r="E7274" t="s">
        <v>1129</v>
      </c>
      <c r="F7274">
        <v>308476</v>
      </c>
      <c r="G7274">
        <v>358145</v>
      </c>
      <c r="H7274" t="s">
        <v>144</v>
      </c>
      <c r="I7274" t="s">
        <v>145</v>
      </c>
      <c r="L7274">
        <v>2016</v>
      </c>
      <c r="M7274">
        <v>11</v>
      </c>
      <c r="N7274">
        <f t="shared" si="528"/>
        <v>0</v>
      </c>
      <c r="O7274">
        <f t="shared" si="529"/>
        <v>0</v>
      </c>
      <c r="P7274">
        <f t="shared" si="530"/>
        <v>3</v>
      </c>
    </row>
    <row r="7275" spans="1:16" x14ac:dyDescent="0.3">
      <c r="A7275" t="s">
        <v>69</v>
      </c>
      <c r="B7275" s="38">
        <v>42677</v>
      </c>
      <c r="C7275" t="s">
        <v>30</v>
      </c>
      <c r="D7275" t="s">
        <v>552</v>
      </c>
      <c r="E7275" t="s">
        <v>1122</v>
      </c>
      <c r="F7275">
        <v>333720</v>
      </c>
      <c r="G7275">
        <v>374615</v>
      </c>
      <c r="H7275" t="s">
        <v>148</v>
      </c>
      <c r="I7275" t="s">
        <v>149</v>
      </c>
      <c r="L7275">
        <v>2016</v>
      </c>
      <c r="M7275">
        <v>11</v>
      </c>
      <c r="N7275">
        <f t="shared" si="528"/>
        <v>0</v>
      </c>
      <c r="O7275">
        <f t="shared" si="529"/>
        <v>0</v>
      </c>
      <c r="P7275">
        <f t="shared" si="530"/>
        <v>1</v>
      </c>
    </row>
    <row r="7276" spans="1:16" x14ac:dyDescent="0.3">
      <c r="A7276" t="s">
        <v>69</v>
      </c>
      <c r="B7276" s="38">
        <v>42677</v>
      </c>
      <c r="C7276" t="s">
        <v>30</v>
      </c>
      <c r="D7276" t="s">
        <v>160</v>
      </c>
      <c r="E7276" t="s">
        <v>1122</v>
      </c>
      <c r="F7276">
        <v>333852</v>
      </c>
      <c r="G7276">
        <v>375221</v>
      </c>
      <c r="H7276" t="s">
        <v>148</v>
      </c>
      <c r="I7276" t="s">
        <v>149</v>
      </c>
      <c r="L7276">
        <v>2016</v>
      </c>
      <c r="M7276">
        <v>11</v>
      </c>
      <c r="N7276">
        <f t="shared" si="528"/>
        <v>0</v>
      </c>
      <c r="O7276">
        <f t="shared" si="529"/>
        <v>0</v>
      </c>
      <c r="P7276">
        <f t="shared" si="530"/>
        <v>1</v>
      </c>
    </row>
    <row r="7277" spans="1:16" x14ac:dyDescent="0.3">
      <c r="A7277" t="s">
        <v>1120</v>
      </c>
      <c r="B7277" s="38">
        <v>42677</v>
      </c>
      <c r="C7277" t="s">
        <v>30</v>
      </c>
      <c r="D7277" t="s">
        <v>1203</v>
      </c>
      <c r="E7277" t="s">
        <v>1125</v>
      </c>
      <c r="F7277">
        <v>243900</v>
      </c>
      <c r="G7277">
        <v>418629</v>
      </c>
      <c r="H7277" t="s">
        <v>148</v>
      </c>
      <c r="I7277" t="s">
        <v>149</v>
      </c>
      <c r="L7277">
        <v>2016</v>
      </c>
      <c r="M7277">
        <v>11</v>
      </c>
      <c r="N7277">
        <f t="shared" si="528"/>
        <v>0</v>
      </c>
      <c r="O7277">
        <f t="shared" si="529"/>
        <v>0</v>
      </c>
      <c r="P7277">
        <f t="shared" si="530"/>
        <v>1</v>
      </c>
    </row>
    <row r="7278" spans="1:16" x14ac:dyDescent="0.3">
      <c r="A7278" t="s">
        <v>2</v>
      </c>
      <c r="B7278" s="38">
        <v>42678</v>
      </c>
      <c r="C7278" t="s">
        <v>30</v>
      </c>
      <c r="D7278" t="s">
        <v>285</v>
      </c>
      <c r="E7278" t="s">
        <v>1133</v>
      </c>
      <c r="F7278">
        <v>326546</v>
      </c>
      <c r="G7278">
        <v>363902</v>
      </c>
      <c r="H7278" t="s">
        <v>148</v>
      </c>
      <c r="I7278" t="s">
        <v>149</v>
      </c>
      <c r="L7278">
        <v>2016</v>
      </c>
      <c r="M7278">
        <v>11</v>
      </c>
      <c r="N7278">
        <f t="shared" si="528"/>
        <v>0</v>
      </c>
      <c r="O7278">
        <f t="shared" si="529"/>
        <v>0</v>
      </c>
      <c r="P7278">
        <f t="shared" si="530"/>
        <v>1</v>
      </c>
    </row>
    <row r="7279" spans="1:16" x14ac:dyDescent="0.3">
      <c r="A7279" t="s">
        <v>62</v>
      </c>
      <c r="B7279" s="38">
        <v>42678</v>
      </c>
      <c r="C7279" t="s">
        <v>30</v>
      </c>
      <c r="D7279" t="s">
        <v>425</v>
      </c>
      <c r="E7279" t="s">
        <v>1128</v>
      </c>
      <c r="F7279">
        <v>340307</v>
      </c>
      <c r="G7279">
        <v>402463</v>
      </c>
      <c r="H7279" t="s">
        <v>148</v>
      </c>
      <c r="I7279" t="s">
        <v>149</v>
      </c>
      <c r="L7279">
        <v>2016</v>
      </c>
      <c r="M7279">
        <v>11</v>
      </c>
      <c r="N7279">
        <f t="shared" si="528"/>
        <v>0</v>
      </c>
      <c r="O7279">
        <f t="shared" si="529"/>
        <v>0</v>
      </c>
      <c r="P7279">
        <f t="shared" si="530"/>
        <v>1</v>
      </c>
    </row>
    <row r="7280" spans="1:16" x14ac:dyDescent="0.3">
      <c r="A7280" t="s">
        <v>1215</v>
      </c>
      <c r="B7280" s="38">
        <v>42678</v>
      </c>
      <c r="C7280" t="s">
        <v>29</v>
      </c>
      <c r="D7280" t="s">
        <v>632</v>
      </c>
      <c r="E7280" t="s">
        <v>1126</v>
      </c>
      <c r="F7280">
        <v>223559</v>
      </c>
      <c r="G7280">
        <v>344041</v>
      </c>
      <c r="H7280" t="s">
        <v>200</v>
      </c>
      <c r="I7280" t="s">
        <v>181</v>
      </c>
      <c r="J7280" t="s">
        <v>484</v>
      </c>
      <c r="L7280">
        <v>2016</v>
      </c>
      <c r="M7280">
        <v>11</v>
      </c>
      <c r="N7280">
        <f t="shared" si="528"/>
        <v>0</v>
      </c>
      <c r="O7280">
        <f t="shared" si="529"/>
        <v>1</v>
      </c>
      <c r="P7280">
        <f t="shared" si="530"/>
        <v>5</v>
      </c>
    </row>
    <row r="7281" spans="1:16" x14ac:dyDescent="0.3">
      <c r="A7281" t="s">
        <v>69</v>
      </c>
      <c r="B7281" s="38">
        <v>42679</v>
      </c>
      <c r="C7281" t="s">
        <v>30</v>
      </c>
      <c r="D7281" t="s">
        <v>190</v>
      </c>
      <c r="E7281" t="s">
        <v>1122</v>
      </c>
      <c r="F7281">
        <v>334945</v>
      </c>
      <c r="G7281">
        <v>374775</v>
      </c>
      <c r="H7281" t="s">
        <v>148</v>
      </c>
      <c r="I7281" t="s">
        <v>149</v>
      </c>
      <c r="L7281">
        <v>2016</v>
      </c>
      <c r="M7281">
        <v>11</v>
      </c>
      <c r="N7281">
        <f t="shared" si="528"/>
        <v>0</v>
      </c>
      <c r="O7281">
        <f t="shared" si="529"/>
        <v>0</v>
      </c>
      <c r="P7281">
        <f t="shared" si="530"/>
        <v>1</v>
      </c>
    </row>
    <row r="7282" spans="1:16" x14ac:dyDescent="0.3">
      <c r="A7282" t="s">
        <v>69</v>
      </c>
      <c r="B7282" s="38">
        <v>42679</v>
      </c>
      <c r="C7282" t="s">
        <v>30</v>
      </c>
      <c r="D7282" t="s">
        <v>174</v>
      </c>
      <c r="E7282" t="s">
        <v>1122</v>
      </c>
      <c r="F7282">
        <v>334181</v>
      </c>
      <c r="G7282">
        <v>375126</v>
      </c>
      <c r="H7282" t="s">
        <v>148</v>
      </c>
      <c r="I7282" t="s">
        <v>149</v>
      </c>
      <c r="L7282">
        <v>2016</v>
      </c>
      <c r="M7282">
        <v>11</v>
      </c>
      <c r="N7282">
        <f t="shared" si="528"/>
        <v>0</v>
      </c>
      <c r="O7282">
        <f t="shared" si="529"/>
        <v>0</v>
      </c>
      <c r="P7282">
        <f t="shared" si="530"/>
        <v>1</v>
      </c>
    </row>
    <row r="7283" spans="1:16" x14ac:dyDescent="0.3">
      <c r="A7283" t="s">
        <v>69</v>
      </c>
      <c r="B7283" s="38">
        <v>42679</v>
      </c>
      <c r="C7283" t="s">
        <v>30</v>
      </c>
      <c r="D7283" t="s">
        <v>355</v>
      </c>
      <c r="E7283" t="s">
        <v>1122</v>
      </c>
      <c r="F7283">
        <v>333505</v>
      </c>
      <c r="G7283">
        <v>374719</v>
      </c>
      <c r="H7283" t="s">
        <v>200</v>
      </c>
      <c r="I7283" t="s">
        <v>201</v>
      </c>
      <c r="L7283">
        <v>2016</v>
      </c>
      <c r="M7283">
        <v>11</v>
      </c>
      <c r="N7283">
        <f t="shared" si="528"/>
        <v>0</v>
      </c>
      <c r="O7283">
        <f t="shared" si="529"/>
        <v>0</v>
      </c>
      <c r="P7283">
        <f t="shared" si="530"/>
        <v>6</v>
      </c>
    </row>
    <row r="7284" spans="1:16" x14ac:dyDescent="0.3">
      <c r="A7284" t="s">
        <v>50</v>
      </c>
      <c r="B7284" s="38">
        <v>42679</v>
      </c>
      <c r="C7284" t="s">
        <v>30</v>
      </c>
      <c r="D7284" t="s">
        <v>226</v>
      </c>
      <c r="E7284" t="s">
        <v>1131</v>
      </c>
      <c r="F7284">
        <v>284859</v>
      </c>
      <c r="G7284">
        <v>432064</v>
      </c>
      <c r="H7284" t="s">
        <v>152</v>
      </c>
      <c r="I7284" t="s">
        <v>153</v>
      </c>
      <c r="L7284">
        <v>2016</v>
      </c>
      <c r="M7284">
        <v>11</v>
      </c>
      <c r="N7284">
        <f t="shared" si="528"/>
        <v>0</v>
      </c>
      <c r="O7284">
        <f t="shared" si="529"/>
        <v>0</v>
      </c>
      <c r="P7284">
        <f t="shared" si="530"/>
        <v>2</v>
      </c>
    </row>
    <row r="7285" spans="1:16" x14ac:dyDescent="0.3">
      <c r="A7285" t="s">
        <v>169</v>
      </c>
      <c r="B7285" s="38">
        <v>42679</v>
      </c>
      <c r="C7285" t="s">
        <v>30</v>
      </c>
      <c r="D7285" t="s">
        <v>297</v>
      </c>
      <c r="E7285" t="s">
        <v>1126</v>
      </c>
      <c r="F7285">
        <v>245579</v>
      </c>
      <c r="G7285">
        <v>372381</v>
      </c>
      <c r="H7285" t="s">
        <v>148</v>
      </c>
      <c r="I7285" t="s">
        <v>149</v>
      </c>
      <c r="L7285">
        <v>2016</v>
      </c>
      <c r="M7285">
        <v>11</v>
      </c>
      <c r="N7285">
        <f t="shared" si="528"/>
        <v>0</v>
      </c>
      <c r="O7285">
        <f t="shared" si="529"/>
        <v>0</v>
      </c>
      <c r="P7285">
        <f t="shared" si="530"/>
        <v>1</v>
      </c>
    </row>
    <row r="7286" spans="1:16" x14ac:dyDescent="0.3">
      <c r="A7286" t="s">
        <v>1120</v>
      </c>
      <c r="B7286" s="38">
        <v>42680</v>
      </c>
      <c r="C7286" t="s">
        <v>30</v>
      </c>
      <c r="D7286" t="s">
        <v>361</v>
      </c>
      <c r="E7286" t="s">
        <v>1125</v>
      </c>
      <c r="F7286">
        <v>243110</v>
      </c>
      <c r="G7286">
        <v>417255</v>
      </c>
      <c r="H7286" t="s">
        <v>148</v>
      </c>
      <c r="I7286" t="s">
        <v>149</v>
      </c>
      <c r="L7286">
        <v>2016</v>
      </c>
      <c r="M7286">
        <v>11</v>
      </c>
      <c r="N7286">
        <f t="shared" si="528"/>
        <v>0</v>
      </c>
      <c r="O7286">
        <f t="shared" si="529"/>
        <v>0</v>
      </c>
      <c r="P7286">
        <f t="shared" si="530"/>
        <v>1</v>
      </c>
    </row>
    <row r="7287" spans="1:16" x14ac:dyDescent="0.3">
      <c r="A7287" t="s">
        <v>69</v>
      </c>
      <c r="B7287" s="38">
        <v>42681</v>
      </c>
      <c r="C7287" t="s">
        <v>30</v>
      </c>
      <c r="D7287" t="s">
        <v>163</v>
      </c>
      <c r="E7287" t="s">
        <v>1122</v>
      </c>
      <c r="F7287">
        <v>333457</v>
      </c>
      <c r="G7287">
        <v>374535</v>
      </c>
      <c r="H7287" t="s">
        <v>148</v>
      </c>
      <c r="I7287" t="s">
        <v>149</v>
      </c>
      <c r="L7287">
        <v>2016</v>
      </c>
      <c r="M7287">
        <v>11</v>
      </c>
      <c r="N7287">
        <f t="shared" si="528"/>
        <v>0</v>
      </c>
      <c r="O7287">
        <f t="shared" si="529"/>
        <v>0</v>
      </c>
      <c r="P7287">
        <f t="shared" si="530"/>
        <v>1</v>
      </c>
    </row>
    <row r="7288" spans="1:16" x14ac:dyDescent="0.3">
      <c r="A7288" t="s">
        <v>69</v>
      </c>
      <c r="B7288" s="38">
        <v>42681</v>
      </c>
      <c r="C7288" t="s">
        <v>29</v>
      </c>
      <c r="D7288" t="s">
        <v>635</v>
      </c>
      <c r="E7288" t="s">
        <v>1122</v>
      </c>
      <c r="F7288">
        <v>333664</v>
      </c>
      <c r="G7288">
        <v>374765</v>
      </c>
      <c r="H7288" t="s">
        <v>148</v>
      </c>
      <c r="I7288" t="s">
        <v>181</v>
      </c>
      <c r="L7288">
        <v>2016</v>
      </c>
      <c r="M7288">
        <v>11</v>
      </c>
      <c r="N7288">
        <f t="shared" si="528"/>
        <v>0</v>
      </c>
      <c r="O7288">
        <f t="shared" si="529"/>
        <v>1</v>
      </c>
      <c r="P7288">
        <f t="shared" si="530"/>
        <v>0</v>
      </c>
    </row>
    <row r="7289" spans="1:16" x14ac:dyDescent="0.3">
      <c r="A7289" t="s">
        <v>69</v>
      </c>
      <c r="B7289" s="38">
        <v>42682</v>
      </c>
      <c r="C7289" t="s">
        <v>30</v>
      </c>
      <c r="D7289" t="s">
        <v>387</v>
      </c>
      <c r="E7289" t="s">
        <v>1122</v>
      </c>
      <c r="F7289">
        <v>333579</v>
      </c>
      <c r="G7289">
        <v>373211</v>
      </c>
      <c r="H7289" t="s">
        <v>148</v>
      </c>
      <c r="I7289" t="s">
        <v>149</v>
      </c>
      <c r="L7289">
        <v>2016</v>
      </c>
      <c r="M7289">
        <v>11</v>
      </c>
      <c r="N7289">
        <f t="shared" si="528"/>
        <v>0</v>
      </c>
      <c r="O7289">
        <f t="shared" si="529"/>
        <v>0</v>
      </c>
      <c r="P7289">
        <f t="shared" si="530"/>
        <v>1</v>
      </c>
    </row>
    <row r="7290" spans="1:16" x14ac:dyDescent="0.3">
      <c r="A7290" t="s">
        <v>69</v>
      </c>
      <c r="B7290" s="38">
        <v>42682</v>
      </c>
      <c r="C7290" t="s">
        <v>30</v>
      </c>
      <c r="D7290" t="s">
        <v>333</v>
      </c>
      <c r="E7290" t="s">
        <v>1122</v>
      </c>
      <c r="F7290">
        <v>333687</v>
      </c>
      <c r="G7290">
        <v>375046</v>
      </c>
      <c r="H7290" t="s">
        <v>148</v>
      </c>
      <c r="I7290" t="s">
        <v>149</v>
      </c>
      <c r="L7290">
        <v>2016</v>
      </c>
      <c r="M7290">
        <v>11</v>
      </c>
      <c r="N7290">
        <f t="shared" si="528"/>
        <v>0</v>
      </c>
      <c r="O7290">
        <f t="shared" si="529"/>
        <v>0</v>
      </c>
      <c r="P7290">
        <f t="shared" si="530"/>
        <v>1</v>
      </c>
    </row>
    <row r="7291" spans="1:16" x14ac:dyDescent="0.3">
      <c r="A7291" t="s">
        <v>1216</v>
      </c>
      <c r="B7291" s="38">
        <v>42683</v>
      </c>
      <c r="C7291" t="s">
        <v>30</v>
      </c>
      <c r="D7291" t="s">
        <v>231</v>
      </c>
      <c r="E7291" t="s">
        <v>1129</v>
      </c>
      <c r="F7291">
        <v>301118</v>
      </c>
      <c r="G7291">
        <v>353839</v>
      </c>
      <c r="H7291" t="s">
        <v>148</v>
      </c>
      <c r="I7291" t="s">
        <v>149</v>
      </c>
      <c r="L7291">
        <v>2016</v>
      </c>
      <c r="M7291">
        <v>11</v>
      </c>
      <c r="N7291">
        <f t="shared" si="528"/>
        <v>0</v>
      </c>
      <c r="O7291">
        <f t="shared" si="529"/>
        <v>0</v>
      </c>
      <c r="P7291">
        <f t="shared" si="530"/>
        <v>1</v>
      </c>
    </row>
    <row r="7292" spans="1:16" x14ac:dyDescent="0.3">
      <c r="A7292" t="s">
        <v>69</v>
      </c>
      <c r="B7292" s="38">
        <v>42683</v>
      </c>
      <c r="C7292" t="s">
        <v>30</v>
      </c>
      <c r="D7292" t="s">
        <v>174</v>
      </c>
      <c r="E7292" t="s">
        <v>1122</v>
      </c>
      <c r="F7292">
        <v>334133</v>
      </c>
      <c r="G7292">
        <v>375036</v>
      </c>
      <c r="H7292" t="s">
        <v>144</v>
      </c>
      <c r="I7292" t="s">
        <v>145</v>
      </c>
      <c r="L7292">
        <v>2016</v>
      </c>
      <c r="M7292">
        <v>11</v>
      </c>
      <c r="N7292">
        <f t="shared" si="528"/>
        <v>0</v>
      </c>
      <c r="O7292">
        <f t="shared" si="529"/>
        <v>0</v>
      </c>
      <c r="P7292">
        <f t="shared" si="530"/>
        <v>3</v>
      </c>
    </row>
    <row r="7293" spans="1:16" x14ac:dyDescent="0.3">
      <c r="A7293" t="s">
        <v>43</v>
      </c>
      <c r="B7293" s="38">
        <v>42683</v>
      </c>
      <c r="C7293" t="s">
        <v>30</v>
      </c>
      <c r="D7293" t="s">
        <v>396</v>
      </c>
      <c r="E7293" t="s">
        <v>1124</v>
      </c>
      <c r="F7293">
        <v>308697</v>
      </c>
      <c r="G7293">
        <v>326303</v>
      </c>
      <c r="H7293" t="s">
        <v>148</v>
      </c>
      <c r="I7293" t="s">
        <v>149</v>
      </c>
      <c r="L7293">
        <v>2016</v>
      </c>
      <c r="M7293">
        <v>11</v>
      </c>
      <c r="N7293">
        <f t="shared" si="528"/>
        <v>0</v>
      </c>
      <c r="O7293">
        <f t="shared" si="529"/>
        <v>0</v>
      </c>
      <c r="P7293">
        <f t="shared" si="530"/>
        <v>1</v>
      </c>
    </row>
    <row r="7294" spans="1:16" x14ac:dyDescent="0.3">
      <c r="A7294" t="s">
        <v>36</v>
      </c>
      <c r="B7294" s="38">
        <v>42684</v>
      </c>
      <c r="C7294" t="s">
        <v>30</v>
      </c>
      <c r="D7294" t="s">
        <v>1086</v>
      </c>
      <c r="E7294" t="s">
        <v>1129</v>
      </c>
      <c r="F7294">
        <v>287438</v>
      </c>
      <c r="G7294">
        <v>345525</v>
      </c>
      <c r="H7294" t="s">
        <v>148</v>
      </c>
      <c r="I7294" t="s">
        <v>149</v>
      </c>
      <c r="L7294">
        <v>2016</v>
      </c>
      <c r="M7294">
        <v>11</v>
      </c>
      <c r="N7294">
        <f t="shared" si="528"/>
        <v>0</v>
      </c>
      <c r="O7294">
        <f t="shared" si="529"/>
        <v>0</v>
      </c>
      <c r="P7294">
        <f t="shared" si="530"/>
        <v>1</v>
      </c>
    </row>
    <row r="7295" spans="1:16" x14ac:dyDescent="0.3">
      <c r="A7295" t="s">
        <v>1120</v>
      </c>
      <c r="B7295" s="38">
        <v>42684</v>
      </c>
      <c r="C7295" t="s">
        <v>30</v>
      </c>
      <c r="D7295" t="s">
        <v>220</v>
      </c>
      <c r="E7295" t="s">
        <v>1125</v>
      </c>
      <c r="F7295">
        <v>243716</v>
      </c>
      <c r="G7295">
        <v>416834</v>
      </c>
      <c r="H7295" t="s">
        <v>148</v>
      </c>
      <c r="I7295" t="s">
        <v>149</v>
      </c>
      <c r="L7295">
        <v>2016</v>
      </c>
      <c r="M7295">
        <v>11</v>
      </c>
      <c r="N7295">
        <f t="shared" si="528"/>
        <v>0</v>
      </c>
      <c r="O7295">
        <f t="shared" si="529"/>
        <v>0</v>
      </c>
      <c r="P7295">
        <f t="shared" si="530"/>
        <v>1</v>
      </c>
    </row>
    <row r="7296" spans="1:16" x14ac:dyDescent="0.3">
      <c r="A7296" t="s">
        <v>20</v>
      </c>
      <c r="B7296" s="38">
        <v>42685</v>
      </c>
      <c r="C7296" t="s">
        <v>30</v>
      </c>
      <c r="D7296" t="s">
        <v>231</v>
      </c>
      <c r="E7296" t="s">
        <v>1128</v>
      </c>
      <c r="F7296">
        <v>310655</v>
      </c>
      <c r="G7296">
        <v>403482</v>
      </c>
      <c r="H7296" t="s">
        <v>152</v>
      </c>
      <c r="I7296" t="s">
        <v>153</v>
      </c>
      <c r="L7296">
        <v>2016</v>
      </c>
      <c r="M7296">
        <v>11</v>
      </c>
      <c r="N7296">
        <f t="shared" si="528"/>
        <v>0</v>
      </c>
      <c r="O7296">
        <f t="shared" si="529"/>
        <v>0</v>
      </c>
      <c r="P7296">
        <f t="shared" si="530"/>
        <v>2</v>
      </c>
    </row>
    <row r="7297" spans="1:16" x14ac:dyDescent="0.3">
      <c r="A7297" t="s">
        <v>61</v>
      </c>
      <c r="B7297" s="38">
        <v>42685</v>
      </c>
      <c r="C7297" t="s">
        <v>30</v>
      </c>
      <c r="D7297" t="s">
        <v>539</v>
      </c>
      <c r="E7297" t="s">
        <v>1124</v>
      </c>
      <c r="F7297">
        <v>336819</v>
      </c>
      <c r="G7297">
        <v>352511</v>
      </c>
      <c r="H7297" t="s">
        <v>245</v>
      </c>
      <c r="I7297" t="s">
        <v>246</v>
      </c>
      <c r="L7297">
        <v>2016</v>
      </c>
      <c r="M7297">
        <v>11</v>
      </c>
      <c r="N7297">
        <f t="shared" si="528"/>
        <v>0</v>
      </c>
      <c r="O7297">
        <f t="shared" si="529"/>
        <v>0</v>
      </c>
      <c r="P7297">
        <f t="shared" si="530"/>
        <v>4</v>
      </c>
    </row>
    <row r="7298" spans="1:16" x14ac:dyDescent="0.3">
      <c r="A7298" t="s">
        <v>69</v>
      </c>
      <c r="B7298" s="38">
        <v>42686</v>
      </c>
      <c r="C7298" t="s">
        <v>30</v>
      </c>
      <c r="D7298" t="s">
        <v>190</v>
      </c>
      <c r="E7298" t="s">
        <v>1122</v>
      </c>
      <c r="F7298">
        <v>334945</v>
      </c>
      <c r="G7298">
        <v>374777</v>
      </c>
      <c r="H7298" t="s">
        <v>148</v>
      </c>
      <c r="I7298" t="s">
        <v>149</v>
      </c>
      <c r="L7298">
        <v>2016</v>
      </c>
      <c r="M7298">
        <v>11</v>
      </c>
      <c r="N7298">
        <f t="shared" si="528"/>
        <v>0</v>
      </c>
      <c r="O7298">
        <f t="shared" si="529"/>
        <v>0</v>
      </c>
      <c r="P7298">
        <f t="shared" si="530"/>
        <v>1</v>
      </c>
    </row>
    <row r="7299" spans="1:16" x14ac:dyDescent="0.3">
      <c r="A7299" t="s">
        <v>51</v>
      </c>
      <c r="B7299" s="38">
        <v>42686</v>
      </c>
      <c r="C7299" t="s">
        <v>29</v>
      </c>
      <c r="D7299" t="s">
        <v>429</v>
      </c>
      <c r="E7299" t="s">
        <v>1124</v>
      </c>
      <c r="F7299">
        <v>348342</v>
      </c>
      <c r="G7299">
        <v>344028</v>
      </c>
      <c r="H7299" t="s">
        <v>148</v>
      </c>
      <c r="I7299" t="s">
        <v>181</v>
      </c>
      <c r="L7299">
        <v>2016</v>
      </c>
      <c r="M7299">
        <v>11</v>
      </c>
      <c r="N7299">
        <f t="shared" si="528"/>
        <v>0</v>
      </c>
      <c r="O7299">
        <f t="shared" si="529"/>
        <v>1</v>
      </c>
      <c r="P7299">
        <f t="shared" si="530"/>
        <v>0</v>
      </c>
    </row>
    <row r="7300" spans="1:16" x14ac:dyDescent="0.3">
      <c r="A7300" t="s">
        <v>43</v>
      </c>
      <c r="B7300" s="38">
        <v>42686</v>
      </c>
      <c r="C7300" t="s">
        <v>30</v>
      </c>
      <c r="D7300" t="s">
        <v>349</v>
      </c>
      <c r="E7300" t="s">
        <v>1124</v>
      </c>
      <c r="F7300">
        <v>308642</v>
      </c>
      <c r="G7300">
        <v>325964</v>
      </c>
      <c r="H7300" t="s">
        <v>245</v>
      </c>
      <c r="I7300" t="s">
        <v>246</v>
      </c>
      <c r="L7300">
        <v>2016</v>
      </c>
      <c r="M7300">
        <v>11</v>
      </c>
      <c r="N7300">
        <f t="shared" si="528"/>
        <v>0</v>
      </c>
      <c r="O7300">
        <f t="shared" si="529"/>
        <v>0</v>
      </c>
      <c r="P7300">
        <f t="shared" si="530"/>
        <v>4</v>
      </c>
    </row>
    <row r="7301" spans="1:16" x14ac:dyDescent="0.3">
      <c r="A7301" t="s">
        <v>1120</v>
      </c>
      <c r="B7301" s="38">
        <v>42687</v>
      </c>
      <c r="C7301" t="s">
        <v>30</v>
      </c>
      <c r="D7301" t="s">
        <v>514</v>
      </c>
      <c r="E7301" t="s">
        <v>1125</v>
      </c>
      <c r="F7301">
        <v>243069</v>
      </c>
      <c r="G7301">
        <v>417045</v>
      </c>
      <c r="H7301" t="s">
        <v>148</v>
      </c>
      <c r="I7301" t="s">
        <v>149</v>
      </c>
      <c r="L7301">
        <v>2016</v>
      </c>
      <c r="M7301">
        <v>11</v>
      </c>
      <c r="N7301">
        <f t="shared" si="528"/>
        <v>0</v>
      </c>
      <c r="O7301">
        <f t="shared" si="529"/>
        <v>0</v>
      </c>
      <c r="P7301">
        <f t="shared" si="530"/>
        <v>1</v>
      </c>
    </row>
    <row r="7302" spans="1:16" x14ac:dyDescent="0.3">
      <c r="A7302" t="s">
        <v>41</v>
      </c>
      <c r="B7302" s="38">
        <v>42687</v>
      </c>
      <c r="C7302" t="s">
        <v>29</v>
      </c>
      <c r="D7302" t="s">
        <v>582</v>
      </c>
      <c r="E7302" t="s">
        <v>1123</v>
      </c>
      <c r="F7302">
        <v>289834</v>
      </c>
      <c r="G7302">
        <v>390677</v>
      </c>
      <c r="H7302" t="s">
        <v>152</v>
      </c>
      <c r="I7302" t="s">
        <v>247</v>
      </c>
      <c r="L7302">
        <v>2016</v>
      </c>
      <c r="M7302">
        <v>11</v>
      </c>
      <c r="N7302">
        <f t="shared" si="528"/>
        <v>0</v>
      </c>
      <c r="O7302">
        <f t="shared" si="529"/>
        <v>2</v>
      </c>
      <c r="P7302">
        <f t="shared" si="530"/>
        <v>0</v>
      </c>
    </row>
    <row r="7303" spans="1:16" x14ac:dyDescent="0.3">
      <c r="A7303" t="s">
        <v>69</v>
      </c>
      <c r="B7303" s="38">
        <v>42688</v>
      </c>
      <c r="C7303" t="s">
        <v>30</v>
      </c>
      <c r="D7303" t="s">
        <v>280</v>
      </c>
      <c r="E7303" t="s">
        <v>1122</v>
      </c>
      <c r="F7303">
        <v>334247</v>
      </c>
      <c r="G7303">
        <v>373899</v>
      </c>
      <c r="H7303" t="s">
        <v>148</v>
      </c>
      <c r="I7303" t="s">
        <v>149</v>
      </c>
      <c r="L7303">
        <v>2016</v>
      </c>
      <c r="M7303">
        <v>11</v>
      </c>
      <c r="N7303">
        <f t="shared" si="528"/>
        <v>0</v>
      </c>
      <c r="O7303">
        <f t="shared" si="529"/>
        <v>0</v>
      </c>
      <c r="P7303">
        <f t="shared" si="530"/>
        <v>1</v>
      </c>
    </row>
    <row r="7304" spans="1:16" x14ac:dyDescent="0.3">
      <c r="A7304" t="s">
        <v>69</v>
      </c>
      <c r="B7304" s="38">
        <v>42688</v>
      </c>
      <c r="C7304" t="s">
        <v>30</v>
      </c>
      <c r="D7304" t="s">
        <v>280</v>
      </c>
      <c r="E7304" t="s">
        <v>1122</v>
      </c>
      <c r="F7304">
        <v>334124</v>
      </c>
      <c r="G7304">
        <v>373520</v>
      </c>
      <c r="H7304" t="s">
        <v>144</v>
      </c>
      <c r="I7304" t="s">
        <v>145</v>
      </c>
      <c r="L7304">
        <v>2016</v>
      </c>
      <c r="M7304">
        <v>11</v>
      </c>
      <c r="N7304">
        <f t="shared" si="528"/>
        <v>0</v>
      </c>
      <c r="O7304">
        <f t="shared" si="529"/>
        <v>0</v>
      </c>
      <c r="P7304">
        <f t="shared" si="530"/>
        <v>3</v>
      </c>
    </row>
    <row r="7305" spans="1:16" x14ac:dyDescent="0.3">
      <c r="A7305" t="s">
        <v>1215</v>
      </c>
      <c r="B7305" s="38">
        <v>42688</v>
      </c>
      <c r="C7305" t="s">
        <v>30</v>
      </c>
      <c r="D7305" t="s">
        <v>556</v>
      </c>
      <c r="E7305" t="s">
        <v>1126</v>
      </c>
      <c r="F7305">
        <v>223807</v>
      </c>
      <c r="G7305">
        <v>344012</v>
      </c>
      <c r="H7305" t="s">
        <v>148</v>
      </c>
      <c r="I7305" t="s">
        <v>149</v>
      </c>
      <c r="L7305">
        <v>2016</v>
      </c>
      <c r="M7305">
        <v>11</v>
      </c>
      <c r="N7305">
        <f t="shared" si="528"/>
        <v>0</v>
      </c>
      <c r="O7305">
        <f t="shared" si="529"/>
        <v>0</v>
      </c>
      <c r="P7305">
        <f t="shared" si="530"/>
        <v>1</v>
      </c>
    </row>
    <row r="7306" spans="1:16" x14ac:dyDescent="0.3">
      <c r="A7306" t="s">
        <v>69</v>
      </c>
      <c r="B7306" s="38">
        <v>42689</v>
      </c>
      <c r="C7306" t="s">
        <v>30</v>
      </c>
      <c r="D7306" t="s">
        <v>552</v>
      </c>
      <c r="E7306" t="s">
        <v>1122</v>
      </c>
      <c r="F7306">
        <v>333754</v>
      </c>
      <c r="G7306">
        <v>374500</v>
      </c>
      <c r="H7306" t="s">
        <v>148</v>
      </c>
      <c r="I7306" t="s">
        <v>149</v>
      </c>
      <c r="L7306">
        <v>2016</v>
      </c>
      <c r="M7306">
        <v>11</v>
      </c>
      <c r="N7306">
        <f t="shared" si="528"/>
        <v>0</v>
      </c>
      <c r="O7306">
        <f t="shared" si="529"/>
        <v>0</v>
      </c>
      <c r="P7306">
        <f t="shared" si="530"/>
        <v>1</v>
      </c>
    </row>
    <row r="7307" spans="1:16" x14ac:dyDescent="0.3">
      <c r="A7307" t="s">
        <v>69</v>
      </c>
      <c r="B7307" s="38">
        <v>42689</v>
      </c>
      <c r="C7307" t="s">
        <v>30</v>
      </c>
      <c r="D7307" t="s">
        <v>527</v>
      </c>
      <c r="E7307" t="s">
        <v>1122</v>
      </c>
      <c r="F7307">
        <v>333360</v>
      </c>
      <c r="G7307">
        <v>373820</v>
      </c>
      <c r="H7307" t="s">
        <v>144</v>
      </c>
      <c r="I7307" t="s">
        <v>145</v>
      </c>
      <c r="L7307">
        <v>2016</v>
      </c>
      <c r="M7307">
        <v>11</v>
      </c>
      <c r="N7307">
        <f t="shared" si="528"/>
        <v>0</v>
      </c>
      <c r="O7307">
        <f t="shared" si="529"/>
        <v>0</v>
      </c>
      <c r="P7307">
        <f t="shared" si="530"/>
        <v>3</v>
      </c>
    </row>
    <row r="7308" spans="1:16" x14ac:dyDescent="0.3">
      <c r="A7308" t="s">
        <v>69</v>
      </c>
      <c r="B7308" s="38">
        <v>42689</v>
      </c>
      <c r="C7308" t="s">
        <v>30</v>
      </c>
      <c r="D7308" t="s">
        <v>343</v>
      </c>
      <c r="E7308" t="s">
        <v>1122</v>
      </c>
      <c r="F7308">
        <v>333521</v>
      </c>
      <c r="G7308">
        <v>374150</v>
      </c>
      <c r="H7308" t="s">
        <v>152</v>
      </c>
      <c r="I7308" t="s">
        <v>153</v>
      </c>
      <c r="L7308">
        <v>2016</v>
      </c>
      <c r="M7308">
        <v>11</v>
      </c>
      <c r="N7308">
        <f t="shared" si="528"/>
        <v>0</v>
      </c>
      <c r="O7308">
        <f t="shared" si="529"/>
        <v>0</v>
      </c>
      <c r="P7308">
        <f t="shared" si="530"/>
        <v>2</v>
      </c>
    </row>
    <row r="7309" spans="1:16" x14ac:dyDescent="0.3">
      <c r="A7309" t="s">
        <v>69</v>
      </c>
      <c r="B7309" s="38">
        <v>42689</v>
      </c>
      <c r="C7309" t="s">
        <v>30</v>
      </c>
      <c r="D7309" t="s">
        <v>451</v>
      </c>
      <c r="E7309" t="s">
        <v>1122</v>
      </c>
      <c r="F7309">
        <v>333204</v>
      </c>
      <c r="G7309">
        <v>374398</v>
      </c>
      <c r="H7309" t="s">
        <v>152</v>
      </c>
      <c r="I7309" t="s">
        <v>153</v>
      </c>
      <c r="L7309">
        <v>2016</v>
      </c>
      <c r="M7309">
        <v>11</v>
      </c>
      <c r="N7309">
        <f t="shared" si="528"/>
        <v>0</v>
      </c>
      <c r="O7309">
        <f t="shared" si="529"/>
        <v>0</v>
      </c>
      <c r="P7309">
        <f t="shared" si="530"/>
        <v>2</v>
      </c>
    </row>
    <row r="7310" spans="1:16" x14ac:dyDescent="0.3">
      <c r="A7310" t="s">
        <v>169</v>
      </c>
      <c r="B7310" s="38">
        <v>42689</v>
      </c>
      <c r="C7310" t="s">
        <v>29</v>
      </c>
      <c r="D7310" t="s">
        <v>237</v>
      </c>
      <c r="E7310" t="s">
        <v>1126</v>
      </c>
      <c r="F7310">
        <v>245156</v>
      </c>
      <c r="G7310">
        <v>372657</v>
      </c>
      <c r="H7310" t="s">
        <v>148</v>
      </c>
      <c r="I7310" t="s">
        <v>181</v>
      </c>
      <c r="L7310">
        <v>2016</v>
      </c>
      <c r="M7310">
        <v>11</v>
      </c>
      <c r="N7310">
        <f t="shared" si="528"/>
        <v>0</v>
      </c>
      <c r="O7310">
        <f t="shared" si="529"/>
        <v>1</v>
      </c>
      <c r="P7310">
        <f t="shared" si="530"/>
        <v>0</v>
      </c>
    </row>
    <row r="7311" spans="1:16" x14ac:dyDescent="0.3">
      <c r="A7311" t="s">
        <v>69</v>
      </c>
      <c r="B7311" s="38">
        <v>42690</v>
      </c>
      <c r="C7311" t="s">
        <v>30</v>
      </c>
      <c r="D7311" t="s">
        <v>515</v>
      </c>
      <c r="E7311" t="s">
        <v>1122</v>
      </c>
      <c r="F7311">
        <v>334907</v>
      </c>
      <c r="G7311">
        <v>374648</v>
      </c>
      <c r="H7311" t="s">
        <v>148</v>
      </c>
      <c r="I7311" t="s">
        <v>149</v>
      </c>
      <c r="L7311">
        <v>2016</v>
      </c>
      <c r="M7311">
        <v>11</v>
      </c>
      <c r="N7311">
        <f t="shared" si="528"/>
        <v>0</v>
      </c>
      <c r="O7311">
        <f t="shared" si="529"/>
        <v>0</v>
      </c>
      <c r="P7311">
        <f t="shared" si="530"/>
        <v>1</v>
      </c>
    </row>
    <row r="7312" spans="1:16" x14ac:dyDescent="0.3">
      <c r="A7312" t="s">
        <v>69</v>
      </c>
      <c r="B7312" s="38">
        <v>42690</v>
      </c>
      <c r="C7312" t="s">
        <v>30</v>
      </c>
      <c r="D7312" t="s">
        <v>191</v>
      </c>
      <c r="E7312" t="s">
        <v>1122</v>
      </c>
      <c r="F7312">
        <v>334580</v>
      </c>
      <c r="G7312">
        <v>374652</v>
      </c>
      <c r="H7312" t="s">
        <v>148</v>
      </c>
      <c r="I7312" t="s">
        <v>149</v>
      </c>
      <c r="L7312">
        <v>2016</v>
      </c>
      <c r="M7312">
        <v>11</v>
      </c>
      <c r="N7312">
        <f t="shared" si="528"/>
        <v>0</v>
      </c>
      <c r="O7312">
        <f t="shared" si="529"/>
        <v>0</v>
      </c>
      <c r="P7312">
        <f t="shared" si="530"/>
        <v>1</v>
      </c>
    </row>
    <row r="7313" spans="1:16" x14ac:dyDescent="0.3">
      <c r="A7313" t="s">
        <v>78</v>
      </c>
      <c r="B7313" s="38">
        <v>42690</v>
      </c>
      <c r="C7313" t="s">
        <v>29</v>
      </c>
      <c r="D7313" t="s">
        <v>339</v>
      </c>
      <c r="E7313" t="s">
        <v>1133</v>
      </c>
      <c r="F7313">
        <v>336740</v>
      </c>
      <c r="G7313">
        <v>364968</v>
      </c>
      <c r="H7313" t="s">
        <v>152</v>
      </c>
      <c r="I7313" t="s">
        <v>181</v>
      </c>
      <c r="J7313" t="s">
        <v>248</v>
      </c>
      <c r="L7313">
        <v>2016</v>
      </c>
      <c r="M7313">
        <v>11</v>
      </c>
      <c r="N7313">
        <f t="shared" si="528"/>
        <v>0</v>
      </c>
      <c r="O7313">
        <f t="shared" si="529"/>
        <v>1</v>
      </c>
      <c r="P7313">
        <f t="shared" si="530"/>
        <v>1</v>
      </c>
    </row>
    <row r="7314" spans="1:16" x14ac:dyDescent="0.3">
      <c r="A7314" t="s">
        <v>43</v>
      </c>
      <c r="B7314" s="38">
        <v>42690</v>
      </c>
      <c r="C7314" t="s">
        <v>30</v>
      </c>
      <c r="D7314" t="s">
        <v>197</v>
      </c>
      <c r="E7314" t="s">
        <v>1124</v>
      </c>
      <c r="F7314">
        <v>308711</v>
      </c>
      <c r="G7314">
        <v>326670</v>
      </c>
      <c r="H7314" t="s">
        <v>152</v>
      </c>
      <c r="I7314" t="s">
        <v>153</v>
      </c>
      <c r="L7314">
        <v>2016</v>
      </c>
      <c r="M7314">
        <v>11</v>
      </c>
      <c r="N7314">
        <f t="shared" si="528"/>
        <v>0</v>
      </c>
      <c r="O7314">
        <f t="shared" si="529"/>
        <v>0</v>
      </c>
      <c r="P7314">
        <f t="shared" si="530"/>
        <v>2</v>
      </c>
    </row>
    <row r="7315" spans="1:16" x14ac:dyDescent="0.3">
      <c r="A7315" t="s">
        <v>1216</v>
      </c>
      <c r="B7315" s="38">
        <v>42691</v>
      </c>
      <c r="C7315" t="s">
        <v>30</v>
      </c>
      <c r="D7315" t="s">
        <v>237</v>
      </c>
      <c r="E7315" t="s">
        <v>1129</v>
      </c>
      <c r="F7315">
        <v>301408</v>
      </c>
      <c r="G7315">
        <v>354137</v>
      </c>
      <c r="H7315" t="s">
        <v>148</v>
      </c>
      <c r="I7315" t="s">
        <v>149</v>
      </c>
      <c r="L7315">
        <v>2016</v>
      </c>
      <c r="M7315">
        <v>11</v>
      </c>
      <c r="N7315">
        <f t="shared" si="528"/>
        <v>0</v>
      </c>
      <c r="O7315">
        <f t="shared" si="529"/>
        <v>0</v>
      </c>
      <c r="P7315">
        <f t="shared" si="530"/>
        <v>1</v>
      </c>
    </row>
    <row r="7316" spans="1:16" x14ac:dyDescent="0.3">
      <c r="A7316" t="s">
        <v>2</v>
      </c>
      <c r="B7316" s="38">
        <v>42691</v>
      </c>
      <c r="C7316" t="s">
        <v>30</v>
      </c>
      <c r="D7316" t="s">
        <v>285</v>
      </c>
      <c r="E7316" t="s">
        <v>1133</v>
      </c>
      <c r="F7316">
        <v>326680</v>
      </c>
      <c r="G7316">
        <v>363992</v>
      </c>
      <c r="H7316" t="s">
        <v>148</v>
      </c>
      <c r="I7316" t="s">
        <v>149</v>
      </c>
      <c r="L7316">
        <v>2016</v>
      </c>
      <c r="M7316">
        <v>11</v>
      </c>
      <c r="N7316">
        <f t="shared" si="528"/>
        <v>0</v>
      </c>
      <c r="O7316">
        <f t="shared" si="529"/>
        <v>0</v>
      </c>
      <c r="P7316">
        <f t="shared" si="530"/>
        <v>1</v>
      </c>
    </row>
    <row r="7317" spans="1:16" x14ac:dyDescent="0.3">
      <c r="A7317" t="s">
        <v>43</v>
      </c>
      <c r="B7317" s="38">
        <v>42691</v>
      </c>
      <c r="C7317" t="s">
        <v>30</v>
      </c>
      <c r="D7317" t="s">
        <v>237</v>
      </c>
      <c r="E7317" t="s">
        <v>1124</v>
      </c>
      <c r="F7317">
        <v>308470</v>
      </c>
      <c r="G7317">
        <v>325932</v>
      </c>
      <c r="H7317" t="s">
        <v>148</v>
      </c>
      <c r="I7317" t="s">
        <v>149</v>
      </c>
      <c r="L7317">
        <v>2016</v>
      </c>
      <c r="M7317">
        <v>11</v>
      </c>
      <c r="N7317">
        <f t="shared" ref="N7317:N7380" si="531">SUM((IF(OR(ISBLANK($I7317),ISERROR(SEARCH("killed",$I7317))),0,IF(SEARCH("killed",$I7317)=3,LEFT($I7317,1),IF(SEARCH("killed",$I7317)=4,LEFT($I7317,2),0)))),(IF(OR(ISBLANK($J7317),ISERROR(SEARCH("killed",$J7317))),0,IF(SEARCH("killed",$J7317)=3,LEFT($J7317,1),IF(SEARCH("killed",$J7317)=4,LEFT($J7317,2),0)))),(IF(OR(ISBLANK($K7317),ISERROR(SEARCH("killed",$K7317))),0,IF(SEARCH("killed",$K7317)=3,LEFT($K7317,1),IF(SEARCH("killed",$K7317)=4,LEFT($K7317,2),0)))))</f>
        <v>0</v>
      </c>
      <c r="O7317">
        <f t="shared" ref="O7317:O7380" si="532">SUM((IF(OR(ISBLANK($I7317),ISERROR(SEARCH("seriously",$I7317))),0,IF(SEARCH("seriously",$I7317)=3,LEFT($I7317,1),IF(SEARCH("seriously",$I7317)=4,LEFT($I7317,2),0)))),(IF(OR(ISBLANK($J7317),ISERROR(SEARCH("seriously",$J7317))),0,IF(SEARCH("seriously",$J7317)=3,LEFT($J7317,1),IF(SEARCH("seriously",$J7317)=4,LEFT($J7317,2),0)))),(IF(OR(ISBLANK($K7317),ISERROR(SEARCH("seriously",$K7317))),0,IF(SEARCH("seriously",$K7317)=3,LEFT($K7317,1),IF(SEARCH("seriously",$K7317)=4,LEFT($K7317,2),0)))))</f>
        <v>0</v>
      </c>
      <c r="P7317">
        <f t="shared" ref="P7317:P7380" si="533">SUM((IF(OR(ISBLANK($I7317),ISERROR(SEARCH("slightly",$I7317))),0,IF(SEARCH("slightly",$I7317)=3,LEFT($I7317,1),IF(SEARCH("slightly",$I7317)=4,LEFT($I7317,2),0)))),(IF(OR(ISBLANK($J7317),ISERROR(SEARCH("slightly",$J7317))),0,IF(SEARCH("slightly",$J7317)=3,LEFT($J7317,1),IF(SEARCH("slightly",$J7317)=4,LEFT($J7317,2),0)))),(IF(OR(ISBLANK($K7317),ISERROR(SEARCH("slightly",$K7317))),0,IF(SEARCH("slightly",$K7317)=3,LEFT($K7317,1),IF(SEARCH("slightly",$K7317)=4,LEFT($K7317,2),0)))))</f>
        <v>1</v>
      </c>
    </row>
    <row r="7318" spans="1:16" x14ac:dyDescent="0.3">
      <c r="A7318" t="s">
        <v>1216</v>
      </c>
      <c r="B7318" s="38">
        <v>42692</v>
      </c>
      <c r="C7318" t="s">
        <v>30</v>
      </c>
      <c r="D7318" t="s">
        <v>154</v>
      </c>
      <c r="E7318" t="s">
        <v>1129</v>
      </c>
      <c r="F7318">
        <v>301100</v>
      </c>
      <c r="G7318">
        <v>353370</v>
      </c>
      <c r="H7318" t="s">
        <v>148</v>
      </c>
      <c r="I7318" t="s">
        <v>149</v>
      </c>
      <c r="L7318">
        <v>2016</v>
      </c>
      <c r="M7318">
        <v>11</v>
      </c>
      <c r="N7318">
        <f t="shared" si="531"/>
        <v>0</v>
      </c>
      <c r="O7318">
        <f t="shared" si="532"/>
        <v>0</v>
      </c>
      <c r="P7318">
        <f t="shared" si="533"/>
        <v>1</v>
      </c>
    </row>
    <row r="7319" spans="1:16" x14ac:dyDescent="0.3">
      <c r="A7319" t="s">
        <v>69</v>
      </c>
      <c r="B7319" s="38">
        <v>42692</v>
      </c>
      <c r="C7319" t="s">
        <v>30</v>
      </c>
      <c r="D7319" t="s">
        <v>160</v>
      </c>
      <c r="E7319" t="s">
        <v>1122</v>
      </c>
      <c r="F7319">
        <v>333942</v>
      </c>
      <c r="G7319">
        <v>375211</v>
      </c>
      <c r="H7319" t="s">
        <v>148</v>
      </c>
      <c r="I7319" t="s">
        <v>149</v>
      </c>
      <c r="L7319">
        <v>2016</v>
      </c>
      <c r="M7319">
        <v>11</v>
      </c>
      <c r="N7319">
        <f t="shared" si="531"/>
        <v>0</v>
      </c>
      <c r="O7319">
        <f t="shared" si="532"/>
        <v>0</v>
      </c>
      <c r="P7319">
        <f t="shared" si="533"/>
        <v>1</v>
      </c>
    </row>
    <row r="7320" spans="1:16" x14ac:dyDescent="0.3">
      <c r="A7320" t="s">
        <v>69</v>
      </c>
      <c r="B7320" s="38">
        <v>42692</v>
      </c>
      <c r="C7320" t="s">
        <v>30</v>
      </c>
      <c r="D7320" t="s">
        <v>280</v>
      </c>
      <c r="E7320" t="s">
        <v>1122</v>
      </c>
      <c r="F7320">
        <v>334174</v>
      </c>
      <c r="G7320">
        <v>373675</v>
      </c>
      <c r="H7320" t="s">
        <v>148</v>
      </c>
      <c r="I7320" t="s">
        <v>149</v>
      </c>
      <c r="L7320">
        <v>2016</v>
      </c>
      <c r="M7320">
        <v>11</v>
      </c>
      <c r="N7320">
        <f t="shared" si="531"/>
        <v>0</v>
      </c>
      <c r="O7320">
        <f t="shared" si="532"/>
        <v>0</v>
      </c>
      <c r="P7320">
        <f t="shared" si="533"/>
        <v>1</v>
      </c>
    </row>
    <row r="7321" spans="1:16" x14ac:dyDescent="0.3">
      <c r="A7321" t="s">
        <v>69</v>
      </c>
      <c r="B7321" s="38">
        <v>42692</v>
      </c>
      <c r="C7321" t="s">
        <v>30</v>
      </c>
      <c r="D7321" t="s">
        <v>1187</v>
      </c>
      <c r="E7321" t="s">
        <v>1122</v>
      </c>
      <c r="F7321">
        <v>333918</v>
      </c>
      <c r="G7321">
        <v>374060</v>
      </c>
      <c r="H7321" t="s">
        <v>148</v>
      </c>
      <c r="I7321" t="s">
        <v>149</v>
      </c>
      <c r="L7321">
        <v>2016</v>
      </c>
      <c r="M7321">
        <v>11</v>
      </c>
      <c r="N7321">
        <f t="shared" si="531"/>
        <v>0</v>
      </c>
      <c r="O7321">
        <f t="shared" si="532"/>
        <v>0</v>
      </c>
      <c r="P7321">
        <f t="shared" si="533"/>
        <v>1</v>
      </c>
    </row>
    <row r="7322" spans="1:16" x14ac:dyDescent="0.3">
      <c r="A7322" t="s">
        <v>36</v>
      </c>
      <c r="B7322" s="38">
        <v>42692</v>
      </c>
      <c r="C7322" t="s">
        <v>29</v>
      </c>
      <c r="D7322" t="s">
        <v>260</v>
      </c>
      <c r="E7322" t="s">
        <v>1129</v>
      </c>
      <c r="F7322">
        <v>287840</v>
      </c>
      <c r="G7322">
        <v>344991</v>
      </c>
      <c r="H7322" t="s">
        <v>245</v>
      </c>
      <c r="I7322" t="s">
        <v>247</v>
      </c>
      <c r="J7322" t="s">
        <v>222</v>
      </c>
      <c r="L7322">
        <v>2016</v>
      </c>
      <c r="M7322">
        <v>11</v>
      </c>
      <c r="N7322">
        <f t="shared" si="531"/>
        <v>0</v>
      </c>
      <c r="O7322">
        <f t="shared" si="532"/>
        <v>2</v>
      </c>
      <c r="P7322">
        <f t="shared" si="533"/>
        <v>2</v>
      </c>
    </row>
    <row r="7323" spans="1:16" x14ac:dyDescent="0.3">
      <c r="A7323" t="s">
        <v>1120</v>
      </c>
      <c r="B7323" s="38">
        <v>42692</v>
      </c>
      <c r="C7323" t="s">
        <v>30</v>
      </c>
      <c r="D7323" t="s">
        <v>338</v>
      </c>
      <c r="E7323" t="s">
        <v>1125</v>
      </c>
      <c r="F7323">
        <v>243964</v>
      </c>
      <c r="G7323">
        <v>416005</v>
      </c>
      <c r="H7323" t="s">
        <v>148</v>
      </c>
      <c r="I7323" t="s">
        <v>149</v>
      </c>
      <c r="L7323">
        <v>2016</v>
      </c>
      <c r="M7323">
        <v>11</v>
      </c>
      <c r="N7323">
        <f t="shared" si="531"/>
        <v>0</v>
      </c>
      <c r="O7323">
        <f t="shared" si="532"/>
        <v>0</v>
      </c>
      <c r="P7323">
        <f t="shared" si="533"/>
        <v>1</v>
      </c>
    </row>
    <row r="7324" spans="1:16" x14ac:dyDescent="0.3">
      <c r="A7324" t="s">
        <v>74</v>
      </c>
      <c r="B7324" s="38">
        <v>42693</v>
      </c>
      <c r="C7324" t="s">
        <v>29</v>
      </c>
      <c r="D7324" t="s">
        <v>542</v>
      </c>
      <c r="E7324" t="s">
        <v>1128</v>
      </c>
      <c r="F7324">
        <v>340926</v>
      </c>
      <c r="G7324">
        <v>387160</v>
      </c>
      <c r="H7324" t="s">
        <v>148</v>
      </c>
      <c r="I7324" t="s">
        <v>181</v>
      </c>
      <c r="L7324">
        <v>2016</v>
      </c>
      <c r="M7324">
        <v>11</v>
      </c>
      <c r="N7324">
        <f t="shared" si="531"/>
        <v>0</v>
      </c>
      <c r="O7324">
        <f t="shared" si="532"/>
        <v>1</v>
      </c>
      <c r="P7324">
        <f t="shared" si="533"/>
        <v>0</v>
      </c>
    </row>
    <row r="7325" spans="1:16" x14ac:dyDescent="0.3">
      <c r="A7325" t="s">
        <v>20</v>
      </c>
      <c r="B7325" s="38">
        <v>42693</v>
      </c>
      <c r="C7325" t="s">
        <v>30</v>
      </c>
      <c r="D7325" t="s">
        <v>1199</v>
      </c>
      <c r="E7325" t="s">
        <v>1128</v>
      </c>
      <c r="F7325">
        <v>310622</v>
      </c>
      <c r="G7325">
        <v>403588</v>
      </c>
      <c r="H7325" t="s">
        <v>148</v>
      </c>
      <c r="I7325" t="s">
        <v>149</v>
      </c>
      <c r="L7325">
        <v>2016</v>
      </c>
      <c r="M7325">
        <v>11</v>
      </c>
      <c r="N7325">
        <f t="shared" si="531"/>
        <v>0</v>
      </c>
      <c r="O7325">
        <f t="shared" si="532"/>
        <v>0</v>
      </c>
      <c r="P7325">
        <f t="shared" si="533"/>
        <v>1</v>
      </c>
    </row>
    <row r="7326" spans="1:16" x14ac:dyDescent="0.3">
      <c r="A7326" t="s">
        <v>69</v>
      </c>
      <c r="B7326" s="38">
        <v>42695</v>
      </c>
      <c r="C7326" t="s">
        <v>30</v>
      </c>
      <c r="D7326" t="s">
        <v>163</v>
      </c>
      <c r="E7326" t="s">
        <v>1122</v>
      </c>
      <c r="F7326">
        <v>333466</v>
      </c>
      <c r="G7326">
        <v>374627</v>
      </c>
      <c r="H7326" t="s">
        <v>148</v>
      </c>
      <c r="I7326" t="s">
        <v>149</v>
      </c>
      <c r="L7326">
        <v>2016</v>
      </c>
      <c r="M7326">
        <v>11</v>
      </c>
      <c r="N7326">
        <f t="shared" si="531"/>
        <v>0</v>
      </c>
      <c r="O7326">
        <f t="shared" si="532"/>
        <v>0</v>
      </c>
      <c r="P7326">
        <f t="shared" si="533"/>
        <v>1</v>
      </c>
    </row>
    <row r="7327" spans="1:16" x14ac:dyDescent="0.3">
      <c r="A7327" t="s">
        <v>69</v>
      </c>
      <c r="B7327" s="38">
        <v>42696</v>
      </c>
      <c r="C7327" t="s">
        <v>30</v>
      </c>
      <c r="D7327" t="s">
        <v>367</v>
      </c>
      <c r="E7327" t="s">
        <v>1122</v>
      </c>
      <c r="F7327">
        <v>333842</v>
      </c>
      <c r="G7327">
        <v>373943</v>
      </c>
      <c r="H7327" t="s">
        <v>148</v>
      </c>
      <c r="I7327" t="s">
        <v>149</v>
      </c>
      <c r="L7327">
        <v>2016</v>
      </c>
      <c r="M7327">
        <v>11</v>
      </c>
      <c r="N7327">
        <f t="shared" si="531"/>
        <v>0</v>
      </c>
      <c r="O7327">
        <f t="shared" si="532"/>
        <v>0</v>
      </c>
      <c r="P7327">
        <f t="shared" si="533"/>
        <v>1</v>
      </c>
    </row>
    <row r="7328" spans="1:16" x14ac:dyDescent="0.3">
      <c r="A7328" t="s">
        <v>69</v>
      </c>
      <c r="B7328" s="38">
        <v>42696</v>
      </c>
      <c r="C7328" t="s">
        <v>30</v>
      </c>
      <c r="D7328" t="s">
        <v>163</v>
      </c>
      <c r="E7328" t="s">
        <v>1122</v>
      </c>
      <c r="F7328">
        <v>333448</v>
      </c>
      <c r="G7328">
        <v>374338</v>
      </c>
      <c r="H7328" t="s">
        <v>148</v>
      </c>
      <c r="I7328" t="s">
        <v>149</v>
      </c>
      <c r="L7328">
        <v>2016</v>
      </c>
      <c r="M7328">
        <v>11</v>
      </c>
      <c r="N7328">
        <f t="shared" si="531"/>
        <v>0</v>
      </c>
      <c r="O7328">
        <f t="shared" si="532"/>
        <v>0</v>
      </c>
      <c r="P7328">
        <f t="shared" si="533"/>
        <v>1</v>
      </c>
    </row>
    <row r="7329" spans="1:16" x14ac:dyDescent="0.3">
      <c r="A7329" t="s">
        <v>46</v>
      </c>
      <c r="B7329" s="38">
        <v>42696</v>
      </c>
      <c r="C7329" t="s">
        <v>30</v>
      </c>
      <c r="D7329" t="s">
        <v>214</v>
      </c>
      <c r="E7329" t="s">
        <v>1125</v>
      </c>
      <c r="F7329">
        <v>234591</v>
      </c>
      <c r="G7329">
        <v>397652</v>
      </c>
      <c r="H7329" t="s">
        <v>148</v>
      </c>
      <c r="I7329" t="s">
        <v>149</v>
      </c>
      <c r="L7329">
        <v>2016</v>
      </c>
      <c r="M7329">
        <v>11</v>
      </c>
      <c r="N7329">
        <f t="shared" si="531"/>
        <v>0</v>
      </c>
      <c r="O7329">
        <f t="shared" si="532"/>
        <v>0</v>
      </c>
      <c r="P7329">
        <f t="shared" si="533"/>
        <v>1</v>
      </c>
    </row>
    <row r="7330" spans="1:16" x14ac:dyDescent="0.3">
      <c r="A7330" t="s">
        <v>1120</v>
      </c>
      <c r="B7330" s="38">
        <v>42696</v>
      </c>
      <c r="C7330" t="s">
        <v>30</v>
      </c>
      <c r="D7330" t="s">
        <v>233</v>
      </c>
      <c r="E7330" t="s">
        <v>1125</v>
      </c>
      <c r="F7330">
        <v>244273</v>
      </c>
      <c r="G7330">
        <v>416942</v>
      </c>
      <c r="H7330" t="s">
        <v>148</v>
      </c>
      <c r="I7330" t="s">
        <v>149</v>
      </c>
      <c r="L7330">
        <v>2016</v>
      </c>
      <c r="M7330">
        <v>11</v>
      </c>
      <c r="N7330">
        <f t="shared" si="531"/>
        <v>0</v>
      </c>
      <c r="O7330">
        <f t="shared" si="532"/>
        <v>0</v>
      </c>
      <c r="P7330">
        <f t="shared" si="533"/>
        <v>1</v>
      </c>
    </row>
    <row r="7331" spans="1:16" x14ac:dyDescent="0.3">
      <c r="A7331" t="s">
        <v>69</v>
      </c>
      <c r="B7331" s="38">
        <v>42697</v>
      </c>
      <c r="C7331" t="s">
        <v>30</v>
      </c>
      <c r="D7331" t="s">
        <v>1188</v>
      </c>
      <c r="E7331" t="s">
        <v>1122</v>
      </c>
      <c r="F7331">
        <v>333993</v>
      </c>
      <c r="G7331">
        <v>374060</v>
      </c>
      <c r="H7331" t="s">
        <v>148</v>
      </c>
      <c r="I7331" t="s">
        <v>149</v>
      </c>
      <c r="L7331">
        <v>2016</v>
      </c>
      <c r="M7331">
        <v>11</v>
      </c>
      <c r="N7331">
        <f t="shared" si="531"/>
        <v>0</v>
      </c>
      <c r="O7331">
        <f t="shared" si="532"/>
        <v>0</v>
      </c>
      <c r="P7331">
        <f t="shared" si="533"/>
        <v>1</v>
      </c>
    </row>
    <row r="7332" spans="1:16" x14ac:dyDescent="0.3">
      <c r="A7332" t="s">
        <v>2</v>
      </c>
      <c r="B7332" s="38">
        <v>42697</v>
      </c>
      <c r="C7332" t="s">
        <v>30</v>
      </c>
      <c r="D7332" t="s">
        <v>492</v>
      </c>
      <c r="E7332" t="s">
        <v>1133</v>
      </c>
      <c r="F7332">
        <v>327204</v>
      </c>
      <c r="G7332">
        <v>364690</v>
      </c>
      <c r="H7332" t="s">
        <v>148</v>
      </c>
      <c r="I7332" t="s">
        <v>149</v>
      </c>
      <c r="L7332">
        <v>2016</v>
      </c>
      <c r="M7332">
        <v>11</v>
      </c>
      <c r="N7332">
        <f t="shared" si="531"/>
        <v>0</v>
      </c>
      <c r="O7332">
        <f t="shared" si="532"/>
        <v>0</v>
      </c>
      <c r="P7332">
        <f t="shared" si="533"/>
        <v>1</v>
      </c>
    </row>
    <row r="7333" spans="1:16" x14ac:dyDescent="0.3">
      <c r="A7333" t="s">
        <v>1120</v>
      </c>
      <c r="B7333" s="38">
        <v>42697</v>
      </c>
      <c r="C7333" t="s">
        <v>30</v>
      </c>
      <c r="D7333" t="s">
        <v>240</v>
      </c>
      <c r="E7333" t="s">
        <v>1125</v>
      </c>
      <c r="F7333">
        <v>243427</v>
      </c>
      <c r="G7333">
        <v>417219</v>
      </c>
      <c r="H7333" t="s">
        <v>148</v>
      </c>
      <c r="I7333" t="s">
        <v>149</v>
      </c>
      <c r="L7333">
        <v>2016</v>
      </c>
      <c r="M7333">
        <v>11</v>
      </c>
      <c r="N7333">
        <f t="shared" si="531"/>
        <v>0</v>
      </c>
      <c r="O7333">
        <f t="shared" si="532"/>
        <v>0</v>
      </c>
      <c r="P7333">
        <f t="shared" si="533"/>
        <v>1</v>
      </c>
    </row>
    <row r="7334" spans="1:16" x14ac:dyDescent="0.3">
      <c r="A7334" t="s">
        <v>43</v>
      </c>
      <c r="B7334" s="38">
        <v>42697</v>
      </c>
      <c r="C7334" t="s">
        <v>30</v>
      </c>
      <c r="D7334" t="s">
        <v>274</v>
      </c>
      <c r="E7334" t="s">
        <v>1124</v>
      </c>
      <c r="F7334">
        <v>308678</v>
      </c>
      <c r="G7334">
        <v>326534</v>
      </c>
      <c r="H7334" t="s">
        <v>152</v>
      </c>
      <c r="I7334" t="s">
        <v>153</v>
      </c>
      <c r="L7334">
        <v>2016</v>
      </c>
      <c r="M7334">
        <v>11</v>
      </c>
      <c r="N7334">
        <f t="shared" si="531"/>
        <v>0</v>
      </c>
      <c r="O7334">
        <f t="shared" si="532"/>
        <v>0</v>
      </c>
      <c r="P7334">
        <f t="shared" si="533"/>
        <v>2</v>
      </c>
    </row>
    <row r="7335" spans="1:16" x14ac:dyDescent="0.3">
      <c r="A7335" t="s">
        <v>69</v>
      </c>
      <c r="B7335" s="38">
        <v>42698</v>
      </c>
      <c r="C7335" t="s">
        <v>30</v>
      </c>
      <c r="D7335" t="s">
        <v>439</v>
      </c>
      <c r="E7335" t="s">
        <v>1122</v>
      </c>
      <c r="F7335">
        <v>333333</v>
      </c>
      <c r="G7335">
        <v>373894</v>
      </c>
      <c r="H7335" t="s">
        <v>148</v>
      </c>
      <c r="I7335" t="s">
        <v>149</v>
      </c>
      <c r="L7335">
        <v>2016</v>
      </c>
      <c r="M7335">
        <v>11</v>
      </c>
      <c r="N7335">
        <f t="shared" si="531"/>
        <v>0</v>
      </c>
      <c r="O7335">
        <f t="shared" si="532"/>
        <v>0</v>
      </c>
      <c r="P7335">
        <f t="shared" si="533"/>
        <v>1</v>
      </c>
    </row>
    <row r="7336" spans="1:16" x14ac:dyDescent="0.3">
      <c r="A7336" t="s">
        <v>69</v>
      </c>
      <c r="B7336" s="38">
        <v>42698</v>
      </c>
      <c r="C7336" t="s">
        <v>30</v>
      </c>
      <c r="D7336" t="s">
        <v>199</v>
      </c>
      <c r="E7336" t="s">
        <v>1122</v>
      </c>
      <c r="F7336">
        <v>333652</v>
      </c>
      <c r="G7336">
        <v>374726</v>
      </c>
      <c r="H7336" t="s">
        <v>148</v>
      </c>
      <c r="I7336" t="s">
        <v>149</v>
      </c>
      <c r="L7336">
        <v>2016</v>
      </c>
      <c r="M7336">
        <v>11</v>
      </c>
      <c r="N7336">
        <f t="shared" si="531"/>
        <v>0</v>
      </c>
      <c r="O7336">
        <f t="shared" si="532"/>
        <v>0</v>
      </c>
      <c r="P7336">
        <f t="shared" si="533"/>
        <v>1</v>
      </c>
    </row>
    <row r="7337" spans="1:16" x14ac:dyDescent="0.3">
      <c r="A7337" t="s">
        <v>1120</v>
      </c>
      <c r="B7337" s="38">
        <v>42698</v>
      </c>
      <c r="C7337" t="s">
        <v>30</v>
      </c>
      <c r="D7337" t="s">
        <v>240</v>
      </c>
      <c r="E7337" t="s">
        <v>1125</v>
      </c>
      <c r="F7337">
        <v>243675</v>
      </c>
      <c r="G7337">
        <v>418231</v>
      </c>
      <c r="H7337" t="s">
        <v>148</v>
      </c>
      <c r="I7337" t="s">
        <v>149</v>
      </c>
      <c r="L7337">
        <v>2016</v>
      </c>
      <c r="M7337">
        <v>11</v>
      </c>
      <c r="N7337">
        <f t="shared" si="531"/>
        <v>0</v>
      </c>
      <c r="O7337">
        <f t="shared" si="532"/>
        <v>0</v>
      </c>
      <c r="P7337">
        <f t="shared" si="533"/>
        <v>1</v>
      </c>
    </row>
    <row r="7338" spans="1:16" x14ac:dyDescent="0.3">
      <c r="A7338" t="s">
        <v>48</v>
      </c>
      <c r="B7338" s="38">
        <v>42698</v>
      </c>
      <c r="C7338" t="s">
        <v>30</v>
      </c>
      <c r="D7338" t="s">
        <v>1210</v>
      </c>
      <c r="E7338" t="s">
        <v>1123</v>
      </c>
      <c r="F7338">
        <v>285493</v>
      </c>
      <c r="G7338">
        <v>400383</v>
      </c>
      <c r="H7338" t="s">
        <v>148</v>
      </c>
      <c r="I7338" t="s">
        <v>149</v>
      </c>
      <c r="L7338">
        <v>2016</v>
      </c>
      <c r="M7338">
        <v>11</v>
      </c>
      <c r="N7338">
        <f t="shared" si="531"/>
        <v>0</v>
      </c>
      <c r="O7338">
        <f t="shared" si="532"/>
        <v>0</v>
      </c>
      <c r="P7338">
        <f t="shared" si="533"/>
        <v>1</v>
      </c>
    </row>
    <row r="7339" spans="1:16" x14ac:dyDescent="0.3">
      <c r="A7339" t="s">
        <v>43</v>
      </c>
      <c r="B7339" s="38">
        <v>42698</v>
      </c>
      <c r="C7339" t="s">
        <v>30</v>
      </c>
      <c r="D7339" t="s">
        <v>432</v>
      </c>
      <c r="E7339" t="s">
        <v>1124</v>
      </c>
      <c r="F7339">
        <v>308462</v>
      </c>
      <c r="G7339">
        <v>325967</v>
      </c>
      <c r="H7339" t="s">
        <v>148</v>
      </c>
      <c r="I7339" t="s">
        <v>149</v>
      </c>
      <c r="L7339">
        <v>2016</v>
      </c>
      <c r="M7339">
        <v>11</v>
      </c>
      <c r="N7339">
        <f t="shared" si="531"/>
        <v>0</v>
      </c>
      <c r="O7339">
        <f t="shared" si="532"/>
        <v>0</v>
      </c>
      <c r="P7339">
        <f t="shared" si="533"/>
        <v>1</v>
      </c>
    </row>
    <row r="7340" spans="1:16" x14ac:dyDescent="0.3">
      <c r="A7340" t="s">
        <v>56</v>
      </c>
      <c r="B7340" s="38">
        <v>42699</v>
      </c>
      <c r="C7340" t="s">
        <v>30</v>
      </c>
      <c r="D7340" t="s">
        <v>435</v>
      </c>
      <c r="E7340" t="s">
        <v>1127</v>
      </c>
      <c r="F7340">
        <v>308047</v>
      </c>
      <c r="G7340">
        <v>390448</v>
      </c>
      <c r="H7340" t="s">
        <v>148</v>
      </c>
      <c r="I7340" t="s">
        <v>149</v>
      </c>
      <c r="L7340">
        <v>2016</v>
      </c>
      <c r="M7340">
        <v>11</v>
      </c>
      <c r="N7340">
        <f t="shared" si="531"/>
        <v>0</v>
      </c>
      <c r="O7340">
        <f t="shared" si="532"/>
        <v>0</v>
      </c>
      <c r="P7340">
        <f t="shared" si="533"/>
        <v>1</v>
      </c>
    </row>
    <row r="7341" spans="1:16" x14ac:dyDescent="0.3">
      <c r="A7341" t="s">
        <v>71</v>
      </c>
      <c r="B7341" s="38">
        <v>42699</v>
      </c>
      <c r="C7341" t="s">
        <v>30</v>
      </c>
      <c r="D7341" t="s">
        <v>231</v>
      </c>
      <c r="E7341" t="s">
        <v>1130</v>
      </c>
      <c r="F7341">
        <v>359111</v>
      </c>
      <c r="G7341">
        <v>379839</v>
      </c>
      <c r="H7341" t="s">
        <v>148</v>
      </c>
      <c r="I7341" t="s">
        <v>149</v>
      </c>
      <c r="L7341">
        <v>2016</v>
      </c>
      <c r="M7341">
        <v>11</v>
      </c>
      <c r="N7341">
        <f t="shared" si="531"/>
        <v>0</v>
      </c>
      <c r="O7341">
        <f t="shared" si="532"/>
        <v>0</v>
      </c>
      <c r="P7341">
        <f t="shared" si="533"/>
        <v>1</v>
      </c>
    </row>
    <row r="7342" spans="1:16" x14ac:dyDescent="0.3">
      <c r="A7342" t="s">
        <v>69</v>
      </c>
      <c r="B7342" s="38">
        <v>42699</v>
      </c>
      <c r="C7342" t="s">
        <v>29</v>
      </c>
      <c r="D7342" t="s">
        <v>387</v>
      </c>
      <c r="E7342" t="s">
        <v>1122</v>
      </c>
      <c r="F7342">
        <v>333545</v>
      </c>
      <c r="G7342">
        <v>373112</v>
      </c>
      <c r="H7342" t="s">
        <v>148</v>
      </c>
      <c r="I7342" t="s">
        <v>181</v>
      </c>
      <c r="L7342">
        <v>2016</v>
      </c>
      <c r="M7342">
        <v>11</v>
      </c>
      <c r="N7342">
        <f t="shared" si="531"/>
        <v>0</v>
      </c>
      <c r="O7342">
        <f t="shared" si="532"/>
        <v>1</v>
      </c>
      <c r="P7342">
        <f t="shared" si="533"/>
        <v>0</v>
      </c>
    </row>
    <row r="7343" spans="1:16" x14ac:dyDescent="0.3">
      <c r="A7343" t="s">
        <v>80</v>
      </c>
      <c r="B7343" s="38">
        <v>42699</v>
      </c>
      <c r="C7343" t="s">
        <v>30</v>
      </c>
      <c r="D7343" t="s">
        <v>290</v>
      </c>
      <c r="E7343" t="s">
        <v>1129</v>
      </c>
      <c r="F7343">
        <v>307984</v>
      </c>
      <c r="G7343">
        <v>358467</v>
      </c>
      <c r="H7343" t="s">
        <v>148</v>
      </c>
      <c r="I7343" t="s">
        <v>149</v>
      </c>
      <c r="L7343">
        <v>2016</v>
      </c>
      <c r="M7343">
        <v>11</v>
      </c>
      <c r="N7343">
        <f t="shared" si="531"/>
        <v>0</v>
      </c>
      <c r="O7343">
        <f t="shared" si="532"/>
        <v>0</v>
      </c>
      <c r="P7343">
        <f t="shared" si="533"/>
        <v>1</v>
      </c>
    </row>
    <row r="7344" spans="1:16" x14ac:dyDescent="0.3">
      <c r="A7344" t="s">
        <v>69</v>
      </c>
      <c r="B7344" s="38">
        <v>42700</v>
      </c>
      <c r="C7344" t="s">
        <v>30</v>
      </c>
      <c r="D7344" t="s">
        <v>219</v>
      </c>
      <c r="E7344" t="s">
        <v>1122</v>
      </c>
      <c r="F7344">
        <v>334171</v>
      </c>
      <c r="G7344">
        <v>374476</v>
      </c>
      <c r="H7344" t="s">
        <v>148</v>
      </c>
      <c r="I7344" t="s">
        <v>149</v>
      </c>
      <c r="L7344">
        <v>2016</v>
      </c>
      <c r="M7344">
        <v>11</v>
      </c>
      <c r="N7344">
        <f t="shared" si="531"/>
        <v>0</v>
      </c>
      <c r="O7344">
        <f t="shared" si="532"/>
        <v>0</v>
      </c>
      <c r="P7344">
        <f t="shared" si="533"/>
        <v>1</v>
      </c>
    </row>
    <row r="7345" spans="1:16" x14ac:dyDescent="0.3">
      <c r="A7345" t="s">
        <v>69</v>
      </c>
      <c r="B7345" s="38">
        <v>42700</v>
      </c>
      <c r="C7345" t="s">
        <v>30</v>
      </c>
      <c r="D7345" t="s">
        <v>449</v>
      </c>
      <c r="E7345" t="s">
        <v>1122</v>
      </c>
      <c r="F7345">
        <v>333451</v>
      </c>
      <c r="G7345">
        <v>375121</v>
      </c>
      <c r="H7345" t="s">
        <v>148</v>
      </c>
      <c r="I7345" t="s">
        <v>149</v>
      </c>
      <c r="L7345">
        <v>2016</v>
      </c>
      <c r="M7345">
        <v>11</v>
      </c>
      <c r="N7345">
        <f t="shared" si="531"/>
        <v>0</v>
      </c>
      <c r="O7345">
        <f t="shared" si="532"/>
        <v>0</v>
      </c>
      <c r="P7345">
        <f t="shared" si="533"/>
        <v>1</v>
      </c>
    </row>
    <row r="7346" spans="1:16" x14ac:dyDescent="0.3">
      <c r="A7346" t="s">
        <v>69</v>
      </c>
      <c r="B7346" s="38">
        <v>42701</v>
      </c>
      <c r="C7346" t="s">
        <v>30</v>
      </c>
      <c r="D7346" t="s">
        <v>210</v>
      </c>
      <c r="E7346" t="s">
        <v>1122</v>
      </c>
      <c r="F7346">
        <v>333790</v>
      </c>
      <c r="G7346">
        <v>374295</v>
      </c>
      <c r="H7346" t="s">
        <v>148</v>
      </c>
      <c r="I7346" t="s">
        <v>149</v>
      </c>
      <c r="L7346">
        <v>2016</v>
      </c>
      <c r="M7346">
        <v>11</v>
      </c>
      <c r="N7346">
        <f t="shared" si="531"/>
        <v>0</v>
      </c>
      <c r="O7346">
        <f t="shared" si="532"/>
        <v>0</v>
      </c>
      <c r="P7346">
        <f t="shared" si="533"/>
        <v>1</v>
      </c>
    </row>
    <row r="7347" spans="1:16" x14ac:dyDescent="0.3">
      <c r="A7347" t="s">
        <v>69</v>
      </c>
      <c r="B7347" s="38">
        <v>42702</v>
      </c>
      <c r="C7347" t="s">
        <v>30</v>
      </c>
      <c r="D7347" t="s">
        <v>448</v>
      </c>
      <c r="E7347" t="s">
        <v>1122</v>
      </c>
      <c r="F7347">
        <v>334343</v>
      </c>
      <c r="G7347">
        <v>374357</v>
      </c>
      <c r="H7347" t="s">
        <v>148</v>
      </c>
      <c r="I7347" t="s">
        <v>149</v>
      </c>
      <c r="L7347">
        <v>2016</v>
      </c>
      <c r="M7347">
        <v>11</v>
      </c>
      <c r="N7347">
        <f t="shared" si="531"/>
        <v>0</v>
      </c>
      <c r="O7347">
        <f t="shared" si="532"/>
        <v>0</v>
      </c>
      <c r="P7347">
        <f t="shared" si="533"/>
        <v>1</v>
      </c>
    </row>
    <row r="7348" spans="1:16" x14ac:dyDescent="0.3">
      <c r="A7348" t="s">
        <v>51</v>
      </c>
      <c r="B7348" s="38">
        <v>42702</v>
      </c>
      <c r="C7348" t="s">
        <v>30</v>
      </c>
      <c r="D7348" t="s">
        <v>214</v>
      </c>
      <c r="E7348" t="s">
        <v>1124</v>
      </c>
      <c r="F7348">
        <v>348544</v>
      </c>
      <c r="G7348">
        <v>344470</v>
      </c>
      <c r="H7348" t="s">
        <v>148</v>
      </c>
      <c r="I7348" t="s">
        <v>149</v>
      </c>
      <c r="L7348">
        <v>2016</v>
      </c>
      <c r="M7348">
        <v>11</v>
      </c>
      <c r="N7348">
        <f t="shared" si="531"/>
        <v>0</v>
      </c>
      <c r="O7348">
        <f t="shared" si="532"/>
        <v>0</v>
      </c>
      <c r="P7348">
        <f t="shared" si="533"/>
        <v>1</v>
      </c>
    </row>
    <row r="7349" spans="1:16" x14ac:dyDescent="0.3">
      <c r="A7349" t="s">
        <v>69</v>
      </c>
      <c r="B7349" s="38">
        <v>42703</v>
      </c>
      <c r="C7349" t="s">
        <v>30</v>
      </c>
      <c r="D7349" t="s">
        <v>174</v>
      </c>
      <c r="E7349" t="s">
        <v>1122</v>
      </c>
      <c r="F7349">
        <v>334180</v>
      </c>
      <c r="G7349">
        <v>375160</v>
      </c>
      <c r="H7349" t="s">
        <v>152</v>
      </c>
      <c r="I7349" t="s">
        <v>153</v>
      </c>
      <c r="L7349">
        <v>2016</v>
      </c>
      <c r="M7349">
        <v>11</v>
      </c>
      <c r="N7349">
        <f t="shared" si="531"/>
        <v>0</v>
      </c>
      <c r="O7349">
        <f t="shared" si="532"/>
        <v>0</v>
      </c>
      <c r="P7349">
        <f t="shared" si="533"/>
        <v>2</v>
      </c>
    </row>
    <row r="7350" spans="1:16" x14ac:dyDescent="0.3">
      <c r="A7350" t="s">
        <v>69</v>
      </c>
      <c r="B7350" s="38">
        <v>42703</v>
      </c>
      <c r="C7350" t="s">
        <v>30</v>
      </c>
      <c r="D7350" t="s">
        <v>180</v>
      </c>
      <c r="E7350" t="s">
        <v>1122</v>
      </c>
      <c r="F7350">
        <v>333439</v>
      </c>
      <c r="G7350">
        <v>374321</v>
      </c>
      <c r="H7350" t="s">
        <v>1092</v>
      </c>
      <c r="I7350" t="s">
        <v>1093</v>
      </c>
      <c r="L7350">
        <v>2016</v>
      </c>
      <c r="M7350">
        <v>11</v>
      </c>
      <c r="N7350">
        <f t="shared" si="531"/>
        <v>0</v>
      </c>
      <c r="O7350">
        <f t="shared" si="532"/>
        <v>0</v>
      </c>
      <c r="P7350">
        <f t="shared" si="533"/>
        <v>8</v>
      </c>
    </row>
    <row r="7351" spans="1:16" x14ac:dyDescent="0.3">
      <c r="A7351" t="s">
        <v>74</v>
      </c>
      <c r="B7351" s="38">
        <v>42703</v>
      </c>
      <c r="C7351" t="s">
        <v>30</v>
      </c>
      <c r="D7351" t="s">
        <v>620</v>
      </c>
      <c r="E7351" t="s">
        <v>1128</v>
      </c>
      <c r="F7351">
        <v>341060</v>
      </c>
      <c r="G7351">
        <v>387198</v>
      </c>
      <c r="H7351" t="s">
        <v>148</v>
      </c>
      <c r="I7351" t="s">
        <v>149</v>
      </c>
      <c r="L7351">
        <v>2016</v>
      </c>
      <c r="M7351">
        <v>11</v>
      </c>
      <c r="N7351">
        <f t="shared" si="531"/>
        <v>0</v>
      </c>
      <c r="O7351">
        <f t="shared" si="532"/>
        <v>0</v>
      </c>
      <c r="P7351">
        <f t="shared" si="533"/>
        <v>1</v>
      </c>
    </row>
    <row r="7352" spans="1:16" x14ac:dyDescent="0.3">
      <c r="A7352" t="s">
        <v>20</v>
      </c>
      <c r="B7352" s="38">
        <v>42703</v>
      </c>
      <c r="C7352" t="s">
        <v>30</v>
      </c>
      <c r="D7352" t="s">
        <v>532</v>
      </c>
      <c r="E7352" t="s">
        <v>1128</v>
      </c>
      <c r="F7352">
        <v>310814</v>
      </c>
      <c r="G7352">
        <v>403509</v>
      </c>
      <c r="H7352" t="s">
        <v>152</v>
      </c>
      <c r="I7352" t="s">
        <v>153</v>
      </c>
      <c r="L7352">
        <v>2016</v>
      </c>
      <c r="M7352">
        <v>11</v>
      </c>
      <c r="N7352">
        <f t="shared" si="531"/>
        <v>0</v>
      </c>
      <c r="O7352">
        <f t="shared" si="532"/>
        <v>0</v>
      </c>
      <c r="P7352">
        <f t="shared" si="533"/>
        <v>2</v>
      </c>
    </row>
    <row r="7353" spans="1:16" x14ac:dyDescent="0.3">
      <c r="A7353" t="s">
        <v>1217</v>
      </c>
      <c r="B7353" s="38">
        <v>42704</v>
      </c>
      <c r="C7353" t="s">
        <v>30</v>
      </c>
      <c r="D7353" t="s">
        <v>608</v>
      </c>
      <c r="E7353" t="s">
        <v>1130</v>
      </c>
      <c r="F7353">
        <v>339723</v>
      </c>
      <c r="G7353">
        <v>379044</v>
      </c>
      <c r="H7353" t="s">
        <v>148</v>
      </c>
      <c r="I7353" t="s">
        <v>149</v>
      </c>
      <c r="L7353">
        <v>2016</v>
      </c>
      <c r="M7353">
        <v>11</v>
      </c>
      <c r="N7353">
        <f t="shared" si="531"/>
        <v>0</v>
      </c>
      <c r="O7353">
        <f t="shared" si="532"/>
        <v>0</v>
      </c>
      <c r="P7353">
        <f t="shared" si="533"/>
        <v>1</v>
      </c>
    </row>
    <row r="7354" spans="1:16" x14ac:dyDescent="0.3">
      <c r="A7354" t="s">
        <v>69</v>
      </c>
      <c r="B7354" s="38">
        <v>42705</v>
      </c>
      <c r="C7354" t="s">
        <v>29</v>
      </c>
      <c r="D7354" t="s">
        <v>333</v>
      </c>
      <c r="E7354" t="s">
        <v>1122</v>
      </c>
      <c r="F7354">
        <v>333887</v>
      </c>
      <c r="G7354">
        <v>374957</v>
      </c>
      <c r="H7354" t="s">
        <v>148</v>
      </c>
      <c r="I7354" t="s">
        <v>181</v>
      </c>
      <c r="L7354">
        <v>2016</v>
      </c>
      <c r="M7354">
        <v>12</v>
      </c>
      <c r="N7354">
        <f t="shared" si="531"/>
        <v>0</v>
      </c>
      <c r="O7354">
        <f t="shared" si="532"/>
        <v>1</v>
      </c>
      <c r="P7354">
        <f t="shared" si="533"/>
        <v>0</v>
      </c>
    </row>
    <row r="7355" spans="1:16" x14ac:dyDescent="0.3">
      <c r="A7355" t="s">
        <v>69</v>
      </c>
      <c r="B7355" s="38">
        <v>42705</v>
      </c>
      <c r="C7355" t="s">
        <v>30</v>
      </c>
      <c r="D7355" t="s">
        <v>394</v>
      </c>
      <c r="E7355" t="s">
        <v>1122</v>
      </c>
      <c r="F7355">
        <v>333683</v>
      </c>
      <c r="G7355">
        <v>373817</v>
      </c>
      <c r="H7355" t="s">
        <v>148</v>
      </c>
      <c r="I7355" t="s">
        <v>149</v>
      </c>
      <c r="L7355">
        <v>2016</v>
      </c>
      <c r="M7355">
        <v>12</v>
      </c>
      <c r="N7355">
        <f t="shared" si="531"/>
        <v>0</v>
      </c>
      <c r="O7355">
        <f t="shared" si="532"/>
        <v>0</v>
      </c>
      <c r="P7355">
        <f t="shared" si="533"/>
        <v>1</v>
      </c>
    </row>
    <row r="7356" spans="1:16" x14ac:dyDescent="0.3">
      <c r="A7356" t="s">
        <v>69</v>
      </c>
      <c r="B7356" s="38">
        <v>42705</v>
      </c>
      <c r="C7356" t="s">
        <v>30</v>
      </c>
      <c r="D7356" t="s">
        <v>180</v>
      </c>
      <c r="E7356" t="s">
        <v>1122</v>
      </c>
      <c r="F7356">
        <v>333444</v>
      </c>
      <c r="G7356">
        <v>374319</v>
      </c>
      <c r="H7356" t="s">
        <v>245</v>
      </c>
      <c r="I7356" t="s">
        <v>246</v>
      </c>
      <c r="L7356">
        <v>2016</v>
      </c>
      <c r="M7356">
        <v>12</v>
      </c>
      <c r="N7356">
        <f t="shared" si="531"/>
        <v>0</v>
      </c>
      <c r="O7356">
        <f t="shared" si="532"/>
        <v>0</v>
      </c>
      <c r="P7356">
        <f t="shared" si="533"/>
        <v>4</v>
      </c>
    </row>
    <row r="7357" spans="1:16" x14ac:dyDescent="0.3">
      <c r="A7357" t="s">
        <v>169</v>
      </c>
      <c r="B7357" s="38">
        <v>42705</v>
      </c>
      <c r="C7357" t="s">
        <v>30</v>
      </c>
      <c r="D7357" t="s">
        <v>187</v>
      </c>
      <c r="E7357" t="s">
        <v>1126</v>
      </c>
      <c r="F7357">
        <v>245238</v>
      </c>
      <c r="G7357">
        <v>372477</v>
      </c>
      <c r="H7357" t="s">
        <v>148</v>
      </c>
      <c r="I7357" t="s">
        <v>149</v>
      </c>
      <c r="L7357">
        <v>2016</v>
      </c>
      <c r="M7357">
        <v>12</v>
      </c>
      <c r="N7357">
        <f t="shared" si="531"/>
        <v>0</v>
      </c>
      <c r="O7357">
        <f t="shared" si="532"/>
        <v>0</v>
      </c>
      <c r="P7357">
        <f t="shared" si="533"/>
        <v>1</v>
      </c>
    </row>
    <row r="7358" spans="1:16" x14ac:dyDescent="0.3">
      <c r="A7358" t="s">
        <v>1215</v>
      </c>
      <c r="B7358" s="38">
        <v>42705</v>
      </c>
      <c r="C7358" t="s">
        <v>30</v>
      </c>
      <c r="D7358" t="s">
        <v>276</v>
      </c>
      <c r="E7358" t="s">
        <v>1126</v>
      </c>
      <c r="F7358">
        <v>224353</v>
      </c>
      <c r="G7358">
        <v>343845</v>
      </c>
      <c r="H7358" t="s">
        <v>148</v>
      </c>
      <c r="I7358" t="s">
        <v>149</v>
      </c>
      <c r="L7358">
        <v>2016</v>
      </c>
      <c r="M7358">
        <v>12</v>
      </c>
      <c r="N7358">
        <f t="shared" si="531"/>
        <v>0</v>
      </c>
      <c r="O7358">
        <f t="shared" si="532"/>
        <v>0</v>
      </c>
      <c r="P7358">
        <f t="shared" si="533"/>
        <v>1</v>
      </c>
    </row>
    <row r="7359" spans="1:16" x14ac:dyDescent="0.3">
      <c r="A7359" t="s">
        <v>69</v>
      </c>
      <c r="B7359" s="38">
        <v>42706</v>
      </c>
      <c r="C7359" t="s">
        <v>30</v>
      </c>
      <c r="D7359" t="s">
        <v>441</v>
      </c>
      <c r="E7359" t="s">
        <v>1122</v>
      </c>
      <c r="F7359">
        <v>333740</v>
      </c>
      <c r="G7359">
        <v>374865</v>
      </c>
      <c r="H7359" t="s">
        <v>148</v>
      </c>
      <c r="I7359" t="s">
        <v>149</v>
      </c>
      <c r="L7359">
        <v>2016</v>
      </c>
      <c r="M7359">
        <v>12</v>
      </c>
      <c r="N7359">
        <f t="shared" si="531"/>
        <v>0</v>
      </c>
      <c r="O7359">
        <f t="shared" si="532"/>
        <v>0</v>
      </c>
      <c r="P7359">
        <f t="shared" si="533"/>
        <v>1</v>
      </c>
    </row>
    <row r="7360" spans="1:16" x14ac:dyDescent="0.3">
      <c r="A7360" t="s">
        <v>69</v>
      </c>
      <c r="B7360" s="38">
        <v>42706</v>
      </c>
      <c r="C7360" t="s">
        <v>30</v>
      </c>
      <c r="D7360" t="s">
        <v>322</v>
      </c>
      <c r="E7360" t="s">
        <v>1122</v>
      </c>
      <c r="F7360">
        <v>333480</v>
      </c>
      <c r="G7360">
        <v>375148</v>
      </c>
      <c r="H7360" t="s">
        <v>148</v>
      </c>
      <c r="I7360" t="s">
        <v>149</v>
      </c>
      <c r="L7360">
        <v>2016</v>
      </c>
      <c r="M7360">
        <v>12</v>
      </c>
      <c r="N7360">
        <f t="shared" si="531"/>
        <v>0</v>
      </c>
      <c r="O7360">
        <f t="shared" si="532"/>
        <v>0</v>
      </c>
      <c r="P7360">
        <f t="shared" si="533"/>
        <v>1</v>
      </c>
    </row>
    <row r="7361" spans="1:16" x14ac:dyDescent="0.3">
      <c r="A7361" t="s">
        <v>43</v>
      </c>
      <c r="B7361" s="38">
        <v>42707</v>
      </c>
      <c r="C7361" t="s">
        <v>30</v>
      </c>
      <c r="D7361" t="s">
        <v>604</v>
      </c>
      <c r="E7361" t="s">
        <v>1124</v>
      </c>
      <c r="F7361">
        <v>308637</v>
      </c>
      <c r="G7361">
        <v>326895</v>
      </c>
      <c r="H7361" t="s">
        <v>148</v>
      </c>
      <c r="I7361" t="s">
        <v>149</v>
      </c>
      <c r="L7361">
        <v>2016</v>
      </c>
      <c r="M7361">
        <v>12</v>
      </c>
      <c r="N7361">
        <f t="shared" si="531"/>
        <v>0</v>
      </c>
      <c r="O7361">
        <f t="shared" si="532"/>
        <v>0</v>
      </c>
      <c r="P7361">
        <f t="shared" si="533"/>
        <v>1</v>
      </c>
    </row>
    <row r="7362" spans="1:16" x14ac:dyDescent="0.3">
      <c r="A7362" t="s">
        <v>1216</v>
      </c>
      <c r="B7362" s="38">
        <v>42708</v>
      </c>
      <c r="C7362" t="s">
        <v>30</v>
      </c>
      <c r="D7362" t="s">
        <v>210</v>
      </c>
      <c r="E7362" t="s">
        <v>1129</v>
      </c>
      <c r="F7362">
        <v>301205</v>
      </c>
      <c r="G7362">
        <v>354098</v>
      </c>
      <c r="H7362" t="s">
        <v>323</v>
      </c>
      <c r="I7362" t="s">
        <v>324</v>
      </c>
      <c r="L7362">
        <v>2016</v>
      </c>
      <c r="M7362">
        <v>12</v>
      </c>
      <c r="N7362">
        <f t="shared" si="531"/>
        <v>0</v>
      </c>
      <c r="O7362">
        <f t="shared" si="532"/>
        <v>0</v>
      </c>
      <c r="P7362">
        <f t="shared" si="533"/>
        <v>7</v>
      </c>
    </row>
    <row r="7363" spans="1:16" x14ac:dyDescent="0.3">
      <c r="A7363" t="s">
        <v>69</v>
      </c>
      <c r="B7363" s="38">
        <v>42708</v>
      </c>
      <c r="C7363" t="s">
        <v>30</v>
      </c>
      <c r="D7363" t="s">
        <v>554</v>
      </c>
      <c r="E7363" t="s">
        <v>1122</v>
      </c>
      <c r="F7363">
        <v>333592</v>
      </c>
      <c r="G7363">
        <v>373223</v>
      </c>
      <c r="H7363" t="s">
        <v>148</v>
      </c>
      <c r="I7363" t="s">
        <v>149</v>
      </c>
      <c r="L7363">
        <v>2016</v>
      </c>
      <c r="M7363">
        <v>12</v>
      </c>
      <c r="N7363">
        <f t="shared" si="531"/>
        <v>0</v>
      </c>
      <c r="O7363">
        <f t="shared" si="532"/>
        <v>0</v>
      </c>
      <c r="P7363">
        <f t="shared" si="533"/>
        <v>1</v>
      </c>
    </row>
    <row r="7364" spans="1:16" x14ac:dyDescent="0.3">
      <c r="A7364" t="s">
        <v>169</v>
      </c>
      <c r="B7364" s="38">
        <v>42708</v>
      </c>
      <c r="C7364" t="s">
        <v>30</v>
      </c>
      <c r="D7364" t="s">
        <v>214</v>
      </c>
      <c r="E7364" t="s">
        <v>1126</v>
      </c>
      <c r="F7364">
        <v>245397</v>
      </c>
      <c r="G7364">
        <v>372680</v>
      </c>
      <c r="H7364" t="s">
        <v>152</v>
      </c>
      <c r="I7364" t="s">
        <v>153</v>
      </c>
      <c r="L7364">
        <v>2016</v>
      </c>
      <c r="M7364">
        <v>12</v>
      </c>
      <c r="N7364">
        <f t="shared" si="531"/>
        <v>0</v>
      </c>
      <c r="O7364">
        <f t="shared" si="532"/>
        <v>0</v>
      </c>
      <c r="P7364">
        <f t="shared" si="533"/>
        <v>2</v>
      </c>
    </row>
    <row r="7365" spans="1:16" x14ac:dyDescent="0.3">
      <c r="A7365" t="s">
        <v>69</v>
      </c>
      <c r="B7365" s="38">
        <v>42709</v>
      </c>
      <c r="C7365" t="s">
        <v>30</v>
      </c>
      <c r="D7365" t="s">
        <v>191</v>
      </c>
      <c r="E7365" t="s">
        <v>1122</v>
      </c>
      <c r="F7365">
        <v>334410</v>
      </c>
      <c r="G7365">
        <v>374728</v>
      </c>
      <c r="H7365" t="s">
        <v>148</v>
      </c>
      <c r="I7365" t="s">
        <v>149</v>
      </c>
      <c r="L7365">
        <v>2016</v>
      </c>
      <c r="M7365">
        <v>12</v>
      </c>
      <c r="N7365">
        <f t="shared" si="531"/>
        <v>0</v>
      </c>
      <c r="O7365">
        <f t="shared" si="532"/>
        <v>0</v>
      </c>
      <c r="P7365">
        <f t="shared" si="533"/>
        <v>1</v>
      </c>
    </row>
    <row r="7366" spans="1:16" x14ac:dyDescent="0.3">
      <c r="A7366" t="s">
        <v>169</v>
      </c>
      <c r="B7366" s="38">
        <v>42709</v>
      </c>
      <c r="C7366" t="s">
        <v>30</v>
      </c>
      <c r="D7366" t="s">
        <v>231</v>
      </c>
      <c r="E7366" t="s">
        <v>1126</v>
      </c>
      <c r="F7366">
        <v>245130</v>
      </c>
      <c r="G7366">
        <v>372643</v>
      </c>
      <c r="H7366" t="s">
        <v>148</v>
      </c>
      <c r="I7366" t="s">
        <v>149</v>
      </c>
      <c r="L7366">
        <v>2016</v>
      </c>
      <c r="M7366">
        <v>12</v>
      </c>
      <c r="N7366">
        <f t="shared" si="531"/>
        <v>0</v>
      </c>
      <c r="O7366">
        <f t="shared" si="532"/>
        <v>0</v>
      </c>
      <c r="P7366">
        <f t="shared" si="533"/>
        <v>1</v>
      </c>
    </row>
    <row r="7367" spans="1:16" x14ac:dyDescent="0.3">
      <c r="A7367" t="s">
        <v>1215</v>
      </c>
      <c r="B7367" s="38">
        <v>42709</v>
      </c>
      <c r="C7367" t="s">
        <v>30</v>
      </c>
      <c r="D7367" t="s">
        <v>434</v>
      </c>
      <c r="E7367" t="s">
        <v>1126</v>
      </c>
      <c r="F7367">
        <v>224100</v>
      </c>
      <c r="G7367">
        <v>344196</v>
      </c>
      <c r="H7367" t="s">
        <v>148</v>
      </c>
      <c r="I7367" t="s">
        <v>149</v>
      </c>
      <c r="L7367">
        <v>2016</v>
      </c>
      <c r="M7367">
        <v>12</v>
      </c>
      <c r="N7367">
        <f t="shared" si="531"/>
        <v>0</v>
      </c>
      <c r="O7367">
        <f t="shared" si="532"/>
        <v>0</v>
      </c>
      <c r="P7367">
        <f t="shared" si="533"/>
        <v>1</v>
      </c>
    </row>
    <row r="7368" spans="1:16" x14ac:dyDescent="0.3">
      <c r="A7368" t="s">
        <v>69</v>
      </c>
      <c r="B7368" s="38">
        <v>42710</v>
      </c>
      <c r="C7368" t="s">
        <v>30</v>
      </c>
      <c r="D7368" t="s">
        <v>380</v>
      </c>
      <c r="E7368" t="s">
        <v>1122</v>
      </c>
      <c r="F7368">
        <v>333457</v>
      </c>
      <c r="G7368">
        <v>375131</v>
      </c>
      <c r="H7368" t="s">
        <v>148</v>
      </c>
      <c r="I7368" t="s">
        <v>149</v>
      </c>
      <c r="L7368">
        <v>2016</v>
      </c>
      <c r="M7368">
        <v>12</v>
      </c>
      <c r="N7368">
        <f t="shared" si="531"/>
        <v>0</v>
      </c>
      <c r="O7368">
        <f t="shared" si="532"/>
        <v>0</v>
      </c>
      <c r="P7368">
        <f t="shared" si="533"/>
        <v>1</v>
      </c>
    </row>
    <row r="7369" spans="1:16" x14ac:dyDescent="0.3">
      <c r="A7369" t="s">
        <v>69</v>
      </c>
      <c r="B7369" s="38">
        <v>42711</v>
      </c>
      <c r="C7369" t="s">
        <v>30</v>
      </c>
      <c r="D7369" t="s">
        <v>160</v>
      </c>
      <c r="E7369" t="s">
        <v>1122</v>
      </c>
      <c r="F7369">
        <v>334035</v>
      </c>
      <c r="G7369">
        <v>375220</v>
      </c>
      <c r="H7369" t="s">
        <v>152</v>
      </c>
      <c r="I7369" t="s">
        <v>153</v>
      </c>
      <c r="L7369">
        <v>2016</v>
      </c>
      <c r="M7369">
        <v>12</v>
      </c>
      <c r="N7369">
        <f t="shared" si="531"/>
        <v>0</v>
      </c>
      <c r="O7369">
        <f t="shared" si="532"/>
        <v>0</v>
      </c>
      <c r="P7369">
        <f t="shared" si="533"/>
        <v>2</v>
      </c>
    </row>
    <row r="7370" spans="1:16" x14ac:dyDescent="0.3">
      <c r="A7370" t="s">
        <v>69</v>
      </c>
      <c r="B7370" s="38">
        <v>42712</v>
      </c>
      <c r="C7370" t="s">
        <v>30</v>
      </c>
      <c r="D7370" t="s">
        <v>251</v>
      </c>
      <c r="E7370" t="s">
        <v>1122</v>
      </c>
      <c r="F7370">
        <v>333572</v>
      </c>
      <c r="G7370">
        <v>373662</v>
      </c>
      <c r="H7370" t="s">
        <v>152</v>
      </c>
      <c r="I7370" t="s">
        <v>153</v>
      </c>
      <c r="L7370">
        <v>2016</v>
      </c>
      <c r="M7370">
        <v>12</v>
      </c>
      <c r="N7370">
        <f t="shared" si="531"/>
        <v>0</v>
      </c>
      <c r="O7370">
        <f t="shared" si="532"/>
        <v>0</v>
      </c>
      <c r="P7370">
        <f t="shared" si="533"/>
        <v>2</v>
      </c>
    </row>
    <row r="7371" spans="1:16" x14ac:dyDescent="0.3">
      <c r="A7371" t="s">
        <v>2</v>
      </c>
      <c r="B7371" s="38">
        <v>42712</v>
      </c>
      <c r="C7371" t="s">
        <v>30</v>
      </c>
      <c r="D7371" t="s">
        <v>165</v>
      </c>
      <c r="E7371" t="s">
        <v>1133</v>
      </c>
      <c r="F7371">
        <v>327049</v>
      </c>
      <c r="G7371">
        <v>364208</v>
      </c>
      <c r="H7371" t="s">
        <v>152</v>
      </c>
      <c r="I7371" t="s">
        <v>153</v>
      </c>
      <c r="L7371">
        <v>2016</v>
      </c>
      <c r="M7371">
        <v>12</v>
      </c>
      <c r="N7371">
        <f t="shared" si="531"/>
        <v>0</v>
      </c>
      <c r="O7371">
        <f t="shared" si="532"/>
        <v>0</v>
      </c>
      <c r="P7371">
        <f t="shared" si="533"/>
        <v>2</v>
      </c>
    </row>
    <row r="7372" spans="1:16" x14ac:dyDescent="0.3">
      <c r="A7372" t="s">
        <v>53</v>
      </c>
      <c r="B7372" s="38">
        <v>42712</v>
      </c>
      <c r="C7372" t="s">
        <v>30</v>
      </c>
      <c r="D7372" t="s">
        <v>154</v>
      </c>
      <c r="E7372" t="s">
        <v>1123</v>
      </c>
      <c r="F7372">
        <v>279753</v>
      </c>
      <c r="G7372">
        <v>362533</v>
      </c>
      <c r="H7372" t="s">
        <v>148</v>
      </c>
      <c r="I7372" t="s">
        <v>149</v>
      </c>
      <c r="L7372">
        <v>2016</v>
      </c>
      <c r="M7372">
        <v>12</v>
      </c>
      <c r="N7372">
        <f t="shared" si="531"/>
        <v>0</v>
      </c>
      <c r="O7372">
        <f t="shared" si="532"/>
        <v>0</v>
      </c>
      <c r="P7372">
        <f t="shared" si="533"/>
        <v>1</v>
      </c>
    </row>
    <row r="7373" spans="1:16" x14ac:dyDescent="0.3">
      <c r="A7373" t="s">
        <v>43</v>
      </c>
      <c r="B7373" s="38">
        <v>42712</v>
      </c>
      <c r="C7373" t="s">
        <v>30</v>
      </c>
      <c r="D7373" t="s">
        <v>320</v>
      </c>
      <c r="E7373" t="s">
        <v>1124</v>
      </c>
      <c r="F7373">
        <v>308562</v>
      </c>
      <c r="G7373">
        <v>325435</v>
      </c>
      <c r="H7373" t="s">
        <v>152</v>
      </c>
      <c r="I7373" t="s">
        <v>153</v>
      </c>
      <c r="L7373">
        <v>2016</v>
      </c>
      <c r="M7373">
        <v>12</v>
      </c>
      <c r="N7373">
        <f t="shared" si="531"/>
        <v>0</v>
      </c>
      <c r="O7373">
        <f t="shared" si="532"/>
        <v>0</v>
      </c>
      <c r="P7373">
        <f t="shared" si="533"/>
        <v>2</v>
      </c>
    </row>
    <row r="7374" spans="1:16" x14ac:dyDescent="0.3">
      <c r="A7374" t="s">
        <v>53</v>
      </c>
      <c r="B7374" s="38">
        <v>42713</v>
      </c>
      <c r="C7374" t="s">
        <v>30</v>
      </c>
      <c r="D7374" t="s">
        <v>284</v>
      </c>
      <c r="E7374" t="s">
        <v>1123</v>
      </c>
      <c r="F7374">
        <v>279789</v>
      </c>
      <c r="G7374">
        <v>362498</v>
      </c>
      <c r="H7374" t="s">
        <v>148</v>
      </c>
      <c r="I7374" t="s">
        <v>149</v>
      </c>
      <c r="L7374">
        <v>2016</v>
      </c>
      <c r="M7374">
        <v>12</v>
      </c>
      <c r="N7374">
        <f t="shared" si="531"/>
        <v>0</v>
      </c>
      <c r="O7374">
        <f t="shared" si="532"/>
        <v>0</v>
      </c>
      <c r="P7374">
        <f t="shared" si="533"/>
        <v>1</v>
      </c>
    </row>
    <row r="7375" spans="1:16" x14ac:dyDescent="0.3">
      <c r="A7375" t="s">
        <v>67</v>
      </c>
      <c r="B7375" s="38">
        <v>42713</v>
      </c>
      <c r="C7375" t="s">
        <v>30</v>
      </c>
      <c r="D7375" t="s">
        <v>278</v>
      </c>
      <c r="E7375" t="s">
        <v>1130</v>
      </c>
      <c r="F7375">
        <v>349164</v>
      </c>
      <c r="G7375">
        <v>374136</v>
      </c>
      <c r="H7375" t="s">
        <v>148</v>
      </c>
      <c r="I7375" t="s">
        <v>149</v>
      </c>
      <c r="L7375">
        <v>2016</v>
      </c>
      <c r="M7375">
        <v>12</v>
      </c>
      <c r="N7375">
        <f t="shared" si="531"/>
        <v>0</v>
      </c>
      <c r="O7375">
        <f t="shared" si="532"/>
        <v>0</v>
      </c>
      <c r="P7375">
        <f t="shared" si="533"/>
        <v>1</v>
      </c>
    </row>
    <row r="7376" spans="1:16" x14ac:dyDescent="0.3">
      <c r="A7376" t="s">
        <v>1120</v>
      </c>
      <c r="B7376" s="38">
        <v>42714</v>
      </c>
      <c r="C7376" t="s">
        <v>30</v>
      </c>
      <c r="D7376" t="s">
        <v>207</v>
      </c>
      <c r="E7376" t="s">
        <v>1125</v>
      </c>
      <c r="F7376">
        <v>243422</v>
      </c>
      <c r="G7376">
        <v>416899</v>
      </c>
      <c r="H7376" t="s">
        <v>148</v>
      </c>
      <c r="I7376" t="s">
        <v>149</v>
      </c>
      <c r="L7376">
        <v>2016</v>
      </c>
      <c r="M7376">
        <v>12</v>
      </c>
      <c r="N7376">
        <f t="shared" si="531"/>
        <v>0</v>
      </c>
      <c r="O7376">
        <f t="shared" si="532"/>
        <v>0</v>
      </c>
      <c r="P7376">
        <f t="shared" si="533"/>
        <v>1</v>
      </c>
    </row>
    <row r="7377" spans="1:16" x14ac:dyDescent="0.3">
      <c r="A7377" t="s">
        <v>43</v>
      </c>
      <c r="B7377" s="38">
        <v>42714</v>
      </c>
      <c r="C7377" t="s">
        <v>30</v>
      </c>
      <c r="D7377" t="s">
        <v>197</v>
      </c>
      <c r="E7377" t="s">
        <v>1124</v>
      </c>
      <c r="F7377">
        <v>308707</v>
      </c>
      <c r="G7377">
        <v>326708</v>
      </c>
      <c r="H7377" t="s">
        <v>148</v>
      </c>
      <c r="I7377" t="s">
        <v>149</v>
      </c>
      <c r="L7377">
        <v>2016</v>
      </c>
      <c r="M7377">
        <v>12</v>
      </c>
      <c r="N7377">
        <f t="shared" si="531"/>
        <v>0</v>
      </c>
      <c r="O7377">
        <f t="shared" si="532"/>
        <v>0</v>
      </c>
      <c r="P7377">
        <f t="shared" si="533"/>
        <v>1</v>
      </c>
    </row>
    <row r="7378" spans="1:16" x14ac:dyDescent="0.3">
      <c r="A7378" t="s">
        <v>39</v>
      </c>
      <c r="B7378" s="38">
        <v>42715</v>
      </c>
      <c r="C7378" t="s">
        <v>30</v>
      </c>
      <c r="D7378" t="s">
        <v>217</v>
      </c>
      <c r="E7378" t="s">
        <v>1123</v>
      </c>
      <c r="F7378">
        <v>281084</v>
      </c>
      <c r="G7378">
        <v>378204</v>
      </c>
      <c r="H7378" t="s">
        <v>148</v>
      </c>
      <c r="I7378" t="s">
        <v>149</v>
      </c>
      <c r="L7378">
        <v>2016</v>
      </c>
      <c r="M7378">
        <v>12</v>
      </c>
      <c r="N7378">
        <f t="shared" si="531"/>
        <v>0</v>
      </c>
      <c r="O7378">
        <f t="shared" si="532"/>
        <v>0</v>
      </c>
      <c r="P7378">
        <f t="shared" si="533"/>
        <v>1</v>
      </c>
    </row>
    <row r="7379" spans="1:16" x14ac:dyDescent="0.3">
      <c r="A7379" t="s">
        <v>1215</v>
      </c>
      <c r="B7379" s="38">
        <v>42716</v>
      </c>
      <c r="C7379" t="s">
        <v>30</v>
      </c>
      <c r="D7379" t="s">
        <v>214</v>
      </c>
      <c r="E7379" t="s">
        <v>1126</v>
      </c>
      <c r="F7379">
        <v>223549</v>
      </c>
      <c r="G7379">
        <v>344288</v>
      </c>
      <c r="H7379" t="s">
        <v>148</v>
      </c>
      <c r="I7379" t="s">
        <v>149</v>
      </c>
      <c r="L7379">
        <v>2016</v>
      </c>
      <c r="M7379">
        <v>12</v>
      </c>
      <c r="N7379">
        <f t="shared" si="531"/>
        <v>0</v>
      </c>
      <c r="O7379">
        <f t="shared" si="532"/>
        <v>0</v>
      </c>
      <c r="P7379">
        <f t="shared" si="533"/>
        <v>1</v>
      </c>
    </row>
    <row r="7380" spans="1:16" x14ac:dyDescent="0.3">
      <c r="A7380" t="s">
        <v>62</v>
      </c>
      <c r="B7380" s="38">
        <v>42717</v>
      </c>
      <c r="C7380" t="s">
        <v>30</v>
      </c>
      <c r="D7380" t="s">
        <v>170</v>
      </c>
      <c r="E7380" t="s">
        <v>1128</v>
      </c>
      <c r="F7380">
        <v>340216</v>
      </c>
      <c r="G7380">
        <v>402605</v>
      </c>
      <c r="H7380" t="s">
        <v>148</v>
      </c>
      <c r="I7380" t="s">
        <v>149</v>
      </c>
      <c r="L7380">
        <v>2016</v>
      </c>
      <c r="M7380">
        <v>12</v>
      </c>
      <c r="N7380">
        <f t="shared" si="531"/>
        <v>0</v>
      </c>
      <c r="O7380">
        <f t="shared" si="532"/>
        <v>0</v>
      </c>
      <c r="P7380">
        <f t="shared" si="533"/>
        <v>1</v>
      </c>
    </row>
    <row r="7381" spans="1:16" x14ac:dyDescent="0.3">
      <c r="A7381" t="s">
        <v>69</v>
      </c>
      <c r="B7381" s="38">
        <v>42718</v>
      </c>
      <c r="C7381" t="s">
        <v>30</v>
      </c>
      <c r="D7381" t="s">
        <v>280</v>
      </c>
      <c r="E7381" t="s">
        <v>1122</v>
      </c>
      <c r="F7381">
        <v>334223</v>
      </c>
      <c r="G7381">
        <v>373834</v>
      </c>
      <c r="H7381" t="s">
        <v>152</v>
      </c>
      <c r="I7381" t="s">
        <v>153</v>
      </c>
      <c r="L7381">
        <v>2016</v>
      </c>
      <c r="M7381">
        <v>12</v>
      </c>
      <c r="N7381">
        <f t="shared" ref="N7381:N7444" si="534">SUM((IF(OR(ISBLANK($I7381),ISERROR(SEARCH("killed",$I7381))),0,IF(SEARCH("killed",$I7381)=3,LEFT($I7381,1),IF(SEARCH("killed",$I7381)=4,LEFT($I7381,2),0)))),(IF(OR(ISBLANK($J7381),ISERROR(SEARCH("killed",$J7381))),0,IF(SEARCH("killed",$J7381)=3,LEFT($J7381,1),IF(SEARCH("killed",$J7381)=4,LEFT($J7381,2),0)))),(IF(OR(ISBLANK($K7381),ISERROR(SEARCH("killed",$K7381))),0,IF(SEARCH("killed",$K7381)=3,LEFT($K7381,1),IF(SEARCH("killed",$K7381)=4,LEFT($K7381,2),0)))))</f>
        <v>0</v>
      </c>
      <c r="O7381">
        <f t="shared" ref="O7381:O7444" si="535">SUM((IF(OR(ISBLANK($I7381),ISERROR(SEARCH("seriously",$I7381))),0,IF(SEARCH("seriously",$I7381)=3,LEFT($I7381,1),IF(SEARCH("seriously",$I7381)=4,LEFT($I7381,2),0)))),(IF(OR(ISBLANK($J7381),ISERROR(SEARCH("seriously",$J7381))),0,IF(SEARCH("seriously",$J7381)=3,LEFT($J7381,1),IF(SEARCH("seriously",$J7381)=4,LEFT($J7381,2),0)))),(IF(OR(ISBLANK($K7381),ISERROR(SEARCH("seriously",$K7381))),0,IF(SEARCH("seriously",$K7381)=3,LEFT($K7381,1),IF(SEARCH("seriously",$K7381)=4,LEFT($K7381,2),0)))))</f>
        <v>0</v>
      </c>
      <c r="P7381">
        <f t="shared" ref="P7381:P7444" si="536">SUM((IF(OR(ISBLANK($I7381),ISERROR(SEARCH("slightly",$I7381))),0,IF(SEARCH("slightly",$I7381)=3,LEFT($I7381,1),IF(SEARCH("slightly",$I7381)=4,LEFT($I7381,2),0)))),(IF(OR(ISBLANK($J7381),ISERROR(SEARCH("slightly",$J7381))),0,IF(SEARCH("slightly",$J7381)=3,LEFT($J7381,1),IF(SEARCH("slightly",$J7381)=4,LEFT($J7381,2),0)))),(IF(OR(ISBLANK($K7381),ISERROR(SEARCH("slightly",$K7381))),0,IF(SEARCH("slightly",$K7381)=3,LEFT($K7381,1),IF(SEARCH("slightly",$K7381)=4,LEFT($K7381,2),0)))))</f>
        <v>2</v>
      </c>
    </row>
    <row r="7382" spans="1:16" x14ac:dyDescent="0.3">
      <c r="A7382" t="s">
        <v>69</v>
      </c>
      <c r="B7382" s="38">
        <v>42718</v>
      </c>
      <c r="C7382" t="s">
        <v>30</v>
      </c>
      <c r="D7382" t="s">
        <v>160</v>
      </c>
      <c r="E7382" t="s">
        <v>1122</v>
      </c>
      <c r="F7382">
        <v>333017</v>
      </c>
      <c r="G7382">
        <v>373821</v>
      </c>
      <c r="H7382" t="s">
        <v>152</v>
      </c>
      <c r="I7382" t="s">
        <v>153</v>
      </c>
      <c r="L7382">
        <v>2016</v>
      </c>
      <c r="M7382">
        <v>12</v>
      </c>
      <c r="N7382">
        <f t="shared" si="534"/>
        <v>0</v>
      </c>
      <c r="O7382">
        <f t="shared" si="535"/>
        <v>0</v>
      </c>
      <c r="P7382">
        <f t="shared" si="536"/>
        <v>2</v>
      </c>
    </row>
    <row r="7383" spans="1:16" x14ac:dyDescent="0.3">
      <c r="A7383" t="s">
        <v>74</v>
      </c>
      <c r="B7383" s="38">
        <v>42718</v>
      </c>
      <c r="C7383" t="s">
        <v>29</v>
      </c>
      <c r="D7383" t="s">
        <v>560</v>
      </c>
      <c r="E7383" t="s">
        <v>1128</v>
      </c>
      <c r="F7383">
        <v>341310</v>
      </c>
      <c r="G7383">
        <v>387641</v>
      </c>
      <c r="H7383" t="s">
        <v>148</v>
      </c>
      <c r="I7383" t="s">
        <v>181</v>
      </c>
      <c r="L7383">
        <v>2016</v>
      </c>
      <c r="M7383">
        <v>12</v>
      </c>
      <c r="N7383">
        <f t="shared" si="534"/>
        <v>0</v>
      </c>
      <c r="O7383">
        <f t="shared" si="535"/>
        <v>1</v>
      </c>
      <c r="P7383">
        <f t="shared" si="536"/>
        <v>0</v>
      </c>
    </row>
    <row r="7384" spans="1:16" x14ac:dyDescent="0.3">
      <c r="A7384" t="s">
        <v>50</v>
      </c>
      <c r="B7384" s="38">
        <v>42718</v>
      </c>
      <c r="C7384" t="s">
        <v>30</v>
      </c>
      <c r="D7384" t="s">
        <v>335</v>
      </c>
      <c r="E7384" t="s">
        <v>1131</v>
      </c>
      <c r="F7384">
        <v>284415</v>
      </c>
      <c r="G7384">
        <v>432444</v>
      </c>
      <c r="H7384" t="s">
        <v>148</v>
      </c>
      <c r="I7384" t="s">
        <v>149</v>
      </c>
      <c r="L7384">
        <v>2016</v>
      </c>
      <c r="M7384">
        <v>12</v>
      </c>
      <c r="N7384">
        <f t="shared" si="534"/>
        <v>0</v>
      </c>
      <c r="O7384">
        <f t="shared" si="535"/>
        <v>0</v>
      </c>
      <c r="P7384">
        <f t="shared" si="536"/>
        <v>1</v>
      </c>
    </row>
    <row r="7385" spans="1:16" x14ac:dyDescent="0.3">
      <c r="A7385" t="s">
        <v>1120</v>
      </c>
      <c r="B7385" s="38">
        <v>42718</v>
      </c>
      <c r="C7385" t="s">
        <v>30</v>
      </c>
      <c r="D7385" t="s">
        <v>192</v>
      </c>
      <c r="E7385" t="s">
        <v>1125</v>
      </c>
      <c r="F7385">
        <v>243301</v>
      </c>
      <c r="G7385">
        <v>417257</v>
      </c>
      <c r="H7385" t="s">
        <v>144</v>
      </c>
      <c r="I7385" t="s">
        <v>145</v>
      </c>
      <c r="L7385">
        <v>2016</v>
      </c>
      <c r="M7385">
        <v>12</v>
      </c>
      <c r="N7385">
        <f t="shared" si="534"/>
        <v>0</v>
      </c>
      <c r="O7385">
        <f t="shared" si="535"/>
        <v>0</v>
      </c>
      <c r="P7385">
        <f t="shared" si="536"/>
        <v>3</v>
      </c>
    </row>
    <row r="7386" spans="1:16" x14ac:dyDescent="0.3">
      <c r="A7386" t="s">
        <v>77</v>
      </c>
      <c r="B7386" s="38">
        <v>42718</v>
      </c>
      <c r="C7386" t="s">
        <v>30</v>
      </c>
      <c r="D7386" t="s">
        <v>250</v>
      </c>
      <c r="E7386" t="s">
        <v>1129</v>
      </c>
      <c r="F7386">
        <v>319939</v>
      </c>
      <c r="G7386">
        <v>333692</v>
      </c>
      <c r="H7386" t="s">
        <v>148</v>
      </c>
      <c r="I7386" t="s">
        <v>149</v>
      </c>
      <c r="L7386">
        <v>2016</v>
      </c>
      <c r="M7386">
        <v>12</v>
      </c>
      <c r="N7386">
        <f t="shared" si="534"/>
        <v>0</v>
      </c>
      <c r="O7386">
        <f t="shared" si="535"/>
        <v>0</v>
      </c>
      <c r="P7386">
        <f t="shared" si="536"/>
        <v>1</v>
      </c>
    </row>
    <row r="7387" spans="1:16" x14ac:dyDescent="0.3">
      <c r="A7387" t="s">
        <v>69</v>
      </c>
      <c r="B7387" s="38">
        <v>42719</v>
      </c>
      <c r="C7387" t="s">
        <v>30</v>
      </c>
      <c r="D7387" t="s">
        <v>251</v>
      </c>
      <c r="E7387" t="s">
        <v>1122</v>
      </c>
      <c r="F7387">
        <v>333548</v>
      </c>
      <c r="G7387">
        <v>373841</v>
      </c>
      <c r="H7387" t="s">
        <v>148</v>
      </c>
      <c r="I7387" t="s">
        <v>149</v>
      </c>
      <c r="L7387">
        <v>2016</v>
      </c>
      <c r="M7387">
        <v>12</v>
      </c>
      <c r="N7387">
        <f t="shared" si="534"/>
        <v>0</v>
      </c>
      <c r="O7387">
        <f t="shared" si="535"/>
        <v>0</v>
      </c>
      <c r="P7387">
        <f t="shared" si="536"/>
        <v>1</v>
      </c>
    </row>
    <row r="7388" spans="1:16" x14ac:dyDescent="0.3">
      <c r="A7388" t="s">
        <v>51</v>
      </c>
      <c r="B7388" s="38">
        <v>42719</v>
      </c>
      <c r="C7388" t="s">
        <v>30</v>
      </c>
      <c r="D7388" t="s">
        <v>214</v>
      </c>
      <c r="E7388" t="s">
        <v>1124</v>
      </c>
      <c r="F7388">
        <v>348520</v>
      </c>
      <c r="G7388">
        <v>344436</v>
      </c>
      <c r="H7388" t="s">
        <v>152</v>
      </c>
      <c r="I7388" t="s">
        <v>153</v>
      </c>
      <c r="L7388">
        <v>2016</v>
      </c>
      <c r="M7388">
        <v>12</v>
      </c>
      <c r="N7388">
        <f t="shared" si="534"/>
        <v>0</v>
      </c>
      <c r="O7388">
        <f t="shared" si="535"/>
        <v>0</v>
      </c>
      <c r="P7388">
        <f t="shared" si="536"/>
        <v>2</v>
      </c>
    </row>
    <row r="7389" spans="1:16" x14ac:dyDescent="0.3">
      <c r="A7389" t="s">
        <v>60</v>
      </c>
      <c r="B7389" s="38">
        <v>42719</v>
      </c>
      <c r="C7389" t="s">
        <v>30</v>
      </c>
      <c r="D7389" t="s">
        <v>265</v>
      </c>
      <c r="E7389" t="s">
        <v>1130</v>
      </c>
      <c r="F7389">
        <v>350396</v>
      </c>
      <c r="G7389">
        <v>381481</v>
      </c>
      <c r="H7389" t="s">
        <v>148</v>
      </c>
      <c r="I7389" t="s">
        <v>149</v>
      </c>
      <c r="L7389">
        <v>2016</v>
      </c>
      <c r="M7389">
        <v>12</v>
      </c>
      <c r="N7389">
        <f t="shared" si="534"/>
        <v>0</v>
      </c>
      <c r="O7389">
        <f t="shared" si="535"/>
        <v>0</v>
      </c>
      <c r="P7389">
        <f t="shared" si="536"/>
        <v>1</v>
      </c>
    </row>
    <row r="7390" spans="1:16" x14ac:dyDescent="0.3">
      <c r="A7390" t="s">
        <v>43</v>
      </c>
      <c r="B7390" s="38">
        <v>42720</v>
      </c>
      <c r="C7390" t="s">
        <v>30</v>
      </c>
      <c r="D7390" t="s">
        <v>207</v>
      </c>
      <c r="E7390" t="s">
        <v>1124</v>
      </c>
      <c r="F7390">
        <v>308615</v>
      </c>
      <c r="G7390">
        <v>325981</v>
      </c>
      <c r="H7390" t="s">
        <v>148</v>
      </c>
      <c r="I7390" t="s">
        <v>149</v>
      </c>
      <c r="L7390">
        <v>2016</v>
      </c>
      <c r="M7390">
        <v>12</v>
      </c>
      <c r="N7390">
        <f t="shared" si="534"/>
        <v>0</v>
      </c>
      <c r="O7390">
        <f t="shared" si="535"/>
        <v>0</v>
      </c>
      <c r="P7390">
        <f t="shared" si="536"/>
        <v>1</v>
      </c>
    </row>
    <row r="7391" spans="1:16" x14ac:dyDescent="0.3">
      <c r="A7391" t="s">
        <v>69</v>
      </c>
      <c r="B7391" s="38">
        <v>42721</v>
      </c>
      <c r="C7391" t="s">
        <v>30</v>
      </c>
      <c r="D7391" t="s">
        <v>280</v>
      </c>
      <c r="E7391" t="s">
        <v>1122</v>
      </c>
      <c r="F7391">
        <v>334242</v>
      </c>
      <c r="G7391">
        <v>373983</v>
      </c>
      <c r="H7391" t="s">
        <v>152</v>
      </c>
      <c r="I7391" t="s">
        <v>153</v>
      </c>
      <c r="L7391">
        <v>2016</v>
      </c>
      <c r="M7391">
        <v>12</v>
      </c>
      <c r="N7391">
        <f t="shared" si="534"/>
        <v>0</v>
      </c>
      <c r="O7391">
        <f t="shared" si="535"/>
        <v>0</v>
      </c>
      <c r="P7391">
        <f t="shared" si="536"/>
        <v>2</v>
      </c>
    </row>
    <row r="7392" spans="1:16" x14ac:dyDescent="0.3">
      <c r="A7392" t="s">
        <v>2</v>
      </c>
      <c r="B7392" s="38">
        <v>42721</v>
      </c>
      <c r="C7392" t="s">
        <v>30</v>
      </c>
      <c r="D7392" t="s">
        <v>1191</v>
      </c>
      <c r="E7392" t="s">
        <v>1133</v>
      </c>
      <c r="F7392">
        <v>326208</v>
      </c>
      <c r="G7392">
        <v>364186</v>
      </c>
      <c r="H7392" t="s">
        <v>148</v>
      </c>
      <c r="I7392" t="s">
        <v>149</v>
      </c>
      <c r="L7392">
        <v>2016</v>
      </c>
      <c r="M7392">
        <v>12</v>
      </c>
      <c r="N7392">
        <f t="shared" si="534"/>
        <v>0</v>
      </c>
      <c r="O7392">
        <f t="shared" si="535"/>
        <v>0</v>
      </c>
      <c r="P7392">
        <f t="shared" si="536"/>
        <v>1</v>
      </c>
    </row>
    <row r="7393" spans="1:16" x14ac:dyDescent="0.3">
      <c r="A7393" t="s">
        <v>2</v>
      </c>
      <c r="B7393" s="38">
        <v>42721</v>
      </c>
      <c r="C7393" t="s">
        <v>30</v>
      </c>
      <c r="D7393" t="s">
        <v>285</v>
      </c>
      <c r="E7393" t="s">
        <v>1133</v>
      </c>
      <c r="F7393">
        <v>327029</v>
      </c>
      <c r="G7393">
        <v>364190</v>
      </c>
      <c r="H7393" t="s">
        <v>152</v>
      </c>
      <c r="I7393" t="s">
        <v>153</v>
      </c>
      <c r="L7393">
        <v>2016</v>
      </c>
      <c r="M7393">
        <v>12</v>
      </c>
      <c r="N7393">
        <f t="shared" si="534"/>
        <v>0</v>
      </c>
      <c r="O7393">
        <f t="shared" si="535"/>
        <v>0</v>
      </c>
      <c r="P7393">
        <f t="shared" si="536"/>
        <v>2</v>
      </c>
    </row>
    <row r="7394" spans="1:16" x14ac:dyDescent="0.3">
      <c r="A7394" t="s">
        <v>1216</v>
      </c>
      <c r="B7394" s="38">
        <v>42722</v>
      </c>
      <c r="C7394" t="s">
        <v>30</v>
      </c>
      <c r="D7394" t="s">
        <v>314</v>
      </c>
      <c r="E7394" t="s">
        <v>1129</v>
      </c>
      <c r="F7394">
        <v>301287</v>
      </c>
      <c r="G7394">
        <v>353783</v>
      </c>
      <c r="H7394" t="s">
        <v>148</v>
      </c>
      <c r="I7394" t="s">
        <v>149</v>
      </c>
      <c r="L7394">
        <v>2016</v>
      </c>
      <c r="M7394">
        <v>12</v>
      </c>
      <c r="N7394">
        <f t="shared" si="534"/>
        <v>0</v>
      </c>
      <c r="O7394">
        <f t="shared" si="535"/>
        <v>0</v>
      </c>
      <c r="P7394">
        <f t="shared" si="536"/>
        <v>1</v>
      </c>
    </row>
    <row r="7395" spans="1:16" x14ac:dyDescent="0.3">
      <c r="A7395" t="s">
        <v>69</v>
      </c>
      <c r="B7395" s="38">
        <v>42722</v>
      </c>
      <c r="C7395" t="s">
        <v>30</v>
      </c>
      <c r="D7395" t="s">
        <v>439</v>
      </c>
      <c r="E7395" t="s">
        <v>1122</v>
      </c>
      <c r="F7395">
        <v>333265</v>
      </c>
      <c r="G7395">
        <v>373887</v>
      </c>
      <c r="H7395" t="s">
        <v>148</v>
      </c>
      <c r="I7395" t="s">
        <v>149</v>
      </c>
      <c r="L7395">
        <v>2016</v>
      </c>
      <c r="M7395">
        <v>12</v>
      </c>
      <c r="N7395">
        <f t="shared" si="534"/>
        <v>0</v>
      </c>
      <c r="O7395">
        <f t="shared" si="535"/>
        <v>0</v>
      </c>
      <c r="P7395">
        <f t="shared" si="536"/>
        <v>1</v>
      </c>
    </row>
    <row r="7396" spans="1:16" x14ac:dyDescent="0.3">
      <c r="A7396" t="s">
        <v>20</v>
      </c>
      <c r="B7396" s="38">
        <v>42722</v>
      </c>
      <c r="C7396" t="s">
        <v>30</v>
      </c>
      <c r="D7396" t="s">
        <v>456</v>
      </c>
      <c r="E7396" t="s">
        <v>1128</v>
      </c>
      <c r="F7396">
        <v>310600</v>
      </c>
      <c r="G7396">
        <v>403317</v>
      </c>
      <c r="H7396" t="s">
        <v>148</v>
      </c>
      <c r="I7396" t="s">
        <v>149</v>
      </c>
      <c r="L7396">
        <v>2016</v>
      </c>
      <c r="M7396">
        <v>12</v>
      </c>
      <c r="N7396">
        <f t="shared" si="534"/>
        <v>0</v>
      </c>
      <c r="O7396">
        <f t="shared" si="535"/>
        <v>0</v>
      </c>
      <c r="P7396">
        <f t="shared" si="536"/>
        <v>1</v>
      </c>
    </row>
    <row r="7397" spans="1:16" x14ac:dyDescent="0.3">
      <c r="A7397" t="s">
        <v>43</v>
      </c>
      <c r="B7397" s="38">
        <v>42722</v>
      </c>
      <c r="C7397" t="s">
        <v>30</v>
      </c>
      <c r="D7397" t="s">
        <v>203</v>
      </c>
      <c r="E7397" t="s">
        <v>1124</v>
      </c>
      <c r="F7397">
        <v>308367</v>
      </c>
      <c r="G7397">
        <v>326759</v>
      </c>
      <c r="H7397" t="s">
        <v>148</v>
      </c>
      <c r="I7397" t="s">
        <v>149</v>
      </c>
      <c r="L7397">
        <v>2016</v>
      </c>
      <c r="M7397">
        <v>12</v>
      </c>
      <c r="N7397">
        <f t="shared" si="534"/>
        <v>0</v>
      </c>
      <c r="O7397">
        <f t="shared" si="535"/>
        <v>0</v>
      </c>
      <c r="P7397">
        <f t="shared" si="536"/>
        <v>1</v>
      </c>
    </row>
    <row r="7398" spans="1:16" x14ac:dyDescent="0.3">
      <c r="A7398" t="s">
        <v>53</v>
      </c>
      <c r="B7398" s="38">
        <v>42723</v>
      </c>
      <c r="C7398" t="s">
        <v>30</v>
      </c>
      <c r="D7398" t="s">
        <v>207</v>
      </c>
      <c r="E7398" t="s">
        <v>1123</v>
      </c>
      <c r="F7398">
        <v>279488</v>
      </c>
      <c r="G7398">
        <v>362363</v>
      </c>
      <c r="H7398" t="s">
        <v>148</v>
      </c>
      <c r="I7398" t="s">
        <v>149</v>
      </c>
      <c r="L7398">
        <v>2016</v>
      </c>
      <c r="M7398">
        <v>12</v>
      </c>
      <c r="N7398">
        <f t="shared" si="534"/>
        <v>0</v>
      </c>
      <c r="O7398">
        <f t="shared" si="535"/>
        <v>0</v>
      </c>
      <c r="P7398">
        <f t="shared" si="536"/>
        <v>1</v>
      </c>
    </row>
    <row r="7399" spans="1:16" x14ac:dyDescent="0.3">
      <c r="A7399" t="s">
        <v>62</v>
      </c>
      <c r="B7399" s="38">
        <v>42723</v>
      </c>
      <c r="C7399" t="s">
        <v>30</v>
      </c>
      <c r="D7399" t="s">
        <v>237</v>
      </c>
      <c r="E7399" t="s">
        <v>1128</v>
      </c>
      <c r="F7399">
        <v>339876</v>
      </c>
      <c r="G7399">
        <v>402401</v>
      </c>
      <c r="H7399" t="s">
        <v>148</v>
      </c>
      <c r="I7399" t="s">
        <v>149</v>
      </c>
      <c r="L7399">
        <v>2016</v>
      </c>
      <c r="M7399">
        <v>12</v>
      </c>
      <c r="N7399">
        <f t="shared" si="534"/>
        <v>0</v>
      </c>
      <c r="O7399">
        <f t="shared" si="535"/>
        <v>0</v>
      </c>
      <c r="P7399">
        <f t="shared" si="536"/>
        <v>1</v>
      </c>
    </row>
    <row r="7400" spans="1:16" x14ac:dyDescent="0.3">
      <c r="A7400" t="s">
        <v>43</v>
      </c>
      <c r="B7400" s="38">
        <v>42723</v>
      </c>
      <c r="C7400" t="s">
        <v>30</v>
      </c>
      <c r="D7400" t="s">
        <v>608</v>
      </c>
      <c r="E7400" t="s">
        <v>1124</v>
      </c>
      <c r="F7400">
        <v>308844</v>
      </c>
      <c r="G7400">
        <v>327019</v>
      </c>
      <c r="H7400" t="s">
        <v>148</v>
      </c>
      <c r="I7400" t="s">
        <v>149</v>
      </c>
      <c r="L7400">
        <v>2016</v>
      </c>
      <c r="M7400">
        <v>12</v>
      </c>
      <c r="N7400">
        <f t="shared" si="534"/>
        <v>0</v>
      </c>
      <c r="O7400">
        <f t="shared" si="535"/>
        <v>0</v>
      </c>
      <c r="P7400">
        <f t="shared" si="536"/>
        <v>1</v>
      </c>
    </row>
    <row r="7401" spans="1:16" x14ac:dyDescent="0.3">
      <c r="A7401" t="s">
        <v>69</v>
      </c>
      <c r="B7401" s="38">
        <v>42724</v>
      </c>
      <c r="C7401" t="s">
        <v>30</v>
      </c>
      <c r="D7401" t="s">
        <v>180</v>
      </c>
      <c r="E7401" t="s">
        <v>1122</v>
      </c>
      <c r="F7401">
        <v>333241</v>
      </c>
      <c r="G7401">
        <v>374365</v>
      </c>
      <c r="H7401" t="s">
        <v>148</v>
      </c>
      <c r="I7401" t="s">
        <v>149</v>
      </c>
      <c r="L7401">
        <v>2016</v>
      </c>
      <c r="M7401">
        <v>12</v>
      </c>
      <c r="N7401">
        <f t="shared" si="534"/>
        <v>0</v>
      </c>
      <c r="O7401">
        <f t="shared" si="535"/>
        <v>0</v>
      </c>
      <c r="P7401">
        <f t="shared" si="536"/>
        <v>1</v>
      </c>
    </row>
    <row r="7402" spans="1:16" x14ac:dyDescent="0.3">
      <c r="A7402" t="s">
        <v>69</v>
      </c>
      <c r="B7402" s="38">
        <v>42724</v>
      </c>
      <c r="C7402" t="s">
        <v>30</v>
      </c>
      <c r="D7402" t="s">
        <v>297</v>
      </c>
      <c r="E7402" t="s">
        <v>1122</v>
      </c>
      <c r="F7402">
        <v>333649</v>
      </c>
      <c r="G7402">
        <v>373374</v>
      </c>
      <c r="H7402" t="s">
        <v>152</v>
      </c>
      <c r="I7402" t="s">
        <v>153</v>
      </c>
      <c r="L7402">
        <v>2016</v>
      </c>
      <c r="M7402">
        <v>12</v>
      </c>
      <c r="N7402">
        <f t="shared" si="534"/>
        <v>0</v>
      </c>
      <c r="O7402">
        <f t="shared" si="535"/>
        <v>0</v>
      </c>
      <c r="P7402">
        <f t="shared" si="536"/>
        <v>2</v>
      </c>
    </row>
    <row r="7403" spans="1:16" x14ac:dyDescent="0.3">
      <c r="A7403" t="s">
        <v>36</v>
      </c>
      <c r="B7403" s="38">
        <v>42724</v>
      </c>
      <c r="C7403" t="s">
        <v>30</v>
      </c>
      <c r="D7403" t="s">
        <v>205</v>
      </c>
      <c r="E7403" t="s">
        <v>1129</v>
      </c>
      <c r="F7403">
        <v>287309</v>
      </c>
      <c r="G7403">
        <v>344696</v>
      </c>
      <c r="H7403" t="s">
        <v>148</v>
      </c>
      <c r="I7403" t="s">
        <v>149</v>
      </c>
      <c r="L7403">
        <v>2016</v>
      </c>
      <c r="M7403">
        <v>12</v>
      </c>
      <c r="N7403">
        <f t="shared" si="534"/>
        <v>0</v>
      </c>
      <c r="O7403">
        <f t="shared" si="535"/>
        <v>0</v>
      </c>
      <c r="P7403">
        <f t="shared" si="536"/>
        <v>1</v>
      </c>
    </row>
    <row r="7404" spans="1:16" x14ac:dyDescent="0.3">
      <c r="A7404" t="s">
        <v>1215</v>
      </c>
      <c r="B7404" s="38">
        <v>42724</v>
      </c>
      <c r="C7404" t="s">
        <v>30</v>
      </c>
      <c r="D7404" t="s">
        <v>412</v>
      </c>
      <c r="E7404" t="s">
        <v>1126</v>
      </c>
      <c r="F7404">
        <v>223626</v>
      </c>
      <c r="G7404">
        <v>343923</v>
      </c>
      <c r="H7404" t="s">
        <v>152</v>
      </c>
      <c r="I7404" t="s">
        <v>153</v>
      </c>
      <c r="L7404">
        <v>2016</v>
      </c>
      <c r="M7404">
        <v>12</v>
      </c>
      <c r="N7404">
        <f t="shared" si="534"/>
        <v>0</v>
      </c>
      <c r="O7404">
        <f t="shared" si="535"/>
        <v>0</v>
      </c>
      <c r="P7404">
        <f t="shared" si="536"/>
        <v>2</v>
      </c>
    </row>
    <row r="7405" spans="1:16" x14ac:dyDescent="0.3">
      <c r="A7405" t="s">
        <v>69</v>
      </c>
      <c r="B7405" s="38">
        <v>42725</v>
      </c>
      <c r="C7405" t="s">
        <v>30</v>
      </c>
      <c r="D7405" t="s">
        <v>160</v>
      </c>
      <c r="E7405" t="s">
        <v>1122</v>
      </c>
      <c r="F7405">
        <v>333254</v>
      </c>
      <c r="G7405">
        <v>374601</v>
      </c>
      <c r="H7405" t="s">
        <v>152</v>
      </c>
      <c r="I7405" t="s">
        <v>153</v>
      </c>
      <c r="L7405">
        <v>2016</v>
      </c>
      <c r="M7405">
        <v>12</v>
      </c>
      <c r="N7405">
        <f t="shared" si="534"/>
        <v>0</v>
      </c>
      <c r="O7405">
        <f t="shared" si="535"/>
        <v>0</v>
      </c>
      <c r="P7405">
        <f t="shared" si="536"/>
        <v>2</v>
      </c>
    </row>
    <row r="7406" spans="1:16" x14ac:dyDescent="0.3">
      <c r="A7406" t="s">
        <v>80</v>
      </c>
      <c r="B7406" s="38">
        <v>42725</v>
      </c>
      <c r="C7406" t="s">
        <v>30</v>
      </c>
      <c r="D7406" t="s">
        <v>373</v>
      </c>
      <c r="E7406" t="s">
        <v>1129</v>
      </c>
      <c r="F7406">
        <v>308097</v>
      </c>
      <c r="G7406">
        <v>358693</v>
      </c>
      <c r="H7406" t="s">
        <v>144</v>
      </c>
      <c r="I7406" t="s">
        <v>145</v>
      </c>
      <c r="L7406">
        <v>2016</v>
      </c>
      <c r="M7406">
        <v>12</v>
      </c>
      <c r="N7406">
        <f t="shared" si="534"/>
        <v>0</v>
      </c>
      <c r="O7406">
        <f t="shared" si="535"/>
        <v>0</v>
      </c>
      <c r="P7406">
        <f t="shared" si="536"/>
        <v>3</v>
      </c>
    </row>
    <row r="7407" spans="1:16" x14ac:dyDescent="0.3">
      <c r="A7407" t="s">
        <v>43</v>
      </c>
      <c r="B7407" s="38">
        <v>42725</v>
      </c>
      <c r="C7407" t="s">
        <v>30</v>
      </c>
      <c r="D7407" t="s">
        <v>375</v>
      </c>
      <c r="E7407" t="s">
        <v>1124</v>
      </c>
      <c r="F7407">
        <v>308624</v>
      </c>
      <c r="G7407">
        <v>326644</v>
      </c>
      <c r="H7407" t="s">
        <v>148</v>
      </c>
      <c r="I7407" t="s">
        <v>149</v>
      </c>
      <c r="L7407">
        <v>2016</v>
      </c>
      <c r="M7407">
        <v>12</v>
      </c>
      <c r="N7407">
        <f t="shared" si="534"/>
        <v>0</v>
      </c>
      <c r="O7407">
        <f t="shared" si="535"/>
        <v>0</v>
      </c>
      <c r="P7407">
        <f t="shared" si="536"/>
        <v>1</v>
      </c>
    </row>
    <row r="7408" spans="1:16" x14ac:dyDescent="0.3">
      <c r="A7408" t="s">
        <v>43</v>
      </c>
      <c r="B7408" s="38">
        <v>42725</v>
      </c>
      <c r="C7408" t="s">
        <v>30</v>
      </c>
      <c r="D7408" t="s">
        <v>185</v>
      </c>
      <c r="E7408" t="s">
        <v>1124</v>
      </c>
      <c r="F7408">
        <v>308078</v>
      </c>
      <c r="G7408">
        <v>326612</v>
      </c>
      <c r="H7408" t="s">
        <v>148</v>
      </c>
      <c r="I7408" t="s">
        <v>149</v>
      </c>
      <c r="L7408">
        <v>2016</v>
      </c>
      <c r="M7408">
        <v>12</v>
      </c>
      <c r="N7408">
        <f t="shared" si="534"/>
        <v>0</v>
      </c>
      <c r="O7408">
        <f t="shared" si="535"/>
        <v>0</v>
      </c>
      <c r="P7408">
        <f t="shared" si="536"/>
        <v>1</v>
      </c>
    </row>
    <row r="7409" spans="1:16" x14ac:dyDescent="0.3">
      <c r="A7409" t="s">
        <v>1216</v>
      </c>
      <c r="B7409" s="38">
        <v>42726</v>
      </c>
      <c r="C7409" t="s">
        <v>30</v>
      </c>
      <c r="D7409" t="s">
        <v>314</v>
      </c>
      <c r="E7409" t="s">
        <v>1129</v>
      </c>
      <c r="F7409">
        <v>301323</v>
      </c>
      <c r="G7409">
        <v>353692</v>
      </c>
      <c r="H7409" t="s">
        <v>148</v>
      </c>
      <c r="I7409" t="s">
        <v>149</v>
      </c>
      <c r="L7409">
        <v>2016</v>
      </c>
      <c r="M7409">
        <v>12</v>
      </c>
      <c r="N7409">
        <f t="shared" si="534"/>
        <v>0</v>
      </c>
      <c r="O7409">
        <f t="shared" si="535"/>
        <v>0</v>
      </c>
      <c r="P7409">
        <f t="shared" si="536"/>
        <v>1</v>
      </c>
    </row>
    <row r="7410" spans="1:16" x14ac:dyDescent="0.3">
      <c r="A7410" t="s">
        <v>1214</v>
      </c>
      <c r="B7410" s="38">
        <v>42726</v>
      </c>
      <c r="C7410" t="s">
        <v>30</v>
      </c>
      <c r="D7410" t="s">
        <v>170</v>
      </c>
      <c r="E7410" t="s">
        <v>1125</v>
      </c>
      <c r="F7410">
        <v>226294</v>
      </c>
      <c r="G7410">
        <v>384373</v>
      </c>
      <c r="H7410" t="s">
        <v>148</v>
      </c>
      <c r="I7410" t="s">
        <v>149</v>
      </c>
      <c r="L7410">
        <v>2016</v>
      </c>
      <c r="M7410">
        <v>12</v>
      </c>
      <c r="N7410">
        <f t="shared" si="534"/>
        <v>0</v>
      </c>
      <c r="O7410">
        <f t="shared" si="535"/>
        <v>0</v>
      </c>
      <c r="P7410">
        <f t="shared" si="536"/>
        <v>1</v>
      </c>
    </row>
    <row r="7411" spans="1:16" x14ac:dyDescent="0.3">
      <c r="A7411" t="s">
        <v>1120</v>
      </c>
      <c r="B7411" s="38">
        <v>42727</v>
      </c>
      <c r="C7411" t="s">
        <v>30</v>
      </c>
      <c r="D7411" t="s">
        <v>233</v>
      </c>
      <c r="E7411" t="s">
        <v>1125</v>
      </c>
      <c r="F7411">
        <v>244272</v>
      </c>
      <c r="G7411">
        <v>416942</v>
      </c>
      <c r="H7411" t="s">
        <v>148</v>
      </c>
      <c r="I7411" t="s">
        <v>149</v>
      </c>
      <c r="L7411">
        <v>2016</v>
      </c>
      <c r="M7411">
        <v>12</v>
      </c>
      <c r="N7411">
        <f t="shared" si="534"/>
        <v>0</v>
      </c>
      <c r="O7411">
        <f t="shared" si="535"/>
        <v>0</v>
      </c>
      <c r="P7411">
        <f t="shared" si="536"/>
        <v>1</v>
      </c>
    </row>
    <row r="7412" spans="1:16" x14ac:dyDescent="0.3">
      <c r="A7412" t="s">
        <v>1215</v>
      </c>
      <c r="B7412" s="38">
        <v>42727</v>
      </c>
      <c r="C7412" t="s">
        <v>30</v>
      </c>
      <c r="D7412" t="s">
        <v>434</v>
      </c>
      <c r="E7412" t="s">
        <v>1126</v>
      </c>
      <c r="F7412">
        <v>224026</v>
      </c>
      <c r="G7412">
        <v>343991</v>
      </c>
      <c r="H7412" t="s">
        <v>148</v>
      </c>
      <c r="I7412" t="s">
        <v>149</v>
      </c>
      <c r="L7412">
        <v>2016</v>
      </c>
      <c r="M7412">
        <v>12</v>
      </c>
      <c r="N7412">
        <f t="shared" si="534"/>
        <v>0</v>
      </c>
      <c r="O7412">
        <f t="shared" si="535"/>
        <v>0</v>
      </c>
      <c r="P7412">
        <f t="shared" si="536"/>
        <v>1</v>
      </c>
    </row>
    <row r="7413" spans="1:16" x14ac:dyDescent="0.3">
      <c r="A7413" t="s">
        <v>36</v>
      </c>
      <c r="B7413" s="38">
        <v>42728</v>
      </c>
      <c r="C7413" t="s">
        <v>30</v>
      </c>
      <c r="D7413" t="s">
        <v>175</v>
      </c>
      <c r="E7413" t="s">
        <v>1129</v>
      </c>
      <c r="F7413">
        <v>287361</v>
      </c>
      <c r="G7413">
        <v>346052</v>
      </c>
      <c r="H7413" t="s">
        <v>152</v>
      </c>
      <c r="I7413" t="s">
        <v>153</v>
      </c>
      <c r="L7413">
        <v>2016</v>
      </c>
      <c r="M7413">
        <v>12</v>
      </c>
      <c r="N7413">
        <f t="shared" si="534"/>
        <v>0</v>
      </c>
      <c r="O7413">
        <f t="shared" si="535"/>
        <v>0</v>
      </c>
      <c r="P7413">
        <f t="shared" si="536"/>
        <v>2</v>
      </c>
    </row>
    <row r="7414" spans="1:16" x14ac:dyDescent="0.3">
      <c r="A7414" t="s">
        <v>46</v>
      </c>
      <c r="B7414" s="38">
        <v>42728</v>
      </c>
      <c r="C7414" t="s">
        <v>30</v>
      </c>
      <c r="D7414" t="s">
        <v>185</v>
      </c>
      <c r="E7414" t="s">
        <v>1125</v>
      </c>
      <c r="F7414">
        <v>234554</v>
      </c>
      <c r="G7414">
        <v>397953</v>
      </c>
      <c r="H7414" t="s">
        <v>152</v>
      </c>
      <c r="I7414" t="s">
        <v>153</v>
      </c>
      <c r="L7414">
        <v>2016</v>
      </c>
      <c r="M7414">
        <v>12</v>
      </c>
      <c r="N7414">
        <f t="shared" si="534"/>
        <v>0</v>
      </c>
      <c r="O7414">
        <f t="shared" si="535"/>
        <v>0</v>
      </c>
      <c r="P7414">
        <f t="shared" si="536"/>
        <v>2</v>
      </c>
    </row>
    <row r="7415" spans="1:16" x14ac:dyDescent="0.3">
      <c r="A7415" t="s">
        <v>51</v>
      </c>
      <c r="B7415" s="38">
        <v>42728</v>
      </c>
      <c r="C7415" t="s">
        <v>30</v>
      </c>
      <c r="D7415" t="s">
        <v>262</v>
      </c>
      <c r="E7415" t="s">
        <v>1124</v>
      </c>
      <c r="F7415">
        <v>348557</v>
      </c>
      <c r="G7415">
        <v>344459</v>
      </c>
      <c r="H7415" t="s">
        <v>148</v>
      </c>
      <c r="I7415" t="s">
        <v>149</v>
      </c>
      <c r="L7415">
        <v>2016</v>
      </c>
      <c r="M7415">
        <v>12</v>
      </c>
      <c r="N7415">
        <f t="shared" si="534"/>
        <v>0</v>
      </c>
      <c r="O7415">
        <f t="shared" si="535"/>
        <v>0</v>
      </c>
      <c r="P7415">
        <f t="shared" si="536"/>
        <v>1</v>
      </c>
    </row>
    <row r="7416" spans="1:16" x14ac:dyDescent="0.3">
      <c r="A7416" t="s">
        <v>1120</v>
      </c>
      <c r="B7416" s="38">
        <v>42728</v>
      </c>
      <c r="C7416" t="s">
        <v>29</v>
      </c>
      <c r="D7416" t="s">
        <v>600</v>
      </c>
      <c r="E7416" t="s">
        <v>1125</v>
      </c>
      <c r="F7416">
        <v>243450</v>
      </c>
      <c r="G7416">
        <v>416843</v>
      </c>
      <c r="H7416" t="s">
        <v>148</v>
      </c>
      <c r="I7416" t="s">
        <v>181</v>
      </c>
      <c r="L7416">
        <v>2016</v>
      </c>
      <c r="M7416">
        <v>12</v>
      </c>
      <c r="N7416">
        <f t="shared" si="534"/>
        <v>0</v>
      </c>
      <c r="O7416">
        <f t="shared" si="535"/>
        <v>1</v>
      </c>
      <c r="P7416">
        <f t="shared" si="536"/>
        <v>0</v>
      </c>
    </row>
    <row r="7417" spans="1:16" x14ac:dyDescent="0.3">
      <c r="A7417" t="s">
        <v>49</v>
      </c>
      <c r="B7417" s="38">
        <v>42728</v>
      </c>
      <c r="C7417" t="s">
        <v>30</v>
      </c>
      <c r="D7417" t="s">
        <v>237</v>
      </c>
      <c r="E7417" t="s">
        <v>1129</v>
      </c>
      <c r="F7417">
        <v>312573</v>
      </c>
      <c r="G7417">
        <v>345926</v>
      </c>
      <c r="H7417" t="s">
        <v>148</v>
      </c>
      <c r="I7417" t="s">
        <v>149</v>
      </c>
      <c r="L7417">
        <v>2016</v>
      </c>
      <c r="M7417">
        <v>12</v>
      </c>
      <c r="N7417">
        <f t="shared" si="534"/>
        <v>0</v>
      </c>
      <c r="O7417">
        <f t="shared" si="535"/>
        <v>0</v>
      </c>
      <c r="P7417">
        <f t="shared" si="536"/>
        <v>1</v>
      </c>
    </row>
    <row r="7418" spans="1:16" x14ac:dyDescent="0.3">
      <c r="A7418" t="s">
        <v>77</v>
      </c>
      <c r="B7418" s="38">
        <v>42728</v>
      </c>
      <c r="C7418" t="s">
        <v>30</v>
      </c>
      <c r="D7418" t="s">
        <v>170</v>
      </c>
      <c r="E7418" t="s">
        <v>1129</v>
      </c>
      <c r="F7418">
        <v>319942</v>
      </c>
      <c r="G7418">
        <v>333692</v>
      </c>
      <c r="H7418" t="s">
        <v>148</v>
      </c>
      <c r="I7418" t="s">
        <v>149</v>
      </c>
      <c r="L7418">
        <v>2016</v>
      </c>
      <c r="M7418">
        <v>12</v>
      </c>
      <c r="N7418">
        <f t="shared" si="534"/>
        <v>0</v>
      </c>
      <c r="O7418">
        <f t="shared" si="535"/>
        <v>0</v>
      </c>
      <c r="P7418">
        <f t="shared" si="536"/>
        <v>1</v>
      </c>
    </row>
    <row r="7419" spans="1:16" x14ac:dyDescent="0.3">
      <c r="A7419" t="s">
        <v>80</v>
      </c>
      <c r="B7419" s="38">
        <v>42730</v>
      </c>
      <c r="C7419" t="s">
        <v>29</v>
      </c>
      <c r="D7419" t="s">
        <v>290</v>
      </c>
      <c r="E7419" t="s">
        <v>1129</v>
      </c>
      <c r="F7419">
        <v>308024</v>
      </c>
      <c r="G7419">
        <v>358464</v>
      </c>
      <c r="H7419" t="s">
        <v>148</v>
      </c>
      <c r="I7419" t="s">
        <v>181</v>
      </c>
      <c r="L7419">
        <v>2016</v>
      </c>
      <c r="M7419">
        <v>12</v>
      </c>
      <c r="N7419">
        <f t="shared" si="534"/>
        <v>0</v>
      </c>
      <c r="O7419">
        <f t="shared" si="535"/>
        <v>1</v>
      </c>
      <c r="P7419">
        <f t="shared" si="536"/>
        <v>0</v>
      </c>
    </row>
    <row r="7420" spans="1:16" x14ac:dyDescent="0.3">
      <c r="A7420" t="s">
        <v>49</v>
      </c>
      <c r="B7420" s="38">
        <v>42730</v>
      </c>
      <c r="C7420" t="s">
        <v>30</v>
      </c>
      <c r="D7420" t="s">
        <v>1041</v>
      </c>
      <c r="E7420" t="s">
        <v>1129</v>
      </c>
      <c r="F7420">
        <v>312536</v>
      </c>
      <c r="G7420">
        <v>345834</v>
      </c>
      <c r="H7420" t="s">
        <v>148</v>
      </c>
      <c r="I7420" t="s">
        <v>149</v>
      </c>
      <c r="L7420">
        <v>2016</v>
      </c>
      <c r="M7420">
        <v>12</v>
      </c>
      <c r="N7420">
        <f t="shared" si="534"/>
        <v>0</v>
      </c>
      <c r="O7420">
        <f t="shared" si="535"/>
        <v>0</v>
      </c>
      <c r="P7420">
        <f t="shared" si="536"/>
        <v>1</v>
      </c>
    </row>
    <row r="7421" spans="1:16" x14ac:dyDescent="0.3">
      <c r="A7421" t="s">
        <v>2</v>
      </c>
      <c r="B7421" s="38">
        <v>42731</v>
      </c>
      <c r="C7421" t="s">
        <v>30</v>
      </c>
      <c r="D7421" t="s">
        <v>266</v>
      </c>
      <c r="E7421" t="s">
        <v>1133</v>
      </c>
      <c r="F7421">
        <v>326466</v>
      </c>
      <c r="G7421">
        <v>363891</v>
      </c>
      <c r="H7421" t="s">
        <v>148</v>
      </c>
      <c r="I7421" t="s">
        <v>149</v>
      </c>
      <c r="L7421">
        <v>2016</v>
      </c>
      <c r="M7421">
        <v>12</v>
      </c>
      <c r="N7421">
        <f t="shared" si="534"/>
        <v>0</v>
      </c>
      <c r="O7421">
        <f t="shared" si="535"/>
        <v>0</v>
      </c>
      <c r="P7421">
        <f t="shared" si="536"/>
        <v>1</v>
      </c>
    </row>
    <row r="7422" spans="1:16" x14ac:dyDescent="0.3">
      <c r="A7422" t="s">
        <v>80</v>
      </c>
      <c r="B7422" s="38">
        <v>42731</v>
      </c>
      <c r="C7422" t="s">
        <v>30</v>
      </c>
      <c r="D7422" t="s">
        <v>199</v>
      </c>
      <c r="E7422" t="s">
        <v>1129</v>
      </c>
      <c r="F7422">
        <v>308269</v>
      </c>
      <c r="G7422">
        <v>358240</v>
      </c>
      <c r="H7422" t="s">
        <v>148</v>
      </c>
      <c r="I7422" t="s">
        <v>149</v>
      </c>
      <c r="L7422">
        <v>2016</v>
      </c>
      <c r="M7422">
        <v>12</v>
      </c>
      <c r="N7422">
        <f t="shared" si="534"/>
        <v>0</v>
      </c>
      <c r="O7422">
        <f t="shared" si="535"/>
        <v>0</v>
      </c>
      <c r="P7422">
        <f t="shared" si="536"/>
        <v>1</v>
      </c>
    </row>
    <row r="7423" spans="1:16" x14ac:dyDescent="0.3">
      <c r="A7423" t="s">
        <v>67</v>
      </c>
      <c r="B7423" s="38">
        <v>42731</v>
      </c>
      <c r="C7423" t="s">
        <v>30</v>
      </c>
      <c r="D7423" t="s">
        <v>231</v>
      </c>
      <c r="E7423" t="s">
        <v>1130</v>
      </c>
      <c r="F7423">
        <v>348859</v>
      </c>
      <c r="G7423">
        <v>374098</v>
      </c>
      <c r="H7423" t="s">
        <v>148</v>
      </c>
      <c r="I7423" t="s">
        <v>149</v>
      </c>
      <c r="L7423">
        <v>2016</v>
      </c>
      <c r="M7423">
        <v>12</v>
      </c>
      <c r="N7423">
        <f t="shared" si="534"/>
        <v>0</v>
      </c>
      <c r="O7423">
        <f t="shared" si="535"/>
        <v>0</v>
      </c>
      <c r="P7423">
        <f t="shared" si="536"/>
        <v>1</v>
      </c>
    </row>
    <row r="7424" spans="1:16" x14ac:dyDescent="0.3">
      <c r="A7424" t="s">
        <v>35</v>
      </c>
      <c r="B7424" s="38">
        <v>42731</v>
      </c>
      <c r="C7424" t="s">
        <v>29</v>
      </c>
      <c r="D7424" t="s">
        <v>537</v>
      </c>
      <c r="E7424" t="s">
        <v>1124</v>
      </c>
      <c r="F7424">
        <v>291202</v>
      </c>
      <c r="G7424">
        <v>315054</v>
      </c>
      <c r="H7424" t="s">
        <v>148</v>
      </c>
      <c r="I7424" t="s">
        <v>181</v>
      </c>
      <c r="L7424">
        <v>2016</v>
      </c>
      <c r="M7424">
        <v>12</v>
      </c>
      <c r="N7424">
        <f t="shared" si="534"/>
        <v>0</v>
      </c>
      <c r="O7424">
        <f t="shared" si="535"/>
        <v>1</v>
      </c>
      <c r="P7424">
        <f t="shared" si="536"/>
        <v>0</v>
      </c>
    </row>
    <row r="7425" spans="1:16" x14ac:dyDescent="0.3">
      <c r="A7425" t="s">
        <v>69</v>
      </c>
      <c r="B7425" s="38">
        <v>42732</v>
      </c>
      <c r="C7425" t="s">
        <v>30</v>
      </c>
      <c r="D7425" t="s">
        <v>221</v>
      </c>
      <c r="E7425" t="s">
        <v>1122</v>
      </c>
      <c r="F7425">
        <v>334053</v>
      </c>
      <c r="G7425">
        <v>375222</v>
      </c>
      <c r="H7425" t="s">
        <v>148</v>
      </c>
      <c r="I7425" t="s">
        <v>149</v>
      </c>
      <c r="L7425">
        <v>2016</v>
      </c>
      <c r="M7425">
        <v>12</v>
      </c>
      <c r="N7425">
        <f t="shared" si="534"/>
        <v>0</v>
      </c>
      <c r="O7425">
        <f t="shared" si="535"/>
        <v>0</v>
      </c>
      <c r="P7425">
        <f t="shared" si="536"/>
        <v>1</v>
      </c>
    </row>
    <row r="7426" spans="1:16" x14ac:dyDescent="0.3">
      <c r="A7426" t="s">
        <v>1120</v>
      </c>
      <c r="B7426" s="38">
        <v>42732</v>
      </c>
      <c r="C7426" t="s">
        <v>30</v>
      </c>
      <c r="D7426" t="s">
        <v>467</v>
      </c>
      <c r="E7426" t="s">
        <v>1125</v>
      </c>
      <c r="F7426">
        <v>244026</v>
      </c>
      <c r="G7426">
        <v>416071</v>
      </c>
      <c r="H7426" t="s">
        <v>152</v>
      </c>
      <c r="I7426" t="s">
        <v>153</v>
      </c>
      <c r="L7426">
        <v>2016</v>
      </c>
      <c r="M7426">
        <v>12</v>
      </c>
      <c r="N7426">
        <f t="shared" si="534"/>
        <v>0</v>
      </c>
      <c r="O7426">
        <f t="shared" si="535"/>
        <v>0</v>
      </c>
      <c r="P7426">
        <f t="shared" si="536"/>
        <v>2</v>
      </c>
    </row>
    <row r="7427" spans="1:16" x14ac:dyDescent="0.3">
      <c r="A7427" t="s">
        <v>69</v>
      </c>
      <c r="B7427" s="38">
        <v>42733</v>
      </c>
      <c r="C7427" t="s">
        <v>30</v>
      </c>
      <c r="D7427" t="s">
        <v>180</v>
      </c>
      <c r="E7427" t="s">
        <v>1122</v>
      </c>
      <c r="F7427">
        <v>333439</v>
      </c>
      <c r="G7427">
        <v>374322</v>
      </c>
      <c r="H7427" t="s">
        <v>148</v>
      </c>
      <c r="I7427" t="s">
        <v>149</v>
      </c>
      <c r="L7427">
        <v>2016</v>
      </c>
      <c r="M7427">
        <v>12</v>
      </c>
      <c r="N7427">
        <f t="shared" si="534"/>
        <v>0</v>
      </c>
      <c r="O7427">
        <f t="shared" si="535"/>
        <v>0</v>
      </c>
      <c r="P7427">
        <f t="shared" si="536"/>
        <v>1</v>
      </c>
    </row>
    <row r="7428" spans="1:16" x14ac:dyDescent="0.3">
      <c r="A7428" t="s">
        <v>43</v>
      </c>
      <c r="B7428" s="38">
        <v>42733</v>
      </c>
      <c r="C7428" t="s">
        <v>30</v>
      </c>
      <c r="D7428" t="s">
        <v>349</v>
      </c>
      <c r="E7428" t="s">
        <v>1124</v>
      </c>
      <c r="F7428">
        <v>308635</v>
      </c>
      <c r="G7428">
        <v>325969</v>
      </c>
      <c r="H7428" t="s">
        <v>148</v>
      </c>
      <c r="I7428" t="s">
        <v>149</v>
      </c>
      <c r="L7428">
        <v>2016</v>
      </c>
      <c r="M7428">
        <v>12</v>
      </c>
      <c r="N7428">
        <f t="shared" si="534"/>
        <v>0</v>
      </c>
      <c r="O7428">
        <f t="shared" si="535"/>
        <v>0</v>
      </c>
      <c r="P7428">
        <f t="shared" si="536"/>
        <v>1</v>
      </c>
    </row>
    <row r="7429" spans="1:16" x14ac:dyDescent="0.3">
      <c r="A7429" t="s">
        <v>69</v>
      </c>
      <c r="B7429" s="38">
        <v>42734</v>
      </c>
      <c r="C7429" t="s">
        <v>30</v>
      </c>
      <c r="D7429" t="s">
        <v>167</v>
      </c>
      <c r="E7429" t="s">
        <v>1122</v>
      </c>
      <c r="F7429">
        <v>334723</v>
      </c>
      <c r="G7429">
        <v>373939</v>
      </c>
      <c r="H7429" t="s">
        <v>148</v>
      </c>
      <c r="I7429" t="s">
        <v>149</v>
      </c>
      <c r="L7429">
        <v>2016</v>
      </c>
      <c r="M7429">
        <v>12</v>
      </c>
      <c r="N7429">
        <f t="shared" si="534"/>
        <v>0</v>
      </c>
      <c r="O7429">
        <f t="shared" si="535"/>
        <v>0</v>
      </c>
      <c r="P7429">
        <f t="shared" si="536"/>
        <v>1</v>
      </c>
    </row>
    <row r="7430" spans="1:16" x14ac:dyDescent="0.3">
      <c r="A7430" t="s">
        <v>36</v>
      </c>
      <c r="B7430" s="38">
        <v>42734</v>
      </c>
      <c r="C7430" t="s">
        <v>30</v>
      </c>
      <c r="D7430" t="s">
        <v>317</v>
      </c>
      <c r="E7430" t="s">
        <v>1129</v>
      </c>
      <c r="F7430">
        <v>287647</v>
      </c>
      <c r="G7430">
        <v>345114</v>
      </c>
      <c r="H7430" t="s">
        <v>148</v>
      </c>
      <c r="I7430" t="s">
        <v>149</v>
      </c>
      <c r="L7430">
        <v>2016</v>
      </c>
      <c r="M7430">
        <v>12</v>
      </c>
      <c r="N7430">
        <f t="shared" si="534"/>
        <v>0</v>
      </c>
      <c r="O7430">
        <f t="shared" si="535"/>
        <v>0</v>
      </c>
      <c r="P7430">
        <f t="shared" si="536"/>
        <v>1</v>
      </c>
    </row>
    <row r="7431" spans="1:16" x14ac:dyDescent="0.3">
      <c r="A7431" t="s">
        <v>1215</v>
      </c>
      <c r="B7431" s="38">
        <v>42734</v>
      </c>
      <c r="C7431" t="s">
        <v>30</v>
      </c>
      <c r="D7431" t="s">
        <v>412</v>
      </c>
      <c r="E7431" t="s">
        <v>1126</v>
      </c>
      <c r="F7431">
        <v>223626</v>
      </c>
      <c r="G7431">
        <v>343927</v>
      </c>
      <c r="H7431" t="s">
        <v>148</v>
      </c>
      <c r="I7431" t="s">
        <v>149</v>
      </c>
      <c r="L7431">
        <v>2016</v>
      </c>
      <c r="M7431">
        <v>12</v>
      </c>
      <c r="N7431">
        <f t="shared" si="534"/>
        <v>0</v>
      </c>
      <c r="O7431">
        <f t="shared" si="535"/>
        <v>0</v>
      </c>
      <c r="P7431">
        <f t="shared" si="536"/>
        <v>1</v>
      </c>
    </row>
    <row r="7432" spans="1:16" x14ac:dyDescent="0.3">
      <c r="A7432" t="s">
        <v>49</v>
      </c>
      <c r="B7432" s="38">
        <v>42734</v>
      </c>
      <c r="C7432" t="s">
        <v>30</v>
      </c>
      <c r="D7432" t="s">
        <v>250</v>
      </c>
      <c r="E7432" t="s">
        <v>1129</v>
      </c>
      <c r="F7432">
        <v>312429</v>
      </c>
      <c r="G7432">
        <v>345539</v>
      </c>
      <c r="H7432" t="s">
        <v>148</v>
      </c>
      <c r="I7432" t="s">
        <v>149</v>
      </c>
      <c r="L7432">
        <v>2016</v>
      </c>
      <c r="M7432">
        <v>12</v>
      </c>
      <c r="N7432">
        <f t="shared" si="534"/>
        <v>0</v>
      </c>
      <c r="O7432">
        <f t="shared" si="535"/>
        <v>0</v>
      </c>
      <c r="P7432">
        <f t="shared" si="536"/>
        <v>1</v>
      </c>
    </row>
    <row r="7433" spans="1:16" x14ac:dyDescent="0.3">
      <c r="A7433" t="s">
        <v>43</v>
      </c>
      <c r="B7433" s="38">
        <v>42734</v>
      </c>
      <c r="C7433" t="s">
        <v>30</v>
      </c>
      <c r="D7433" t="s">
        <v>608</v>
      </c>
      <c r="E7433" t="s">
        <v>1124</v>
      </c>
      <c r="F7433">
        <v>308806</v>
      </c>
      <c r="G7433">
        <v>326920</v>
      </c>
      <c r="H7433" t="s">
        <v>148</v>
      </c>
      <c r="I7433" t="s">
        <v>149</v>
      </c>
      <c r="L7433">
        <v>2016</v>
      </c>
      <c r="M7433">
        <v>12</v>
      </c>
      <c r="N7433">
        <f t="shared" si="534"/>
        <v>0</v>
      </c>
      <c r="O7433">
        <f t="shared" si="535"/>
        <v>0</v>
      </c>
      <c r="P7433">
        <f t="shared" si="536"/>
        <v>1</v>
      </c>
    </row>
    <row r="7434" spans="1:16" x14ac:dyDescent="0.3">
      <c r="A7434" t="s">
        <v>69</v>
      </c>
      <c r="B7434" s="38">
        <v>42735</v>
      </c>
      <c r="C7434" t="s">
        <v>30</v>
      </c>
      <c r="D7434" t="s">
        <v>174</v>
      </c>
      <c r="E7434" t="s">
        <v>1122</v>
      </c>
      <c r="F7434">
        <v>334172</v>
      </c>
      <c r="G7434">
        <v>375143</v>
      </c>
      <c r="H7434" t="s">
        <v>148</v>
      </c>
      <c r="I7434" t="s">
        <v>149</v>
      </c>
      <c r="L7434">
        <v>2016</v>
      </c>
      <c r="M7434">
        <v>12</v>
      </c>
      <c r="N7434">
        <f t="shared" si="534"/>
        <v>0</v>
      </c>
      <c r="O7434">
        <f t="shared" si="535"/>
        <v>0</v>
      </c>
      <c r="P7434">
        <f t="shared" si="536"/>
        <v>1</v>
      </c>
    </row>
    <row r="7435" spans="1:16" x14ac:dyDescent="0.3">
      <c r="A7435" t="s">
        <v>69</v>
      </c>
      <c r="B7435" s="38">
        <v>42735</v>
      </c>
      <c r="C7435" t="s">
        <v>30</v>
      </c>
      <c r="D7435" t="s">
        <v>1181</v>
      </c>
      <c r="E7435" t="s">
        <v>1122</v>
      </c>
      <c r="F7435">
        <v>333578</v>
      </c>
      <c r="G7435">
        <v>375031</v>
      </c>
      <c r="H7435" t="s">
        <v>148</v>
      </c>
      <c r="I7435" t="s">
        <v>149</v>
      </c>
      <c r="L7435">
        <v>2016</v>
      </c>
      <c r="M7435">
        <v>12</v>
      </c>
      <c r="N7435">
        <f t="shared" si="534"/>
        <v>0</v>
      </c>
      <c r="O7435">
        <f t="shared" si="535"/>
        <v>0</v>
      </c>
      <c r="P7435">
        <f t="shared" si="536"/>
        <v>1</v>
      </c>
    </row>
    <row r="7436" spans="1:16" x14ac:dyDescent="0.3">
      <c r="A7436" t="s">
        <v>56</v>
      </c>
      <c r="B7436" s="38">
        <v>42763</v>
      </c>
      <c r="C7436" t="s">
        <v>30</v>
      </c>
      <c r="D7436" t="s">
        <v>604</v>
      </c>
      <c r="E7436" t="s">
        <v>1127</v>
      </c>
      <c r="F7436">
        <v>308202</v>
      </c>
      <c r="G7436">
        <v>390404</v>
      </c>
      <c r="H7436" t="s">
        <v>148</v>
      </c>
      <c r="I7436" t="s">
        <v>149</v>
      </c>
      <c r="L7436">
        <v>2017</v>
      </c>
      <c r="M7436">
        <v>1</v>
      </c>
      <c r="N7436">
        <f t="shared" si="534"/>
        <v>0</v>
      </c>
      <c r="O7436">
        <f t="shared" si="535"/>
        <v>0</v>
      </c>
      <c r="P7436">
        <f t="shared" si="536"/>
        <v>1</v>
      </c>
    </row>
    <row r="7437" spans="1:16" x14ac:dyDescent="0.3">
      <c r="A7437" t="s">
        <v>56</v>
      </c>
      <c r="B7437" s="38">
        <v>42839</v>
      </c>
      <c r="C7437" t="s">
        <v>30</v>
      </c>
      <c r="D7437" t="s">
        <v>1218</v>
      </c>
      <c r="E7437" t="s">
        <v>1127</v>
      </c>
      <c r="F7437">
        <v>308181</v>
      </c>
      <c r="G7437">
        <v>390427</v>
      </c>
      <c r="H7437" t="s">
        <v>148</v>
      </c>
      <c r="I7437" t="s">
        <v>149</v>
      </c>
      <c r="L7437">
        <v>2017</v>
      </c>
      <c r="M7437">
        <v>4</v>
      </c>
      <c r="N7437">
        <f t="shared" si="534"/>
        <v>0</v>
      </c>
      <c r="O7437">
        <f t="shared" si="535"/>
        <v>0</v>
      </c>
      <c r="P7437">
        <f t="shared" si="536"/>
        <v>1</v>
      </c>
    </row>
    <row r="7438" spans="1:16" x14ac:dyDescent="0.3">
      <c r="A7438" t="s">
        <v>56</v>
      </c>
      <c r="B7438" s="38">
        <v>42984</v>
      </c>
      <c r="C7438" t="s">
        <v>29</v>
      </c>
      <c r="D7438" t="s">
        <v>1219</v>
      </c>
      <c r="E7438" t="s">
        <v>1127</v>
      </c>
      <c r="F7438">
        <v>308197</v>
      </c>
      <c r="G7438">
        <v>390390</v>
      </c>
      <c r="H7438" t="s">
        <v>148</v>
      </c>
      <c r="I7438" t="s">
        <v>181</v>
      </c>
      <c r="L7438">
        <v>2017</v>
      </c>
      <c r="M7438">
        <v>9</v>
      </c>
      <c r="N7438">
        <f t="shared" si="534"/>
        <v>0</v>
      </c>
      <c r="O7438">
        <f t="shared" si="535"/>
        <v>1</v>
      </c>
      <c r="P7438">
        <f t="shared" si="536"/>
        <v>0</v>
      </c>
    </row>
    <row r="7439" spans="1:16" x14ac:dyDescent="0.3">
      <c r="A7439" t="s">
        <v>56</v>
      </c>
      <c r="B7439" s="38">
        <v>43010</v>
      </c>
      <c r="C7439" t="s">
        <v>30</v>
      </c>
      <c r="D7439" t="s">
        <v>1218</v>
      </c>
      <c r="E7439" t="s">
        <v>1127</v>
      </c>
      <c r="F7439">
        <v>308222</v>
      </c>
      <c r="G7439">
        <v>390411</v>
      </c>
      <c r="H7439" t="s">
        <v>152</v>
      </c>
      <c r="I7439" t="s">
        <v>153</v>
      </c>
      <c r="L7439">
        <v>2017</v>
      </c>
      <c r="M7439">
        <v>10</v>
      </c>
      <c r="N7439">
        <f t="shared" si="534"/>
        <v>0</v>
      </c>
      <c r="O7439">
        <f t="shared" si="535"/>
        <v>0</v>
      </c>
      <c r="P7439">
        <f t="shared" si="536"/>
        <v>2</v>
      </c>
    </row>
    <row r="7440" spans="1:16" x14ac:dyDescent="0.3">
      <c r="A7440" t="s">
        <v>56</v>
      </c>
      <c r="B7440" s="38">
        <v>43060</v>
      </c>
      <c r="C7440" t="s">
        <v>30</v>
      </c>
      <c r="D7440" t="s">
        <v>1220</v>
      </c>
      <c r="E7440" t="s">
        <v>1127</v>
      </c>
      <c r="F7440">
        <v>308049</v>
      </c>
      <c r="G7440">
        <v>390456</v>
      </c>
      <c r="H7440" t="s">
        <v>144</v>
      </c>
      <c r="I7440" t="s">
        <v>145</v>
      </c>
      <c r="L7440">
        <v>2017</v>
      </c>
      <c r="M7440">
        <v>11</v>
      </c>
      <c r="N7440">
        <f t="shared" si="534"/>
        <v>0</v>
      </c>
      <c r="O7440">
        <f t="shared" si="535"/>
        <v>0</v>
      </c>
      <c r="P7440">
        <f t="shared" si="536"/>
        <v>3</v>
      </c>
    </row>
    <row r="7441" spans="1:16" x14ac:dyDescent="0.3">
      <c r="A7441" t="s">
        <v>56</v>
      </c>
      <c r="B7441" s="38">
        <v>43098</v>
      </c>
      <c r="C7441" t="s">
        <v>30</v>
      </c>
      <c r="D7441" t="s">
        <v>1219</v>
      </c>
      <c r="E7441" t="s">
        <v>1127</v>
      </c>
      <c r="F7441">
        <v>308179</v>
      </c>
      <c r="G7441">
        <v>390360</v>
      </c>
      <c r="H7441" t="s">
        <v>148</v>
      </c>
      <c r="I7441" t="s">
        <v>149</v>
      </c>
      <c r="L7441">
        <v>2017</v>
      </c>
      <c r="M7441">
        <v>12</v>
      </c>
      <c r="N7441">
        <f t="shared" si="534"/>
        <v>0</v>
      </c>
      <c r="O7441">
        <f t="shared" si="535"/>
        <v>0</v>
      </c>
      <c r="P7441">
        <f t="shared" si="536"/>
        <v>1</v>
      </c>
    </row>
    <row r="7442" spans="1:16" x14ac:dyDescent="0.3">
      <c r="A7442" t="s">
        <v>79</v>
      </c>
      <c r="B7442" s="38">
        <v>42739</v>
      </c>
      <c r="C7442" t="s">
        <v>30</v>
      </c>
      <c r="D7442" t="s">
        <v>231</v>
      </c>
      <c r="E7442" t="s">
        <v>1129</v>
      </c>
      <c r="F7442">
        <v>301149</v>
      </c>
      <c r="G7442">
        <v>353873</v>
      </c>
      <c r="H7442" t="s">
        <v>148</v>
      </c>
      <c r="I7442" t="s">
        <v>149</v>
      </c>
      <c r="L7442">
        <v>2017</v>
      </c>
      <c r="M7442">
        <v>1</v>
      </c>
      <c r="N7442">
        <f t="shared" si="534"/>
        <v>0</v>
      </c>
      <c r="O7442">
        <f t="shared" si="535"/>
        <v>0</v>
      </c>
      <c r="P7442">
        <f t="shared" si="536"/>
        <v>1</v>
      </c>
    </row>
    <row r="7443" spans="1:16" x14ac:dyDescent="0.3">
      <c r="A7443" t="s">
        <v>79</v>
      </c>
      <c r="B7443" s="38">
        <v>42765</v>
      </c>
      <c r="C7443" t="s">
        <v>30</v>
      </c>
      <c r="D7443" t="s">
        <v>769</v>
      </c>
      <c r="E7443" t="s">
        <v>1129</v>
      </c>
      <c r="F7443">
        <v>300907</v>
      </c>
      <c r="G7443">
        <v>353915</v>
      </c>
      <c r="H7443" t="s">
        <v>148</v>
      </c>
      <c r="I7443" t="s">
        <v>149</v>
      </c>
      <c r="L7443">
        <v>2017</v>
      </c>
      <c r="M7443">
        <v>1</v>
      </c>
      <c r="N7443">
        <f t="shared" si="534"/>
        <v>0</v>
      </c>
      <c r="O7443">
        <f t="shared" si="535"/>
        <v>0</v>
      </c>
      <c r="P7443">
        <f t="shared" si="536"/>
        <v>1</v>
      </c>
    </row>
    <row r="7444" spans="1:16" x14ac:dyDescent="0.3">
      <c r="A7444" t="s">
        <v>79</v>
      </c>
      <c r="B7444" s="38">
        <v>42795</v>
      </c>
      <c r="C7444" t="s">
        <v>30</v>
      </c>
      <c r="D7444" t="s">
        <v>769</v>
      </c>
      <c r="E7444" t="s">
        <v>1129</v>
      </c>
      <c r="F7444">
        <v>301016</v>
      </c>
      <c r="G7444">
        <v>353889</v>
      </c>
      <c r="H7444" t="s">
        <v>148</v>
      </c>
      <c r="I7444" t="s">
        <v>149</v>
      </c>
      <c r="L7444">
        <v>2017</v>
      </c>
      <c r="M7444">
        <v>3</v>
      </c>
      <c r="N7444">
        <f t="shared" si="534"/>
        <v>0</v>
      </c>
      <c r="O7444">
        <f t="shared" si="535"/>
        <v>0</v>
      </c>
      <c r="P7444">
        <f t="shared" si="536"/>
        <v>1</v>
      </c>
    </row>
    <row r="7445" spans="1:16" x14ac:dyDescent="0.3">
      <c r="A7445" t="s">
        <v>79</v>
      </c>
      <c r="B7445" s="38">
        <v>42804</v>
      </c>
      <c r="C7445" t="s">
        <v>30</v>
      </c>
      <c r="D7445" t="s">
        <v>216</v>
      </c>
      <c r="E7445" t="s">
        <v>1129</v>
      </c>
      <c r="F7445">
        <v>300937</v>
      </c>
      <c r="G7445">
        <v>353682</v>
      </c>
      <c r="H7445" t="s">
        <v>148</v>
      </c>
      <c r="I7445" t="s">
        <v>149</v>
      </c>
      <c r="L7445">
        <v>2017</v>
      </c>
      <c r="M7445">
        <v>3</v>
      </c>
      <c r="N7445">
        <f t="shared" ref="N7445:N7508" si="537">SUM((IF(OR(ISBLANK($I7445),ISERROR(SEARCH("killed",$I7445))),0,IF(SEARCH("killed",$I7445)=3,LEFT($I7445,1),IF(SEARCH("killed",$I7445)=4,LEFT($I7445,2),0)))),(IF(OR(ISBLANK($J7445),ISERROR(SEARCH("killed",$J7445))),0,IF(SEARCH("killed",$J7445)=3,LEFT($J7445,1),IF(SEARCH("killed",$J7445)=4,LEFT($J7445,2),0)))),(IF(OR(ISBLANK($K7445),ISERROR(SEARCH("killed",$K7445))),0,IF(SEARCH("killed",$K7445)=3,LEFT($K7445,1),IF(SEARCH("killed",$K7445)=4,LEFT($K7445,2),0)))))</f>
        <v>0</v>
      </c>
      <c r="O7445">
        <f t="shared" ref="O7445:O7508" si="538">SUM((IF(OR(ISBLANK($I7445),ISERROR(SEARCH("seriously",$I7445))),0,IF(SEARCH("seriously",$I7445)=3,LEFT($I7445,1),IF(SEARCH("seriously",$I7445)=4,LEFT($I7445,2),0)))),(IF(OR(ISBLANK($J7445),ISERROR(SEARCH("seriously",$J7445))),0,IF(SEARCH("seriously",$J7445)=3,LEFT($J7445,1),IF(SEARCH("seriously",$J7445)=4,LEFT($J7445,2),0)))),(IF(OR(ISBLANK($K7445),ISERROR(SEARCH("seriously",$K7445))),0,IF(SEARCH("seriously",$K7445)=3,LEFT($K7445,1),IF(SEARCH("seriously",$K7445)=4,LEFT($K7445,2),0)))))</f>
        <v>0</v>
      </c>
      <c r="P7445">
        <f t="shared" ref="P7445:P7508" si="539">SUM((IF(OR(ISBLANK($I7445),ISERROR(SEARCH("slightly",$I7445))),0,IF(SEARCH("slightly",$I7445)=3,LEFT($I7445,1),IF(SEARCH("slightly",$I7445)=4,LEFT($I7445,2),0)))),(IF(OR(ISBLANK($J7445),ISERROR(SEARCH("slightly",$J7445))),0,IF(SEARCH("slightly",$J7445)=3,LEFT($J7445,1),IF(SEARCH("slightly",$J7445)=4,LEFT($J7445,2),0)))),(IF(OR(ISBLANK($K7445),ISERROR(SEARCH("slightly",$K7445))),0,IF(SEARCH("slightly",$K7445)=3,LEFT($K7445,1),IF(SEARCH("slightly",$K7445)=4,LEFT($K7445,2),0)))))</f>
        <v>1</v>
      </c>
    </row>
    <row r="7446" spans="1:16" x14ac:dyDescent="0.3">
      <c r="A7446" t="s">
        <v>79</v>
      </c>
      <c r="B7446" s="38">
        <v>42817</v>
      </c>
      <c r="C7446" t="s">
        <v>30</v>
      </c>
      <c r="D7446" t="s">
        <v>231</v>
      </c>
      <c r="E7446" t="s">
        <v>1129</v>
      </c>
      <c r="F7446">
        <v>301170</v>
      </c>
      <c r="G7446">
        <v>353881</v>
      </c>
      <c r="H7446" t="s">
        <v>234</v>
      </c>
      <c r="I7446" t="s">
        <v>313</v>
      </c>
      <c r="L7446">
        <v>2017</v>
      </c>
      <c r="M7446">
        <v>3</v>
      </c>
      <c r="N7446">
        <f t="shared" si="537"/>
        <v>0</v>
      </c>
      <c r="O7446">
        <f t="shared" si="538"/>
        <v>0</v>
      </c>
      <c r="P7446">
        <f t="shared" si="539"/>
        <v>5</v>
      </c>
    </row>
    <row r="7447" spans="1:16" x14ac:dyDescent="0.3">
      <c r="A7447" t="s">
        <v>79</v>
      </c>
      <c r="B7447" s="38">
        <v>42833</v>
      </c>
      <c r="C7447" t="s">
        <v>30</v>
      </c>
      <c r="D7447" t="s">
        <v>1221</v>
      </c>
      <c r="E7447" t="s">
        <v>1129</v>
      </c>
      <c r="F7447">
        <v>300984</v>
      </c>
      <c r="G7447">
        <v>353898</v>
      </c>
      <c r="H7447" t="s">
        <v>148</v>
      </c>
      <c r="I7447" t="s">
        <v>149</v>
      </c>
      <c r="L7447">
        <v>2017</v>
      </c>
      <c r="M7447">
        <v>4</v>
      </c>
      <c r="N7447">
        <f t="shared" si="537"/>
        <v>0</v>
      </c>
      <c r="O7447">
        <f t="shared" si="538"/>
        <v>0</v>
      </c>
      <c r="P7447">
        <f t="shared" si="539"/>
        <v>1</v>
      </c>
    </row>
    <row r="7448" spans="1:16" x14ac:dyDescent="0.3">
      <c r="A7448" t="s">
        <v>79</v>
      </c>
      <c r="B7448" s="38">
        <v>42849</v>
      </c>
      <c r="C7448" t="s">
        <v>30</v>
      </c>
      <c r="D7448" t="s">
        <v>1222</v>
      </c>
      <c r="E7448" t="s">
        <v>1129</v>
      </c>
      <c r="F7448">
        <v>301184</v>
      </c>
      <c r="G7448">
        <v>353925</v>
      </c>
      <c r="H7448" t="s">
        <v>148</v>
      </c>
      <c r="I7448" t="s">
        <v>149</v>
      </c>
      <c r="L7448">
        <v>2017</v>
      </c>
      <c r="M7448">
        <v>4</v>
      </c>
      <c r="N7448">
        <f t="shared" si="537"/>
        <v>0</v>
      </c>
      <c r="O7448">
        <f t="shared" si="538"/>
        <v>0</v>
      </c>
      <c r="P7448">
        <f t="shared" si="539"/>
        <v>1</v>
      </c>
    </row>
    <row r="7449" spans="1:16" x14ac:dyDescent="0.3">
      <c r="A7449" t="s">
        <v>79</v>
      </c>
      <c r="B7449" s="38">
        <v>42880</v>
      </c>
      <c r="C7449" t="s">
        <v>30</v>
      </c>
      <c r="D7449" t="s">
        <v>1223</v>
      </c>
      <c r="E7449" t="s">
        <v>1129</v>
      </c>
      <c r="F7449">
        <v>301019</v>
      </c>
      <c r="G7449">
        <v>353765</v>
      </c>
      <c r="H7449" t="s">
        <v>148</v>
      </c>
      <c r="I7449" t="s">
        <v>149</v>
      </c>
      <c r="L7449">
        <v>2017</v>
      </c>
      <c r="M7449">
        <v>5</v>
      </c>
      <c r="N7449">
        <f t="shared" si="537"/>
        <v>0</v>
      </c>
      <c r="O7449">
        <f t="shared" si="538"/>
        <v>0</v>
      </c>
      <c r="P7449">
        <f t="shared" si="539"/>
        <v>1</v>
      </c>
    </row>
    <row r="7450" spans="1:16" x14ac:dyDescent="0.3">
      <c r="A7450" t="s">
        <v>79</v>
      </c>
      <c r="B7450" s="38">
        <v>42891</v>
      </c>
      <c r="C7450" t="s">
        <v>30</v>
      </c>
      <c r="D7450" t="s">
        <v>1224</v>
      </c>
      <c r="E7450" t="s">
        <v>1129</v>
      </c>
      <c r="F7450">
        <v>301148</v>
      </c>
      <c r="G7450">
        <v>353872</v>
      </c>
      <c r="H7450" t="s">
        <v>148</v>
      </c>
      <c r="I7450" t="s">
        <v>149</v>
      </c>
      <c r="L7450">
        <v>2017</v>
      </c>
      <c r="M7450">
        <v>6</v>
      </c>
      <c r="N7450">
        <f t="shared" si="537"/>
        <v>0</v>
      </c>
      <c r="O7450">
        <f t="shared" si="538"/>
        <v>0</v>
      </c>
      <c r="P7450">
        <f t="shared" si="539"/>
        <v>1</v>
      </c>
    </row>
    <row r="7451" spans="1:16" x14ac:dyDescent="0.3">
      <c r="A7451" t="s">
        <v>79</v>
      </c>
      <c r="B7451" s="38">
        <v>42936</v>
      </c>
      <c r="C7451" t="s">
        <v>30</v>
      </c>
      <c r="D7451" t="s">
        <v>1222</v>
      </c>
      <c r="E7451" t="s">
        <v>1129</v>
      </c>
      <c r="F7451">
        <v>301211</v>
      </c>
      <c r="G7451">
        <v>354103</v>
      </c>
      <c r="H7451" t="s">
        <v>148</v>
      </c>
      <c r="I7451" t="s">
        <v>149</v>
      </c>
      <c r="L7451">
        <v>2017</v>
      </c>
      <c r="M7451">
        <v>7</v>
      </c>
      <c r="N7451">
        <f t="shared" si="537"/>
        <v>0</v>
      </c>
      <c r="O7451">
        <f t="shared" si="538"/>
        <v>0</v>
      </c>
      <c r="P7451">
        <f t="shared" si="539"/>
        <v>1</v>
      </c>
    </row>
    <row r="7452" spans="1:16" x14ac:dyDescent="0.3">
      <c r="A7452" t="s">
        <v>79</v>
      </c>
      <c r="B7452" s="38">
        <v>42965</v>
      </c>
      <c r="C7452" t="s">
        <v>30</v>
      </c>
      <c r="D7452" t="s">
        <v>1222</v>
      </c>
      <c r="E7452" t="s">
        <v>1129</v>
      </c>
      <c r="F7452">
        <v>301193</v>
      </c>
      <c r="G7452">
        <v>354163</v>
      </c>
      <c r="H7452" t="s">
        <v>148</v>
      </c>
      <c r="I7452" t="s">
        <v>149</v>
      </c>
      <c r="L7452">
        <v>2017</v>
      </c>
      <c r="M7452">
        <v>8</v>
      </c>
      <c r="N7452">
        <f t="shared" si="537"/>
        <v>0</v>
      </c>
      <c r="O7452">
        <f t="shared" si="538"/>
        <v>0</v>
      </c>
      <c r="P7452">
        <f t="shared" si="539"/>
        <v>1</v>
      </c>
    </row>
    <row r="7453" spans="1:16" x14ac:dyDescent="0.3">
      <c r="A7453" t="s">
        <v>79</v>
      </c>
      <c r="B7453" s="38">
        <v>42994</v>
      </c>
      <c r="C7453" t="s">
        <v>29</v>
      </c>
      <c r="D7453" t="s">
        <v>1225</v>
      </c>
      <c r="E7453" t="s">
        <v>1129</v>
      </c>
      <c r="F7453">
        <v>300853</v>
      </c>
      <c r="G7453">
        <v>353736</v>
      </c>
      <c r="H7453" t="s">
        <v>234</v>
      </c>
      <c r="I7453" t="s">
        <v>181</v>
      </c>
      <c r="J7453" t="s">
        <v>529</v>
      </c>
      <c r="L7453">
        <v>2017</v>
      </c>
      <c r="M7453">
        <v>9</v>
      </c>
      <c r="N7453">
        <f t="shared" si="537"/>
        <v>0</v>
      </c>
      <c r="O7453">
        <f t="shared" si="538"/>
        <v>1</v>
      </c>
      <c r="P7453">
        <f t="shared" si="539"/>
        <v>4</v>
      </c>
    </row>
    <row r="7454" spans="1:16" x14ac:dyDescent="0.3">
      <c r="A7454" t="s">
        <v>79</v>
      </c>
      <c r="B7454" s="38">
        <v>43022</v>
      </c>
      <c r="C7454" t="s">
        <v>30</v>
      </c>
      <c r="D7454" t="s">
        <v>1224</v>
      </c>
      <c r="E7454" t="s">
        <v>1129</v>
      </c>
      <c r="F7454">
        <v>301134</v>
      </c>
      <c r="G7454">
        <v>353846</v>
      </c>
      <c r="H7454" t="s">
        <v>148</v>
      </c>
      <c r="I7454" t="s">
        <v>149</v>
      </c>
      <c r="L7454">
        <v>2017</v>
      </c>
      <c r="M7454">
        <v>10</v>
      </c>
      <c r="N7454">
        <f t="shared" si="537"/>
        <v>0</v>
      </c>
      <c r="O7454">
        <f t="shared" si="538"/>
        <v>0</v>
      </c>
      <c r="P7454">
        <f t="shared" si="539"/>
        <v>1</v>
      </c>
    </row>
    <row r="7455" spans="1:16" x14ac:dyDescent="0.3">
      <c r="A7455" t="s">
        <v>79</v>
      </c>
      <c r="B7455" s="38">
        <v>43033</v>
      </c>
      <c r="C7455" t="s">
        <v>29</v>
      </c>
      <c r="D7455" t="s">
        <v>1224</v>
      </c>
      <c r="E7455" t="s">
        <v>1129</v>
      </c>
      <c r="F7455">
        <v>301082</v>
      </c>
      <c r="G7455">
        <v>353807</v>
      </c>
      <c r="H7455" t="s">
        <v>152</v>
      </c>
      <c r="I7455" t="s">
        <v>181</v>
      </c>
      <c r="J7455" t="s">
        <v>248</v>
      </c>
      <c r="L7455">
        <v>2017</v>
      </c>
      <c r="M7455">
        <v>10</v>
      </c>
      <c r="N7455">
        <f t="shared" si="537"/>
        <v>0</v>
      </c>
      <c r="O7455">
        <f t="shared" si="538"/>
        <v>1</v>
      </c>
      <c r="P7455">
        <f t="shared" si="539"/>
        <v>1</v>
      </c>
    </row>
    <row r="7456" spans="1:16" x14ac:dyDescent="0.3">
      <c r="A7456" t="s">
        <v>79</v>
      </c>
      <c r="B7456" s="38">
        <v>43039</v>
      </c>
      <c r="C7456" t="s">
        <v>30</v>
      </c>
      <c r="D7456" t="s">
        <v>1222</v>
      </c>
      <c r="E7456" t="s">
        <v>1129</v>
      </c>
      <c r="F7456">
        <v>301204</v>
      </c>
      <c r="G7456">
        <v>354100</v>
      </c>
      <c r="H7456" t="s">
        <v>148</v>
      </c>
      <c r="I7456" t="s">
        <v>149</v>
      </c>
      <c r="L7456">
        <v>2017</v>
      </c>
      <c r="M7456">
        <v>10</v>
      </c>
      <c r="N7456">
        <f t="shared" si="537"/>
        <v>0</v>
      </c>
      <c r="O7456">
        <f t="shared" si="538"/>
        <v>0</v>
      </c>
      <c r="P7456">
        <f t="shared" si="539"/>
        <v>1</v>
      </c>
    </row>
    <row r="7457" spans="1:16" x14ac:dyDescent="0.3">
      <c r="A7457" t="s">
        <v>79</v>
      </c>
      <c r="B7457" s="38">
        <v>43063</v>
      </c>
      <c r="C7457" t="s">
        <v>30</v>
      </c>
      <c r="D7457" t="s">
        <v>1224</v>
      </c>
      <c r="E7457" t="s">
        <v>1129</v>
      </c>
      <c r="F7457">
        <v>301096</v>
      </c>
      <c r="G7457">
        <v>353827</v>
      </c>
      <c r="H7457" t="s">
        <v>148</v>
      </c>
      <c r="I7457" t="s">
        <v>149</v>
      </c>
      <c r="L7457">
        <v>2017</v>
      </c>
      <c r="M7457">
        <v>11</v>
      </c>
      <c r="N7457">
        <f t="shared" si="537"/>
        <v>0</v>
      </c>
      <c r="O7457">
        <f t="shared" si="538"/>
        <v>0</v>
      </c>
      <c r="P7457">
        <f t="shared" si="539"/>
        <v>1</v>
      </c>
    </row>
    <row r="7458" spans="1:16" x14ac:dyDescent="0.3">
      <c r="A7458" t="s">
        <v>71</v>
      </c>
      <c r="B7458" s="38">
        <v>42906</v>
      </c>
      <c r="C7458" t="s">
        <v>29</v>
      </c>
      <c r="D7458" t="s">
        <v>1226</v>
      </c>
      <c r="E7458" t="s">
        <v>1130</v>
      </c>
      <c r="F7458">
        <v>359066</v>
      </c>
      <c r="G7458">
        <v>379989</v>
      </c>
      <c r="H7458" t="s">
        <v>152</v>
      </c>
      <c r="I7458" t="s">
        <v>181</v>
      </c>
      <c r="J7458" t="s">
        <v>248</v>
      </c>
      <c r="L7458">
        <v>2017</v>
      </c>
      <c r="M7458">
        <v>6</v>
      </c>
      <c r="N7458">
        <f t="shared" si="537"/>
        <v>0</v>
      </c>
      <c r="O7458">
        <f t="shared" si="538"/>
        <v>1</v>
      </c>
      <c r="P7458">
        <f t="shared" si="539"/>
        <v>1</v>
      </c>
    </row>
    <row r="7459" spans="1:16" x14ac:dyDescent="0.3">
      <c r="A7459" t="s">
        <v>71</v>
      </c>
      <c r="B7459" s="38">
        <v>43000</v>
      </c>
      <c r="C7459" t="s">
        <v>30</v>
      </c>
      <c r="D7459" t="s">
        <v>1226</v>
      </c>
      <c r="E7459" t="s">
        <v>1130</v>
      </c>
      <c r="F7459">
        <v>359226</v>
      </c>
      <c r="G7459">
        <v>379966</v>
      </c>
      <c r="H7459" t="s">
        <v>148</v>
      </c>
      <c r="I7459" t="s">
        <v>149</v>
      </c>
      <c r="L7459">
        <v>2017</v>
      </c>
      <c r="M7459">
        <v>9</v>
      </c>
      <c r="N7459">
        <f t="shared" si="537"/>
        <v>0</v>
      </c>
      <c r="O7459">
        <f t="shared" si="538"/>
        <v>0</v>
      </c>
      <c r="P7459">
        <f t="shared" si="539"/>
        <v>1</v>
      </c>
    </row>
    <row r="7460" spans="1:16" x14ac:dyDescent="0.3">
      <c r="A7460" t="s">
        <v>69</v>
      </c>
      <c r="B7460" s="38">
        <v>42738</v>
      </c>
      <c r="C7460" t="s">
        <v>30</v>
      </c>
      <c r="D7460" t="s">
        <v>263</v>
      </c>
      <c r="E7460" t="s">
        <v>1122</v>
      </c>
      <c r="F7460">
        <v>333628</v>
      </c>
      <c r="G7460">
        <v>373596</v>
      </c>
      <c r="H7460" t="s">
        <v>148</v>
      </c>
      <c r="I7460" t="s">
        <v>149</v>
      </c>
      <c r="L7460">
        <v>2017</v>
      </c>
      <c r="M7460">
        <v>1</v>
      </c>
      <c r="N7460">
        <f t="shared" si="537"/>
        <v>0</v>
      </c>
      <c r="O7460">
        <f t="shared" si="538"/>
        <v>0</v>
      </c>
      <c r="P7460">
        <f t="shared" si="539"/>
        <v>1</v>
      </c>
    </row>
    <row r="7461" spans="1:16" x14ac:dyDescent="0.3">
      <c r="A7461" t="s">
        <v>69</v>
      </c>
      <c r="B7461" s="38">
        <v>42742</v>
      </c>
      <c r="C7461" t="s">
        <v>30</v>
      </c>
      <c r="D7461" t="s">
        <v>739</v>
      </c>
      <c r="E7461" t="s">
        <v>1122</v>
      </c>
      <c r="F7461">
        <v>333638</v>
      </c>
      <c r="G7461">
        <v>373980</v>
      </c>
      <c r="H7461" t="s">
        <v>148</v>
      </c>
      <c r="I7461" t="s">
        <v>149</v>
      </c>
      <c r="L7461">
        <v>2017</v>
      </c>
      <c r="M7461">
        <v>1</v>
      </c>
      <c r="N7461">
        <f t="shared" si="537"/>
        <v>0</v>
      </c>
      <c r="O7461">
        <f t="shared" si="538"/>
        <v>0</v>
      </c>
      <c r="P7461">
        <f t="shared" si="539"/>
        <v>1</v>
      </c>
    </row>
    <row r="7462" spans="1:16" x14ac:dyDescent="0.3">
      <c r="A7462" t="s">
        <v>69</v>
      </c>
      <c r="B7462" s="38">
        <v>42747</v>
      </c>
      <c r="C7462" t="s">
        <v>30</v>
      </c>
      <c r="D7462" t="s">
        <v>160</v>
      </c>
      <c r="E7462" t="s">
        <v>1122</v>
      </c>
      <c r="F7462">
        <v>334002</v>
      </c>
      <c r="G7462">
        <v>375218</v>
      </c>
      <c r="H7462" t="s">
        <v>148</v>
      </c>
      <c r="I7462" t="s">
        <v>149</v>
      </c>
      <c r="L7462">
        <v>2017</v>
      </c>
      <c r="M7462">
        <v>1</v>
      </c>
      <c r="N7462">
        <f t="shared" si="537"/>
        <v>0</v>
      </c>
      <c r="O7462">
        <f t="shared" si="538"/>
        <v>0</v>
      </c>
      <c r="P7462">
        <f t="shared" si="539"/>
        <v>1</v>
      </c>
    </row>
    <row r="7463" spans="1:16" x14ac:dyDescent="0.3">
      <c r="A7463" t="s">
        <v>69</v>
      </c>
      <c r="B7463" s="38">
        <v>42748</v>
      </c>
      <c r="C7463" t="s">
        <v>30</v>
      </c>
      <c r="D7463" t="s">
        <v>160</v>
      </c>
      <c r="E7463" t="s">
        <v>1122</v>
      </c>
      <c r="F7463">
        <v>333156</v>
      </c>
      <c r="G7463">
        <v>374195</v>
      </c>
      <c r="H7463" t="s">
        <v>148</v>
      </c>
      <c r="I7463" t="s">
        <v>149</v>
      </c>
      <c r="L7463">
        <v>2017</v>
      </c>
      <c r="M7463">
        <v>1</v>
      </c>
      <c r="N7463">
        <f t="shared" si="537"/>
        <v>0</v>
      </c>
      <c r="O7463">
        <f t="shared" si="538"/>
        <v>0</v>
      </c>
      <c r="P7463">
        <f t="shared" si="539"/>
        <v>1</v>
      </c>
    </row>
    <row r="7464" spans="1:16" x14ac:dyDescent="0.3">
      <c r="A7464" t="s">
        <v>69</v>
      </c>
      <c r="B7464" s="38">
        <v>42750</v>
      </c>
      <c r="C7464" t="s">
        <v>30</v>
      </c>
      <c r="D7464" t="s">
        <v>167</v>
      </c>
      <c r="E7464" t="s">
        <v>1122</v>
      </c>
      <c r="F7464">
        <v>334420</v>
      </c>
      <c r="G7464">
        <v>373907</v>
      </c>
      <c r="H7464" t="s">
        <v>144</v>
      </c>
      <c r="I7464" t="s">
        <v>145</v>
      </c>
      <c r="L7464">
        <v>2017</v>
      </c>
      <c r="M7464">
        <v>1</v>
      </c>
      <c r="N7464">
        <f t="shared" si="537"/>
        <v>0</v>
      </c>
      <c r="O7464">
        <f t="shared" si="538"/>
        <v>0</v>
      </c>
      <c r="P7464">
        <f t="shared" si="539"/>
        <v>3</v>
      </c>
    </row>
    <row r="7465" spans="1:16" x14ac:dyDescent="0.3">
      <c r="A7465" t="s">
        <v>69</v>
      </c>
      <c r="B7465" s="38">
        <v>42755</v>
      </c>
      <c r="C7465" t="s">
        <v>30</v>
      </c>
      <c r="D7465" t="s">
        <v>160</v>
      </c>
      <c r="E7465" t="s">
        <v>1122</v>
      </c>
      <c r="F7465">
        <v>333895</v>
      </c>
      <c r="G7465">
        <v>375178</v>
      </c>
      <c r="H7465" t="s">
        <v>148</v>
      </c>
      <c r="I7465" t="s">
        <v>149</v>
      </c>
      <c r="L7465">
        <v>2017</v>
      </c>
      <c r="M7465">
        <v>1</v>
      </c>
      <c r="N7465">
        <f t="shared" si="537"/>
        <v>0</v>
      </c>
      <c r="O7465">
        <f t="shared" si="538"/>
        <v>0</v>
      </c>
      <c r="P7465">
        <f t="shared" si="539"/>
        <v>1</v>
      </c>
    </row>
    <row r="7466" spans="1:16" x14ac:dyDescent="0.3">
      <c r="A7466" t="s">
        <v>69</v>
      </c>
      <c r="B7466" s="38">
        <v>42757</v>
      </c>
      <c r="C7466" t="s">
        <v>30</v>
      </c>
      <c r="D7466" t="s">
        <v>305</v>
      </c>
      <c r="E7466" t="s">
        <v>1122</v>
      </c>
      <c r="F7466">
        <v>334209</v>
      </c>
      <c r="G7466">
        <v>374124</v>
      </c>
      <c r="H7466" t="s">
        <v>148</v>
      </c>
      <c r="I7466" t="s">
        <v>149</v>
      </c>
      <c r="L7466">
        <v>2017</v>
      </c>
      <c r="M7466">
        <v>1</v>
      </c>
      <c r="N7466">
        <f t="shared" si="537"/>
        <v>0</v>
      </c>
      <c r="O7466">
        <f t="shared" si="538"/>
        <v>0</v>
      </c>
      <c r="P7466">
        <f t="shared" si="539"/>
        <v>1</v>
      </c>
    </row>
    <row r="7467" spans="1:16" x14ac:dyDescent="0.3">
      <c r="A7467" t="s">
        <v>69</v>
      </c>
      <c r="B7467" s="38">
        <v>42758</v>
      </c>
      <c r="C7467" t="s">
        <v>30</v>
      </c>
      <c r="D7467" t="s">
        <v>160</v>
      </c>
      <c r="E7467" t="s">
        <v>1122</v>
      </c>
      <c r="F7467">
        <v>333820</v>
      </c>
      <c r="G7467">
        <v>375209</v>
      </c>
      <c r="H7467" t="s">
        <v>148</v>
      </c>
      <c r="I7467" t="s">
        <v>149</v>
      </c>
      <c r="L7467">
        <v>2017</v>
      </c>
      <c r="M7467">
        <v>1</v>
      </c>
      <c r="N7467">
        <f t="shared" si="537"/>
        <v>0</v>
      </c>
      <c r="O7467">
        <f t="shared" si="538"/>
        <v>0</v>
      </c>
      <c r="P7467">
        <f t="shared" si="539"/>
        <v>1</v>
      </c>
    </row>
    <row r="7468" spans="1:16" x14ac:dyDescent="0.3">
      <c r="A7468" t="s">
        <v>69</v>
      </c>
      <c r="B7468" s="38">
        <v>42758</v>
      </c>
      <c r="C7468" t="s">
        <v>30</v>
      </c>
      <c r="D7468" t="s">
        <v>544</v>
      </c>
      <c r="E7468" t="s">
        <v>1122</v>
      </c>
      <c r="F7468">
        <v>333676</v>
      </c>
      <c r="G7468">
        <v>373457</v>
      </c>
      <c r="H7468" t="s">
        <v>148</v>
      </c>
      <c r="I7468" t="s">
        <v>149</v>
      </c>
      <c r="L7468">
        <v>2017</v>
      </c>
      <c r="M7468">
        <v>1</v>
      </c>
      <c r="N7468">
        <f t="shared" si="537"/>
        <v>0</v>
      </c>
      <c r="O7468">
        <f t="shared" si="538"/>
        <v>0</v>
      </c>
      <c r="P7468">
        <f t="shared" si="539"/>
        <v>1</v>
      </c>
    </row>
    <row r="7469" spans="1:16" x14ac:dyDescent="0.3">
      <c r="A7469" t="s">
        <v>69</v>
      </c>
      <c r="B7469" s="38">
        <v>42759</v>
      </c>
      <c r="C7469" t="s">
        <v>30</v>
      </c>
      <c r="D7469" t="s">
        <v>174</v>
      </c>
      <c r="E7469" t="s">
        <v>1122</v>
      </c>
      <c r="F7469">
        <v>334130</v>
      </c>
      <c r="G7469">
        <v>375039</v>
      </c>
      <c r="H7469" t="s">
        <v>245</v>
      </c>
      <c r="I7469" t="s">
        <v>246</v>
      </c>
      <c r="L7469">
        <v>2017</v>
      </c>
      <c r="M7469">
        <v>1</v>
      </c>
      <c r="N7469">
        <f t="shared" si="537"/>
        <v>0</v>
      </c>
      <c r="O7469">
        <f t="shared" si="538"/>
        <v>0</v>
      </c>
      <c r="P7469">
        <f t="shared" si="539"/>
        <v>4</v>
      </c>
    </row>
    <row r="7470" spans="1:16" x14ac:dyDescent="0.3">
      <c r="A7470" t="s">
        <v>69</v>
      </c>
      <c r="B7470" s="38">
        <v>42759</v>
      </c>
      <c r="C7470" t="s">
        <v>30</v>
      </c>
      <c r="D7470" t="s">
        <v>297</v>
      </c>
      <c r="E7470" t="s">
        <v>1122</v>
      </c>
      <c r="F7470">
        <v>333624</v>
      </c>
      <c r="G7470">
        <v>373310</v>
      </c>
      <c r="H7470" t="s">
        <v>148</v>
      </c>
      <c r="I7470" t="s">
        <v>149</v>
      </c>
      <c r="L7470">
        <v>2017</v>
      </c>
      <c r="M7470">
        <v>1</v>
      </c>
      <c r="N7470">
        <f t="shared" si="537"/>
        <v>0</v>
      </c>
      <c r="O7470">
        <f t="shared" si="538"/>
        <v>0</v>
      </c>
      <c r="P7470">
        <f t="shared" si="539"/>
        <v>1</v>
      </c>
    </row>
    <row r="7471" spans="1:16" x14ac:dyDescent="0.3">
      <c r="A7471" t="s">
        <v>69</v>
      </c>
      <c r="B7471" s="38">
        <v>42760</v>
      </c>
      <c r="C7471" t="s">
        <v>29</v>
      </c>
      <c r="D7471" t="s">
        <v>210</v>
      </c>
      <c r="E7471" t="s">
        <v>1122</v>
      </c>
      <c r="F7471">
        <v>333649</v>
      </c>
      <c r="G7471">
        <v>374295</v>
      </c>
      <c r="H7471" t="s">
        <v>148</v>
      </c>
      <c r="I7471" t="s">
        <v>181</v>
      </c>
      <c r="L7471">
        <v>2017</v>
      </c>
      <c r="M7471">
        <v>1</v>
      </c>
      <c r="N7471">
        <f t="shared" si="537"/>
        <v>0</v>
      </c>
      <c r="O7471">
        <f t="shared" si="538"/>
        <v>1</v>
      </c>
      <c r="P7471">
        <f t="shared" si="539"/>
        <v>0</v>
      </c>
    </row>
    <row r="7472" spans="1:16" x14ac:dyDescent="0.3">
      <c r="A7472" t="s">
        <v>69</v>
      </c>
      <c r="B7472" s="38">
        <v>42760</v>
      </c>
      <c r="C7472" t="s">
        <v>30</v>
      </c>
      <c r="D7472" t="s">
        <v>1227</v>
      </c>
      <c r="E7472" t="s">
        <v>1122</v>
      </c>
      <c r="F7472">
        <v>333823</v>
      </c>
      <c r="G7472">
        <v>374100</v>
      </c>
      <c r="H7472" t="s">
        <v>148</v>
      </c>
      <c r="I7472" t="s">
        <v>149</v>
      </c>
      <c r="L7472">
        <v>2017</v>
      </c>
      <c r="M7472">
        <v>1</v>
      </c>
      <c r="N7472">
        <f t="shared" si="537"/>
        <v>0</v>
      </c>
      <c r="O7472">
        <f t="shared" si="538"/>
        <v>0</v>
      </c>
      <c r="P7472">
        <f t="shared" si="539"/>
        <v>1</v>
      </c>
    </row>
    <row r="7473" spans="1:16" x14ac:dyDescent="0.3">
      <c r="A7473" t="s">
        <v>69</v>
      </c>
      <c r="B7473" s="38">
        <v>42765</v>
      </c>
      <c r="C7473" t="s">
        <v>30</v>
      </c>
      <c r="D7473" t="s">
        <v>1228</v>
      </c>
      <c r="E7473" t="s">
        <v>1122</v>
      </c>
      <c r="F7473">
        <v>333460</v>
      </c>
      <c r="G7473">
        <v>373057</v>
      </c>
      <c r="H7473" t="s">
        <v>148</v>
      </c>
      <c r="I7473" t="s">
        <v>149</v>
      </c>
      <c r="L7473">
        <v>2017</v>
      </c>
      <c r="M7473">
        <v>1</v>
      </c>
      <c r="N7473">
        <f t="shared" si="537"/>
        <v>0</v>
      </c>
      <c r="O7473">
        <f t="shared" si="538"/>
        <v>0</v>
      </c>
      <c r="P7473">
        <f t="shared" si="539"/>
        <v>1</v>
      </c>
    </row>
    <row r="7474" spans="1:16" x14ac:dyDescent="0.3">
      <c r="A7474" t="s">
        <v>69</v>
      </c>
      <c r="B7474" s="38">
        <v>42766</v>
      </c>
      <c r="C7474" t="s">
        <v>30</v>
      </c>
      <c r="D7474" t="s">
        <v>337</v>
      </c>
      <c r="E7474" t="s">
        <v>1122</v>
      </c>
      <c r="F7474">
        <v>333621</v>
      </c>
      <c r="G7474">
        <v>374067</v>
      </c>
      <c r="H7474" t="s">
        <v>148</v>
      </c>
      <c r="I7474" t="s">
        <v>149</v>
      </c>
      <c r="L7474">
        <v>2017</v>
      </c>
      <c r="M7474">
        <v>1</v>
      </c>
      <c r="N7474">
        <f t="shared" si="537"/>
        <v>0</v>
      </c>
      <c r="O7474">
        <f t="shared" si="538"/>
        <v>0</v>
      </c>
      <c r="P7474">
        <f t="shared" si="539"/>
        <v>1</v>
      </c>
    </row>
    <row r="7475" spans="1:16" x14ac:dyDescent="0.3">
      <c r="A7475" t="s">
        <v>69</v>
      </c>
      <c r="B7475" s="38">
        <v>42766</v>
      </c>
      <c r="C7475" t="s">
        <v>30</v>
      </c>
      <c r="D7475" t="s">
        <v>451</v>
      </c>
      <c r="E7475" t="s">
        <v>1122</v>
      </c>
      <c r="F7475">
        <v>333202</v>
      </c>
      <c r="G7475">
        <v>374385</v>
      </c>
      <c r="H7475" t="s">
        <v>148</v>
      </c>
      <c r="I7475" t="s">
        <v>149</v>
      </c>
      <c r="L7475">
        <v>2017</v>
      </c>
      <c r="M7475">
        <v>1</v>
      </c>
      <c r="N7475">
        <f t="shared" si="537"/>
        <v>0</v>
      </c>
      <c r="O7475">
        <f t="shared" si="538"/>
        <v>0</v>
      </c>
      <c r="P7475">
        <f t="shared" si="539"/>
        <v>1</v>
      </c>
    </row>
    <row r="7476" spans="1:16" x14ac:dyDescent="0.3">
      <c r="A7476" t="s">
        <v>69</v>
      </c>
      <c r="B7476" s="38">
        <v>42767</v>
      </c>
      <c r="C7476" t="s">
        <v>30</v>
      </c>
      <c r="D7476" t="s">
        <v>199</v>
      </c>
      <c r="E7476" t="s">
        <v>1122</v>
      </c>
      <c r="F7476">
        <v>333689</v>
      </c>
      <c r="G7476">
        <v>374810</v>
      </c>
      <c r="H7476" t="s">
        <v>152</v>
      </c>
      <c r="I7476" t="s">
        <v>153</v>
      </c>
      <c r="L7476">
        <v>2017</v>
      </c>
      <c r="M7476">
        <v>2</v>
      </c>
      <c r="N7476">
        <f t="shared" si="537"/>
        <v>0</v>
      </c>
      <c r="O7476">
        <f t="shared" si="538"/>
        <v>0</v>
      </c>
      <c r="P7476">
        <f t="shared" si="539"/>
        <v>2</v>
      </c>
    </row>
    <row r="7477" spans="1:16" x14ac:dyDescent="0.3">
      <c r="A7477" t="s">
        <v>69</v>
      </c>
      <c r="B7477" s="38">
        <v>42768</v>
      </c>
      <c r="C7477" t="s">
        <v>30</v>
      </c>
      <c r="D7477" t="s">
        <v>299</v>
      </c>
      <c r="E7477" t="s">
        <v>1122</v>
      </c>
      <c r="F7477">
        <v>334610</v>
      </c>
      <c r="G7477">
        <v>374390</v>
      </c>
      <c r="H7477" t="s">
        <v>148</v>
      </c>
      <c r="I7477" t="s">
        <v>149</v>
      </c>
      <c r="L7477">
        <v>2017</v>
      </c>
      <c r="M7477">
        <v>2</v>
      </c>
      <c r="N7477">
        <f t="shared" si="537"/>
        <v>0</v>
      </c>
      <c r="O7477">
        <f t="shared" si="538"/>
        <v>0</v>
      </c>
      <c r="P7477">
        <f t="shared" si="539"/>
        <v>1</v>
      </c>
    </row>
    <row r="7478" spans="1:16" x14ac:dyDescent="0.3">
      <c r="A7478" t="s">
        <v>69</v>
      </c>
      <c r="B7478" s="38">
        <v>42770</v>
      </c>
      <c r="C7478" t="s">
        <v>29</v>
      </c>
      <c r="D7478" t="s">
        <v>297</v>
      </c>
      <c r="E7478" t="s">
        <v>1122</v>
      </c>
      <c r="F7478">
        <v>333740</v>
      </c>
      <c r="G7478">
        <v>373582</v>
      </c>
      <c r="H7478" t="s">
        <v>148</v>
      </c>
      <c r="I7478" t="s">
        <v>181</v>
      </c>
      <c r="L7478">
        <v>2017</v>
      </c>
      <c r="M7478">
        <v>2</v>
      </c>
      <c r="N7478">
        <f t="shared" si="537"/>
        <v>0</v>
      </c>
      <c r="O7478">
        <f t="shared" si="538"/>
        <v>1</v>
      </c>
      <c r="P7478">
        <f t="shared" si="539"/>
        <v>0</v>
      </c>
    </row>
    <row r="7479" spans="1:16" x14ac:dyDescent="0.3">
      <c r="A7479" t="s">
        <v>69</v>
      </c>
      <c r="B7479" s="38">
        <v>42771</v>
      </c>
      <c r="C7479" t="s">
        <v>30</v>
      </c>
      <c r="D7479" t="s">
        <v>151</v>
      </c>
      <c r="E7479" t="s">
        <v>1122</v>
      </c>
      <c r="F7479">
        <v>334110</v>
      </c>
      <c r="G7479">
        <v>373521</v>
      </c>
      <c r="H7479" t="s">
        <v>148</v>
      </c>
      <c r="I7479" t="s">
        <v>149</v>
      </c>
      <c r="L7479">
        <v>2017</v>
      </c>
      <c r="M7479">
        <v>2</v>
      </c>
      <c r="N7479">
        <f t="shared" si="537"/>
        <v>0</v>
      </c>
      <c r="O7479">
        <f t="shared" si="538"/>
        <v>0</v>
      </c>
      <c r="P7479">
        <f t="shared" si="539"/>
        <v>1</v>
      </c>
    </row>
    <row r="7480" spans="1:16" x14ac:dyDescent="0.3">
      <c r="A7480" t="s">
        <v>69</v>
      </c>
      <c r="B7480" s="38">
        <v>42773</v>
      </c>
      <c r="C7480" t="s">
        <v>30</v>
      </c>
      <c r="D7480" t="s">
        <v>174</v>
      </c>
      <c r="E7480" t="s">
        <v>1122</v>
      </c>
      <c r="F7480">
        <v>334181</v>
      </c>
      <c r="G7480">
        <v>375131</v>
      </c>
      <c r="H7480" t="s">
        <v>148</v>
      </c>
      <c r="I7480" t="s">
        <v>149</v>
      </c>
      <c r="L7480">
        <v>2017</v>
      </c>
      <c r="M7480">
        <v>2</v>
      </c>
      <c r="N7480">
        <f t="shared" si="537"/>
        <v>0</v>
      </c>
      <c r="O7480">
        <f t="shared" si="538"/>
        <v>0</v>
      </c>
      <c r="P7480">
        <f t="shared" si="539"/>
        <v>1</v>
      </c>
    </row>
    <row r="7481" spans="1:16" x14ac:dyDescent="0.3">
      <c r="A7481" t="s">
        <v>69</v>
      </c>
      <c r="B7481" s="38">
        <v>42774</v>
      </c>
      <c r="C7481" t="s">
        <v>30</v>
      </c>
      <c r="D7481" t="s">
        <v>191</v>
      </c>
      <c r="E7481" t="s">
        <v>1122</v>
      </c>
      <c r="F7481">
        <v>334324</v>
      </c>
      <c r="G7481">
        <v>374803</v>
      </c>
      <c r="H7481" t="s">
        <v>245</v>
      </c>
      <c r="I7481" t="s">
        <v>246</v>
      </c>
      <c r="L7481">
        <v>2017</v>
      </c>
      <c r="M7481">
        <v>2</v>
      </c>
      <c r="N7481">
        <f t="shared" si="537"/>
        <v>0</v>
      </c>
      <c r="O7481">
        <f t="shared" si="538"/>
        <v>0</v>
      </c>
      <c r="P7481">
        <f t="shared" si="539"/>
        <v>4</v>
      </c>
    </row>
    <row r="7482" spans="1:16" x14ac:dyDescent="0.3">
      <c r="A7482" t="s">
        <v>69</v>
      </c>
      <c r="B7482" s="38">
        <v>42778</v>
      </c>
      <c r="C7482" t="s">
        <v>29</v>
      </c>
      <c r="D7482" t="s">
        <v>180</v>
      </c>
      <c r="E7482" t="s">
        <v>1122</v>
      </c>
      <c r="F7482">
        <v>333415</v>
      </c>
      <c r="G7482">
        <v>374330</v>
      </c>
      <c r="H7482" t="s">
        <v>148</v>
      </c>
      <c r="I7482" t="s">
        <v>181</v>
      </c>
      <c r="L7482">
        <v>2017</v>
      </c>
      <c r="M7482">
        <v>2</v>
      </c>
      <c r="N7482">
        <f t="shared" si="537"/>
        <v>0</v>
      </c>
      <c r="O7482">
        <f t="shared" si="538"/>
        <v>1</v>
      </c>
      <c r="P7482">
        <f t="shared" si="539"/>
        <v>0</v>
      </c>
    </row>
    <row r="7483" spans="1:16" x14ac:dyDescent="0.3">
      <c r="A7483" t="s">
        <v>69</v>
      </c>
      <c r="B7483" s="38">
        <v>42779</v>
      </c>
      <c r="C7483" t="s">
        <v>30</v>
      </c>
      <c r="D7483" t="s">
        <v>451</v>
      </c>
      <c r="E7483" t="s">
        <v>1122</v>
      </c>
      <c r="F7483">
        <v>333250</v>
      </c>
      <c r="G7483">
        <v>374602</v>
      </c>
      <c r="H7483" t="s">
        <v>245</v>
      </c>
      <c r="I7483" t="s">
        <v>246</v>
      </c>
      <c r="L7483">
        <v>2017</v>
      </c>
      <c r="M7483">
        <v>2</v>
      </c>
      <c r="N7483">
        <f t="shared" si="537"/>
        <v>0</v>
      </c>
      <c r="O7483">
        <f t="shared" si="538"/>
        <v>0</v>
      </c>
      <c r="P7483">
        <f t="shared" si="539"/>
        <v>4</v>
      </c>
    </row>
    <row r="7484" spans="1:16" x14ac:dyDescent="0.3">
      <c r="A7484" t="s">
        <v>69</v>
      </c>
      <c r="B7484" s="38">
        <v>42779</v>
      </c>
      <c r="C7484" t="s">
        <v>30</v>
      </c>
      <c r="D7484" t="s">
        <v>151</v>
      </c>
      <c r="E7484" t="s">
        <v>1122</v>
      </c>
      <c r="F7484">
        <v>334194</v>
      </c>
      <c r="G7484">
        <v>373222</v>
      </c>
      <c r="H7484" t="s">
        <v>148</v>
      </c>
      <c r="I7484" t="s">
        <v>149</v>
      </c>
      <c r="L7484">
        <v>2017</v>
      </c>
      <c r="M7484">
        <v>2</v>
      </c>
      <c r="N7484">
        <f t="shared" si="537"/>
        <v>0</v>
      </c>
      <c r="O7484">
        <f t="shared" si="538"/>
        <v>0</v>
      </c>
      <c r="P7484">
        <f t="shared" si="539"/>
        <v>1</v>
      </c>
    </row>
    <row r="7485" spans="1:16" x14ac:dyDescent="0.3">
      <c r="A7485" t="s">
        <v>69</v>
      </c>
      <c r="B7485" s="38">
        <v>42782</v>
      </c>
      <c r="C7485" t="s">
        <v>30</v>
      </c>
      <c r="D7485" t="s">
        <v>258</v>
      </c>
      <c r="E7485" t="s">
        <v>1122</v>
      </c>
      <c r="F7485">
        <v>334378</v>
      </c>
      <c r="G7485">
        <v>374367</v>
      </c>
      <c r="H7485" t="s">
        <v>148</v>
      </c>
      <c r="I7485" t="s">
        <v>149</v>
      </c>
      <c r="L7485">
        <v>2017</v>
      </c>
      <c r="M7485">
        <v>2</v>
      </c>
      <c r="N7485">
        <f t="shared" si="537"/>
        <v>0</v>
      </c>
      <c r="O7485">
        <f t="shared" si="538"/>
        <v>0</v>
      </c>
      <c r="P7485">
        <f t="shared" si="539"/>
        <v>1</v>
      </c>
    </row>
    <row r="7486" spans="1:16" x14ac:dyDescent="0.3">
      <c r="A7486" t="s">
        <v>69</v>
      </c>
      <c r="B7486" s="38">
        <v>42782</v>
      </c>
      <c r="C7486" t="s">
        <v>30</v>
      </c>
      <c r="D7486" t="s">
        <v>231</v>
      </c>
      <c r="E7486" t="s">
        <v>1122</v>
      </c>
      <c r="F7486">
        <v>334073</v>
      </c>
      <c r="G7486">
        <v>374421</v>
      </c>
      <c r="H7486" t="s">
        <v>148</v>
      </c>
      <c r="I7486" t="s">
        <v>149</v>
      </c>
      <c r="L7486">
        <v>2017</v>
      </c>
      <c r="M7486">
        <v>2</v>
      </c>
      <c r="N7486">
        <f t="shared" si="537"/>
        <v>0</v>
      </c>
      <c r="O7486">
        <f t="shared" si="538"/>
        <v>0</v>
      </c>
      <c r="P7486">
        <f t="shared" si="539"/>
        <v>1</v>
      </c>
    </row>
    <row r="7487" spans="1:16" x14ac:dyDescent="0.3">
      <c r="A7487" t="s">
        <v>69</v>
      </c>
      <c r="B7487" s="38">
        <v>42785</v>
      </c>
      <c r="C7487" t="s">
        <v>30</v>
      </c>
      <c r="D7487" t="s">
        <v>180</v>
      </c>
      <c r="E7487" t="s">
        <v>1122</v>
      </c>
      <c r="F7487">
        <v>333195</v>
      </c>
      <c r="G7487">
        <v>374389</v>
      </c>
      <c r="H7487" t="s">
        <v>144</v>
      </c>
      <c r="I7487" t="s">
        <v>145</v>
      </c>
      <c r="L7487">
        <v>2017</v>
      </c>
      <c r="M7487">
        <v>2</v>
      </c>
      <c r="N7487">
        <f t="shared" si="537"/>
        <v>0</v>
      </c>
      <c r="O7487">
        <f t="shared" si="538"/>
        <v>0</v>
      </c>
      <c r="P7487">
        <f t="shared" si="539"/>
        <v>3</v>
      </c>
    </row>
    <row r="7488" spans="1:16" x14ac:dyDescent="0.3">
      <c r="A7488" t="s">
        <v>69</v>
      </c>
      <c r="B7488" s="38">
        <v>42786</v>
      </c>
      <c r="C7488" t="s">
        <v>30</v>
      </c>
      <c r="D7488" t="s">
        <v>231</v>
      </c>
      <c r="E7488" t="s">
        <v>1122</v>
      </c>
      <c r="F7488">
        <v>333918</v>
      </c>
      <c r="G7488">
        <v>374324</v>
      </c>
      <c r="H7488" t="s">
        <v>148</v>
      </c>
      <c r="I7488" t="s">
        <v>149</v>
      </c>
      <c r="L7488">
        <v>2017</v>
      </c>
      <c r="M7488">
        <v>2</v>
      </c>
      <c r="N7488">
        <f t="shared" si="537"/>
        <v>0</v>
      </c>
      <c r="O7488">
        <f t="shared" si="538"/>
        <v>0</v>
      </c>
      <c r="P7488">
        <f t="shared" si="539"/>
        <v>1</v>
      </c>
    </row>
    <row r="7489" spans="1:16" x14ac:dyDescent="0.3">
      <c r="A7489" t="s">
        <v>69</v>
      </c>
      <c r="B7489" s="38">
        <v>42789</v>
      </c>
      <c r="C7489" t="s">
        <v>30</v>
      </c>
      <c r="D7489" t="s">
        <v>299</v>
      </c>
      <c r="E7489" t="s">
        <v>1122</v>
      </c>
      <c r="F7489">
        <v>335120</v>
      </c>
      <c r="G7489">
        <v>374457</v>
      </c>
      <c r="H7489" t="s">
        <v>152</v>
      </c>
      <c r="I7489" t="s">
        <v>153</v>
      </c>
      <c r="L7489">
        <v>2017</v>
      </c>
      <c r="M7489">
        <v>2</v>
      </c>
      <c r="N7489">
        <f t="shared" si="537"/>
        <v>0</v>
      </c>
      <c r="O7489">
        <f t="shared" si="538"/>
        <v>0</v>
      </c>
      <c r="P7489">
        <f t="shared" si="539"/>
        <v>2</v>
      </c>
    </row>
    <row r="7490" spans="1:16" x14ac:dyDescent="0.3">
      <c r="A7490" t="s">
        <v>69</v>
      </c>
      <c r="B7490" s="38">
        <v>42791</v>
      </c>
      <c r="C7490" t="s">
        <v>30</v>
      </c>
      <c r="D7490" t="s">
        <v>373</v>
      </c>
      <c r="E7490" t="s">
        <v>1122</v>
      </c>
      <c r="F7490">
        <v>333519</v>
      </c>
      <c r="G7490">
        <v>374695</v>
      </c>
      <c r="H7490" t="s">
        <v>148</v>
      </c>
      <c r="I7490" t="s">
        <v>149</v>
      </c>
      <c r="L7490">
        <v>2017</v>
      </c>
      <c r="M7490">
        <v>2</v>
      </c>
      <c r="N7490">
        <f t="shared" si="537"/>
        <v>0</v>
      </c>
      <c r="O7490">
        <f t="shared" si="538"/>
        <v>0</v>
      </c>
      <c r="P7490">
        <f t="shared" si="539"/>
        <v>1</v>
      </c>
    </row>
    <row r="7491" spans="1:16" x14ac:dyDescent="0.3">
      <c r="A7491" t="s">
        <v>69</v>
      </c>
      <c r="B7491" s="38">
        <v>42793</v>
      </c>
      <c r="C7491" t="s">
        <v>29</v>
      </c>
      <c r="D7491" t="s">
        <v>163</v>
      </c>
      <c r="E7491" t="s">
        <v>1122</v>
      </c>
      <c r="F7491">
        <v>333470</v>
      </c>
      <c r="G7491">
        <v>374517</v>
      </c>
      <c r="H7491" t="s">
        <v>148</v>
      </c>
      <c r="I7491" t="s">
        <v>181</v>
      </c>
      <c r="L7491">
        <v>2017</v>
      </c>
      <c r="M7491">
        <v>2</v>
      </c>
      <c r="N7491">
        <f t="shared" si="537"/>
        <v>0</v>
      </c>
      <c r="O7491">
        <f t="shared" si="538"/>
        <v>1</v>
      </c>
      <c r="P7491">
        <f t="shared" si="539"/>
        <v>0</v>
      </c>
    </row>
    <row r="7492" spans="1:16" x14ac:dyDescent="0.3">
      <c r="A7492" t="s">
        <v>69</v>
      </c>
      <c r="B7492" s="38">
        <v>42795</v>
      </c>
      <c r="C7492" t="s">
        <v>30</v>
      </c>
      <c r="D7492" t="s">
        <v>160</v>
      </c>
      <c r="E7492" t="s">
        <v>1122</v>
      </c>
      <c r="F7492">
        <v>333260</v>
      </c>
      <c r="G7492">
        <v>374605</v>
      </c>
      <c r="H7492" t="s">
        <v>152</v>
      </c>
      <c r="I7492" t="s">
        <v>153</v>
      </c>
      <c r="L7492">
        <v>2017</v>
      </c>
      <c r="M7492">
        <v>3</v>
      </c>
      <c r="N7492">
        <f t="shared" si="537"/>
        <v>0</v>
      </c>
      <c r="O7492">
        <f t="shared" si="538"/>
        <v>0</v>
      </c>
      <c r="P7492">
        <f t="shared" si="539"/>
        <v>2</v>
      </c>
    </row>
    <row r="7493" spans="1:16" x14ac:dyDescent="0.3">
      <c r="A7493" t="s">
        <v>69</v>
      </c>
      <c r="B7493" s="38">
        <v>42795</v>
      </c>
      <c r="C7493" t="s">
        <v>29</v>
      </c>
      <c r="D7493" t="s">
        <v>574</v>
      </c>
      <c r="E7493" t="s">
        <v>1122</v>
      </c>
      <c r="F7493">
        <v>333416</v>
      </c>
      <c r="G7493">
        <v>373827</v>
      </c>
      <c r="H7493" t="s">
        <v>148</v>
      </c>
      <c r="I7493" t="s">
        <v>181</v>
      </c>
      <c r="L7493">
        <v>2017</v>
      </c>
      <c r="M7493">
        <v>3</v>
      </c>
      <c r="N7493">
        <f t="shared" si="537"/>
        <v>0</v>
      </c>
      <c r="O7493">
        <f t="shared" si="538"/>
        <v>1</v>
      </c>
      <c r="P7493">
        <f t="shared" si="539"/>
        <v>0</v>
      </c>
    </row>
    <row r="7494" spans="1:16" x14ac:dyDescent="0.3">
      <c r="A7494" t="s">
        <v>69</v>
      </c>
      <c r="B7494" s="38">
        <v>42795</v>
      </c>
      <c r="C7494" t="s">
        <v>30</v>
      </c>
      <c r="D7494" t="s">
        <v>387</v>
      </c>
      <c r="E7494" t="s">
        <v>1122</v>
      </c>
      <c r="F7494">
        <v>333579</v>
      </c>
      <c r="G7494">
        <v>373207</v>
      </c>
      <c r="H7494" t="s">
        <v>148</v>
      </c>
      <c r="I7494" t="s">
        <v>149</v>
      </c>
      <c r="L7494">
        <v>2017</v>
      </c>
      <c r="M7494">
        <v>3</v>
      </c>
      <c r="N7494">
        <f t="shared" si="537"/>
        <v>0</v>
      </c>
      <c r="O7494">
        <f t="shared" si="538"/>
        <v>0</v>
      </c>
      <c r="P7494">
        <f t="shared" si="539"/>
        <v>1</v>
      </c>
    </row>
    <row r="7495" spans="1:16" x14ac:dyDescent="0.3">
      <c r="A7495" t="s">
        <v>69</v>
      </c>
      <c r="B7495" s="38">
        <v>42795</v>
      </c>
      <c r="C7495" t="s">
        <v>30</v>
      </c>
      <c r="D7495" t="s">
        <v>439</v>
      </c>
      <c r="E7495" t="s">
        <v>1122</v>
      </c>
      <c r="F7495">
        <v>333333</v>
      </c>
      <c r="G7495">
        <v>373894</v>
      </c>
      <c r="H7495" t="s">
        <v>152</v>
      </c>
      <c r="I7495" t="s">
        <v>153</v>
      </c>
      <c r="L7495">
        <v>2017</v>
      </c>
      <c r="M7495">
        <v>3</v>
      </c>
      <c r="N7495">
        <f t="shared" si="537"/>
        <v>0</v>
      </c>
      <c r="O7495">
        <f t="shared" si="538"/>
        <v>0</v>
      </c>
      <c r="P7495">
        <f t="shared" si="539"/>
        <v>2</v>
      </c>
    </row>
    <row r="7496" spans="1:16" x14ac:dyDescent="0.3">
      <c r="A7496" t="s">
        <v>69</v>
      </c>
      <c r="B7496" s="38">
        <v>42797</v>
      </c>
      <c r="C7496" t="s">
        <v>30</v>
      </c>
      <c r="D7496" t="s">
        <v>327</v>
      </c>
      <c r="E7496" t="s">
        <v>1122</v>
      </c>
      <c r="F7496">
        <v>333536</v>
      </c>
      <c r="G7496">
        <v>374060</v>
      </c>
      <c r="H7496" t="s">
        <v>148</v>
      </c>
      <c r="I7496" t="s">
        <v>149</v>
      </c>
      <c r="L7496">
        <v>2017</v>
      </c>
      <c r="M7496">
        <v>3</v>
      </c>
      <c r="N7496">
        <f t="shared" si="537"/>
        <v>0</v>
      </c>
      <c r="O7496">
        <f t="shared" si="538"/>
        <v>0</v>
      </c>
      <c r="P7496">
        <f t="shared" si="539"/>
        <v>1</v>
      </c>
    </row>
    <row r="7497" spans="1:16" x14ac:dyDescent="0.3">
      <c r="A7497" t="s">
        <v>69</v>
      </c>
      <c r="B7497" s="38">
        <v>42798</v>
      </c>
      <c r="C7497" t="s">
        <v>30</v>
      </c>
      <c r="D7497" t="s">
        <v>151</v>
      </c>
      <c r="E7497" t="s">
        <v>1122</v>
      </c>
      <c r="F7497">
        <v>334120</v>
      </c>
      <c r="G7497">
        <v>373512</v>
      </c>
      <c r="H7497" t="s">
        <v>152</v>
      </c>
      <c r="I7497" t="s">
        <v>153</v>
      </c>
      <c r="L7497">
        <v>2017</v>
      </c>
      <c r="M7497">
        <v>3</v>
      </c>
      <c r="N7497">
        <f t="shared" si="537"/>
        <v>0</v>
      </c>
      <c r="O7497">
        <f t="shared" si="538"/>
        <v>0</v>
      </c>
      <c r="P7497">
        <f t="shared" si="539"/>
        <v>2</v>
      </c>
    </row>
    <row r="7498" spans="1:16" x14ac:dyDescent="0.3">
      <c r="A7498" t="s">
        <v>69</v>
      </c>
      <c r="B7498" s="38">
        <v>42798</v>
      </c>
      <c r="C7498" t="s">
        <v>30</v>
      </c>
      <c r="D7498" t="s">
        <v>160</v>
      </c>
      <c r="E7498" t="s">
        <v>1122</v>
      </c>
      <c r="F7498">
        <v>333316</v>
      </c>
      <c r="G7498">
        <v>374921</v>
      </c>
      <c r="H7498" t="s">
        <v>148</v>
      </c>
      <c r="I7498" t="s">
        <v>149</v>
      </c>
      <c r="L7498">
        <v>2017</v>
      </c>
      <c r="M7498">
        <v>3</v>
      </c>
      <c r="N7498">
        <f t="shared" si="537"/>
        <v>0</v>
      </c>
      <c r="O7498">
        <f t="shared" si="538"/>
        <v>0</v>
      </c>
      <c r="P7498">
        <f t="shared" si="539"/>
        <v>1</v>
      </c>
    </row>
    <row r="7499" spans="1:16" x14ac:dyDescent="0.3">
      <c r="A7499" t="s">
        <v>69</v>
      </c>
      <c r="B7499" s="38">
        <v>42799</v>
      </c>
      <c r="C7499" t="s">
        <v>30</v>
      </c>
      <c r="D7499" t="s">
        <v>160</v>
      </c>
      <c r="E7499" t="s">
        <v>1122</v>
      </c>
      <c r="F7499">
        <v>333840</v>
      </c>
      <c r="G7499">
        <v>375222</v>
      </c>
      <c r="H7499" t="s">
        <v>152</v>
      </c>
      <c r="I7499" t="s">
        <v>153</v>
      </c>
      <c r="L7499">
        <v>2017</v>
      </c>
      <c r="M7499">
        <v>3</v>
      </c>
      <c r="N7499">
        <f t="shared" si="537"/>
        <v>0</v>
      </c>
      <c r="O7499">
        <f t="shared" si="538"/>
        <v>0</v>
      </c>
      <c r="P7499">
        <f t="shared" si="539"/>
        <v>2</v>
      </c>
    </row>
    <row r="7500" spans="1:16" x14ac:dyDescent="0.3">
      <c r="A7500" t="s">
        <v>69</v>
      </c>
      <c r="B7500" s="38">
        <v>42799</v>
      </c>
      <c r="C7500" t="s">
        <v>30</v>
      </c>
      <c r="D7500" t="s">
        <v>160</v>
      </c>
      <c r="E7500" t="s">
        <v>1122</v>
      </c>
      <c r="F7500">
        <v>333654</v>
      </c>
      <c r="G7500">
        <v>375227</v>
      </c>
      <c r="H7500" t="s">
        <v>148</v>
      </c>
      <c r="I7500" t="s">
        <v>149</v>
      </c>
      <c r="L7500">
        <v>2017</v>
      </c>
      <c r="M7500">
        <v>3</v>
      </c>
      <c r="N7500">
        <f t="shared" si="537"/>
        <v>0</v>
      </c>
      <c r="O7500">
        <f t="shared" si="538"/>
        <v>0</v>
      </c>
      <c r="P7500">
        <f t="shared" si="539"/>
        <v>1</v>
      </c>
    </row>
    <row r="7501" spans="1:16" x14ac:dyDescent="0.3">
      <c r="A7501" t="s">
        <v>69</v>
      </c>
      <c r="B7501" s="38">
        <v>42802</v>
      </c>
      <c r="C7501" t="s">
        <v>30</v>
      </c>
      <c r="D7501" t="s">
        <v>263</v>
      </c>
      <c r="E7501" t="s">
        <v>1122</v>
      </c>
      <c r="F7501">
        <v>333587</v>
      </c>
      <c r="G7501">
        <v>373609</v>
      </c>
      <c r="H7501" t="s">
        <v>144</v>
      </c>
      <c r="I7501" t="s">
        <v>145</v>
      </c>
      <c r="L7501">
        <v>2017</v>
      </c>
      <c r="M7501">
        <v>3</v>
      </c>
      <c r="N7501">
        <f t="shared" si="537"/>
        <v>0</v>
      </c>
      <c r="O7501">
        <f t="shared" si="538"/>
        <v>0</v>
      </c>
      <c r="P7501">
        <f t="shared" si="539"/>
        <v>3</v>
      </c>
    </row>
    <row r="7502" spans="1:16" x14ac:dyDescent="0.3">
      <c r="A7502" t="s">
        <v>69</v>
      </c>
      <c r="B7502" s="38">
        <v>42803</v>
      </c>
      <c r="C7502" t="s">
        <v>30</v>
      </c>
      <c r="D7502" t="s">
        <v>305</v>
      </c>
      <c r="E7502" t="s">
        <v>1122</v>
      </c>
      <c r="F7502">
        <v>334198</v>
      </c>
      <c r="G7502">
        <v>374123</v>
      </c>
      <c r="H7502" t="s">
        <v>148</v>
      </c>
      <c r="I7502" t="s">
        <v>149</v>
      </c>
      <c r="L7502">
        <v>2017</v>
      </c>
      <c r="M7502">
        <v>3</v>
      </c>
      <c r="N7502">
        <f t="shared" si="537"/>
        <v>0</v>
      </c>
      <c r="O7502">
        <f t="shared" si="538"/>
        <v>0</v>
      </c>
      <c r="P7502">
        <f t="shared" si="539"/>
        <v>1</v>
      </c>
    </row>
    <row r="7503" spans="1:16" x14ac:dyDescent="0.3">
      <c r="A7503" t="s">
        <v>69</v>
      </c>
      <c r="B7503" s="38">
        <v>42803</v>
      </c>
      <c r="C7503" t="s">
        <v>30</v>
      </c>
      <c r="D7503" t="s">
        <v>180</v>
      </c>
      <c r="E7503" t="s">
        <v>1122</v>
      </c>
      <c r="F7503">
        <v>333436</v>
      </c>
      <c r="G7503">
        <v>374325</v>
      </c>
      <c r="H7503" t="s">
        <v>148</v>
      </c>
      <c r="I7503" t="s">
        <v>149</v>
      </c>
      <c r="L7503">
        <v>2017</v>
      </c>
      <c r="M7503">
        <v>3</v>
      </c>
      <c r="N7503">
        <f t="shared" si="537"/>
        <v>0</v>
      </c>
      <c r="O7503">
        <f t="shared" si="538"/>
        <v>0</v>
      </c>
      <c r="P7503">
        <f t="shared" si="539"/>
        <v>1</v>
      </c>
    </row>
    <row r="7504" spans="1:16" x14ac:dyDescent="0.3">
      <c r="A7504" t="s">
        <v>69</v>
      </c>
      <c r="B7504" s="38">
        <v>42803</v>
      </c>
      <c r="C7504" t="s">
        <v>30</v>
      </c>
      <c r="D7504" t="s">
        <v>453</v>
      </c>
      <c r="E7504" t="s">
        <v>1122</v>
      </c>
      <c r="F7504">
        <v>333627</v>
      </c>
      <c r="G7504">
        <v>373217</v>
      </c>
      <c r="H7504" t="s">
        <v>148</v>
      </c>
      <c r="I7504" t="s">
        <v>149</v>
      </c>
      <c r="L7504">
        <v>2017</v>
      </c>
      <c r="M7504">
        <v>3</v>
      </c>
      <c r="N7504">
        <f t="shared" si="537"/>
        <v>0</v>
      </c>
      <c r="O7504">
        <f t="shared" si="538"/>
        <v>0</v>
      </c>
      <c r="P7504">
        <f t="shared" si="539"/>
        <v>1</v>
      </c>
    </row>
    <row r="7505" spans="1:16" x14ac:dyDescent="0.3">
      <c r="A7505" t="s">
        <v>69</v>
      </c>
      <c r="B7505" s="38">
        <v>42808</v>
      </c>
      <c r="C7505" t="s">
        <v>30</v>
      </c>
      <c r="D7505" t="s">
        <v>219</v>
      </c>
      <c r="E7505" t="s">
        <v>1122</v>
      </c>
      <c r="F7505">
        <v>334174</v>
      </c>
      <c r="G7505">
        <v>374472</v>
      </c>
      <c r="H7505" t="s">
        <v>148</v>
      </c>
      <c r="I7505" t="s">
        <v>149</v>
      </c>
      <c r="L7505">
        <v>2017</v>
      </c>
      <c r="M7505">
        <v>3</v>
      </c>
      <c r="N7505">
        <f t="shared" si="537"/>
        <v>0</v>
      </c>
      <c r="O7505">
        <f t="shared" si="538"/>
        <v>0</v>
      </c>
      <c r="P7505">
        <f t="shared" si="539"/>
        <v>1</v>
      </c>
    </row>
    <row r="7506" spans="1:16" x14ac:dyDescent="0.3">
      <c r="A7506" t="s">
        <v>69</v>
      </c>
      <c r="B7506" s="38">
        <v>42808</v>
      </c>
      <c r="C7506" t="s">
        <v>30</v>
      </c>
      <c r="D7506" t="s">
        <v>305</v>
      </c>
      <c r="E7506" t="s">
        <v>1122</v>
      </c>
      <c r="F7506">
        <v>333925</v>
      </c>
      <c r="G7506">
        <v>374094</v>
      </c>
      <c r="H7506" t="s">
        <v>152</v>
      </c>
      <c r="I7506" t="s">
        <v>153</v>
      </c>
      <c r="L7506">
        <v>2017</v>
      </c>
      <c r="M7506">
        <v>3</v>
      </c>
      <c r="N7506">
        <f t="shared" si="537"/>
        <v>0</v>
      </c>
      <c r="O7506">
        <f t="shared" si="538"/>
        <v>0</v>
      </c>
      <c r="P7506">
        <f t="shared" si="539"/>
        <v>2</v>
      </c>
    </row>
    <row r="7507" spans="1:16" x14ac:dyDescent="0.3">
      <c r="A7507" t="s">
        <v>69</v>
      </c>
      <c r="B7507" s="38">
        <v>42810</v>
      </c>
      <c r="C7507" t="s">
        <v>30</v>
      </c>
      <c r="D7507" t="s">
        <v>280</v>
      </c>
      <c r="E7507" t="s">
        <v>1122</v>
      </c>
      <c r="F7507">
        <v>334232</v>
      </c>
      <c r="G7507">
        <v>373854</v>
      </c>
      <c r="H7507" t="s">
        <v>148</v>
      </c>
      <c r="I7507" t="s">
        <v>149</v>
      </c>
      <c r="L7507">
        <v>2017</v>
      </c>
      <c r="M7507">
        <v>3</v>
      </c>
      <c r="N7507">
        <f t="shared" si="537"/>
        <v>0</v>
      </c>
      <c r="O7507">
        <f t="shared" si="538"/>
        <v>0</v>
      </c>
      <c r="P7507">
        <f t="shared" si="539"/>
        <v>1</v>
      </c>
    </row>
    <row r="7508" spans="1:16" x14ac:dyDescent="0.3">
      <c r="A7508" t="s">
        <v>69</v>
      </c>
      <c r="B7508" s="38">
        <v>42811</v>
      </c>
      <c r="C7508" t="s">
        <v>30</v>
      </c>
      <c r="D7508" t="s">
        <v>797</v>
      </c>
      <c r="E7508" t="s">
        <v>1122</v>
      </c>
      <c r="F7508">
        <v>333882</v>
      </c>
      <c r="G7508">
        <v>374232</v>
      </c>
      <c r="H7508" t="s">
        <v>148</v>
      </c>
      <c r="I7508" t="s">
        <v>149</v>
      </c>
      <c r="L7508">
        <v>2017</v>
      </c>
      <c r="M7508">
        <v>3</v>
      </c>
      <c r="N7508">
        <f t="shared" si="537"/>
        <v>0</v>
      </c>
      <c r="O7508">
        <f t="shared" si="538"/>
        <v>0</v>
      </c>
      <c r="P7508">
        <f t="shared" si="539"/>
        <v>1</v>
      </c>
    </row>
    <row r="7509" spans="1:16" x14ac:dyDescent="0.3">
      <c r="A7509" t="s">
        <v>69</v>
      </c>
      <c r="B7509" s="38">
        <v>42811</v>
      </c>
      <c r="C7509" t="s">
        <v>30</v>
      </c>
      <c r="D7509" t="s">
        <v>180</v>
      </c>
      <c r="E7509" t="s">
        <v>1122</v>
      </c>
      <c r="F7509">
        <v>333218</v>
      </c>
      <c r="G7509">
        <v>374353</v>
      </c>
      <c r="H7509" t="s">
        <v>148</v>
      </c>
      <c r="I7509" t="s">
        <v>149</v>
      </c>
      <c r="L7509">
        <v>2017</v>
      </c>
      <c r="M7509">
        <v>3</v>
      </c>
      <c r="N7509">
        <f t="shared" ref="N7509:N7572" si="540">SUM((IF(OR(ISBLANK($I7509),ISERROR(SEARCH("killed",$I7509))),0,IF(SEARCH("killed",$I7509)=3,LEFT($I7509,1),IF(SEARCH("killed",$I7509)=4,LEFT($I7509,2),0)))),(IF(OR(ISBLANK($J7509),ISERROR(SEARCH("killed",$J7509))),0,IF(SEARCH("killed",$J7509)=3,LEFT($J7509,1),IF(SEARCH("killed",$J7509)=4,LEFT($J7509,2),0)))),(IF(OR(ISBLANK($K7509),ISERROR(SEARCH("killed",$K7509))),0,IF(SEARCH("killed",$K7509)=3,LEFT($K7509,1),IF(SEARCH("killed",$K7509)=4,LEFT($K7509,2),0)))))</f>
        <v>0</v>
      </c>
      <c r="O7509">
        <f t="shared" ref="O7509:O7572" si="541">SUM((IF(OR(ISBLANK($I7509),ISERROR(SEARCH("seriously",$I7509))),0,IF(SEARCH("seriously",$I7509)=3,LEFT($I7509,1),IF(SEARCH("seriously",$I7509)=4,LEFT($I7509,2),0)))),(IF(OR(ISBLANK($J7509),ISERROR(SEARCH("seriously",$J7509))),0,IF(SEARCH("seriously",$J7509)=3,LEFT($J7509,1),IF(SEARCH("seriously",$J7509)=4,LEFT($J7509,2),0)))),(IF(OR(ISBLANK($K7509),ISERROR(SEARCH("seriously",$K7509))),0,IF(SEARCH("seriously",$K7509)=3,LEFT($K7509,1),IF(SEARCH("seriously",$K7509)=4,LEFT($K7509,2),0)))))</f>
        <v>0</v>
      </c>
      <c r="P7509">
        <f t="shared" ref="P7509:P7572" si="542">SUM((IF(OR(ISBLANK($I7509),ISERROR(SEARCH("slightly",$I7509))),0,IF(SEARCH("slightly",$I7509)=3,LEFT($I7509,1),IF(SEARCH("slightly",$I7509)=4,LEFT($I7509,2),0)))),(IF(OR(ISBLANK($J7509),ISERROR(SEARCH("slightly",$J7509))),0,IF(SEARCH("slightly",$J7509)=3,LEFT($J7509,1),IF(SEARCH("slightly",$J7509)=4,LEFT($J7509,2),0)))),(IF(OR(ISBLANK($K7509),ISERROR(SEARCH("slightly",$K7509))),0,IF(SEARCH("slightly",$K7509)=3,LEFT($K7509,1),IF(SEARCH("slightly",$K7509)=4,LEFT($K7509,2),0)))))</f>
        <v>1</v>
      </c>
    </row>
    <row r="7510" spans="1:16" x14ac:dyDescent="0.3">
      <c r="A7510" t="s">
        <v>69</v>
      </c>
      <c r="B7510" s="38">
        <v>42812</v>
      </c>
      <c r="C7510" t="s">
        <v>29</v>
      </c>
      <c r="D7510" t="s">
        <v>167</v>
      </c>
      <c r="E7510" t="s">
        <v>1122</v>
      </c>
      <c r="F7510">
        <v>334658</v>
      </c>
      <c r="G7510">
        <v>373924</v>
      </c>
      <c r="H7510" t="s">
        <v>152</v>
      </c>
      <c r="I7510" t="s">
        <v>247</v>
      </c>
      <c r="L7510">
        <v>2017</v>
      </c>
      <c r="M7510">
        <v>3</v>
      </c>
      <c r="N7510">
        <f t="shared" si="540"/>
        <v>0</v>
      </c>
      <c r="O7510">
        <f t="shared" si="541"/>
        <v>2</v>
      </c>
      <c r="P7510">
        <f t="shared" si="542"/>
        <v>0</v>
      </c>
    </row>
    <row r="7511" spans="1:16" x14ac:dyDescent="0.3">
      <c r="A7511" t="s">
        <v>69</v>
      </c>
      <c r="B7511" s="38">
        <v>42814</v>
      </c>
      <c r="C7511" t="s">
        <v>30</v>
      </c>
      <c r="D7511" t="s">
        <v>343</v>
      </c>
      <c r="E7511" t="s">
        <v>1122</v>
      </c>
      <c r="F7511">
        <v>333466</v>
      </c>
      <c r="G7511">
        <v>374295</v>
      </c>
      <c r="H7511" t="s">
        <v>152</v>
      </c>
      <c r="I7511" t="s">
        <v>153</v>
      </c>
      <c r="L7511">
        <v>2017</v>
      </c>
      <c r="M7511">
        <v>3</v>
      </c>
      <c r="N7511">
        <f t="shared" si="540"/>
        <v>0</v>
      </c>
      <c r="O7511">
        <f t="shared" si="541"/>
        <v>0</v>
      </c>
      <c r="P7511">
        <f t="shared" si="542"/>
        <v>2</v>
      </c>
    </row>
    <row r="7512" spans="1:16" x14ac:dyDescent="0.3">
      <c r="A7512" t="s">
        <v>69</v>
      </c>
      <c r="B7512" s="38">
        <v>42815</v>
      </c>
      <c r="C7512" t="s">
        <v>30</v>
      </c>
      <c r="D7512" t="s">
        <v>199</v>
      </c>
      <c r="E7512" t="s">
        <v>1122</v>
      </c>
      <c r="F7512">
        <v>333667</v>
      </c>
      <c r="G7512">
        <v>374764</v>
      </c>
      <c r="H7512" t="s">
        <v>152</v>
      </c>
      <c r="I7512" t="s">
        <v>153</v>
      </c>
      <c r="L7512">
        <v>2017</v>
      </c>
      <c r="M7512">
        <v>3</v>
      </c>
      <c r="N7512">
        <f t="shared" si="540"/>
        <v>0</v>
      </c>
      <c r="O7512">
        <f t="shared" si="541"/>
        <v>0</v>
      </c>
      <c r="P7512">
        <f t="shared" si="542"/>
        <v>2</v>
      </c>
    </row>
    <row r="7513" spans="1:16" x14ac:dyDescent="0.3">
      <c r="A7513" t="s">
        <v>69</v>
      </c>
      <c r="B7513" s="38">
        <v>42816</v>
      </c>
      <c r="C7513" t="s">
        <v>30</v>
      </c>
      <c r="D7513" t="s">
        <v>221</v>
      </c>
      <c r="E7513" t="s">
        <v>1122</v>
      </c>
      <c r="F7513">
        <v>334055</v>
      </c>
      <c r="G7513">
        <v>375213</v>
      </c>
      <c r="H7513" t="s">
        <v>152</v>
      </c>
      <c r="I7513" t="s">
        <v>153</v>
      </c>
      <c r="L7513">
        <v>2017</v>
      </c>
      <c r="M7513">
        <v>3</v>
      </c>
      <c r="N7513">
        <f t="shared" si="540"/>
        <v>0</v>
      </c>
      <c r="O7513">
        <f t="shared" si="541"/>
        <v>0</v>
      </c>
      <c r="P7513">
        <f t="shared" si="542"/>
        <v>2</v>
      </c>
    </row>
    <row r="7514" spans="1:16" x14ac:dyDescent="0.3">
      <c r="A7514" t="s">
        <v>69</v>
      </c>
      <c r="B7514" s="38">
        <v>42816</v>
      </c>
      <c r="C7514" t="s">
        <v>30</v>
      </c>
      <c r="D7514" t="s">
        <v>583</v>
      </c>
      <c r="E7514" t="s">
        <v>1122</v>
      </c>
      <c r="F7514">
        <v>333953</v>
      </c>
      <c r="G7514">
        <v>373748</v>
      </c>
      <c r="H7514" t="s">
        <v>148</v>
      </c>
      <c r="I7514" t="s">
        <v>149</v>
      </c>
      <c r="L7514">
        <v>2017</v>
      </c>
      <c r="M7514">
        <v>3</v>
      </c>
      <c r="N7514">
        <f t="shared" si="540"/>
        <v>0</v>
      </c>
      <c r="O7514">
        <f t="shared" si="541"/>
        <v>0</v>
      </c>
      <c r="P7514">
        <f t="shared" si="542"/>
        <v>1</v>
      </c>
    </row>
    <row r="7515" spans="1:16" x14ac:dyDescent="0.3">
      <c r="A7515" t="s">
        <v>69</v>
      </c>
      <c r="B7515" s="38">
        <v>42816</v>
      </c>
      <c r="C7515" t="s">
        <v>30</v>
      </c>
      <c r="D7515" t="s">
        <v>380</v>
      </c>
      <c r="E7515" t="s">
        <v>1122</v>
      </c>
      <c r="F7515">
        <v>333622</v>
      </c>
      <c r="G7515">
        <v>375018</v>
      </c>
      <c r="H7515" t="s">
        <v>148</v>
      </c>
      <c r="I7515" t="s">
        <v>149</v>
      </c>
      <c r="L7515">
        <v>2017</v>
      </c>
      <c r="M7515">
        <v>3</v>
      </c>
      <c r="N7515">
        <f t="shared" si="540"/>
        <v>0</v>
      </c>
      <c r="O7515">
        <f t="shared" si="541"/>
        <v>0</v>
      </c>
      <c r="P7515">
        <f t="shared" si="542"/>
        <v>1</v>
      </c>
    </row>
    <row r="7516" spans="1:16" x14ac:dyDescent="0.3">
      <c r="A7516" t="s">
        <v>69</v>
      </c>
      <c r="B7516" s="38">
        <v>42820</v>
      </c>
      <c r="C7516" t="s">
        <v>30</v>
      </c>
      <c r="D7516" t="s">
        <v>251</v>
      </c>
      <c r="E7516" t="s">
        <v>1122</v>
      </c>
      <c r="F7516">
        <v>333591</v>
      </c>
      <c r="G7516">
        <v>373336</v>
      </c>
      <c r="H7516" t="s">
        <v>148</v>
      </c>
      <c r="I7516" t="s">
        <v>149</v>
      </c>
      <c r="L7516">
        <v>2017</v>
      </c>
      <c r="M7516">
        <v>3</v>
      </c>
      <c r="N7516">
        <f t="shared" si="540"/>
        <v>0</v>
      </c>
      <c r="O7516">
        <f t="shared" si="541"/>
        <v>0</v>
      </c>
      <c r="P7516">
        <f t="shared" si="542"/>
        <v>1</v>
      </c>
    </row>
    <row r="7517" spans="1:16" x14ac:dyDescent="0.3">
      <c r="A7517" t="s">
        <v>69</v>
      </c>
      <c r="B7517" s="38">
        <v>42821</v>
      </c>
      <c r="C7517" t="s">
        <v>30</v>
      </c>
      <c r="D7517" t="s">
        <v>263</v>
      </c>
      <c r="E7517" t="s">
        <v>1122</v>
      </c>
      <c r="F7517">
        <v>333595</v>
      </c>
      <c r="G7517">
        <v>373602</v>
      </c>
      <c r="H7517" t="s">
        <v>148</v>
      </c>
      <c r="I7517" t="s">
        <v>149</v>
      </c>
      <c r="L7517">
        <v>2017</v>
      </c>
      <c r="M7517">
        <v>3</v>
      </c>
      <c r="N7517">
        <f t="shared" si="540"/>
        <v>0</v>
      </c>
      <c r="O7517">
        <f t="shared" si="541"/>
        <v>0</v>
      </c>
      <c r="P7517">
        <f t="shared" si="542"/>
        <v>1</v>
      </c>
    </row>
    <row r="7518" spans="1:16" x14ac:dyDescent="0.3">
      <c r="A7518" t="s">
        <v>69</v>
      </c>
      <c r="B7518" s="38">
        <v>42823</v>
      </c>
      <c r="C7518" t="s">
        <v>30</v>
      </c>
      <c r="D7518" t="s">
        <v>190</v>
      </c>
      <c r="E7518" t="s">
        <v>1122</v>
      </c>
      <c r="F7518">
        <v>334899</v>
      </c>
      <c r="G7518">
        <v>374776</v>
      </c>
      <c r="H7518" t="s">
        <v>148</v>
      </c>
      <c r="I7518" t="s">
        <v>149</v>
      </c>
      <c r="L7518">
        <v>2017</v>
      </c>
      <c r="M7518">
        <v>3</v>
      </c>
      <c r="N7518">
        <f t="shared" si="540"/>
        <v>0</v>
      </c>
      <c r="O7518">
        <f t="shared" si="541"/>
        <v>0</v>
      </c>
      <c r="P7518">
        <f t="shared" si="542"/>
        <v>1</v>
      </c>
    </row>
    <row r="7519" spans="1:16" x14ac:dyDescent="0.3">
      <c r="A7519" t="s">
        <v>69</v>
      </c>
      <c r="B7519" s="38">
        <v>42823</v>
      </c>
      <c r="C7519" t="s">
        <v>30</v>
      </c>
      <c r="D7519" t="s">
        <v>574</v>
      </c>
      <c r="E7519" t="s">
        <v>1122</v>
      </c>
      <c r="F7519">
        <v>333365</v>
      </c>
      <c r="G7519">
        <v>373823</v>
      </c>
      <c r="H7519" t="s">
        <v>148</v>
      </c>
      <c r="I7519" t="s">
        <v>149</v>
      </c>
      <c r="L7519">
        <v>2017</v>
      </c>
      <c r="M7519">
        <v>3</v>
      </c>
      <c r="N7519">
        <f t="shared" si="540"/>
        <v>0</v>
      </c>
      <c r="O7519">
        <f t="shared" si="541"/>
        <v>0</v>
      </c>
      <c r="P7519">
        <f t="shared" si="542"/>
        <v>1</v>
      </c>
    </row>
    <row r="7520" spans="1:16" x14ac:dyDescent="0.3">
      <c r="A7520" t="s">
        <v>69</v>
      </c>
      <c r="B7520" s="38">
        <v>42829</v>
      </c>
      <c r="C7520" t="s">
        <v>30</v>
      </c>
      <c r="D7520" t="s">
        <v>1229</v>
      </c>
      <c r="E7520" t="s">
        <v>1122</v>
      </c>
      <c r="F7520">
        <v>332914</v>
      </c>
      <c r="G7520">
        <v>373552</v>
      </c>
      <c r="H7520" t="s">
        <v>148</v>
      </c>
      <c r="I7520" t="s">
        <v>149</v>
      </c>
      <c r="L7520">
        <v>2017</v>
      </c>
      <c r="M7520">
        <v>4</v>
      </c>
      <c r="N7520">
        <f t="shared" si="540"/>
        <v>0</v>
      </c>
      <c r="O7520">
        <f t="shared" si="541"/>
        <v>0</v>
      </c>
      <c r="P7520">
        <f t="shared" si="542"/>
        <v>1</v>
      </c>
    </row>
    <row r="7521" spans="1:16" x14ac:dyDescent="0.3">
      <c r="A7521" t="s">
        <v>69</v>
      </c>
      <c r="B7521" s="38">
        <v>42830</v>
      </c>
      <c r="C7521" t="s">
        <v>30</v>
      </c>
      <c r="D7521" t="s">
        <v>1230</v>
      </c>
      <c r="E7521" t="s">
        <v>1122</v>
      </c>
      <c r="F7521">
        <v>333539</v>
      </c>
      <c r="G7521">
        <v>373899</v>
      </c>
      <c r="H7521" t="s">
        <v>148</v>
      </c>
      <c r="I7521" t="s">
        <v>149</v>
      </c>
      <c r="L7521">
        <v>2017</v>
      </c>
      <c r="M7521">
        <v>4</v>
      </c>
      <c r="N7521">
        <f t="shared" si="540"/>
        <v>0</v>
      </c>
      <c r="O7521">
        <f t="shared" si="541"/>
        <v>0</v>
      </c>
      <c r="P7521">
        <f t="shared" si="542"/>
        <v>1</v>
      </c>
    </row>
    <row r="7522" spans="1:16" x14ac:dyDescent="0.3">
      <c r="A7522" t="s">
        <v>69</v>
      </c>
      <c r="B7522" s="38">
        <v>42830</v>
      </c>
      <c r="C7522" t="s">
        <v>30</v>
      </c>
      <c r="D7522" t="s">
        <v>1231</v>
      </c>
      <c r="E7522" t="s">
        <v>1122</v>
      </c>
      <c r="F7522">
        <v>334133</v>
      </c>
      <c r="G7522">
        <v>373406</v>
      </c>
      <c r="H7522" t="s">
        <v>148</v>
      </c>
      <c r="I7522" t="s">
        <v>149</v>
      </c>
      <c r="L7522">
        <v>2017</v>
      </c>
      <c r="M7522">
        <v>4</v>
      </c>
      <c r="N7522">
        <f t="shared" si="540"/>
        <v>0</v>
      </c>
      <c r="O7522">
        <f t="shared" si="541"/>
        <v>0</v>
      </c>
      <c r="P7522">
        <f t="shared" si="542"/>
        <v>1</v>
      </c>
    </row>
    <row r="7523" spans="1:16" x14ac:dyDescent="0.3">
      <c r="A7523" t="s">
        <v>69</v>
      </c>
      <c r="B7523" s="38">
        <v>42832</v>
      </c>
      <c r="C7523" t="s">
        <v>30</v>
      </c>
      <c r="D7523" t="s">
        <v>1232</v>
      </c>
      <c r="E7523" t="s">
        <v>1122</v>
      </c>
      <c r="F7523">
        <v>334850</v>
      </c>
      <c r="G7523">
        <v>374413</v>
      </c>
      <c r="H7523" t="s">
        <v>152</v>
      </c>
      <c r="I7523" t="s">
        <v>153</v>
      </c>
      <c r="L7523">
        <v>2017</v>
      </c>
      <c r="M7523">
        <v>4</v>
      </c>
      <c r="N7523">
        <f t="shared" si="540"/>
        <v>0</v>
      </c>
      <c r="O7523">
        <f t="shared" si="541"/>
        <v>0</v>
      </c>
      <c r="P7523">
        <f t="shared" si="542"/>
        <v>2</v>
      </c>
    </row>
    <row r="7524" spans="1:16" x14ac:dyDescent="0.3">
      <c r="A7524" t="s">
        <v>69</v>
      </c>
      <c r="B7524" s="38">
        <v>42832</v>
      </c>
      <c r="C7524" t="s">
        <v>30</v>
      </c>
      <c r="D7524" t="s">
        <v>1233</v>
      </c>
      <c r="E7524" t="s">
        <v>1122</v>
      </c>
      <c r="F7524">
        <v>334044</v>
      </c>
      <c r="G7524">
        <v>373856</v>
      </c>
      <c r="H7524" t="s">
        <v>148</v>
      </c>
      <c r="I7524" t="s">
        <v>149</v>
      </c>
      <c r="L7524">
        <v>2017</v>
      </c>
      <c r="M7524">
        <v>4</v>
      </c>
      <c r="N7524">
        <f t="shared" si="540"/>
        <v>0</v>
      </c>
      <c r="O7524">
        <f t="shared" si="541"/>
        <v>0</v>
      </c>
      <c r="P7524">
        <f t="shared" si="542"/>
        <v>1</v>
      </c>
    </row>
    <row r="7525" spans="1:16" x14ac:dyDescent="0.3">
      <c r="A7525" t="s">
        <v>69</v>
      </c>
      <c r="B7525" s="38">
        <v>42833</v>
      </c>
      <c r="C7525" t="s">
        <v>30</v>
      </c>
      <c r="D7525" t="s">
        <v>1222</v>
      </c>
      <c r="E7525" t="s">
        <v>1122</v>
      </c>
      <c r="F7525">
        <v>333626</v>
      </c>
      <c r="G7525">
        <v>374295</v>
      </c>
      <c r="H7525" t="s">
        <v>148</v>
      </c>
      <c r="I7525" t="s">
        <v>149</v>
      </c>
      <c r="L7525">
        <v>2017</v>
      </c>
      <c r="M7525">
        <v>4</v>
      </c>
      <c r="N7525">
        <f t="shared" si="540"/>
        <v>0</v>
      </c>
      <c r="O7525">
        <f t="shared" si="541"/>
        <v>0</v>
      </c>
      <c r="P7525">
        <f t="shared" si="542"/>
        <v>1</v>
      </c>
    </row>
    <row r="7526" spans="1:16" x14ac:dyDescent="0.3">
      <c r="A7526" t="s">
        <v>69</v>
      </c>
      <c r="B7526" s="38">
        <v>42837</v>
      </c>
      <c r="C7526" t="s">
        <v>30</v>
      </c>
      <c r="D7526" t="s">
        <v>1234</v>
      </c>
      <c r="E7526" t="s">
        <v>1122</v>
      </c>
      <c r="F7526">
        <v>334167</v>
      </c>
      <c r="G7526">
        <v>375156</v>
      </c>
      <c r="H7526" t="s">
        <v>148</v>
      </c>
      <c r="I7526" t="s">
        <v>149</v>
      </c>
      <c r="L7526">
        <v>2017</v>
      </c>
      <c r="M7526">
        <v>4</v>
      </c>
      <c r="N7526">
        <f t="shared" si="540"/>
        <v>0</v>
      </c>
      <c r="O7526">
        <f t="shared" si="541"/>
        <v>0</v>
      </c>
      <c r="P7526">
        <f t="shared" si="542"/>
        <v>1</v>
      </c>
    </row>
    <row r="7527" spans="1:16" x14ac:dyDescent="0.3">
      <c r="A7527" t="s">
        <v>69</v>
      </c>
      <c r="B7527" s="38">
        <v>42839</v>
      </c>
      <c r="C7527" t="s">
        <v>30</v>
      </c>
      <c r="D7527" t="s">
        <v>1229</v>
      </c>
      <c r="E7527" t="s">
        <v>1122</v>
      </c>
      <c r="F7527">
        <v>333137</v>
      </c>
      <c r="G7527">
        <v>374141</v>
      </c>
      <c r="H7527" t="s">
        <v>148</v>
      </c>
      <c r="I7527" t="s">
        <v>149</v>
      </c>
      <c r="L7527">
        <v>2017</v>
      </c>
      <c r="M7527">
        <v>4</v>
      </c>
      <c r="N7527">
        <f t="shared" si="540"/>
        <v>0</v>
      </c>
      <c r="O7527">
        <f t="shared" si="541"/>
        <v>0</v>
      </c>
      <c r="P7527">
        <f t="shared" si="542"/>
        <v>1</v>
      </c>
    </row>
    <row r="7528" spans="1:16" x14ac:dyDescent="0.3">
      <c r="A7528" t="s">
        <v>69</v>
      </c>
      <c r="B7528" s="38">
        <v>42840</v>
      </c>
      <c r="C7528" t="s">
        <v>30</v>
      </c>
      <c r="D7528" t="s">
        <v>1235</v>
      </c>
      <c r="E7528" t="s">
        <v>1122</v>
      </c>
      <c r="F7528">
        <v>333447</v>
      </c>
      <c r="G7528">
        <v>373183</v>
      </c>
      <c r="H7528" t="s">
        <v>152</v>
      </c>
      <c r="I7528" t="s">
        <v>153</v>
      </c>
      <c r="L7528">
        <v>2017</v>
      </c>
      <c r="M7528">
        <v>4</v>
      </c>
      <c r="N7528">
        <f t="shared" si="540"/>
        <v>0</v>
      </c>
      <c r="O7528">
        <f t="shared" si="541"/>
        <v>0</v>
      </c>
      <c r="P7528">
        <f t="shared" si="542"/>
        <v>2</v>
      </c>
    </row>
    <row r="7529" spans="1:16" x14ac:dyDescent="0.3">
      <c r="A7529" t="s">
        <v>69</v>
      </c>
      <c r="B7529" s="38">
        <v>42842</v>
      </c>
      <c r="C7529" t="s">
        <v>30</v>
      </c>
      <c r="D7529" t="s">
        <v>1236</v>
      </c>
      <c r="E7529" t="s">
        <v>1122</v>
      </c>
      <c r="F7529">
        <v>334003</v>
      </c>
      <c r="G7529">
        <v>375107</v>
      </c>
      <c r="H7529" t="s">
        <v>148</v>
      </c>
      <c r="I7529" t="s">
        <v>149</v>
      </c>
      <c r="L7529">
        <v>2017</v>
      </c>
      <c r="M7529">
        <v>4</v>
      </c>
      <c r="N7529">
        <f t="shared" si="540"/>
        <v>0</v>
      </c>
      <c r="O7529">
        <f t="shared" si="541"/>
        <v>0</v>
      </c>
      <c r="P7529">
        <f t="shared" si="542"/>
        <v>1</v>
      </c>
    </row>
    <row r="7530" spans="1:16" x14ac:dyDescent="0.3">
      <c r="A7530" t="s">
        <v>69</v>
      </c>
      <c r="B7530" s="38">
        <v>42848</v>
      </c>
      <c r="C7530" t="s">
        <v>30</v>
      </c>
      <c r="D7530" t="s">
        <v>1232</v>
      </c>
      <c r="E7530" t="s">
        <v>1122</v>
      </c>
      <c r="F7530">
        <v>335121</v>
      </c>
      <c r="G7530">
        <v>374457</v>
      </c>
      <c r="H7530" t="s">
        <v>148</v>
      </c>
      <c r="I7530" t="s">
        <v>149</v>
      </c>
      <c r="L7530">
        <v>2017</v>
      </c>
      <c r="M7530">
        <v>4</v>
      </c>
      <c r="N7530">
        <f t="shared" si="540"/>
        <v>0</v>
      </c>
      <c r="O7530">
        <f t="shared" si="541"/>
        <v>0</v>
      </c>
      <c r="P7530">
        <f t="shared" si="542"/>
        <v>1</v>
      </c>
    </row>
    <row r="7531" spans="1:16" x14ac:dyDescent="0.3">
      <c r="A7531" t="s">
        <v>69</v>
      </c>
      <c r="B7531" s="38">
        <v>42848</v>
      </c>
      <c r="C7531" t="s">
        <v>30</v>
      </c>
      <c r="D7531" t="s">
        <v>1230</v>
      </c>
      <c r="E7531" t="s">
        <v>1122</v>
      </c>
      <c r="F7531">
        <v>333547</v>
      </c>
      <c r="G7531">
        <v>373839</v>
      </c>
      <c r="H7531" t="s">
        <v>148</v>
      </c>
      <c r="I7531" t="s">
        <v>149</v>
      </c>
      <c r="L7531">
        <v>2017</v>
      </c>
      <c r="M7531">
        <v>4</v>
      </c>
      <c r="N7531">
        <f t="shared" si="540"/>
        <v>0</v>
      </c>
      <c r="O7531">
        <f t="shared" si="541"/>
        <v>0</v>
      </c>
      <c r="P7531">
        <f t="shared" si="542"/>
        <v>1</v>
      </c>
    </row>
    <row r="7532" spans="1:16" x14ac:dyDescent="0.3">
      <c r="A7532" t="s">
        <v>69</v>
      </c>
      <c r="B7532" s="38">
        <v>42851</v>
      </c>
      <c r="C7532" t="s">
        <v>30</v>
      </c>
      <c r="D7532" t="s">
        <v>1237</v>
      </c>
      <c r="E7532" t="s">
        <v>1122</v>
      </c>
      <c r="F7532">
        <v>333882</v>
      </c>
      <c r="G7532">
        <v>374638</v>
      </c>
      <c r="H7532" t="s">
        <v>148</v>
      </c>
      <c r="I7532" t="s">
        <v>149</v>
      </c>
      <c r="L7532">
        <v>2017</v>
      </c>
      <c r="M7532">
        <v>4</v>
      </c>
      <c r="N7532">
        <f t="shared" si="540"/>
        <v>0</v>
      </c>
      <c r="O7532">
        <f t="shared" si="541"/>
        <v>0</v>
      </c>
      <c r="P7532">
        <f t="shared" si="542"/>
        <v>1</v>
      </c>
    </row>
    <row r="7533" spans="1:16" x14ac:dyDescent="0.3">
      <c r="A7533" t="s">
        <v>69</v>
      </c>
      <c r="B7533" s="38">
        <v>42856</v>
      </c>
      <c r="C7533" t="s">
        <v>30</v>
      </c>
      <c r="D7533" t="s">
        <v>1238</v>
      </c>
      <c r="E7533" t="s">
        <v>1122</v>
      </c>
      <c r="F7533">
        <v>334178</v>
      </c>
      <c r="G7533">
        <v>375151</v>
      </c>
      <c r="H7533" t="s">
        <v>152</v>
      </c>
      <c r="I7533" t="s">
        <v>153</v>
      </c>
      <c r="L7533">
        <v>2017</v>
      </c>
      <c r="M7533">
        <v>5</v>
      </c>
      <c r="N7533">
        <f t="shared" si="540"/>
        <v>0</v>
      </c>
      <c r="O7533">
        <f t="shared" si="541"/>
        <v>0</v>
      </c>
      <c r="P7533">
        <f t="shared" si="542"/>
        <v>2</v>
      </c>
    </row>
    <row r="7534" spans="1:16" x14ac:dyDescent="0.3">
      <c r="A7534" t="s">
        <v>69</v>
      </c>
      <c r="B7534" s="38">
        <v>42859</v>
      </c>
      <c r="C7534" t="s">
        <v>29</v>
      </c>
      <c r="D7534" t="s">
        <v>1239</v>
      </c>
      <c r="E7534" t="s">
        <v>1122</v>
      </c>
      <c r="F7534">
        <v>333764</v>
      </c>
      <c r="G7534">
        <v>373877</v>
      </c>
      <c r="H7534" t="s">
        <v>148</v>
      </c>
      <c r="I7534" t="s">
        <v>181</v>
      </c>
      <c r="L7534">
        <v>2017</v>
      </c>
      <c r="M7534">
        <v>5</v>
      </c>
      <c r="N7534">
        <f t="shared" si="540"/>
        <v>0</v>
      </c>
      <c r="O7534">
        <f t="shared" si="541"/>
        <v>1</v>
      </c>
      <c r="P7534">
        <f t="shared" si="542"/>
        <v>0</v>
      </c>
    </row>
    <row r="7535" spans="1:16" x14ac:dyDescent="0.3">
      <c r="A7535" t="s">
        <v>69</v>
      </c>
      <c r="B7535" s="38">
        <v>42860</v>
      </c>
      <c r="C7535" t="s">
        <v>30</v>
      </c>
      <c r="D7535" t="s">
        <v>1240</v>
      </c>
      <c r="E7535" t="s">
        <v>1122</v>
      </c>
      <c r="F7535">
        <v>334060</v>
      </c>
      <c r="G7535">
        <v>375202</v>
      </c>
      <c r="H7535" t="s">
        <v>148</v>
      </c>
      <c r="I7535" t="s">
        <v>149</v>
      </c>
      <c r="L7535">
        <v>2017</v>
      </c>
      <c r="M7535">
        <v>5</v>
      </c>
      <c r="N7535">
        <f t="shared" si="540"/>
        <v>0</v>
      </c>
      <c r="O7535">
        <f t="shared" si="541"/>
        <v>0</v>
      </c>
      <c r="P7535">
        <f t="shared" si="542"/>
        <v>1</v>
      </c>
    </row>
    <row r="7536" spans="1:16" x14ac:dyDescent="0.3">
      <c r="A7536" t="s">
        <v>69</v>
      </c>
      <c r="B7536" s="38">
        <v>42861</v>
      </c>
      <c r="C7536" t="s">
        <v>29</v>
      </c>
      <c r="D7536" t="s">
        <v>1230</v>
      </c>
      <c r="E7536" t="s">
        <v>1122</v>
      </c>
      <c r="F7536">
        <v>333560</v>
      </c>
      <c r="G7536">
        <v>373768</v>
      </c>
      <c r="H7536" t="s">
        <v>148</v>
      </c>
      <c r="I7536" t="s">
        <v>181</v>
      </c>
      <c r="L7536">
        <v>2017</v>
      </c>
      <c r="M7536">
        <v>5</v>
      </c>
      <c r="N7536">
        <f t="shared" si="540"/>
        <v>0</v>
      </c>
      <c r="O7536">
        <f t="shared" si="541"/>
        <v>1</v>
      </c>
      <c r="P7536">
        <f t="shared" si="542"/>
        <v>0</v>
      </c>
    </row>
    <row r="7537" spans="1:16" x14ac:dyDescent="0.3">
      <c r="A7537" t="s">
        <v>69</v>
      </c>
      <c r="B7537" s="38">
        <v>42864</v>
      </c>
      <c r="C7537" t="s">
        <v>30</v>
      </c>
      <c r="D7537" t="s">
        <v>1241</v>
      </c>
      <c r="E7537" t="s">
        <v>1122</v>
      </c>
      <c r="F7537">
        <v>334240</v>
      </c>
      <c r="G7537">
        <v>373983</v>
      </c>
      <c r="H7537" t="s">
        <v>148</v>
      </c>
      <c r="I7537" t="s">
        <v>149</v>
      </c>
      <c r="L7537">
        <v>2017</v>
      </c>
      <c r="M7537">
        <v>5</v>
      </c>
      <c r="N7537">
        <f t="shared" si="540"/>
        <v>0</v>
      </c>
      <c r="O7537">
        <f t="shared" si="541"/>
        <v>0</v>
      </c>
      <c r="P7537">
        <f t="shared" si="542"/>
        <v>1</v>
      </c>
    </row>
    <row r="7538" spans="1:16" x14ac:dyDescent="0.3">
      <c r="A7538" t="s">
        <v>69</v>
      </c>
      <c r="B7538" s="38">
        <v>42866</v>
      </c>
      <c r="C7538" t="s">
        <v>30</v>
      </c>
      <c r="D7538" t="s">
        <v>1242</v>
      </c>
      <c r="E7538" t="s">
        <v>1122</v>
      </c>
      <c r="F7538">
        <v>334159</v>
      </c>
      <c r="G7538">
        <v>373623</v>
      </c>
      <c r="H7538" t="s">
        <v>152</v>
      </c>
      <c r="I7538" t="s">
        <v>153</v>
      </c>
      <c r="L7538">
        <v>2017</v>
      </c>
      <c r="M7538">
        <v>5</v>
      </c>
      <c r="N7538">
        <f t="shared" si="540"/>
        <v>0</v>
      </c>
      <c r="O7538">
        <f t="shared" si="541"/>
        <v>0</v>
      </c>
      <c r="P7538">
        <f t="shared" si="542"/>
        <v>2</v>
      </c>
    </row>
    <row r="7539" spans="1:16" x14ac:dyDescent="0.3">
      <c r="A7539" t="s">
        <v>69</v>
      </c>
      <c r="B7539" s="38">
        <v>42868</v>
      </c>
      <c r="C7539" t="s">
        <v>30</v>
      </c>
      <c r="D7539" t="s">
        <v>1243</v>
      </c>
      <c r="E7539" t="s">
        <v>1122</v>
      </c>
      <c r="F7539">
        <v>333761</v>
      </c>
      <c r="G7539">
        <v>374475</v>
      </c>
      <c r="H7539" t="s">
        <v>148</v>
      </c>
      <c r="I7539" t="s">
        <v>149</v>
      </c>
      <c r="L7539">
        <v>2017</v>
      </c>
      <c r="M7539">
        <v>5</v>
      </c>
      <c r="N7539">
        <f t="shared" si="540"/>
        <v>0</v>
      </c>
      <c r="O7539">
        <f t="shared" si="541"/>
        <v>0</v>
      </c>
      <c r="P7539">
        <f t="shared" si="542"/>
        <v>1</v>
      </c>
    </row>
    <row r="7540" spans="1:16" x14ac:dyDescent="0.3">
      <c r="A7540" t="s">
        <v>69</v>
      </c>
      <c r="B7540" s="38">
        <v>42869</v>
      </c>
      <c r="C7540" t="s">
        <v>30</v>
      </c>
      <c r="D7540" t="s">
        <v>1240</v>
      </c>
      <c r="E7540" t="s">
        <v>1122</v>
      </c>
      <c r="F7540">
        <v>333993</v>
      </c>
      <c r="G7540">
        <v>375106</v>
      </c>
      <c r="H7540" t="s">
        <v>148</v>
      </c>
      <c r="I7540" t="s">
        <v>149</v>
      </c>
      <c r="L7540">
        <v>2017</v>
      </c>
      <c r="M7540">
        <v>5</v>
      </c>
      <c r="N7540">
        <f t="shared" si="540"/>
        <v>0</v>
      </c>
      <c r="O7540">
        <f t="shared" si="541"/>
        <v>0</v>
      </c>
      <c r="P7540">
        <f t="shared" si="542"/>
        <v>1</v>
      </c>
    </row>
    <row r="7541" spans="1:16" x14ac:dyDescent="0.3">
      <c r="A7541" t="s">
        <v>69</v>
      </c>
      <c r="B7541" s="38">
        <v>42867</v>
      </c>
      <c r="C7541" t="s">
        <v>30</v>
      </c>
      <c r="D7541" t="s">
        <v>1238</v>
      </c>
      <c r="E7541" t="s">
        <v>1122</v>
      </c>
      <c r="F7541">
        <v>334102</v>
      </c>
      <c r="G7541">
        <v>374991</v>
      </c>
      <c r="H7541" t="s">
        <v>148</v>
      </c>
      <c r="I7541" t="s">
        <v>149</v>
      </c>
      <c r="L7541">
        <v>2017</v>
      </c>
      <c r="M7541">
        <v>5</v>
      </c>
      <c r="N7541">
        <f t="shared" si="540"/>
        <v>0</v>
      </c>
      <c r="O7541">
        <f t="shared" si="541"/>
        <v>0</v>
      </c>
      <c r="P7541">
        <f t="shared" si="542"/>
        <v>1</v>
      </c>
    </row>
    <row r="7542" spans="1:16" x14ac:dyDescent="0.3">
      <c r="A7542" t="s">
        <v>69</v>
      </c>
      <c r="B7542" s="38">
        <v>42872</v>
      </c>
      <c r="C7542" t="s">
        <v>30</v>
      </c>
      <c r="D7542" t="s">
        <v>1244</v>
      </c>
      <c r="E7542" t="s">
        <v>1122</v>
      </c>
      <c r="F7542">
        <v>333416</v>
      </c>
      <c r="G7542">
        <v>374327</v>
      </c>
      <c r="H7542" t="s">
        <v>148</v>
      </c>
      <c r="I7542" t="s">
        <v>149</v>
      </c>
      <c r="L7542">
        <v>2017</v>
      </c>
      <c r="M7542">
        <v>5</v>
      </c>
      <c r="N7542">
        <f t="shared" si="540"/>
        <v>0</v>
      </c>
      <c r="O7542">
        <f t="shared" si="541"/>
        <v>0</v>
      </c>
      <c r="P7542">
        <f t="shared" si="542"/>
        <v>1</v>
      </c>
    </row>
    <row r="7543" spans="1:16" x14ac:dyDescent="0.3">
      <c r="A7543" t="s">
        <v>69</v>
      </c>
      <c r="B7543" s="38">
        <v>42875</v>
      </c>
      <c r="C7543" t="s">
        <v>30</v>
      </c>
      <c r="D7543" t="s">
        <v>1229</v>
      </c>
      <c r="E7543" t="s">
        <v>1122</v>
      </c>
      <c r="F7543">
        <v>334050</v>
      </c>
      <c r="G7543">
        <v>375216</v>
      </c>
      <c r="H7543" t="s">
        <v>148</v>
      </c>
      <c r="I7543" t="s">
        <v>149</v>
      </c>
      <c r="L7543">
        <v>2017</v>
      </c>
      <c r="M7543">
        <v>5</v>
      </c>
      <c r="N7543">
        <f t="shared" si="540"/>
        <v>0</v>
      </c>
      <c r="O7543">
        <f t="shared" si="541"/>
        <v>0</v>
      </c>
      <c r="P7543">
        <f t="shared" si="542"/>
        <v>1</v>
      </c>
    </row>
    <row r="7544" spans="1:16" x14ac:dyDescent="0.3">
      <c r="A7544" t="s">
        <v>69</v>
      </c>
      <c r="B7544" s="38">
        <v>42877</v>
      </c>
      <c r="C7544" t="s">
        <v>30</v>
      </c>
      <c r="D7544" t="s">
        <v>1245</v>
      </c>
      <c r="E7544" t="s">
        <v>1122</v>
      </c>
      <c r="F7544">
        <v>333527</v>
      </c>
      <c r="G7544">
        <v>375078</v>
      </c>
      <c r="H7544" t="s">
        <v>148</v>
      </c>
      <c r="I7544" t="s">
        <v>149</v>
      </c>
      <c r="L7544">
        <v>2017</v>
      </c>
      <c r="M7544">
        <v>5</v>
      </c>
      <c r="N7544">
        <f t="shared" si="540"/>
        <v>0</v>
      </c>
      <c r="O7544">
        <f t="shared" si="541"/>
        <v>0</v>
      </c>
      <c r="P7544">
        <f t="shared" si="542"/>
        <v>1</v>
      </c>
    </row>
    <row r="7545" spans="1:16" x14ac:dyDescent="0.3">
      <c r="A7545" t="s">
        <v>69</v>
      </c>
      <c r="B7545" s="38">
        <v>42878</v>
      </c>
      <c r="C7545" t="s">
        <v>30</v>
      </c>
      <c r="D7545" t="s">
        <v>1229</v>
      </c>
      <c r="E7545" t="s">
        <v>1122</v>
      </c>
      <c r="F7545">
        <v>333882</v>
      </c>
      <c r="G7545">
        <v>375186</v>
      </c>
      <c r="H7545" t="s">
        <v>148</v>
      </c>
      <c r="I7545" t="s">
        <v>149</v>
      </c>
      <c r="L7545">
        <v>2017</v>
      </c>
      <c r="M7545">
        <v>5</v>
      </c>
      <c r="N7545">
        <f t="shared" si="540"/>
        <v>0</v>
      </c>
      <c r="O7545">
        <f t="shared" si="541"/>
        <v>0</v>
      </c>
      <c r="P7545">
        <f t="shared" si="542"/>
        <v>1</v>
      </c>
    </row>
    <row r="7546" spans="1:16" x14ac:dyDescent="0.3">
      <c r="A7546" t="s">
        <v>69</v>
      </c>
      <c r="B7546" s="38">
        <v>42880</v>
      </c>
      <c r="C7546" t="s">
        <v>30</v>
      </c>
      <c r="D7546" t="s">
        <v>1246</v>
      </c>
      <c r="E7546" t="s">
        <v>1122</v>
      </c>
      <c r="F7546">
        <v>334322</v>
      </c>
      <c r="G7546">
        <v>373888</v>
      </c>
      <c r="H7546" t="s">
        <v>148</v>
      </c>
      <c r="I7546" t="s">
        <v>149</v>
      </c>
      <c r="L7546">
        <v>2017</v>
      </c>
      <c r="M7546">
        <v>5</v>
      </c>
      <c r="N7546">
        <f t="shared" si="540"/>
        <v>0</v>
      </c>
      <c r="O7546">
        <f t="shared" si="541"/>
        <v>0</v>
      </c>
      <c r="P7546">
        <f t="shared" si="542"/>
        <v>1</v>
      </c>
    </row>
    <row r="7547" spans="1:16" x14ac:dyDescent="0.3">
      <c r="A7547" t="s">
        <v>69</v>
      </c>
      <c r="B7547" s="38">
        <v>42880</v>
      </c>
      <c r="C7547" t="s">
        <v>30</v>
      </c>
      <c r="D7547" t="s">
        <v>1247</v>
      </c>
      <c r="E7547" t="s">
        <v>1122</v>
      </c>
      <c r="F7547">
        <v>333997</v>
      </c>
      <c r="G7547">
        <v>373958</v>
      </c>
      <c r="H7547" t="s">
        <v>152</v>
      </c>
      <c r="I7547" t="s">
        <v>153</v>
      </c>
      <c r="L7547">
        <v>2017</v>
      </c>
      <c r="M7547">
        <v>5</v>
      </c>
      <c r="N7547">
        <f t="shared" si="540"/>
        <v>0</v>
      </c>
      <c r="O7547">
        <f t="shared" si="541"/>
        <v>0</v>
      </c>
      <c r="P7547">
        <f t="shared" si="542"/>
        <v>2</v>
      </c>
    </row>
    <row r="7548" spans="1:16" x14ac:dyDescent="0.3">
      <c r="A7548" t="s">
        <v>69</v>
      </c>
      <c r="B7548" s="38">
        <v>42882</v>
      </c>
      <c r="C7548" t="s">
        <v>30</v>
      </c>
      <c r="D7548" t="s">
        <v>1238</v>
      </c>
      <c r="E7548" t="s">
        <v>1122</v>
      </c>
      <c r="F7548">
        <v>334150</v>
      </c>
      <c r="G7548">
        <v>375097</v>
      </c>
      <c r="H7548" t="s">
        <v>148</v>
      </c>
      <c r="I7548" t="s">
        <v>149</v>
      </c>
      <c r="L7548">
        <v>2017</v>
      </c>
      <c r="M7548">
        <v>5</v>
      </c>
      <c r="N7548">
        <f t="shared" si="540"/>
        <v>0</v>
      </c>
      <c r="O7548">
        <f t="shared" si="541"/>
        <v>0</v>
      </c>
      <c r="P7548">
        <f t="shared" si="542"/>
        <v>1</v>
      </c>
    </row>
    <row r="7549" spans="1:16" x14ac:dyDescent="0.3">
      <c r="A7549" t="s">
        <v>69</v>
      </c>
      <c r="B7549" s="38">
        <v>42882</v>
      </c>
      <c r="C7549" t="s">
        <v>30</v>
      </c>
      <c r="D7549" t="s">
        <v>1238</v>
      </c>
      <c r="E7549" t="s">
        <v>1122</v>
      </c>
      <c r="F7549">
        <v>334121</v>
      </c>
      <c r="G7549">
        <v>375047</v>
      </c>
      <c r="H7549" t="s">
        <v>152</v>
      </c>
      <c r="I7549" t="s">
        <v>153</v>
      </c>
      <c r="L7549">
        <v>2017</v>
      </c>
      <c r="M7549">
        <v>5</v>
      </c>
      <c r="N7549">
        <f t="shared" si="540"/>
        <v>0</v>
      </c>
      <c r="O7549">
        <f t="shared" si="541"/>
        <v>0</v>
      </c>
      <c r="P7549">
        <f t="shared" si="542"/>
        <v>2</v>
      </c>
    </row>
    <row r="7550" spans="1:16" x14ac:dyDescent="0.3">
      <c r="A7550" t="s">
        <v>69</v>
      </c>
      <c r="B7550" s="38">
        <v>42882</v>
      </c>
      <c r="C7550" t="s">
        <v>30</v>
      </c>
      <c r="D7550" t="s">
        <v>1236</v>
      </c>
      <c r="E7550" t="s">
        <v>1122</v>
      </c>
      <c r="F7550">
        <v>334115</v>
      </c>
      <c r="G7550">
        <v>375050</v>
      </c>
      <c r="H7550" t="s">
        <v>148</v>
      </c>
      <c r="I7550" t="s">
        <v>149</v>
      </c>
      <c r="L7550">
        <v>2017</v>
      </c>
      <c r="M7550">
        <v>5</v>
      </c>
      <c r="N7550">
        <f t="shared" si="540"/>
        <v>0</v>
      </c>
      <c r="O7550">
        <f t="shared" si="541"/>
        <v>0</v>
      </c>
      <c r="P7550">
        <f t="shared" si="542"/>
        <v>1</v>
      </c>
    </row>
    <row r="7551" spans="1:16" x14ac:dyDescent="0.3">
      <c r="A7551" t="s">
        <v>69</v>
      </c>
      <c r="B7551" s="38">
        <v>42883</v>
      </c>
      <c r="C7551" t="s">
        <v>29</v>
      </c>
      <c r="D7551" t="s">
        <v>1230</v>
      </c>
      <c r="E7551" t="s">
        <v>1122</v>
      </c>
      <c r="F7551">
        <v>333562</v>
      </c>
      <c r="G7551">
        <v>373755</v>
      </c>
      <c r="H7551" t="s">
        <v>148</v>
      </c>
      <c r="I7551" t="s">
        <v>181</v>
      </c>
      <c r="L7551">
        <v>2017</v>
      </c>
      <c r="M7551">
        <v>5</v>
      </c>
      <c r="N7551">
        <f t="shared" si="540"/>
        <v>0</v>
      </c>
      <c r="O7551">
        <f t="shared" si="541"/>
        <v>1</v>
      </c>
      <c r="P7551">
        <f t="shared" si="542"/>
        <v>0</v>
      </c>
    </row>
    <row r="7552" spans="1:16" x14ac:dyDescent="0.3">
      <c r="A7552" t="s">
        <v>69</v>
      </c>
      <c r="B7552" s="38">
        <v>42885</v>
      </c>
      <c r="C7552" t="s">
        <v>30</v>
      </c>
      <c r="D7552" t="s">
        <v>1237</v>
      </c>
      <c r="E7552" t="s">
        <v>1122</v>
      </c>
      <c r="F7552">
        <v>333881</v>
      </c>
      <c r="G7552">
        <v>374637</v>
      </c>
      <c r="H7552" t="s">
        <v>148</v>
      </c>
      <c r="I7552" t="s">
        <v>149</v>
      </c>
      <c r="L7552">
        <v>2017</v>
      </c>
      <c r="M7552">
        <v>5</v>
      </c>
      <c r="N7552">
        <f t="shared" si="540"/>
        <v>0</v>
      </c>
      <c r="O7552">
        <f t="shared" si="541"/>
        <v>0</v>
      </c>
      <c r="P7552">
        <f t="shared" si="542"/>
        <v>1</v>
      </c>
    </row>
    <row r="7553" spans="1:16" x14ac:dyDescent="0.3">
      <c r="A7553" t="s">
        <v>69</v>
      </c>
      <c r="B7553" s="38">
        <v>42887</v>
      </c>
      <c r="C7553" t="s">
        <v>30</v>
      </c>
      <c r="D7553" t="s">
        <v>1229</v>
      </c>
      <c r="E7553" t="s">
        <v>1122</v>
      </c>
      <c r="F7553">
        <v>332919</v>
      </c>
      <c r="G7553">
        <v>373528</v>
      </c>
      <c r="H7553" t="s">
        <v>148</v>
      </c>
      <c r="I7553" t="s">
        <v>149</v>
      </c>
      <c r="L7553">
        <v>2017</v>
      </c>
      <c r="M7553">
        <v>6</v>
      </c>
      <c r="N7553">
        <f t="shared" si="540"/>
        <v>0</v>
      </c>
      <c r="O7553">
        <f t="shared" si="541"/>
        <v>0</v>
      </c>
      <c r="P7553">
        <f t="shared" si="542"/>
        <v>1</v>
      </c>
    </row>
    <row r="7554" spans="1:16" x14ac:dyDescent="0.3">
      <c r="A7554" t="s">
        <v>69</v>
      </c>
      <c r="B7554" s="38">
        <v>42878</v>
      </c>
      <c r="C7554" t="s">
        <v>30</v>
      </c>
      <c r="D7554" t="s">
        <v>1246</v>
      </c>
      <c r="E7554" t="s">
        <v>1122</v>
      </c>
      <c r="F7554">
        <v>334658</v>
      </c>
      <c r="G7554">
        <v>373927</v>
      </c>
      <c r="H7554" t="s">
        <v>148</v>
      </c>
      <c r="I7554" t="s">
        <v>149</v>
      </c>
      <c r="L7554">
        <v>2017</v>
      </c>
      <c r="M7554">
        <v>5</v>
      </c>
      <c r="N7554">
        <f t="shared" si="540"/>
        <v>0</v>
      </c>
      <c r="O7554">
        <f t="shared" si="541"/>
        <v>0</v>
      </c>
      <c r="P7554">
        <f t="shared" si="542"/>
        <v>1</v>
      </c>
    </row>
    <row r="7555" spans="1:16" x14ac:dyDescent="0.3">
      <c r="A7555" t="s">
        <v>69</v>
      </c>
      <c r="B7555" s="38">
        <v>42889</v>
      </c>
      <c r="C7555" t="s">
        <v>30</v>
      </c>
      <c r="D7555" t="s">
        <v>1248</v>
      </c>
      <c r="E7555" t="s">
        <v>1122</v>
      </c>
      <c r="F7555">
        <v>333585</v>
      </c>
      <c r="G7555">
        <v>374511</v>
      </c>
      <c r="H7555" t="s">
        <v>148</v>
      </c>
      <c r="I7555" t="s">
        <v>149</v>
      </c>
      <c r="L7555">
        <v>2017</v>
      </c>
      <c r="M7555">
        <v>6</v>
      </c>
      <c r="N7555">
        <f t="shared" si="540"/>
        <v>0</v>
      </c>
      <c r="O7555">
        <f t="shared" si="541"/>
        <v>0</v>
      </c>
      <c r="P7555">
        <f t="shared" si="542"/>
        <v>1</v>
      </c>
    </row>
    <row r="7556" spans="1:16" x14ac:dyDescent="0.3">
      <c r="A7556" t="s">
        <v>69</v>
      </c>
      <c r="B7556" s="38">
        <v>42888</v>
      </c>
      <c r="C7556" t="s">
        <v>30</v>
      </c>
      <c r="D7556" t="s">
        <v>1241</v>
      </c>
      <c r="E7556" t="s">
        <v>1122</v>
      </c>
      <c r="F7556">
        <v>334109</v>
      </c>
      <c r="G7556">
        <v>373970</v>
      </c>
      <c r="H7556" t="s">
        <v>148</v>
      </c>
      <c r="I7556" t="s">
        <v>149</v>
      </c>
      <c r="L7556">
        <v>2017</v>
      </c>
      <c r="M7556">
        <v>6</v>
      </c>
      <c r="N7556">
        <f t="shared" si="540"/>
        <v>0</v>
      </c>
      <c r="O7556">
        <f t="shared" si="541"/>
        <v>0</v>
      </c>
      <c r="P7556">
        <f t="shared" si="542"/>
        <v>1</v>
      </c>
    </row>
    <row r="7557" spans="1:16" x14ac:dyDescent="0.3">
      <c r="A7557" t="s">
        <v>69</v>
      </c>
      <c r="B7557" s="38">
        <v>42889</v>
      </c>
      <c r="C7557" t="s">
        <v>30</v>
      </c>
      <c r="D7557" t="s">
        <v>1224</v>
      </c>
      <c r="E7557" t="s">
        <v>1122</v>
      </c>
      <c r="F7557">
        <v>334159</v>
      </c>
      <c r="G7557">
        <v>374476</v>
      </c>
      <c r="H7557" t="s">
        <v>144</v>
      </c>
      <c r="I7557" t="s">
        <v>145</v>
      </c>
      <c r="L7557">
        <v>2017</v>
      </c>
      <c r="M7557">
        <v>6</v>
      </c>
      <c r="N7557">
        <f t="shared" si="540"/>
        <v>0</v>
      </c>
      <c r="O7557">
        <f t="shared" si="541"/>
        <v>0</v>
      </c>
      <c r="P7557">
        <f t="shared" si="542"/>
        <v>3</v>
      </c>
    </row>
    <row r="7558" spans="1:16" x14ac:dyDescent="0.3">
      <c r="A7558" t="s">
        <v>69</v>
      </c>
      <c r="B7558" s="38">
        <v>42892</v>
      </c>
      <c r="C7558" t="s">
        <v>29</v>
      </c>
      <c r="D7558" t="s">
        <v>1249</v>
      </c>
      <c r="E7558" t="s">
        <v>1122</v>
      </c>
      <c r="F7558">
        <v>334249</v>
      </c>
      <c r="G7558">
        <v>374979</v>
      </c>
      <c r="H7558" t="s">
        <v>152</v>
      </c>
      <c r="I7558" t="s">
        <v>181</v>
      </c>
      <c r="J7558" t="s">
        <v>248</v>
      </c>
      <c r="L7558">
        <v>2017</v>
      </c>
      <c r="M7558">
        <v>6</v>
      </c>
      <c r="N7558">
        <f t="shared" si="540"/>
        <v>0</v>
      </c>
      <c r="O7558">
        <f t="shared" si="541"/>
        <v>1</v>
      </c>
      <c r="P7558">
        <f t="shared" si="542"/>
        <v>1</v>
      </c>
    </row>
    <row r="7559" spans="1:16" x14ac:dyDescent="0.3">
      <c r="A7559" t="s">
        <v>69</v>
      </c>
      <c r="B7559" s="38">
        <v>42894</v>
      </c>
      <c r="C7559" t="s">
        <v>30</v>
      </c>
      <c r="D7559" t="s">
        <v>1250</v>
      </c>
      <c r="E7559" t="s">
        <v>1122</v>
      </c>
      <c r="F7559">
        <v>334075</v>
      </c>
      <c r="G7559">
        <v>373540</v>
      </c>
      <c r="H7559" t="s">
        <v>148</v>
      </c>
      <c r="I7559" t="s">
        <v>149</v>
      </c>
      <c r="L7559">
        <v>2017</v>
      </c>
      <c r="M7559">
        <v>6</v>
      </c>
      <c r="N7559">
        <f t="shared" si="540"/>
        <v>0</v>
      </c>
      <c r="O7559">
        <f t="shared" si="541"/>
        <v>0</v>
      </c>
      <c r="P7559">
        <f t="shared" si="542"/>
        <v>1</v>
      </c>
    </row>
    <row r="7560" spans="1:16" x14ac:dyDescent="0.3">
      <c r="A7560" t="s">
        <v>69</v>
      </c>
      <c r="B7560" s="38">
        <v>42896</v>
      </c>
      <c r="C7560" t="s">
        <v>30</v>
      </c>
      <c r="D7560" t="s">
        <v>1237</v>
      </c>
      <c r="E7560" t="s">
        <v>1122</v>
      </c>
      <c r="F7560">
        <v>333861</v>
      </c>
      <c r="G7560">
        <v>374669</v>
      </c>
      <c r="H7560" t="s">
        <v>152</v>
      </c>
      <c r="I7560" t="s">
        <v>153</v>
      </c>
      <c r="L7560">
        <v>2017</v>
      </c>
      <c r="M7560">
        <v>6</v>
      </c>
      <c r="N7560">
        <f t="shared" si="540"/>
        <v>0</v>
      </c>
      <c r="O7560">
        <f t="shared" si="541"/>
        <v>0</v>
      </c>
      <c r="P7560">
        <f t="shared" si="542"/>
        <v>2</v>
      </c>
    </row>
    <row r="7561" spans="1:16" x14ac:dyDescent="0.3">
      <c r="A7561" t="s">
        <v>69</v>
      </c>
      <c r="B7561" s="38">
        <v>42896</v>
      </c>
      <c r="C7561" t="s">
        <v>30</v>
      </c>
      <c r="D7561" t="s">
        <v>1235</v>
      </c>
      <c r="E7561" t="s">
        <v>1122</v>
      </c>
      <c r="F7561">
        <v>333546</v>
      </c>
      <c r="G7561">
        <v>373205</v>
      </c>
      <c r="H7561" t="s">
        <v>148</v>
      </c>
      <c r="I7561" t="s">
        <v>149</v>
      </c>
      <c r="L7561">
        <v>2017</v>
      </c>
      <c r="M7561">
        <v>6</v>
      </c>
      <c r="N7561">
        <f t="shared" si="540"/>
        <v>0</v>
      </c>
      <c r="O7561">
        <f t="shared" si="541"/>
        <v>0</v>
      </c>
      <c r="P7561">
        <f t="shared" si="542"/>
        <v>1</v>
      </c>
    </row>
    <row r="7562" spans="1:16" x14ac:dyDescent="0.3">
      <c r="A7562" t="s">
        <v>69</v>
      </c>
      <c r="B7562" s="38">
        <v>42897</v>
      </c>
      <c r="C7562" t="s">
        <v>30</v>
      </c>
      <c r="D7562" t="s">
        <v>1251</v>
      </c>
      <c r="E7562" t="s">
        <v>1122</v>
      </c>
      <c r="F7562">
        <v>334410</v>
      </c>
      <c r="G7562">
        <v>374744</v>
      </c>
      <c r="H7562" t="s">
        <v>152</v>
      </c>
      <c r="I7562" t="s">
        <v>153</v>
      </c>
      <c r="L7562">
        <v>2017</v>
      </c>
      <c r="M7562">
        <v>6</v>
      </c>
      <c r="N7562">
        <f t="shared" si="540"/>
        <v>0</v>
      </c>
      <c r="O7562">
        <f t="shared" si="541"/>
        <v>0</v>
      </c>
      <c r="P7562">
        <f t="shared" si="542"/>
        <v>2</v>
      </c>
    </row>
    <row r="7563" spans="1:16" x14ac:dyDescent="0.3">
      <c r="A7563" t="s">
        <v>69</v>
      </c>
      <c r="B7563" s="38">
        <v>42899</v>
      </c>
      <c r="C7563" t="s">
        <v>30</v>
      </c>
      <c r="D7563" t="s">
        <v>1247</v>
      </c>
      <c r="E7563" t="s">
        <v>1122</v>
      </c>
      <c r="F7563">
        <v>334018</v>
      </c>
      <c r="G7563">
        <v>373754</v>
      </c>
      <c r="H7563" t="s">
        <v>148</v>
      </c>
      <c r="I7563" t="s">
        <v>149</v>
      </c>
      <c r="L7563">
        <v>2017</v>
      </c>
      <c r="M7563">
        <v>6</v>
      </c>
      <c r="N7563">
        <f t="shared" si="540"/>
        <v>0</v>
      </c>
      <c r="O7563">
        <f t="shared" si="541"/>
        <v>0</v>
      </c>
      <c r="P7563">
        <f t="shared" si="542"/>
        <v>1</v>
      </c>
    </row>
    <row r="7564" spans="1:16" x14ac:dyDescent="0.3">
      <c r="A7564" t="s">
        <v>69</v>
      </c>
      <c r="B7564" s="38">
        <v>42900</v>
      </c>
      <c r="C7564" t="s">
        <v>30</v>
      </c>
      <c r="D7564" t="s">
        <v>1252</v>
      </c>
      <c r="E7564" t="s">
        <v>1122</v>
      </c>
      <c r="F7564">
        <v>333585</v>
      </c>
      <c r="G7564">
        <v>373212</v>
      </c>
      <c r="H7564" t="s">
        <v>148</v>
      </c>
      <c r="I7564" t="s">
        <v>149</v>
      </c>
      <c r="L7564">
        <v>2017</v>
      </c>
      <c r="M7564">
        <v>6</v>
      </c>
      <c r="N7564">
        <f t="shared" si="540"/>
        <v>0</v>
      </c>
      <c r="O7564">
        <f t="shared" si="541"/>
        <v>0</v>
      </c>
      <c r="P7564">
        <f t="shared" si="542"/>
        <v>1</v>
      </c>
    </row>
    <row r="7565" spans="1:16" x14ac:dyDescent="0.3">
      <c r="A7565" t="s">
        <v>69</v>
      </c>
      <c r="B7565" s="38">
        <v>42902</v>
      </c>
      <c r="C7565" t="s">
        <v>29</v>
      </c>
      <c r="D7565" t="s">
        <v>1222</v>
      </c>
      <c r="E7565" t="s">
        <v>1122</v>
      </c>
      <c r="F7565">
        <v>333681</v>
      </c>
      <c r="G7565">
        <v>374292</v>
      </c>
      <c r="H7565" t="s">
        <v>148</v>
      </c>
      <c r="I7565" t="s">
        <v>181</v>
      </c>
      <c r="L7565">
        <v>2017</v>
      </c>
      <c r="M7565">
        <v>6</v>
      </c>
      <c r="N7565">
        <f t="shared" si="540"/>
        <v>0</v>
      </c>
      <c r="O7565">
        <f t="shared" si="541"/>
        <v>1</v>
      </c>
      <c r="P7565">
        <f t="shared" si="542"/>
        <v>0</v>
      </c>
    </row>
    <row r="7566" spans="1:16" x14ac:dyDescent="0.3">
      <c r="A7566" t="s">
        <v>69</v>
      </c>
      <c r="B7566" s="38">
        <v>42904</v>
      </c>
      <c r="C7566" t="s">
        <v>30</v>
      </c>
      <c r="D7566" t="s">
        <v>1253</v>
      </c>
      <c r="E7566" t="s">
        <v>1122</v>
      </c>
      <c r="F7566">
        <v>334164</v>
      </c>
      <c r="G7566">
        <v>373331</v>
      </c>
      <c r="H7566" t="s">
        <v>152</v>
      </c>
      <c r="I7566" t="s">
        <v>153</v>
      </c>
      <c r="L7566">
        <v>2017</v>
      </c>
      <c r="M7566">
        <v>6</v>
      </c>
      <c r="N7566">
        <f t="shared" si="540"/>
        <v>0</v>
      </c>
      <c r="O7566">
        <f t="shared" si="541"/>
        <v>0</v>
      </c>
      <c r="P7566">
        <f t="shared" si="542"/>
        <v>2</v>
      </c>
    </row>
    <row r="7567" spans="1:16" x14ac:dyDescent="0.3">
      <c r="A7567" t="s">
        <v>69</v>
      </c>
      <c r="B7567" s="38">
        <v>42902</v>
      </c>
      <c r="C7567" t="s">
        <v>30</v>
      </c>
      <c r="D7567" t="s">
        <v>1254</v>
      </c>
      <c r="E7567" t="s">
        <v>1122</v>
      </c>
      <c r="F7567">
        <v>333867</v>
      </c>
      <c r="G7567">
        <v>374313</v>
      </c>
      <c r="H7567" t="s">
        <v>148</v>
      </c>
      <c r="I7567" t="s">
        <v>149</v>
      </c>
      <c r="L7567">
        <v>2017</v>
      </c>
      <c r="M7567">
        <v>6</v>
      </c>
      <c r="N7567">
        <f t="shared" si="540"/>
        <v>0</v>
      </c>
      <c r="O7567">
        <f t="shared" si="541"/>
        <v>0</v>
      </c>
      <c r="P7567">
        <f t="shared" si="542"/>
        <v>1</v>
      </c>
    </row>
    <row r="7568" spans="1:16" x14ac:dyDescent="0.3">
      <c r="A7568" t="s">
        <v>69</v>
      </c>
      <c r="B7568" s="38">
        <v>42905</v>
      </c>
      <c r="C7568" t="s">
        <v>30</v>
      </c>
      <c r="D7568" t="s">
        <v>1255</v>
      </c>
      <c r="E7568" t="s">
        <v>1122</v>
      </c>
      <c r="F7568">
        <v>333600</v>
      </c>
      <c r="G7568">
        <v>374798</v>
      </c>
      <c r="H7568" t="s">
        <v>152</v>
      </c>
      <c r="I7568" t="s">
        <v>153</v>
      </c>
      <c r="L7568">
        <v>2017</v>
      </c>
      <c r="M7568">
        <v>6</v>
      </c>
      <c r="N7568">
        <f t="shared" si="540"/>
        <v>0</v>
      </c>
      <c r="O7568">
        <f t="shared" si="541"/>
        <v>0</v>
      </c>
      <c r="P7568">
        <f t="shared" si="542"/>
        <v>2</v>
      </c>
    </row>
    <row r="7569" spans="1:16" x14ac:dyDescent="0.3">
      <c r="A7569" t="s">
        <v>69</v>
      </c>
      <c r="B7569" s="38">
        <v>42906</v>
      </c>
      <c r="C7569" t="s">
        <v>30</v>
      </c>
      <c r="D7569" t="s">
        <v>1253</v>
      </c>
      <c r="E7569" t="s">
        <v>1122</v>
      </c>
      <c r="F7569">
        <v>334164</v>
      </c>
      <c r="G7569">
        <v>373348</v>
      </c>
      <c r="H7569" t="s">
        <v>148</v>
      </c>
      <c r="I7569" t="s">
        <v>149</v>
      </c>
      <c r="L7569">
        <v>2017</v>
      </c>
      <c r="M7569">
        <v>6</v>
      </c>
      <c r="N7569">
        <f t="shared" si="540"/>
        <v>0</v>
      </c>
      <c r="O7569">
        <f t="shared" si="541"/>
        <v>0</v>
      </c>
      <c r="P7569">
        <f t="shared" si="542"/>
        <v>1</v>
      </c>
    </row>
    <row r="7570" spans="1:16" x14ac:dyDescent="0.3">
      <c r="A7570" t="s">
        <v>69</v>
      </c>
      <c r="B7570" s="38">
        <v>42908</v>
      </c>
      <c r="C7570" t="s">
        <v>30</v>
      </c>
      <c r="D7570" t="s">
        <v>1256</v>
      </c>
      <c r="E7570" t="s">
        <v>1122</v>
      </c>
      <c r="F7570">
        <v>333459</v>
      </c>
      <c r="G7570">
        <v>374555</v>
      </c>
      <c r="H7570" t="s">
        <v>148</v>
      </c>
      <c r="I7570" t="s">
        <v>149</v>
      </c>
      <c r="L7570">
        <v>2017</v>
      </c>
      <c r="M7570">
        <v>6</v>
      </c>
      <c r="N7570">
        <f t="shared" si="540"/>
        <v>0</v>
      </c>
      <c r="O7570">
        <f t="shared" si="541"/>
        <v>0</v>
      </c>
      <c r="P7570">
        <f t="shared" si="542"/>
        <v>1</v>
      </c>
    </row>
    <row r="7571" spans="1:16" x14ac:dyDescent="0.3">
      <c r="A7571" t="s">
        <v>69</v>
      </c>
      <c r="B7571" s="38">
        <v>42909</v>
      </c>
      <c r="C7571" t="s">
        <v>30</v>
      </c>
      <c r="D7571" t="s">
        <v>1245</v>
      </c>
      <c r="E7571" t="s">
        <v>1122</v>
      </c>
      <c r="F7571">
        <v>333484</v>
      </c>
      <c r="G7571">
        <v>375118</v>
      </c>
      <c r="H7571" t="s">
        <v>148</v>
      </c>
      <c r="I7571" t="s">
        <v>149</v>
      </c>
      <c r="L7571">
        <v>2017</v>
      </c>
      <c r="M7571">
        <v>6</v>
      </c>
      <c r="N7571">
        <f t="shared" si="540"/>
        <v>0</v>
      </c>
      <c r="O7571">
        <f t="shared" si="541"/>
        <v>0</v>
      </c>
      <c r="P7571">
        <f t="shared" si="542"/>
        <v>1</v>
      </c>
    </row>
    <row r="7572" spans="1:16" x14ac:dyDescent="0.3">
      <c r="A7572" t="s">
        <v>69</v>
      </c>
      <c r="B7572" s="38">
        <v>42910</v>
      </c>
      <c r="C7572" t="s">
        <v>30</v>
      </c>
      <c r="D7572" t="s">
        <v>1246</v>
      </c>
      <c r="E7572" t="s">
        <v>1122</v>
      </c>
      <c r="F7572">
        <v>334439</v>
      </c>
      <c r="G7572">
        <v>373903</v>
      </c>
      <c r="H7572" t="s">
        <v>148</v>
      </c>
      <c r="I7572" t="s">
        <v>149</v>
      </c>
      <c r="L7572">
        <v>2017</v>
      </c>
      <c r="M7572">
        <v>6</v>
      </c>
      <c r="N7572">
        <f t="shared" si="540"/>
        <v>0</v>
      </c>
      <c r="O7572">
        <f t="shared" si="541"/>
        <v>0</v>
      </c>
      <c r="P7572">
        <f t="shared" si="542"/>
        <v>1</v>
      </c>
    </row>
    <row r="7573" spans="1:16" x14ac:dyDescent="0.3">
      <c r="A7573" t="s">
        <v>69</v>
      </c>
      <c r="B7573" s="38">
        <v>42911</v>
      </c>
      <c r="C7573" t="s">
        <v>30</v>
      </c>
      <c r="D7573" t="s">
        <v>1257</v>
      </c>
      <c r="E7573" t="s">
        <v>1122</v>
      </c>
      <c r="F7573">
        <v>334211</v>
      </c>
      <c r="G7573">
        <v>374327</v>
      </c>
      <c r="H7573" t="s">
        <v>148</v>
      </c>
      <c r="I7573" t="s">
        <v>149</v>
      </c>
      <c r="L7573">
        <v>2017</v>
      </c>
      <c r="M7573">
        <v>6</v>
      </c>
      <c r="N7573">
        <f t="shared" ref="N7573:N7636" si="543">SUM((IF(OR(ISBLANK($I7573),ISERROR(SEARCH("killed",$I7573))),0,IF(SEARCH("killed",$I7573)=3,LEFT($I7573,1),IF(SEARCH("killed",$I7573)=4,LEFT($I7573,2),0)))),(IF(OR(ISBLANK($J7573),ISERROR(SEARCH("killed",$J7573))),0,IF(SEARCH("killed",$J7573)=3,LEFT($J7573,1),IF(SEARCH("killed",$J7573)=4,LEFT($J7573,2),0)))),(IF(OR(ISBLANK($K7573),ISERROR(SEARCH("killed",$K7573))),0,IF(SEARCH("killed",$K7573)=3,LEFT($K7573,1),IF(SEARCH("killed",$K7573)=4,LEFT($K7573,2),0)))))</f>
        <v>0</v>
      </c>
      <c r="O7573">
        <f t="shared" ref="O7573:O7636" si="544">SUM((IF(OR(ISBLANK($I7573),ISERROR(SEARCH("seriously",$I7573))),0,IF(SEARCH("seriously",$I7573)=3,LEFT($I7573,1),IF(SEARCH("seriously",$I7573)=4,LEFT($I7573,2),0)))),(IF(OR(ISBLANK($J7573),ISERROR(SEARCH("seriously",$J7573))),0,IF(SEARCH("seriously",$J7573)=3,LEFT($J7573,1),IF(SEARCH("seriously",$J7573)=4,LEFT($J7573,2),0)))),(IF(OR(ISBLANK($K7573),ISERROR(SEARCH("seriously",$K7573))),0,IF(SEARCH("seriously",$K7573)=3,LEFT($K7573,1),IF(SEARCH("seriously",$K7573)=4,LEFT($K7573,2),0)))))</f>
        <v>0</v>
      </c>
      <c r="P7573">
        <f t="shared" ref="P7573:P7636" si="545">SUM((IF(OR(ISBLANK($I7573),ISERROR(SEARCH("slightly",$I7573))),0,IF(SEARCH("slightly",$I7573)=3,LEFT($I7573,1),IF(SEARCH("slightly",$I7573)=4,LEFT($I7573,2),0)))),(IF(OR(ISBLANK($J7573),ISERROR(SEARCH("slightly",$J7573))),0,IF(SEARCH("slightly",$J7573)=3,LEFT($J7573,1),IF(SEARCH("slightly",$J7573)=4,LEFT($J7573,2),0)))),(IF(OR(ISBLANK($K7573),ISERROR(SEARCH("slightly",$K7573))),0,IF(SEARCH("slightly",$K7573)=3,LEFT($K7573,1),IF(SEARCH("slightly",$K7573)=4,LEFT($K7573,2),0)))))</f>
        <v>1</v>
      </c>
    </row>
    <row r="7574" spans="1:16" x14ac:dyDescent="0.3">
      <c r="A7574" t="s">
        <v>69</v>
      </c>
      <c r="B7574" s="38">
        <v>42913</v>
      </c>
      <c r="C7574" t="s">
        <v>30</v>
      </c>
      <c r="D7574" t="s">
        <v>1258</v>
      </c>
      <c r="E7574" t="s">
        <v>1122</v>
      </c>
      <c r="F7574">
        <v>333740</v>
      </c>
      <c r="G7574">
        <v>373824</v>
      </c>
      <c r="H7574" t="s">
        <v>148</v>
      </c>
      <c r="I7574" t="s">
        <v>149</v>
      </c>
      <c r="L7574">
        <v>2017</v>
      </c>
      <c r="M7574">
        <v>6</v>
      </c>
      <c r="N7574">
        <f t="shared" si="543"/>
        <v>0</v>
      </c>
      <c r="O7574">
        <f t="shared" si="544"/>
        <v>0</v>
      </c>
      <c r="P7574">
        <f t="shared" si="545"/>
        <v>1</v>
      </c>
    </row>
    <row r="7575" spans="1:16" x14ac:dyDescent="0.3">
      <c r="A7575" t="s">
        <v>69</v>
      </c>
      <c r="B7575" s="38">
        <v>42912</v>
      </c>
      <c r="C7575" t="s">
        <v>29</v>
      </c>
      <c r="D7575" t="s">
        <v>1230</v>
      </c>
      <c r="E7575" t="s">
        <v>1122</v>
      </c>
      <c r="F7575">
        <v>333540</v>
      </c>
      <c r="G7575">
        <v>373912</v>
      </c>
      <c r="H7575" t="s">
        <v>148</v>
      </c>
      <c r="I7575" t="s">
        <v>181</v>
      </c>
      <c r="L7575">
        <v>2017</v>
      </c>
      <c r="M7575">
        <v>6</v>
      </c>
      <c r="N7575">
        <f t="shared" si="543"/>
        <v>0</v>
      </c>
      <c r="O7575">
        <f t="shared" si="544"/>
        <v>1</v>
      </c>
      <c r="P7575">
        <f t="shared" si="545"/>
        <v>0</v>
      </c>
    </row>
    <row r="7576" spans="1:16" x14ac:dyDescent="0.3">
      <c r="A7576" t="s">
        <v>69</v>
      </c>
      <c r="B7576" s="38">
        <v>42914</v>
      </c>
      <c r="C7576" t="s">
        <v>30</v>
      </c>
      <c r="D7576" t="s">
        <v>1259</v>
      </c>
      <c r="E7576" t="s">
        <v>1122</v>
      </c>
      <c r="F7576">
        <v>334049</v>
      </c>
      <c r="G7576">
        <v>374842</v>
      </c>
      <c r="H7576" t="s">
        <v>148</v>
      </c>
      <c r="I7576" t="s">
        <v>149</v>
      </c>
      <c r="L7576">
        <v>2017</v>
      </c>
      <c r="M7576">
        <v>6</v>
      </c>
      <c r="N7576">
        <f t="shared" si="543"/>
        <v>0</v>
      </c>
      <c r="O7576">
        <f t="shared" si="544"/>
        <v>0</v>
      </c>
      <c r="P7576">
        <f t="shared" si="545"/>
        <v>1</v>
      </c>
    </row>
    <row r="7577" spans="1:16" x14ac:dyDescent="0.3">
      <c r="A7577" t="s">
        <v>69</v>
      </c>
      <c r="B7577" s="38">
        <v>42916</v>
      </c>
      <c r="C7577" t="s">
        <v>30</v>
      </c>
      <c r="D7577" t="s">
        <v>1260</v>
      </c>
      <c r="E7577" t="s">
        <v>1122</v>
      </c>
      <c r="F7577">
        <v>333649</v>
      </c>
      <c r="G7577">
        <v>373127</v>
      </c>
      <c r="H7577" t="s">
        <v>148</v>
      </c>
      <c r="I7577" t="s">
        <v>149</v>
      </c>
      <c r="L7577">
        <v>2017</v>
      </c>
      <c r="M7577">
        <v>6</v>
      </c>
      <c r="N7577">
        <f t="shared" si="543"/>
        <v>0</v>
      </c>
      <c r="O7577">
        <f t="shared" si="544"/>
        <v>0</v>
      </c>
      <c r="P7577">
        <f t="shared" si="545"/>
        <v>1</v>
      </c>
    </row>
    <row r="7578" spans="1:16" x14ac:dyDescent="0.3">
      <c r="A7578" t="s">
        <v>69</v>
      </c>
      <c r="B7578" s="38">
        <v>42918</v>
      </c>
      <c r="C7578" t="s">
        <v>30</v>
      </c>
      <c r="D7578" t="s">
        <v>1229</v>
      </c>
      <c r="E7578" t="s">
        <v>1122</v>
      </c>
      <c r="F7578">
        <v>334055</v>
      </c>
      <c r="G7578">
        <v>375222</v>
      </c>
      <c r="H7578" t="s">
        <v>152</v>
      </c>
      <c r="I7578" t="s">
        <v>153</v>
      </c>
      <c r="L7578">
        <v>2017</v>
      </c>
      <c r="M7578">
        <v>7</v>
      </c>
      <c r="N7578">
        <f t="shared" si="543"/>
        <v>0</v>
      </c>
      <c r="O7578">
        <f t="shared" si="544"/>
        <v>0</v>
      </c>
      <c r="P7578">
        <f t="shared" si="545"/>
        <v>2</v>
      </c>
    </row>
    <row r="7579" spans="1:16" x14ac:dyDescent="0.3">
      <c r="A7579" t="s">
        <v>69</v>
      </c>
      <c r="B7579" s="38">
        <v>42919</v>
      </c>
      <c r="C7579" t="s">
        <v>30</v>
      </c>
      <c r="D7579" t="s">
        <v>1261</v>
      </c>
      <c r="E7579" t="s">
        <v>1122</v>
      </c>
      <c r="F7579">
        <v>333627</v>
      </c>
      <c r="G7579">
        <v>374652</v>
      </c>
      <c r="H7579" t="s">
        <v>148</v>
      </c>
      <c r="I7579" t="s">
        <v>149</v>
      </c>
      <c r="L7579">
        <v>2017</v>
      </c>
      <c r="M7579">
        <v>7</v>
      </c>
      <c r="N7579">
        <f t="shared" si="543"/>
        <v>0</v>
      </c>
      <c r="O7579">
        <f t="shared" si="544"/>
        <v>0</v>
      </c>
      <c r="P7579">
        <f t="shared" si="545"/>
        <v>1</v>
      </c>
    </row>
    <row r="7580" spans="1:16" x14ac:dyDescent="0.3">
      <c r="A7580" t="s">
        <v>69</v>
      </c>
      <c r="B7580" s="38">
        <v>42920</v>
      </c>
      <c r="C7580" t="s">
        <v>30</v>
      </c>
      <c r="D7580" t="s">
        <v>1262</v>
      </c>
      <c r="E7580" t="s">
        <v>1122</v>
      </c>
      <c r="F7580">
        <v>333426</v>
      </c>
      <c r="G7580">
        <v>373643</v>
      </c>
      <c r="H7580" t="s">
        <v>148</v>
      </c>
      <c r="I7580" t="s">
        <v>149</v>
      </c>
      <c r="L7580">
        <v>2017</v>
      </c>
      <c r="M7580">
        <v>7</v>
      </c>
      <c r="N7580">
        <f t="shared" si="543"/>
        <v>0</v>
      </c>
      <c r="O7580">
        <f t="shared" si="544"/>
        <v>0</v>
      </c>
      <c r="P7580">
        <f t="shared" si="545"/>
        <v>1</v>
      </c>
    </row>
    <row r="7581" spans="1:16" x14ac:dyDescent="0.3">
      <c r="A7581" t="s">
        <v>69</v>
      </c>
      <c r="B7581" s="38">
        <v>42922</v>
      </c>
      <c r="C7581" t="s">
        <v>30</v>
      </c>
      <c r="D7581" t="s">
        <v>1229</v>
      </c>
      <c r="E7581" t="s">
        <v>1122</v>
      </c>
      <c r="F7581">
        <v>333173</v>
      </c>
      <c r="G7581">
        <v>374243</v>
      </c>
      <c r="H7581" t="s">
        <v>152</v>
      </c>
      <c r="I7581" t="s">
        <v>153</v>
      </c>
      <c r="L7581">
        <v>2017</v>
      </c>
      <c r="M7581">
        <v>7</v>
      </c>
      <c r="N7581">
        <f t="shared" si="543"/>
        <v>0</v>
      </c>
      <c r="O7581">
        <f t="shared" si="544"/>
        <v>0</v>
      </c>
      <c r="P7581">
        <f t="shared" si="545"/>
        <v>2</v>
      </c>
    </row>
    <row r="7582" spans="1:16" x14ac:dyDescent="0.3">
      <c r="A7582" t="s">
        <v>69</v>
      </c>
      <c r="B7582" s="38">
        <v>42922</v>
      </c>
      <c r="C7582" t="s">
        <v>29</v>
      </c>
      <c r="D7582" t="s">
        <v>1242</v>
      </c>
      <c r="E7582" t="s">
        <v>1122</v>
      </c>
      <c r="F7582">
        <v>334123</v>
      </c>
      <c r="G7582">
        <v>373522</v>
      </c>
      <c r="H7582" t="s">
        <v>148</v>
      </c>
      <c r="I7582" t="s">
        <v>181</v>
      </c>
      <c r="L7582">
        <v>2017</v>
      </c>
      <c r="M7582">
        <v>7</v>
      </c>
      <c r="N7582">
        <f t="shared" si="543"/>
        <v>0</v>
      </c>
      <c r="O7582">
        <f t="shared" si="544"/>
        <v>1</v>
      </c>
      <c r="P7582">
        <f t="shared" si="545"/>
        <v>0</v>
      </c>
    </row>
    <row r="7583" spans="1:16" x14ac:dyDescent="0.3">
      <c r="A7583" t="s">
        <v>69</v>
      </c>
      <c r="B7583" s="38">
        <v>42930</v>
      </c>
      <c r="C7583" t="s">
        <v>30</v>
      </c>
      <c r="D7583" t="s">
        <v>1263</v>
      </c>
      <c r="E7583" t="s">
        <v>1122</v>
      </c>
      <c r="F7583">
        <v>334764</v>
      </c>
      <c r="G7583">
        <v>374489</v>
      </c>
      <c r="H7583" t="s">
        <v>148</v>
      </c>
      <c r="I7583" t="s">
        <v>149</v>
      </c>
      <c r="L7583">
        <v>2017</v>
      </c>
      <c r="M7583">
        <v>7</v>
      </c>
      <c r="N7583">
        <f t="shared" si="543"/>
        <v>0</v>
      </c>
      <c r="O7583">
        <f t="shared" si="544"/>
        <v>0</v>
      </c>
      <c r="P7583">
        <f t="shared" si="545"/>
        <v>1</v>
      </c>
    </row>
    <row r="7584" spans="1:16" x14ac:dyDescent="0.3">
      <c r="A7584" t="s">
        <v>69</v>
      </c>
      <c r="B7584" s="38">
        <v>42931</v>
      </c>
      <c r="C7584" t="s">
        <v>30</v>
      </c>
      <c r="D7584" t="s">
        <v>1238</v>
      </c>
      <c r="E7584" t="s">
        <v>1122</v>
      </c>
      <c r="F7584">
        <v>334128</v>
      </c>
      <c r="G7584">
        <v>375040</v>
      </c>
      <c r="H7584" t="s">
        <v>152</v>
      </c>
      <c r="I7584" t="s">
        <v>153</v>
      </c>
      <c r="L7584">
        <v>2017</v>
      </c>
      <c r="M7584">
        <v>7</v>
      </c>
      <c r="N7584">
        <f t="shared" si="543"/>
        <v>0</v>
      </c>
      <c r="O7584">
        <f t="shared" si="544"/>
        <v>0</v>
      </c>
      <c r="P7584">
        <f t="shared" si="545"/>
        <v>2</v>
      </c>
    </row>
    <row r="7585" spans="1:16" x14ac:dyDescent="0.3">
      <c r="A7585" t="s">
        <v>69</v>
      </c>
      <c r="B7585" s="38">
        <v>42935</v>
      </c>
      <c r="C7585" t="s">
        <v>30</v>
      </c>
      <c r="D7585" t="s">
        <v>1250</v>
      </c>
      <c r="E7585" t="s">
        <v>1122</v>
      </c>
      <c r="F7585">
        <v>334022</v>
      </c>
      <c r="G7585">
        <v>373555</v>
      </c>
      <c r="H7585" t="s">
        <v>148</v>
      </c>
      <c r="I7585" t="s">
        <v>149</v>
      </c>
      <c r="L7585">
        <v>2017</v>
      </c>
      <c r="M7585">
        <v>7</v>
      </c>
      <c r="N7585">
        <f t="shared" si="543"/>
        <v>0</v>
      </c>
      <c r="O7585">
        <f t="shared" si="544"/>
        <v>0</v>
      </c>
      <c r="P7585">
        <f t="shared" si="545"/>
        <v>1</v>
      </c>
    </row>
    <row r="7586" spans="1:16" x14ac:dyDescent="0.3">
      <c r="A7586" t="s">
        <v>69</v>
      </c>
      <c r="B7586" s="38">
        <v>42937</v>
      </c>
      <c r="C7586" t="s">
        <v>30</v>
      </c>
      <c r="D7586" t="s">
        <v>1264</v>
      </c>
      <c r="E7586" t="s">
        <v>1122</v>
      </c>
      <c r="F7586">
        <v>334213</v>
      </c>
      <c r="G7586">
        <v>374631</v>
      </c>
      <c r="H7586" t="s">
        <v>148</v>
      </c>
      <c r="I7586" t="s">
        <v>149</v>
      </c>
      <c r="L7586">
        <v>2017</v>
      </c>
      <c r="M7586">
        <v>7</v>
      </c>
      <c r="N7586">
        <f t="shared" si="543"/>
        <v>0</v>
      </c>
      <c r="O7586">
        <f t="shared" si="544"/>
        <v>0</v>
      </c>
      <c r="P7586">
        <f t="shared" si="545"/>
        <v>1</v>
      </c>
    </row>
    <row r="7587" spans="1:16" x14ac:dyDescent="0.3">
      <c r="A7587" t="s">
        <v>69</v>
      </c>
      <c r="B7587" s="38">
        <v>42937</v>
      </c>
      <c r="C7587" t="s">
        <v>30</v>
      </c>
      <c r="D7587" t="s">
        <v>1230</v>
      </c>
      <c r="E7587" t="s">
        <v>1122</v>
      </c>
      <c r="F7587">
        <v>333586</v>
      </c>
      <c r="G7587">
        <v>373449</v>
      </c>
      <c r="H7587" t="s">
        <v>148</v>
      </c>
      <c r="I7587" t="s">
        <v>149</v>
      </c>
      <c r="L7587">
        <v>2017</v>
      </c>
      <c r="M7587">
        <v>7</v>
      </c>
      <c r="N7587">
        <f t="shared" si="543"/>
        <v>0</v>
      </c>
      <c r="O7587">
        <f t="shared" si="544"/>
        <v>0</v>
      </c>
      <c r="P7587">
        <f t="shared" si="545"/>
        <v>1</v>
      </c>
    </row>
    <row r="7588" spans="1:16" x14ac:dyDescent="0.3">
      <c r="A7588" t="s">
        <v>69</v>
      </c>
      <c r="B7588" s="38">
        <v>42937</v>
      </c>
      <c r="C7588" t="s">
        <v>30</v>
      </c>
      <c r="D7588" t="s">
        <v>1250</v>
      </c>
      <c r="E7588" t="s">
        <v>1122</v>
      </c>
      <c r="F7588">
        <v>334070</v>
      </c>
      <c r="G7588">
        <v>373541</v>
      </c>
      <c r="H7588" t="s">
        <v>148</v>
      </c>
      <c r="I7588" t="s">
        <v>149</v>
      </c>
      <c r="L7588">
        <v>2017</v>
      </c>
      <c r="M7588">
        <v>7</v>
      </c>
      <c r="N7588">
        <f t="shared" si="543"/>
        <v>0</v>
      </c>
      <c r="O7588">
        <f t="shared" si="544"/>
        <v>0</v>
      </c>
      <c r="P7588">
        <f t="shared" si="545"/>
        <v>1</v>
      </c>
    </row>
    <row r="7589" spans="1:16" x14ac:dyDescent="0.3">
      <c r="A7589" t="s">
        <v>69</v>
      </c>
      <c r="B7589" s="38">
        <v>42940</v>
      </c>
      <c r="C7589" t="s">
        <v>30</v>
      </c>
      <c r="D7589" t="s">
        <v>1238</v>
      </c>
      <c r="E7589" t="s">
        <v>1122</v>
      </c>
      <c r="F7589">
        <v>334128</v>
      </c>
      <c r="G7589">
        <v>375040</v>
      </c>
      <c r="H7589" t="s">
        <v>144</v>
      </c>
      <c r="I7589" t="s">
        <v>145</v>
      </c>
      <c r="L7589">
        <v>2017</v>
      </c>
      <c r="M7589">
        <v>7</v>
      </c>
      <c r="N7589">
        <f t="shared" si="543"/>
        <v>0</v>
      </c>
      <c r="O7589">
        <f t="shared" si="544"/>
        <v>0</v>
      </c>
      <c r="P7589">
        <f t="shared" si="545"/>
        <v>3</v>
      </c>
    </row>
    <row r="7590" spans="1:16" x14ac:dyDescent="0.3">
      <c r="A7590" t="s">
        <v>69</v>
      </c>
      <c r="B7590" s="38">
        <v>42941</v>
      </c>
      <c r="C7590" t="s">
        <v>30</v>
      </c>
      <c r="D7590" t="s">
        <v>1229</v>
      </c>
      <c r="E7590" t="s">
        <v>1122</v>
      </c>
      <c r="F7590">
        <v>333940</v>
      </c>
      <c r="G7590">
        <v>375152</v>
      </c>
      <c r="H7590" t="s">
        <v>148</v>
      </c>
      <c r="I7590" t="s">
        <v>149</v>
      </c>
      <c r="L7590">
        <v>2017</v>
      </c>
      <c r="M7590">
        <v>7</v>
      </c>
      <c r="N7590">
        <f t="shared" si="543"/>
        <v>0</v>
      </c>
      <c r="O7590">
        <f t="shared" si="544"/>
        <v>0</v>
      </c>
      <c r="P7590">
        <f t="shared" si="545"/>
        <v>1</v>
      </c>
    </row>
    <row r="7591" spans="1:16" x14ac:dyDescent="0.3">
      <c r="A7591" t="s">
        <v>69</v>
      </c>
      <c r="B7591" s="38">
        <v>42941</v>
      </c>
      <c r="C7591" t="s">
        <v>30</v>
      </c>
      <c r="D7591" t="s">
        <v>1265</v>
      </c>
      <c r="E7591" t="s">
        <v>1122</v>
      </c>
      <c r="F7591">
        <v>333154</v>
      </c>
      <c r="G7591">
        <v>374217</v>
      </c>
      <c r="H7591" t="s">
        <v>148</v>
      </c>
      <c r="I7591" t="s">
        <v>149</v>
      </c>
      <c r="L7591">
        <v>2017</v>
      </c>
      <c r="M7591">
        <v>7</v>
      </c>
      <c r="N7591">
        <f t="shared" si="543"/>
        <v>0</v>
      </c>
      <c r="O7591">
        <f t="shared" si="544"/>
        <v>0</v>
      </c>
      <c r="P7591">
        <f t="shared" si="545"/>
        <v>1</v>
      </c>
    </row>
    <row r="7592" spans="1:16" x14ac:dyDescent="0.3">
      <c r="A7592" t="s">
        <v>69</v>
      </c>
      <c r="B7592" s="38">
        <v>42943</v>
      </c>
      <c r="C7592" t="s">
        <v>30</v>
      </c>
      <c r="D7592" t="s">
        <v>1245</v>
      </c>
      <c r="E7592" t="s">
        <v>1122</v>
      </c>
      <c r="F7592">
        <v>333485</v>
      </c>
      <c r="G7592">
        <v>375112</v>
      </c>
      <c r="H7592" t="s">
        <v>148</v>
      </c>
      <c r="I7592" t="s">
        <v>149</v>
      </c>
      <c r="L7592">
        <v>2017</v>
      </c>
      <c r="M7592">
        <v>7</v>
      </c>
      <c r="N7592">
        <f t="shared" si="543"/>
        <v>0</v>
      </c>
      <c r="O7592">
        <f t="shared" si="544"/>
        <v>0</v>
      </c>
      <c r="P7592">
        <f t="shared" si="545"/>
        <v>1</v>
      </c>
    </row>
    <row r="7593" spans="1:16" x14ac:dyDescent="0.3">
      <c r="A7593" t="s">
        <v>69</v>
      </c>
      <c r="B7593" s="38">
        <v>42943</v>
      </c>
      <c r="C7593" t="s">
        <v>30</v>
      </c>
      <c r="D7593" t="s">
        <v>1230</v>
      </c>
      <c r="E7593" t="s">
        <v>1122</v>
      </c>
      <c r="F7593">
        <v>333585</v>
      </c>
      <c r="G7593">
        <v>373474</v>
      </c>
      <c r="H7593" t="s">
        <v>148</v>
      </c>
      <c r="I7593" t="s">
        <v>149</v>
      </c>
      <c r="L7593">
        <v>2017</v>
      </c>
      <c r="M7593">
        <v>7</v>
      </c>
      <c r="N7593">
        <f t="shared" si="543"/>
        <v>0</v>
      </c>
      <c r="O7593">
        <f t="shared" si="544"/>
        <v>0</v>
      </c>
      <c r="P7593">
        <f t="shared" si="545"/>
        <v>1</v>
      </c>
    </row>
    <row r="7594" spans="1:16" x14ac:dyDescent="0.3">
      <c r="A7594" t="s">
        <v>69</v>
      </c>
      <c r="B7594" s="38">
        <v>42944</v>
      </c>
      <c r="C7594" t="s">
        <v>30</v>
      </c>
      <c r="D7594" t="s">
        <v>1243</v>
      </c>
      <c r="E7594" t="s">
        <v>1122</v>
      </c>
      <c r="F7594">
        <v>333793</v>
      </c>
      <c r="G7594">
        <v>374753</v>
      </c>
      <c r="H7594" t="s">
        <v>148</v>
      </c>
      <c r="I7594" t="s">
        <v>149</v>
      </c>
      <c r="L7594">
        <v>2017</v>
      </c>
      <c r="M7594">
        <v>7</v>
      </c>
      <c r="N7594">
        <f t="shared" si="543"/>
        <v>0</v>
      </c>
      <c r="O7594">
        <f t="shared" si="544"/>
        <v>0</v>
      </c>
      <c r="P7594">
        <f t="shared" si="545"/>
        <v>1</v>
      </c>
    </row>
    <row r="7595" spans="1:16" x14ac:dyDescent="0.3">
      <c r="A7595" t="s">
        <v>69</v>
      </c>
      <c r="B7595" s="38">
        <v>42945</v>
      </c>
      <c r="C7595" t="s">
        <v>30</v>
      </c>
      <c r="D7595" t="s">
        <v>1238</v>
      </c>
      <c r="E7595" t="s">
        <v>1122</v>
      </c>
      <c r="F7595">
        <v>334183</v>
      </c>
      <c r="G7595">
        <v>375161</v>
      </c>
      <c r="H7595" t="s">
        <v>148</v>
      </c>
      <c r="I7595" t="s">
        <v>149</v>
      </c>
      <c r="L7595">
        <v>2017</v>
      </c>
      <c r="M7595">
        <v>7</v>
      </c>
      <c r="N7595">
        <f t="shared" si="543"/>
        <v>0</v>
      </c>
      <c r="O7595">
        <f t="shared" si="544"/>
        <v>0</v>
      </c>
      <c r="P7595">
        <f t="shared" si="545"/>
        <v>1</v>
      </c>
    </row>
    <row r="7596" spans="1:16" x14ac:dyDescent="0.3">
      <c r="A7596" t="s">
        <v>69</v>
      </c>
      <c r="B7596" s="38">
        <v>42946</v>
      </c>
      <c r="C7596" t="s">
        <v>30</v>
      </c>
      <c r="D7596" t="s">
        <v>1230</v>
      </c>
      <c r="E7596" t="s">
        <v>1122</v>
      </c>
      <c r="F7596">
        <v>333574</v>
      </c>
      <c r="G7596">
        <v>373624</v>
      </c>
      <c r="H7596" t="s">
        <v>148</v>
      </c>
      <c r="I7596" t="s">
        <v>149</v>
      </c>
      <c r="L7596">
        <v>2017</v>
      </c>
      <c r="M7596">
        <v>7</v>
      </c>
      <c r="N7596">
        <f t="shared" si="543"/>
        <v>0</v>
      </c>
      <c r="O7596">
        <f t="shared" si="544"/>
        <v>0</v>
      </c>
      <c r="P7596">
        <f t="shared" si="545"/>
        <v>1</v>
      </c>
    </row>
    <row r="7597" spans="1:16" x14ac:dyDescent="0.3">
      <c r="A7597" t="s">
        <v>69</v>
      </c>
      <c r="B7597" s="38">
        <v>42946</v>
      </c>
      <c r="C7597" t="s">
        <v>30</v>
      </c>
      <c r="D7597" t="s">
        <v>1266</v>
      </c>
      <c r="E7597" t="s">
        <v>1122</v>
      </c>
      <c r="F7597">
        <v>333686</v>
      </c>
      <c r="G7597">
        <v>375046</v>
      </c>
      <c r="H7597" t="s">
        <v>152</v>
      </c>
      <c r="I7597" t="s">
        <v>153</v>
      </c>
      <c r="L7597">
        <v>2017</v>
      </c>
      <c r="M7597">
        <v>7</v>
      </c>
      <c r="N7597">
        <f t="shared" si="543"/>
        <v>0</v>
      </c>
      <c r="O7597">
        <f t="shared" si="544"/>
        <v>0</v>
      </c>
      <c r="P7597">
        <f t="shared" si="545"/>
        <v>2</v>
      </c>
    </row>
    <row r="7598" spans="1:16" x14ac:dyDescent="0.3">
      <c r="A7598" t="s">
        <v>69</v>
      </c>
      <c r="B7598" s="38">
        <v>42947</v>
      </c>
      <c r="C7598" t="s">
        <v>30</v>
      </c>
      <c r="D7598" t="s">
        <v>1267</v>
      </c>
      <c r="E7598" t="s">
        <v>1122</v>
      </c>
      <c r="F7598">
        <v>333336</v>
      </c>
      <c r="G7598">
        <v>373894</v>
      </c>
      <c r="H7598" t="s">
        <v>148</v>
      </c>
      <c r="I7598" t="s">
        <v>149</v>
      </c>
      <c r="L7598">
        <v>2017</v>
      </c>
      <c r="M7598">
        <v>7</v>
      </c>
      <c r="N7598">
        <f t="shared" si="543"/>
        <v>0</v>
      </c>
      <c r="O7598">
        <f t="shared" si="544"/>
        <v>0</v>
      </c>
      <c r="P7598">
        <f t="shared" si="545"/>
        <v>1</v>
      </c>
    </row>
    <row r="7599" spans="1:16" x14ac:dyDescent="0.3">
      <c r="A7599" t="s">
        <v>69</v>
      </c>
      <c r="B7599" s="38">
        <v>42948</v>
      </c>
      <c r="C7599" t="s">
        <v>29</v>
      </c>
      <c r="D7599" t="s">
        <v>1242</v>
      </c>
      <c r="E7599" t="s">
        <v>1122</v>
      </c>
      <c r="F7599">
        <v>334241</v>
      </c>
      <c r="G7599">
        <v>373974</v>
      </c>
      <c r="H7599" t="s">
        <v>148</v>
      </c>
      <c r="I7599" t="s">
        <v>181</v>
      </c>
      <c r="L7599">
        <v>2017</v>
      </c>
      <c r="M7599">
        <v>8</v>
      </c>
      <c r="N7599">
        <f t="shared" si="543"/>
        <v>0</v>
      </c>
      <c r="O7599">
        <f t="shared" si="544"/>
        <v>1</v>
      </c>
      <c r="P7599">
        <f t="shared" si="545"/>
        <v>0</v>
      </c>
    </row>
    <row r="7600" spans="1:16" x14ac:dyDescent="0.3">
      <c r="A7600" t="s">
        <v>69</v>
      </c>
      <c r="B7600" s="38">
        <v>42948</v>
      </c>
      <c r="C7600" t="s">
        <v>30</v>
      </c>
      <c r="D7600" t="s">
        <v>1268</v>
      </c>
      <c r="E7600" t="s">
        <v>1122</v>
      </c>
      <c r="F7600">
        <v>333574</v>
      </c>
      <c r="G7600">
        <v>373478</v>
      </c>
      <c r="H7600" t="s">
        <v>148</v>
      </c>
      <c r="I7600" t="s">
        <v>149</v>
      </c>
      <c r="L7600">
        <v>2017</v>
      </c>
      <c r="M7600">
        <v>8</v>
      </c>
      <c r="N7600">
        <f t="shared" si="543"/>
        <v>0</v>
      </c>
      <c r="O7600">
        <f t="shared" si="544"/>
        <v>0</v>
      </c>
      <c r="P7600">
        <f t="shared" si="545"/>
        <v>1</v>
      </c>
    </row>
    <row r="7601" spans="1:16" x14ac:dyDescent="0.3">
      <c r="A7601" t="s">
        <v>69</v>
      </c>
      <c r="B7601" s="38">
        <v>42950</v>
      </c>
      <c r="C7601" t="s">
        <v>30</v>
      </c>
      <c r="D7601" t="s">
        <v>1229</v>
      </c>
      <c r="E7601" t="s">
        <v>1122</v>
      </c>
      <c r="F7601">
        <v>333753</v>
      </c>
      <c r="G7601">
        <v>375234</v>
      </c>
      <c r="H7601" t="s">
        <v>148</v>
      </c>
      <c r="I7601" t="s">
        <v>149</v>
      </c>
      <c r="L7601">
        <v>2017</v>
      </c>
      <c r="M7601">
        <v>8</v>
      </c>
      <c r="N7601">
        <f t="shared" si="543"/>
        <v>0</v>
      </c>
      <c r="O7601">
        <f t="shared" si="544"/>
        <v>0</v>
      </c>
      <c r="P7601">
        <f t="shared" si="545"/>
        <v>1</v>
      </c>
    </row>
    <row r="7602" spans="1:16" x14ac:dyDescent="0.3">
      <c r="A7602" t="s">
        <v>69</v>
      </c>
      <c r="B7602" s="38">
        <v>42950</v>
      </c>
      <c r="C7602" t="s">
        <v>30</v>
      </c>
      <c r="D7602" t="s">
        <v>1229</v>
      </c>
      <c r="E7602" t="s">
        <v>1122</v>
      </c>
      <c r="F7602">
        <v>333011</v>
      </c>
      <c r="G7602">
        <v>373804</v>
      </c>
      <c r="H7602" t="s">
        <v>148</v>
      </c>
      <c r="I7602" t="s">
        <v>149</v>
      </c>
      <c r="L7602">
        <v>2017</v>
      </c>
      <c r="M7602">
        <v>8</v>
      </c>
      <c r="N7602">
        <f t="shared" si="543"/>
        <v>0</v>
      </c>
      <c r="O7602">
        <f t="shared" si="544"/>
        <v>0</v>
      </c>
      <c r="P7602">
        <f t="shared" si="545"/>
        <v>1</v>
      </c>
    </row>
    <row r="7603" spans="1:16" x14ac:dyDescent="0.3">
      <c r="A7603" t="s">
        <v>69</v>
      </c>
      <c r="B7603" s="38">
        <v>42951</v>
      </c>
      <c r="C7603" t="s">
        <v>29</v>
      </c>
      <c r="D7603" t="s">
        <v>1254</v>
      </c>
      <c r="E7603" t="s">
        <v>1122</v>
      </c>
      <c r="F7603">
        <v>333813</v>
      </c>
      <c r="G7603">
        <v>374304</v>
      </c>
      <c r="H7603" t="s">
        <v>148</v>
      </c>
      <c r="I7603" t="s">
        <v>181</v>
      </c>
      <c r="L7603">
        <v>2017</v>
      </c>
      <c r="M7603">
        <v>8</v>
      </c>
      <c r="N7603">
        <f t="shared" si="543"/>
        <v>0</v>
      </c>
      <c r="O7603">
        <f t="shared" si="544"/>
        <v>1</v>
      </c>
      <c r="P7603">
        <f t="shared" si="545"/>
        <v>0</v>
      </c>
    </row>
    <row r="7604" spans="1:16" x14ac:dyDescent="0.3">
      <c r="A7604" t="s">
        <v>69</v>
      </c>
      <c r="B7604" s="38">
        <v>42953</v>
      </c>
      <c r="C7604" t="s">
        <v>30</v>
      </c>
      <c r="D7604" t="s">
        <v>1242</v>
      </c>
      <c r="E7604" t="s">
        <v>1122</v>
      </c>
      <c r="F7604">
        <v>334127</v>
      </c>
      <c r="G7604">
        <v>373532</v>
      </c>
      <c r="H7604" t="s">
        <v>148</v>
      </c>
      <c r="I7604" t="s">
        <v>149</v>
      </c>
      <c r="L7604">
        <v>2017</v>
      </c>
      <c r="M7604">
        <v>8</v>
      </c>
      <c r="N7604">
        <f t="shared" si="543"/>
        <v>0</v>
      </c>
      <c r="O7604">
        <f t="shared" si="544"/>
        <v>0</v>
      </c>
      <c r="P7604">
        <f t="shared" si="545"/>
        <v>1</v>
      </c>
    </row>
    <row r="7605" spans="1:16" x14ac:dyDescent="0.3">
      <c r="A7605" t="s">
        <v>69</v>
      </c>
      <c r="B7605" s="38">
        <v>42953</v>
      </c>
      <c r="C7605" t="s">
        <v>30</v>
      </c>
      <c r="D7605" t="s">
        <v>1229</v>
      </c>
      <c r="E7605" t="s">
        <v>1122</v>
      </c>
      <c r="F7605">
        <v>334039</v>
      </c>
      <c r="G7605">
        <v>375208</v>
      </c>
      <c r="H7605" t="s">
        <v>152</v>
      </c>
      <c r="I7605" t="s">
        <v>153</v>
      </c>
      <c r="L7605">
        <v>2017</v>
      </c>
      <c r="M7605">
        <v>8</v>
      </c>
      <c r="N7605">
        <f t="shared" si="543"/>
        <v>0</v>
      </c>
      <c r="O7605">
        <f t="shared" si="544"/>
        <v>0</v>
      </c>
      <c r="P7605">
        <f t="shared" si="545"/>
        <v>2</v>
      </c>
    </row>
    <row r="7606" spans="1:16" x14ac:dyDescent="0.3">
      <c r="A7606" t="s">
        <v>69</v>
      </c>
      <c r="B7606" s="38">
        <v>42956</v>
      </c>
      <c r="C7606" t="s">
        <v>30</v>
      </c>
      <c r="D7606" t="s">
        <v>1229</v>
      </c>
      <c r="E7606" t="s">
        <v>1122</v>
      </c>
      <c r="F7606">
        <v>333990</v>
      </c>
      <c r="G7606">
        <v>375120</v>
      </c>
      <c r="H7606" t="s">
        <v>148</v>
      </c>
      <c r="I7606" t="s">
        <v>149</v>
      </c>
      <c r="L7606">
        <v>2017</v>
      </c>
      <c r="M7606">
        <v>8</v>
      </c>
      <c r="N7606">
        <f t="shared" si="543"/>
        <v>0</v>
      </c>
      <c r="O7606">
        <f t="shared" si="544"/>
        <v>0</v>
      </c>
      <c r="P7606">
        <f t="shared" si="545"/>
        <v>1</v>
      </c>
    </row>
    <row r="7607" spans="1:16" x14ac:dyDescent="0.3">
      <c r="A7607" t="s">
        <v>69</v>
      </c>
      <c r="B7607" s="38">
        <v>42956</v>
      </c>
      <c r="C7607" t="s">
        <v>30</v>
      </c>
      <c r="D7607" t="s">
        <v>1230</v>
      </c>
      <c r="E7607" t="s">
        <v>1122</v>
      </c>
      <c r="F7607">
        <v>333575</v>
      </c>
      <c r="G7607">
        <v>373620</v>
      </c>
      <c r="H7607" t="s">
        <v>148</v>
      </c>
      <c r="I7607" t="s">
        <v>149</v>
      </c>
      <c r="L7607">
        <v>2017</v>
      </c>
      <c r="M7607">
        <v>8</v>
      </c>
      <c r="N7607">
        <f t="shared" si="543"/>
        <v>0</v>
      </c>
      <c r="O7607">
        <f t="shared" si="544"/>
        <v>0</v>
      </c>
      <c r="P7607">
        <f t="shared" si="545"/>
        <v>1</v>
      </c>
    </row>
    <row r="7608" spans="1:16" x14ac:dyDescent="0.3">
      <c r="A7608" t="s">
        <v>69</v>
      </c>
      <c r="B7608" s="38">
        <v>42956</v>
      </c>
      <c r="C7608" t="s">
        <v>30</v>
      </c>
      <c r="D7608" t="s">
        <v>1251</v>
      </c>
      <c r="E7608" t="s">
        <v>1122</v>
      </c>
      <c r="F7608">
        <v>334683</v>
      </c>
      <c r="G7608">
        <v>374604</v>
      </c>
      <c r="H7608" t="s">
        <v>152</v>
      </c>
      <c r="I7608" t="s">
        <v>153</v>
      </c>
      <c r="L7608">
        <v>2017</v>
      </c>
      <c r="M7608">
        <v>8</v>
      </c>
      <c r="N7608">
        <f t="shared" si="543"/>
        <v>0</v>
      </c>
      <c r="O7608">
        <f t="shared" si="544"/>
        <v>0</v>
      </c>
      <c r="P7608">
        <f t="shared" si="545"/>
        <v>2</v>
      </c>
    </row>
    <row r="7609" spans="1:16" x14ac:dyDescent="0.3">
      <c r="A7609" t="s">
        <v>69</v>
      </c>
      <c r="B7609" s="38">
        <v>42958</v>
      </c>
      <c r="C7609" t="s">
        <v>30</v>
      </c>
      <c r="D7609" t="s">
        <v>1269</v>
      </c>
      <c r="E7609" t="s">
        <v>1122</v>
      </c>
      <c r="F7609">
        <v>333652</v>
      </c>
      <c r="G7609">
        <v>374726</v>
      </c>
      <c r="H7609" t="s">
        <v>148</v>
      </c>
      <c r="I7609" t="s">
        <v>149</v>
      </c>
      <c r="L7609">
        <v>2017</v>
      </c>
      <c r="M7609">
        <v>8</v>
      </c>
      <c r="N7609">
        <f t="shared" si="543"/>
        <v>0</v>
      </c>
      <c r="O7609">
        <f t="shared" si="544"/>
        <v>0</v>
      </c>
      <c r="P7609">
        <f t="shared" si="545"/>
        <v>1</v>
      </c>
    </row>
    <row r="7610" spans="1:16" x14ac:dyDescent="0.3">
      <c r="A7610" t="s">
        <v>69</v>
      </c>
      <c r="B7610" s="38">
        <v>42961</v>
      </c>
      <c r="C7610" t="s">
        <v>30</v>
      </c>
      <c r="D7610" t="s">
        <v>1257</v>
      </c>
      <c r="E7610" t="s">
        <v>1122</v>
      </c>
      <c r="F7610">
        <v>334207</v>
      </c>
      <c r="G7610">
        <v>374344</v>
      </c>
      <c r="H7610" t="s">
        <v>148</v>
      </c>
      <c r="I7610" t="s">
        <v>149</v>
      </c>
      <c r="L7610">
        <v>2017</v>
      </c>
      <c r="M7610">
        <v>8</v>
      </c>
      <c r="N7610">
        <f t="shared" si="543"/>
        <v>0</v>
      </c>
      <c r="O7610">
        <f t="shared" si="544"/>
        <v>0</v>
      </c>
      <c r="P7610">
        <f t="shared" si="545"/>
        <v>1</v>
      </c>
    </row>
    <row r="7611" spans="1:16" x14ac:dyDescent="0.3">
      <c r="A7611" t="s">
        <v>69</v>
      </c>
      <c r="B7611" s="38">
        <v>42962</v>
      </c>
      <c r="C7611" t="s">
        <v>30</v>
      </c>
      <c r="D7611" t="s">
        <v>1270</v>
      </c>
      <c r="E7611" t="s">
        <v>1122</v>
      </c>
      <c r="F7611">
        <v>334191</v>
      </c>
      <c r="G7611">
        <v>374341</v>
      </c>
      <c r="H7611" t="s">
        <v>148</v>
      </c>
      <c r="I7611" t="s">
        <v>149</v>
      </c>
      <c r="L7611">
        <v>2017</v>
      </c>
      <c r="M7611">
        <v>8</v>
      </c>
      <c r="N7611">
        <f t="shared" si="543"/>
        <v>0</v>
      </c>
      <c r="O7611">
        <f t="shared" si="544"/>
        <v>0</v>
      </c>
      <c r="P7611">
        <f t="shared" si="545"/>
        <v>1</v>
      </c>
    </row>
    <row r="7612" spans="1:16" x14ac:dyDescent="0.3">
      <c r="A7612" t="s">
        <v>69</v>
      </c>
      <c r="B7612" s="38">
        <v>42962</v>
      </c>
      <c r="C7612" t="s">
        <v>30</v>
      </c>
      <c r="D7612" t="s">
        <v>1267</v>
      </c>
      <c r="E7612" t="s">
        <v>1122</v>
      </c>
      <c r="F7612">
        <v>333524</v>
      </c>
      <c r="G7612">
        <v>373913</v>
      </c>
      <c r="H7612" t="s">
        <v>148</v>
      </c>
      <c r="I7612" t="s">
        <v>149</v>
      </c>
      <c r="L7612">
        <v>2017</v>
      </c>
      <c r="M7612">
        <v>8</v>
      </c>
      <c r="N7612">
        <f t="shared" si="543"/>
        <v>0</v>
      </c>
      <c r="O7612">
        <f t="shared" si="544"/>
        <v>0</v>
      </c>
      <c r="P7612">
        <f t="shared" si="545"/>
        <v>1</v>
      </c>
    </row>
    <row r="7613" spans="1:16" x14ac:dyDescent="0.3">
      <c r="A7613" t="s">
        <v>69</v>
      </c>
      <c r="B7613" s="38">
        <v>42965</v>
      </c>
      <c r="C7613" t="s">
        <v>30</v>
      </c>
      <c r="D7613" t="s">
        <v>1265</v>
      </c>
      <c r="E7613" t="s">
        <v>1122</v>
      </c>
      <c r="F7613">
        <v>333240</v>
      </c>
      <c r="G7613">
        <v>374373</v>
      </c>
      <c r="H7613" t="s">
        <v>152</v>
      </c>
      <c r="I7613" t="s">
        <v>153</v>
      </c>
      <c r="L7613">
        <v>2017</v>
      </c>
      <c r="M7613">
        <v>8</v>
      </c>
      <c r="N7613">
        <f t="shared" si="543"/>
        <v>0</v>
      </c>
      <c r="O7613">
        <f t="shared" si="544"/>
        <v>0</v>
      </c>
      <c r="P7613">
        <f t="shared" si="545"/>
        <v>2</v>
      </c>
    </row>
    <row r="7614" spans="1:16" x14ac:dyDescent="0.3">
      <c r="A7614" t="s">
        <v>69</v>
      </c>
      <c r="B7614" s="38">
        <v>42967</v>
      </c>
      <c r="C7614" t="s">
        <v>30</v>
      </c>
      <c r="D7614" t="s">
        <v>1246</v>
      </c>
      <c r="E7614" t="s">
        <v>1122</v>
      </c>
      <c r="F7614">
        <v>334402</v>
      </c>
      <c r="G7614">
        <v>373899</v>
      </c>
      <c r="H7614" t="s">
        <v>144</v>
      </c>
      <c r="I7614" t="s">
        <v>145</v>
      </c>
      <c r="L7614">
        <v>2017</v>
      </c>
      <c r="M7614">
        <v>8</v>
      </c>
      <c r="N7614">
        <f t="shared" si="543"/>
        <v>0</v>
      </c>
      <c r="O7614">
        <f t="shared" si="544"/>
        <v>0</v>
      </c>
      <c r="P7614">
        <f t="shared" si="545"/>
        <v>3</v>
      </c>
    </row>
    <row r="7615" spans="1:16" x14ac:dyDescent="0.3">
      <c r="A7615" t="s">
        <v>69</v>
      </c>
      <c r="B7615" s="38">
        <v>42968</v>
      </c>
      <c r="C7615" t="s">
        <v>30</v>
      </c>
      <c r="D7615" t="s">
        <v>1271</v>
      </c>
      <c r="E7615" t="s">
        <v>1122</v>
      </c>
      <c r="F7615">
        <v>333717</v>
      </c>
      <c r="G7615">
        <v>373571</v>
      </c>
      <c r="H7615" t="s">
        <v>148</v>
      </c>
      <c r="I7615" t="s">
        <v>149</v>
      </c>
      <c r="L7615">
        <v>2017</v>
      </c>
      <c r="M7615">
        <v>8</v>
      </c>
      <c r="N7615">
        <f t="shared" si="543"/>
        <v>0</v>
      </c>
      <c r="O7615">
        <f t="shared" si="544"/>
        <v>0</v>
      </c>
      <c r="P7615">
        <f t="shared" si="545"/>
        <v>1</v>
      </c>
    </row>
    <row r="7616" spans="1:16" x14ac:dyDescent="0.3">
      <c r="A7616" t="s">
        <v>69</v>
      </c>
      <c r="B7616" s="38">
        <v>42969</v>
      </c>
      <c r="C7616" t="s">
        <v>30</v>
      </c>
      <c r="D7616" t="s">
        <v>1246</v>
      </c>
      <c r="E7616" t="s">
        <v>1122</v>
      </c>
      <c r="F7616">
        <v>334416</v>
      </c>
      <c r="G7616">
        <v>373902</v>
      </c>
      <c r="H7616" t="s">
        <v>144</v>
      </c>
      <c r="I7616" t="s">
        <v>145</v>
      </c>
      <c r="L7616">
        <v>2017</v>
      </c>
      <c r="M7616">
        <v>8</v>
      </c>
      <c r="N7616">
        <f t="shared" si="543"/>
        <v>0</v>
      </c>
      <c r="O7616">
        <f t="shared" si="544"/>
        <v>0</v>
      </c>
      <c r="P7616">
        <f t="shared" si="545"/>
        <v>3</v>
      </c>
    </row>
    <row r="7617" spans="1:16" x14ac:dyDescent="0.3">
      <c r="A7617" t="s">
        <v>69</v>
      </c>
      <c r="B7617" s="38">
        <v>42969</v>
      </c>
      <c r="C7617" t="s">
        <v>30</v>
      </c>
      <c r="D7617" t="s">
        <v>1246</v>
      </c>
      <c r="E7617" t="s">
        <v>1122</v>
      </c>
      <c r="F7617">
        <v>334573</v>
      </c>
      <c r="G7617">
        <v>373919</v>
      </c>
      <c r="H7617" t="s">
        <v>148</v>
      </c>
      <c r="I7617" t="s">
        <v>149</v>
      </c>
      <c r="L7617">
        <v>2017</v>
      </c>
      <c r="M7617">
        <v>8</v>
      </c>
      <c r="N7617">
        <f t="shared" si="543"/>
        <v>0</v>
      </c>
      <c r="O7617">
        <f t="shared" si="544"/>
        <v>0</v>
      </c>
      <c r="P7617">
        <f t="shared" si="545"/>
        <v>1</v>
      </c>
    </row>
    <row r="7618" spans="1:16" x14ac:dyDescent="0.3">
      <c r="A7618" t="s">
        <v>69</v>
      </c>
      <c r="B7618" s="38">
        <v>42969</v>
      </c>
      <c r="C7618" t="s">
        <v>30</v>
      </c>
      <c r="D7618" t="s">
        <v>1241</v>
      </c>
      <c r="E7618" t="s">
        <v>1122</v>
      </c>
      <c r="F7618">
        <v>333935</v>
      </c>
      <c r="G7618">
        <v>373953</v>
      </c>
      <c r="H7618" t="s">
        <v>148</v>
      </c>
      <c r="I7618" t="s">
        <v>149</v>
      </c>
      <c r="L7618">
        <v>2017</v>
      </c>
      <c r="M7618">
        <v>8</v>
      </c>
      <c r="N7618">
        <f t="shared" si="543"/>
        <v>0</v>
      </c>
      <c r="O7618">
        <f t="shared" si="544"/>
        <v>0</v>
      </c>
      <c r="P7618">
        <f t="shared" si="545"/>
        <v>1</v>
      </c>
    </row>
    <row r="7619" spans="1:16" x14ac:dyDescent="0.3">
      <c r="A7619" t="s">
        <v>69</v>
      </c>
      <c r="B7619" s="38">
        <v>42969</v>
      </c>
      <c r="C7619" t="s">
        <v>30</v>
      </c>
      <c r="D7619" t="s">
        <v>1256</v>
      </c>
      <c r="E7619" t="s">
        <v>1122</v>
      </c>
      <c r="F7619">
        <v>333468</v>
      </c>
      <c r="G7619">
        <v>374524</v>
      </c>
      <c r="H7619" t="s">
        <v>148</v>
      </c>
      <c r="I7619" t="s">
        <v>149</v>
      </c>
      <c r="L7619">
        <v>2017</v>
      </c>
      <c r="M7619">
        <v>8</v>
      </c>
      <c r="N7619">
        <f t="shared" si="543"/>
        <v>0</v>
      </c>
      <c r="O7619">
        <f t="shared" si="544"/>
        <v>0</v>
      </c>
      <c r="P7619">
        <f t="shared" si="545"/>
        <v>1</v>
      </c>
    </row>
    <row r="7620" spans="1:16" x14ac:dyDescent="0.3">
      <c r="A7620" t="s">
        <v>69</v>
      </c>
      <c r="B7620" s="38">
        <v>42966</v>
      </c>
      <c r="C7620" t="s">
        <v>30</v>
      </c>
      <c r="D7620" t="s">
        <v>1272</v>
      </c>
      <c r="E7620" t="s">
        <v>1122</v>
      </c>
      <c r="F7620">
        <v>333786</v>
      </c>
      <c r="G7620">
        <v>374080</v>
      </c>
      <c r="H7620" t="s">
        <v>148</v>
      </c>
      <c r="I7620" t="s">
        <v>149</v>
      </c>
      <c r="L7620">
        <v>2017</v>
      </c>
      <c r="M7620">
        <v>8</v>
      </c>
      <c r="N7620">
        <f t="shared" si="543"/>
        <v>0</v>
      </c>
      <c r="O7620">
        <f t="shared" si="544"/>
        <v>0</v>
      </c>
      <c r="P7620">
        <f t="shared" si="545"/>
        <v>1</v>
      </c>
    </row>
    <row r="7621" spans="1:16" x14ac:dyDescent="0.3">
      <c r="A7621" t="s">
        <v>69</v>
      </c>
      <c r="B7621" s="38">
        <v>42972</v>
      </c>
      <c r="C7621" t="s">
        <v>30</v>
      </c>
      <c r="D7621" t="s">
        <v>1273</v>
      </c>
      <c r="E7621" t="s">
        <v>1122</v>
      </c>
      <c r="F7621">
        <v>334321</v>
      </c>
      <c r="G7621">
        <v>374555</v>
      </c>
      <c r="H7621" t="s">
        <v>148</v>
      </c>
      <c r="I7621" t="s">
        <v>149</v>
      </c>
      <c r="L7621">
        <v>2017</v>
      </c>
      <c r="M7621">
        <v>8</v>
      </c>
      <c r="N7621">
        <f t="shared" si="543"/>
        <v>0</v>
      </c>
      <c r="O7621">
        <f t="shared" si="544"/>
        <v>0</v>
      </c>
      <c r="P7621">
        <f t="shared" si="545"/>
        <v>1</v>
      </c>
    </row>
    <row r="7622" spans="1:16" x14ac:dyDescent="0.3">
      <c r="A7622" t="s">
        <v>69</v>
      </c>
      <c r="B7622" s="38">
        <v>42972</v>
      </c>
      <c r="C7622" t="s">
        <v>30</v>
      </c>
      <c r="D7622" t="s">
        <v>1253</v>
      </c>
      <c r="E7622" t="s">
        <v>1122</v>
      </c>
      <c r="F7622">
        <v>334142</v>
      </c>
      <c r="G7622">
        <v>373409</v>
      </c>
      <c r="H7622" t="s">
        <v>148</v>
      </c>
      <c r="I7622" t="s">
        <v>149</v>
      </c>
      <c r="L7622">
        <v>2017</v>
      </c>
      <c r="M7622">
        <v>8</v>
      </c>
      <c r="N7622">
        <f t="shared" si="543"/>
        <v>0</v>
      </c>
      <c r="O7622">
        <f t="shared" si="544"/>
        <v>0</v>
      </c>
      <c r="P7622">
        <f t="shared" si="545"/>
        <v>1</v>
      </c>
    </row>
    <row r="7623" spans="1:16" x14ac:dyDescent="0.3">
      <c r="A7623" t="s">
        <v>69</v>
      </c>
      <c r="B7623" s="38">
        <v>42974</v>
      </c>
      <c r="C7623" t="s">
        <v>30</v>
      </c>
      <c r="D7623" t="s">
        <v>1229</v>
      </c>
      <c r="E7623" t="s">
        <v>1122</v>
      </c>
      <c r="F7623">
        <v>333174</v>
      </c>
      <c r="G7623">
        <v>374223</v>
      </c>
      <c r="H7623" t="s">
        <v>148</v>
      </c>
      <c r="I7623" t="s">
        <v>149</v>
      </c>
      <c r="L7623">
        <v>2017</v>
      </c>
      <c r="M7623">
        <v>8</v>
      </c>
      <c r="N7623">
        <f t="shared" si="543"/>
        <v>0</v>
      </c>
      <c r="O7623">
        <f t="shared" si="544"/>
        <v>0</v>
      </c>
      <c r="P7623">
        <f t="shared" si="545"/>
        <v>1</v>
      </c>
    </row>
    <row r="7624" spans="1:16" x14ac:dyDescent="0.3">
      <c r="A7624" t="s">
        <v>69</v>
      </c>
      <c r="B7624" s="38">
        <v>42975</v>
      </c>
      <c r="C7624" t="s">
        <v>29</v>
      </c>
      <c r="D7624" t="s">
        <v>1243</v>
      </c>
      <c r="E7624" t="s">
        <v>1122</v>
      </c>
      <c r="F7624">
        <v>333751</v>
      </c>
      <c r="G7624">
        <v>374691</v>
      </c>
      <c r="H7624" t="s">
        <v>148</v>
      </c>
      <c r="I7624" t="s">
        <v>181</v>
      </c>
      <c r="L7624">
        <v>2017</v>
      </c>
      <c r="M7624">
        <v>8</v>
      </c>
      <c r="N7624">
        <f t="shared" si="543"/>
        <v>0</v>
      </c>
      <c r="O7624">
        <f t="shared" si="544"/>
        <v>1</v>
      </c>
      <c r="P7624">
        <f t="shared" si="545"/>
        <v>0</v>
      </c>
    </row>
    <row r="7625" spans="1:16" x14ac:dyDescent="0.3">
      <c r="A7625" t="s">
        <v>69</v>
      </c>
      <c r="B7625" s="38">
        <v>42976</v>
      </c>
      <c r="C7625" t="s">
        <v>30</v>
      </c>
      <c r="D7625" t="s">
        <v>1274</v>
      </c>
      <c r="E7625" t="s">
        <v>1122</v>
      </c>
      <c r="F7625">
        <v>333496</v>
      </c>
      <c r="G7625">
        <v>374711</v>
      </c>
      <c r="H7625" t="s">
        <v>144</v>
      </c>
      <c r="I7625" t="s">
        <v>145</v>
      </c>
      <c r="L7625">
        <v>2017</v>
      </c>
      <c r="M7625">
        <v>8</v>
      </c>
      <c r="N7625">
        <f t="shared" si="543"/>
        <v>0</v>
      </c>
      <c r="O7625">
        <f t="shared" si="544"/>
        <v>0</v>
      </c>
      <c r="P7625">
        <f t="shared" si="545"/>
        <v>3</v>
      </c>
    </row>
    <row r="7626" spans="1:16" x14ac:dyDescent="0.3">
      <c r="A7626" t="s">
        <v>69</v>
      </c>
      <c r="B7626" s="38">
        <v>42977</v>
      </c>
      <c r="C7626" t="s">
        <v>30</v>
      </c>
      <c r="D7626" t="s">
        <v>1274</v>
      </c>
      <c r="E7626" t="s">
        <v>1122</v>
      </c>
      <c r="F7626">
        <v>333552</v>
      </c>
      <c r="G7626">
        <v>374835</v>
      </c>
      <c r="H7626" t="s">
        <v>148</v>
      </c>
      <c r="I7626" t="s">
        <v>149</v>
      </c>
      <c r="L7626">
        <v>2017</v>
      </c>
      <c r="M7626">
        <v>8</v>
      </c>
      <c r="N7626">
        <f t="shared" si="543"/>
        <v>0</v>
      </c>
      <c r="O7626">
        <f t="shared" si="544"/>
        <v>0</v>
      </c>
      <c r="P7626">
        <f t="shared" si="545"/>
        <v>1</v>
      </c>
    </row>
    <row r="7627" spans="1:16" x14ac:dyDescent="0.3">
      <c r="A7627" t="s">
        <v>69</v>
      </c>
      <c r="B7627" s="38">
        <v>42980</v>
      </c>
      <c r="C7627" t="s">
        <v>30</v>
      </c>
      <c r="D7627" t="s">
        <v>1275</v>
      </c>
      <c r="E7627" t="s">
        <v>1122</v>
      </c>
      <c r="F7627">
        <v>333757</v>
      </c>
      <c r="G7627">
        <v>373152</v>
      </c>
      <c r="H7627" t="s">
        <v>148</v>
      </c>
      <c r="I7627" t="s">
        <v>149</v>
      </c>
      <c r="L7627">
        <v>2017</v>
      </c>
      <c r="M7627">
        <v>9</v>
      </c>
      <c r="N7627">
        <f t="shared" si="543"/>
        <v>0</v>
      </c>
      <c r="O7627">
        <f t="shared" si="544"/>
        <v>0</v>
      </c>
      <c r="P7627">
        <f t="shared" si="545"/>
        <v>1</v>
      </c>
    </row>
    <row r="7628" spans="1:16" x14ac:dyDescent="0.3">
      <c r="A7628" t="s">
        <v>69</v>
      </c>
      <c r="B7628" s="38">
        <v>42982</v>
      </c>
      <c r="C7628" t="s">
        <v>30</v>
      </c>
      <c r="D7628" t="s">
        <v>1238</v>
      </c>
      <c r="E7628" t="s">
        <v>1122</v>
      </c>
      <c r="F7628">
        <v>334133</v>
      </c>
      <c r="G7628">
        <v>375064</v>
      </c>
      <c r="H7628" t="s">
        <v>148</v>
      </c>
      <c r="I7628" t="s">
        <v>149</v>
      </c>
      <c r="L7628">
        <v>2017</v>
      </c>
      <c r="M7628">
        <v>9</v>
      </c>
      <c r="N7628">
        <f t="shared" si="543"/>
        <v>0</v>
      </c>
      <c r="O7628">
        <f t="shared" si="544"/>
        <v>0</v>
      </c>
      <c r="P7628">
        <f t="shared" si="545"/>
        <v>1</v>
      </c>
    </row>
    <row r="7629" spans="1:16" x14ac:dyDescent="0.3">
      <c r="A7629" t="s">
        <v>69</v>
      </c>
      <c r="B7629" s="38">
        <v>42982</v>
      </c>
      <c r="C7629" t="s">
        <v>30</v>
      </c>
      <c r="D7629" t="s">
        <v>1276</v>
      </c>
      <c r="E7629" t="s">
        <v>1122</v>
      </c>
      <c r="F7629">
        <v>333832</v>
      </c>
      <c r="G7629">
        <v>373942</v>
      </c>
      <c r="H7629" t="s">
        <v>148</v>
      </c>
      <c r="I7629" t="s">
        <v>149</v>
      </c>
      <c r="L7629">
        <v>2017</v>
      </c>
      <c r="M7629">
        <v>9</v>
      </c>
      <c r="N7629">
        <f t="shared" si="543"/>
        <v>0</v>
      </c>
      <c r="O7629">
        <f t="shared" si="544"/>
        <v>0</v>
      </c>
      <c r="P7629">
        <f t="shared" si="545"/>
        <v>1</v>
      </c>
    </row>
    <row r="7630" spans="1:16" x14ac:dyDescent="0.3">
      <c r="A7630" t="s">
        <v>69</v>
      </c>
      <c r="B7630" s="38">
        <v>42983</v>
      </c>
      <c r="C7630" t="s">
        <v>29</v>
      </c>
      <c r="D7630" t="s">
        <v>1249</v>
      </c>
      <c r="E7630" t="s">
        <v>1122</v>
      </c>
      <c r="F7630">
        <v>334192</v>
      </c>
      <c r="G7630">
        <v>374816</v>
      </c>
      <c r="H7630" t="s">
        <v>148</v>
      </c>
      <c r="I7630" t="s">
        <v>181</v>
      </c>
      <c r="L7630">
        <v>2017</v>
      </c>
      <c r="M7630">
        <v>9</v>
      </c>
      <c r="N7630">
        <f t="shared" si="543"/>
        <v>0</v>
      </c>
      <c r="O7630">
        <f t="shared" si="544"/>
        <v>1</v>
      </c>
      <c r="P7630">
        <f t="shared" si="545"/>
        <v>0</v>
      </c>
    </row>
    <row r="7631" spans="1:16" x14ac:dyDescent="0.3">
      <c r="A7631" t="s">
        <v>69</v>
      </c>
      <c r="B7631" s="38">
        <v>42984</v>
      </c>
      <c r="C7631" t="s">
        <v>30</v>
      </c>
      <c r="D7631" t="s">
        <v>1277</v>
      </c>
      <c r="E7631" t="s">
        <v>1122</v>
      </c>
      <c r="F7631">
        <v>333731</v>
      </c>
      <c r="G7631">
        <v>374286</v>
      </c>
      <c r="H7631" t="s">
        <v>148</v>
      </c>
      <c r="I7631" t="s">
        <v>149</v>
      </c>
      <c r="L7631">
        <v>2017</v>
      </c>
      <c r="M7631">
        <v>9</v>
      </c>
      <c r="N7631">
        <f t="shared" si="543"/>
        <v>0</v>
      </c>
      <c r="O7631">
        <f t="shared" si="544"/>
        <v>0</v>
      </c>
      <c r="P7631">
        <f t="shared" si="545"/>
        <v>1</v>
      </c>
    </row>
    <row r="7632" spans="1:16" x14ac:dyDescent="0.3">
      <c r="A7632" t="s">
        <v>69</v>
      </c>
      <c r="B7632" s="38">
        <v>42984</v>
      </c>
      <c r="C7632" t="s">
        <v>30</v>
      </c>
      <c r="D7632" t="s">
        <v>1240</v>
      </c>
      <c r="E7632" t="s">
        <v>1122</v>
      </c>
      <c r="F7632">
        <v>334067</v>
      </c>
      <c r="G7632">
        <v>375210</v>
      </c>
      <c r="H7632" t="s">
        <v>148</v>
      </c>
      <c r="I7632" t="s">
        <v>149</v>
      </c>
      <c r="L7632">
        <v>2017</v>
      </c>
      <c r="M7632">
        <v>9</v>
      </c>
      <c r="N7632">
        <f t="shared" si="543"/>
        <v>0</v>
      </c>
      <c r="O7632">
        <f t="shared" si="544"/>
        <v>0</v>
      </c>
      <c r="P7632">
        <f t="shared" si="545"/>
        <v>1</v>
      </c>
    </row>
    <row r="7633" spans="1:16" x14ac:dyDescent="0.3">
      <c r="A7633" t="s">
        <v>69</v>
      </c>
      <c r="B7633" s="38">
        <v>42985</v>
      </c>
      <c r="C7633" t="s">
        <v>30</v>
      </c>
      <c r="D7633" t="s">
        <v>1255</v>
      </c>
      <c r="E7633" t="s">
        <v>1122</v>
      </c>
      <c r="F7633">
        <v>333748</v>
      </c>
      <c r="G7633">
        <v>374726</v>
      </c>
      <c r="H7633" t="s">
        <v>148</v>
      </c>
      <c r="I7633" t="s">
        <v>149</v>
      </c>
      <c r="L7633">
        <v>2017</v>
      </c>
      <c r="M7633">
        <v>9</v>
      </c>
      <c r="N7633">
        <f t="shared" si="543"/>
        <v>0</v>
      </c>
      <c r="O7633">
        <f t="shared" si="544"/>
        <v>0</v>
      </c>
      <c r="P7633">
        <f t="shared" si="545"/>
        <v>1</v>
      </c>
    </row>
    <row r="7634" spans="1:16" x14ac:dyDescent="0.3">
      <c r="A7634" t="s">
        <v>69</v>
      </c>
      <c r="B7634" s="38">
        <v>42986</v>
      </c>
      <c r="C7634" t="s">
        <v>30</v>
      </c>
      <c r="D7634" t="s">
        <v>1229</v>
      </c>
      <c r="E7634" t="s">
        <v>1122</v>
      </c>
      <c r="F7634">
        <v>332915</v>
      </c>
      <c r="G7634">
        <v>373553</v>
      </c>
      <c r="H7634" t="s">
        <v>148</v>
      </c>
      <c r="I7634" t="s">
        <v>149</v>
      </c>
      <c r="L7634">
        <v>2017</v>
      </c>
      <c r="M7634">
        <v>9</v>
      </c>
      <c r="N7634">
        <f t="shared" si="543"/>
        <v>0</v>
      </c>
      <c r="O7634">
        <f t="shared" si="544"/>
        <v>0</v>
      </c>
      <c r="P7634">
        <f t="shared" si="545"/>
        <v>1</v>
      </c>
    </row>
    <row r="7635" spans="1:16" x14ac:dyDescent="0.3">
      <c r="A7635" t="s">
        <v>69</v>
      </c>
      <c r="B7635" s="38">
        <v>42986</v>
      </c>
      <c r="C7635" t="s">
        <v>30</v>
      </c>
      <c r="D7635" t="s">
        <v>1278</v>
      </c>
      <c r="E7635" t="s">
        <v>1122</v>
      </c>
      <c r="F7635">
        <v>333678</v>
      </c>
      <c r="G7635">
        <v>373456</v>
      </c>
      <c r="H7635" t="s">
        <v>148</v>
      </c>
      <c r="I7635" t="s">
        <v>149</v>
      </c>
      <c r="L7635">
        <v>2017</v>
      </c>
      <c r="M7635">
        <v>9</v>
      </c>
      <c r="N7635">
        <f t="shared" si="543"/>
        <v>0</v>
      </c>
      <c r="O7635">
        <f t="shared" si="544"/>
        <v>0</v>
      </c>
      <c r="P7635">
        <f t="shared" si="545"/>
        <v>1</v>
      </c>
    </row>
    <row r="7636" spans="1:16" x14ac:dyDescent="0.3">
      <c r="A7636" t="s">
        <v>69</v>
      </c>
      <c r="B7636" s="38">
        <v>42987</v>
      </c>
      <c r="C7636" t="s">
        <v>30</v>
      </c>
      <c r="D7636" t="s">
        <v>1257</v>
      </c>
      <c r="E7636" t="s">
        <v>1122</v>
      </c>
      <c r="F7636">
        <v>334240</v>
      </c>
      <c r="G7636">
        <v>373993</v>
      </c>
      <c r="H7636" t="s">
        <v>148</v>
      </c>
      <c r="I7636" t="s">
        <v>149</v>
      </c>
      <c r="L7636">
        <v>2017</v>
      </c>
      <c r="M7636">
        <v>9</v>
      </c>
      <c r="N7636">
        <f t="shared" si="543"/>
        <v>0</v>
      </c>
      <c r="O7636">
        <f t="shared" si="544"/>
        <v>0</v>
      </c>
      <c r="P7636">
        <f t="shared" si="545"/>
        <v>1</v>
      </c>
    </row>
    <row r="7637" spans="1:16" x14ac:dyDescent="0.3">
      <c r="A7637" t="s">
        <v>69</v>
      </c>
      <c r="B7637" s="38">
        <v>42988</v>
      </c>
      <c r="C7637" t="s">
        <v>30</v>
      </c>
      <c r="D7637" t="s">
        <v>1238</v>
      </c>
      <c r="E7637" t="s">
        <v>1122</v>
      </c>
      <c r="F7637">
        <v>334132</v>
      </c>
      <c r="G7637">
        <v>375038</v>
      </c>
      <c r="H7637" t="s">
        <v>148</v>
      </c>
      <c r="I7637" t="s">
        <v>149</v>
      </c>
      <c r="L7637">
        <v>2017</v>
      </c>
      <c r="M7637">
        <v>9</v>
      </c>
      <c r="N7637">
        <f t="shared" ref="N7637:N7700" si="546">SUM((IF(OR(ISBLANK($I7637),ISERROR(SEARCH("killed",$I7637))),0,IF(SEARCH("killed",$I7637)=3,LEFT($I7637,1),IF(SEARCH("killed",$I7637)=4,LEFT($I7637,2),0)))),(IF(OR(ISBLANK($J7637),ISERROR(SEARCH("killed",$J7637))),0,IF(SEARCH("killed",$J7637)=3,LEFT($J7637,1),IF(SEARCH("killed",$J7637)=4,LEFT($J7637,2),0)))),(IF(OR(ISBLANK($K7637),ISERROR(SEARCH("killed",$K7637))),0,IF(SEARCH("killed",$K7637)=3,LEFT($K7637,1),IF(SEARCH("killed",$K7637)=4,LEFT($K7637,2),0)))))</f>
        <v>0</v>
      </c>
      <c r="O7637">
        <f t="shared" ref="O7637:O7700" si="547">SUM((IF(OR(ISBLANK($I7637),ISERROR(SEARCH("seriously",$I7637))),0,IF(SEARCH("seriously",$I7637)=3,LEFT($I7637,1),IF(SEARCH("seriously",$I7637)=4,LEFT($I7637,2),0)))),(IF(OR(ISBLANK($J7637),ISERROR(SEARCH("seriously",$J7637))),0,IF(SEARCH("seriously",$J7637)=3,LEFT($J7637,1),IF(SEARCH("seriously",$J7637)=4,LEFT($J7637,2),0)))),(IF(OR(ISBLANK($K7637),ISERROR(SEARCH("seriously",$K7637))),0,IF(SEARCH("seriously",$K7637)=3,LEFT($K7637,1),IF(SEARCH("seriously",$K7637)=4,LEFT($K7637,2),0)))))</f>
        <v>0</v>
      </c>
      <c r="P7637">
        <f t="shared" ref="P7637:P7700" si="548">SUM((IF(OR(ISBLANK($I7637),ISERROR(SEARCH("slightly",$I7637))),0,IF(SEARCH("slightly",$I7637)=3,LEFT($I7637,1),IF(SEARCH("slightly",$I7637)=4,LEFT($I7637,2),0)))),(IF(OR(ISBLANK($J7637),ISERROR(SEARCH("slightly",$J7637))),0,IF(SEARCH("slightly",$J7637)=3,LEFT($J7637,1),IF(SEARCH("slightly",$J7637)=4,LEFT($J7637,2),0)))),(IF(OR(ISBLANK($K7637),ISERROR(SEARCH("slightly",$K7637))),0,IF(SEARCH("slightly",$K7637)=3,LEFT($K7637,1),IF(SEARCH("slightly",$K7637)=4,LEFT($K7637,2),0)))))</f>
        <v>1</v>
      </c>
    </row>
    <row r="7638" spans="1:16" x14ac:dyDescent="0.3">
      <c r="A7638" t="s">
        <v>69</v>
      </c>
      <c r="B7638" s="38">
        <v>42990</v>
      </c>
      <c r="C7638" t="s">
        <v>30</v>
      </c>
      <c r="D7638" t="s">
        <v>1279</v>
      </c>
      <c r="E7638" t="s">
        <v>1122</v>
      </c>
      <c r="F7638">
        <v>334913</v>
      </c>
      <c r="G7638">
        <v>374520</v>
      </c>
      <c r="H7638" t="s">
        <v>148</v>
      </c>
      <c r="I7638" t="s">
        <v>149</v>
      </c>
      <c r="L7638">
        <v>2017</v>
      </c>
      <c r="M7638">
        <v>9</v>
      </c>
      <c r="N7638">
        <f t="shared" si="546"/>
        <v>0</v>
      </c>
      <c r="O7638">
        <f t="shared" si="547"/>
        <v>0</v>
      </c>
      <c r="P7638">
        <f t="shared" si="548"/>
        <v>1</v>
      </c>
    </row>
    <row r="7639" spans="1:16" x14ac:dyDescent="0.3">
      <c r="A7639" t="s">
        <v>69</v>
      </c>
      <c r="B7639" s="38">
        <v>42990</v>
      </c>
      <c r="C7639" t="s">
        <v>30</v>
      </c>
      <c r="D7639" t="s">
        <v>1257</v>
      </c>
      <c r="E7639" t="s">
        <v>1122</v>
      </c>
      <c r="F7639">
        <v>334171</v>
      </c>
      <c r="G7639">
        <v>374487</v>
      </c>
      <c r="H7639" t="s">
        <v>148</v>
      </c>
      <c r="I7639" t="s">
        <v>149</v>
      </c>
      <c r="L7639">
        <v>2017</v>
      </c>
      <c r="M7639">
        <v>9</v>
      </c>
      <c r="N7639">
        <f t="shared" si="546"/>
        <v>0</v>
      </c>
      <c r="O7639">
        <f t="shared" si="547"/>
        <v>0</v>
      </c>
      <c r="P7639">
        <f t="shared" si="548"/>
        <v>1</v>
      </c>
    </row>
    <row r="7640" spans="1:16" x14ac:dyDescent="0.3">
      <c r="A7640" t="s">
        <v>69</v>
      </c>
      <c r="B7640" s="38">
        <v>42993</v>
      </c>
      <c r="C7640" t="s">
        <v>30</v>
      </c>
      <c r="D7640" t="s">
        <v>1242</v>
      </c>
      <c r="E7640" t="s">
        <v>1122</v>
      </c>
      <c r="F7640">
        <v>334241</v>
      </c>
      <c r="G7640">
        <v>373967</v>
      </c>
      <c r="H7640" t="s">
        <v>148</v>
      </c>
      <c r="I7640" t="s">
        <v>149</v>
      </c>
      <c r="L7640">
        <v>2017</v>
      </c>
      <c r="M7640">
        <v>9</v>
      </c>
      <c r="N7640">
        <f t="shared" si="546"/>
        <v>0</v>
      </c>
      <c r="O7640">
        <f t="shared" si="547"/>
        <v>0</v>
      </c>
      <c r="P7640">
        <f t="shared" si="548"/>
        <v>1</v>
      </c>
    </row>
    <row r="7641" spans="1:16" x14ac:dyDescent="0.3">
      <c r="A7641" t="s">
        <v>69</v>
      </c>
      <c r="B7641" s="38">
        <v>42994</v>
      </c>
      <c r="C7641" t="s">
        <v>30</v>
      </c>
      <c r="D7641" t="s">
        <v>1245</v>
      </c>
      <c r="E7641" t="s">
        <v>1122</v>
      </c>
      <c r="F7641">
        <v>333466</v>
      </c>
      <c r="G7641">
        <v>375136</v>
      </c>
      <c r="H7641" t="s">
        <v>148</v>
      </c>
      <c r="I7641" t="s">
        <v>149</v>
      </c>
      <c r="L7641">
        <v>2017</v>
      </c>
      <c r="M7641">
        <v>9</v>
      </c>
      <c r="N7641">
        <f t="shared" si="546"/>
        <v>0</v>
      </c>
      <c r="O7641">
        <f t="shared" si="547"/>
        <v>0</v>
      </c>
      <c r="P7641">
        <f t="shared" si="548"/>
        <v>1</v>
      </c>
    </row>
    <row r="7642" spans="1:16" x14ac:dyDescent="0.3">
      <c r="A7642" t="s">
        <v>69</v>
      </c>
      <c r="B7642" s="38">
        <v>42995</v>
      </c>
      <c r="C7642" t="s">
        <v>30</v>
      </c>
      <c r="D7642" t="s">
        <v>1238</v>
      </c>
      <c r="E7642" t="s">
        <v>1122</v>
      </c>
      <c r="F7642">
        <v>334173</v>
      </c>
      <c r="G7642">
        <v>375145</v>
      </c>
      <c r="H7642" t="s">
        <v>148</v>
      </c>
      <c r="I7642" t="s">
        <v>149</v>
      </c>
      <c r="L7642">
        <v>2017</v>
      </c>
      <c r="M7642">
        <v>9</v>
      </c>
      <c r="N7642">
        <f t="shared" si="546"/>
        <v>0</v>
      </c>
      <c r="O7642">
        <f t="shared" si="547"/>
        <v>0</v>
      </c>
      <c r="P7642">
        <f t="shared" si="548"/>
        <v>1</v>
      </c>
    </row>
    <row r="7643" spans="1:16" x14ac:dyDescent="0.3">
      <c r="A7643" t="s">
        <v>69</v>
      </c>
      <c r="B7643" s="38">
        <v>42996</v>
      </c>
      <c r="C7643" t="s">
        <v>30</v>
      </c>
      <c r="D7643" t="s">
        <v>1229</v>
      </c>
      <c r="E7643" t="s">
        <v>1122</v>
      </c>
      <c r="F7643">
        <v>333269</v>
      </c>
      <c r="G7643">
        <v>374620</v>
      </c>
      <c r="H7643" t="s">
        <v>148</v>
      </c>
      <c r="I7643" t="s">
        <v>149</v>
      </c>
      <c r="L7643">
        <v>2017</v>
      </c>
      <c r="M7643">
        <v>9</v>
      </c>
      <c r="N7643">
        <f t="shared" si="546"/>
        <v>0</v>
      </c>
      <c r="O7643">
        <f t="shared" si="547"/>
        <v>0</v>
      </c>
      <c r="P7643">
        <f t="shared" si="548"/>
        <v>1</v>
      </c>
    </row>
    <row r="7644" spans="1:16" x14ac:dyDescent="0.3">
      <c r="A7644" t="s">
        <v>69</v>
      </c>
      <c r="B7644" s="38">
        <v>42996</v>
      </c>
      <c r="C7644" t="s">
        <v>29</v>
      </c>
      <c r="D7644" t="s">
        <v>1232</v>
      </c>
      <c r="E7644" t="s">
        <v>1122</v>
      </c>
      <c r="F7644">
        <v>335120</v>
      </c>
      <c r="G7644">
        <v>374457</v>
      </c>
      <c r="H7644" t="s">
        <v>148</v>
      </c>
      <c r="I7644" t="s">
        <v>181</v>
      </c>
      <c r="L7644">
        <v>2017</v>
      </c>
      <c r="M7644">
        <v>9</v>
      </c>
      <c r="N7644">
        <f t="shared" si="546"/>
        <v>0</v>
      </c>
      <c r="O7644">
        <f t="shared" si="547"/>
        <v>1</v>
      </c>
      <c r="P7644">
        <f t="shared" si="548"/>
        <v>0</v>
      </c>
    </row>
    <row r="7645" spans="1:16" x14ac:dyDescent="0.3">
      <c r="A7645" t="s">
        <v>69</v>
      </c>
      <c r="B7645" s="38">
        <v>42997</v>
      </c>
      <c r="C7645" t="s">
        <v>30</v>
      </c>
      <c r="D7645" t="s">
        <v>1230</v>
      </c>
      <c r="E7645" t="s">
        <v>1122</v>
      </c>
      <c r="F7645">
        <v>333584</v>
      </c>
      <c r="G7645">
        <v>373478</v>
      </c>
      <c r="H7645" t="s">
        <v>148</v>
      </c>
      <c r="I7645" t="s">
        <v>149</v>
      </c>
      <c r="L7645">
        <v>2017</v>
      </c>
      <c r="M7645">
        <v>9</v>
      </c>
      <c r="N7645">
        <f t="shared" si="546"/>
        <v>0</v>
      </c>
      <c r="O7645">
        <f t="shared" si="547"/>
        <v>0</v>
      </c>
      <c r="P7645">
        <f t="shared" si="548"/>
        <v>1</v>
      </c>
    </row>
    <row r="7646" spans="1:16" x14ac:dyDescent="0.3">
      <c r="A7646" t="s">
        <v>69</v>
      </c>
      <c r="B7646" s="38">
        <v>42997</v>
      </c>
      <c r="C7646" t="s">
        <v>30</v>
      </c>
      <c r="D7646" t="s">
        <v>1280</v>
      </c>
      <c r="E7646" t="s">
        <v>1122</v>
      </c>
      <c r="F7646">
        <v>333629</v>
      </c>
      <c r="G7646">
        <v>373922</v>
      </c>
      <c r="H7646" t="s">
        <v>148</v>
      </c>
      <c r="I7646" t="s">
        <v>149</v>
      </c>
      <c r="L7646">
        <v>2017</v>
      </c>
      <c r="M7646">
        <v>9</v>
      </c>
      <c r="N7646">
        <f t="shared" si="546"/>
        <v>0</v>
      </c>
      <c r="O7646">
        <f t="shared" si="547"/>
        <v>0</v>
      </c>
      <c r="P7646">
        <f t="shared" si="548"/>
        <v>1</v>
      </c>
    </row>
    <row r="7647" spans="1:16" x14ac:dyDescent="0.3">
      <c r="A7647" t="s">
        <v>69</v>
      </c>
      <c r="B7647" s="38">
        <v>42998</v>
      </c>
      <c r="C7647" t="s">
        <v>30</v>
      </c>
      <c r="D7647" t="s">
        <v>1242</v>
      </c>
      <c r="E7647" t="s">
        <v>1122</v>
      </c>
      <c r="F7647">
        <v>334230</v>
      </c>
      <c r="G7647">
        <v>373858</v>
      </c>
      <c r="H7647" t="s">
        <v>148</v>
      </c>
      <c r="I7647" t="s">
        <v>149</v>
      </c>
      <c r="L7647">
        <v>2017</v>
      </c>
      <c r="M7647">
        <v>9</v>
      </c>
      <c r="N7647">
        <f t="shared" si="546"/>
        <v>0</v>
      </c>
      <c r="O7647">
        <f t="shared" si="547"/>
        <v>0</v>
      </c>
      <c r="P7647">
        <f t="shared" si="548"/>
        <v>1</v>
      </c>
    </row>
    <row r="7648" spans="1:16" x14ac:dyDescent="0.3">
      <c r="A7648" t="s">
        <v>69</v>
      </c>
      <c r="B7648" s="38">
        <v>42997</v>
      </c>
      <c r="C7648" t="s">
        <v>30</v>
      </c>
      <c r="D7648" t="s">
        <v>1224</v>
      </c>
      <c r="E7648" t="s">
        <v>1122</v>
      </c>
      <c r="F7648">
        <v>334034</v>
      </c>
      <c r="G7648">
        <v>374402</v>
      </c>
      <c r="H7648" t="s">
        <v>148</v>
      </c>
      <c r="I7648" t="s">
        <v>149</v>
      </c>
      <c r="L7648">
        <v>2017</v>
      </c>
      <c r="M7648">
        <v>9</v>
      </c>
      <c r="N7648">
        <f t="shared" si="546"/>
        <v>0</v>
      </c>
      <c r="O7648">
        <f t="shared" si="547"/>
        <v>0</v>
      </c>
      <c r="P7648">
        <f t="shared" si="548"/>
        <v>1</v>
      </c>
    </row>
    <row r="7649" spans="1:16" x14ac:dyDescent="0.3">
      <c r="A7649" t="s">
        <v>69</v>
      </c>
      <c r="B7649" s="38">
        <v>42998</v>
      </c>
      <c r="C7649" t="s">
        <v>30</v>
      </c>
      <c r="D7649" t="s">
        <v>1281</v>
      </c>
      <c r="E7649" t="s">
        <v>1122</v>
      </c>
      <c r="F7649">
        <v>333446</v>
      </c>
      <c r="G7649">
        <v>373194</v>
      </c>
      <c r="H7649" t="s">
        <v>148</v>
      </c>
      <c r="I7649" t="s">
        <v>149</v>
      </c>
      <c r="L7649">
        <v>2017</v>
      </c>
      <c r="M7649">
        <v>9</v>
      </c>
      <c r="N7649">
        <f t="shared" si="546"/>
        <v>0</v>
      </c>
      <c r="O7649">
        <f t="shared" si="547"/>
        <v>0</v>
      </c>
      <c r="P7649">
        <f t="shared" si="548"/>
        <v>1</v>
      </c>
    </row>
    <row r="7650" spans="1:16" x14ac:dyDescent="0.3">
      <c r="A7650" t="s">
        <v>69</v>
      </c>
      <c r="B7650" s="38">
        <v>42999</v>
      </c>
      <c r="C7650" t="s">
        <v>30</v>
      </c>
      <c r="D7650" t="s">
        <v>1282</v>
      </c>
      <c r="E7650" t="s">
        <v>1122</v>
      </c>
      <c r="F7650">
        <v>335016</v>
      </c>
      <c r="G7650">
        <v>373966</v>
      </c>
      <c r="H7650" t="s">
        <v>234</v>
      </c>
      <c r="I7650" t="s">
        <v>313</v>
      </c>
      <c r="L7650">
        <v>2017</v>
      </c>
      <c r="M7650">
        <v>9</v>
      </c>
      <c r="N7650">
        <f t="shared" si="546"/>
        <v>0</v>
      </c>
      <c r="O7650">
        <f t="shared" si="547"/>
        <v>0</v>
      </c>
      <c r="P7650">
        <f t="shared" si="548"/>
        <v>5</v>
      </c>
    </row>
    <row r="7651" spans="1:16" x14ac:dyDescent="0.3">
      <c r="A7651" t="s">
        <v>69</v>
      </c>
      <c r="B7651" s="38">
        <v>42999</v>
      </c>
      <c r="C7651" t="s">
        <v>30</v>
      </c>
      <c r="D7651" t="s">
        <v>1229</v>
      </c>
      <c r="E7651" t="s">
        <v>1122</v>
      </c>
      <c r="F7651">
        <v>333152</v>
      </c>
      <c r="G7651">
        <v>374157</v>
      </c>
      <c r="H7651" t="s">
        <v>152</v>
      </c>
      <c r="I7651" t="s">
        <v>153</v>
      </c>
      <c r="L7651">
        <v>2017</v>
      </c>
      <c r="M7651">
        <v>9</v>
      </c>
      <c r="N7651">
        <f t="shared" si="546"/>
        <v>0</v>
      </c>
      <c r="O7651">
        <f t="shared" si="547"/>
        <v>0</v>
      </c>
      <c r="P7651">
        <f t="shared" si="548"/>
        <v>2</v>
      </c>
    </row>
    <row r="7652" spans="1:16" x14ac:dyDescent="0.3">
      <c r="A7652" t="s">
        <v>69</v>
      </c>
      <c r="B7652" s="38">
        <v>43000</v>
      </c>
      <c r="C7652" t="s">
        <v>30</v>
      </c>
      <c r="D7652" t="s">
        <v>1283</v>
      </c>
      <c r="E7652" t="s">
        <v>1122</v>
      </c>
      <c r="F7652">
        <v>333952</v>
      </c>
      <c r="G7652">
        <v>373747</v>
      </c>
      <c r="H7652" t="s">
        <v>148</v>
      </c>
      <c r="I7652" t="s">
        <v>149</v>
      </c>
      <c r="L7652">
        <v>2017</v>
      </c>
      <c r="M7652">
        <v>9</v>
      </c>
      <c r="N7652">
        <f t="shared" si="546"/>
        <v>0</v>
      </c>
      <c r="O7652">
        <f t="shared" si="547"/>
        <v>0</v>
      </c>
      <c r="P7652">
        <f t="shared" si="548"/>
        <v>1</v>
      </c>
    </row>
    <row r="7653" spans="1:16" x14ac:dyDescent="0.3">
      <c r="A7653" t="s">
        <v>69</v>
      </c>
      <c r="B7653" s="38">
        <v>43000</v>
      </c>
      <c r="C7653" t="s">
        <v>30</v>
      </c>
      <c r="D7653" t="s">
        <v>1256</v>
      </c>
      <c r="E7653" t="s">
        <v>1122</v>
      </c>
      <c r="F7653">
        <v>333436</v>
      </c>
      <c r="G7653">
        <v>374333</v>
      </c>
      <c r="H7653" t="s">
        <v>148</v>
      </c>
      <c r="I7653" t="s">
        <v>149</v>
      </c>
      <c r="L7653">
        <v>2017</v>
      </c>
      <c r="M7653">
        <v>9</v>
      </c>
      <c r="N7653">
        <f t="shared" si="546"/>
        <v>0</v>
      </c>
      <c r="O7653">
        <f t="shared" si="547"/>
        <v>0</v>
      </c>
      <c r="P7653">
        <f t="shared" si="548"/>
        <v>1</v>
      </c>
    </row>
    <row r="7654" spans="1:16" x14ac:dyDescent="0.3">
      <c r="A7654" t="s">
        <v>69</v>
      </c>
      <c r="B7654" s="38">
        <v>43000</v>
      </c>
      <c r="C7654" t="s">
        <v>30</v>
      </c>
      <c r="D7654" t="s">
        <v>1238</v>
      </c>
      <c r="E7654" t="s">
        <v>1122</v>
      </c>
      <c r="F7654">
        <v>334182</v>
      </c>
      <c r="G7654">
        <v>375126</v>
      </c>
      <c r="H7654" t="s">
        <v>144</v>
      </c>
      <c r="I7654" t="s">
        <v>145</v>
      </c>
      <c r="L7654">
        <v>2017</v>
      </c>
      <c r="M7654">
        <v>9</v>
      </c>
      <c r="N7654">
        <f t="shared" si="546"/>
        <v>0</v>
      </c>
      <c r="O7654">
        <f t="shared" si="547"/>
        <v>0</v>
      </c>
      <c r="P7654">
        <f t="shared" si="548"/>
        <v>3</v>
      </c>
    </row>
    <row r="7655" spans="1:16" x14ac:dyDescent="0.3">
      <c r="A7655" t="s">
        <v>69</v>
      </c>
      <c r="B7655" s="38">
        <v>43000</v>
      </c>
      <c r="C7655" t="s">
        <v>30</v>
      </c>
      <c r="D7655" t="s">
        <v>1284</v>
      </c>
      <c r="E7655" t="s">
        <v>1122</v>
      </c>
      <c r="F7655">
        <v>334213</v>
      </c>
      <c r="G7655">
        <v>374125</v>
      </c>
      <c r="H7655" t="s">
        <v>148</v>
      </c>
      <c r="I7655" t="s">
        <v>149</v>
      </c>
      <c r="L7655">
        <v>2017</v>
      </c>
      <c r="M7655">
        <v>9</v>
      </c>
      <c r="N7655">
        <f t="shared" si="546"/>
        <v>0</v>
      </c>
      <c r="O7655">
        <f t="shared" si="547"/>
        <v>0</v>
      </c>
      <c r="P7655">
        <f t="shared" si="548"/>
        <v>1</v>
      </c>
    </row>
    <row r="7656" spans="1:16" x14ac:dyDescent="0.3">
      <c r="A7656" t="s">
        <v>69</v>
      </c>
      <c r="B7656" s="38">
        <v>43001</v>
      </c>
      <c r="C7656" t="s">
        <v>29</v>
      </c>
      <c r="D7656" t="s">
        <v>1285</v>
      </c>
      <c r="E7656" t="s">
        <v>1122</v>
      </c>
      <c r="F7656">
        <v>334250</v>
      </c>
      <c r="G7656">
        <v>374510</v>
      </c>
      <c r="H7656" t="s">
        <v>148</v>
      </c>
      <c r="I7656" t="s">
        <v>181</v>
      </c>
      <c r="L7656">
        <v>2017</v>
      </c>
      <c r="M7656">
        <v>9</v>
      </c>
      <c r="N7656">
        <f t="shared" si="546"/>
        <v>0</v>
      </c>
      <c r="O7656">
        <f t="shared" si="547"/>
        <v>1</v>
      </c>
      <c r="P7656">
        <f t="shared" si="548"/>
        <v>0</v>
      </c>
    </row>
    <row r="7657" spans="1:16" x14ac:dyDescent="0.3">
      <c r="A7657" t="s">
        <v>69</v>
      </c>
      <c r="B7657" s="38">
        <v>43001</v>
      </c>
      <c r="C7657" t="s">
        <v>30</v>
      </c>
      <c r="D7657" t="s">
        <v>1286</v>
      </c>
      <c r="E7657" t="s">
        <v>1122</v>
      </c>
      <c r="F7657">
        <v>333415</v>
      </c>
      <c r="G7657">
        <v>374724</v>
      </c>
      <c r="H7657" t="s">
        <v>148</v>
      </c>
      <c r="I7657" t="s">
        <v>149</v>
      </c>
      <c r="L7657">
        <v>2017</v>
      </c>
      <c r="M7657">
        <v>9</v>
      </c>
      <c r="N7657">
        <f t="shared" si="546"/>
        <v>0</v>
      </c>
      <c r="O7657">
        <f t="shared" si="547"/>
        <v>0</v>
      </c>
      <c r="P7657">
        <f t="shared" si="548"/>
        <v>1</v>
      </c>
    </row>
    <row r="7658" spans="1:16" x14ac:dyDescent="0.3">
      <c r="A7658" t="s">
        <v>69</v>
      </c>
      <c r="B7658" s="38">
        <v>43002</v>
      </c>
      <c r="C7658" t="s">
        <v>30</v>
      </c>
      <c r="D7658" t="s">
        <v>1276</v>
      </c>
      <c r="E7658" t="s">
        <v>1122</v>
      </c>
      <c r="F7658">
        <v>333914</v>
      </c>
      <c r="G7658">
        <v>373951</v>
      </c>
      <c r="H7658" t="s">
        <v>148</v>
      </c>
      <c r="I7658" t="s">
        <v>149</v>
      </c>
      <c r="L7658">
        <v>2017</v>
      </c>
      <c r="M7658">
        <v>9</v>
      </c>
      <c r="N7658">
        <f t="shared" si="546"/>
        <v>0</v>
      </c>
      <c r="O7658">
        <f t="shared" si="547"/>
        <v>0</v>
      </c>
      <c r="P7658">
        <f t="shared" si="548"/>
        <v>1</v>
      </c>
    </row>
    <row r="7659" spans="1:16" x14ac:dyDescent="0.3">
      <c r="A7659" t="s">
        <v>69</v>
      </c>
      <c r="B7659" s="38">
        <v>43006</v>
      </c>
      <c r="C7659" t="s">
        <v>30</v>
      </c>
      <c r="D7659" t="s">
        <v>1270</v>
      </c>
      <c r="E7659" t="s">
        <v>1122</v>
      </c>
      <c r="F7659">
        <v>334283</v>
      </c>
      <c r="G7659">
        <v>374349</v>
      </c>
      <c r="H7659" t="s">
        <v>144</v>
      </c>
      <c r="I7659" t="s">
        <v>145</v>
      </c>
      <c r="L7659">
        <v>2017</v>
      </c>
      <c r="M7659">
        <v>9</v>
      </c>
      <c r="N7659">
        <f t="shared" si="546"/>
        <v>0</v>
      </c>
      <c r="O7659">
        <f t="shared" si="547"/>
        <v>0</v>
      </c>
      <c r="P7659">
        <f t="shared" si="548"/>
        <v>3</v>
      </c>
    </row>
    <row r="7660" spans="1:16" x14ac:dyDescent="0.3">
      <c r="A7660" t="s">
        <v>69</v>
      </c>
      <c r="B7660" s="38">
        <v>43007</v>
      </c>
      <c r="C7660" t="s">
        <v>30</v>
      </c>
      <c r="D7660" t="s">
        <v>1272</v>
      </c>
      <c r="E7660" t="s">
        <v>1122</v>
      </c>
      <c r="F7660">
        <v>333773</v>
      </c>
      <c r="G7660">
        <v>374079</v>
      </c>
      <c r="H7660" t="s">
        <v>152</v>
      </c>
      <c r="I7660" t="s">
        <v>153</v>
      </c>
      <c r="L7660">
        <v>2017</v>
      </c>
      <c r="M7660">
        <v>9</v>
      </c>
      <c r="N7660">
        <f t="shared" si="546"/>
        <v>0</v>
      </c>
      <c r="O7660">
        <f t="shared" si="547"/>
        <v>0</v>
      </c>
      <c r="P7660">
        <f t="shared" si="548"/>
        <v>2</v>
      </c>
    </row>
    <row r="7661" spans="1:16" x14ac:dyDescent="0.3">
      <c r="A7661" t="s">
        <v>69</v>
      </c>
      <c r="B7661" s="38">
        <v>43007</v>
      </c>
      <c r="C7661" t="s">
        <v>30</v>
      </c>
      <c r="D7661" t="s">
        <v>1230</v>
      </c>
      <c r="E7661" t="s">
        <v>1122</v>
      </c>
      <c r="F7661">
        <v>333584</v>
      </c>
      <c r="G7661">
        <v>373472</v>
      </c>
      <c r="H7661" t="s">
        <v>148</v>
      </c>
      <c r="I7661" t="s">
        <v>149</v>
      </c>
      <c r="L7661">
        <v>2017</v>
      </c>
      <c r="M7661">
        <v>9</v>
      </c>
      <c r="N7661">
        <f t="shared" si="546"/>
        <v>0</v>
      </c>
      <c r="O7661">
        <f t="shared" si="547"/>
        <v>0</v>
      </c>
      <c r="P7661">
        <f t="shared" si="548"/>
        <v>1</v>
      </c>
    </row>
    <row r="7662" spans="1:16" x14ac:dyDescent="0.3">
      <c r="A7662" t="s">
        <v>69</v>
      </c>
      <c r="B7662" s="38">
        <v>43009</v>
      </c>
      <c r="C7662" t="s">
        <v>30</v>
      </c>
      <c r="D7662" t="s">
        <v>1257</v>
      </c>
      <c r="E7662" t="s">
        <v>1122</v>
      </c>
      <c r="F7662">
        <v>334218</v>
      </c>
      <c r="G7662">
        <v>374238</v>
      </c>
      <c r="H7662" t="s">
        <v>148</v>
      </c>
      <c r="I7662" t="s">
        <v>149</v>
      </c>
      <c r="L7662">
        <v>2017</v>
      </c>
      <c r="M7662">
        <v>10</v>
      </c>
      <c r="N7662">
        <f t="shared" si="546"/>
        <v>0</v>
      </c>
      <c r="O7662">
        <f t="shared" si="547"/>
        <v>0</v>
      </c>
      <c r="P7662">
        <f t="shared" si="548"/>
        <v>1</v>
      </c>
    </row>
    <row r="7663" spans="1:16" x14ac:dyDescent="0.3">
      <c r="A7663" t="s">
        <v>69</v>
      </c>
      <c r="B7663" s="38">
        <v>43013</v>
      </c>
      <c r="C7663" t="s">
        <v>30</v>
      </c>
      <c r="D7663" t="s">
        <v>1240</v>
      </c>
      <c r="E7663" t="s">
        <v>1122</v>
      </c>
      <c r="F7663">
        <v>334054</v>
      </c>
      <c r="G7663">
        <v>375221</v>
      </c>
      <c r="H7663" t="s">
        <v>148</v>
      </c>
      <c r="I7663" t="s">
        <v>149</v>
      </c>
      <c r="L7663">
        <v>2017</v>
      </c>
      <c r="M7663">
        <v>10</v>
      </c>
      <c r="N7663">
        <f t="shared" si="546"/>
        <v>0</v>
      </c>
      <c r="O7663">
        <f t="shared" si="547"/>
        <v>0</v>
      </c>
      <c r="P7663">
        <f t="shared" si="548"/>
        <v>1</v>
      </c>
    </row>
    <row r="7664" spans="1:16" x14ac:dyDescent="0.3">
      <c r="A7664" t="s">
        <v>69</v>
      </c>
      <c r="B7664" s="38">
        <v>43020</v>
      </c>
      <c r="C7664" t="s">
        <v>30</v>
      </c>
      <c r="D7664" t="s">
        <v>1229</v>
      </c>
      <c r="E7664" t="s">
        <v>1122</v>
      </c>
      <c r="F7664">
        <v>333658</v>
      </c>
      <c r="G7664">
        <v>375228</v>
      </c>
      <c r="H7664" t="s">
        <v>148</v>
      </c>
      <c r="I7664" t="s">
        <v>149</v>
      </c>
      <c r="L7664">
        <v>2017</v>
      </c>
      <c r="M7664">
        <v>10</v>
      </c>
      <c r="N7664">
        <f t="shared" si="546"/>
        <v>0</v>
      </c>
      <c r="O7664">
        <f t="shared" si="547"/>
        <v>0</v>
      </c>
      <c r="P7664">
        <f t="shared" si="548"/>
        <v>1</v>
      </c>
    </row>
    <row r="7665" spans="1:16" x14ac:dyDescent="0.3">
      <c r="A7665" t="s">
        <v>69</v>
      </c>
      <c r="B7665" s="38">
        <v>43020</v>
      </c>
      <c r="C7665" t="s">
        <v>30</v>
      </c>
      <c r="D7665" t="s">
        <v>1236</v>
      </c>
      <c r="E7665" t="s">
        <v>1122</v>
      </c>
      <c r="F7665">
        <v>334013</v>
      </c>
      <c r="G7665">
        <v>375102</v>
      </c>
      <c r="H7665" t="s">
        <v>144</v>
      </c>
      <c r="I7665" t="s">
        <v>145</v>
      </c>
      <c r="L7665">
        <v>2017</v>
      </c>
      <c r="M7665">
        <v>10</v>
      </c>
      <c r="N7665">
        <f t="shared" si="546"/>
        <v>0</v>
      </c>
      <c r="O7665">
        <f t="shared" si="547"/>
        <v>0</v>
      </c>
      <c r="P7665">
        <f t="shared" si="548"/>
        <v>3</v>
      </c>
    </row>
    <row r="7666" spans="1:16" x14ac:dyDescent="0.3">
      <c r="A7666" t="s">
        <v>69</v>
      </c>
      <c r="B7666" s="38">
        <v>43020</v>
      </c>
      <c r="C7666" t="s">
        <v>30</v>
      </c>
      <c r="D7666" t="s">
        <v>1240</v>
      </c>
      <c r="E7666" t="s">
        <v>1122</v>
      </c>
      <c r="F7666">
        <v>334054</v>
      </c>
      <c r="G7666">
        <v>375220</v>
      </c>
      <c r="H7666" t="s">
        <v>144</v>
      </c>
      <c r="I7666" t="s">
        <v>145</v>
      </c>
      <c r="L7666">
        <v>2017</v>
      </c>
      <c r="M7666">
        <v>10</v>
      </c>
      <c r="N7666">
        <f t="shared" si="546"/>
        <v>0</v>
      </c>
      <c r="O7666">
        <f t="shared" si="547"/>
        <v>0</v>
      </c>
      <c r="P7666">
        <f t="shared" si="548"/>
        <v>3</v>
      </c>
    </row>
    <row r="7667" spans="1:16" x14ac:dyDescent="0.3">
      <c r="A7667" t="s">
        <v>69</v>
      </c>
      <c r="B7667" s="38">
        <v>43021</v>
      </c>
      <c r="C7667" t="s">
        <v>30</v>
      </c>
      <c r="D7667" t="s">
        <v>1287</v>
      </c>
      <c r="E7667" t="s">
        <v>1122</v>
      </c>
      <c r="F7667">
        <v>334497</v>
      </c>
      <c r="G7667">
        <v>374702</v>
      </c>
      <c r="H7667" t="s">
        <v>148</v>
      </c>
      <c r="I7667" t="s">
        <v>149</v>
      </c>
      <c r="L7667">
        <v>2017</v>
      </c>
      <c r="M7667">
        <v>10</v>
      </c>
      <c r="N7667">
        <f t="shared" si="546"/>
        <v>0</v>
      </c>
      <c r="O7667">
        <f t="shared" si="547"/>
        <v>0</v>
      </c>
      <c r="P7667">
        <f t="shared" si="548"/>
        <v>1</v>
      </c>
    </row>
    <row r="7668" spans="1:16" x14ac:dyDescent="0.3">
      <c r="A7668" t="s">
        <v>69</v>
      </c>
      <c r="B7668" s="38">
        <v>43022</v>
      </c>
      <c r="C7668" t="s">
        <v>30</v>
      </c>
      <c r="D7668" t="s">
        <v>1263</v>
      </c>
      <c r="E7668" t="s">
        <v>1122</v>
      </c>
      <c r="F7668">
        <v>334698</v>
      </c>
      <c r="G7668">
        <v>374481</v>
      </c>
      <c r="H7668" t="s">
        <v>152</v>
      </c>
      <c r="I7668" t="s">
        <v>153</v>
      </c>
      <c r="L7668">
        <v>2017</v>
      </c>
      <c r="M7668">
        <v>10</v>
      </c>
      <c r="N7668">
        <f t="shared" si="546"/>
        <v>0</v>
      </c>
      <c r="O7668">
        <f t="shared" si="547"/>
        <v>0</v>
      </c>
      <c r="P7668">
        <f t="shared" si="548"/>
        <v>2</v>
      </c>
    </row>
    <row r="7669" spans="1:16" x14ac:dyDescent="0.3">
      <c r="A7669" t="s">
        <v>69</v>
      </c>
      <c r="B7669" s="38">
        <v>43023</v>
      </c>
      <c r="C7669" t="s">
        <v>30</v>
      </c>
      <c r="D7669" t="s">
        <v>1241</v>
      </c>
      <c r="E7669" t="s">
        <v>1122</v>
      </c>
      <c r="F7669">
        <v>334182</v>
      </c>
      <c r="G7669">
        <v>373977</v>
      </c>
      <c r="H7669" t="s">
        <v>148</v>
      </c>
      <c r="I7669" t="s">
        <v>149</v>
      </c>
      <c r="L7669">
        <v>2017</v>
      </c>
      <c r="M7669">
        <v>10</v>
      </c>
      <c r="N7669">
        <f t="shared" si="546"/>
        <v>0</v>
      </c>
      <c r="O7669">
        <f t="shared" si="547"/>
        <v>0</v>
      </c>
      <c r="P7669">
        <f t="shared" si="548"/>
        <v>1</v>
      </c>
    </row>
    <row r="7670" spans="1:16" x14ac:dyDescent="0.3">
      <c r="A7670" t="s">
        <v>69</v>
      </c>
      <c r="B7670" s="38">
        <v>43022</v>
      </c>
      <c r="C7670" t="s">
        <v>29</v>
      </c>
      <c r="D7670" t="s">
        <v>1274</v>
      </c>
      <c r="E7670" t="s">
        <v>1122</v>
      </c>
      <c r="F7670">
        <v>333551</v>
      </c>
      <c r="G7670">
        <v>374833</v>
      </c>
      <c r="H7670" t="s">
        <v>148</v>
      </c>
      <c r="I7670" t="s">
        <v>181</v>
      </c>
      <c r="L7670">
        <v>2017</v>
      </c>
      <c r="M7670">
        <v>10</v>
      </c>
      <c r="N7670">
        <f t="shared" si="546"/>
        <v>0</v>
      </c>
      <c r="O7670">
        <f t="shared" si="547"/>
        <v>1</v>
      </c>
      <c r="P7670">
        <f t="shared" si="548"/>
        <v>0</v>
      </c>
    </row>
    <row r="7671" spans="1:16" x14ac:dyDescent="0.3">
      <c r="A7671" t="s">
        <v>69</v>
      </c>
      <c r="B7671" s="38">
        <v>43024</v>
      </c>
      <c r="C7671" t="s">
        <v>30</v>
      </c>
      <c r="D7671" t="s">
        <v>1250</v>
      </c>
      <c r="E7671" t="s">
        <v>1122</v>
      </c>
      <c r="F7671">
        <v>333770</v>
      </c>
      <c r="G7671">
        <v>373631</v>
      </c>
      <c r="H7671" t="s">
        <v>152</v>
      </c>
      <c r="I7671" t="s">
        <v>153</v>
      </c>
      <c r="L7671">
        <v>2017</v>
      </c>
      <c r="M7671">
        <v>10</v>
      </c>
      <c r="N7671">
        <f t="shared" si="546"/>
        <v>0</v>
      </c>
      <c r="O7671">
        <f t="shared" si="547"/>
        <v>0</v>
      </c>
      <c r="P7671">
        <f t="shared" si="548"/>
        <v>2</v>
      </c>
    </row>
    <row r="7672" spans="1:16" x14ac:dyDescent="0.3">
      <c r="A7672" t="s">
        <v>69</v>
      </c>
      <c r="B7672" s="38">
        <v>43026</v>
      </c>
      <c r="C7672" t="s">
        <v>30</v>
      </c>
      <c r="D7672" t="s">
        <v>1229</v>
      </c>
      <c r="E7672" t="s">
        <v>1122</v>
      </c>
      <c r="F7672">
        <v>333951</v>
      </c>
      <c r="G7672">
        <v>375144</v>
      </c>
      <c r="H7672" t="s">
        <v>152</v>
      </c>
      <c r="I7672" t="s">
        <v>153</v>
      </c>
      <c r="L7672">
        <v>2017</v>
      </c>
      <c r="M7672">
        <v>10</v>
      </c>
      <c r="N7672">
        <f t="shared" si="546"/>
        <v>0</v>
      </c>
      <c r="O7672">
        <f t="shared" si="547"/>
        <v>0</v>
      </c>
      <c r="P7672">
        <f t="shared" si="548"/>
        <v>2</v>
      </c>
    </row>
    <row r="7673" spans="1:16" x14ac:dyDescent="0.3">
      <c r="A7673" t="s">
        <v>69</v>
      </c>
      <c r="B7673" s="38">
        <v>43026</v>
      </c>
      <c r="C7673" t="s">
        <v>30</v>
      </c>
      <c r="D7673" t="s">
        <v>1288</v>
      </c>
      <c r="E7673" t="s">
        <v>1122</v>
      </c>
      <c r="F7673">
        <v>333523</v>
      </c>
      <c r="G7673">
        <v>374016</v>
      </c>
      <c r="H7673" t="s">
        <v>148</v>
      </c>
      <c r="I7673" t="s">
        <v>149</v>
      </c>
      <c r="L7673">
        <v>2017</v>
      </c>
      <c r="M7673">
        <v>10</v>
      </c>
      <c r="N7673">
        <f t="shared" si="546"/>
        <v>0</v>
      </c>
      <c r="O7673">
        <f t="shared" si="547"/>
        <v>0</v>
      </c>
      <c r="P7673">
        <f t="shared" si="548"/>
        <v>1</v>
      </c>
    </row>
    <row r="7674" spans="1:16" x14ac:dyDescent="0.3">
      <c r="A7674" t="s">
        <v>69</v>
      </c>
      <c r="B7674" s="38">
        <v>43027</v>
      </c>
      <c r="C7674" t="s">
        <v>30</v>
      </c>
      <c r="D7674" t="s">
        <v>1246</v>
      </c>
      <c r="E7674" t="s">
        <v>1122</v>
      </c>
      <c r="F7674">
        <v>334538</v>
      </c>
      <c r="G7674">
        <v>373914</v>
      </c>
      <c r="H7674" t="s">
        <v>148</v>
      </c>
      <c r="I7674" t="s">
        <v>149</v>
      </c>
      <c r="L7674">
        <v>2017</v>
      </c>
      <c r="M7674">
        <v>10</v>
      </c>
      <c r="N7674">
        <f t="shared" si="546"/>
        <v>0</v>
      </c>
      <c r="O7674">
        <f t="shared" si="547"/>
        <v>0</v>
      </c>
      <c r="P7674">
        <f t="shared" si="548"/>
        <v>1</v>
      </c>
    </row>
    <row r="7675" spans="1:16" x14ac:dyDescent="0.3">
      <c r="A7675" t="s">
        <v>69</v>
      </c>
      <c r="B7675" s="38">
        <v>43027</v>
      </c>
      <c r="C7675" t="s">
        <v>30</v>
      </c>
      <c r="D7675" t="s">
        <v>1229</v>
      </c>
      <c r="E7675" t="s">
        <v>1122</v>
      </c>
      <c r="F7675">
        <v>333148</v>
      </c>
      <c r="G7675">
        <v>374176</v>
      </c>
      <c r="H7675" t="s">
        <v>148</v>
      </c>
      <c r="I7675" t="s">
        <v>149</v>
      </c>
      <c r="L7675">
        <v>2017</v>
      </c>
      <c r="M7675">
        <v>10</v>
      </c>
      <c r="N7675">
        <f t="shared" si="546"/>
        <v>0</v>
      </c>
      <c r="O7675">
        <f t="shared" si="547"/>
        <v>0</v>
      </c>
      <c r="P7675">
        <f t="shared" si="548"/>
        <v>1</v>
      </c>
    </row>
    <row r="7676" spans="1:16" x14ac:dyDescent="0.3">
      <c r="A7676" t="s">
        <v>69</v>
      </c>
      <c r="B7676" s="38">
        <v>43030</v>
      </c>
      <c r="C7676" t="s">
        <v>30</v>
      </c>
      <c r="D7676" t="s">
        <v>1248</v>
      </c>
      <c r="E7676" t="s">
        <v>1122</v>
      </c>
      <c r="F7676">
        <v>333490</v>
      </c>
      <c r="G7676">
        <v>374518</v>
      </c>
      <c r="H7676" t="s">
        <v>148</v>
      </c>
      <c r="I7676" t="s">
        <v>149</v>
      </c>
      <c r="L7676">
        <v>2017</v>
      </c>
      <c r="M7676">
        <v>10</v>
      </c>
      <c r="N7676">
        <f t="shared" si="546"/>
        <v>0</v>
      </c>
      <c r="O7676">
        <f t="shared" si="547"/>
        <v>0</v>
      </c>
      <c r="P7676">
        <f t="shared" si="548"/>
        <v>1</v>
      </c>
    </row>
    <row r="7677" spans="1:16" x14ac:dyDescent="0.3">
      <c r="A7677" t="s">
        <v>69</v>
      </c>
      <c r="B7677" s="38">
        <v>43030</v>
      </c>
      <c r="C7677" t="s">
        <v>30</v>
      </c>
      <c r="D7677" t="s">
        <v>1273</v>
      </c>
      <c r="E7677" t="s">
        <v>1122</v>
      </c>
      <c r="F7677">
        <v>334358</v>
      </c>
      <c r="G7677">
        <v>374361</v>
      </c>
      <c r="H7677" t="s">
        <v>148</v>
      </c>
      <c r="I7677" t="s">
        <v>149</v>
      </c>
      <c r="L7677">
        <v>2017</v>
      </c>
      <c r="M7677">
        <v>10</v>
      </c>
      <c r="N7677">
        <f t="shared" si="546"/>
        <v>0</v>
      </c>
      <c r="O7677">
        <f t="shared" si="547"/>
        <v>0</v>
      </c>
      <c r="P7677">
        <f t="shared" si="548"/>
        <v>1</v>
      </c>
    </row>
    <row r="7678" spans="1:16" x14ac:dyDescent="0.3">
      <c r="A7678" t="s">
        <v>69</v>
      </c>
      <c r="B7678" s="38">
        <v>43031</v>
      </c>
      <c r="C7678" t="s">
        <v>30</v>
      </c>
      <c r="D7678" t="s">
        <v>1257</v>
      </c>
      <c r="E7678" t="s">
        <v>1122</v>
      </c>
      <c r="F7678">
        <v>334225</v>
      </c>
      <c r="G7678">
        <v>374127</v>
      </c>
      <c r="H7678" t="s">
        <v>148</v>
      </c>
      <c r="I7678" t="s">
        <v>149</v>
      </c>
      <c r="L7678">
        <v>2017</v>
      </c>
      <c r="M7678">
        <v>10</v>
      </c>
      <c r="N7678">
        <f t="shared" si="546"/>
        <v>0</v>
      </c>
      <c r="O7678">
        <f t="shared" si="547"/>
        <v>0</v>
      </c>
      <c r="P7678">
        <f t="shared" si="548"/>
        <v>1</v>
      </c>
    </row>
    <row r="7679" spans="1:16" x14ac:dyDescent="0.3">
      <c r="A7679" t="s">
        <v>69</v>
      </c>
      <c r="B7679" s="38">
        <v>43032</v>
      </c>
      <c r="C7679" t="s">
        <v>30</v>
      </c>
      <c r="D7679" t="s">
        <v>1285</v>
      </c>
      <c r="E7679" t="s">
        <v>1122</v>
      </c>
      <c r="F7679">
        <v>334314</v>
      </c>
      <c r="G7679">
        <v>374530</v>
      </c>
      <c r="H7679" t="s">
        <v>152</v>
      </c>
      <c r="I7679" t="s">
        <v>153</v>
      </c>
      <c r="L7679">
        <v>2017</v>
      </c>
      <c r="M7679">
        <v>10</v>
      </c>
      <c r="N7679">
        <f t="shared" si="546"/>
        <v>0</v>
      </c>
      <c r="O7679">
        <f t="shared" si="547"/>
        <v>0</v>
      </c>
      <c r="P7679">
        <f t="shared" si="548"/>
        <v>2</v>
      </c>
    </row>
    <row r="7680" spans="1:16" x14ac:dyDescent="0.3">
      <c r="A7680" t="s">
        <v>69</v>
      </c>
      <c r="B7680" s="38">
        <v>43035</v>
      </c>
      <c r="C7680" t="s">
        <v>30</v>
      </c>
      <c r="D7680" t="s">
        <v>1250</v>
      </c>
      <c r="E7680" t="s">
        <v>1122</v>
      </c>
      <c r="F7680">
        <v>333937</v>
      </c>
      <c r="G7680">
        <v>373579</v>
      </c>
      <c r="H7680" t="s">
        <v>148</v>
      </c>
      <c r="I7680" t="s">
        <v>149</v>
      </c>
      <c r="L7680">
        <v>2017</v>
      </c>
      <c r="M7680">
        <v>10</v>
      </c>
      <c r="N7680">
        <f t="shared" si="546"/>
        <v>0</v>
      </c>
      <c r="O7680">
        <f t="shared" si="547"/>
        <v>0</v>
      </c>
      <c r="P7680">
        <f t="shared" si="548"/>
        <v>1</v>
      </c>
    </row>
    <row r="7681" spans="1:16" x14ac:dyDescent="0.3">
      <c r="A7681" t="s">
        <v>69</v>
      </c>
      <c r="B7681" s="38">
        <v>43035</v>
      </c>
      <c r="C7681" t="s">
        <v>30</v>
      </c>
      <c r="D7681" t="s">
        <v>1289</v>
      </c>
      <c r="E7681" t="s">
        <v>1122</v>
      </c>
      <c r="F7681">
        <v>333260</v>
      </c>
      <c r="G7681">
        <v>373181</v>
      </c>
      <c r="H7681" t="s">
        <v>152</v>
      </c>
      <c r="I7681" t="s">
        <v>153</v>
      </c>
      <c r="L7681">
        <v>2017</v>
      </c>
      <c r="M7681">
        <v>10</v>
      </c>
      <c r="N7681">
        <f t="shared" si="546"/>
        <v>0</v>
      </c>
      <c r="O7681">
        <f t="shared" si="547"/>
        <v>0</v>
      </c>
      <c r="P7681">
        <f t="shared" si="548"/>
        <v>2</v>
      </c>
    </row>
    <row r="7682" spans="1:16" x14ac:dyDescent="0.3">
      <c r="A7682" t="s">
        <v>69</v>
      </c>
      <c r="B7682" s="38">
        <v>43036</v>
      </c>
      <c r="C7682" t="s">
        <v>30</v>
      </c>
      <c r="D7682" t="s">
        <v>1281</v>
      </c>
      <c r="E7682" t="s">
        <v>1122</v>
      </c>
      <c r="F7682">
        <v>333432</v>
      </c>
      <c r="G7682">
        <v>373251</v>
      </c>
      <c r="H7682" t="s">
        <v>144</v>
      </c>
      <c r="I7682" t="s">
        <v>145</v>
      </c>
      <c r="L7682">
        <v>2017</v>
      </c>
      <c r="M7682">
        <v>10</v>
      </c>
      <c r="N7682">
        <f t="shared" si="546"/>
        <v>0</v>
      </c>
      <c r="O7682">
        <f t="shared" si="547"/>
        <v>0</v>
      </c>
      <c r="P7682">
        <f t="shared" si="548"/>
        <v>3</v>
      </c>
    </row>
    <row r="7683" spans="1:16" x14ac:dyDescent="0.3">
      <c r="A7683" t="s">
        <v>69</v>
      </c>
      <c r="B7683" s="38">
        <v>43036</v>
      </c>
      <c r="C7683" t="s">
        <v>30</v>
      </c>
      <c r="D7683" t="s">
        <v>1276</v>
      </c>
      <c r="E7683" t="s">
        <v>1122</v>
      </c>
      <c r="F7683">
        <v>333840</v>
      </c>
      <c r="G7683">
        <v>373943</v>
      </c>
      <c r="H7683" t="s">
        <v>148</v>
      </c>
      <c r="I7683" t="s">
        <v>149</v>
      </c>
      <c r="L7683">
        <v>2017</v>
      </c>
      <c r="M7683">
        <v>10</v>
      </c>
      <c r="N7683">
        <f t="shared" si="546"/>
        <v>0</v>
      </c>
      <c r="O7683">
        <f t="shared" si="547"/>
        <v>0</v>
      </c>
      <c r="P7683">
        <f t="shared" si="548"/>
        <v>1</v>
      </c>
    </row>
    <row r="7684" spans="1:16" x14ac:dyDescent="0.3">
      <c r="A7684" t="s">
        <v>69</v>
      </c>
      <c r="B7684" s="38">
        <v>43037</v>
      </c>
      <c r="C7684" t="s">
        <v>30</v>
      </c>
      <c r="D7684" t="s">
        <v>1224</v>
      </c>
      <c r="E7684" t="s">
        <v>1122</v>
      </c>
      <c r="F7684">
        <v>334074</v>
      </c>
      <c r="G7684">
        <v>374423</v>
      </c>
      <c r="H7684" t="s">
        <v>152</v>
      </c>
      <c r="I7684" t="s">
        <v>153</v>
      </c>
      <c r="L7684">
        <v>2017</v>
      </c>
      <c r="M7684">
        <v>10</v>
      </c>
      <c r="N7684">
        <f t="shared" si="546"/>
        <v>0</v>
      </c>
      <c r="O7684">
        <f t="shared" si="547"/>
        <v>0</v>
      </c>
      <c r="P7684">
        <f t="shared" si="548"/>
        <v>2</v>
      </c>
    </row>
    <row r="7685" spans="1:16" x14ac:dyDescent="0.3">
      <c r="A7685" t="s">
        <v>69</v>
      </c>
      <c r="B7685" s="38">
        <v>43040</v>
      </c>
      <c r="C7685" t="s">
        <v>30</v>
      </c>
      <c r="D7685" t="s">
        <v>1240</v>
      </c>
      <c r="E7685" t="s">
        <v>1122</v>
      </c>
      <c r="F7685">
        <v>334091</v>
      </c>
      <c r="G7685">
        <v>375199</v>
      </c>
      <c r="H7685" t="s">
        <v>148</v>
      </c>
      <c r="I7685" t="s">
        <v>149</v>
      </c>
      <c r="L7685">
        <v>2017</v>
      </c>
      <c r="M7685">
        <v>11</v>
      </c>
      <c r="N7685">
        <f t="shared" si="546"/>
        <v>0</v>
      </c>
      <c r="O7685">
        <f t="shared" si="547"/>
        <v>0</v>
      </c>
      <c r="P7685">
        <f t="shared" si="548"/>
        <v>1</v>
      </c>
    </row>
    <row r="7686" spans="1:16" x14ac:dyDescent="0.3">
      <c r="A7686" t="s">
        <v>69</v>
      </c>
      <c r="B7686" s="38">
        <v>43043</v>
      </c>
      <c r="C7686" t="s">
        <v>30</v>
      </c>
      <c r="D7686" t="s">
        <v>1267</v>
      </c>
      <c r="E7686" t="s">
        <v>1122</v>
      </c>
      <c r="F7686">
        <v>333336</v>
      </c>
      <c r="G7686">
        <v>373894</v>
      </c>
      <c r="H7686" t="s">
        <v>148</v>
      </c>
      <c r="I7686" t="s">
        <v>149</v>
      </c>
      <c r="L7686">
        <v>2017</v>
      </c>
      <c r="M7686">
        <v>11</v>
      </c>
      <c r="N7686">
        <f t="shared" si="546"/>
        <v>0</v>
      </c>
      <c r="O7686">
        <f t="shared" si="547"/>
        <v>0</v>
      </c>
      <c r="P7686">
        <f t="shared" si="548"/>
        <v>1</v>
      </c>
    </row>
    <row r="7687" spans="1:16" x14ac:dyDescent="0.3">
      <c r="A7687" t="s">
        <v>69</v>
      </c>
      <c r="B7687" s="38">
        <v>43044</v>
      </c>
      <c r="C7687" t="s">
        <v>30</v>
      </c>
      <c r="D7687" t="s">
        <v>1243</v>
      </c>
      <c r="E7687" t="s">
        <v>1122</v>
      </c>
      <c r="F7687">
        <v>333804</v>
      </c>
      <c r="G7687">
        <v>374760</v>
      </c>
      <c r="H7687" t="s">
        <v>148</v>
      </c>
      <c r="I7687" t="s">
        <v>149</v>
      </c>
      <c r="L7687">
        <v>2017</v>
      </c>
      <c r="M7687">
        <v>11</v>
      </c>
      <c r="N7687">
        <f t="shared" si="546"/>
        <v>0</v>
      </c>
      <c r="O7687">
        <f t="shared" si="547"/>
        <v>0</v>
      </c>
      <c r="P7687">
        <f t="shared" si="548"/>
        <v>1</v>
      </c>
    </row>
    <row r="7688" spans="1:16" x14ac:dyDescent="0.3">
      <c r="A7688" t="s">
        <v>69</v>
      </c>
      <c r="B7688" s="38">
        <v>43046</v>
      </c>
      <c r="C7688" t="s">
        <v>30</v>
      </c>
      <c r="D7688" t="s">
        <v>1246</v>
      </c>
      <c r="E7688" t="s">
        <v>1122</v>
      </c>
      <c r="F7688">
        <v>334538</v>
      </c>
      <c r="G7688">
        <v>373914</v>
      </c>
      <c r="H7688" t="s">
        <v>148</v>
      </c>
      <c r="I7688" t="s">
        <v>149</v>
      </c>
      <c r="L7688">
        <v>2017</v>
      </c>
      <c r="M7688">
        <v>11</v>
      </c>
      <c r="N7688">
        <f t="shared" si="546"/>
        <v>0</v>
      </c>
      <c r="O7688">
        <f t="shared" si="547"/>
        <v>0</v>
      </c>
      <c r="P7688">
        <f t="shared" si="548"/>
        <v>1</v>
      </c>
    </row>
    <row r="7689" spans="1:16" x14ac:dyDescent="0.3">
      <c r="A7689" t="s">
        <v>69</v>
      </c>
      <c r="B7689" s="38">
        <v>43047</v>
      </c>
      <c r="C7689" t="s">
        <v>30</v>
      </c>
      <c r="D7689" t="s">
        <v>1246</v>
      </c>
      <c r="E7689" t="s">
        <v>1122</v>
      </c>
      <c r="F7689">
        <v>334538</v>
      </c>
      <c r="G7689">
        <v>373914</v>
      </c>
      <c r="H7689" t="s">
        <v>148</v>
      </c>
      <c r="I7689" t="s">
        <v>149</v>
      </c>
      <c r="L7689">
        <v>2017</v>
      </c>
      <c r="M7689">
        <v>11</v>
      </c>
      <c r="N7689">
        <f t="shared" si="546"/>
        <v>0</v>
      </c>
      <c r="O7689">
        <f t="shared" si="547"/>
        <v>0</v>
      </c>
      <c r="P7689">
        <f t="shared" si="548"/>
        <v>1</v>
      </c>
    </row>
    <row r="7690" spans="1:16" x14ac:dyDescent="0.3">
      <c r="A7690" t="s">
        <v>69</v>
      </c>
      <c r="B7690" s="38">
        <v>43051</v>
      </c>
      <c r="C7690" t="s">
        <v>30</v>
      </c>
      <c r="D7690" t="s">
        <v>1246</v>
      </c>
      <c r="E7690" t="s">
        <v>1122</v>
      </c>
      <c r="F7690">
        <v>334849</v>
      </c>
      <c r="G7690">
        <v>373946</v>
      </c>
      <c r="H7690" t="s">
        <v>148</v>
      </c>
      <c r="I7690" t="s">
        <v>149</v>
      </c>
      <c r="L7690">
        <v>2017</v>
      </c>
      <c r="M7690">
        <v>11</v>
      </c>
      <c r="N7690">
        <f t="shared" si="546"/>
        <v>0</v>
      </c>
      <c r="O7690">
        <f t="shared" si="547"/>
        <v>0</v>
      </c>
      <c r="P7690">
        <f t="shared" si="548"/>
        <v>1</v>
      </c>
    </row>
    <row r="7691" spans="1:16" x14ac:dyDescent="0.3">
      <c r="A7691" t="s">
        <v>69</v>
      </c>
      <c r="B7691" s="38">
        <v>43053</v>
      </c>
      <c r="C7691" t="s">
        <v>30</v>
      </c>
      <c r="D7691" t="s">
        <v>1229</v>
      </c>
      <c r="E7691" t="s">
        <v>1122</v>
      </c>
      <c r="F7691">
        <v>333658</v>
      </c>
      <c r="G7691">
        <v>375217</v>
      </c>
      <c r="H7691" t="s">
        <v>148</v>
      </c>
      <c r="I7691" t="s">
        <v>149</v>
      </c>
      <c r="L7691">
        <v>2017</v>
      </c>
      <c r="M7691">
        <v>11</v>
      </c>
      <c r="N7691">
        <f t="shared" si="546"/>
        <v>0</v>
      </c>
      <c r="O7691">
        <f t="shared" si="547"/>
        <v>0</v>
      </c>
      <c r="P7691">
        <f t="shared" si="548"/>
        <v>1</v>
      </c>
    </row>
    <row r="7692" spans="1:16" x14ac:dyDescent="0.3">
      <c r="A7692" t="s">
        <v>69</v>
      </c>
      <c r="B7692" s="38">
        <v>43055</v>
      </c>
      <c r="C7692" t="s">
        <v>30</v>
      </c>
      <c r="D7692" t="s">
        <v>1232</v>
      </c>
      <c r="E7692" t="s">
        <v>1122</v>
      </c>
      <c r="F7692">
        <v>334849</v>
      </c>
      <c r="G7692">
        <v>374412</v>
      </c>
      <c r="H7692" t="s">
        <v>148</v>
      </c>
      <c r="I7692" t="s">
        <v>149</v>
      </c>
      <c r="L7692">
        <v>2017</v>
      </c>
      <c r="M7692">
        <v>11</v>
      </c>
      <c r="N7692">
        <f t="shared" si="546"/>
        <v>0</v>
      </c>
      <c r="O7692">
        <f t="shared" si="547"/>
        <v>0</v>
      </c>
      <c r="P7692">
        <f t="shared" si="548"/>
        <v>1</v>
      </c>
    </row>
    <row r="7693" spans="1:16" x14ac:dyDescent="0.3">
      <c r="A7693" t="s">
        <v>69</v>
      </c>
      <c r="B7693" s="38">
        <v>43051</v>
      </c>
      <c r="C7693" t="s">
        <v>30</v>
      </c>
      <c r="D7693" t="s">
        <v>1287</v>
      </c>
      <c r="E7693" t="s">
        <v>1122</v>
      </c>
      <c r="F7693">
        <v>334586</v>
      </c>
      <c r="G7693">
        <v>374655</v>
      </c>
      <c r="H7693" t="s">
        <v>148</v>
      </c>
      <c r="I7693" t="s">
        <v>149</v>
      </c>
      <c r="L7693">
        <v>2017</v>
      </c>
      <c r="M7693">
        <v>11</v>
      </c>
      <c r="N7693">
        <f t="shared" si="546"/>
        <v>0</v>
      </c>
      <c r="O7693">
        <f t="shared" si="547"/>
        <v>0</v>
      </c>
      <c r="P7693">
        <f t="shared" si="548"/>
        <v>1</v>
      </c>
    </row>
    <row r="7694" spans="1:16" x14ac:dyDescent="0.3">
      <c r="A7694" t="s">
        <v>69</v>
      </c>
      <c r="B7694" s="38">
        <v>43058</v>
      </c>
      <c r="C7694" t="s">
        <v>30</v>
      </c>
      <c r="D7694" t="s">
        <v>1271</v>
      </c>
      <c r="E7694" t="s">
        <v>1122</v>
      </c>
      <c r="F7694">
        <v>333586</v>
      </c>
      <c r="G7694">
        <v>373607</v>
      </c>
      <c r="H7694" t="s">
        <v>148</v>
      </c>
      <c r="I7694" t="s">
        <v>149</v>
      </c>
      <c r="L7694">
        <v>2017</v>
      </c>
      <c r="M7694">
        <v>11</v>
      </c>
      <c r="N7694">
        <f t="shared" si="546"/>
        <v>0</v>
      </c>
      <c r="O7694">
        <f t="shared" si="547"/>
        <v>0</v>
      </c>
      <c r="P7694">
        <f t="shared" si="548"/>
        <v>1</v>
      </c>
    </row>
    <row r="7695" spans="1:16" x14ac:dyDescent="0.3">
      <c r="A7695" t="s">
        <v>69</v>
      </c>
      <c r="B7695" s="38">
        <v>43060</v>
      </c>
      <c r="C7695" t="s">
        <v>28</v>
      </c>
      <c r="D7695" t="s">
        <v>1268</v>
      </c>
      <c r="E7695" t="s">
        <v>1122</v>
      </c>
      <c r="F7695">
        <v>333577</v>
      </c>
      <c r="G7695">
        <v>373477</v>
      </c>
      <c r="H7695" t="s">
        <v>148</v>
      </c>
      <c r="I7695" t="s">
        <v>235</v>
      </c>
      <c r="L7695">
        <v>2017</v>
      </c>
      <c r="M7695">
        <v>11</v>
      </c>
      <c r="N7695">
        <f t="shared" si="546"/>
        <v>1</v>
      </c>
      <c r="O7695">
        <f t="shared" si="547"/>
        <v>0</v>
      </c>
      <c r="P7695">
        <f t="shared" si="548"/>
        <v>0</v>
      </c>
    </row>
    <row r="7696" spans="1:16" x14ac:dyDescent="0.3">
      <c r="A7696" t="s">
        <v>69</v>
      </c>
      <c r="B7696" s="38">
        <v>43060</v>
      </c>
      <c r="C7696" t="s">
        <v>30</v>
      </c>
      <c r="D7696" t="s">
        <v>1244</v>
      </c>
      <c r="E7696" t="s">
        <v>1122</v>
      </c>
      <c r="F7696">
        <v>333437</v>
      </c>
      <c r="G7696">
        <v>374323</v>
      </c>
      <c r="H7696" t="s">
        <v>148</v>
      </c>
      <c r="I7696" t="s">
        <v>149</v>
      </c>
      <c r="L7696">
        <v>2017</v>
      </c>
      <c r="M7696">
        <v>11</v>
      </c>
      <c r="N7696">
        <f t="shared" si="546"/>
        <v>0</v>
      </c>
      <c r="O7696">
        <f t="shared" si="547"/>
        <v>0</v>
      </c>
      <c r="P7696">
        <f t="shared" si="548"/>
        <v>1</v>
      </c>
    </row>
    <row r="7697" spans="1:16" x14ac:dyDescent="0.3">
      <c r="A7697" t="s">
        <v>69</v>
      </c>
      <c r="B7697" s="38">
        <v>43062</v>
      </c>
      <c r="C7697" t="s">
        <v>30</v>
      </c>
      <c r="D7697" t="s">
        <v>1241</v>
      </c>
      <c r="E7697" t="s">
        <v>1122</v>
      </c>
      <c r="F7697">
        <v>334063</v>
      </c>
      <c r="G7697">
        <v>373966</v>
      </c>
      <c r="H7697" t="s">
        <v>148</v>
      </c>
      <c r="I7697" t="s">
        <v>149</v>
      </c>
      <c r="L7697">
        <v>2017</v>
      </c>
      <c r="M7697">
        <v>11</v>
      </c>
      <c r="N7697">
        <f t="shared" si="546"/>
        <v>0</v>
      </c>
      <c r="O7697">
        <f t="shared" si="547"/>
        <v>0</v>
      </c>
      <c r="P7697">
        <f t="shared" si="548"/>
        <v>1</v>
      </c>
    </row>
    <row r="7698" spans="1:16" x14ac:dyDescent="0.3">
      <c r="A7698" t="s">
        <v>69</v>
      </c>
      <c r="B7698" s="38">
        <v>43063</v>
      </c>
      <c r="C7698" t="s">
        <v>30</v>
      </c>
      <c r="D7698" t="s">
        <v>1241</v>
      </c>
      <c r="E7698" t="s">
        <v>1122</v>
      </c>
      <c r="F7698">
        <v>334241</v>
      </c>
      <c r="G7698">
        <v>373983</v>
      </c>
      <c r="H7698" t="s">
        <v>148</v>
      </c>
      <c r="I7698" t="s">
        <v>149</v>
      </c>
      <c r="L7698">
        <v>2017</v>
      </c>
      <c r="M7698">
        <v>11</v>
      </c>
      <c r="N7698">
        <f t="shared" si="546"/>
        <v>0</v>
      </c>
      <c r="O7698">
        <f t="shared" si="547"/>
        <v>0</v>
      </c>
      <c r="P7698">
        <f t="shared" si="548"/>
        <v>1</v>
      </c>
    </row>
    <row r="7699" spans="1:16" x14ac:dyDescent="0.3">
      <c r="A7699" t="s">
        <v>69</v>
      </c>
      <c r="B7699" s="38">
        <v>43063</v>
      </c>
      <c r="C7699" t="s">
        <v>30</v>
      </c>
      <c r="D7699" t="s">
        <v>1253</v>
      </c>
      <c r="E7699" t="s">
        <v>1122</v>
      </c>
      <c r="F7699">
        <v>334164</v>
      </c>
      <c r="G7699">
        <v>373330</v>
      </c>
      <c r="H7699" t="s">
        <v>152</v>
      </c>
      <c r="I7699" t="s">
        <v>153</v>
      </c>
      <c r="L7699">
        <v>2017</v>
      </c>
      <c r="M7699">
        <v>11</v>
      </c>
      <c r="N7699">
        <f t="shared" si="546"/>
        <v>0</v>
      </c>
      <c r="O7699">
        <f t="shared" si="547"/>
        <v>0</v>
      </c>
      <c r="P7699">
        <f t="shared" si="548"/>
        <v>2</v>
      </c>
    </row>
    <row r="7700" spans="1:16" x14ac:dyDescent="0.3">
      <c r="A7700" t="s">
        <v>69</v>
      </c>
      <c r="B7700" s="38">
        <v>43064</v>
      </c>
      <c r="C7700" t="s">
        <v>30</v>
      </c>
      <c r="D7700" t="s">
        <v>1254</v>
      </c>
      <c r="E7700" t="s">
        <v>1122</v>
      </c>
      <c r="F7700">
        <v>333833</v>
      </c>
      <c r="G7700">
        <v>374306</v>
      </c>
      <c r="H7700" t="s">
        <v>148</v>
      </c>
      <c r="I7700" t="s">
        <v>149</v>
      </c>
      <c r="L7700">
        <v>2017</v>
      </c>
      <c r="M7700">
        <v>11</v>
      </c>
      <c r="N7700">
        <f t="shared" si="546"/>
        <v>0</v>
      </c>
      <c r="O7700">
        <f t="shared" si="547"/>
        <v>0</v>
      </c>
      <c r="P7700">
        <f t="shared" si="548"/>
        <v>1</v>
      </c>
    </row>
    <row r="7701" spans="1:16" x14ac:dyDescent="0.3">
      <c r="A7701" t="s">
        <v>69</v>
      </c>
      <c r="B7701" s="38">
        <v>43065</v>
      </c>
      <c r="C7701" t="s">
        <v>30</v>
      </c>
      <c r="D7701" t="s">
        <v>1256</v>
      </c>
      <c r="E7701" t="s">
        <v>1122</v>
      </c>
      <c r="F7701">
        <v>333471</v>
      </c>
      <c r="G7701">
        <v>374524</v>
      </c>
      <c r="H7701" t="s">
        <v>152</v>
      </c>
      <c r="I7701" t="s">
        <v>153</v>
      </c>
      <c r="L7701">
        <v>2017</v>
      </c>
      <c r="M7701">
        <v>11</v>
      </c>
      <c r="N7701">
        <f t="shared" ref="N7701:N7764" si="549">SUM((IF(OR(ISBLANK($I7701),ISERROR(SEARCH("killed",$I7701))),0,IF(SEARCH("killed",$I7701)=3,LEFT($I7701,1),IF(SEARCH("killed",$I7701)=4,LEFT($I7701,2),0)))),(IF(OR(ISBLANK($J7701),ISERROR(SEARCH("killed",$J7701))),0,IF(SEARCH("killed",$J7701)=3,LEFT($J7701,1),IF(SEARCH("killed",$J7701)=4,LEFT($J7701,2),0)))),(IF(OR(ISBLANK($K7701),ISERROR(SEARCH("killed",$K7701))),0,IF(SEARCH("killed",$K7701)=3,LEFT($K7701,1),IF(SEARCH("killed",$K7701)=4,LEFT($K7701,2),0)))))</f>
        <v>0</v>
      </c>
      <c r="O7701">
        <f t="shared" ref="O7701:O7764" si="550">SUM((IF(OR(ISBLANK($I7701),ISERROR(SEARCH("seriously",$I7701))),0,IF(SEARCH("seriously",$I7701)=3,LEFT($I7701,1),IF(SEARCH("seriously",$I7701)=4,LEFT($I7701,2),0)))),(IF(OR(ISBLANK($J7701),ISERROR(SEARCH("seriously",$J7701))),0,IF(SEARCH("seriously",$J7701)=3,LEFT($J7701,1),IF(SEARCH("seriously",$J7701)=4,LEFT($J7701,2),0)))),(IF(OR(ISBLANK($K7701),ISERROR(SEARCH("seriously",$K7701))),0,IF(SEARCH("seriously",$K7701)=3,LEFT($K7701,1),IF(SEARCH("seriously",$K7701)=4,LEFT($K7701,2),0)))))</f>
        <v>0</v>
      </c>
      <c r="P7701">
        <f t="shared" ref="P7701:P7764" si="551">SUM((IF(OR(ISBLANK($I7701),ISERROR(SEARCH("slightly",$I7701))),0,IF(SEARCH("slightly",$I7701)=3,LEFT($I7701,1),IF(SEARCH("slightly",$I7701)=4,LEFT($I7701,2),0)))),(IF(OR(ISBLANK($J7701),ISERROR(SEARCH("slightly",$J7701))),0,IF(SEARCH("slightly",$J7701)=3,LEFT($J7701,1),IF(SEARCH("slightly",$J7701)=4,LEFT($J7701,2),0)))),(IF(OR(ISBLANK($K7701),ISERROR(SEARCH("slightly",$K7701))),0,IF(SEARCH("slightly",$K7701)=3,LEFT($K7701,1),IF(SEARCH("slightly",$K7701)=4,LEFT($K7701,2),0)))))</f>
        <v>2</v>
      </c>
    </row>
    <row r="7702" spans="1:16" x14ac:dyDescent="0.3">
      <c r="A7702" t="s">
        <v>69</v>
      </c>
      <c r="B7702" s="38">
        <v>43067</v>
      </c>
      <c r="C7702" t="s">
        <v>30</v>
      </c>
      <c r="D7702" t="s">
        <v>1234</v>
      </c>
      <c r="E7702" t="s">
        <v>1122</v>
      </c>
      <c r="F7702">
        <v>334168</v>
      </c>
      <c r="G7702">
        <v>375153</v>
      </c>
      <c r="H7702" t="s">
        <v>148</v>
      </c>
      <c r="I7702" t="s">
        <v>149</v>
      </c>
      <c r="L7702">
        <v>2017</v>
      </c>
      <c r="M7702">
        <v>11</v>
      </c>
      <c r="N7702">
        <f t="shared" si="549"/>
        <v>0</v>
      </c>
      <c r="O7702">
        <f t="shared" si="550"/>
        <v>0</v>
      </c>
      <c r="P7702">
        <f t="shared" si="551"/>
        <v>1</v>
      </c>
    </row>
    <row r="7703" spans="1:16" x14ac:dyDescent="0.3">
      <c r="A7703" t="s">
        <v>69</v>
      </c>
      <c r="B7703" s="38">
        <v>43068</v>
      </c>
      <c r="C7703" t="s">
        <v>30</v>
      </c>
      <c r="D7703" t="s">
        <v>1229</v>
      </c>
      <c r="E7703" t="s">
        <v>1122</v>
      </c>
      <c r="F7703">
        <v>333297</v>
      </c>
      <c r="G7703">
        <v>374756</v>
      </c>
      <c r="H7703" t="s">
        <v>148</v>
      </c>
      <c r="I7703" t="s">
        <v>149</v>
      </c>
      <c r="L7703">
        <v>2017</v>
      </c>
      <c r="M7703">
        <v>11</v>
      </c>
      <c r="N7703">
        <f t="shared" si="549"/>
        <v>0</v>
      </c>
      <c r="O7703">
        <f t="shared" si="550"/>
        <v>0</v>
      </c>
      <c r="P7703">
        <f t="shared" si="551"/>
        <v>1</v>
      </c>
    </row>
    <row r="7704" spans="1:16" x14ac:dyDescent="0.3">
      <c r="A7704" t="s">
        <v>69</v>
      </c>
      <c r="B7704" s="38">
        <v>43069</v>
      </c>
      <c r="C7704" t="s">
        <v>30</v>
      </c>
      <c r="D7704" t="s">
        <v>1280</v>
      </c>
      <c r="E7704" t="s">
        <v>1122</v>
      </c>
      <c r="F7704">
        <v>333733</v>
      </c>
      <c r="G7704">
        <v>373933</v>
      </c>
      <c r="H7704" t="s">
        <v>148</v>
      </c>
      <c r="I7704" t="s">
        <v>149</v>
      </c>
      <c r="L7704">
        <v>2017</v>
      </c>
      <c r="M7704">
        <v>11</v>
      </c>
      <c r="N7704">
        <f t="shared" si="549"/>
        <v>0</v>
      </c>
      <c r="O7704">
        <f t="shared" si="550"/>
        <v>0</v>
      </c>
      <c r="P7704">
        <f t="shared" si="551"/>
        <v>1</v>
      </c>
    </row>
    <row r="7705" spans="1:16" x14ac:dyDescent="0.3">
      <c r="A7705" t="s">
        <v>69</v>
      </c>
      <c r="B7705" s="38">
        <v>43071</v>
      </c>
      <c r="C7705" t="s">
        <v>30</v>
      </c>
      <c r="D7705" t="s">
        <v>1263</v>
      </c>
      <c r="E7705" t="s">
        <v>1122</v>
      </c>
      <c r="F7705">
        <v>334764</v>
      </c>
      <c r="G7705">
        <v>374488</v>
      </c>
      <c r="H7705" t="s">
        <v>148</v>
      </c>
      <c r="I7705" t="s">
        <v>149</v>
      </c>
      <c r="L7705">
        <v>2017</v>
      </c>
      <c r="M7705">
        <v>12</v>
      </c>
      <c r="N7705">
        <f t="shared" si="549"/>
        <v>0</v>
      </c>
      <c r="O7705">
        <f t="shared" si="550"/>
        <v>0</v>
      </c>
      <c r="P7705">
        <f t="shared" si="551"/>
        <v>1</v>
      </c>
    </row>
    <row r="7706" spans="1:16" x14ac:dyDescent="0.3">
      <c r="A7706" t="s">
        <v>69</v>
      </c>
      <c r="B7706" s="38">
        <v>43073</v>
      </c>
      <c r="C7706" t="s">
        <v>30</v>
      </c>
      <c r="D7706" t="s">
        <v>1251</v>
      </c>
      <c r="E7706" t="s">
        <v>1122</v>
      </c>
      <c r="F7706">
        <v>334751</v>
      </c>
      <c r="G7706">
        <v>374575</v>
      </c>
      <c r="H7706" t="s">
        <v>148</v>
      </c>
      <c r="I7706" t="s">
        <v>149</v>
      </c>
      <c r="L7706">
        <v>2017</v>
      </c>
      <c r="M7706">
        <v>12</v>
      </c>
      <c r="N7706">
        <f t="shared" si="549"/>
        <v>0</v>
      </c>
      <c r="O7706">
        <f t="shared" si="550"/>
        <v>0</v>
      </c>
      <c r="P7706">
        <f t="shared" si="551"/>
        <v>1</v>
      </c>
    </row>
    <row r="7707" spans="1:16" x14ac:dyDescent="0.3">
      <c r="A7707" t="s">
        <v>69</v>
      </c>
      <c r="B7707" s="38">
        <v>43075</v>
      </c>
      <c r="C7707" t="s">
        <v>30</v>
      </c>
      <c r="D7707" t="s">
        <v>1235</v>
      </c>
      <c r="E7707" t="s">
        <v>1122</v>
      </c>
      <c r="F7707">
        <v>333396</v>
      </c>
      <c r="G7707">
        <v>373178</v>
      </c>
      <c r="H7707" t="s">
        <v>144</v>
      </c>
      <c r="I7707" t="s">
        <v>145</v>
      </c>
      <c r="L7707">
        <v>2017</v>
      </c>
      <c r="M7707">
        <v>12</v>
      </c>
      <c r="N7707">
        <f t="shared" si="549"/>
        <v>0</v>
      </c>
      <c r="O7707">
        <f t="shared" si="550"/>
        <v>0</v>
      </c>
      <c r="P7707">
        <f t="shared" si="551"/>
        <v>3</v>
      </c>
    </row>
    <row r="7708" spans="1:16" x14ac:dyDescent="0.3">
      <c r="A7708" t="s">
        <v>69</v>
      </c>
      <c r="B7708" s="38">
        <v>43076</v>
      </c>
      <c r="C7708" t="s">
        <v>30</v>
      </c>
      <c r="D7708" t="s">
        <v>1286</v>
      </c>
      <c r="E7708" t="s">
        <v>1122</v>
      </c>
      <c r="F7708">
        <v>333310</v>
      </c>
      <c r="G7708">
        <v>374736</v>
      </c>
      <c r="H7708" t="s">
        <v>148</v>
      </c>
      <c r="I7708" t="s">
        <v>149</v>
      </c>
      <c r="L7708">
        <v>2017</v>
      </c>
      <c r="M7708">
        <v>12</v>
      </c>
      <c r="N7708">
        <f t="shared" si="549"/>
        <v>0</v>
      </c>
      <c r="O7708">
        <f t="shared" si="550"/>
        <v>0</v>
      </c>
      <c r="P7708">
        <f t="shared" si="551"/>
        <v>1</v>
      </c>
    </row>
    <row r="7709" spans="1:16" x14ac:dyDescent="0.3">
      <c r="A7709" t="s">
        <v>69</v>
      </c>
      <c r="B7709" s="38">
        <v>43077</v>
      </c>
      <c r="C7709" t="s">
        <v>30</v>
      </c>
      <c r="D7709" t="s">
        <v>1234</v>
      </c>
      <c r="E7709" t="s">
        <v>1122</v>
      </c>
      <c r="F7709">
        <v>334168</v>
      </c>
      <c r="G7709">
        <v>375154</v>
      </c>
      <c r="H7709" t="s">
        <v>148</v>
      </c>
      <c r="I7709" t="s">
        <v>149</v>
      </c>
      <c r="L7709">
        <v>2017</v>
      </c>
      <c r="M7709">
        <v>12</v>
      </c>
      <c r="N7709">
        <f t="shared" si="549"/>
        <v>0</v>
      </c>
      <c r="O7709">
        <f t="shared" si="550"/>
        <v>0</v>
      </c>
      <c r="P7709">
        <f t="shared" si="551"/>
        <v>1</v>
      </c>
    </row>
    <row r="7710" spans="1:16" x14ac:dyDescent="0.3">
      <c r="A7710" t="s">
        <v>69</v>
      </c>
      <c r="B7710" s="38">
        <v>43077</v>
      </c>
      <c r="C7710" t="s">
        <v>30</v>
      </c>
      <c r="D7710" t="s">
        <v>1229</v>
      </c>
      <c r="E7710" t="s">
        <v>1122</v>
      </c>
      <c r="F7710">
        <v>333665</v>
      </c>
      <c r="G7710">
        <v>375231</v>
      </c>
      <c r="H7710" t="s">
        <v>148</v>
      </c>
      <c r="I7710" t="s">
        <v>149</v>
      </c>
      <c r="L7710">
        <v>2017</v>
      </c>
      <c r="M7710">
        <v>12</v>
      </c>
      <c r="N7710">
        <f t="shared" si="549"/>
        <v>0</v>
      </c>
      <c r="O7710">
        <f t="shared" si="550"/>
        <v>0</v>
      </c>
      <c r="P7710">
        <f t="shared" si="551"/>
        <v>1</v>
      </c>
    </row>
    <row r="7711" spans="1:16" x14ac:dyDescent="0.3">
      <c r="A7711" t="s">
        <v>69</v>
      </c>
      <c r="B7711" s="38">
        <v>43077</v>
      </c>
      <c r="C7711" t="s">
        <v>30</v>
      </c>
      <c r="D7711" t="s">
        <v>1267</v>
      </c>
      <c r="E7711" t="s">
        <v>1122</v>
      </c>
      <c r="F7711">
        <v>333324</v>
      </c>
      <c r="G7711">
        <v>373892</v>
      </c>
      <c r="H7711" t="s">
        <v>152</v>
      </c>
      <c r="I7711" t="s">
        <v>153</v>
      </c>
      <c r="L7711">
        <v>2017</v>
      </c>
      <c r="M7711">
        <v>12</v>
      </c>
      <c r="N7711">
        <f t="shared" si="549"/>
        <v>0</v>
      </c>
      <c r="O7711">
        <f t="shared" si="550"/>
        <v>0</v>
      </c>
      <c r="P7711">
        <f t="shared" si="551"/>
        <v>2</v>
      </c>
    </row>
    <row r="7712" spans="1:16" x14ac:dyDescent="0.3">
      <c r="A7712" t="s">
        <v>69</v>
      </c>
      <c r="B7712" s="38">
        <v>43079</v>
      </c>
      <c r="C7712" t="s">
        <v>30</v>
      </c>
      <c r="D7712" t="s">
        <v>1270</v>
      </c>
      <c r="E7712" t="s">
        <v>1122</v>
      </c>
      <c r="F7712">
        <v>334225</v>
      </c>
      <c r="G7712">
        <v>374342</v>
      </c>
      <c r="H7712" t="s">
        <v>148</v>
      </c>
      <c r="I7712" t="s">
        <v>149</v>
      </c>
      <c r="L7712">
        <v>2017</v>
      </c>
      <c r="M7712">
        <v>12</v>
      </c>
      <c r="N7712">
        <f t="shared" si="549"/>
        <v>0</v>
      </c>
      <c r="O7712">
        <f t="shared" si="550"/>
        <v>0</v>
      </c>
      <c r="P7712">
        <f t="shared" si="551"/>
        <v>1</v>
      </c>
    </row>
    <row r="7713" spans="1:16" x14ac:dyDescent="0.3">
      <c r="A7713" t="s">
        <v>69</v>
      </c>
      <c r="B7713" s="38">
        <v>43079</v>
      </c>
      <c r="C7713" t="s">
        <v>30</v>
      </c>
      <c r="D7713" t="s">
        <v>1229</v>
      </c>
      <c r="E7713" t="s">
        <v>1122</v>
      </c>
      <c r="F7713">
        <v>332911</v>
      </c>
      <c r="G7713">
        <v>373550</v>
      </c>
      <c r="H7713" t="s">
        <v>148</v>
      </c>
      <c r="I7713" t="s">
        <v>149</v>
      </c>
      <c r="L7713">
        <v>2017</v>
      </c>
      <c r="M7713">
        <v>12</v>
      </c>
      <c r="N7713">
        <f t="shared" si="549"/>
        <v>0</v>
      </c>
      <c r="O7713">
        <f t="shared" si="550"/>
        <v>0</v>
      </c>
      <c r="P7713">
        <f t="shared" si="551"/>
        <v>1</v>
      </c>
    </row>
    <row r="7714" spans="1:16" x14ac:dyDescent="0.3">
      <c r="A7714" t="s">
        <v>69</v>
      </c>
      <c r="B7714" s="38">
        <v>43080</v>
      </c>
      <c r="C7714" t="s">
        <v>30</v>
      </c>
      <c r="D7714" t="s">
        <v>1229</v>
      </c>
      <c r="E7714" t="s">
        <v>1122</v>
      </c>
      <c r="F7714">
        <v>334040</v>
      </c>
      <c r="G7714">
        <v>375211</v>
      </c>
      <c r="H7714" t="s">
        <v>148</v>
      </c>
      <c r="I7714" t="s">
        <v>149</v>
      </c>
      <c r="L7714">
        <v>2017</v>
      </c>
      <c r="M7714">
        <v>12</v>
      </c>
      <c r="N7714">
        <f t="shared" si="549"/>
        <v>0</v>
      </c>
      <c r="O7714">
        <f t="shared" si="550"/>
        <v>0</v>
      </c>
      <c r="P7714">
        <f t="shared" si="551"/>
        <v>1</v>
      </c>
    </row>
    <row r="7715" spans="1:16" x14ac:dyDescent="0.3">
      <c r="A7715" t="s">
        <v>69</v>
      </c>
      <c r="B7715" s="38">
        <v>43080</v>
      </c>
      <c r="C7715" t="s">
        <v>29</v>
      </c>
      <c r="D7715" t="s">
        <v>1256</v>
      </c>
      <c r="E7715" t="s">
        <v>1122</v>
      </c>
      <c r="F7715">
        <v>333456</v>
      </c>
      <c r="G7715">
        <v>374511</v>
      </c>
      <c r="H7715" t="s">
        <v>148</v>
      </c>
      <c r="I7715" t="s">
        <v>181</v>
      </c>
      <c r="L7715">
        <v>2017</v>
      </c>
      <c r="M7715">
        <v>12</v>
      </c>
      <c r="N7715">
        <f t="shared" si="549"/>
        <v>0</v>
      </c>
      <c r="O7715">
        <f t="shared" si="550"/>
        <v>1</v>
      </c>
      <c r="P7715">
        <f t="shared" si="551"/>
        <v>0</v>
      </c>
    </row>
    <row r="7716" spans="1:16" x14ac:dyDescent="0.3">
      <c r="A7716" t="s">
        <v>69</v>
      </c>
      <c r="B7716" s="38">
        <v>43081</v>
      </c>
      <c r="C7716" t="s">
        <v>30</v>
      </c>
      <c r="D7716" t="s">
        <v>1284</v>
      </c>
      <c r="E7716" t="s">
        <v>1122</v>
      </c>
      <c r="F7716">
        <v>334225</v>
      </c>
      <c r="G7716">
        <v>374135</v>
      </c>
      <c r="H7716" t="s">
        <v>152</v>
      </c>
      <c r="I7716" t="s">
        <v>153</v>
      </c>
      <c r="L7716">
        <v>2017</v>
      </c>
      <c r="M7716">
        <v>12</v>
      </c>
      <c r="N7716">
        <f t="shared" si="549"/>
        <v>0</v>
      </c>
      <c r="O7716">
        <f t="shared" si="550"/>
        <v>0</v>
      </c>
      <c r="P7716">
        <f t="shared" si="551"/>
        <v>2</v>
      </c>
    </row>
    <row r="7717" spans="1:16" x14ac:dyDescent="0.3">
      <c r="A7717" t="s">
        <v>69</v>
      </c>
      <c r="B7717" s="38">
        <v>43081</v>
      </c>
      <c r="C7717" t="s">
        <v>30</v>
      </c>
      <c r="D7717" t="s">
        <v>1229</v>
      </c>
      <c r="E7717" t="s">
        <v>1122</v>
      </c>
      <c r="F7717">
        <v>333988</v>
      </c>
      <c r="G7717">
        <v>375121</v>
      </c>
      <c r="H7717" t="s">
        <v>152</v>
      </c>
      <c r="I7717" t="s">
        <v>153</v>
      </c>
      <c r="L7717">
        <v>2017</v>
      </c>
      <c r="M7717">
        <v>12</v>
      </c>
      <c r="N7717">
        <f t="shared" si="549"/>
        <v>0</v>
      </c>
      <c r="O7717">
        <f t="shared" si="550"/>
        <v>0</v>
      </c>
      <c r="P7717">
        <f t="shared" si="551"/>
        <v>2</v>
      </c>
    </row>
    <row r="7718" spans="1:16" x14ac:dyDescent="0.3">
      <c r="A7718" t="s">
        <v>69</v>
      </c>
      <c r="B7718" s="38">
        <v>43082</v>
      </c>
      <c r="C7718" t="s">
        <v>30</v>
      </c>
      <c r="D7718" t="s">
        <v>1249</v>
      </c>
      <c r="E7718" t="s">
        <v>1122</v>
      </c>
      <c r="F7718">
        <v>334207</v>
      </c>
      <c r="G7718">
        <v>374861</v>
      </c>
      <c r="H7718" t="s">
        <v>152</v>
      </c>
      <c r="I7718" t="s">
        <v>153</v>
      </c>
      <c r="L7718">
        <v>2017</v>
      </c>
      <c r="M7718">
        <v>12</v>
      </c>
      <c r="N7718">
        <f t="shared" si="549"/>
        <v>0</v>
      </c>
      <c r="O7718">
        <f t="shared" si="550"/>
        <v>0</v>
      </c>
      <c r="P7718">
        <f t="shared" si="551"/>
        <v>2</v>
      </c>
    </row>
    <row r="7719" spans="1:16" x14ac:dyDescent="0.3">
      <c r="A7719" t="s">
        <v>69</v>
      </c>
      <c r="B7719" s="38">
        <v>43083</v>
      </c>
      <c r="C7719" t="s">
        <v>29</v>
      </c>
      <c r="D7719" t="s">
        <v>1230</v>
      </c>
      <c r="E7719" t="s">
        <v>1122</v>
      </c>
      <c r="F7719">
        <v>333540</v>
      </c>
      <c r="G7719">
        <v>373898</v>
      </c>
      <c r="H7719" t="s">
        <v>148</v>
      </c>
      <c r="I7719" t="s">
        <v>181</v>
      </c>
      <c r="L7719">
        <v>2017</v>
      </c>
      <c r="M7719">
        <v>12</v>
      </c>
      <c r="N7719">
        <f t="shared" si="549"/>
        <v>0</v>
      </c>
      <c r="O7719">
        <f t="shared" si="550"/>
        <v>1</v>
      </c>
      <c r="P7719">
        <f t="shared" si="551"/>
        <v>0</v>
      </c>
    </row>
    <row r="7720" spans="1:16" x14ac:dyDescent="0.3">
      <c r="A7720" t="s">
        <v>69</v>
      </c>
      <c r="B7720" s="38">
        <v>43084</v>
      </c>
      <c r="C7720" t="s">
        <v>30</v>
      </c>
      <c r="D7720" t="s">
        <v>1278</v>
      </c>
      <c r="E7720" t="s">
        <v>1122</v>
      </c>
      <c r="F7720">
        <v>333656</v>
      </c>
      <c r="G7720">
        <v>373464</v>
      </c>
      <c r="H7720" t="s">
        <v>148</v>
      </c>
      <c r="I7720" t="s">
        <v>149</v>
      </c>
      <c r="L7720">
        <v>2017</v>
      </c>
      <c r="M7720">
        <v>12</v>
      </c>
      <c r="N7720">
        <f t="shared" si="549"/>
        <v>0</v>
      </c>
      <c r="O7720">
        <f t="shared" si="550"/>
        <v>0</v>
      </c>
      <c r="P7720">
        <f t="shared" si="551"/>
        <v>1</v>
      </c>
    </row>
    <row r="7721" spans="1:16" x14ac:dyDescent="0.3">
      <c r="A7721" t="s">
        <v>69</v>
      </c>
      <c r="B7721" s="38">
        <v>43085</v>
      </c>
      <c r="C7721" t="s">
        <v>30</v>
      </c>
      <c r="D7721" t="s">
        <v>1238</v>
      </c>
      <c r="E7721" t="s">
        <v>1122</v>
      </c>
      <c r="F7721">
        <v>334174</v>
      </c>
      <c r="G7721">
        <v>375143</v>
      </c>
      <c r="H7721" t="s">
        <v>148</v>
      </c>
      <c r="I7721" t="s">
        <v>149</v>
      </c>
      <c r="L7721">
        <v>2017</v>
      </c>
      <c r="M7721">
        <v>12</v>
      </c>
      <c r="N7721">
        <f t="shared" si="549"/>
        <v>0</v>
      </c>
      <c r="O7721">
        <f t="shared" si="550"/>
        <v>0</v>
      </c>
      <c r="P7721">
        <f t="shared" si="551"/>
        <v>1</v>
      </c>
    </row>
    <row r="7722" spans="1:16" x14ac:dyDescent="0.3">
      <c r="A7722" t="s">
        <v>69</v>
      </c>
      <c r="B7722" s="38">
        <v>43086</v>
      </c>
      <c r="C7722" t="s">
        <v>30</v>
      </c>
      <c r="D7722" t="s">
        <v>1229</v>
      </c>
      <c r="E7722" t="s">
        <v>1122</v>
      </c>
      <c r="F7722">
        <v>333665</v>
      </c>
      <c r="G7722">
        <v>375219</v>
      </c>
      <c r="H7722" t="s">
        <v>152</v>
      </c>
      <c r="I7722" t="s">
        <v>153</v>
      </c>
      <c r="L7722">
        <v>2017</v>
      </c>
      <c r="M7722">
        <v>12</v>
      </c>
      <c r="N7722">
        <f t="shared" si="549"/>
        <v>0</v>
      </c>
      <c r="O7722">
        <f t="shared" si="550"/>
        <v>0</v>
      </c>
      <c r="P7722">
        <f t="shared" si="551"/>
        <v>2</v>
      </c>
    </row>
    <row r="7723" spans="1:16" x14ac:dyDescent="0.3">
      <c r="A7723" t="s">
        <v>69</v>
      </c>
      <c r="B7723" s="38">
        <v>43087</v>
      </c>
      <c r="C7723" t="s">
        <v>30</v>
      </c>
      <c r="D7723" t="s">
        <v>1232</v>
      </c>
      <c r="E7723" t="s">
        <v>1122</v>
      </c>
      <c r="F7723">
        <v>334871</v>
      </c>
      <c r="G7723">
        <v>374414</v>
      </c>
      <c r="H7723" t="s">
        <v>148</v>
      </c>
      <c r="I7723" t="s">
        <v>149</v>
      </c>
      <c r="L7723">
        <v>2017</v>
      </c>
      <c r="M7723">
        <v>12</v>
      </c>
      <c r="N7723">
        <f t="shared" si="549"/>
        <v>0</v>
      </c>
      <c r="O7723">
        <f t="shared" si="550"/>
        <v>0</v>
      </c>
      <c r="P7723">
        <f t="shared" si="551"/>
        <v>1</v>
      </c>
    </row>
    <row r="7724" spans="1:16" x14ac:dyDescent="0.3">
      <c r="A7724" t="s">
        <v>69</v>
      </c>
      <c r="B7724" s="38">
        <v>43087</v>
      </c>
      <c r="C7724" t="s">
        <v>30</v>
      </c>
      <c r="D7724" t="s">
        <v>1267</v>
      </c>
      <c r="E7724" t="s">
        <v>1122</v>
      </c>
      <c r="F7724">
        <v>333211</v>
      </c>
      <c r="G7724">
        <v>373880</v>
      </c>
      <c r="H7724" t="s">
        <v>148</v>
      </c>
      <c r="I7724" t="s">
        <v>149</v>
      </c>
      <c r="L7724">
        <v>2017</v>
      </c>
      <c r="M7724">
        <v>12</v>
      </c>
      <c r="N7724">
        <f t="shared" si="549"/>
        <v>0</v>
      </c>
      <c r="O7724">
        <f t="shared" si="550"/>
        <v>0</v>
      </c>
      <c r="P7724">
        <f t="shared" si="551"/>
        <v>1</v>
      </c>
    </row>
    <row r="7725" spans="1:16" x14ac:dyDescent="0.3">
      <c r="A7725" t="s">
        <v>69</v>
      </c>
      <c r="B7725" s="38">
        <v>43088</v>
      </c>
      <c r="C7725" t="s">
        <v>30</v>
      </c>
      <c r="D7725" t="s">
        <v>1290</v>
      </c>
      <c r="E7725" t="s">
        <v>1122</v>
      </c>
      <c r="F7725">
        <v>333580</v>
      </c>
      <c r="G7725">
        <v>373188</v>
      </c>
      <c r="H7725" t="s">
        <v>148</v>
      </c>
      <c r="I7725" t="s">
        <v>149</v>
      </c>
      <c r="L7725">
        <v>2017</v>
      </c>
      <c r="M7725">
        <v>12</v>
      </c>
      <c r="N7725">
        <f t="shared" si="549"/>
        <v>0</v>
      </c>
      <c r="O7725">
        <f t="shared" si="550"/>
        <v>0</v>
      </c>
      <c r="P7725">
        <f t="shared" si="551"/>
        <v>1</v>
      </c>
    </row>
    <row r="7726" spans="1:16" x14ac:dyDescent="0.3">
      <c r="A7726" t="s">
        <v>69</v>
      </c>
      <c r="B7726" s="38">
        <v>43088</v>
      </c>
      <c r="C7726" t="s">
        <v>30</v>
      </c>
      <c r="D7726" t="s">
        <v>1261</v>
      </c>
      <c r="E7726" t="s">
        <v>1122</v>
      </c>
      <c r="F7726">
        <v>333621</v>
      </c>
      <c r="G7726">
        <v>374657</v>
      </c>
      <c r="H7726" t="s">
        <v>148</v>
      </c>
      <c r="I7726" t="s">
        <v>149</v>
      </c>
      <c r="L7726">
        <v>2017</v>
      </c>
      <c r="M7726">
        <v>12</v>
      </c>
      <c r="N7726">
        <f t="shared" si="549"/>
        <v>0</v>
      </c>
      <c r="O7726">
        <f t="shared" si="550"/>
        <v>0</v>
      </c>
      <c r="P7726">
        <f t="shared" si="551"/>
        <v>1</v>
      </c>
    </row>
    <row r="7727" spans="1:16" x14ac:dyDescent="0.3">
      <c r="A7727" t="s">
        <v>69</v>
      </c>
      <c r="B7727" s="38">
        <v>43089</v>
      </c>
      <c r="C7727" t="s">
        <v>30</v>
      </c>
      <c r="D7727" t="s">
        <v>1229</v>
      </c>
      <c r="E7727" t="s">
        <v>1122</v>
      </c>
      <c r="F7727">
        <v>332954</v>
      </c>
      <c r="G7727">
        <v>373642</v>
      </c>
      <c r="H7727" t="s">
        <v>148</v>
      </c>
      <c r="I7727" t="s">
        <v>149</v>
      </c>
      <c r="L7727">
        <v>2017</v>
      </c>
      <c r="M7727">
        <v>12</v>
      </c>
      <c r="N7727">
        <f t="shared" si="549"/>
        <v>0</v>
      </c>
      <c r="O7727">
        <f t="shared" si="550"/>
        <v>0</v>
      </c>
      <c r="P7727">
        <f t="shared" si="551"/>
        <v>1</v>
      </c>
    </row>
    <row r="7728" spans="1:16" x14ac:dyDescent="0.3">
      <c r="A7728" t="s">
        <v>69</v>
      </c>
      <c r="B7728" s="38">
        <v>43089</v>
      </c>
      <c r="C7728" t="s">
        <v>30</v>
      </c>
      <c r="D7728" t="s">
        <v>1291</v>
      </c>
      <c r="E7728" t="s">
        <v>1122</v>
      </c>
      <c r="F7728">
        <v>333911</v>
      </c>
      <c r="G7728">
        <v>373386</v>
      </c>
      <c r="H7728" t="s">
        <v>148</v>
      </c>
      <c r="I7728" t="s">
        <v>149</v>
      </c>
      <c r="L7728">
        <v>2017</v>
      </c>
      <c r="M7728">
        <v>12</v>
      </c>
      <c r="N7728">
        <f t="shared" si="549"/>
        <v>0</v>
      </c>
      <c r="O7728">
        <f t="shared" si="550"/>
        <v>0</v>
      </c>
      <c r="P7728">
        <f t="shared" si="551"/>
        <v>1</v>
      </c>
    </row>
    <row r="7729" spans="1:16" x14ac:dyDescent="0.3">
      <c r="A7729" t="s">
        <v>69</v>
      </c>
      <c r="B7729" s="38">
        <v>43089</v>
      </c>
      <c r="C7729" t="s">
        <v>29</v>
      </c>
      <c r="D7729" t="s">
        <v>1272</v>
      </c>
      <c r="E7729" t="s">
        <v>1122</v>
      </c>
      <c r="F7729">
        <v>333752</v>
      </c>
      <c r="G7729">
        <v>374076</v>
      </c>
      <c r="H7729" t="s">
        <v>152</v>
      </c>
      <c r="I7729" t="s">
        <v>181</v>
      </c>
      <c r="J7729" t="s">
        <v>248</v>
      </c>
      <c r="L7729">
        <v>2017</v>
      </c>
      <c r="M7729">
        <v>12</v>
      </c>
      <c r="N7729">
        <f t="shared" si="549"/>
        <v>0</v>
      </c>
      <c r="O7729">
        <f t="shared" si="550"/>
        <v>1</v>
      </c>
      <c r="P7729">
        <f t="shared" si="551"/>
        <v>1</v>
      </c>
    </row>
    <row r="7730" spans="1:16" x14ac:dyDescent="0.3">
      <c r="A7730" t="s">
        <v>69</v>
      </c>
      <c r="B7730" s="38">
        <v>43089</v>
      </c>
      <c r="C7730" t="s">
        <v>30</v>
      </c>
      <c r="D7730" t="s">
        <v>1229</v>
      </c>
      <c r="E7730" t="s">
        <v>1122</v>
      </c>
      <c r="F7730">
        <v>333331</v>
      </c>
      <c r="G7730">
        <v>374911</v>
      </c>
      <c r="H7730" t="s">
        <v>152</v>
      </c>
      <c r="I7730" t="s">
        <v>153</v>
      </c>
      <c r="L7730">
        <v>2017</v>
      </c>
      <c r="M7730">
        <v>12</v>
      </c>
      <c r="N7730">
        <f t="shared" si="549"/>
        <v>0</v>
      </c>
      <c r="O7730">
        <f t="shared" si="550"/>
        <v>0</v>
      </c>
      <c r="P7730">
        <f t="shared" si="551"/>
        <v>2</v>
      </c>
    </row>
    <row r="7731" spans="1:16" x14ac:dyDescent="0.3">
      <c r="A7731" t="s">
        <v>69</v>
      </c>
      <c r="B7731" s="38">
        <v>43089</v>
      </c>
      <c r="C7731" t="s">
        <v>30</v>
      </c>
      <c r="D7731" t="s">
        <v>1292</v>
      </c>
      <c r="E7731" t="s">
        <v>1122</v>
      </c>
      <c r="F7731">
        <v>334594</v>
      </c>
      <c r="G7731">
        <v>374608</v>
      </c>
      <c r="H7731" t="s">
        <v>148</v>
      </c>
      <c r="I7731" t="s">
        <v>149</v>
      </c>
      <c r="L7731">
        <v>2017</v>
      </c>
      <c r="M7731">
        <v>12</v>
      </c>
      <c r="N7731">
        <f t="shared" si="549"/>
        <v>0</v>
      </c>
      <c r="O7731">
        <f t="shared" si="550"/>
        <v>0</v>
      </c>
      <c r="P7731">
        <f t="shared" si="551"/>
        <v>1</v>
      </c>
    </row>
    <row r="7732" spans="1:16" x14ac:dyDescent="0.3">
      <c r="A7732" t="s">
        <v>69</v>
      </c>
      <c r="B7732" s="38">
        <v>43090</v>
      </c>
      <c r="C7732" t="s">
        <v>30</v>
      </c>
      <c r="D7732" t="s">
        <v>1293</v>
      </c>
      <c r="E7732" t="s">
        <v>1122</v>
      </c>
      <c r="F7732">
        <v>333530</v>
      </c>
      <c r="G7732">
        <v>373839</v>
      </c>
      <c r="H7732" t="s">
        <v>148</v>
      </c>
      <c r="I7732" t="s">
        <v>149</v>
      </c>
      <c r="L7732">
        <v>2017</v>
      </c>
      <c r="M7732">
        <v>12</v>
      </c>
      <c r="N7732">
        <f t="shared" si="549"/>
        <v>0</v>
      </c>
      <c r="O7732">
        <f t="shared" si="550"/>
        <v>0</v>
      </c>
      <c r="P7732">
        <f t="shared" si="551"/>
        <v>1</v>
      </c>
    </row>
    <row r="7733" spans="1:16" x14ac:dyDescent="0.3">
      <c r="A7733" t="s">
        <v>69</v>
      </c>
      <c r="B7733" s="38">
        <v>43094</v>
      </c>
      <c r="C7733" t="s">
        <v>30</v>
      </c>
      <c r="D7733" t="s">
        <v>1286</v>
      </c>
      <c r="E7733" t="s">
        <v>1122</v>
      </c>
      <c r="F7733">
        <v>333468</v>
      </c>
      <c r="G7733">
        <v>374715</v>
      </c>
      <c r="H7733" t="s">
        <v>148</v>
      </c>
      <c r="I7733" t="s">
        <v>149</v>
      </c>
      <c r="L7733">
        <v>2017</v>
      </c>
      <c r="M7733">
        <v>12</v>
      </c>
      <c r="N7733">
        <f t="shared" si="549"/>
        <v>0</v>
      </c>
      <c r="O7733">
        <f t="shared" si="550"/>
        <v>0</v>
      </c>
      <c r="P7733">
        <f t="shared" si="551"/>
        <v>1</v>
      </c>
    </row>
    <row r="7734" spans="1:16" x14ac:dyDescent="0.3">
      <c r="A7734" t="s">
        <v>69</v>
      </c>
      <c r="B7734" s="38">
        <v>43097</v>
      </c>
      <c r="C7734" t="s">
        <v>30</v>
      </c>
      <c r="D7734" t="s">
        <v>1237</v>
      </c>
      <c r="E7734" t="s">
        <v>1122</v>
      </c>
      <c r="F7734">
        <v>333806</v>
      </c>
      <c r="G7734">
        <v>374759</v>
      </c>
      <c r="H7734" t="s">
        <v>148</v>
      </c>
      <c r="I7734" t="s">
        <v>149</v>
      </c>
      <c r="L7734">
        <v>2017</v>
      </c>
      <c r="M7734">
        <v>12</v>
      </c>
      <c r="N7734">
        <f t="shared" si="549"/>
        <v>0</v>
      </c>
      <c r="O7734">
        <f t="shared" si="550"/>
        <v>0</v>
      </c>
      <c r="P7734">
        <f t="shared" si="551"/>
        <v>1</v>
      </c>
    </row>
    <row r="7735" spans="1:16" x14ac:dyDescent="0.3">
      <c r="A7735" t="s">
        <v>69</v>
      </c>
      <c r="B7735" s="38">
        <v>43097</v>
      </c>
      <c r="C7735" t="s">
        <v>30</v>
      </c>
      <c r="D7735" t="s">
        <v>1294</v>
      </c>
      <c r="E7735" t="s">
        <v>1122</v>
      </c>
      <c r="F7735">
        <v>334381</v>
      </c>
      <c r="G7735">
        <v>374142</v>
      </c>
      <c r="H7735" t="s">
        <v>148</v>
      </c>
      <c r="I7735" t="s">
        <v>149</v>
      </c>
      <c r="L7735">
        <v>2017</v>
      </c>
      <c r="M7735">
        <v>12</v>
      </c>
      <c r="N7735">
        <f t="shared" si="549"/>
        <v>0</v>
      </c>
      <c r="O7735">
        <f t="shared" si="550"/>
        <v>0</v>
      </c>
      <c r="P7735">
        <f t="shared" si="551"/>
        <v>1</v>
      </c>
    </row>
    <row r="7736" spans="1:16" x14ac:dyDescent="0.3">
      <c r="A7736" t="s">
        <v>69</v>
      </c>
      <c r="B7736" s="38">
        <v>43097</v>
      </c>
      <c r="C7736" t="s">
        <v>30</v>
      </c>
      <c r="D7736" t="s">
        <v>1250</v>
      </c>
      <c r="E7736" t="s">
        <v>1122</v>
      </c>
      <c r="F7736">
        <v>334060</v>
      </c>
      <c r="G7736">
        <v>373546</v>
      </c>
      <c r="H7736" t="s">
        <v>148</v>
      </c>
      <c r="I7736" t="s">
        <v>149</v>
      </c>
      <c r="L7736">
        <v>2017</v>
      </c>
      <c r="M7736">
        <v>12</v>
      </c>
      <c r="N7736">
        <f t="shared" si="549"/>
        <v>0</v>
      </c>
      <c r="O7736">
        <f t="shared" si="550"/>
        <v>0</v>
      </c>
      <c r="P7736">
        <f t="shared" si="551"/>
        <v>1</v>
      </c>
    </row>
    <row r="7737" spans="1:16" x14ac:dyDescent="0.3">
      <c r="A7737" t="s">
        <v>69</v>
      </c>
      <c r="B7737" s="38">
        <v>43091</v>
      </c>
      <c r="C7737" t="s">
        <v>30</v>
      </c>
      <c r="D7737" t="s">
        <v>1261</v>
      </c>
      <c r="E7737" t="s">
        <v>1122</v>
      </c>
      <c r="F7737">
        <v>333515</v>
      </c>
      <c r="G7737">
        <v>374697</v>
      </c>
      <c r="H7737" t="s">
        <v>148</v>
      </c>
      <c r="I7737" t="s">
        <v>149</v>
      </c>
      <c r="L7737">
        <v>2017</v>
      </c>
      <c r="M7737">
        <v>12</v>
      </c>
      <c r="N7737">
        <f t="shared" si="549"/>
        <v>0</v>
      </c>
      <c r="O7737">
        <f t="shared" si="550"/>
        <v>0</v>
      </c>
      <c r="P7737">
        <f t="shared" si="551"/>
        <v>1</v>
      </c>
    </row>
    <row r="7738" spans="1:16" x14ac:dyDescent="0.3">
      <c r="A7738" t="s">
        <v>69</v>
      </c>
      <c r="B7738" s="38">
        <v>43098</v>
      </c>
      <c r="C7738" t="s">
        <v>30</v>
      </c>
      <c r="D7738" t="s">
        <v>1288</v>
      </c>
      <c r="E7738" t="s">
        <v>1122</v>
      </c>
      <c r="F7738">
        <v>333532</v>
      </c>
      <c r="G7738">
        <v>374099</v>
      </c>
      <c r="H7738" t="s">
        <v>148</v>
      </c>
      <c r="I7738" t="s">
        <v>149</v>
      </c>
      <c r="L7738">
        <v>2017</v>
      </c>
      <c r="M7738">
        <v>12</v>
      </c>
      <c r="N7738">
        <f t="shared" si="549"/>
        <v>0</v>
      </c>
      <c r="O7738">
        <f t="shared" si="550"/>
        <v>0</v>
      </c>
      <c r="P7738">
        <f t="shared" si="551"/>
        <v>1</v>
      </c>
    </row>
    <row r="7739" spans="1:16" x14ac:dyDescent="0.3">
      <c r="A7739" t="s">
        <v>69</v>
      </c>
      <c r="B7739" s="38">
        <v>43098</v>
      </c>
      <c r="C7739" t="s">
        <v>30</v>
      </c>
      <c r="D7739" t="s">
        <v>1248</v>
      </c>
      <c r="E7739" t="s">
        <v>1122</v>
      </c>
      <c r="F7739">
        <v>333569</v>
      </c>
      <c r="G7739">
        <v>374515</v>
      </c>
      <c r="H7739" t="s">
        <v>148</v>
      </c>
      <c r="I7739" t="s">
        <v>149</v>
      </c>
      <c r="L7739">
        <v>2017</v>
      </c>
      <c r="M7739">
        <v>12</v>
      </c>
      <c r="N7739">
        <f t="shared" si="549"/>
        <v>0</v>
      </c>
      <c r="O7739">
        <f t="shared" si="550"/>
        <v>0</v>
      </c>
      <c r="P7739">
        <f t="shared" si="551"/>
        <v>1</v>
      </c>
    </row>
    <row r="7740" spans="1:16" x14ac:dyDescent="0.3">
      <c r="A7740" t="s">
        <v>69</v>
      </c>
      <c r="B7740" s="38">
        <v>43099</v>
      </c>
      <c r="C7740" t="s">
        <v>30</v>
      </c>
      <c r="D7740" t="s">
        <v>1266</v>
      </c>
      <c r="E7740" t="s">
        <v>1122</v>
      </c>
      <c r="F7740">
        <v>333744</v>
      </c>
      <c r="G7740">
        <v>375188</v>
      </c>
      <c r="H7740" t="s">
        <v>152</v>
      </c>
      <c r="I7740" t="s">
        <v>153</v>
      </c>
      <c r="L7740">
        <v>2017</v>
      </c>
      <c r="M7740">
        <v>12</v>
      </c>
      <c r="N7740">
        <f t="shared" si="549"/>
        <v>0</v>
      </c>
      <c r="O7740">
        <f t="shared" si="550"/>
        <v>0</v>
      </c>
      <c r="P7740">
        <f t="shared" si="551"/>
        <v>2</v>
      </c>
    </row>
    <row r="7741" spans="1:16" x14ac:dyDescent="0.3">
      <c r="A7741" t="s">
        <v>69</v>
      </c>
      <c r="B7741" s="38">
        <v>43099</v>
      </c>
      <c r="C7741" t="s">
        <v>30</v>
      </c>
      <c r="D7741" t="s">
        <v>1295</v>
      </c>
      <c r="E7741" t="s">
        <v>1122</v>
      </c>
      <c r="F7741">
        <v>334009</v>
      </c>
      <c r="G7741">
        <v>373298</v>
      </c>
      <c r="H7741" t="s">
        <v>148</v>
      </c>
      <c r="I7741" t="s">
        <v>149</v>
      </c>
      <c r="L7741">
        <v>2017</v>
      </c>
      <c r="M7741">
        <v>12</v>
      </c>
      <c r="N7741">
        <f t="shared" si="549"/>
        <v>0</v>
      </c>
      <c r="O7741">
        <f t="shared" si="550"/>
        <v>0</v>
      </c>
      <c r="P7741">
        <f t="shared" si="551"/>
        <v>1</v>
      </c>
    </row>
    <row r="7742" spans="1:16" x14ac:dyDescent="0.3">
      <c r="A7742" t="s">
        <v>68</v>
      </c>
      <c r="B7742" s="38">
        <v>43096</v>
      </c>
      <c r="C7742" t="s">
        <v>30</v>
      </c>
      <c r="D7742" t="s">
        <v>1223</v>
      </c>
      <c r="E7742" t="s">
        <v>1131</v>
      </c>
      <c r="F7742">
        <v>294819</v>
      </c>
      <c r="G7742">
        <v>425961</v>
      </c>
      <c r="H7742" t="s">
        <v>148</v>
      </c>
      <c r="I7742" t="s">
        <v>149</v>
      </c>
      <c r="L7742">
        <v>2017</v>
      </c>
      <c r="M7742">
        <v>12</v>
      </c>
      <c r="N7742">
        <f t="shared" si="549"/>
        <v>0</v>
      </c>
      <c r="O7742">
        <f t="shared" si="550"/>
        <v>0</v>
      </c>
      <c r="P7742">
        <f t="shared" si="551"/>
        <v>1</v>
      </c>
    </row>
    <row r="7743" spans="1:16" x14ac:dyDescent="0.3">
      <c r="A7743" t="s">
        <v>55</v>
      </c>
      <c r="B7743" s="38">
        <v>43014</v>
      </c>
      <c r="C7743" t="s">
        <v>30</v>
      </c>
      <c r="D7743" t="s">
        <v>1222</v>
      </c>
      <c r="E7743" t="s">
        <v>1131</v>
      </c>
      <c r="F7743">
        <v>311384</v>
      </c>
      <c r="G7743">
        <v>440665</v>
      </c>
      <c r="H7743" t="s">
        <v>152</v>
      </c>
      <c r="I7743" t="s">
        <v>153</v>
      </c>
      <c r="L7743">
        <v>2017</v>
      </c>
      <c r="M7743">
        <v>10</v>
      </c>
      <c r="N7743">
        <f t="shared" si="549"/>
        <v>0</v>
      </c>
      <c r="O7743">
        <f t="shared" si="550"/>
        <v>0</v>
      </c>
      <c r="P7743">
        <f t="shared" si="551"/>
        <v>2</v>
      </c>
    </row>
    <row r="7744" spans="1:16" x14ac:dyDescent="0.3">
      <c r="A7744" t="s">
        <v>2</v>
      </c>
      <c r="B7744" s="38">
        <v>42750</v>
      </c>
      <c r="C7744" t="s">
        <v>30</v>
      </c>
      <c r="D7744" t="s">
        <v>307</v>
      </c>
      <c r="E7744" t="s">
        <v>1133</v>
      </c>
      <c r="F7744">
        <v>327174</v>
      </c>
      <c r="G7744">
        <v>364028</v>
      </c>
      <c r="H7744" t="s">
        <v>148</v>
      </c>
      <c r="I7744" t="s">
        <v>149</v>
      </c>
      <c r="L7744">
        <v>2017</v>
      </c>
      <c r="M7744">
        <v>1</v>
      </c>
      <c r="N7744">
        <f t="shared" si="549"/>
        <v>0</v>
      </c>
      <c r="O7744">
        <f t="shared" si="550"/>
        <v>0</v>
      </c>
      <c r="P7744">
        <f t="shared" si="551"/>
        <v>1</v>
      </c>
    </row>
    <row r="7745" spans="1:16" x14ac:dyDescent="0.3">
      <c r="A7745" t="s">
        <v>2</v>
      </c>
      <c r="B7745" s="38">
        <v>42751</v>
      </c>
      <c r="C7745" t="s">
        <v>30</v>
      </c>
      <c r="D7745" t="s">
        <v>1296</v>
      </c>
      <c r="E7745" t="s">
        <v>1133</v>
      </c>
      <c r="F7745">
        <v>326155</v>
      </c>
      <c r="G7745">
        <v>364112</v>
      </c>
      <c r="H7745" t="s">
        <v>148</v>
      </c>
      <c r="I7745" t="s">
        <v>149</v>
      </c>
      <c r="L7745">
        <v>2017</v>
      </c>
      <c r="M7745">
        <v>1</v>
      </c>
      <c r="N7745">
        <f t="shared" si="549"/>
        <v>0</v>
      </c>
      <c r="O7745">
        <f t="shared" si="550"/>
        <v>0</v>
      </c>
      <c r="P7745">
        <f t="shared" si="551"/>
        <v>1</v>
      </c>
    </row>
    <row r="7746" spans="1:16" x14ac:dyDescent="0.3">
      <c r="A7746" t="s">
        <v>2</v>
      </c>
      <c r="B7746" s="38">
        <v>42766</v>
      </c>
      <c r="C7746" t="s">
        <v>30</v>
      </c>
      <c r="D7746" t="s">
        <v>266</v>
      </c>
      <c r="E7746" t="s">
        <v>1133</v>
      </c>
      <c r="F7746">
        <v>326315</v>
      </c>
      <c r="G7746">
        <v>363938</v>
      </c>
      <c r="H7746" t="s">
        <v>148</v>
      </c>
      <c r="I7746" t="s">
        <v>149</v>
      </c>
      <c r="L7746">
        <v>2017</v>
      </c>
      <c r="M7746">
        <v>1</v>
      </c>
      <c r="N7746">
        <f t="shared" si="549"/>
        <v>0</v>
      </c>
      <c r="O7746">
        <f t="shared" si="550"/>
        <v>0</v>
      </c>
      <c r="P7746">
        <f t="shared" si="551"/>
        <v>1</v>
      </c>
    </row>
    <row r="7747" spans="1:16" x14ac:dyDescent="0.3">
      <c r="A7747" t="s">
        <v>2</v>
      </c>
      <c r="B7747" s="38">
        <v>42769</v>
      </c>
      <c r="C7747" t="s">
        <v>30</v>
      </c>
      <c r="D7747" t="s">
        <v>266</v>
      </c>
      <c r="E7747" t="s">
        <v>1133</v>
      </c>
      <c r="F7747">
        <v>326195</v>
      </c>
      <c r="G7747">
        <v>364091</v>
      </c>
      <c r="H7747" t="s">
        <v>148</v>
      </c>
      <c r="I7747" t="s">
        <v>149</v>
      </c>
      <c r="L7747">
        <v>2017</v>
      </c>
      <c r="M7747">
        <v>2</v>
      </c>
      <c r="N7747">
        <f t="shared" si="549"/>
        <v>0</v>
      </c>
      <c r="O7747">
        <f t="shared" si="550"/>
        <v>0</v>
      </c>
      <c r="P7747">
        <f t="shared" si="551"/>
        <v>1</v>
      </c>
    </row>
    <row r="7748" spans="1:16" x14ac:dyDescent="0.3">
      <c r="A7748" t="s">
        <v>2</v>
      </c>
      <c r="B7748" s="38">
        <v>42792</v>
      </c>
      <c r="C7748" t="s">
        <v>30</v>
      </c>
      <c r="D7748" t="s">
        <v>232</v>
      </c>
      <c r="E7748" t="s">
        <v>1133</v>
      </c>
      <c r="F7748">
        <v>326951</v>
      </c>
      <c r="G7748">
        <v>364178</v>
      </c>
      <c r="H7748" t="s">
        <v>148</v>
      </c>
      <c r="I7748" t="s">
        <v>149</v>
      </c>
      <c r="L7748">
        <v>2017</v>
      </c>
      <c r="M7748">
        <v>2</v>
      </c>
      <c r="N7748">
        <f t="shared" si="549"/>
        <v>0</v>
      </c>
      <c r="O7748">
        <f t="shared" si="550"/>
        <v>0</v>
      </c>
      <c r="P7748">
        <f t="shared" si="551"/>
        <v>1</v>
      </c>
    </row>
    <row r="7749" spans="1:16" x14ac:dyDescent="0.3">
      <c r="A7749" t="s">
        <v>2</v>
      </c>
      <c r="B7749" s="38">
        <v>42797</v>
      </c>
      <c r="C7749" t="s">
        <v>30</v>
      </c>
      <c r="D7749" t="s">
        <v>547</v>
      </c>
      <c r="E7749" t="s">
        <v>1133</v>
      </c>
      <c r="F7749">
        <v>326456</v>
      </c>
      <c r="G7749">
        <v>364189</v>
      </c>
      <c r="H7749" t="s">
        <v>148</v>
      </c>
      <c r="I7749" t="s">
        <v>149</v>
      </c>
      <c r="L7749">
        <v>2017</v>
      </c>
      <c r="M7749">
        <v>3</v>
      </c>
      <c r="N7749">
        <f t="shared" si="549"/>
        <v>0</v>
      </c>
      <c r="O7749">
        <f t="shared" si="550"/>
        <v>0</v>
      </c>
      <c r="P7749">
        <f t="shared" si="551"/>
        <v>1</v>
      </c>
    </row>
    <row r="7750" spans="1:16" x14ac:dyDescent="0.3">
      <c r="A7750" t="s">
        <v>2</v>
      </c>
      <c r="B7750" s="38">
        <v>42799</v>
      </c>
      <c r="C7750" t="s">
        <v>29</v>
      </c>
      <c r="D7750" t="s">
        <v>641</v>
      </c>
      <c r="E7750" t="s">
        <v>1133</v>
      </c>
      <c r="F7750">
        <v>326392</v>
      </c>
      <c r="G7750">
        <v>364251</v>
      </c>
      <c r="H7750" t="s">
        <v>148</v>
      </c>
      <c r="I7750" t="s">
        <v>181</v>
      </c>
      <c r="L7750">
        <v>2017</v>
      </c>
      <c r="M7750">
        <v>3</v>
      </c>
      <c r="N7750">
        <f t="shared" si="549"/>
        <v>0</v>
      </c>
      <c r="O7750">
        <f t="shared" si="550"/>
        <v>1</v>
      </c>
      <c r="P7750">
        <f t="shared" si="551"/>
        <v>0</v>
      </c>
    </row>
    <row r="7751" spans="1:16" x14ac:dyDescent="0.3">
      <c r="A7751" t="s">
        <v>2</v>
      </c>
      <c r="B7751" s="38">
        <v>42804</v>
      </c>
      <c r="C7751" t="s">
        <v>30</v>
      </c>
      <c r="D7751" t="s">
        <v>210</v>
      </c>
      <c r="E7751" t="s">
        <v>1133</v>
      </c>
      <c r="F7751">
        <v>326818</v>
      </c>
      <c r="G7751">
        <v>364326</v>
      </c>
      <c r="H7751" t="s">
        <v>148</v>
      </c>
      <c r="I7751" t="s">
        <v>149</v>
      </c>
      <c r="L7751">
        <v>2017</v>
      </c>
      <c r="M7751">
        <v>3</v>
      </c>
      <c r="N7751">
        <f t="shared" si="549"/>
        <v>0</v>
      </c>
      <c r="O7751">
        <f t="shared" si="550"/>
        <v>0</v>
      </c>
      <c r="P7751">
        <f t="shared" si="551"/>
        <v>1</v>
      </c>
    </row>
    <row r="7752" spans="1:16" x14ac:dyDescent="0.3">
      <c r="A7752" t="s">
        <v>2</v>
      </c>
      <c r="B7752" s="38">
        <v>42813</v>
      </c>
      <c r="C7752" t="s">
        <v>30</v>
      </c>
      <c r="D7752" t="s">
        <v>210</v>
      </c>
      <c r="E7752" t="s">
        <v>1133</v>
      </c>
      <c r="F7752">
        <v>326952</v>
      </c>
      <c r="G7752">
        <v>364414</v>
      </c>
      <c r="H7752" t="s">
        <v>152</v>
      </c>
      <c r="I7752" t="s">
        <v>153</v>
      </c>
      <c r="L7752">
        <v>2017</v>
      </c>
      <c r="M7752">
        <v>3</v>
      </c>
      <c r="N7752">
        <f t="shared" si="549"/>
        <v>0</v>
      </c>
      <c r="O7752">
        <f t="shared" si="550"/>
        <v>0</v>
      </c>
      <c r="P7752">
        <f t="shared" si="551"/>
        <v>2</v>
      </c>
    </row>
    <row r="7753" spans="1:16" x14ac:dyDescent="0.3">
      <c r="A7753" t="s">
        <v>2</v>
      </c>
      <c r="B7753" s="38">
        <v>42834</v>
      </c>
      <c r="C7753" t="s">
        <v>30</v>
      </c>
      <c r="D7753" t="s">
        <v>1297</v>
      </c>
      <c r="E7753" t="s">
        <v>1133</v>
      </c>
      <c r="F7753">
        <v>327196</v>
      </c>
      <c r="G7753">
        <v>364587</v>
      </c>
      <c r="H7753" t="s">
        <v>148</v>
      </c>
      <c r="I7753" t="s">
        <v>149</v>
      </c>
      <c r="L7753">
        <v>2017</v>
      </c>
      <c r="M7753">
        <v>4</v>
      </c>
      <c r="N7753">
        <f t="shared" si="549"/>
        <v>0</v>
      </c>
      <c r="O7753">
        <f t="shared" si="550"/>
        <v>0</v>
      </c>
      <c r="P7753">
        <f t="shared" si="551"/>
        <v>1</v>
      </c>
    </row>
    <row r="7754" spans="1:16" x14ac:dyDescent="0.3">
      <c r="A7754" t="s">
        <v>2</v>
      </c>
      <c r="B7754" s="38">
        <v>42851</v>
      </c>
      <c r="C7754" t="s">
        <v>30</v>
      </c>
      <c r="D7754" t="s">
        <v>1222</v>
      </c>
      <c r="E7754" t="s">
        <v>1133</v>
      </c>
      <c r="F7754">
        <v>327002</v>
      </c>
      <c r="G7754">
        <v>364454</v>
      </c>
      <c r="H7754" t="s">
        <v>148</v>
      </c>
      <c r="I7754" t="s">
        <v>149</v>
      </c>
      <c r="L7754">
        <v>2017</v>
      </c>
      <c r="M7754">
        <v>4</v>
      </c>
      <c r="N7754">
        <f t="shared" si="549"/>
        <v>0</v>
      </c>
      <c r="O7754">
        <f t="shared" si="550"/>
        <v>0</v>
      </c>
      <c r="P7754">
        <f t="shared" si="551"/>
        <v>1</v>
      </c>
    </row>
    <row r="7755" spans="1:16" x14ac:dyDescent="0.3">
      <c r="A7755" t="s">
        <v>2</v>
      </c>
      <c r="B7755" s="38">
        <v>42858</v>
      </c>
      <c r="C7755" t="s">
        <v>30</v>
      </c>
      <c r="D7755" t="s">
        <v>1298</v>
      </c>
      <c r="E7755" t="s">
        <v>1133</v>
      </c>
      <c r="F7755">
        <v>326190</v>
      </c>
      <c r="G7755">
        <v>364099</v>
      </c>
      <c r="H7755" t="s">
        <v>152</v>
      </c>
      <c r="I7755" t="s">
        <v>153</v>
      </c>
      <c r="L7755">
        <v>2017</v>
      </c>
      <c r="M7755">
        <v>5</v>
      </c>
      <c r="N7755">
        <f t="shared" si="549"/>
        <v>0</v>
      </c>
      <c r="O7755">
        <f t="shared" si="550"/>
        <v>0</v>
      </c>
      <c r="P7755">
        <f t="shared" si="551"/>
        <v>2</v>
      </c>
    </row>
    <row r="7756" spans="1:16" x14ac:dyDescent="0.3">
      <c r="A7756" t="s">
        <v>2</v>
      </c>
      <c r="B7756" s="38">
        <v>42872</v>
      </c>
      <c r="C7756" t="s">
        <v>30</v>
      </c>
      <c r="D7756" t="s">
        <v>1299</v>
      </c>
      <c r="E7756" t="s">
        <v>1133</v>
      </c>
      <c r="F7756">
        <v>326456</v>
      </c>
      <c r="G7756">
        <v>364455</v>
      </c>
      <c r="H7756" t="s">
        <v>152</v>
      </c>
      <c r="I7756" t="s">
        <v>153</v>
      </c>
      <c r="L7756">
        <v>2017</v>
      </c>
      <c r="M7756">
        <v>5</v>
      </c>
      <c r="N7756">
        <f t="shared" si="549"/>
        <v>0</v>
      </c>
      <c r="O7756">
        <f t="shared" si="550"/>
        <v>0</v>
      </c>
      <c r="P7756">
        <f t="shared" si="551"/>
        <v>2</v>
      </c>
    </row>
    <row r="7757" spans="1:16" x14ac:dyDescent="0.3">
      <c r="A7757" t="s">
        <v>2</v>
      </c>
      <c r="B7757" s="38">
        <v>42878</v>
      </c>
      <c r="C7757" t="s">
        <v>30</v>
      </c>
      <c r="D7757" t="s">
        <v>1300</v>
      </c>
      <c r="E7757" t="s">
        <v>1133</v>
      </c>
      <c r="F7757">
        <v>327000</v>
      </c>
      <c r="G7757">
        <v>364167</v>
      </c>
      <c r="H7757" t="s">
        <v>148</v>
      </c>
      <c r="I7757" t="s">
        <v>149</v>
      </c>
      <c r="L7757">
        <v>2017</v>
      </c>
      <c r="M7757">
        <v>5</v>
      </c>
      <c r="N7757">
        <f t="shared" si="549"/>
        <v>0</v>
      </c>
      <c r="O7757">
        <f t="shared" si="550"/>
        <v>0</v>
      </c>
      <c r="P7757">
        <f t="shared" si="551"/>
        <v>1</v>
      </c>
    </row>
    <row r="7758" spans="1:16" x14ac:dyDescent="0.3">
      <c r="A7758" t="s">
        <v>2</v>
      </c>
      <c r="B7758" s="38">
        <v>42891</v>
      </c>
      <c r="C7758" t="s">
        <v>30</v>
      </c>
      <c r="D7758" t="s">
        <v>1301</v>
      </c>
      <c r="E7758" t="s">
        <v>1133</v>
      </c>
      <c r="F7758">
        <v>326503</v>
      </c>
      <c r="G7758">
        <v>363882</v>
      </c>
      <c r="H7758" t="s">
        <v>152</v>
      </c>
      <c r="I7758" t="s">
        <v>153</v>
      </c>
      <c r="L7758">
        <v>2017</v>
      </c>
      <c r="M7758">
        <v>6</v>
      </c>
      <c r="N7758">
        <f t="shared" si="549"/>
        <v>0</v>
      </c>
      <c r="O7758">
        <f t="shared" si="550"/>
        <v>0</v>
      </c>
      <c r="P7758">
        <f t="shared" si="551"/>
        <v>2</v>
      </c>
    </row>
    <row r="7759" spans="1:16" x14ac:dyDescent="0.3">
      <c r="A7759" t="s">
        <v>2</v>
      </c>
      <c r="B7759" s="38">
        <v>42894</v>
      </c>
      <c r="C7759" t="s">
        <v>30</v>
      </c>
      <c r="D7759" t="s">
        <v>1302</v>
      </c>
      <c r="E7759" t="s">
        <v>1133</v>
      </c>
      <c r="F7759">
        <v>327207</v>
      </c>
      <c r="G7759">
        <v>364719</v>
      </c>
      <c r="H7759" t="s">
        <v>144</v>
      </c>
      <c r="I7759" t="s">
        <v>145</v>
      </c>
      <c r="L7759">
        <v>2017</v>
      </c>
      <c r="M7759">
        <v>6</v>
      </c>
      <c r="N7759">
        <f t="shared" si="549"/>
        <v>0</v>
      </c>
      <c r="O7759">
        <f t="shared" si="550"/>
        <v>0</v>
      </c>
      <c r="P7759">
        <f t="shared" si="551"/>
        <v>3</v>
      </c>
    </row>
    <row r="7760" spans="1:16" x14ac:dyDescent="0.3">
      <c r="A7760" t="s">
        <v>2</v>
      </c>
      <c r="B7760" s="38">
        <v>42917</v>
      </c>
      <c r="C7760" t="s">
        <v>30</v>
      </c>
      <c r="D7760" t="s">
        <v>1303</v>
      </c>
      <c r="E7760" t="s">
        <v>1133</v>
      </c>
      <c r="F7760">
        <v>326357</v>
      </c>
      <c r="G7760">
        <v>364230</v>
      </c>
      <c r="H7760" t="s">
        <v>148</v>
      </c>
      <c r="I7760" t="s">
        <v>149</v>
      </c>
      <c r="L7760">
        <v>2017</v>
      </c>
      <c r="M7760">
        <v>7</v>
      </c>
      <c r="N7760">
        <f t="shared" si="549"/>
        <v>0</v>
      </c>
      <c r="O7760">
        <f t="shared" si="550"/>
        <v>0</v>
      </c>
      <c r="P7760">
        <f t="shared" si="551"/>
        <v>1</v>
      </c>
    </row>
    <row r="7761" spans="1:16" x14ac:dyDescent="0.3">
      <c r="A7761" t="s">
        <v>2</v>
      </c>
      <c r="B7761" s="38">
        <v>42921</v>
      </c>
      <c r="C7761" t="s">
        <v>30</v>
      </c>
      <c r="D7761" t="s">
        <v>1303</v>
      </c>
      <c r="E7761" t="s">
        <v>1133</v>
      </c>
      <c r="F7761">
        <v>326288</v>
      </c>
      <c r="G7761">
        <v>364208</v>
      </c>
      <c r="H7761" t="s">
        <v>148</v>
      </c>
      <c r="I7761" t="s">
        <v>149</v>
      </c>
      <c r="L7761">
        <v>2017</v>
      </c>
      <c r="M7761">
        <v>7</v>
      </c>
      <c r="N7761">
        <f t="shared" si="549"/>
        <v>0</v>
      </c>
      <c r="O7761">
        <f t="shared" si="550"/>
        <v>0</v>
      </c>
      <c r="P7761">
        <f t="shared" si="551"/>
        <v>1</v>
      </c>
    </row>
    <row r="7762" spans="1:16" x14ac:dyDescent="0.3">
      <c r="A7762" t="s">
        <v>2</v>
      </c>
      <c r="B7762" s="38">
        <v>42923</v>
      </c>
      <c r="C7762" t="s">
        <v>30</v>
      </c>
      <c r="D7762" t="s">
        <v>1301</v>
      </c>
      <c r="E7762" t="s">
        <v>1133</v>
      </c>
      <c r="F7762">
        <v>326518</v>
      </c>
      <c r="G7762">
        <v>363899</v>
      </c>
      <c r="H7762" t="s">
        <v>152</v>
      </c>
      <c r="I7762" t="s">
        <v>153</v>
      </c>
      <c r="L7762">
        <v>2017</v>
      </c>
      <c r="M7762">
        <v>7</v>
      </c>
      <c r="N7762">
        <f t="shared" si="549"/>
        <v>0</v>
      </c>
      <c r="O7762">
        <f t="shared" si="550"/>
        <v>0</v>
      </c>
      <c r="P7762">
        <f t="shared" si="551"/>
        <v>2</v>
      </c>
    </row>
    <row r="7763" spans="1:16" x14ac:dyDescent="0.3">
      <c r="A7763" t="s">
        <v>2</v>
      </c>
      <c r="B7763" s="38">
        <v>42947</v>
      </c>
      <c r="C7763" t="s">
        <v>30</v>
      </c>
      <c r="D7763" t="s">
        <v>1298</v>
      </c>
      <c r="E7763" t="s">
        <v>1133</v>
      </c>
      <c r="F7763">
        <v>326415</v>
      </c>
      <c r="G7763">
        <v>363897</v>
      </c>
      <c r="H7763" t="s">
        <v>148</v>
      </c>
      <c r="I7763" t="s">
        <v>149</v>
      </c>
      <c r="L7763">
        <v>2017</v>
      </c>
      <c r="M7763">
        <v>7</v>
      </c>
      <c r="N7763">
        <f t="shared" si="549"/>
        <v>0</v>
      </c>
      <c r="O7763">
        <f t="shared" si="550"/>
        <v>0</v>
      </c>
      <c r="P7763">
        <f t="shared" si="551"/>
        <v>1</v>
      </c>
    </row>
    <row r="7764" spans="1:16" x14ac:dyDescent="0.3">
      <c r="A7764" t="s">
        <v>2</v>
      </c>
      <c r="B7764" s="38">
        <v>42981</v>
      </c>
      <c r="C7764" t="s">
        <v>30</v>
      </c>
      <c r="D7764" t="s">
        <v>1304</v>
      </c>
      <c r="E7764" t="s">
        <v>1133</v>
      </c>
      <c r="F7764">
        <v>326915</v>
      </c>
      <c r="G7764">
        <v>364172</v>
      </c>
      <c r="H7764" t="s">
        <v>152</v>
      </c>
      <c r="I7764" t="s">
        <v>153</v>
      </c>
      <c r="L7764">
        <v>2017</v>
      </c>
      <c r="M7764">
        <v>9</v>
      </c>
      <c r="N7764">
        <f t="shared" si="549"/>
        <v>0</v>
      </c>
      <c r="O7764">
        <f t="shared" si="550"/>
        <v>0</v>
      </c>
      <c r="P7764">
        <f t="shared" si="551"/>
        <v>2</v>
      </c>
    </row>
    <row r="7765" spans="1:16" x14ac:dyDescent="0.3">
      <c r="A7765" t="s">
        <v>2</v>
      </c>
      <c r="B7765" s="38">
        <v>42987</v>
      </c>
      <c r="C7765" t="s">
        <v>30</v>
      </c>
      <c r="D7765" t="s">
        <v>1305</v>
      </c>
      <c r="E7765" t="s">
        <v>1133</v>
      </c>
      <c r="F7765">
        <v>326127</v>
      </c>
      <c r="G7765">
        <v>364150</v>
      </c>
      <c r="H7765" t="s">
        <v>148</v>
      </c>
      <c r="I7765" t="s">
        <v>149</v>
      </c>
      <c r="L7765">
        <v>2017</v>
      </c>
      <c r="M7765">
        <v>9</v>
      </c>
      <c r="N7765">
        <f t="shared" ref="N7765:N7828" si="552">SUM((IF(OR(ISBLANK($I7765),ISERROR(SEARCH("killed",$I7765))),0,IF(SEARCH("killed",$I7765)=3,LEFT($I7765,1),IF(SEARCH("killed",$I7765)=4,LEFT($I7765,2),0)))),(IF(OR(ISBLANK($J7765),ISERROR(SEARCH("killed",$J7765))),0,IF(SEARCH("killed",$J7765)=3,LEFT($J7765,1),IF(SEARCH("killed",$J7765)=4,LEFT($J7765,2),0)))),(IF(OR(ISBLANK($K7765),ISERROR(SEARCH("killed",$K7765))),0,IF(SEARCH("killed",$K7765)=3,LEFT($K7765,1),IF(SEARCH("killed",$K7765)=4,LEFT($K7765,2),0)))))</f>
        <v>0</v>
      </c>
      <c r="O7765">
        <f t="shared" ref="O7765:O7828" si="553">SUM((IF(OR(ISBLANK($I7765),ISERROR(SEARCH("seriously",$I7765))),0,IF(SEARCH("seriously",$I7765)=3,LEFT($I7765,1),IF(SEARCH("seriously",$I7765)=4,LEFT($I7765,2),0)))),(IF(OR(ISBLANK($J7765),ISERROR(SEARCH("seriously",$J7765))),0,IF(SEARCH("seriously",$J7765)=3,LEFT($J7765,1),IF(SEARCH("seriously",$J7765)=4,LEFT($J7765,2),0)))),(IF(OR(ISBLANK($K7765),ISERROR(SEARCH("seriously",$K7765))),0,IF(SEARCH("seriously",$K7765)=3,LEFT($K7765,1),IF(SEARCH("seriously",$K7765)=4,LEFT($K7765,2),0)))))</f>
        <v>0</v>
      </c>
      <c r="P7765">
        <f t="shared" ref="P7765:P7828" si="554">SUM((IF(OR(ISBLANK($I7765),ISERROR(SEARCH("slightly",$I7765))),0,IF(SEARCH("slightly",$I7765)=3,LEFT($I7765,1),IF(SEARCH("slightly",$I7765)=4,LEFT($I7765,2),0)))),(IF(OR(ISBLANK($J7765),ISERROR(SEARCH("slightly",$J7765))),0,IF(SEARCH("slightly",$J7765)=3,LEFT($J7765,1),IF(SEARCH("slightly",$J7765)=4,LEFT($J7765,2),0)))),(IF(OR(ISBLANK($K7765),ISERROR(SEARCH("slightly",$K7765))),0,IF(SEARCH("slightly",$K7765)=3,LEFT($K7765,1),IF(SEARCH("slightly",$K7765)=4,LEFT($K7765,2),0)))))</f>
        <v>1</v>
      </c>
    </row>
    <row r="7766" spans="1:16" x14ac:dyDescent="0.3">
      <c r="A7766" t="s">
        <v>2</v>
      </c>
      <c r="B7766" s="38">
        <v>42993</v>
      </c>
      <c r="C7766" t="s">
        <v>30</v>
      </c>
      <c r="D7766" t="s">
        <v>1300</v>
      </c>
      <c r="E7766" t="s">
        <v>1133</v>
      </c>
      <c r="F7766">
        <v>326605</v>
      </c>
      <c r="G7766">
        <v>363931</v>
      </c>
      <c r="H7766" t="s">
        <v>148</v>
      </c>
      <c r="I7766" t="s">
        <v>149</v>
      </c>
      <c r="L7766">
        <v>2017</v>
      </c>
      <c r="M7766">
        <v>9</v>
      </c>
      <c r="N7766">
        <f t="shared" si="552"/>
        <v>0</v>
      </c>
      <c r="O7766">
        <f t="shared" si="553"/>
        <v>0</v>
      </c>
      <c r="P7766">
        <f t="shared" si="554"/>
        <v>1</v>
      </c>
    </row>
    <row r="7767" spans="1:16" x14ac:dyDescent="0.3">
      <c r="A7767" t="s">
        <v>2</v>
      </c>
      <c r="B7767" s="38">
        <v>43013</v>
      </c>
      <c r="C7767" t="s">
        <v>30</v>
      </c>
      <c r="D7767" t="s">
        <v>1303</v>
      </c>
      <c r="E7767" t="s">
        <v>1133</v>
      </c>
      <c r="F7767">
        <v>326394</v>
      </c>
      <c r="G7767">
        <v>364252</v>
      </c>
      <c r="H7767" t="s">
        <v>148</v>
      </c>
      <c r="I7767" t="s">
        <v>149</v>
      </c>
      <c r="L7767">
        <v>2017</v>
      </c>
      <c r="M7767">
        <v>10</v>
      </c>
      <c r="N7767">
        <f t="shared" si="552"/>
        <v>0</v>
      </c>
      <c r="O7767">
        <f t="shared" si="553"/>
        <v>0</v>
      </c>
      <c r="P7767">
        <f t="shared" si="554"/>
        <v>1</v>
      </c>
    </row>
    <row r="7768" spans="1:16" x14ac:dyDescent="0.3">
      <c r="A7768" t="s">
        <v>2</v>
      </c>
      <c r="B7768" s="38">
        <v>43017</v>
      </c>
      <c r="C7768" t="s">
        <v>30</v>
      </c>
      <c r="D7768" t="s">
        <v>1306</v>
      </c>
      <c r="E7768" t="s">
        <v>1133</v>
      </c>
      <c r="F7768">
        <v>326426</v>
      </c>
      <c r="G7768">
        <v>364285</v>
      </c>
      <c r="H7768" t="s">
        <v>152</v>
      </c>
      <c r="I7768" t="s">
        <v>153</v>
      </c>
      <c r="L7768">
        <v>2017</v>
      </c>
      <c r="M7768">
        <v>10</v>
      </c>
      <c r="N7768">
        <f t="shared" si="552"/>
        <v>0</v>
      </c>
      <c r="O7768">
        <f t="shared" si="553"/>
        <v>0</v>
      </c>
      <c r="P7768">
        <f t="shared" si="554"/>
        <v>2</v>
      </c>
    </row>
    <row r="7769" spans="1:16" x14ac:dyDescent="0.3">
      <c r="A7769" t="s">
        <v>2</v>
      </c>
      <c r="B7769" s="38">
        <v>43035</v>
      </c>
      <c r="C7769" t="s">
        <v>30</v>
      </c>
      <c r="D7769" t="s">
        <v>1300</v>
      </c>
      <c r="E7769" t="s">
        <v>1133</v>
      </c>
      <c r="F7769">
        <v>326642</v>
      </c>
      <c r="G7769">
        <v>363961</v>
      </c>
      <c r="H7769" t="s">
        <v>144</v>
      </c>
      <c r="I7769" t="s">
        <v>145</v>
      </c>
      <c r="L7769">
        <v>2017</v>
      </c>
      <c r="M7769">
        <v>10</v>
      </c>
      <c r="N7769">
        <f t="shared" si="552"/>
        <v>0</v>
      </c>
      <c r="O7769">
        <f t="shared" si="553"/>
        <v>0</v>
      </c>
      <c r="P7769">
        <f t="shared" si="554"/>
        <v>3</v>
      </c>
    </row>
    <row r="7770" spans="1:16" x14ac:dyDescent="0.3">
      <c r="A7770" t="s">
        <v>2</v>
      </c>
      <c r="B7770" s="38">
        <v>43040</v>
      </c>
      <c r="C7770" t="s">
        <v>30</v>
      </c>
      <c r="D7770" t="s">
        <v>1300</v>
      </c>
      <c r="E7770" t="s">
        <v>1133</v>
      </c>
      <c r="F7770">
        <v>326998</v>
      </c>
      <c r="G7770">
        <v>364161</v>
      </c>
      <c r="H7770" t="s">
        <v>148</v>
      </c>
      <c r="I7770" t="s">
        <v>149</v>
      </c>
      <c r="L7770">
        <v>2017</v>
      </c>
      <c r="M7770">
        <v>11</v>
      </c>
      <c r="N7770">
        <f t="shared" si="552"/>
        <v>0</v>
      </c>
      <c r="O7770">
        <f t="shared" si="553"/>
        <v>0</v>
      </c>
      <c r="P7770">
        <f t="shared" si="554"/>
        <v>1</v>
      </c>
    </row>
    <row r="7771" spans="1:16" x14ac:dyDescent="0.3">
      <c r="A7771" t="s">
        <v>2</v>
      </c>
      <c r="B7771" s="38">
        <v>43053</v>
      </c>
      <c r="C7771" t="s">
        <v>30</v>
      </c>
      <c r="D7771" t="s">
        <v>1307</v>
      </c>
      <c r="E7771" t="s">
        <v>1133</v>
      </c>
      <c r="F7771">
        <v>327173</v>
      </c>
      <c r="G7771">
        <v>364031</v>
      </c>
      <c r="H7771" t="s">
        <v>148</v>
      </c>
      <c r="I7771" t="s">
        <v>149</v>
      </c>
      <c r="L7771">
        <v>2017</v>
      </c>
      <c r="M7771">
        <v>11</v>
      </c>
      <c r="N7771">
        <f t="shared" si="552"/>
        <v>0</v>
      </c>
      <c r="O7771">
        <f t="shared" si="553"/>
        <v>0</v>
      </c>
      <c r="P7771">
        <f t="shared" si="554"/>
        <v>1</v>
      </c>
    </row>
    <row r="7772" spans="1:16" x14ac:dyDescent="0.3">
      <c r="A7772" t="s">
        <v>2</v>
      </c>
      <c r="B7772" s="38">
        <v>43060</v>
      </c>
      <c r="C7772" t="s">
        <v>30</v>
      </c>
      <c r="D7772" t="s">
        <v>1308</v>
      </c>
      <c r="E7772" t="s">
        <v>1133</v>
      </c>
      <c r="F7772">
        <v>326410</v>
      </c>
      <c r="G7772">
        <v>364478</v>
      </c>
      <c r="H7772" t="s">
        <v>148</v>
      </c>
      <c r="I7772" t="s">
        <v>149</v>
      </c>
      <c r="L7772">
        <v>2017</v>
      </c>
      <c r="M7772">
        <v>11</v>
      </c>
      <c r="N7772">
        <f t="shared" si="552"/>
        <v>0</v>
      </c>
      <c r="O7772">
        <f t="shared" si="553"/>
        <v>0</v>
      </c>
      <c r="P7772">
        <f t="shared" si="554"/>
        <v>1</v>
      </c>
    </row>
    <row r="7773" spans="1:16" x14ac:dyDescent="0.3">
      <c r="A7773" t="s">
        <v>2</v>
      </c>
      <c r="B7773" s="38">
        <v>43065</v>
      </c>
      <c r="C7773" t="s">
        <v>30</v>
      </c>
      <c r="D7773" t="s">
        <v>1298</v>
      </c>
      <c r="E7773" t="s">
        <v>1133</v>
      </c>
      <c r="F7773">
        <v>326502</v>
      </c>
      <c r="G7773">
        <v>363898</v>
      </c>
      <c r="H7773" t="s">
        <v>152</v>
      </c>
      <c r="I7773" t="s">
        <v>153</v>
      </c>
      <c r="L7773">
        <v>2017</v>
      </c>
      <c r="M7773">
        <v>11</v>
      </c>
      <c r="N7773">
        <f t="shared" si="552"/>
        <v>0</v>
      </c>
      <c r="O7773">
        <f t="shared" si="553"/>
        <v>0</v>
      </c>
      <c r="P7773">
        <f t="shared" si="554"/>
        <v>2</v>
      </c>
    </row>
    <row r="7774" spans="1:16" x14ac:dyDescent="0.3">
      <c r="A7774" t="s">
        <v>74</v>
      </c>
      <c r="B7774" s="38">
        <v>42787</v>
      </c>
      <c r="C7774" t="s">
        <v>30</v>
      </c>
      <c r="D7774" t="s">
        <v>178</v>
      </c>
      <c r="E7774" t="s">
        <v>1128</v>
      </c>
      <c r="F7774">
        <v>341273</v>
      </c>
      <c r="G7774">
        <v>387602</v>
      </c>
      <c r="H7774" t="s">
        <v>148</v>
      </c>
      <c r="I7774" t="s">
        <v>149</v>
      </c>
      <c r="L7774">
        <v>2017</v>
      </c>
      <c r="M7774">
        <v>2</v>
      </c>
      <c r="N7774">
        <f t="shared" si="552"/>
        <v>0</v>
      </c>
      <c r="O7774">
        <f t="shared" si="553"/>
        <v>0</v>
      </c>
      <c r="P7774">
        <f t="shared" si="554"/>
        <v>1</v>
      </c>
    </row>
    <row r="7775" spans="1:16" x14ac:dyDescent="0.3">
      <c r="A7775" t="s">
        <v>74</v>
      </c>
      <c r="B7775" s="38">
        <v>42797</v>
      </c>
      <c r="C7775" t="s">
        <v>30</v>
      </c>
      <c r="D7775" t="s">
        <v>270</v>
      </c>
      <c r="E7775" t="s">
        <v>1128</v>
      </c>
      <c r="F7775">
        <v>341604</v>
      </c>
      <c r="G7775">
        <v>387508</v>
      </c>
      <c r="H7775" t="s">
        <v>152</v>
      </c>
      <c r="I7775" t="s">
        <v>153</v>
      </c>
      <c r="L7775">
        <v>2017</v>
      </c>
      <c r="M7775">
        <v>3</v>
      </c>
      <c r="N7775">
        <f t="shared" si="552"/>
        <v>0</v>
      </c>
      <c r="O7775">
        <f t="shared" si="553"/>
        <v>0</v>
      </c>
      <c r="P7775">
        <f t="shared" si="554"/>
        <v>2</v>
      </c>
    </row>
    <row r="7776" spans="1:16" x14ac:dyDescent="0.3">
      <c r="A7776" t="s">
        <v>74</v>
      </c>
      <c r="B7776" s="38">
        <v>42823</v>
      </c>
      <c r="C7776" t="s">
        <v>30</v>
      </c>
      <c r="D7776" t="s">
        <v>906</v>
      </c>
      <c r="E7776" t="s">
        <v>1128</v>
      </c>
      <c r="F7776">
        <v>341572</v>
      </c>
      <c r="G7776">
        <v>387561</v>
      </c>
      <c r="H7776" t="s">
        <v>148</v>
      </c>
      <c r="I7776" t="s">
        <v>149</v>
      </c>
      <c r="L7776">
        <v>2017</v>
      </c>
      <c r="M7776">
        <v>3</v>
      </c>
      <c r="N7776">
        <f t="shared" si="552"/>
        <v>0</v>
      </c>
      <c r="O7776">
        <f t="shared" si="553"/>
        <v>0</v>
      </c>
      <c r="P7776">
        <f t="shared" si="554"/>
        <v>1</v>
      </c>
    </row>
    <row r="7777" spans="1:16" x14ac:dyDescent="0.3">
      <c r="A7777" t="s">
        <v>74</v>
      </c>
      <c r="B7777" s="38">
        <v>42846</v>
      </c>
      <c r="C7777" t="s">
        <v>30</v>
      </c>
      <c r="D7777" t="s">
        <v>1309</v>
      </c>
      <c r="E7777" t="s">
        <v>1128</v>
      </c>
      <c r="F7777">
        <v>341298</v>
      </c>
      <c r="G7777">
        <v>387619</v>
      </c>
      <c r="H7777" t="s">
        <v>148</v>
      </c>
      <c r="I7777" t="s">
        <v>149</v>
      </c>
      <c r="L7777">
        <v>2017</v>
      </c>
      <c r="M7777">
        <v>4</v>
      </c>
      <c r="N7777">
        <f t="shared" si="552"/>
        <v>0</v>
      </c>
      <c r="O7777">
        <f t="shared" si="553"/>
        <v>0</v>
      </c>
      <c r="P7777">
        <f t="shared" si="554"/>
        <v>1</v>
      </c>
    </row>
    <row r="7778" spans="1:16" x14ac:dyDescent="0.3">
      <c r="A7778" t="s">
        <v>74</v>
      </c>
      <c r="B7778" s="38">
        <v>42860</v>
      </c>
      <c r="C7778" t="s">
        <v>30</v>
      </c>
      <c r="D7778" t="s">
        <v>1310</v>
      </c>
      <c r="E7778" t="s">
        <v>1128</v>
      </c>
      <c r="F7778">
        <v>341050</v>
      </c>
      <c r="G7778">
        <v>387196</v>
      </c>
      <c r="H7778" t="s">
        <v>148</v>
      </c>
      <c r="I7778" t="s">
        <v>149</v>
      </c>
      <c r="L7778">
        <v>2017</v>
      </c>
      <c r="M7778">
        <v>5</v>
      </c>
      <c r="N7778">
        <f t="shared" si="552"/>
        <v>0</v>
      </c>
      <c r="O7778">
        <f t="shared" si="553"/>
        <v>0</v>
      </c>
      <c r="P7778">
        <f t="shared" si="554"/>
        <v>1</v>
      </c>
    </row>
    <row r="7779" spans="1:16" x14ac:dyDescent="0.3">
      <c r="A7779" t="s">
        <v>74</v>
      </c>
      <c r="B7779" s="38">
        <v>43000</v>
      </c>
      <c r="C7779" t="s">
        <v>30</v>
      </c>
      <c r="D7779" t="s">
        <v>1310</v>
      </c>
      <c r="E7779" t="s">
        <v>1128</v>
      </c>
      <c r="F7779">
        <v>341176</v>
      </c>
      <c r="G7779">
        <v>387248</v>
      </c>
      <c r="H7779" t="s">
        <v>148</v>
      </c>
      <c r="I7779" t="s">
        <v>149</v>
      </c>
      <c r="L7779">
        <v>2017</v>
      </c>
      <c r="M7779">
        <v>9</v>
      </c>
      <c r="N7779">
        <f t="shared" si="552"/>
        <v>0</v>
      </c>
      <c r="O7779">
        <f t="shared" si="553"/>
        <v>0</v>
      </c>
      <c r="P7779">
        <f t="shared" si="554"/>
        <v>1</v>
      </c>
    </row>
    <row r="7780" spans="1:16" x14ac:dyDescent="0.3">
      <c r="A7780" t="s">
        <v>74</v>
      </c>
      <c r="B7780" s="38">
        <v>43028</v>
      </c>
      <c r="C7780" t="s">
        <v>30</v>
      </c>
      <c r="D7780" t="s">
        <v>1311</v>
      </c>
      <c r="E7780" t="s">
        <v>1128</v>
      </c>
      <c r="F7780">
        <v>341036</v>
      </c>
      <c r="G7780">
        <v>387226</v>
      </c>
      <c r="H7780" t="s">
        <v>148</v>
      </c>
      <c r="I7780" t="s">
        <v>149</v>
      </c>
      <c r="L7780">
        <v>2017</v>
      </c>
      <c r="M7780">
        <v>10</v>
      </c>
      <c r="N7780">
        <f t="shared" si="552"/>
        <v>0</v>
      </c>
      <c r="O7780">
        <f t="shared" si="553"/>
        <v>0</v>
      </c>
      <c r="P7780">
        <f t="shared" si="554"/>
        <v>1</v>
      </c>
    </row>
    <row r="7781" spans="1:16" x14ac:dyDescent="0.3">
      <c r="A7781" t="s">
        <v>74</v>
      </c>
      <c r="B7781" s="38">
        <v>43035</v>
      </c>
      <c r="C7781" t="s">
        <v>30</v>
      </c>
      <c r="D7781" t="s">
        <v>1309</v>
      </c>
      <c r="E7781" t="s">
        <v>1128</v>
      </c>
      <c r="F7781">
        <v>341284</v>
      </c>
      <c r="G7781">
        <v>387608</v>
      </c>
      <c r="H7781" t="s">
        <v>148</v>
      </c>
      <c r="I7781" t="s">
        <v>149</v>
      </c>
      <c r="L7781">
        <v>2017</v>
      </c>
      <c r="M7781">
        <v>10</v>
      </c>
      <c r="N7781">
        <f t="shared" si="552"/>
        <v>0</v>
      </c>
      <c r="O7781">
        <f t="shared" si="553"/>
        <v>0</v>
      </c>
      <c r="P7781">
        <f t="shared" si="554"/>
        <v>1</v>
      </c>
    </row>
    <row r="7782" spans="1:16" x14ac:dyDescent="0.3">
      <c r="A7782" t="s">
        <v>74</v>
      </c>
      <c r="B7782" s="38">
        <v>43071</v>
      </c>
      <c r="C7782" t="s">
        <v>30</v>
      </c>
      <c r="D7782" t="s">
        <v>1310</v>
      </c>
      <c r="E7782" t="s">
        <v>1128</v>
      </c>
      <c r="F7782">
        <v>341052</v>
      </c>
      <c r="G7782">
        <v>387196</v>
      </c>
      <c r="H7782" t="s">
        <v>148</v>
      </c>
      <c r="I7782" t="s">
        <v>149</v>
      </c>
      <c r="L7782">
        <v>2017</v>
      </c>
      <c r="M7782">
        <v>12</v>
      </c>
      <c r="N7782">
        <f t="shared" si="552"/>
        <v>0</v>
      </c>
      <c r="O7782">
        <f t="shared" si="553"/>
        <v>0</v>
      </c>
      <c r="P7782">
        <f t="shared" si="554"/>
        <v>1</v>
      </c>
    </row>
    <row r="7783" spans="1:16" x14ac:dyDescent="0.3">
      <c r="A7783" t="s">
        <v>74</v>
      </c>
      <c r="B7783" s="38">
        <v>43073</v>
      </c>
      <c r="C7783" t="s">
        <v>30</v>
      </c>
      <c r="D7783" t="s">
        <v>1312</v>
      </c>
      <c r="E7783" t="s">
        <v>1128</v>
      </c>
      <c r="F7783">
        <v>341168</v>
      </c>
      <c r="G7783">
        <v>387229</v>
      </c>
      <c r="H7783" t="s">
        <v>148</v>
      </c>
      <c r="I7783" t="s">
        <v>149</v>
      </c>
      <c r="L7783">
        <v>2017</v>
      </c>
      <c r="M7783">
        <v>12</v>
      </c>
      <c r="N7783">
        <f t="shared" si="552"/>
        <v>0</v>
      </c>
      <c r="O7783">
        <f t="shared" si="553"/>
        <v>0</v>
      </c>
      <c r="P7783">
        <f t="shared" si="554"/>
        <v>1</v>
      </c>
    </row>
    <row r="7784" spans="1:16" x14ac:dyDescent="0.3">
      <c r="A7784" t="s">
        <v>36</v>
      </c>
      <c r="B7784" s="38">
        <v>42741</v>
      </c>
      <c r="C7784" t="s">
        <v>30</v>
      </c>
      <c r="D7784" t="s">
        <v>426</v>
      </c>
      <c r="E7784" t="s">
        <v>1129</v>
      </c>
      <c r="F7784">
        <v>287604</v>
      </c>
      <c r="G7784">
        <v>345514</v>
      </c>
      <c r="H7784" t="s">
        <v>152</v>
      </c>
      <c r="I7784" t="s">
        <v>153</v>
      </c>
      <c r="L7784">
        <v>2017</v>
      </c>
      <c r="M7784">
        <v>1</v>
      </c>
      <c r="N7784">
        <f t="shared" si="552"/>
        <v>0</v>
      </c>
      <c r="O7784">
        <f t="shared" si="553"/>
        <v>0</v>
      </c>
      <c r="P7784">
        <f t="shared" si="554"/>
        <v>2</v>
      </c>
    </row>
    <row r="7785" spans="1:16" x14ac:dyDescent="0.3">
      <c r="A7785" t="s">
        <v>36</v>
      </c>
      <c r="B7785" s="38">
        <v>42762</v>
      </c>
      <c r="C7785" t="s">
        <v>30</v>
      </c>
      <c r="D7785" t="s">
        <v>538</v>
      </c>
      <c r="E7785" t="s">
        <v>1129</v>
      </c>
      <c r="F7785">
        <v>288009</v>
      </c>
      <c r="G7785">
        <v>345121</v>
      </c>
      <c r="H7785" t="s">
        <v>234</v>
      </c>
      <c r="I7785" t="s">
        <v>313</v>
      </c>
      <c r="L7785">
        <v>2017</v>
      </c>
      <c r="M7785">
        <v>1</v>
      </c>
      <c r="N7785">
        <f t="shared" si="552"/>
        <v>0</v>
      </c>
      <c r="O7785">
        <f t="shared" si="553"/>
        <v>0</v>
      </c>
      <c r="P7785">
        <f t="shared" si="554"/>
        <v>5</v>
      </c>
    </row>
    <row r="7786" spans="1:16" x14ac:dyDescent="0.3">
      <c r="A7786" t="s">
        <v>36</v>
      </c>
      <c r="B7786" s="38">
        <v>42808</v>
      </c>
      <c r="C7786" t="s">
        <v>30</v>
      </c>
      <c r="D7786" t="s">
        <v>260</v>
      </c>
      <c r="E7786" t="s">
        <v>1129</v>
      </c>
      <c r="F7786">
        <v>287315</v>
      </c>
      <c r="G7786">
        <v>344691</v>
      </c>
      <c r="H7786" t="s">
        <v>148</v>
      </c>
      <c r="I7786" t="s">
        <v>149</v>
      </c>
      <c r="L7786">
        <v>2017</v>
      </c>
      <c r="M7786">
        <v>3</v>
      </c>
      <c r="N7786">
        <f t="shared" si="552"/>
        <v>0</v>
      </c>
      <c r="O7786">
        <f t="shared" si="553"/>
        <v>0</v>
      </c>
      <c r="P7786">
        <f t="shared" si="554"/>
        <v>1</v>
      </c>
    </row>
    <row r="7787" spans="1:16" x14ac:dyDescent="0.3">
      <c r="A7787" t="s">
        <v>36</v>
      </c>
      <c r="B7787" s="38">
        <v>42819</v>
      </c>
      <c r="C7787" t="s">
        <v>30</v>
      </c>
      <c r="D7787" t="s">
        <v>683</v>
      </c>
      <c r="E7787" t="s">
        <v>1129</v>
      </c>
      <c r="F7787">
        <v>287907</v>
      </c>
      <c r="G7787">
        <v>345122</v>
      </c>
      <c r="H7787" t="s">
        <v>148</v>
      </c>
      <c r="I7787" t="s">
        <v>149</v>
      </c>
      <c r="L7787">
        <v>2017</v>
      </c>
      <c r="M7787">
        <v>3</v>
      </c>
      <c r="N7787">
        <f t="shared" si="552"/>
        <v>0</v>
      </c>
      <c r="O7787">
        <f t="shared" si="553"/>
        <v>0</v>
      </c>
      <c r="P7787">
        <f t="shared" si="554"/>
        <v>1</v>
      </c>
    </row>
    <row r="7788" spans="1:16" x14ac:dyDescent="0.3">
      <c r="A7788" t="s">
        <v>36</v>
      </c>
      <c r="B7788" s="38">
        <v>42840</v>
      </c>
      <c r="C7788" t="s">
        <v>29</v>
      </c>
      <c r="D7788" t="s">
        <v>1313</v>
      </c>
      <c r="E7788" t="s">
        <v>1129</v>
      </c>
      <c r="F7788">
        <v>287610</v>
      </c>
      <c r="G7788">
        <v>345133</v>
      </c>
      <c r="H7788" t="s">
        <v>148</v>
      </c>
      <c r="I7788" t="s">
        <v>181</v>
      </c>
      <c r="L7788">
        <v>2017</v>
      </c>
      <c r="M7788">
        <v>4</v>
      </c>
      <c r="N7788">
        <f t="shared" si="552"/>
        <v>0</v>
      </c>
      <c r="O7788">
        <f t="shared" si="553"/>
        <v>1</v>
      </c>
      <c r="P7788">
        <f t="shared" si="554"/>
        <v>0</v>
      </c>
    </row>
    <row r="7789" spans="1:16" x14ac:dyDescent="0.3">
      <c r="A7789" t="s">
        <v>36</v>
      </c>
      <c r="B7789" s="38">
        <v>42853</v>
      </c>
      <c r="C7789" t="s">
        <v>30</v>
      </c>
      <c r="D7789" t="s">
        <v>1313</v>
      </c>
      <c r="E7789" t="s">
        <v>1129</v>
      </c>
      <c r="F7789">
        <v>287679</v>
      </c>
      <c r="G7789">
        <v>345102</v>
      </c>
      <c r="H7789" t="s">
        <v>148</v>
      </c>
      <c r="I7789" t="s">
        <v>149</v>
      </c>
      <c r="L7789">
        <v>2017</v>
      </c>
      <c r="M7789">
        <v>4</v>
      </c>
      <c r="N7789">
        <f t="shared" si="552"/>
        <v>0</v>
      </c>
      <c r="O7789">
        <f t="shared" si="553"/>
        <v>0</v>
      </c>
      <c r="P7789">
        <f t="shared" si="554"/>
        <v>1</v>
      </c>
    </row>
    <row r="7790" spans="1:16" x14ac:dyDescent="0.3">
      <c r="A7790" t="s">
        <v>36</v>
      </c>
      <c r="B7790" s="38">
        <v>42860</v>
      </c>
      <c r="C7790" t="s">
        <v>30</v>
      </c>
      <c r="D7790" t="s">
        <v>1314</v>
      </c>
      <c r="E7790" t="s">
        <v>1129</v>
      </c>
      <c r="F7790">
        <v>287835</v>
      </c>
      <c r="G7790">
        <v>345043</v>
      </c>
      <c r="H7790" t="s">
        <v>148</v>
      </c>
      <c r="I7790" t="s">
        <v>149</v>
      </c>
      <c r="L7790">
        <v>2017</v>
      </c>
      <c r="M7790">
        <v>5</v>
      </c>
      <c r="N7790">
        <f t="shared" si="552"/>
        <v>0</v>
      </c>
      <c r="O7790">
        <f t="shared" si="553"/>
        <v>0</v>
      </c>
      <c r="P7790">
        <f t="shared" si="554"/>
        <v>1</v>
      </c>
    </row>
    <row r="7791" spans="1:16" x14ac:dyDescent="0.3">
      <c r="A7791" t="s">
        <v>36</v>
      </c>
      <c r="B7791" s="38">
        <v>42886</v>
      </c>
      <c r="C7791" t="s">
        <v>30</v>
      </c>
      <c r="D7791" t="s">
        <v>1313</v>
      </c>
      <c r="E7791" t="s">
        <v>1129</v>
      </c>
      <c r="F7791">
        <v>287620</v>
      </c>
      <c r="G7791">
        <v>345127</v>
      </c>
      <c r="H7791" t="s">
        <v>148</v>
      </c>
      <c r="I7791" t="s">
        <v>149</v>
      </c>
      <c r="L7791">
        <v>2017</v>
      </c>
      <c r="M7791">
        <v>5</v>
      </c>
      <c r="N7791">
        <f t="shared" si="552"/>
        <v>0</v>
      </c>
      <c r="O7791">
        <f t="shared" si="553"/>
        <v>0</v>
      </c>
      <c r="P7791">
        <f t="shared" si="554"/>
        <v>1</v>
      </c>
    </row>
    <row r="7792" spans="1:16" x14ac:dyDescent="0.3">
      <c r="A7792" t="s">
        <v>36</v>
      </c>
      <c r="B7792" s="38">
        <v>42924</v>
      </c>
      <c r="C7792" t="s">
        <v>30</v>
      </c>
      <c r="D7792" t="s">
        <v>1315</v>
      </c>
      <c r="E7792" t="s">
        <v>1129</v>
      </c>
      <c r="F7792">
        <v>287363</v>
      </c>
      <c r="G7792">
        <v>344822</v>
      </c>
      <c r="H7792" t="s">
        <v>144</v>
      </c>
      <c r="I7792" t="s">
        <v>145</v>
      </c>
      <c r="L7792">
        <v>2017</v>
      </c>
      <c r="M7792">
        <v>7</v>
      </c>
      <c r="N7792">
        <f t="shared" si="552"/>
        <v>0</v>
      </c>
      <c r="O7792">
        <f t="shared" si="553"/>
        <v>0</v>
      </c>
      <c r="P7792">
        <f t="shared" si="554"/>
        <v>3</v>
      </c>
    </row>
    <row r="7793" spans="1:16" x14ac:dyDescent="0.3">
      <c r="A7793" t="s">
        <v>36</v>
      </c>
      <c r="B7793" s="38">
        <v>42936</v>
      </c>
      <c r="C7793" t="s">
        <v>30</v>
      </c>
      <c r="D7793" t="s">
        <v>1316</v>
      </c>
      <c r="E7793" t="s">
        <v>1129</v>
      </c>
      <c r="F7793">
        <v>287447</v>
      </c>
      <c r="G7793">
        <v>345679</v>
      </c>
      <c r="H7793" t="s">
        <v>148</v>
      </c>
      <c r="I7793" t="s">
        <v>149</v>
      </c>
      <c r="L7793">
        <v>2017</v>
      </c>
      <c r="M7793">
        <v>7</v>
      </c>
      <c r="N7793">
        <f t="shared" si="552"/>
        <v>0</v>
      </c>
      <c r="O7793">
        <f t="shared" si="553"/>
        <v>0</v>
      </c>
      <c r="P7793">
        <f t="shared" si="554"/>
        <v>1</v>
      </c>
    </row>
    <row r="7794" spans="1:16" x14ac:dyDescent="0.3">
      <c r="A7794" t="s">
        <v>36</v>
      </c>
      <c r="B7794" s="38">
        <v>42962</v>
      </c>
      <c r="C7794" t="s">
        <v>30</v>
      </c>
      <c r="D7794" t="s">
        <v>1314</v>
      </c>
      <c r="E7794" t="s">
        <v>1129</v>
      </c>
      <c r="F7794">
        <v>287363</v>
      </c>
      <c r="G7794">
        <v>344825</v>
      </c>
      <c r="H7794" t="s">
        <v>152</v>
      </c>
      <c r="I7794" t="s">
        <v>153</v>
      </c>
      <c r="L7794">
        <v>2017</v>
      </c>
      <c r="M7794">
        <v>8</v>
      </c>
      <c r="N7794">
        <f t="shared" si="552"/>
        <v>0</v>
      </c>
      <c r="O7794">
        <f t="shared" si="553"/>
        <v>0</v>
      </c>
      <c r="P7794">
        <f t="shared" si="554"/>
        <v>2</v>
      </c>
    </row>
    <row r="7795" spans="1:16" x14ac:dyDescent="0.3">
      <c r="A7795" t="s">
        <v>36</v>
      </c>
      <c r="B7795" s="38">
        <v>42986</v>
      </c>
      <c r="C7795" t="s">
        <v>30</v>
      </c>
      <c r="D7795" t="s">
        <v>1317</v>
      </c>
      <c r="E7795" t="s">
        <v>1129</v>
      </c>
      <c r="F7795">
        <v>287387</v>
      </c>
      <c r="G7795">
        <v>344926</v>
      </c>
      <c r="H7795" t="s">
        <v>148</v>
      </c>
      <c r="I7795" t="s">
        <v>149</v>
      </c>
      <c r="L7795">
        <v>2017</v>
      </c>
      <c r="M7795">
        <v>9</v>
      </c>
      <c r="N7795">
        <f t="shared" si="552"/>
        <v>0</v>
      </c>
      <c r="O7795">
        <f t="shared" si="553"/>
        <v>0</v>
      </c>
      <c r="P7795">
        <f t="shared" si="554"/>
        <v>1</v>
      </c>
    </row>
    <row r="7796" spans="1:16" x14ac:dyDescent="0.3">
      <c r="A7796" t="s">
        <v>36</v>
      </c>
      <c r="B7796" s="38">
        <v>42994</v>
      </c>
      <c r="C7796" t="s">
        <v>30</v>
      </c>
      <c r="D7796" t="s">
        <v>1318</v>
      </c>
      <c r="E7796" t="s">
        <v>1129</v>
      </c>
      <c r="F7796">
        <v>287550</v>
      </c>
      <c r="G7796">
        <v>345368</v>
      </c>
      <c r="H7796" t="s">
        <v>148</v>
      </c>
      <c r="I7796" t="s">
        <v>149</v>
      </c>
      <c r="L7796">
        <v>2017</v>
      </c>
      <c r="M7796">
        <v>9</v>
      </c>
      <c r="N7796">
        <f t="shared" si="552"/>
        <v>0</v>
      </c>
      <c r="O7796">
        <f t="shared" si="553"/>
        <v>0</v>
      </c>
      <c r="P7796">
        <f t="shared" si="554"/>
        <v>1</v>
      </c>
    </row>
    <row r="7797" spans="1:16" x14ac:dyDescent="0.3">
      <c r="A7797" t="s">
        <v>36</v>
      </c>
      <c r="B7797" s="38">
        <v>42998</v>
      </c>
      <c r="C7797" t="s">
        <v>30</v>
      </c>
      <c r="D7797" t="s">
        <v>1319</v>
      </c>
      <c r="E7797" t="s">
        <v>1129</v>
      </c>
      <c r="F7797">
        <v>287604</v>
      </c>
      <c r="G7797">
        <v>344968</v>
      </c>
      <c r="H7797" t="s">
        <v>148</v>
      </c>
      <c r="I7797" t="s">
        <v>149</v>
      </c>
      <c r="L7797">
        <v>2017</v>
      </c>
      <c r="M7797">
        <v>9</v>
      </c>
      <c r="N7797">
        <f t="shared" si="552"/>
        <v>0</v>
      </c>
      <c r="O7797">
        <f t="shared" si="553"/>
        <v>0</v>
      </c>
      <c r="P7797">
        <f t="shared" si="554"/>
        <v>1</v>
      </c>
    </row>
    <row r="7798" spans="1:16" x14ac:dyDescent="0.3">
      <c r="A7798" t="s">
        <v>36</v>
      </c>
      <c r="B7798" s="38">
        <v>43027</v>
      </c>
      <c r="C7798" t="s">
        <v>30</v>
      </c>
      <c r="D7798" t="s">
        <v>1320</v>
      </c>
      <c r="E7798" t="s">
        <v>1129</v>
      </c>
      <c r="F7798">
        <v>287374</v>
      </c>
      <c r="G7798">
        <v>346015</v>
      </c>
      <c r="H7798" t="s">
        <v>152</v>
      </c>
      <c r="I7798" t="s">
        <v>153</v>
      </c>
      <c r="L7798">
        <v>2017</v>
      </c>
      <c r="M7798">
        <v>10</v>
      </c>
      <c r="N7798">
        <f t="shared" si="552"/>
        <v>0</v>
      </c>
      <c r="O7798">
        <f t="shared" si="553"/>
        <v>0</v>
      </c>
      <c r="P7798">
        <f t="shared" si="554"/>
        <v>2</v>
      </c>
    </row>
    <row r="7799" spans="1:16" x14ac:dyDescent="0.3">
      <c r="A7799" t="s">
        <v>36</v>
      </c>
      <c r="B7799" s="38">
        <v>43033</v>
      </c>
      <c r="C7799" t="s">
        <v>30</v>
      </c>
      <c r="D7799" t="s">
        <v>1321</v>
      </c>
      <c r="E7799" t="s">
        <v>1129</v>
      </c>
      <c r="F7799">
        <v>287653</v>
      </c>
      <c r="G7799">
        <v>345449</v>
      </c>
      <c r="H7799" t="s">
        <v>148</v>
      </c>
      <c r="I7799" t="s">
        <v>149</v>
      </c>
      <c r="L7799">
        <v>2017</v>
      </c>
      <c r="M7799">
        <v>10</v>
      </c>
      <c r="N7799">
        <f t="shared" si="552"/>
        <v>0</v>
      </c>
      <c r="O7799">
        <f t="shared" si="553"/>
        <v>0</v>
      </c>
      <c r="P7799">
        <f t="shared" si="554"/>
        <v>1</v>
      </c>
    </row>
    <row r="7800" spans="1:16" x14ac:dyDescent="0.3">
      <c r="A7800" t="s">
        <v>36</v>
      </c>
      <c r="B7800" s="38">
        <v>43058</v>
      </c>
      <c r="C7800" t="s">
        <v>30</v>
      </c>
      <c r="D7800" t="s">
        <v>1322</v>
      </c>
      <c r="E7800" t="s">
        <v>1129</v>
      </c>
      <c r="F7800">
        <v>287452</v>
      </c>
      <c r="G7800">
        <v>345602</v>
      </c>
      <c r="H7800" t="s">
        <v>148</v>
      </c>
      <c r="I7800" t="s">
        <v>149</v>
      </c>
      <c r="L7800">
        <v>2017</v>
      </c>
      <c r="M7800">
        <v>11</v>
      </c>
      <c r="N7800">
        <f t="shared" si="552"/>
        <v>0</v>
      </c>
      <c r="O7800">
        <f t="shared" si="553"/>
        <v>0</v>
      </c>
      <c r="P7800">
        <f t="shared" si="554"/>
        <v>1</v>
      </c>
    </row>
    <row r="7801" spans="1:16" x14ac:dyDescent="0.3">
      <c r="A7801" t="s">
        <v>36</v>
      </c>
      <c r="B7801" s="38">
        <v>43078</v>
      </c>
      <c r="C7801" t="s">
        <v>30</v>
      </c>
      <c r="D7801" t="s">
        <v>1316</v>
      </c>
      <c r="E7801" t="s">
        <v>1129</v>
      </c>
      <c r="F7801">
        <v>287416</v>
      </c>
      <c r="G7801">
        <v>345728</v>
      </c>
      <c r="H7801" t="s">
        <v>148</v>
      </c>
      <c r="I7801" t="s">
        <v>149</v>
      </c>
      <c r="L7801">
        <v>2017</v>
      </c>
      <c r="M7801">
        <v>12</v>
      </c>
      <c r="N7801">
        <f t="shared" si="552"/>
        <v>0</v>
      </c>
      <c r="O7801">
        <f t="shared" si="553"/>
        <v>0</v>
      </c>
      <c r="P7801">
        <f t="shared" si="554"/>
        <v>1</v>
      </c>
    </row>
    <row r="7802" spans="1:16" x14ac:dyDescent="0.3">
      <c r="A7802" t="s">
        <v>36</v>
      </c>
      <c r="B7802" s="38">
        <v>43098</v>
      </c>
      <c r="C7802" t="s">
        <v>30</v>
      </c>
      <c r="D7802" t="s">
        <v>1320</v>
      </c>
      <c r="E7802" t="s">
        <v>1129</v>
      </c>
      <c r="F7802">
        <v>287519</v>
      </c>
      <c r="G7802">
        <v>345807</v>
      </c>
      <c r="H7802" t="s">
        <v>148</v>
      </c>
      <c r="I7802" t="s">
        <v>149</v>
      </c>
      <c r="L7802">
        <v>2017</v>
      </c>
      <c r="M7802">
        <v>12</v>
      </c>
      <c r="N7802">
        <f t="shared" si="552"/>
        <v>0</v>
      </c>
      <c r="O7802">
        <f t="shared" si="553"/>
        <v>0</v>
      </c>
      <c r="P7802">
        <f t="shared" si="554"/>
        <v>1</v>
      </c>
    </row>
    <row r="7803" spans="1:16" x14ac:dyDescent="0.3">
      <c r="A7803" t="s">
        <v>36</v>
      </c>
      <c r="B7803" s="38">
        <v>42945</v>
      </c>
      <c r="C7803" t="s">
        <v>30</v>
      </c>
      <c r="D7803" t="s">
        <v>1323</v>
      </c>
      <c r="E7803" t="s">
        <v>1129</v>
      </c>
      <c r="F7803">
        <v>287428</v>
      </c>
      <c r="G7803">
        <v>345543</v>
      </c>
      <c r="H7803" t="s">
        <v>148</v>
      </c>
      <c r="I7803" t="s">
        <v>149</v>
      </c>
      <c r="L7803">
        <v>2017</v>
      </c>
      <c r="M7803">
        <v>7</v>
      </c>
      <c r="N7803">
        <f t="shared" si="552"/>
        <v>0</v>
      </c>
      <c r="O7803">
        <f t="shared" si="553"/>
        <v>0</v>
      </c>
      <c r="P7803">
        <f t="shared" si="554"/>
        <v>1</v>
      </c>
    </row>
    <row r="7804" spans="1:16" x14ac:dyDescent="0.3">
      <c r="A7804" t="s">
        <v>46</v>
      </c>
      <c r="B7804" s="38">
        <v>42984</v>
      </c>
      <c r="C7804" t="s">
        <v>30</v>
      </c>
      <c r="D7804" t="s">
        <v>1222</v>
      </c>
      <c r="E7804" t="s">
        <v>1125</v>
      </c>
      <c r="F7804">
        <v>234510</v>
      </c>
      <c r="G7804">
        <v>397772</v>
      </c>
      <c r="H7804" t="s">
        <v>148</v>
      </c>
      <c r="I7804" t="s">
        <v>149</v>
      </c>
      <c r="L7804">
        <v>2017</v>
      </c>
      <c r="M7804">
        <v>9</v>
      </c>
      <c r="N7804">
        <f t="shared" si="552"/>
        <v>0</v>
      </c>
      <c r="O7804">
        <f t="shared" si="553"/>
        <v>0</v>
      </c>
      <c r="P7804">
        <f t="shared" si="554"/>
        <v>1</v>
      </c>
    </row>
    <row r="7805" spans="1:16" x14ac:dyDescent="0.3">
      <c r="A7805" t="s">
        <v>46</v>
      </c>
      <c r="B7805" s="38">
        <v>43090</v>
      </c>
      <c r="C7805" t="s">
        <v>30</v>
      </c>
      <c r="D7805" t="s">
        <v>1223</v>
      </c>
      <c r="E7805" t="s">
        <v>1125</v>
      </c>
      <c r="F7805">
        <v>234587</v>
      </c>
      <c r="G7805">
        <v>397657</v>
      </c>
      <c r="H7805" t="s">
        <v>148</v>
      </c>
      <c r="I7805" t="s">
        <v>149</v>
      </c>
      <c r="L7805">
        <v>2017</v>
      </c>
      <c r="M7805">
        <v>12</v>
      </c>
      <c r="N7805">
        <f t="shared" si="552"/>
        <v>0</v>
      </c>
      <c r="O7805">
        <f t="shared" si="553"/>
        <v>0</v>
      </c>
      <c r="P7805">
        <f t="shared" si="554"/>
        <v>1</v>
      </c>
    </row>
    <row r="7806" spans="1:16" x14ac:dyDescent="0.3">
      <c r="A7806" t="s">
        <v>50</v>
      </c>
      <c r="B7806" s="38">
        <v>42747</v>
      </c>
      <c r="C7806" t="s">
        <v>30</v>
      </c>
      <c r="D7806" t="s">
        <v>336</v>
      </c>
      <c r="E7806" t="s">
        <v>1131</v>
      </c>
      <c r="F7806">
        <v>285292</v>
      </c>
      <c r="G7806">
        <v>432710</v>
      </c>
      <c r="H7806" t="s">
        <v>152</v>
      </c>
      <c r="I7806" t="s">
        <v>153</v>
      </c>
      <c r="L7806">
        <v>2017</v>
      </c>
      <c r="M7806">
        <v>1</v>
      </c>
      <c r="N7806">
        <f t="shared" si="552"/>
        <v>0</v>
      </c>
      <c r="O7806">
        <f t="shared" si="553"/>
        <v>0</v>
      </c>
      <c r="P7806">
        <f t="shared" si="554"/>
        <v>2</v>
      </c>
    </row>
    <row r="7807" spans="1:16" x14ac:dyDescent="0.3">
      <c r="A7807" t="s">
        <v>50</v>
      </c>
      <c r="B7807" s="38">
        <v>42769</v>
      </c>
      <c r="C7807" t="s">
        <v>30</v>
      </c>
      <c r="D7807" t="s">
        <v>336</v>
      </c>
      <c r="E7807" t="s">
        <v>1131</v>
      </c>
      <c r="F7807">
        <v>285256</v>
      </c>
      <c r="G7807">
        <v>432650</v>
      </c>
      <c r="H7807" t="s">
        <v>152</v>
      </c>
      <c r="I7807" t="s">
        <v>153</v>
      </c>
      <c r="L7807">
        <v>2017</v>
      </c>
      <c r="M7807">
        <v>2</v>
      </c>
      <c r="N7807">
        <f t="shared" si="552"/>
        <v>0</v>
      </c>
      <c r="O7807">
        <f t="shared" si="553"/>
        <v>0</v>
      </c>
      <c r="P7807">
        <f t="shared" si="554"/>
        <v>2</v>
      </c>
    </row>
    <row r="7808" spans="1:16" x14ac:dyDescent="0.3">
      <c r="A7808" t="s">
        <v>50</v>
      </c>
      <c r="B7808" s="38">
        <v>42794</v>
      </c>
      <c r="C7808" t="s">
        <v>30</v>
      </c>
      <c r="D7808" t="s">
        <v>304</v>
      </c>
      <c r="E7808" t="s">
        <v>1131</v>
      </c>
      <c r="F7808">
        <v>285076</v>
      </c>
      <c r="G7808">
        <v>432468</v>
      </c>
      <c r="H7808" t="s">
        <v>148</v>
      </c>
      <c r="I7808" t="s">
        <v>149</v>
      </c>
      <c r="L7808">
        <v>2017</v>
      </c>
      <c r="M7808">
        <v>2</v>
      </c>
      <c r="N7808">
        <f t="shared" si="552"/>
        <v>0</v>
      </c>
      <c r="O7808">
        <f t="shared" si="553"/>
        <v>0</v>
      </c>
      <c r="P7808">
        <f t="shared" si="554"/>
        <v>1</v>
      </c>
    </row>
    <row r="7809" spans="1:16" x14ac:dyDescent="0.3">
      <c r="A7809" t="s">
        <v>50</v>
      </c>
      <c r="B7809" s="38">
        <v>42796</v>
      </c>
      <c r="C7809" t="s">
        <v>30</v>
      </c>
      <c r="D7809" t="s">
        <v>213</v>
      </c>
      <c r="E7809" t="s">
        <v>1131</v>
      </c>
      <c r="F7809">
        <v>284827</v>
      </c>
      <c r="G7809">
        <v>432423</v>
      </c>
      <c r="H7809" t="s">
        <v>148</v>
      </c>
      <c r="I7809" t="s">
        <v>149</v>
      </c>
      <c r="L7809">
        <v>2017</v>
      </c>
      <c r="M7809">
        <v>3</v>
      </c>
      <c r="N7809">
        <f t="shared" si="552"/>
        <v>0</v>
      </c>
      <c r="O7809">
        <f t="shared" si="553"/>
        <v>0</v>
      </c>
      <c r="P7809">
        <f t="shared" si="554"/>
        <v>1</v>
      </c>
    </row>
    <row r="7810" spans="1:16" x14ac:dyDescent="0.3">
      <c r="A7810" t="s">
        <v>50</v>
      </c>
      <c r="B7810" s="38">
        <v>42802</v>
      </c>
      <c r="C7810" t="s">
        <v>29</v>
      </c>
      <c r="D7810" t="s">
        <v>336</v>
      </c>
      <c r="E7810" t="s">
        <v>1131</v>
      </c>
      <c r="F7810">
        <v>285202</v>
      </c>
      <c r="G7810">
        <v>432579</v>
      </c>
      <c r="H7810" t="s">
        <v>148</v>
      </c>
      <c r="I7810" t="s">
        <v>181</v>
      </c>
      <c r="L7810">
        <v>2017</v>
      </c>
      <c r="M7810">
        <v>3</v>
      </c>
      <c r="N7810">
        <f t="shared" si="552"/>
        <v>0</v>
      </c>
      <c r="O7810">
        <f t="shared" si="553"/>
        <v>1</v>
      </c>
      <c r="P7810">
        <f t="shared" si="554"/>
        <v>0</v>
      </c>
    </row>
    <row r="7811" spans="1:16" x14ac:dyDescent="0.3">
      <c r="A7811" t="s">
        <v>50</v>
      </c>
      <c r="B7811" s="38">
        <v>42838</v>
      </c>
      <c r="C7811" t="s">
        <v>29</v>
      </c>
      <c r="D7811" t="s">
        <v>1324</v>
      </c>
      <c r="E7811" t="s">
        <v>1131</v>
      </c>
      <c r="F7811">
        <v>284884</v>
      </c>
      <c r="G7811">
        <v>432259</v>
      </c>
      <c r="H7811" t="s">
        <v>148</v>
      </c>
      <c r="I7811" t="s">
        <v>181</v>
      </c>
      <c r="L7811">
        <v>2017</v>
      </c>
      <c r="M7811">
        <v>4</v>
      </c>
      <c r="N7811">
        <f t="shared" si="552"/>
        <v>0</v>
      </c>
      <c r="O7811">
        <f t="shared" si="553"/>
        <v>1</v>
      </c>
      <c r="P7811">
        <f t="shared" si="554"/>
        <v>0</v>
      </c>
    </row>
    <row r="7812" spans="1:16" x14ac:dyDescent="0.3">
      <c r="A7812" t="s">
        <v>50</v>
      </c>
      <c r="B7812" s="38">
        <v>42861</v>
      </c>
      <c r="C7812" t="s">
        <v>30</v>
      </c>
      <c r="D7812" t="s">
        <v>1325</v>
      </c>
      <c r="E7812" t="s">
        <v>1131</v>
      </c>
      <c r="F7812">
        <v>285290</v>
      </c>
      <c r="G7812">
        <v>432705</v>
      </c>
      <c r="H7812" t="s">
        <v>148</v>
      </c>
      <c r="I7812" t="s">
        <v>149</v>
      </c>
      <c r="L7812">
        <v>2017</v>
      </c>
      <c r="M7812">
        <v>5</v>
      </c>
      <c r="N7812">
        <f t="shared" si="552"/>
        <v>0</v>
      </c>
      <c r="O7812">
        <f t="shared" si="553"/>
        <v>0</v>
      </c>
      <c r="P7812">
        <f t="shared" si="554"/>
        <v>1</v>
      </c>
    </row>
    <row r="7813" spans="1:16" x14ac:dyDescent="0.3">
      <c r="A7813" t="s">
        <v>50</v>
      </c>
      <c r="B7813" s="38">
        <v>42867</v>
      </c>
      <c r="C7813" t="s">
        <v>30</v>
      </c>
      <c r="D7813" t="s">
        <v>1325</v>
      </c>
      <c r="E7813" t="s">
        <v>1131</v>
      </c>
      <c r="F7813">
        <v>285290</v>
      </c>
      <c r="G7813">
        <v>432705</v>
      </c>
      <c r="H7813" t="s">
        <v>152</v>
      </c>
      <c r="I7813" t="s">
        <v>153</v>
      </c>
      <c r="L7813">
        <v>2017</v>
      </c>
      <c r="M7813">
        <v>5</v>
      </c>
      <c r="N7813">
        <f t="shared" si="552"/>
        <v>0</v>
      </c>
      <c r="O7813">
        <f t="shared" si="553"/>
        <v>0</v>
      </c>
      <c r="P7813">
        <f t="shared" si="554"/>
        <v>2</v>
      </c>
    </row>
    <row r="7814" spans="1:16" x14ac:dyDescent="0.3">
      <c r="A7814" t="s">
        <v>50</v>
      </c>
      <c r="B7814" s="38">
        <v>42919</v>
      </c>
      <c r="C7814" t="s">
        <v>30</v>
      </c>
      <c r="D7814" t="s">
        <v>1325</v>
      </c>
      <c r="E7814" t="s">
        <v>1131</v>
      </c>
      <c r="F7814">
        <v>285178</v>
      </c>
      <c r="G7814">
        <v>432525</v>
      </c>
      <c r="H7814" t="s">
        <v>148</v>
      </c>
      <c r="I7814" t="s">
        <v>149</v>
      </c>
      <c r="L7814">
        <v>2017</v>
      </c>
      <c r="M7814">
        <v>7</v>
      </c>
      <c r="N7814">
        <f t="shared" si="552"/>
        <v>0</v>
      </c>
      <c r="O7814">
        <f t="shared" si="553"/>
        <v>0</v>
      </c>
      <c r="P7814">
        <f t="shared" si="554"/>
        <v>1</v>
      </c>
    </row>
    <row r="7815" spans="1:16" x14ac:dyDescent="0.3">
      <c r="A7815" t="s">
        <v>50</v>
      </c>
      <c r="B7815" s="38">
        <v>42934</v>
      </c>
      <c r="C7815" t="s">
        <v>30</v>
      </c>
      <c r="D7815" t="s">
        <v>1326</v>
      </c>
      <c r="E7815" t="s">
        <v>1131</v>
      </c>
      <c r="F7815">
        <v>284751</v>
      </c>
      <c r="G7815">
        <v>432412</v>
      </c>
      <c r="H7815" t="s">
        <v>148</v>
      </c>
      <c r="I7815" t="s">
        <v>149</v>
      </c>
      <c r="L7815">
        <v>2017</v>
      </c>
      <c r="M7815">
        <v>7</v>
      </c>
      <c r="N7815">
        <f t="shared" si="552"/>
        <v>0</v>
      </c>
      <c r="O7815">
        <f t="shared" si="553"/>
        <v>0</v>
      </c>
      <c r="P7815">
        <f t="shared" si="554"/>
        <v>1</v>
      </c>
    </row>
    <row r="7816" spans="1:16" x14ac:dyDescent="0.3">
      <c r="A7816" t="s">
        <v>50</v>
      </c>
      <c r="B7816" s="38">
        <v>42955</v>
      </c>
      <c r="C7816" t="s">
        <v>30</v>
      </c>
      <c r="D7816" t="s">
        <v>1327</v>
      </c>
      <c r="E7816" t="s">
        <v>1131</v>
      </c>
      <c r="F7816">
        <v>284517</v>
      </c>
      <c r="G7816">
        <v>432423</v>
      </c>
      <c r="H7816" t="s">
        <v>152</v>
      </c>
      <c r="I7816" t="s">
        <v>153</v>
      </c>
      <c r="L7816">
        <v>2017</v>
      </c>
      <c r="M7816">
        <v>8</v>
      </c>
      <c r="N7816">
        <f t="shared" si="552"/>
        <v>0</v>
      </c>
      <c r="O7816">
        <f t="shared" si="553"/>
        <v>0</v>
      </c>
      <c r="P7816">
        <f t="shared" si="554"/>
        <v>2</v>
      </c>
    </row>
    <row r="7817" spans="1:16" x14ac:dyDescent="0.3">
      <c r="A7817" t="s">
        <v>50</v>
      </c>
      <c r="B7817" s="38">
        <v>43012</v>
      </c>
      <c r="C7817" t="s">
        <v>30</v>
      </c>
      <c r="D7817" t="s">
        <v>1328</v>
      </c>
      <c r="E7817" t="s">
        <v>1131</v>
      </c>
      <c r="F7817">
        <v>284424</v>
      </c>
      <c r="G7817">
        <v>432416</v>
      </c>
      <c r="H7817" t="s">
        <v>152</v>
      </c>
      <c r="I7817" t="s">
        <v>153</v>
      </c>
      <c r="L7817">
        <v>2017</v>
      </c>
      <c r="M7817">
        <v>10</v>
      </c>
      <c r="N7817">
        <f t="shared" si="552"/>
        <v>0</v>
      </c>
      <c r="O7817">
        <f t="shared" si="553"/>
        <v>0</v>
      </c>
      <c r="P7817">
        <f t="shared" si="554"/>
        <v>2</v>
      </c>
    </row>
    <row r="7818" spans="1:16" x14ac:dyDescent="0.3">
      <c r="A7818" t="s">
        <v>50</v>
      </c>
      <c r="B7818" s="38">
        <v>43051</v>
      </c>
      <c r="C7818" t="s">
        <v>30</v>
      </c>
      <c r="D7818" t="s">
        <v>1329</v>
      </c>
      <c r="E7818" t="s">
        <v>1131</v>
      </c>
      <c r="F7818">
        <v>284432</v>
      </c>
      <c r="G7818">
        <v>432470</v>
      </c>
      <c r="H7818" t="s">
        <v>148</v>
      </c>
      <c r="I7818" t="s">
        <v>149</v>
      </c>
      <c r="L7818">
        <v>2017</v>
      </c>
      <c r="M7818">
        <v>11</v>
      </c>
      <c r="N7818">
        <f t="shared" si="552"/>
        <v>0</v>
      </c>
      <c r="O7818">
        <f t="shared" si="553"/>
        <v>0</v>
      </c>
      <c r="P7818">
        <f t="shared" si="554"/>
        <v>1</v>
      </c>
    </row>
    <row r="7819" spans="1:16" x14ac:dyDescent="0.3">
      <c r="A7819" t="s">
        <v>50</v>
      </c>
      <c r="B7819" s="38">
        <v>43098</v>
      </c>
      <c r="C7819" t="s">
        <v>30</v>
      </c>
      <c r="D7819" t="s">
        <v>1325</v>
      </c>
      <c r="E7819" t="s">
        <v>1131</v>
      </c>
      <c r="F7819">
        <v>285127</v>
      </c>
      <c r="G7819">
        <v>432439</v>
      </c>
      <c r="H7819" t="s">
        <v>152</v>
      </c>
      <c r="I7819" t="s">
        <v>153</v>
      </c>
      <c r="L7819">
        <v>2017</v>
      </c>
      <c r="M7819">
        <v>12</v>
      </c>
      <c r="N7819">
        <f t="shared" si="552"/>
        <v>0</v>
      </c>
      <c r="O7819">
        <f t="shared" si="553"/>
        <v>0</v>
      </c>
      <c r="P7819">
        <f t="shared" si="554"/>
        <v>2</v>
      </c>
    </row>
    <row r="7820" spans="1:16" x14ac:dyDescent="0.3">
      <c r="A7820" t="s">
        <v>50</v>
      </c>
      <c r="B7820" s="38">
        <v>43100</v>
      </c>
      <c r="C7820" t="s">
        <v>30</v>
      </c>
      <c r="D7820" t="s">
        <v>1325</v>
      </c>
      <c r="E7820" t="s">
        <v>1131</v>
      </c>
      <c r="F7820">
        <v>285292</v>
      </c>
      <c r="G7820">
        <v>432712</v>
      </c>
      <c r="H7820" t="s">
        <v>148</v>
      </c>
      <c r="I7820" t="s">
        <v>149</v>
      </c>
      <c r="L7820">
        <v>2017</v>
      </c>
      <c r="M7820">
        <v>12</v>
      </c>
      <c r="N7820">
        <f t="shared" si="552"/>
        <v>0</v>
      </c>
      <c r="O7820">
        <f t="shared" si="553"/>
        <v>0</v>
      </c>
      <c r="P7820">
        <f t="shared" si="554"/>
        <v>1</v>
      </c>
    </row>
    <row r="7821" spans="1:16" x14ac:dyDescent="0.3">
      <c r="A7821" t="s">
        <v>53</v>
      </c>
      <c r="B7821" s="38">
        <v>42791</v>
      </c>
      <c r="C7821" t="s">
        <v>30</v>
      </c>
      <c r="D7821" t="s">
        <v>207</v>
      </c>
      <c r="E7821" t="s">
        <v>1123</v>
      </c>
      <c r="F7821">
        <v>279484</v>
      </c>
      <c r="G7821">
        <v>362358</v>
      </c>
      <c r="H7821" t="s">
        <v>148</v>
      </c>
      <c r="I7821" t="s">
        <v>149</v>
      </c>
      <c r="L7821">
        <v>2017</v>
      </c>
      <c r="M7821">
        <v>2</v>
      </c>
      <c r="N7821">
        <f t="shared" si="552"/>
        <v>0</v>
      </c>
      <c r="O7821">
        <f t="shared" si="553"/>
        <v>0</v>
      </c>
      <c r="P7821">
        <f t="shared" si="554"/>
        <v>1</v>
      </c>
    </row>
    <row r="7822" spans="1:16" x14ac:dyDescent="0.3">
      <c r="A7822" t="s">
        <v>53</v>
      </c>
      <c r="B7822" s="38">
        <v>42794</v>
      </c>
      <c r="C7822" t="s">
        <v>30</v>
      </c>
      <c r="D7822" t="s">
        <v>510</v>
      </c>
      <c r="E7822" t="s">
        <v>1123</v>
      </c>
      <c r="F7822">
        <v>279413</v>
      </c>
      <c r="G7822">
        <v>362287</v>
      </c>
      <c r="H7822" t="s">
        <v>148</v>
      </c>
      <c r="I7822" t="s">
        <v>149</v>
      </c>
      <c r="L7822">
        <v>2017</v>
      </c>
      <c r="M7822">
        <v>2</v>
      </c>
      <c r="N7822">
        <f t="shared" si="552"/>
        <v>0</v>
      </c>
      <c r="O7822">
        <f t="shared" si="553"/>
        <v>0</v>
      </c>
      <c r="P7822">
        <f t="shared" si="554"/>
        <v>1</v>
      </c>
    </row>
    <row r="7823" spans="1:16" x14ac:dyDescent="0.3">
      <c r="A7823" t="s">
        <v>53</v>
      </c>
      <c r="B7823" s="38">
        <v>42843</v>
      </c>
      <c r="C7823" t="s">
        <v>30</v>
      </c>
      <c r="D7823" t="s">
        <v>1313</v>
      </c>
      <c r="E7823" t="s">
        <v>1123</v>
      </c>
      <c r="F7823">
        <v>279574</v>
      </c>
      <c r="G7823">
        <v>362252</v>
      </c>
      <c r="H7823" t="s">
        <v>148</v>
      </c>
      <c r="I7823" t="s">
        <v>149</v>
      </c>
      <c r="L7823">
        <v>2017</v>
      </c>
      <c r="M7823">
        <v>4</v>
      </c>
      <c r="N7823">
        <f t="shared" si="552"/>
        <v>0</v>
      </c>
      <c r="O7823">
        <f t="shared" si="553"/>
        <v>0</v>
      </c>
      <c r="P7823">
        <f t="shared" si="554"/>
        <v>1</v>
      </c>
    </row>
    <row r="7824" spans="1:16" x14ac:dyDescent="0.3">
      <c r="A7824" t="s">
        <v>53</v>
      </c>
      <c r="B7824" s="38">
        <v>42900</v>
      </c>
      <c r="C7824" t="s">
        <v>30</v>
      </c>
      <c r="D7824" t="s">
        <v>1325</v>
      </c>
      <c r="E7824" t="s">
        <v>1123</v>
      </c>
      <c r="F7824">
        <v>279419</v>
      </c>
      <c r="G7824">
        <v>362284</v>
      </c>
      <c r="H7824" t="s">
        <v>148</v>
      </c>
      <c r="I7824" t="s">
        <v>149</v>
      </c>
      <c r="L7824">
        <v>2017</v>
      </c>
      <c r="M7824">
        <v>6</v>
      </c>
      <c r="N7824">
        <f t="shared" si="552"/>
        <v>0</v>
      </c>
      <c r="O7824">
        <f t="shared" si="553"/>
        <v>0</v>
      </c>
      <c r="P7824">
        <f t="shared" si="554"/>
        <v>1</v>
      </c>
    </row>
    <row r="7825" spans="1:16" x14ac:dyDescent="0.3">
      <c r="A7825" t="s">
        <v>53</v>
      </c>
      <c r="B7825" s="38">
        <v>42910</v>
      </c>
      <c r="C7825" t="s">
        <v>30</v>
      </c>
      <c r="D7825" t="s">
        <v>1330</v>
      </c>
      <c r="E7825" t="s">
        <v>1123</v>
      </c>
      <c r="F7825">
        <v>279979</v>
      </c>
      <c r="G7825">
        <v>362352</v>
      </c>
      <c r="H7825" t="s">
        <v>152</v>
      </c>
      <c r="I7825" t="s">
        <v>153</v>
      </c>
      <c r="L7825">
        <v>2017</v>
      </c>
      <c r="M7825">
        <v>6</v>
      </c>
      <c r="N7825">
        <f t="shared" si="552"/>
        <v>0</v>
      </c>
      <c r="O7825">
        <f t="shared" si="553"/>
        <v>0</v>
      </c>
      <c r="P7825">
        <f t="shared" si="554"/>
        <v>2</v>
      </c>
    </row>
    <row r="7826" spans="1:16" x14ac:dyDescent="0.3">
      <c r="A7826" t="s">
        <v>53</v>
      </c>
      <c r="B7826" s="38">
        <v>42960</v>
      </c>
      <c r="C7826" t="s">
        <v>30</v>
      </c>
      <c r="D7826" t="s">
        <v>1331</v>
      </c>
      <c r="E7826" t="s">
        <v>1123</v>
      </c>
      <c r="F7826">
        <v>279329</v>
      </c>
      <c r="G7826">
        <v>362337</v>
      </c>
      <c r="H7826" t="s">
        <v>148</v>
      </c>
      <c r="I7826" t="s">
        <v>149</v>
      </c>
      <c r="L7826">
        <v>2017</v>
      </c>
      <c r="M7826">
        <v>8</v>
      </c>
      <c r="N7826">
        <f t="shared" si="552"/>
        <v>0</v>
      </c>
      <c r="O7826">
        <f t="shared" si="553"/>
        <v>0</v>
      </c>
      <c r="P7826">
        <f t="shared" si="554"/>
        <v>1</v>
      </c>
    </row>
    <row r="7827" spans="1:16" x14ac:dyDescent="0.3">
      <c r="A7827" t="s">
        <v>53</v>
      </c>
      <c r="B7827" s="38">
        <v>42964</v>
      </c>
      <c r="C7827" t="s">
        <v>30</v>
      </c>
      <c r="D7827" t="s">
        <v>1332</v>
      </c>
      <c r="E7827" t="s">
        <v>1123</v>
      </c>
      <c r="F7827">
        <v>279631</v>
      </c>
      <c r="G7827">
        <v>362387</v>
      </c>
      <c r="H7827" t="s">
        <v>148</v>
      </c>
      <c r="I7827" t="s">
        <v>149</v>
      </c>
      <c r="L7827">
        <v>2017</v>
      </c>
      <c r="M7827">
        <v>8</v>
      </c>
      <c r="N7827">
        <f t="shared" si="552"/>
        <v>0</v>
      </c>
      <c r="O7827">
        <f t="shared" si="553"/>
        <v>0</v>
      </c>
      <c r="P7827">
        <f t="shared" si="554"/>
        <v>1</v>
      </c>
    </row>
    <row r="7828" spans="1:16" x14ac:dyDescent="0.3">
      <c r="A7828" t="s">
        <v>53</v>
      </c>
      <c r="B7828" s="38">
        <v>42989</v>
      </c>
      <c r="C7828" t="s">
        <v>30</v>
      </c>
      <c r="D7828" t="s">
        <v>1333</v>
      </c>
      <c r="E7828" t="s">
        <v>1123</v>
      </c>
      <c r="F7828">
        <v>279873</v>
      </c>
      <c r="G7828">
        <v>362952</v>
      </c>
      <c r="H7828" t="s">
        <v>152</v>
      </c>
      <c r="I7828" t="s">
        <v>153</v>
      </c>
      <c r="L7828">
        <v>2017</v>
      </c>
      <c r="M7828">
        <v>9</v>
      </c>
      <c r="N7828">
        <f t="shared" si="552"/>
        <v>0</v>
      </c>
      <c r="O7828">
        <f t="shared" si="553"/>
        <v>0</v>
      </c>
      <c r="P7828">
        <f t="shared" si="554"/>
        <v>2</v>
      </c>
    </row>
    <row r="7829" spans="1:16" x14ac:dyDescent="0.3">
      <c r="A7829" t="s">
        <v>53</v>
      </c>
      <c r="B7829" s="38">
        <v>43049</v>
      </c>
      <c r="C7829" t="s">
        <v>30</v>
      </c>
      <c r="D7829" t="s">
        <v>1334</v>
      </c>
      <c r="E7829" t="s">
        <v>1123</v>
      </c>
      <c r="F7829">
        <v>280101</v>
      </c>
      <c r="G7829">
        <v>362567</v>
      </c>
      <c r="H7829" t="s">
        <v>148</v>
      </c>
      <c r="I7829" t="s">
        <v>149</v>
      </c>
      <c r="L7829">
        <v>2017</v>
      </c>
      <c r="M7829">
        <v>11</v>
      </c>
      <c r="N7829">
        <f t="shared" ref="N7829:N7892" si="555">SUM((IF(OR(ISBLANK($I7829),ISERROR(SEARCH("killed",$I7829))),0,IF(SEARCH("killed",$I7829)=3,LEFT($I7829,1),IF(SEARCH("killed",$I7829)=4,LEFT($I7829,2),0)))),(IF(OR(ISBLANK($J7829),ISERROR(SEARCH("killed",$J7829))),0,IF(SEARCH("killed",$J7829)=3,LEFT($J7829,1),IF(SEARCH("killed",$J7829)=4,LEFT($J7829,2),0)))),(IF(OR(ISBLANK($K7829),ISERROR(SEARCH("killed",$K7829))),0,IF(SEARCH("killed",$K7829)=3,LEFT($K7829,1),IF(SEARCH("killed",$K7829)=4,LEFT($K7829,2),0)))))</f>
        <v>0</v>
      </c>
      <c r="O7829">
        <f t="shared" ref="O7829:O7892" si="556">SUM((IF(OR(ISBLANK($I7829),ISERROR(SEARCH("seriously",$I7829))),0,IF(SEARCH("seriously",$I7829)=3,LEFT($I7829,1),IF(SEARCH("seriously",$I7829)=4,LEFT($I7829,2),0)))),(IF(OR(ISBLANK($J7829),ISERROR(SEARCH("seriously",$J7829))),0,IF(SEARCH("seriously",$J7829)=3,LEFT($J7829,1),IF(SEARCH("seriously",$J7829)=4,LEFT($J7829,2),0)))),(IF(OR(ISBLANK($K7829),ISERROR(SEARCH("seriously",$K7829))),0,IF(SEARCH("seriously",$K7829)=3,LEFT($K7829,1),IF(SEARCH("seriously",$K7829)=4,LEFT($K7829,2),0)))))</f>
        <v>0</v>
      </c>
      <c r="P7829">
        <f t="shared" ref="P7829:P7892" si="557">SUM((IF(OR(ISBLANK($I7829),ISERROR(SEARCH("slightly",$I7829))),0,IF(SEARCH("slightly",$I7829)=3,LEFT($I7829,1),IF(SEARCH("slightly",$I7829)=4,LEFT($I7829,2),0)))),(IF(OR(ISBLANK($J7829),ISERROR(SEARCH("slightly",$J7829))),0,IF(SEARCH("slightly",$J7829)=3,LEFT($J7829,1),IF(SEARCH("slightly",$J7829)=4,LEFT($J7829,2),0)))),(IF(OR(ISBLANK($K7829),ISERROR(SEARCH("slightly",$K7829))),0,IF(SEARCH("slightly",$K7829)=3,LEFT($K7829,1),IF(SEARCH("slightly",$K7829)=4,LEFT($K7829,2),0)))))</f>
        <v>1</v>
      </c>
    </row>
    <row r="7830" spans="1:16" x14ac:dyDescent="0.3">
      <c r="A7830" t="s">
        <v>53</v>
      </c>
      <c r="B7830" s="38">
        <v>43052</v>
      </c>
      <c r="C7830" t="s">
        <v>30</v>
      </c>
      <c r="D7830" t="s">
        <v>1313</v>
      </c>
      <c r="E7830" t="s">
        <v>1123</v>
      </c>
      <c r="F7830">
        <v>279628</v>
      </c>
      <c r="G7830">
        <v>362305</v>
      </c>
      <c r="H7830" t="s">
        <v>152</v>
      </c>
      <c r="I7830" t="s">
        <v>153</v>
      </c>
      <c r="L7830">
        <v>2017</v>
      </c>
      <c r="M7830">
        <v>11</v>
      </c>
      <c r="N7830">
        <f t="shared" si="555"/>
        <v>0</v>
      </c>
      <c r="O7830">
        <f t="shared" si="556"/>
        <v>0</v>
      </c>
      <c r="P7830">
        <f t="shared" si="557"/>
        <v>2</v>
      </c>
    </row>
    <row r="7831" spans="1:16" x14ac:dyDescent="0.3">
      <c r="A7831" t="s">
        <v>53</v>
      </c>
      <c r="B7831" s="38">
        <v>43068</v>
      </c>
      <c r="C7831" t="s">
        <v>30</v>
      </c>
      <c r="D7831" t="s">
        <v>1334</v>
      </c>
      <c r="E7831" t="s">
        <v>1123</v>
      </c>
      <c r="F7831">
        <v>279993</v>
      </c>
      <c r="G7831">
        <v>362955</v>
      </c>
      <c r="H7831" t="s">
        <v>148</v>
      </c>
      <c r="I7831" t="s">
        <v>149</v>
      </c>
      <c r="L7831">
        <v>2017</v>
      </c>
      <c r="M7831">
        <v>11</v>
      </c>
      <c r="N7831">
        <f t="shared" si="555"/>
        <v>0</v>
      </c>
      <c r="O7831">
        <f t="shared" si="556"/>
        <v>0</v>
      </c>
      <c r="P7831">
        <f t="shared" si="557"/>
        <v>1</v>
      </c>
    </row>
    <row r="7832" spans="1:16" x14ac:dyDescent="0.3">
      <c r="A7832" t="s">
        <v>62</v>
      </c>
      <c r="B7832" s="38">
        <v>42755</v>
      </c>
      <c r="C7832" t="s">
        <v>30</v>
      </c>
      <c r="D7832" t="s">
        <v>208</v>
      </c>
      <c r="E7832" t="s">
        <v>1128</v>
      </c>
      <c r="F7832">
        <v>340502</v>
      </c>
      <c r="G7832">
        <v>402633</v>
      </c>
      <c r="H7832" t="s">
        <v>148</v>
      </c>
      <c r="I7832" t="s">
        <v>149</v>
      </c>
      <c r="L7832">
        <v>2017</v>
      </c>
      <c r="M7832">
        <v>1</v>
      </c>
      <c r="N7832">
        <f t="shared" si="555"/>
        <v>0</v>
      </c>
      <c r="O7832">
        <f t="shared" si="556"/>
        <v>0</v>
      </c>
      <c r="P7832">
        <f t="shared" si="557"/>
        <v>1</v>
      </c>
    </row>
    <row r="7833" spans="1:16" x14ac:dyDescent="0.3">
      <c r="A7833" t="s">
        <v>62</v>
      </c>
      <c r="B7833" s="38">
        <v>42782</v>
      </c>
      <c r="C7833" t="s">
        <v>30</v>
      </c>
      <c r="D7833" t="s">
        <v>142</v>
      </c>
      <c r="E7833" t="s">
        <v>1128</v>
      </c>
      <c r="F7833">
        <v>339659</v>
      </c>
      <c r="G7833">
        <v>402496</v>
      </c>
      <c r="H7833" t="s">
        <v>148</v>
      </c>
      <c r="I7833" t="s">
        <v>149</v>
      </c>
      <c r="L7833">
        <v>2017</v>
      </c>
      <c r="M7833">
        <v>2</v>
      </c>
      <c r="N7833">
        <f t="shared" si="555"/>
        <v>0</v>
      </c>
      <c r="O7833">
        <f t="shared" si="556"/>
        <v>0</v>
      </c>
      <c r="P7833">
        <f t="shared" si="557"/>
        <v>1</v>
      </c>
    </row>
    <row r="7834" spans="1:16" x14ac:dyDescent="0.3">
      <c r="A7834" t="s">
        <v>62</v>
      </c>
      <c r="B7834" s="38">
        <v>42788</v>
      </c>
      <c r="C7834" t="s">
        <v>28</v>
      </c>
      <c r="D7834" t="s">
        <v>170</v>
      </c>
      <c r="E7834" t="s">
        <v>1128</v>
      </c>
      <c r="F7834">
        <v>340037</v>
      </c>
      <c r="G7834">
        <v>402587</v>
      </c>
      <c r="H7834" t="s">
        <v>148</v>
      </c>
      <c r="I7834" t="s">
        <v>235</v>
      </c>
      <c r="L7834">
        <v>2017</v>
      </c>
      <c r="M7834">
        <v>2</v>
      </c>
      <c r="N7834">
        <f t="shared" si="555"/>
        <v>1</v>
      </c>
      <c r="O7834">
        <f t="shared" si="556"/>
        <v>0</v>
      </c>
      <c r="P7834">
        <f t="shared" si="557"/>
        <v>0</v>
      </c>
    </row>
    <row r="7835" spans="1:16" x14ac:dyDescent="0.3">
      <c r="A7835" t="s">
        <v>62</v>
      </c>
      <c r="B7835" s="38">
        <v>42791</v>
      </c>
      <c r="C7835" t="s">
        <v>30</v>
      </c>
      <c r="D7835" t="s">
        <v>379</v>
      </c>
      <c r="E7835" t="s">
        <v>1128</v>
      </c>
      <c r="F7835">
        <v>340502</v>
      </c>
      <c r="G7835">
        <v>402634</v>
      </c>
      <c r="H7835" t="s">
        <v>148</v>
      </c>
      <c r="I7835" t="s">
        <v>149</v>
      </c>
      <c r="L7835">
        <v>2017</v>
      </c>
      <c r="M7835">
        <v>2</v>
      </c>
      <c r="N7835">
        <f t="shared" si="555"/>
        <v>0</v>
      </c>
      <c r="O7835">
        <f t="shared" si="556"/>
        <v>0</v>
      </c>
      <c r="P7835">
        <f t="shared" si="557"/>
        <v>1</v>
      </c>
    </row>
    <row r="7836" spans="1:16" x14ac:dyDescent="0.3">
      <c r="A7836" t="s">
        <v>62</v>
      </c>
      <c r="B7836" s="38">
        <v>42798</v>
      </c>
      <c r="C7836" t="s">
        <v>30</v>
      </c>
      <c r="D7836" t="s">
        <v>400</v>
      </c>
      <c r="E7836" t="s">
        <v>1128</v>
      </c>
      <c r="F7836">
        <v>339933</v>
      </c>
      <c r="G7836">
        <v>402474</v>
      </c>
      <c r="H7836" t="s">
        <v>148</v>
      </c>
      <c r="I7836" t="s">
        <v>149</v>
      </c>
      <c r="L7836">
        <v>2017</v>
      </c>
      <c r="M7836">
        <v>3</v>
      </c>
      <c r="N7836">
        <f t="shared" si="555"/>
        <v>0</v>
      </c>
      <c r="O7836">
        <f t="shared" si="556"/>
        <v>0</v>
      </c>
      <c r="P7836">
        <f t="shared" si="557"/>
        <v>1</v>
      </c>
    </row>
    <row r="7837" spans="1:16" x14ac:dyDescent="0.3">
      <c r="A7837" t="s">
        <v>62</v>
      </c>
      <c r="B7837" s="38">
        <v>42845</v>
      </c>
      <c r="C7837" t="s">
        <v>30</v>
      </c>
      <c r="D7837" t="s">
        <v>1218</v>
      </c>
      <c r="E7837" t="s">
        <v>1128</v>
      </c>
      <c r="F7837">
        <v>340380</v>
      </c>
      <c r="G7837">
        <v>402623</v>
      </c>
      <c r="H7837" t="s">
        <v>148</v>
      </c>
      <c r="I7837" t="s">
        <v>149</v>
      </c>
      <c r="L7837">
        <v>2017</v>
      </c>
      <c r="M7837">
        <v>4</v>
      </c>
      <c r="N7837">
        <f t="shared" si="555"/>
        <v>0</v>
      </c>
      <c r="O7837">
        <f t="shared" si="556"/>
        <v>0</v>
      </c>
      <c r="P7837">
        <f t="shared" si="557"/>
        <v>1</v>
      </c>
    </row>
    <row r="7838" spans="1:16" x14ac:dyDescent="0.3">
      <c r="A7838" t="s">
        <v>62</v>
      </c>
      <c r="B7838" s="38">
        <v>42845</v>
      </c>
      <c r="C7838" t="s">
        <v>30</v>
      </c>
      <c r="D7838" t="s">
        <v>1335</v>
      </c>
      <c r="E7838" t="s">
        <v>1128</v>
      </c>
      <c r="F7838">
        <v>340261</v>
      </c>
      <c r="G7838">
        <v>402266</v>
      </c>
      <c r="H7838" t="s">
        <v>152</v>
      </c>
      <c r="I7838" t="s">
        <v>153</v>
      </c>
      <c r="L7838">
        <v>2017</v>
      </c>
      <c r="M7838">
        <v>4</v>
      </c>
      <c r="N7838">
        <f t="shared" si="555"/>
        <v>0</v>
      </c>
      <c r="O7838">
        <f t="shared" si="556"/>
        <v>0</v>
      </c>
      <c r="P7838">
        <f t="shared" si="557"/>
        <v>2</v>
      </c>
    </row>
    <row r="7839" spans="1:16" x14ac:dyDescent="0.3">
      <c r="A7839" t="s">
        <v>62</v>
      </c>
      <c r="B7839" s="38">
        <v>42969</v>
      </c>
      <c r="C7839" t="s">
        <v>30</v>
      </c>
      <c r="D7839" t="s">
        <v>1336</v>
      </c>
      <c r="E7839" t="s">
        <v>1128</v>
      </c>
      <c r="F7839">
        <v>340502</v>
      </c>
      <c r="G7839">
        <v>402634</v>
      </c>
      <c r="H7839" t="s">
        <v>152</v>
      </c>
      <c r="I7839" t="s">
        <v>153</v>
      </c>
      <c r="L7839">
        <v>2017</v>
      </c>
      <c r="M7839">
        <v>8</v>
      </c>
      <c r="N7839">
        <f t="shared" si="555"/>
        <v>0</v>
      </c>
      <c r="O7839">
        <f t="shared" si="556"/>
        <v>0</v>
      </c>
      <c r="P7839">
        <f t="shared" si="557"/>
        <v>2</v>
      </c>
    </row>
    <row r="7840" spans="1:16" x14ac:dyDescent="0.3">
      <c r="A7840" t="s">
        <v>62</v>
      </c>
      <c r="B7840" s="38">
        <v>43033</v>
      </c>
      <c r="C7840" t="s">
        <v>29</v>
      </c>
      <c r="D7840" t="s">
        <v>1335</v>
      </c>
      <c r="E7840" t="s">
        <v>1128</v>
      </c>
      <c r="F7840">
        <v>339639</v>
      </c>
      <c r="G7840">
        <v>402504</v>
      </c>
      <c r="H7840" t="s">
        <v>152</v>
      </c>
      <c r="I7840" t="s">
        <v>181</v>
      </c>
      <c r="J7840" t="s">
        <v>248</v>
      </c>
      <c r="L7840">
        <v>2017</v>
      </c>
      <c r="M7840">
        <v>10</v>
      </c>
      <c r="N7840">
        <f t="shared" si="555"/>
        <v>0</v>
      </c>
      <c r="O7840">
        <f t="shared" si="556"/>
        <v>1</v>
      </c>
      <c r="P7840">
        <f t="shared" si="557"/>
        <v>1</v>
      </c>
    </row>
    <row r="7841" spans="1:16" x14ac:dyDescent="0.3">
      <c r="A7841" t="s">
        <v>62</v>
      </c>
      <c r="B7841" s="38">
        <v>43047</v>
      </c>
      <c r="C7841" t="s">
        <v>30</v>
      </c>
      <c r="D7841" t="s">
        <v>1337</v>
      </c>
      <c r="E7841" t="s">
        <v>1128</v>
      </c>
      <c r="F7841">
        <v>340026</v>
      </c>
      <c r="G7841">
        <v>402695</v>
      </c>
      <c r="H7841" t="s">
        <v>148</v>
      </c>
      <c r="I7841" t="s">
        <v>149</v>
      </c>
      <c r="L7841">
        <v>2017</v>
      </c>
      <c r="M7841">
        <v>11</v>
      </c>
      <c r="N7841">
        <f t="shared" si="555"/>
        <v>0</v>
      </c>
      <c r="O7841">
        <f t="shared" si="556"/>
        <v>0</v>
      </c>
      <c r="P7841">
        <f t="shared" si="557"/>
        <v>1</v>
      </c>
    </row>
    <row r="7842" spans="1:16" x14ac:dyDescent="0.3">
      <c r="A7842" t="s">
        <v>62</v>
      </c>
      <c r="B7842" s="38">
        <v>43060</v>
      </c>
      <c r="C7842" t="s">
        <v>30</v>
      </c>
      <c r="D7842" t="s">
        <v>1218</v>
      </c>
      <c r="E7842" t="s">
        <v>1128</v>
      </c>
      <c r="F7842">
        <v>340056</v>
      </c>
      <c r="G7842">
        <v>402588</v>
      </c>
      <c r="H7842" t="s">
        <v>148</v>
      </c>
      <c r="I7842" t="s">
        <v>149</v>
      </c>
      <c r="L7842">
        <v>2017</v>
      </c>
      <c r="M7842">
        <v>11</v>
      </c>
      <c r="N7842">
        <f t="shared" si="555"/>
        <v>0</v>
      </c>
      <c r="O7842">
        <f t="shared" si="556"/>
        <v>0</v>
      </c>
      <c r="P7842">
        <f t="shared" si="557"/>
        <v>1</v>
      </c>
    </row>
    <row r="7843" spans="1:16" x14ac:dyDescent="0.3">
      <c r="A7843" t="s">
        <v>62</v>
      </c>
      <c r="B7843" s="38">
        <v>43084</v>
      </c>
      <c r="C7843" t="s">
        <v>30</v>
      </c>
      <c r="D7843" t="s">
        <v>1334</v>
      </c>
      <c r="E7843" t="s">
        <v>1128</v>
      </c>
      <c r="F7843">
        <v>340370</v>
      </c>
      <c r="G7843">
        <v>402400</v>
      </c>
      <c r="H7843" t="s">
        <v>152</v>
      </c>
      <c r="I7843" t="s">
        <v>153</v>
      </c>
      <c r="L7843">
        <v>2017</v>
      </c>
      <c r="M7843">
        <v>12</v>
      </c>
      <c r="N7843">
        <f t="shared" si="555"/>
        <v>0</v>
      </c>
      <c r="O7843">
        <f t="shared" si="556"/>
        <v>0</v>
      </c>
      <c r="P7843">
        <f t="shared" si="557"/>
        <v>2</v>
      </c>
    </row>
    <row r="7844" spans="1:16" x14ac:dyDescent="0.3">
      <c r="A7844" t="s">
        <v>62</v>
      </c>
      <c r="B7844" s="38">
        <v>43088</v>
      </c>
      <c r="C7844" t="s">
        <v>28</v>
      </c>
      <c r="D7844" t="s">
        <v>1334</v>
      </c>
      <c r="E7844" t="s">
        <v>1128</v>
      </c>
      <c r="F7844">
        <v>340251</v>
      </c>
      <c r="G7844">
        <v>402469</v>
      </c>
      <c r="H7844" t="s">
        <v>148</v>
      </c>
      <c r="I7844" t="s">
        <v>235</v>
      </c>
      <c r="L7844">
        <v>2017</v>
      </c>
      <c r="M7844">
        <v>12</v>
      </c>
      <c r="N7844">
        <f t="shared" si="555"/>
        <v>1</v>
      </c>
      <c r="O7844">
        <f t="shared" si="556"/>
        <v>0</v>
      </c>
      <c r="P7844">
        <f t="shared" si="557"/>
        <v>0</v>
      </c>
    </row>
    <row r="7845" spans="1:16" x14ac:dyDescent="0.3">
      <c r="A7845" t="s">
        <v>62</v>
      </c>
      <c r="B7845" s="38">
        <v>43092</v>
      </c>
      <c r="C7845" t="s">
        <v>30</v>
      </c>
      <c r="D7845" t="s">
        <v>1338</v>
      </c>
      <c r="E7845" t="s">
        <v>1128</v>
      </c>
      <c r="F7845">
        <v>340103</v>
      </c>
      <c r="G7845">
        <v>402532</v>
      </c>
      <c r="H7845" t="s">
        <v>148</v>
      </c>
      <c r="I7845" t="s">
        <v>149</v>
      </c>
      <c r="L7845">
        <v>2017</v>
      </c>
      <c r="M7845">
        <v>12</v>
      </c>
      <c r="N7845">
        <f t="shared" si="555"/>
        <v>0</v>
      </c>
      <c r="O7845">
        <f t="shared" si="556"/>
        <v>0</v>
      </c>
      <c r="P7845">
        <f t="shared" si="557"/>
        <v>1</v>
      </c>
    </row>
    <row r="7846" spans="1:16" x14ac:dyDescent="0.3">
      <c r="A7846" t="s">
        <v>62</v>
      </c>
      <c r="B7846" s="38">
        <v>43095</v>
      </c>
      <c r="C7846" t="s">
        <v>30</v>
      </c>
      <c r="D7846" t="s">
        <v>1335</v>
      </c>
      <c r="E7846" t="s">
        <v>1128</v>
      </c>
      <c r="F7846">
        <v>339660</v>
      </c>
      <c r="G7846">
        <v>402496</v>
      </c>
      <c r="H7846" t="s">
        <v>144</v>
      </c>
      <c r="I7846" t="s">
        <v>145</v>
      </c>
      <c r="L7846">
        <v>2017</v>
      </c>
      <c r="M7846">
        <v>12</v>
      </c>
      <c r="N7846">
        <f t="shared" si="555"/>
        <v>0</v>
      </c>
      <c r="O7846">
        <f t="shared" si="556"/>
        <v>0</v>
      </c>
      <c r="P7846">
        <f t="shared" si="557"/>
        <v>3</v>
      </c>
    </row>
    <row r="7847" spans="1:16" x14ac:dyDescent="0.3">
      <c r="A7847" t="s">
        <v>65</v>
      </c>
      <c r="B7847" s="38">
        <v>42837</v>
      </c>
      <c r="C7847" t="s">
        <v>29</v>
      </c>
      <c r="D7847" t="s">
        <v>1224</v>
      </c>
      <c r="E7847" t="s">
        <v>1130</v>
      </c>
      <c r="F7847">
        <v>339618</v>
      </c>
      <c r="G7847">
        <v>378923</v>
      </c>
      <c r="H7847" t="s">
        <v>148</v>
      </c>
      <c r="I7847" t="s">
        <v>181</v>
      </c>
      <c r="L7847">
        <v>2017</v>
      </c>
      <c r="M7847">
        <v>4</v>
      </c>
      <c r="N7847">
        <f t="shared" si="555"/>
        <v>0</v>
      </c>
      <c r="O7847">
        <f t="shared" si="556"/>
        <v>1</v>
      </c>
      <c r="P7847">
        <f t="shared" si="557"/>
        <v>0</v>
      </c>
    </row>
    <row r="7848" spans="1:16" x14ac:dyDescent="0.3">
      <c r="A7848" t="s">
        <v>65</v>
      </c>
      <c r="B7848" s="38">
        <v>43005</v>
      </c>
      <c r="C7848" t="s">
        <v>30</v>
      </c>
      <c r="D7848" t="s">
        <v>1339</v>
      </c>
      <c r="E7848" t="s">
        <v>1130</v>
      </c>
      <c r="F7848">
        <v>339643</v>
      </c>
      <c r="G7848">
        <v>379180</v>
      </c>
      <c r="H7848" t="s">
        <v>148</v>
      </c>
      <c r="I7848" t="s">
        <v>149</v>
      </c>
      <c r="L7848">
        <v>2017</v>
      </c>
      <c r="M7848">
        <v>9</v>
      </c>
      <c r="N7848">
        <f t="shared" si="555"/>
        <v>0</v>
      </c>
      <c r="O7848">
        <f t="shared" si="556"/>
        <v>0</v>
      </c>
      <c r="P7848">
        <f t="shared" si="557"/>
        <v>1</v>
      </c>
    </row>
    <row r="7849" spans="1:16" x14ac:dyDescent="0.3">
      <c r="A7849" t="s">
        <v>65</v>
      </c>
      <c r="B7849" s="38">
        <v>43040</v>
      </c>
      <c r="C7849" t="s">
        <v>30</v>
      </c>
      <c r="D7849" t="s">
        <v>1224</v>
      </c>
      <c r="E7849" t="s">
        <v>1130</v>
      </c>
      <c r="F7849">
        <v>339714</v>
      </c>
      <c r="G7849">
        <v>379046</v>
      </c>
      <c r="H7849" t="s">
        <v>148</v>
      </c>
      <c r="I7849" t="s">
        <v>149</v>
      </c>
      <c r="L7849">
        <v>2017</v>
      </c>
      <c r="M7849">
        <v>11</v>
      </c>
      <c r="N7849">
        <f t="shared" si="555"/>
        <v>0</v>
      </c>
      <c r="O7849">
        <f t="shared" si="556"/>
        <v>0</v>
      </c>
      <c r="P7849">
        <f t="shared" si="557"/>
        <v>1</v>
      </c>
    </row>
    <row r="7850" spans="1:16" x14ac:dyDescent="0.3">
      <c r="A7850" t="s">
        <v>65</v>
      </c>
      <c r="B7850" s="38">
        <v>43051</v>
      </c>
      <c r="C7850" t="s">
        <v>30</v>
      </c>
      <c r="D7850" t="s">
        <v>1340</v>
      </c>
      <c r="E7850" t="s">
        <v>1130</v>
      </c>
      <c r="F7850">
        <v>339777</v>
      </c>
      <c r="G7850">
        <v>379292</v>
      </c>
      <c r="H7850" t="s">
        <v>148</v>
      </c>
      <c r="I7850" t="s">
        <v>149</v>
      </c>
      <c r="L7850">
        <v>2017</v>
      </c>
      <c r="M7850">
        <v>11</v>
      </c>
      <c r="N7850">
        <f t="shared" si="555"/>
        <v>0</v>
      </c>
      <c r="O7850">
        <f t="shared" si="556"/>
        <v>0</v>
      </c>
      <c r="P7850">
        <f t="shared" si="557"/>
        <v>1</v>
      </c>
    </row>
    <row r="7851" spans="1:16" x14ac:dyDescent="0.3">
      <c r="A7851" t="s">
        <v>76</v>
      </c>
      <c r="B7851" s="38">
        <v>42862</v>
      </c>
      <c r="C7851" t="s">
        <v>30</v>
      </c>
      <c r="D7851" t="s">
        <v>1222</v>
      </c>
      <c r="E7851" t="s">
        <v>1127</v>
      </c>
      <c r="F7851">
        <v>314711</v>
      </c>
      <c r="G7851">
        <v>386966</v>
      </c>
      <c r="H7851" t="s">
        <v>148</v>
      </c>
      <c r="I7851" t="s">
        <v>149</v>
      </c>
      <c r="L7851">
        <v>2017</v>
      </c>
      <c r="M7851">
        <v>5</v>
      </c>
      <c r="N7851">
        <f t="shared" si="555"/>
        <v>0</v>
      </c>
      <c r="O7851">
        <f t="shared" si="556"/>
        <v>0</v>
      </c>
      <c r="P7851">
        <f t="shared" si="557"/>
        <v>1</v>
      </c>
    </row>
    <row r="7852" spans="1:16" x14ac:dyDescent="0.3">
      <c r="A7852" t="s">
        <v>76</v>
      </c>
      <c r="B7852" s="38">
        <v>42971</v>
      </c>
      <c r="C7852" t="s">
        <v>30</v>
      </c>
      <c r="D7852" t="s">
        <v>1341</v>
      </c>
      <c r="E7852" t="s">
        <v>1127</v>
      </c>
      <c r="F7852">
        <v>314784</v>
      </c>
      <c r="G7852">
        <v>386524</v>
      </c>
      <c r="H7852" t="s">
        <v>148</v>
      </c>
      <c r="I7852" t="s">
        <v>149</v>
      </c>
      <c r="L7852">
        <v>2017</v>
      </c>
      <c r="M7852">
        <v>8</v>
      </c>
      <c r="N7852">
        <f t="shared" si="555"/>
        <v>0</v>
      </c>
      <c r="O7852">
        <f t="shared" si="556"/>
        <v>0</v>
      </c>
      <c r="P7852">
        <f t="shared" si="557"/>
        <v>1</v>
      </c>
    </row>
    <row r="7853" spans="1:16" x14ac:dyDescent="0.3">
      <c r="A7853" t="s">
        <v>76</v>
      </c>
      <c r="B7853" s="38">
        <v>43008</v>
      </c>
      <c r="C7853" t="s">
        <v>30</v>
      </c>
      <c r="D7853" t="s">
        <v>1277</v>
      </c>
      <c r="E7853" t="s">
        <v>1127</v>
      </c>
      <c r="F7853">
        <v>315281</v>
      </c>
      <c r="G7853">
        <v>386514</v>
      </c>
      <c r="H7853" t="s">
        <v>148</v>
      </c>
      <c r="I7853" t="s">
        <v>149</v>
      </c>
      <c r="L7853">
        <v>2017</v>
      </c>
      <c r="M7853">
        <v>9</v>
      </c>
      <c r="N7853">
        <f t="shared" si="555"/>
        <v>0</v>
      </c>
      <c r="O7853">
        <f t="shared" si="556"/>
        <v>0</v>
      </c>
      <c r="P7853">
        <f t="shared" si="557"/>
        <v>1</v>
      </c>
    </row>
    <row r="7854" spans="1:16" x14ac:dyDescent="0.3">
      <c r="A7854" t="s">
        <v>76</v>
      </c>
      <c r="B7854" s="38">
        <v>43020</v>
      </c>
      <c r="C7854" t="s">
        <v>30</v>
      </c>
      <c r="D7854" t="s">
        <v>1342</v>
      </c>
      <c r="E7854" t="s">
        <v>1127</v>
      </c>
      <c r="F7854">
        <v>314690</v>
      </c>
      <c r="G7854">
        <v>387173</v>
      </c>
      <c r="H7854" t="s">
        <v>148</v>
      </c>
      <c r="I7854" t="s">
        <v>149</v>
      </c>
      <c r="L7854">
        <v>2017</v>
      </c>
      <c r="M7854">
        <v>10</v>
      </c>
      <c r="N7854">
        <f t="shared" si="555"/>
        <v>0</v>
      </c>
      <c r="O7854">
        <f t="shared" si="556"/>
        <v>0</v>
      </c>
      <c r="P7854">
        <f t="shared" si="557"/>
        <v>1</v>
      </c>
    </row>
    <row r="7855" spans="1:16" x14ac:dyDescent="0.3">
      <c r="A7855" t="s">
        <v>76</v>
      </c>
      <c r="B7855" s="38">
        <v>43041</v>
      </c>
      <c r="C7855" t="s">
        <v>30</v>
      </c>
      <c r="D7855" t="s">
        <v>1320</v>
      </c>
      <c r="E7855" t="s">
        <v>1127</v>
      </c>
      <c r="F7855">
        <v>314897</v>
      </c>
      <c r="G7855">
        <v>386604</v>
      </c>
      <c r="H7855" t="s">
        <v>148</v>
      </c>
      <c r="I7855" t="s">
        <v>149</v>
      </c>
      <c r="L7855">
        <v>2017</v>
      </c>
      <c r="M7855">
        <v>11</v>
      </c>
      <c r="N7855">
        <f t="shared" si="555"/>
        <v>0</v>
      </c>
      <c r="O7855">
        <f t="shared" si="556"/>
        <v>0</v>
      </c>
      <c r="P7855">
        <f t="shared" si="557"/>
        <v>1</v>
      </c>
    </row>
    <row r="7856" spans="1:16" x14ac:dyDescent="0.3">
      <c r="A7856" t="s">
        <v>38</v>
      </c>
      <c r="B7856" s="38">
        <v>43056</v>
      </c>
      <c r="C7856" t="s">
        <v>30</v>
      </c>
      <c r="D7856" t="s">
        <v>1343</v>
      </c>
      <c r="E7856" t="s">
        <v>1127</v>
      </c>
      <c r="F7856">
        <v>315350</v>
      </c>
      <c r="G7856">
        <v>376274</v>
      </c>
      <c r="H7856" t="s">
        <v>148</v>
      </c>
      <c r="I7856" t="s">
        <v>149</v>
      </c>
      <c r="L7856">
        <v>2017</v>
      </c>
      <c r="M7856">
        <v>11</v>
      </c>
      <c r="N7856">
        <f t="shared" si="555"/>
        <v>0</v>
      </c>
      <c r="O7856">
        <f t="shared" si="556"/>
        <v>0</v>
      </c>
      <c r="P7856">
        <f t="shared" si="557"/>
        <v>1</v>
      </c>
    </row>
    <row r="7857" spans="1:16" x14ac:dyDescent="0.3">
      <c r="A7857" t="s">
        <v>51</v>
      </c>
      <c r="B7857" s="38">
        <v>42762</v>
      </c>
      <c r="C7857" t="s">
        <v>30</v>
      </c>
      <c r="D7857" t="s">
        <v>214</v>
      </c>
      <c r="E7857" t="s">
        <v>1124</v>
      </c>
      <c r="F7857">
        <v>348415</v>
      </c>
      <c r="G7857">
        <v>344218</v>
      </c>
      <c r="H7857" t="s">
        <v>144</v>
      </c>
      <c r="I7857" t="s">
        <v>145</v>
      </c>
      <c r="L7857">
        <v>2017</v>
      </c>
      <c r="M7857">
        <v>1</v>
      </c>
      <c r="N7857">
        <f t="shared" si="555"/>
        <v>0</v>
      </c>
      <c r="O7857">
        <f t="shared" si="556"/>
        <v>0</v>
      </c>
      <c r="P7857">
        <f t="shared" si="557"/>
        <v>3</v>
      </c>
    </row>
    <row r="7858" spans="1:16" x14ac:dyDescent="0.3">
      <c r="A7858" t="s">
        <v>51</v>
      </c>
      <c r="B7858" s="38">
        <v>42780</v>
      </c>
      <c r="C7858" t="s">
        <v>30</v>
      </c>
      <c r="D7858" t="s">
        <v>262</v>
      </c>
      <c r="E7858" t="s">
        <v>1124</v>
      </c>
      <c r="F7858">
        <v>348690</v>
      </c>
      <c r="G7858">
        <v>344222</v>
      </c>
      <c r="H7858" t="s">
        <v>245</v>
      </c>
      <c r="I7858" t="s">
        <v>246</v>
      </c>
      <c r="L7858">
        <v>2017</v>
      </c>
      <c r="M7858">
        <v>2</v>
      </c>
      <c r="N7858">
        <f t="shared" si="555"/>
        <v>0</v>
      </c>
      <c r="O7858">
        <f t="shared" si="556"/>
        <v>0</v>
      </c>
      <c r="P7858">
        <f t="shared" si="557"/>
        <v>4</v>
      </c>
    </row>
    <row r="7859" spans="1:16" x14ac:dyDescent="0.3">
      <c r="A7859" t="s">
        <v>51</v>
      </c>
      <c r="B7859" s="38">
        <v>42804</v>
      </c>
      <c r="C7859" t="s">
        <v>30</v>
      </c>
      <c r="D7859" t="s">
        <v>262</v>
      </c>
      <c r="E7859" t="s">
        <v>1124</v>
      </c>
      <c r="F7859">
        <v>348611</v>
      </c>
      <c r="G7859">
        <v>344361</v>
      </c>
      <c r="H7859" t="s">
        <v>245</v>
      </c>
      <c r="I7859" t="s">
        <v>246</v>
      </c>
      <c r="L7859">
        <v>2017</v>
      </c>
      <c r="M7859">
        <v>3</v>
      </c>
      <c r="N7859">
        <f t="shared" si="555"/>
        <v>0</v>
      </c>
      <c r="O7859">
        <f t="shared" si="556"/>
        <v>0</v>
      </c>
      <c r="P7859">
        <f t="shared" si="557"/>
        <v>4</v>
      </c>
    </row>
    <row r="7860" spans="1:16" x14ac:dyDescent="0.3">
      <c r="A7860" t="s">
        <v>51</v>
      </c>
      <c r="B7860" s="38">
        <v>42805</v>
      </c>
      <c r="C7860" t="s">
        <v>29</v>
      </c>
      <c r="D7860" t="s">
        <v>429</v>
      </c>
      <c r="E7860" t="s">
        <v>1124</v>
      </c>
      <c r="F7860">
        <v>348349</v>
      </c>
      <c r="G7860">
        <v>344039</v>
      </c>
      <c r="H7860" t="s">
        <v>152</v>
      </c>
      <c r="I7860" t="s">
        <v>181</v>
      </c>
      <c r="J7860" t="s">
        <v>248</v>
      </c>
      <c r="L7860">
        <v>2017</v>
      </c>
      <c r="M7860">
        <v>3</v>
      </c>
      <c r="N7860">
        <f t="shared" si="555"/>
        <v>0</v>
      </c>
      <c r="O7860">
        <f t="shared" si="556"/>
        <v>1</v>
      </c>
      <c r="P7860">
        <f t="shared" si="557"/>
        <v>1</v>
      </c>
    </row>
    <row r="7861" spans="1:16" x14ac:dyDescent="0.3">
      <c r="A7861" t="s">
        <v>51</v>
      </c>
      <c r="B7861" s="38">
        <v>42899</v>
      </c>
      <c r="C7861" t="s">
        <v>30</v>
      </c>
      <c r="D7861" t="s">
        <v>1344</v>
      </c>
      <c r="E7861" t="s">
        <v>1124</v>
      </c>
      <c r="F7861">
        <v>348789</v>
      </c>
      <c r="G7861">
        <v>344459</v>
      </c>
      <c r="H7861" t="s">
        <v>152</v>
      </c>
      <c r="I7861" t="s">
        <v>153</v>
      </c>
      <c r="L7861">
        <v>2017</v>
      </c>
      <c r="M7861">
        <v>6</v>
      </c>
      <c r="N7861">
        <f t="shared" si="555"/>
        <v>0</v>
      </c>
      <c r="O7861">
        <f t="shared" si="556"/>
        <v>0</v>
      </c>
      <c r="P7861">
        <f t="shared" si="557"/>
        <v>2</v>
      </c>
    </row>
    <row r="7862" spans="1:16" x14ac:dyDescent="0.3">
      <c r="A7862" t="s">
        <v>51</v>
      </c>
      <c r="B7862" s="38">
        <v>42910</v>
      </c>
      <c r="C7862" t="s">
        <v>30</v>
      </c>
      <c r="D7862" t="s">
        <v>1345</v>
      </c>
      <c r="E7862" t="s">
        <v>1124</v>
      </c>
      <c r="F7862">
        <v>348576</v>
      </c>
      <c r="G7862">
        <v>344422</v>
      </c>
      <c r="H7862" t="s">
        <v>152</v>
      </c>
      <c r="I7862" t="s">
        <v>153</v>
      </c>
      <c r="L7862">
        <v>2017</v>
      </c>
      <c r="M7862">
        <v>6</v>
      </c>
      <c r="N7862">
        <f t="shared" si="555"/>
        <v>0</v>
      </c>
      <c r="O7862">
        <f t="shared" si="556"/>
        <v>0</v>
      </c>
      <c r="P7862">
        <f t="shared" si="557"/>
        <v>2</v>
      </c>
    </row>
    <row r="7863" spans="1:16" x14ac:dyDescent="0.3">
      <c r="A7863" t="s">
        <v>51</v>
      </c>
      <c r="B7863" s="38">
        <v>42943</v>
      </c>
      <c r="C7863" t="s">
        <v>30</v>
      </c>
      <c r="D7863" t="s">
        <v>1223</v>
      </c>
      <c r="E7863" t="s">
        <v>1124</v>
      </c>
      <c r="F7863">
        <v>348544</v>
      </c>
      <c r="G7863">
        <v>344470</v>
      </c>
      <c r="H7863" t="s">
        <v>148</v>
      </c>
      <c r="I7863" t="s">
        <v>149</v>
      </c>
      <c r="L7863">
        <v>2017</v>
      </c>
      <c r="M7863">
        <v>7</v>
      </c>
      <c r="N7863">
        <f t="shared" si="555"/>
        <v>0</v>
      </c>
      <c r="O7863">
        <f t="shared" si="556"/>
        <v>0</v>
      </c>
      <c r="P7863">
        <f t="shared" si="557"/>
        <v>1</v>
      </c>
    </row>
    <row r="7864" spans="1:16" x14ac:dyDescent="0.3">
      <c r="A7864" t="s">
        <v>51</v>
      </c>
      <c r="B7864" s="38">
        <v>42961</v>
      </c>
      <c r="C7864" t="s">
        <v>30</v>
      </c>
      <c r="D7864" t="s">
        <v>1346</v>
      </c>
      <c r="E7864" t="s">
        <v>1124</v>
      </c>
      <c r="F7864">
        <v>348345</v>
      </c>
      <c r="G7864">
        <v>344030</v>
      </c>
      <c r="H7864" t="s">
        <v>148</v>
      </c>
      <c r="I7864" t="s">
        <v>149</v>
      </c>
      <c r="L7864">
        <v>2017</v>
      </c>
      <c r="M7864">
        <v>8</v>
      </c>
      <c r="N7864">
        <f t="shared" si="555"/>
        <v>0</v>
      </c>
      <c r="O7864">
        <f t="shared" si="556"/>
        <v>0</v>
      </c>
      <c r="P7864">
        <f t="shared" si="557"/>
        <v>1</v>
      </c>
    </row>
    <row r="7865" spans="1:16" x14ac:dyDescent="0.3">
      <c r="A7865" t="s">
        <v>51</v>
      </c>
      <c r="B7865" s="38">
        <v>42972</v>
      </c>
      <c r="C7865" t="s">
        <v>29</v>
      </c>
      <c r="D7865" t="s">
        <v>1223</v>
      </c>
      <c r="E7865" t="s">
        <v>1124</v>
      </c>
      <c r="F7865">
        <v>348499</v>
      </c>
      <c r="G7865">
        <v>344400</v>
      </c>
      <c r="H7865" t="s">
        <v>148</v>
      </c>
      <c r="I7865" t="s">
        <v>181</v>
      </c>
      <c r="L7865">
        <v>2017</v>
      </c>
      <c r="M7865">
        <v>8</v>
      </c>
      <c r="N7865">
        <f t="shared" si="555"/>
        <v>0</v>
      </c>
      <c r="O7865">
        <f t="shared" si="556"/>
        <v>1</v>
      </c>
      <c r="P7865">
        <f t="shared" si="557"/>
        <v>0</v>
      </c>
    </row>
    <row r="7866" spans="1:16" x14ac:dyDescent="0.3">
      <c r="A7866" t="s">
        <v>51</v>
      </c>
      <c r="B7866" s="38">
        <v>42972</v>
      </c>
      <c r="C7866" t="s">
        <v>30</v>
      </c>
      <c r="D7866" t="s">
        <v>1223</v>
      </c>
      <c r="E7866" t="s">
        <v>1124</v>
      </c>
      <c r="F7866">
        <v>348416</v>
      </c>
      <c r="G7866">
        <v>344212</v>
      </c>
      <c r="H7866" t="s">
        <v>144</v>
      </c>
      <c r="I7866" t="s">
        <v>145</v>
      </c>
      <c r="L7866">
        <v>2017</v>
      </c>
      <c r="M7866">
        <v>8</v>
      </c>
      <c r="N7866">
        <f t="shared" si="555"/>
        <v>0</v>
      </c>
      <c r="O7866">
        <f t="shared" si="556"/>
        <v>0</v>
      </c>
      <c r="P7866">
        <f t="shared" si="557"/>
        <v>3</v>
      </c>
    </row>
    <row r="7867" spans="1:16" x14ac:dyDescent="0.3">
      <c r="A7867" t="s">
        <v>51</v>
      </c>
      <c r="B7867" s="38">
        <v>42979</v>
      </c>
      <c r="C7867" t="s">
        <v>30</v>
      </c>
      <c r="D7867" t="s">
        <v>1223</v>
      </c>
      <c r="E7867" t="s">
        <v>1124</v>
      </c>
      <c r="F7867">
        <v>348566</v>
      </c>
      <c r="G7867">
        <v>344501</v>
      </c>
      <c r="H7867" t="s">
        <v>148</v>
      </c>
      <c r="I7867" t="s">
        <v>149</v>
      </c>
      <c r="L7867">
        <v>2017</v>
      </c>
      <c r="M7867">
        <v>9</v>
      </c>
      <c r="N7867">
        <f t="shared" si="555"/>
        <v>0</v>
      </c>
      <c r="O7867">
        <f t="shared" si="556"/>
        <v>0</v>
      </c>
      <c r="P7867">
        <f t="shared" si="557"/>
        <v>1</v>
      </c>
    </row>
    <row r="7868" spans="1:16" x14ac:dyDescent="0.3">
      <c r="A7868" t="s">
        <v>51</v>
      </c>
      <c r="B7868" s="38">
        <v>43045</v>
      </c>
      <c r="C7868" t="s">
        <v>30</v>
      </c>
      <c r="D7868" t="s">
        <v>1223</v>
      </c>
      <c r="E7868" t="s">
        <v>1124</v>
      </c>
      <c r="F7868">
        <v>348659</v>
      </c>
      <c r="G7868">
        <v>344609</v>
      </c>
      <c r="H7868" t="s">
        <v>148</v>
      </c>
      <c r="I7868" t="s">
        <v>149</v>
      </c>
      <c r="L7868">
        <v>2017</v>
      </c>
      <c r="M7868">
        <v>11</v>
      </c>
      <c r="N7868">
        <f t="shared" si="555"/>
        <v>0</v>
      </c>
      <c r="O7868">
        <f t="shared" si="556"/>
        <v>0</v>
      </c>
      <c r="P7868">
        <f t="shared" si="557"/>
        <v>1</v>
      </c>
    </row>
    <row r="7869" spans="1:16" x14ac:dyDescent="0.3">
      <c r="A7869" t="s">
        <v>51</v>
      </c>
      <c r="B7869" s="38">
        <v>43092</v>
      </c>
      <c r="C7869" t="s">
        <v>30</v>
      </c>
      <c r="D7869" t="s">
        <v>1347</v>
      </c>
      <c r="E7869" t="s">
        <v>1124</v>
      </c>
      <c r="F7869">
        <v>348665</v>
      </c>
      <c r="G7869">
        <v>344880</v>
      </c>
      <c r="H7869" t="s">
        <v>152</v>
      </c>
      <c r="I7869" t="s">
        <v>153</v>
      </c>
      <c r="L7869">
        <v>2017</v>
      </c>
      <c r="M7869">
        <v>12</v>
      </c>
      <c r="N7869">
        <f t="shared" si="555"/>
        <v>0</v>
      </c>
      <c r="O7869">
        <f t="shared" si="556"/>
        <v>0</v>
      </c>
      <c r="P7869">
        <f t="shared" si="557"/>
        <v>2</v>
      </c>
    </row>
    <row r="7870" spans="1:16" x14ac:dyDescent="0.3">
      <c r="A7870" t="s">
        <v>80</v>
      </c>
      <c r="B7870" s="38">
        <v>42848</v>
      </c>
      <c r="C7870" t="s">
        <v>30</v>
      </c>
      <c r="D7870" t="s">
        <v>1348</v>
      </c>
      <c r="E7870" t="s">
        <v>1129</v>
      </c>
      <c r="F7870">
        <v>308014</v>
      </c>
      <c r="G7870">
        <v>358583</v>
      </c>
      <c r="H7870" t="s">
        <v>148</v>
      </c>
      <c r="I7870" t="s">
        <v>149</v>
      </c>
      <c r="L7870">
        <v>2017</v>
      </c>
      <c r="M7870">
        <v>4</v>
      </c>
      <c r="N7870">
        <f t="shared" si="555"/>
        <v>0</v>
      </c>
      <c r="O7870">
        <f t="shared" si="556"/>
        <v>0</v>
      </c>
      <c r="P7870">
        <f t="shared" si="557"/>
        <v>1</v>
      </c>
    </row>
    <row r="7871" spans="1:16" x14ac:dyDescent="0.3">
      <c r="A7871" t="s">
        <v>80</v>
      </c>
      <c r="B7871" s="38">
        <v>42862</v>
      </c>
      <c r="C7871" t="s">
        <v>30</v>
      </c>
      <c r="D7871" t="s">
        <v>1349</v>
      </c>
      <c r="E7871" t="s">
        <v>1129</v>
      </c>
      <c r="F7871">
        <v>308021</v>
      </c>
      <c r="G7871">
        <v>358576</v>
      </c>
      <c r="H7871" t="s">
        <v>245</v>
      </c>
      <c r="I7871" t="s">
        <v>246</v>
      </c>
      <c r="L7871">
        <v>2017</v>
      </c>
      <c r="M7871">
        <v>5</v>
      </c>
      <c r="N7871">
        <f t="shared" si="555"/>
        <v>0</v>
      </c>
      <c r="O7871">
        <f t="shared" si="556"/>
        <v>0</v>
      </c>
      <c r="P7871">
        <f t="shared" si="557"/>
        <v>4</v>
      </c>
    </row>
    <row r="7872" spans="1:16" x14ac:dyDescent="0.3">
      <c r="A7872" t="s">
        <v>80</v>
      </c>
      <c r="B7872" s="38">
        <v>42906</v>
      </c>
      <c r="C7872" t="s">
        <v>30</v>
      </c>
      <c r="D7872" t="s">
        <v>1350</v>
      </c>
      <c r="E7872" t="s">
        <v>1129</v>
      </c>
      <c r="F7872">
        <v>308458</v>
      </c>
      <c r="G7872">
        <v>357898</v>
      </c>
      <c r="H7872" t="s">
        <v>148</v>
      </c>
      <c r="I7872" t="s">
        <v>149</v>
      </c>
      <c r="L7872">
        <v>2017</v>
      </c>
      <c r="M7872">
        <v>6</v>
      </c>
      <c r="N7872">
        <f t="shared" si="555"/>
        <v>0</v>
      </c>
      <c r="O7872">
        <f t="shared" si="556"/>
        <v>0</v>
      </c>
      <c r="P7872">
        <f t="shared" si="557"/>
        <v>1</v>
      </c>
    </row>
    <row r="7873" spans="1:16" x14ac:dyDescent="0.3">
      <c r="A7873" t="s">
        <v>80</v>
      </c>
      <c r="B7873" s="38">
        <v>42991</v>
      </c>
      <c r="C7873" t="s">
        <v>30</v>
      </c>
      <c r="D7873" t="s">
        <v>1348</v>
      </c>
      <c r="E7873" t="s">
        <v>1129</v>
      </c>
      <c r="F7873">
        <v>307926</v>
      </c>
      <c r="G7873">
        <v>358688</v>
      </c>
      <c r="H7873" t="s">
        <v>148</v>
      </c>
      <c r="I7873" t="s">
        <v>149</v>
      </c>
      <c r="L7873">
        <v>2017</v>
      </c>
      <c r="M7873">
        <v>9</v>
      </c>
      <c r="N7873">
        <f t="shared" si="555"/>
        <v>0</v>
      </c>
      <c r="O7873">
        <f t="shared" si="556"/>
        <v>0</v>
      </c>
      <c r="P7873">
        <f t="shared" si="557"/>
        <v>1</v>
      </c>
    </row>
    <row r="7874" spans="1:16" x14ac:dyDescent="0.3">
      <c r="A7874" t="s">
        <v>80</v>
      </c>
      <c r="B7874" s="38">
        <v>43005</v>
      </c>
      <c r="C7874" t="s">
        <v>30</v>
      </c>
      <c r="D7874" t="s">
        <v>1349</v>
      </c>
      <c r="E7874" t="s">
        <v>1129</v>
      </c>
      <c r="F7874">
        <v>308009</v>
      </c>
      <c r="G7874">
        <v>358529</v>
      </c>
      <c r="H7874" t="s">
        <v>148</v>
      </c>
      <c r="I7874" t="s">
        <v>149</v>
      </c>
      <c r="L7874">
        <v>2017</v>
      </c>
      <c r="M7874">
        <v>9</v>
      </c>
      <c r="N7874">
        <f t="shared" si="555"/>
        <v>0</v>
      </c>
      <c r="O7874">
        <f t="shared" si="556"/>
        <v>0</v>
      </c>
      <c r="P7874">
        <f t="shared" si="557"/>
        <v>1</v>
      </c>
    </row>
    <row r="7875" spans="1:16" x14ac:dyDescent="0.3">
      <c r="A7875" t="s">
        <v>80</v>
      </c>
      <c r="B7875" s="38">
        <v>43021</v>
      </c>
      <c r="C7875" t="s">
        <v>30</v>
      </c>
      <c r="D7875" t="s">
        <v>1261</v>
      </c>
      <c r="E7875" t="s">
        <v>1129</v>
      </c>
      <c r="F7875">
        <v>308038</v>
      </c>
      <c r="G7875">
        <v>358601</v>
      </c>
      <c r="H7875" t="s">
        <v>148</v>
      </c>
      <c r="I7875" t="s">
        <v>149</v>
      </c>
      <c r="L7875">
        <v>2017</v>
      </c>
      <c r="M7875">
        <v>10</v>
      </c>
      <c r="N7875">
        <f t="shared" si="555"/>
        <v>0</v>
      </c>
      <c r="O7875">
        <f t="shared" si="556"/>
        <v>0</v>
      </c>
      <c r="P7875">
        <f t="shared" si="557"/>
        <v>1</v>
      </c>
    </row>
    <row r="7876" spans="1:16" x14ac:dyDescent="0.3">
      <c r="A7876" t="s">
        <v>80</v>
      </c>
      <c r="B7876" s="38">
        <v>43057</v>
      </c>
      <c r="C7876" t="s">
        <v>30</v>
      </c>
      <c r="D7876" t="s">
        <v>1349</v>
      </c>
      <c r="E7876" t="s">
        <v>1129</v>
      </c>
      <c r="F7876">
        <v>308025</v>
      </c>
      <c r="G7876">
        <v>358568</v>
      </c>
      <c r="H7876" t="s">
        <v>144</v>
      </c>
      <c r="I7876" t="s">
        <v>145</v>
      </c>
      <c r="L7876">
        <v>2017</v>
      </c>
      <c r="M7876">
        <v>11</v>
      </c>
      <c r="N7876">
        <f t="shared" si="555"/>
        <v>0</v>
      </c>
      <c r="O7876">
        <f t="shared" si="556"/>
        <v>0</v>
      </c>
      <c r="P7876">
        <f t="shared" si="557"/>
        <v>3</v>
      </c>
    </row>
    <row r="7877" spans="1:16" x14ac:dyDescent="0.3">
      <c r="A7877" t="s">
        <v>80</v>
      </c>
      <c r="B7877" s="38">
        <v>43067</v>
      </c>
      <c r="C7877" t="s">
        <v>30</v>
      </c>
      <c r="D7877" t="s">
        <v>1223</v>
      </c>
      <c r="E7877" t="s">
        <v>1129</v>
      </c>
      <c r="F7877">
        <v>308112</v>
      </c>
      <c r="G7877">
        <v>358457</v>
      </c>
      <c r="H7877" t="s">
        <v>148</v>
      </c>
      <c r="I7877" t="s">
        <v>149</v>
      </c>
      <c r="L7877">
        <v>2017</v>
      </c>
      <c r="M7877">
        <v>11</v>
      </c>
      <c r="N7877">
        <f t="shared" si="555"/>
        <v>0</v>
      </c>
      <c r="O7877">
        <f t="shared" si="556"/>
        <v>0</v>
      </c>
      <c r="P7877">
        <f t="shared" si="557"/>
        <v>1</v>
      </c>
    </row>
    <row r="7878" spans="1:16" x14ac:dyDescent="0.3">
      <c r="A7878" t="s">
        <v>80</v>
      </c>
      <c r="B7878" s="38">
        <v>43080</v>
      </c>
      <c r="C7878" t="s">
        <v>30</v>
      </c>
      <c r="D7878" t="s">
        <v>1351</v>
      </c>
      <c r="E7878" t="s">
        <v>1129</v>
      </c>
      <c r="F7878">
        <v>308216</v>
      </c>
      <c r="G7878">
        <v>358165</v>
      </c>
      <c r="H7878" t="s">
        <v>148</v>
      </c>
      <c r="I7878" t="s">
        <v>149</v>
      </c>
      <c r="L7878">
        <v>2017</v>
      </c>
      <c r="M7878">
        <v>12</v>
      </c>
      <c r="N7878">
        <f t="shared" si="555"/>
        <v>0</v>
      </c>
      <c r="O7878">
        <f t="shared" si="556"/>
        <v>0</v>
      </c>
      <c r="P7878">
        <f t="shared" si="557"/>
        <v>1</v>
      </c>
    </row>
    <row r="7879" spans="1:16" x14ac:dyDescent="0.3">
      <c r="A7879" t="s">
        <v>66</v>
      </c>
      <c r="B7879" s="38">
        <v>42797</v>
      </c>
      <c r="C7879" t="s">
        <v>30</v>
      </c>
      <c r="D7879" t="s">
        <v>438</v>
      </c>
      <c r="E7879" t="s">
        <v>1131</v>
      </c>
      <c r="F7879">
        <v>266980</v>
      </c>
      <c r="G7879">
        <v>422981</v>
      </c>
      <c r="H7879" t="s">
        <v>148</v>
      </c>
      <c r="I7879" t="s">
        <v>149</v>
      </c>
      <c r="L7879">
        <v>2017</v>
      </c>
      <c r="M7879">
        <v>3</v>
      </c>
      <c r="N7879">
        <f t="shared" si="555"/>
        <v>0</v>
      </c>
      <c r="O7879">
        <f t="shared" si="556"/>
        <v>0</v>
      </c>
      <c r="P7879">
        <f t="shared" si="557"/>
        <v>1</v>
      </c>
    </row>
    <row r="7880" spans="1:16" x14ac:dyDescent="0.3">
      <c r="A7880" t="s">
        <v>66</v>
      </c>
      <c r="B7880" s="38">
        <v>42835</v>
      </c>
      <c r="C7880" t="s">
        <v>29</v>
      </c>
      <c r="D7880" t="s">
        <v>1352</v>
      </c>
      <c r="E7880" t="s">
        <v>1131</v>
      </c>
      <c r="F7880">
        <v>267201</v>
      </c>
      <c r="G7880">
        <v>423290</v>
      </c>
      <c r="H7880" t="s">
        <v>148</v>
      </c>
      <c r="I7880" t="s">
        <v>181</v>
      </c>
      <c r="L7880">
        <v>2017</v>
      </c>
      <c r="M7880">
        <v>4</v>
      </c>
      <c r="N7880">
        <f t="shared" si="555"/>
        <v>0</v>
      </c>
      <c r="O7880">
        <f t="shared" si="556"/>
        <v>1</v>
      </c>
      <c r="P7880">
        <f t="shared" si="557"/>
        <v>0</v>
      </c>
    </row>
    <row r="7881" spans="1:16" x14ac:dyDescent="0.3">
      <c r="A7881" t="s">
        <v>66</v>
      </c>
      <c r="B7881" s="38">
        <v>42858</v>
      </c>
      <c r="C7881" t="s">
        <v>30</v>
      </c>
      <c r="D7881" t="s">
        <v>1353</v>
      </c>
      <c r="E7881" t="s">
        <v>1131</v>
      </c>
      <c r="F7881">
        <v>266980</v>
      </c>
      <c r="G7881">
        <v>422982</v>
      </c>
      <c r="H7881" t="s">
        <v>148</v>
      </c>
      <c r="I7881" t="s">
        <v>149</v>
      </c>
      <c r="L7881">
        <v>2017</v>
      </c>
      <c r="M7881">
        <v>5</v>
      </c>
      <c r="N7881">
        <f t="shared" si="555"/>
        <v>0</v>
      </c>
      <c r="O7881">
        <f t="shared" si="556"/>
        <v>0</v>
      </c>
      <c r="P7881">
        <f t="shared" si="557"/>
        <v>1</v>
      </c>
    </row>
    <row r="7882" spans="1:16" x14ac:dyDescent="0.3">
      <c r="A7882" t="s">
        <v>66</v>
      </c>
      <c r="B7882" s="38">
        <v>42870</v>
      </c>
      <c r="C7882" t="s">
        <v>30</v>
      </c>
      <c r="D7882" t="s">
        <v>1218</v>
      </c>
      <c r="E7882" t="s">
        <v>1131</v>
      </c>
      <c r="F7882">
        <v>267236</v>
      </c>
      <c r="G7882">
        <v>423381</v>
      </c>
      <c r="H7882" t="s">
        <v>148</v>
      </c>
      <c r="I7882" t="s">
        <v>149</v>
      </c>
      <c r="L7882">
        <v>2017</v>
      </c>
      <c r="M7882">
        <v>5</v>
      </c>
      <c r="N7882">
        <f t="shared" si="555"/>
        <v>0</v>
      </c>
      <c r="O7882">
        <f t="shared" si="556"/>
        <v>0</v>
      </c>
      <c r="P7882">
        <f t="shared" si="557"/>
        <v>1</v>
      </c>
    </row>
    <row r="7883" spans="1:16" x14ac:dyDescent="0.3">
      <c r="A7883" t="s">
        <v>37</v>
      </c>
      <c r="B7883" s="38">
        <v>42864</v>
      </c>
      <c r="C7883" t="s">
        <v>30</v>
      </c>
      <c r="D7883" t="s">
        <v>1218</v>
      </c>
      <c r="E7883" t="s">
        <v>1126</v>
      </c>
      <c r="F7883">
        <v>236424</v>
      </c>
      <c r="G7883">
        <v>333757</v>
      </c>
      <c r="H7883" t="s">
        <v>148</v>
      </c>
      <c r="I7883" t="s">
        <v>149</v>
      </c>
      <c r="L7883">
        <v>2017</v>
      </c>
      <c r="M7883">
        <v>5</v>
      </c>
      <c r="N7883">
        <f t="shared" si="555"/>
        <v>0</v>
      </c>
      <c r="O7883">
        <f t="shared" si="556"/>
        <v>0</v>
      </c>
      <c r="P7883">
        <f t="shared" si="557"/>
        <v>1</v>
      </c>
    </row>
    <row r="7884" spans="1:16" x14ac:dyDescent="0.3">
      <c r="A7884" t="s">
        <v>37</v>
      </c>
      <c r="B7884" s="38">
        <v>42965</v>
      </c>
      <c r="C7884" t="s">
        <v>30</v>
      </c>
      <c r="D7884" t="s">
        <v>1218</v>
      </c>
      <c r="E7884" t="s">
        <v>1126</v>
      </c>
      <c r="F7884">
        <v>236251</v>
      </c>
      <c r="G7884">
        <v>334048</v>
      </c>
      <c r="H7884" t="s">
        <v>148</v>
      </c>
      <c r="I7884" t="s">
        <v>149</v>
      </c>
      <c r="L7884">
        <v>2017</v>
      </c>
      <c r="M7884">
        <v>8</v>
      </c>
      <c r="N7884">
        <f t="shared" si="555"/>
        <v>0</v>
      </c>
      <c r="O7884">
        <f t="shared" si="556"/>
        <v>0</v>
      </c>
      <c r="P7884">
        <f t="shared" si="557"/>
        <v>1</v>
      </c>
    </row>
    <row r="7885" spans="1:16" x14ac:dyDescent="0.3">
      <c r="A7885" t="s">
        <v>20</v>
      </c>
      <c r="B7885" s="38">
        <v>42781</v>
      </c>
      <c r="C7885" t="s">
        <v>30</v>
      </c>
      <c r="D7885" t="s">
        <v>532</v>
      </c>
      <c r="E7885" t="s">
        <v>1128</v>
      </c>
      <c r="F7885">
        <v>310754</v>
      </c>
      <c r="G7885">
        <v>403470</v>
      </c>
      <c r="H7885" t="s">
        <v>148</v>
      </c>
      <c r="I7885" t="s">
        <v>149</v>
      </c>
      <c r="L7885">
        <v>2017</v>
      </c>
      <c r="M7885">
        <v>2</v>
      </c>
      <c r="N7885">
        <f t="shared" si="555"/>
        <v>0</v>
      </c>
      <c r="O7885">
        <f t="shared" si="556"/>
        <v>0</v>
      </c>
      <c r="P7885">
        <f t="shared" si="557"/>
        <v>1</v>
      </c>
    </row>
    <row r="7886" spans="1:16" x14ac:dyDescent="0.3">
      <c r="A7886" t="s">
        <v>20</v>
      </c>
      <c r="B7886" s="38">
        <v>42845</v>
      </c>
      <c r="C7886" t="s">
        <v>30</v>
      </c>
      <c r="D7886" t="s">
        <v>1354</v>
      </c>
      <c r="E7886" t="s">
        <v>1128</v>
      </c>
      <c r="F7886">
        <v>310943</v>
      </c>
      <c r="G7886">
        <v>403663</v>
      </c>
      <c r="H7886" t="s">
        <v>148</v>
      </c>
      <c r="I7886" t="s">
        <v>149</v>
      </c>
      <c r="L7886">
        <v>2017</v>
      </c>
      <c r="M7886">
        <v>4</v>
      </c>
      <c r="N7886">
        <f t="shared" si="555"/>
        <v>0</v>
      </c>
      <c r="O7886">
        <f t="shared" si="556"/>
        <v>0</v>
      </c>
      <c r="P7886">
        <f t="shared" si="557"/>
        <v>1</v>
      </c>
    </row>
    <row r="7887" spans="1:16" x14ac:dyDescent="0.3">
      <c r="A7887" t="s">
        <v>20</v>
      </c>
      <c r="B7887" s="38">
        <v>42854</v>
      </c>
      <c r="C7887" t="s">
        <v>30</v>
      </c>
      <c r="D7887" t="s">
        <v>1355</v>
      </c>
      <c r="E7887" t="s">
        <v>1128</v>
      </c>
      <c r="F7887">
        <v>310685</v>
      </c>
      <c r="G7887">
        <v>403059</v>
      </c>
      <c r="H7887" t="s">
        <v>148</v>
      </c>
      <c r="I7887" t="s">
        <v>149</v>
      </c>
      <c r="L7887">
        <v>2017</v>
      </c>
      <c r="M7887">
        <v>4</v>
      </c>
      <c r="N7887">
        <f t="shared" si="555"/>
        <v>0</v>
      </c>
      <c r="O7887">
        <f t="shared" si="556"/>
        <v>0</v>
      </c>
      <c r="P7887">
        <f t="shared" si="557"/>
        <v>1</v>
      </c>
    </row>
    <row r="7888" spans="1:16" x14ac:dyDescent="0.3">
      <c r="A7888" t="s">
        <v>20</v>
      </c>
      <c r="B7888" s="38">
        <v>42876</v>
      </c>
      <c r="C7888" t="s">
        <v>30</v>
      </c>
      <c r="D7888" t="s">
        <v>1355</v>
      </c>
      <c r="E7888" t="s">
        <v>1128</v>
      </c>
      <c r="F7888">
        <v>311113</v>
      </c>
      <c r="G7888">
        <v>402885</v>
      </c>
      <c r="H7888" t="s">
        <v>144</v>
      </c>
      <c r="I7888" t="s">
        <v>145</v>
      </c>
      <c r="L7888">
        <v>2017</v>
      </c>
      <c r="M7888">
        <v>5</v>
      </c>
      <c r="N7888">
        <f t="shared" si="555"/>
        <v>0</v>
      </c>
      <c r="O7888">
        <f t="shared" si="556"/>
        <v>0</v>
      </c>
      <c r="P7888">
        <f t="shared" si="557"/>
        <v>3</v>
      </c>
    </row>
    <row r="7889" spans="1:16" x14ac:dyDescent="0.3">
      <c r="A7889" t="s">
        <v>20</v>
      </c>
      <c r="B7889" s="38">
        <v>42888</v>
      </c>
      <c r="C7889" t="s">
        <v>30</v>
      </c>
      <c r="D7889" t="s">
        <v>1356</v>
      </c>
      <c r="E7889" t="s">
        <v>1128</v>
      </c>
      <c r="F7889">
        <v>310531</v>
      </c>
      <c r="G7889">
        <v>403336</v>
      </c>
      <c r="H7889" t="s">
        <v>148</v>
      </c>
      <c r="I7889" t="s">
        <v>149</v>
      </c>
      <c r="L7889">
        <v>2017</v>
      </c>
      <c r="M7889">
        <v>6</v>
      </c>
      <c r="N7889">
        <f t="shared" si="555"/>
        <v>0</v>
      </c>
      <c r="O7889">
        <f t="shared" si="556"/>
        <v>0</v>
      </c>
      <c r="P7889">
        <f t="shared" si="557"/>
        <v>1</v>
      </c>
    </row>
    <row r="7890" spans="1:16" x14ac:dyDescent="0.3">
      <c r="A7890" t="s">
        <v>20</v>
      </c>
      <c r="B7890" s="38">
        <v>42889</v>
      </c>
      <c r="C7890" t="s">
        <v>30</v>
      </c>
      <c r="D7890" t="s">
        <v>1357</v>
      </c>
      <c r="E7890" t="s">
        <v>1128</v>
      </c>
      <c r="F7890">
        <v>310598</v>
      </c>
      <c r="G7890">
        <v>403313</v>
      </c>
      <c r="H7890" t="s">
        <v>148</v>
      </c>
      <c r="I7890" t="s">
        <v>149</v>
      </c>
      <c r="L7890">
        <v>2017</v>
      </c>
      <c r="M7890">
        <v>6</v>
      </c>
      <c r="N7890">
        <f t="shared" si="555"/>
        <v>0</v>
      </c>
      <c r="O7890">
        <f t="shared" si="556"/>
        <v>0</v>
      </c>
      <c r="P7890">
        <f t="shared" si="557"/>
        <v>1</v>
      </c>
    </row>
    <row r="7891" spans="1:16" x14ac:dyDescent="0.3">
      <c r="A7891" t="s">
        <v>20</v>
      </c>
      <c r="B7891" s="38">
        <v>42915</v>
      </c>
      <c r="C7891" t="s">
        <v>29</v>
      </c>
      <c r="D7891" t="s">
        <v>1358</v>
      </c>
      <c r="E7891" t="s">
        <v>1128</v>
      </c>
      <c r="F7891">
        <v>310495</v>
      </c>
      <c r="G7891">
        <v>403279</v>
      </c>
      <c r="H7891" t="s">
        <v>148</v>
      </c>
      <c r="I7891" t="s">
        <v>181</v>
      </c>
      <c r="L7891">
        <v>2017</v>
      </c>
      <c r="M7891">
        <v>6</v>
      </c>
      <c r="N7891">
        <f t="shared" si="555"/>
        <v>0</v>
      </c>
      <c r="O7891">
        <f t="shared" si="556"/>
        <v>1</v>
      </c>
      <c r="P7891">
        <f t="shared" si="557"/>
        <v>0</v>
      </c>
    </row>
    <row r="7892" spans="1:16" x14ac:dyDescent="0.3">
      <c r="A7892" t="s">
        <v>20</v>
      </c>
      <c r="B7892" s="38">
        <v>42922</v>
      </c>
      <c r="C7892" t="s">
        <v>30</v>
      </c>
      <c r="D7892" t="s">
        <v>1326</v>
      </c>
      <c r="E7892" t="s">
        <v>1128</v>
      </c>
      <c r="F7892">
        <v>310651</v>
      </c>
      <c r="G7892">
        <v>402730</v>
      </c>
      <c r="H7892" t="s">
        <v>152</v>
      </c>
      <c r="I7892" t="s">
        <v>153</v>
      </c>
      <c r="L7892">
        <v>2017</v>
      </c>
      <c r="M7892">
        <v>7</v>
      </c>
      <c r="N7892">
        <f t="shared" si="555"/>
        <v>0</v>
      </c>
      <c r="O7892">
        <f t="shared" si="556"/>
        <v>0</v>
      </c>
      <c r="P7892">
        <f t="shared" si="557"/>
        <v>2</v>
      </c>
    </row>
    <row r="7893" spans="1:16" x14ac:dyDescent="0.3">
      <c r="A7893" t="s">
        <v>20</v>
      </c>
      <c r="B7893" s="38">
        <v>43057</v>
      </c>
      <c r="C7893" t="s">
        <v>30</v>
      </c>
      <c r="D7893" t="s">
        <v>1359</v>
      </c>
      <c r="E7893" t="s">
        <v>1128</v>
      </c>
      <c r="F7893">
        <v>310502</v>
      </c>
      <c r="G7893">
        <v>402987</v>
      </c>
      <c r="H7893" t="s">
        <v>152</v>
      </c>
      <c r="I7893" t="s">
        <v>153</v>
      </c>
      <c r="L7893">
        <v>2017</v>
      </c>
      <c r="M7893">
        <v>11</v>
      </c>
      <c r="N7893">
        <f t="shared" ref="N7893:N7956" si="558">SUM((IF(OR(ISBLANK($I7893),ISERROR(SEARCH("killed",$I7893))),0,IF(SEARCH("killed",$I7893)=3,LEFT($I7893,1),IF(SEARCH("killed",$I7893)=4,LEFT($I7893,2),0)))),(IF(OR(ISBLANK($J7893),ISERROR(SEARCH("killed",$J7893))),0,IF(SEARCH("killed",$J7893)=3,LEFT($J7893,1),IF(SEARCH("killed",$J7893)=4,LEFT($J7893,2),0)))),(IF(OR(ISBLANK($K7893),ISERROR(SEARCH("killed",$K7893))),0,IF(SEARCH("killed",$K7893)=3,LEFT($K7893,1),IF(SEARCH("killed",$K7893)=4,LEFT($K7893,2),0)))))</f>
        <v>0</v>
      </c>
      <c r="O7893">
        <f t="shared" ref="O7893:O7956" si="559">SUM((IF(OR(ISBLANK($I7893),ISERROR(SEARCH("seriously",$I7893))),0,IF(SEARCH("seriously",$I7893)=3,LEFT($I7893,1),IF(SEARCH("seriously",$I7893)=4,LEFT($I7893,2),0)))),(IF(OR(ISBLANK($J7893),ISERROR(SEARCH("seriously",$J7893))),0,IF(SEARCH("seriously",$J7893)=3,LEFT($J7893,1),IF(SEARCH("seriously",$J7893)=4,LEFT($J7893,2),0)))),(IF(OR(ISBLANK($K7893),ISERROR(SEARCH("seriously",$K7893))),0,IF(SEARCH("seriously",$K7893)=3,LEFT($K7893,1),IF(SEARCH("seriously",$K7893)=4,LEFT($K7893,2),0)))))</f>
        <v>0</v>
      </c>
      <c r="P7893">
        <f t="shared" ref="P7893:P7956" si="560">SUM((IF(OR(ISBLANK($I7893),ISERROR(SEARCH("slightly",$I7893))),0,IF(SEARCH("slightly",$I7893)=3,LEFT($I7893,1),IF(SEARCH("slightly",$I7893)=4,LEFT($I7893,2),0)))),(IF(OR(ISBLANK($J7893),ISERROR(SEARCH("slightly",$J7893))),0,IF(SEARCH("slightly",$J7893)=3,LEFT($J7893,1),IF(SEARCH("slightly",$J7893)=4,LEFT($J7893,2),0)))),(IF(OR(ISBLANK($K7893),ISERROR(SEARCH("slightly",$K7893))),0,IF(SEARCH("slightly",$K7893)=3,LEFT($K7893,1),IF(SEARCH("slightly",$K7893)=4,LEFT($K7893,2),0)))))</f>
        <v>2</v>
      </c>
    </row>
    <row r="7894" spans="1:16" x14ac:dyDescent="0.3">
      <c r="A7894" t="s">
        <v>20</v>
      </c>
      <c r="B7894" s="38">
        <v>43093</v>
      </c>
      <c r="C7894" t="s">
        <v>30</v>
      </c>
      <c r="D7894" t="s">
        <v>1320</v>
      </c>
      <c r="E7894" t="s">
        <v>1128</v>
      </c>
      <c r="F7894">
        <v>310583</v>
      </c>
      <c r="G7894">
        <v>402912</v>
      </c>
      <c r="H7894" t="s">
        <v>148</v>
      </c>
      <c r="I7894" t="s">
        <v>149</v>
      </c>
      <c r="L7894">
        <v>2017</v>
      </c>
      <c r="M7894">
        <v>12</v>
      </c>
      <c r="N7894">
        <f t="shared" si="558"/>
        <v>0</v>
      </c>
      <c r="O7894">
        <f t="shared" si="559"/>
        <v>0</v>
      </c>
      <c r="P7894">
        <f t="shared" si="560"/>
        <v>1</v>
      </c>
    </row>
    <row r="7895" spans="1:16" x14ac:dyDescent="0.3">
      <c r="A7895" t="s">
        <v>61</v>
      </c>
      <c r="B7895" s="38">
        <v>42832</v>
      </c>
      <c r="C7895" t="s">
        <v>30</v>
      </c>
      <c r="D7895" t="s">
        <v>1360</v>
      </c>
      <c r="E7895" t="s">
        <v>1124</v>
      </c>
      <c r="F7895">
        <v>336549</v>
      </c>
      <c r="G7895">
        <v>352535</v>
      </c>
      <c r="H7895" t="s">
        <v>148</v>
      </c>
      <c r="I7895" t="s">
        <v>149</v>
      </c>
      <c r="L7895">
        <v>2017</v>
      </c>
      <c r="M7895">
        <v>4</v>
      </c>
      <c r="N7895">
        <f t="shared" si="558"/>
        <v>0</v>
      </c>
      <c r="O7895">
        <f t="shared" si="559"/>
        <v>0</v>
      </c>
      <c r="P7895">
        <f t="shared" si="560"/>
        <v>1</v>
      </c>
    </row>
    <row r="7896" spans="1:16" x14ac:dyDescent="0.3">
      <c r="A7896" t="s">
        <v>61</v>
      </c>
      <c r="B7896" s="38">
        <v>42851</v>
      </c>
      <c r="C7896" t="s">
        <v>30</v>
      </c>
      <c r="D7896" t="s">
        <v>1361</v>
      </c>
      <c r="E7896" t="s">
        <v>1124</v>
      </c>
      <c r="F7896">
        <v>336608</v>
      </c>
      <c r="G7896">
        <v>352378</v>
      </c>
      <c r="H7896" t="s">
        <v>148</v>
      </c>
      <c r="I7896" t="s">
        <v>149</v>
      </c>
      <c r="L7896">
        <v>2017</v>
      </c>
      <c r="M7896">
        <v>4</v>
      </c>
      <c r="N7896">
        <f t="shared" si="558"/>
        <v>0</v>
      </c>
      <c r="O7896">
        <f t="shared" si="559"/>
        <v>0</v>
      </c>
      <c r="P7896">
        <f t="shared" si="560"/>
        <v>1</v>
      </c>
    </row>
    <row r="7897" spans="1:16" x14ac:dyDescent="0.3">
      <c r="A7897" t="s">
        <v>61</v>
      </c>
      <c r="B7897" s="38">
        <v>42910</v>
      </c>
      <c r="C7897" t="s">
        <v>30</v>
      </c>
      <c r="D7897" t="s">
        <v>1218</v>
      </c>
      <c r="E7897" t="s">
        <v>1124</v>
      </c>
      <c r="F7897">
        <v>336818</v>
      </c>
      <c r="G7897">
        <v>352668</v>
      </c>
      <c r="H7897" t="s">
        <v>148</v>
      </c>
      <c r="I7897" t="s">
        <v>149</v>
      </c>
      <c r="L7897">
        <v>2017</v>
      </c>
      <c r="M7897">
        <v>6</v>
      </c>
      <c r="N7897">
        <f t="shared" si="558"/>
        <v>0</v>
      </c>
      <c r="O7897">
        <f t="shared" si="559"/>
        <v>0</v>
      </c>
      <c r="P7897">
        <f t="shared" si="560"/>
        <v>1</v>
      </c>
    </row>
    <row r="7898" spans="1:16" x14ac:dyDescent="0.3">
      <c r="A7898" t="s">
        <v>61</v>
      </c>
      <c r="B7898" s="38">
        <v>42970</v>
      </c>
      <c r="C7898" t="s">
        <v>29</v>
      </c>
      <c r="D7898" t="s">
        <v>1362</v>
      </c>
      <c r="E7898" t="s">
        <v>1124</v>
      </c>
      <c r="F7898">
        <v>336690</v>
      </c>
      <c r="G7898">
        <v>352552</v>
      </c>
      <c r="H7898" t="s">
        <v>148</v>
      </c>
      <c r="I7898" t="s">
        <v>181</v>
      </c>
      <c r="L7898">
        <v>2017</v>
      </c>
      <c r="M7898">
        <v>8</v>
      </c>
      <c r="N7898">
        <f t="shared" si="558"/>
        <v>0</v>
      </c>
      <c r="O7898">
        <f t="shared" si="559"/>
        <v>1</v>
      </c>
      <c r="P7898">
        <f t="shared" si="560"/>
        <v>0</v>
      </c>
    </row>
    <row r="7899" spans="1:16" x14ac:dyDescent="0.3">
      <c r="A7899" t="s">
        <v>61</v>
      </c>
      <c r="B7899" s="38">
        <v>42983</v>
      </c>
      <c r="C7899" t="s">
        <v>30</v>
      </c>
      <c r="D7899" t="s">
        <v>1218</v>
      </c>
      <c r="E7899" t="s">
        <v>1124</v>
      </c>
      <c r="F7899">
        <v>336697</v>
      </c>
      <c r="G7899">
        <v>352568</v>
      </c>
      <c r="H7899" t="s">
        <v>148</v>
      </c>
      <c r="I7899" t="s">
        <v>149</v>
      </c>
      <c r="L7899">
        <v>2017</v>
      </c>
      <c r="M7899">
        <v>9</v>
      </c>
      <c r="N7899">
        <f t="shared" si="558"/>
        <v>0</v>
      </c>
      <c r="O7899">
        <f t="shared" si="559"/>
        <v>0</v>
      </c>
      <c r="P7899">
        <f t="shared" si="560"/>
        <v>1</v>
      </c>
    </row>
    <row r="7900" spans="1:16" x14ac:dyDescent="0.3">
      <c r="A7900" t="s">
        <v>61</v>
      </c>
      <c r="B7900" s="38">
        <v>42998</v>
      </c>
      <c r="C7900" t="s">
        <v>30</v>
      </c>
      <c r="D7900" t="s">
        <v>1363</v>
      </c>
      <c r="E7900" t="s">
        <v>1124</v>
      </c>
      <c r="F7900">
        <v>336572</v>
      </c>
      <c r="G7900">
        <v>352266</v>
      </c>
      <c r="H7900" t="s">
        <v>152</v>
      </c>
      <c r="I7900" t="s">
        <v>153</v>
      </c>
      <c r="L7900">
        <v>2017</v>
      </c>
      <c r="M7900">
        <v>9</v>
      </c>
      <c r="N7900">
        <f t="shared" si="558"/>
        <v>0</v>
      </c>
      <c r="O7900">
        <f t="shared" si="559"/>
        <v>0</v>
      </c>
      <c r="P7900">
        <f t="shared" si="560"/>
        <v>2</v>
      </c>
    </row>
    <row r="7901" spans="1:16" x14ac:dyDescent="0.3">
      <c r="A7901" t="s">
        <v>61</v>
      </c>
      <c r="B7901" s="38">
        <v>43017</v>
      </c>
      <c r="C7901" t="s">
        <v>30</v>
      </c>
      <c r="D7901" t="s">
        <v>1224</v>
      </c>
      <c r="E7901" t="s">
        <v>1124</v>
      </c>
      <c r="F7901">
        <v>336587</v>
      </c>
      <c r="G7901">
        <v>352390</v>
      </c>
      <c r="H7901" t="s">
        <v>148</v>
      </c>
      <c r="I7901" t="s">
        <v>149</v>
      </c>
      <c r="L7901">
        <v>2017</v>
      </c>
      <c r="M7901">
        <v>10</v>
      </c>
      <c r="N7901">
        <f t="shared" si="558"/>
        <v>0</v>
      </c>
      <c r="O7901">
        <f t="shared" si="559"/>
        <v>0</v>
      </c>
      <c r="P7901">
        <f t="shared" si="560"/>
        <v>1</v>
      </c>
    </row>
    <row r="7902" spans="1:16" x14ac:dyDescent="0.3">
      <c r="A7902" t="s">
        <v>61</v>
      </c>
      <c r="B7902" s="38">
        <v>43068</v>
      </c>
      <c r="C7902" t="s">
        <v>30</v>
      </c>
      <c r="D7902" t="s">
        <v>1347</v>
      </c>
      <c r="E7902" t="s">
        <v>1124</v>
      </c>
      <c r="F7902">
        <v>336592</v>
      </c>
      <c r="G7902">
        <v>352260</v>
      </c>
      <c r="H7902" t="s">
        <v>148</v>
      </c>
      <c r="I7902" t="s">
        <v>149</v>
      </c>
      <c r="L7902">
        <v>2017</v>
      </c>
      <c r="M7902">
        <v>11</v>
      </c>
      <c r="N7902">
        <f t="shared" si="558"/>
        <v>0</v>
      </c>
      <c r="O7902">
        <f t="shared" si="559"/>
        <v>0</v>
      </c>
      <c r="P7902">
        <f t="shared" si="560"/>
        <v>1</v>
      </c>
    </row>
    <row r="7903" spans="1:16" x14ac:dyDescent="0.3">
      <c r="A7903" t="s">
        <v>61</v>
      </c>
      <c r="B7903" s="38">
        <v>43074</v>
      </c>
      <c r="C7903" t="s">
        <v>30</v>
      </c>
      <c r="D7903" t="s">
        <v>1363</v>
      </c>
      <c r="E7903" t="s">
        <v>1124</v>
      </c>
      <c r="F7903">
        <v>336456</v>
      </c>
      <c r="G7903">
        <v>352211</v>
      </c>
      <c r="H7903" t="s">
        <v>148</v>
      </c>
      <c r="I7903" t="s">
        <v>149</v>
      </c>
      <c r="L7903">
        <v>2017</v>
      </c>
      <c r="M7903">
        <v>12</v>
      </c>
      <c r="N7903">
        <f t="shared" si="558"/>
        <v>0</v>
      </c>
      <c r="O7903">
        <f t="shared" si="559"/>
        <v>0</v>
      </c>
      <c r="P7903">
        <f t="shared" si="560"/>
        <v>1</v>
      </c>
    </row>
    <row r="7904" spans="1:16" x14ac:dyDescent="0.3">
      <c r="A7904" t="s">
        <v>52</v>
      </c>
      <c r="B7904" s="38">
        <v>42759</v>
      </c>
      <c r="C7904" t="s">
        <v>30</v>
      </c>
      <c r="D7904" t="s">
        <v>656</v>
      </c>
      <c r="E7904" t="s">
        <v>1126</v>
      </c>
      <c r="F7904">
        <v>245159</v>
      </c>
      <c r="G7904">
        <v>372710</v>
      </c>
      <c r="H7904" t="s">
        <v>148</v>
      </c>
      <c r="I7904" t="s">
        <v>149</v>
      </c>
      <c r="L7904">
        <v>2017</v>
      </c>
      <c r="M7904">
        <v>1</v>
      </c>
      <c r="N7904">
        <f t="shared" si="558"/>
        <v>0</v>
      </c>
      <c r="O7904">
        <f t="shared" si="559"/>
        <v>0</v>
      </c>
      <c r="P7904">
        <f t="shared" si="560"/>
        <v>1</v>
      </c>
    </row>
    <row r="7905" spans="1:16" x14ac:dyDescent="0.3">
      <c r="A7905" t="s">
        <v>52</v>
      </c>
      <c r="B7905" s="38">
        <v>42777</v>
      </c>
      <c r="C7905" t="s">
        <v>29</v>
      </c>
      <c r="D7905" t="s">
        <v>237</v>
      </c>
      <c r="E7905" t="s">
        <v>1126</v>
      </c>
      <c r="F7905">
        <v>245151</v>
      </c>
      <c r="G7905">
        <v>372704</v>
      </c>
      <c r="H7905" t="s">
        <v>148</v>
      </c>
      <c r="I7905" t="s">
        <v>181</v>
      </c>
      <c r="L7905">
        <v>2017</v>
      </c>
      <c r="M7905">
        <v>2</v>
      </c>
      <c r="N7905">
        <f t="shared" si="558"/>
        <v>0</v>
      </c>
      <c r="O7905">
        <f t="shared" si="559"/>
        <v>1</v>
      </c>
      <c r="P7905">
        <f t="shared" si="560"/>
        <v>0</v>
      </c>
    </row>
    <row r="7906" spans="1:16" x14ac:dyDescent="0.3">
      <c r="A7906" t="s">
        <v>52</v>
      </c>
      <c r="B7906" s="38">
        <v>42808</v>
      </c>
      <c r="C7906" t="s">
        <v>30</v>
      </c>
      <c r="D7906" t="s">
        <v>168</v>
      </c>
      <c r="E7906" t="s">
        <v>1126</v>
      </c>
      <c r="F7906">
        <v>244965</v>
      </c>
      <c r="G7906">
        <v>372886</v>
      </c>
      <c r="H7906" t="s">
        <v>148</v>
      </c>
      <c r="I7906" t="s">
        <v>149</v>
      </c>
      <c r="L7906">
        <v>2017</v>
      </c>
      <c r="M7906">
        <v>3</v>
      </c>
      <c r="N7906">
        <f t="shared" si="558"/>
        <v>0</v>
      </c>
      <c r="O7906">
        <f t="shared" si="559"/>
        <v>0</v>
      </c>
      <c r="P7906">
        <f t="shared" si="560"/>
        <v>1</v>
      </c>
    </row>
    <row r="7907" spans="1:16" x14ac:dyDescent="0.3">
      <c r="A7907" t="s">
        <v>52</v>
      </c>
      <c r="B7907" s="38">
        <v>42812</v>
      </c>
      <c r="C7907" t="s">
        <v>30</v>
      </c>
      <c r="D7907" t="s">
        <v>243</v>
      </c>
      <c r="E7907" t="s">
        <v>1126</v>
      </c>
      <c r="F7907">
        <v>244693</v>
      </c>
      <c r="G7907">
        <v>372346</v>
      </c>
      <c r="H7907" t="s">
        <v>148</v>
      </c>
      <c r="I7907" t="s">
        <v>149</v>
      </c>
      <c r="L7907">
        <v>2017</v>
      </c>
      <c r="M7907">
        <v>3</v>
      </c>
      <c r="N7907">
        <f t="shared" si="558"/>
        <v>0</v>
      </c>
      <c r="O7907">
        <f t="shared" si="559"/>
        <v>0</v>
      </c>
      <c r="P7907">
        <f t="shared" si="560"/>
        <v>1</v>
      </c>
    </row>
    <row r="7908" spans="1:16" x14ac:dyDescent="0.3">
      <c r="A7908" t="s">
        <v>52</v>
      </c>
      <c r="B7908" s="38">
        <v>42818</v>
      </c>
      <c r="C7908" t="s">
        <v>30</v>
      </c>
      <c r="D7908" t="s">
        <v>1200</v>
      </c>
      <c r="E7908" t="s">
        <v>1126</v>
      </c>
      <c r="F7908">
        <v>244805</v>
      </c>
      <c r="G7908">
        <v>372887</v>
      </c>
      <c r="H7908" t="s">
        <v>148</v>
      </c>
      <c r="I7908" t="s">
        <v>149</v>
      </c>
      <c r="L7908">
        <v>2017</v>
      </c>
      <c r="M7908">
        <v>3</v>
      </c>
      <c r="N7908">
        <f t="shared" si="558"/>
        <v>0</v>
      </c>
      <c r="O7908">
        <f t="shared" si="559"/>
        <v>0</v>
      </c>
      <c r="P7908">
        <f t="shared" si="560"/>
        <v>1</v>
      </c>
    </row>
    <row r="7909" spans="1:16" x14ac:dyDescent="0.3">
      <c r="A7909" t="s">
        <v>52</v>
      </c>
      <c r="B7909" s="38">
        <v>42823</v>
      </c>
      <c r="C7909" t="s">
        <v>30</v>
      </c>
      <c r="D7909" t="s">
        <v>230</v>
      </c>
      <c r="E7909" t="s">
        <v>1126</v>
      </c>
      <c r="F7909">
        <v>244640</v>
      </c>
      <c r="G7909">
        <v>372438</v>
      </c>
      <c r="H7909" t="s">
        <v>148</v>
      </c>
      <c r="I7909" t="s">
        <v>149</v>
      </c>
      <c r="L7909">
        <v>2017</v>
      </c>
      <c r="M7909">
        <v>3</v>
      </c>
      <c r="N7909">
        <f t="shared" si="558"/>
        <v>0</v>
      </c>
      <c r="O7909">
        <f t="shared" si="559"/>
        <v>0</v>
      </c>
      <c r="P7909">
        <f t="shared" si="560"/>
        <v>1</v>
      </c>
    </row>
    <row r="7910" spans="1:16" x14ac:dyDescent="0.3">
      <c r="A7910" t="s">
        <v>52</v>
      </c>
      <c r="B7910" s="38">
        <v>42825</v>
      </c>
      <c r="C7910" t="s">
        <v>30</v>
      </c>
      <c r="D7910" t="s">
        <v>243</v>
      </c>
      <c r="E7910" t="s">
        <v>1126</v>
      </c>
      <c r="F7910">
        <v>244694</v>
      </c>
      <c r="G7910">
        <v>372348</v>
      </c>
      <c r="H7910" t="s">
        <v>148</v>
      </c>
      <c r="I7910" t="s">
        <v>149</v>
      </c>
      <c r="L7910">
        <v>2017</v>
      </c>
      <c r="M7910">
        <v>3</v>
      </c>
      <c r="N7910">
        <f t="shared" si="558"/>
        <v>0</v>
      </c>
      <c r="O7910">
        <f t="shared" si="559"/>
        <v>0</v>
      </c>
      <c r="P7910">
        <f t="shared" si="560"/>
        <v>1</v>
      </c>
    </row>
    <row r="7911" spans="1:16" x14ac:dyDescent="0.3">
      <c r="A7911" t="s">
        <v>52</v>
      </c>
      <c r="B7911" s="38">
        <v>42835</v>
      </c>
      <c r="C7911" t="s">
        <v>30</v>
      </c>
      <c r="D7911" t="s">
        <v>1364</v>
      </c>
      <c r="E7911" t="s">
        <v>1126</v>
      </c>
      <c r="F7911">
        <v>245157</v>
      </c>
      <c r="G7911">
        <v>372294</v>
      </c>
      <c r="H7911" t="s">
        <v>148</v>
      </c>
      <c r="I7911" t="s">
        <v>149</v>
      </c>
      <c r="L7911">
        <v>2017</v>
      </c>
      <c r="M7911">
        <v>4</v>
      </c>
      <c r="N7911">
        <f t="shared" si="558"/>
        <v>0</v>
      </c>
      <c r="O7911">
        <f t="shared" si="559"/>
        <v>0</v>
      </c>
      <c r="P7911">
        <f t="shared" si="560"/>
        <v>1</v>
      </c>
    </row>
    <row r="7912" spans="1:16" x14ac:dyDescent="0.3">
      <c r="A7912" t="s">
        <v>52</v>
      </c>
      <c r="B7912" s="38">
        <v>42840</v>
      </c>
      <c r="C7912" t="s">
        <v>30</v>
      </c>
      <c r="D7912" t="s">
        <v>1365</v>
      </c>
      <c r="E7912" t="s">
        <v>1126</v>
      </c>
      <c r="F7912">
        <v>245167</v>
      </c>
      <c r="G7912">
        <v>372796</v>
      </c>
      <c r="H7912" t="s">
        <v>148</v>
      </c>
      <c r="I7912" t="s">
        <v>149</v>
      </c>
      <c r="L7912">
        <v>2017</v>
      </c>
      <c r="M7912">
        <v>4</v>
      </c>
      <c r="N7912">
        <f t="shared" si="558"/>
        <v>0</v>
      </c>
      <c r="O7912">
        <f t="shared" si="559"/>
        <v>0</v>
      </c>
      <c r="P7912">
        <f t="shared" si="560"/>
        <v>1</v>
      </c>
    </row>
    <row r="7913" spans="1:16" x14ac:dyDescent="0.3">
      <c r="A7913" t="s">
        <v>52</v>
      </c>
      <c r="B7913" s="38">
        <v>42856</v>
      </c>
      <c r="C7913" t="s">
        <v>30</v>
      </c>
      <c r="D7913" t="s">
        <v>1366</v>
      </c>
      <c r="E7913" t="s">
        <v>1126</v>
      </c>
      <c r="F7913">
        <v>244637</v>
      </c>
      <c r="G7913">
        <v>372239</v>
      </c>
      <c r="H7913" t="s">
        <v>148</v>
      </c>
      <c r="I7913" t="s">
        <v>149</v>
      </c>
      <c r="L7913">
        <v>2017</v>
      </c>
      <c r="M7913">
        <v>5</v>
      </c>
      <c r="N7913">
        <f t="shared" si="558"/>
        <v>0</v>
      </c>
      <c r="O7913">
        <f t="shared" si="559"/>
        <v>0</v>
      </c>
      <c r="P7913">
        <f t="shared" si="560"/>
        <v>1</v>
      </c>
    </row>
    <row r="7914" spans="1:16" x14ac:dyDescent="0.3">
      <c r="A7914" t="s">
        <v>52</v>
      </c>
      <c r="B7914" s="38">
        <v>42874</v>
      </c>
      <c r="C7914" t="s">
        <v>30</v>
      </c>
      <c r="D7914" t="s">
        <v>1367</v>
      </c>
      <c r="E7914" t="s">
        <v>1126</v>
      </c>
      <c r="F7914">
        <v>245208</v>
      </c>
      <c r="G7914">
        <v>372310</v>
      </c>
      <c r="H7914" t="s">
        <v>152</v>
      </c>
      <c r="I7914" t="s">
        <v>153</v>
      </c>
      <c r="L7914">
        <v>2017</v>
      </c>
      <c r="M7914">
        <v>5</v>
      </c>
      <c r="N7914">
        <f t="shared" si="558"/>
        <v>0</v>
      </c>
      <c r="O7914">
        <f t="shared" si="559"/>
        <v>0</v>
      </c>
      <c r="P7914">
        <f t="shared" si="560"/>
        <v>2</v>
      </c>
    </row>
    <row r="7915" spans="1:16" x14ac:dyDescent="0.3">
      <c r="A7915" t="s">
        <v>52</v>
      </c>
      <c r="B7915" s="38">
        <v>42912</v>
      </c>
      <c r="C7915" t="s">
        <v>30</v>
      </c>
      <c r="D7915" t="s">
        <v>1224</v>
      </c>
      <c r="E7915" t="s">
        <v>1126</v>
      </c>
      <c r="F7915">
        <v>245084</v>
      </c>
      <c r="G7915">
        <v>372642</v>
      </c>
      <c r="H7915" t="s">
        <v>148</v>
      </c>
      <c r="I7915" t="s">
        <v>149</v>
      </c>
      <c r="L7915">
        <v>2017</v>
      </c>
      <c r="M7915">
        <v>6</v>
      </c>
      <c r="N7915">
        <f t="shared" si="558"/>
        <v>0</v>
      </c>
      <c r="O7915">
        <f t="shared" si="559"/>
        <v>0</v>
      </c>
      <c r="P7915">
        <f t="shared" si="560"/>
        <v>1</v>
      </c>
    </row>
    <row r="7916" spans="1:16" x14ac:dyDescent="0.3">
      <c r="A7916" t="s">
        <v>52</v>
      </c>
      <c r="B7916" s="38">
        <v>42930</v>
      </c>
      <c r="C7916" t="s">
        <v>30</v>
      </c>
      <c r="D7916" t="s">
        <v>1222</v>
      </c>
      <c r="E7916" t="s">
        <v>1126</v>
      </c>
      <c r="F7916">
        <v>244947</v>
      </c>
      <c r="G7916">
        <v>372745</v>
      </c>
      <c r="H7916" t="s">
        <v>148</v>
      </c>
      <c r="I7916" t="s">
        <v>149</v>
      </c>
      <c r="L7916">
        <v>2017</v>
      </c>
      <c r="M7916">
        <v>7</v>
      </c>
      <c r="N7916">
        <f t="shared" si="558"/>
        <v>0</v>
      </c>
      <c r="O7916">
        <f t="shared" si="559"/>
        <v>0</v>
      </c>
      <c r="P7916">
        <f t="shared" si="560"/>
        <v>1</v>
      </c>
    </row>
    <row r="7917" spans="1:16" x14ac:dyDescent="0.3">
      <c r="A7917" t="s">
        <v>52</v>
      </c>
      <c r="B7917" s="38">
        <v>42944</v>
      </c>
      <c r="C7917" t="s">
        <v>30</v>
      </c>
      <c r="D7917" t="s">
        <v>1368</v>
      </c>
      <c r="E7917" t="s">
        <v>1126</v>
      </c>
      <c r="F7917">
        <v>245012</v>
      </c>
      <c r="G7917">
        <v>372918</v>
      </c>
      <c r="H7917" t="s">
        <v>144</v>
      </c>
      <c r="I7917" t="s">
        <v>145</v>
      </c>
      <c r="L7917">
        <v>2017</v>
      </c>
      <c r="M7917">
        <v>7</v>
      </c>
      <c r="N7917">
        <f t="shared" si="558"/>
        <v>0</v>
      </c>
      <c r="O7917">
        <f t="shared" si="559"/>
        <v>0</v>
      </c>
      <c r="P7917">
        <f t="shared" si="560"/>
        <v>3</v>
      </c>
    </row>
    <row r="7918" spans="1:16" x14ac:dyDescent="0.3">
      <c r="A7918" t="s">
        <v>52</v>
      </c>
      <c r="B7918" s="38">
        <v>43007</v>
      </c>
      <c r="C7918" t="s">
        <v>30</v>
      </c>
      <c r="D7918" t="s">
        <v>1366</v>
      </c>
      <c r="E7918" t="s">
        <v>1126</v>
      </c>
      <c r="F7918">
        <v>244678</v>
      </c>
      <c r="G7918">
        <v>372308</v>
      </c>
      <c r="H7918" t="s">
        <v>144</v>
      </c>
      <c r="I7918" t="s">
        <v>145</v>
      </c>
      <c r="L7918">
        <v>2017</v>
      </c>
      <c r="M7918">
        <v>9</v>
      </c>
      <c r="N7918">
        <f t="shared" si="558"/>
        <v>0</v>
      </c>
      <c r="O7918">
        <f t="shared" si="559"/>
        <v>0</v>
      </c>
      <c r="P7918">
        <f t="shared" si="560"/>
        <v>3</v>
      </c>
    </row>
    <row r="7919" spans="1:16" x14ac:dyDescent="0.3">
      <c r="A7919" t="s">
        <v>52</v>
      </c>
      <c r="B7919" s="38">
        <v>43021</v>
      </c>
      <c r="C7919" t="s">
        <v>30</v>
      </c>
      <c r="D7919" t="s">
        <v>1365</v>
      </c>
      <c r="E7919" t="s">
        <v>1126</v>
      </c>
      <c r="F7919">
        <v>245234</v>
      </c>
      <c r="G7919">
        <v>373100</v>
      </c>
      <c r="H7919" t="s">
        <v>148</v>
      </c>
      <c r="I7919" t="s">
        <v>149</v>
      </c>
      <c r="L7919">
        <v>2017</v>
      </c>
      <c r="M7919">
        <v>10</v>
      </c>
      <c r="N7919">
        <f t="shared" si="558"/>
        <v>0</v>
      </c>
      <c r="O7919">
        <f t="shared" si="559"/>
        <v>0</v>
      </c>
      <c r="P7919">
        <f t="shared" si="560"/>
        <v>1</v>
      </c>
    </row>
    <row r="7920" spans="1:16" x14ac:dyDescent="0.3">
      <c r="A7920" t="s">
        <v>52</v>
      </c>
      <c r="B7920" s="38">
        <v>43041</v>
      </c>
      <c r="C7920" t="s">
        <v>30</v>
      </c>
      <c r="D7920" t="s">
        <v>1223</v>
      </c>
      <c r="E7920" t="s">
        <v>1126</v>
      </c>
      <c r="F7920">
        <v>245391</v>
      </c>
      <c r="G7920">
        <v>372681</v>
      </c>
      <c r="H7920" t="s">
        <v>152</v>
      </c>
      <c r="I7920" t="s">
        <v>153</v>
      </c>
      <c r="L7920">
        <v>2017</v>
      </c>
      <c r="M7920">
        <v>11</v>
      </c>
      <c r="N7920">
        <f t="shared" si="558"/>
        <v>0</v>
      </c>
      <c r="O7920">
        <f t="shared" si="559"/>
        <v>0</v>
      </c>
      <c r="P7920">
        <f t="shared" si="560"/>
        <v>2</v>
      </c>
    </row>
    <row r="7921" spans="1:16" x14ac:dyDescent="0.3">
      <c r="A7921" t="s">
        <v>52</v>
      </c>
      <c r="B7921" s="38">
        <v>43049</v>
      </c>
      <c r="C7921" t="s">
        <v>30</v>
      </c>
      <c r="D7921" t="s">
        <v>1368</v>
      </c>
      <c r="E7921" t="s">
        <v>1126</v>
      </c>
      <c r="F7921">
        <v>244990</v>
      </c>
      <c r="G7921">
        <v>372903</v>
      </c>
      <c r="H7921" t="s">
        <v>148</v>
      </c>
      <c r="I7921" t="s">
        <v>149</v>
      </c>
      <c r="L7921">
        <v>2017</v>
      </c>
      <c r="M7921">
        <v>11</v>
      </c>
      <c r="N7921">
        <f t="shared" si="558"/>
        <v>0</v>
      </c>
      <c r="O7921">
        <f t="shared" si="559"/>
        <v>0</v>
      </c>
      <c r="P7921">
        <f t="shared" si="560"/>
        <v>1</v>
      </c>
    </row>
    <row r="7922" spans="1:16" x14ac:dyDescent="0.3">
      <c r="A7922" t="s">
        <v>52</v>
      </c>
      <c r="B7922" s="38">
        <v>43052</v>
      </c>
      <c r="C7922" t="s">
        <v>30</v>
      </c>
      <c r="D7922" t="s">
        <v>1369</v>
      </c>
      <c r="E7922" t="s">
        <v>1126</v>
      </c>
      <c r="F7922">
        <v>244724</v>
      </c>
      <c r="G7922">
        <v>372429</v>
      </c>
      <c r="H7922" t="s">
        <v>152</v>
      </c>
      <c r="I7922" t="s">
        <v>153</v>
      </c>
      <c r="L7922">
        <v>2017</v>
      </c>
      <c r="M7922">
        <v>11</v>
      </c>
      <c r="N7922">
        <f t="shared" si="558"/>
        <v>0</v>
      </c>
      <c r="O7922">
        <f t="shared" si="559"/>
        <v>0</v>
      </c>
      <c r="P7922">
        <f t="shared" si="560"/>
        <v>2</v>
      </c>
    </row>
    <row r="7923" spans="1:16" x14ac:dyDescent="0.3">
      <c r="A7923" t="s">
        <v>52</v>
      </c>
      <c r="B7923" s="38">
        <v>43055</v>
      </c>
      <c r="C7923" t="s">
        <v>30</v>
      </c>
      <c r="D7923" t="s">
        <v>1364</v>
      </c>
      <c r="E7923" t="s">
        <v>1126</v>
      </c>
      <c r="F7923">
        <v>245023</v>
      </c>
      <c r="G7923">
        <v>372395</v>
      </c>
      <c r="H7923" t="s">
        <v>148</v>
      </c>
      <c r="I7923" t="s">
        <v>149</v>
      </c>
      <c r="L7923">
        <v>2017</v>
      </c>
      <c r="M7923">
        <v>11</v>
      </c>
      <c r="N7923">
        <f t="shared" si="558"/>
        <v>0</v>
      </c>
      <c r="O7923">
        <f t="shared" si="559"/>
        <v>0</v>
      </c>
      <c r="P7923">
        <f t="shared" si="560"/>
        <v>1</v>
      </c>
    </row>
    <row r="7924" spans="1:16" x14ac:dyDescent="0.3">
      <c r="A7924" t="s">
        <v>52</v>
      </c>
      <c r="B7924" s="38">
        <v>43060</v>
      </c>
      <c r="C7924" t="s">
        <v>30</v>
      </c>
      <c r="D7924" t="s">
        <v>1369</v>
      </c>
      <c r="E7924" t="s">
        <v>1126</v>
      </c>
      <c r="F7924">
        <v>244712</v>
      </c>
      <c r="G7924">
        <v>372399</v>
      </c>
      <c r="H7924" t="s">
        <v>148</v>
      </c>
      <c r="I7924" t="s">
        <v>149</v>
      </c>
      <c r="L7924">
        <v>2017</v>
      </c>
      <c r="M7924">
        <v>11</v>
      </c>
      <c r="N7924">
        <f t="shared" si="558"/>
        <v>0</v>
      </c>
      <c r="O7924">
        <f t="shared" si="559"/>
        <v>0</v>
      </c>
      <c r="P7924">
        <f t="shared" si="560"/>
        <v>1</v>
      </c>
    </row>
    <row r="7925" spans="1:16" x14ac:dyDescent="0.3">
      <c r="A7925" t="s">
        <v>52</v>
      </c>
      <c r="B7925" s="38">
        <v>43067</v>
      </c>
      <c r="C7925" t="s">
        <v>30</v>
      </c>
      <c r="D7925" t="s">
        <v>1370</v>
      </c>
      <c r="E7925" t="s">
        <v>1126</v>
      </c>
      <c r="F7925">
        <v>245055</v>
      </c>
      <c r="G7925">
        <v>372528</v>
      </c>
      <c r="H7925" t="s">
        <v>148</v>
      </c>
      <c r="I7925" t="s">
        <v>149</v>
      </c>
      <c r="L7925">
        <v>2017</v>
      </c>
      <c r="M7925">
        <v>11</v>
      </c>
      <c r="N7925">
        <f t="shared" si="558"/>
        <v>0</v>
      </c>
      <c r="O7925">
        <f t="shared" si="559"/>
        <v>0</v>
      </c>
      <c r="P7925">
        <f t="shared" si="560"/>
        <v>1</v>
      </c>
    </row>
    <row r="7926" spans="1:16" x14ac:dyDescent="0.3">
      <c r="A7926" t="s">
        <v>39</v>
      </c>
      <c r="B7926" s="38">
        <v>42767</v>
      </c>
      <c r="C7926" t="s">
        <v>30</v>
      </c>
      <c r="D7926" t="s">
        <v>457</v>
      </c>
      <c r="E7926" t="s">
        <v>1123</v>
      </c>
      <c r="F7926">
        <v>280583</v>
      </c>
      <c r="G7926">
        <v>378491</v>
      </c>
      <c r="H7926" t="s">
        <v>152</v>
      </c>
      <c r="I7926" t="s">
        <v>153</v>
      </c>
      <c r="L7926">
        <v>2017</v>
      </c>
      <c r="M7926">
        <v>2</v>
      </c>
      <c r="N7926">
        <f t="shared" si="558"/>
        <v>0</v>
      </c>
      <c r="O7926">
        <f t="shared" si="559"/>
        <v>0</v>
      </c>
      <c r="P7926">
        <f t="shared" si="560"/>
        <v>2</v>
      </c>
    </row>
    <row r="7927" spans="1:16" x14ac:dyDescent="0.3">
      <c r="A7927" t="s">
        <v>39</v>
      </c>
      <c r="B7927" s="38">
        <v>42782</v>
      </c>
      <c r="C7927" t="s">
        <v>30</v>
      </c>
      <c r="D7927" t="s">
        <v>457</v>
      </c>
      <c r="E7927" t="s">
        <v>1123</v>
      </c>
      <c r="F7927">
        <v>280749</v>
      </c>
      <c r="G7927">
        <v>378381</v>
      </c>
      <c r="H7927" t="s">
        <v>148</v>
      </c>
      <c r="I7927" t="s">
        <v>149</v>
      </c>
      <c r="L7927">
        <v>2017</v>
      </c>
      <c r="M7927">
        <v>2</v>
      </c>
      <c r="N7927">
        <f t="shared" si="558"/>
        <v>0</v>
      </c>
      <c r="O7927">
        <f t="shared" si="559"/>
        <v>0</v>
      </c>
      <c r="P7927">
        <f t="shared" si="560"/>
        <v>1</v>
      </c>
    </row>
    <row r="7928" spans="1:16" x14ac:dyDescent="0.3">
      <c r="A7928" t="s">
        <v>39</v>
      </c>
      <c r="B7928" s="38">
        <v>42809</v>
      </c>
      <c r="C7928" t="s">
        <v>30</v>
      </c>
      <c r="D7928" t="s">
        <v>199</v>
      </c>
      <c r="E7928" t="s">
        <v>1123</v>
      </c>
      <c r="F7928">
        <v>281274</v>
      </c>
      <c r="G7928">
        <v>378301</v>
      </c>
      <c r="H7928" t="s">
        <v>148</v>
      </c>
      <c r="I7928" t="s">
        <v>149</v>
      </c>
      <c r="L7928">
        <v>2017</v>
      </c>
      <c r="M7928">
        <v>3</v>
      </c>
      <c r="N7928">
        <f t="shared" si="558"/>
        <v>0</v>
      </c>
      <c r="O7928">
        <f t="shared" si="559"/>
        <v>0</v>
      </c>
      <c r="P7928">
        <f t="shared" si="560"/>
        <v>1</v>
      </c>
    </row>
    <row r="7929" spans="1:16" x14ac:dyDescent="0.3">
      <c r="A7929" t="s">
        <v>39</v>
      </c>
      <c r="B7929" s="38">
        <v>42840</v>
      </c>
      <c r="C7929" t="s">
        <v>30</v>
      </c>
      <c r="D7929" t="s">
        <v>1369</v>
      </c>
      <c r="E7929" t="s">
        <v>1123</v>
      </c>
      <c r="F7929">
        <v>281067</v>
      </c>
      <c r="G7929">
        <v>378220</v>
      </c>
      <c r="H7929" t="s">
        <v>148</v>
      </c>
      <c r="I7929" t="s">
        <v>149</v>
      </c>
      <c r="L7929">
        <v>2017</v>
      </c>
      <c r="M7929">
        <v>4</v>
      </c>
      <c r="N7929">
        <f t="shared" si="558"/>
        <v>0</v>
      </c>
      <c r="O7929">
        <f t="shared" si="559"/>
        <v>0</v>
      </c>
      <c r="P7929">
        <f t="shared" si="560"/>
        <v>1</v>
      </c>
    </row>
    <row r="7930" spans="1:16" x14ac:dyDescent="0.3">
      <c r="A7930" t="s">
        <v>39</v>
      </c>
      <c r="B7930" s="38">
        <v>42905</v>
      </c>
      <c r="C7930" t="s">
        <v>30</v>
      </c>
      <c r="D7930" t="s">
        <v>1371</v>
      </c>
      <c r="E7930" t="s">
        <v>1123</v>
      </c>
      <c r="F7930">
        <v>281051</v>
      </c>
      <c r="G7930">
        <v>378532</v>
      </c>
      <c r="H7930" t="s">
        <v>152</v>
      </c>
      <c r="I7930" t="s">
        <v>153</v>
      </c>
      <c r="L7930">
        <v>2017</v>
      </c>
      <c r="M7930">
        <v>6</v>
      </c>
      <c r="N7930">
        <f t="shared" si="558"/>
        <v>0</v>
      </c>
      <c r="O7930">
        <f t="shared" si="559"/>
        <v>0</v>
      </c>
      <c r="P7930">
        <f t="shared" si="560"/>
        <v>2</v>
      </c>
    </row>
    <row r="7931" spans="1:16" x14ac:dyDescent="0.3">
      <c r="A7931" t="s">
        <v>39</v>
      </c>
      <c r="B7931" s="38">
        <v>43025</v>
      </c>
      <c r="C7931" t="s">
        <v>30</v>
      </c>
      <c r="D7931" t="s">
        <v>1372</v>
      </c>
      <c r="E7931" t="s">
        <v>1123</v>
      </c>
      <c r="F7931">
        <v>281029</v>
      </c>
      <c r="G7931">
        <v>378537</v>
      </c>
      <c r="H7931" t="s">
        <v>148</v>
      </c>
      <c r="I7931" t="s">
        <v>149</v>
      </c>
      <c r="L7931">
        <v>2017</v>
      </c>
      <c r="M7931">
        <v>10</v>
      </c>
      <c r="N7931">
        <f t="shared" si="558"/>
        <v>0</v>
      </c>
      <c r="O7931">
        <f t="shared" si="559"/>
        <v>0</v>
      </c>
      <c r="P7931">
        <f t="shared" si="560"/>
        <v>1</v>
      </c>
    </row>
    <row r="7932" spans="1:16" x14ac:dyDescent="0.3">
      <c r="A7932" t="s">
        <v>39</v>
      </c>
      <c r="B7932" s="38">
        <v>43043</v>
      </c>
      <c r="C7932" t="s">
        <v>30</v>
      </c>
      <c r="D7932" t="s">
        <v>1348</v>
      </c>
      <c r="E7932" t="s">
        <v>1123</v>
      </c>
      <c r="F7932">
        <v>281043</v>
      </c>
      <c r="G7932">
        <v>378442</v>
      </c>
      <c r="H7932" t="s">
        <v>148</v>
      </c>
      <c r="I7932" t="s">
        <v>149</v>
      </c>
      <c r="L7932">
        <v>2017</v>
      </c>
      <c r="M7932">
        <v>11</v>
      </c>
      <c r="N7932">
        <f t="shared" si="558"/>
        <v>0</v>
      </c>
      <c r="O7932">
        <f t="shared" si="559"/>
        <v>0</v>
      </c>
      <c r="P7932">
        <f t="shared" si="560"/>
        <v>1</v>
      </c>
    </row>
    <row r="7933" spans="1:16" x14ac:dyDescent="0.3">
      <c r="A7933" t="s">
        <v>39</v>
      </c>
      <c r="B7933" s="38">
        <v>43073</v>
      </c>
      <c r="C7933" t="s">
        <v>30</v>
      </c>
      <c r="D7933" t="s">
        <v>1373</v>
      </c>
      <c r="E7933" t="s">
        <v>1123</v>
      </c>
      <c r="F7933">
        <v>280576</v>
      </c>
      <c r="G7933">
        <v>378497</v>
      </c>
      <c r="H7933" t="s">
        <v>152</v>
      </c>
      <c r="I7933" t="s">
        <v>153</v>
      </c>
      <c r="L7933">
        <v>2017</v>
      </c>
      <c r="M7933">
        <v>12</v>
      </c>
      <c r="N7933">
        <f t="shared" si="558"/>
        <v>0</v>
      </c>
      <c r="O7933">
        <f t="shared" si="559"/>
        <v>0</v>
      </c>
      <c r="P7933">
        <f t="shared" si="560"/>
        <v>2</v>
      </c>
    </row>
    <row r="7934" spans="1:16" x14ac:dyDescent="0.3">
      <c r="A7934" t="s">
        <v>39</v>
      </c>
      <c r="B7934" s="38">
        <v>43088</v>
      </c>
      <c r="C7934" t="s">
        <v>30</v>
      </c>
      <c r="D7934" t="s">
        <v>1374</v>
      </c>
      <c r="E7934" t="s">
        <v>1123</v>
      </c>
      <c r="F7934">
        <v>280978</v>
      </c>
      <c r="G7934">
        <v>378090</v>
      </c>
      <c r="H7934" t="s">
        <v>148</v>
      </c>
      <c r="I7934" t="s">
        <v>149</v>
      </c>
      <c r="L7934">
        <v>2017</v>
      </c>
      <c r="M7934">
        <v>12</v>
      </c>
      <c r="N7934">
        <f t="shared" si="558"/>
        <v>0</v>
      </c>
      <c r="O7934">
        <f t="shared" si="559"/>
        <v>0</v>
      </c>
      <c r="P7934">
        <f t="shared" si="560"/>
        <v>1</v>
      </c>
    </row>
    <row r="7935" spans="1:16" x14ac:dyDescent="0.3">
      <c r="A7935" t="s">
        <v>81</v>
      </c>
      <c r="B7935" s="38">
        <v>42779</v>
      </c>
      <c r="C7935" t="s">
        <v>30</v>
      </c>
      <c r="D7935" t="s">
        <v>699</v>
      </c>
      <c r="E7935" t="s">
        <v>1129</v>
      </c>
      <c r="F7935">
        <v>304409</v>
      </c>
      <c r="G7935">
        <v>356665</v>
      </c>
      <c r="H7935" t="s">
        <v>152</v>
      </c>
      <c r="I7935" t="s">
        <v>153</v>
      </c>
      <c r="L7935">
        <v>2017</v>
      </c>
      <c r="M7935">
        <v>2</v>
      </c>
      <c r="N7935">
        <f t="shared" si="558"/>
        <v>0</v>
      </c>
      <c r="O7935">
        <f t="shared" si="559"/>
        <v>0</v>
      </c>
      <c r="P7935">
        <f t="shared" si="560"/>
        <v>2</v>
      </c>
    </row>
    <row r="7936" spans="1:16" x14ac:dyDescent="0.3">
      <c r="A7936" t="s">
        <v>81</v>
      </c>
      <c r="B7936" s="38">
        <v>42872</v>
      </c>
      <c r="C7936" t="s">
        <v>30</v>
      </c>
      <c r="D7936" t="s">
        <v>1375</v>
      </c>
      <c r="E7936" t="s">
        <v>1129</v>
      </c>
      <c r="F7936">
        <v>304588</v>
      </c>
      <c r="G7936">
        <v>356619</v>
      </c>
      <c r="H7936" t="s">
        <v>148</v>
      </c>
      <c r="I7936" t="s">
        <v>149</v>
      </c>
      <c r="L7936">
        <v>2017</v>
      </c>
      <c r="M7936">
        <v>5</v>
      </c>
      <c r="N7936">
        <f t="shared" si="558"/>
        <v>0</v>
      </c>
      <c r="O7936">
        <f t="shared" si="559"/>
        <v>0</v>
      </c>
      <c r="P7936">
        <f t="shared" si="560"/>
        <v>1</v>
      </c>
    </row>
    <row r="7937" spans="1:16" x14ac:dyDescent="0.3">
      <c r="A7937" t="s">
        <v>81</v>
      </c>
      <c r="B7937" s="38">
        <v>42923</v>
      </c>
      <c r="C7937" t="s">
        <v>30</v>
      </c>
      <c r="D7937" t="s">
        <v>1376</v>
      </c>
      <c r="E7937" t="s">
        <v>1129</v>
      </c>
      <c r="F7937">
        <v>304660</v>
      </c>
      <c r="G7937">
        <v>356658</v>
      </c>
      <c r="H7937" t="s">
        <v>148</v>
      </c>
      <c r="I7937" t="s">
        <v>149</v>
      </c>
      <c r="L7937">
        <v>2017</v>
      </c>
      <c r="M7937">
        <v>7</v>
      </c>
      <c r="N7937">
        <f t="shared" si="558"/>
        <v>0</v>
      </c>
      <c r="O7937">
        <f t="shared" si="559"/>
        <v>0</v>
      </c>
      <c r="P7937">
        <f t="shared" si="560"/>
        <v>1</v>
      </c>
    </row>
    <row r="7938" spans="1:16" x14ac:dyDescent="0.3">
      <c r="A7938" t="s">
        <v>81</v>
      </c>
      <c r="B7938" s="38">
        <v>42957</v>
      </c>
      <c r="C7938" t="s">
        <v>30</v>
      </c>
      <c r="D7938" t="s">
        <v>1375</v>
      </c>
      <c r="E7938" t="s">
        <v>1129</v>
      </c>
      <c r="F7938">
        <v>304304</v>
      </c>
      <c r="G7938">
        <v>356857</v>
      </c>
      <c r="H7938" t="s">
        <v>152</v>
      </c>
      <c r="I7938" t="s">
        <v>153</v>
      </c>
      <c r="L7938">
        <v>2017</v>
      </c>
      <c r="M7938">
        <v>8</v>
      </c>
      <c r="N7938">
        <f t="shared" si="558"/>
        <v>0</v>
      </c>
      <c r="O7938">
        <f t="shared" si="559"/>
        <v>0</v>
      </c>
      <c r="P7938">
        <f t="shared" si="560"/>
        <v>2</v>
      </c>
    </row>
    <row r="7939" spans="1:16" x14ac:dyDescent="0.3">
      <c r="A7939" t="s">
        <v>81</v>
      </c>
      <c r="B7939" s="38">
        <v>42987</v>
      </c>
      <c r="C7939" t="s">
        <v>30</v>
      </c>
      <c r="D7939" t="s">
        <v>1375</v>
      </c>
      <c r="E7939" t="s">
        <v>1129</v>
      </c>
      <c r="F7939">
        <v>304583</v>
      </c>
      <c r="G7939">
        <v>356618</v>
      </c>
      <c r="H7939" t="s">
        <v>148</v>
      </c>
      <c r="I7939" t="s">
        <v>149</v>
      </c>
      <c r="L7939">
        <v>2017</v>
      </c>
      <c r="M7939">
        <v>9</v>
      </c>
      <c r="N7939">
        <f t="shared" si="558"/>
        <v>0</v>
      </c>
      <c r="O7939">
        <f t="shared" si="559"/>
        <v>0</v>
      </c>
      <c r="P7939">
        <f t="shared" si="560"/>
        <v>1</v>
      </c>
    </row>
    <row r="7940" spans="1:16" x14ac:dyDescent="0.3">
      <c r="A7940" t="s">
        <v>81</v>
      </c>
      <c r="B7940" s="38">
        <v>43015</v>
      </c>
      <c r="C7940" t="s">
        <v>30</v>
      </c>
      <c r="D7940" t="s">
        <v>1375</v>
      </c>
      <c r="E7940" t="s">
        <v>1129</v>
      </c>
      <c r="F7940">
        <v>304587</v>
      </c>
      <c r="G7940">
        <v>356619</v>
      </c>
      <c r="H7940" t="s">
        <v>152</v>
      </c>
      <c r="I7940" t="s">
        <v>153</v>
      </c>
      <c r="L7940">
        <v>2017</v>
      </c>
      <c r="M7940">
        <v>10</v>
      </c>
      <c r="N7940">
        <f t="shared" si="558"/>
        <v>0</v>
      </c>
      <c r="O7940">
        <f t="shared" si="559"/>
        <v>0</v>
      </c>
      <c r="P7940">
        <f t="shared" si="560"/>
        <v>2</v>
      </c>
    </row>
    <row r="7941" spans="1:16" x14ac:dyDescent="0.3">
      <c r="A7941" t="s">
        <v>81</v>
      </c>
      <c r="B7941" s="38">
        <v>43052</v>
      </c>
      <c r="C7941" t="s">
        <v>30</v>
      </c>
      <c r="D7941" t="s">
        <v>1375</v>
      </c>
      <c r="E7941" t="s">
        <v>1129</v>
      </c>
      <c r="F7941">
        <v>304409</v>
      </c>
      <c r="G7941">
        <v>356672</v>
      </c>
      <c r="H7941" t="s">
        <v>144</v>
      </c>
      <c r="I7941" t="s">
        <v>145</v>
      </c>
      <c r="L7941">
        <v>2017</v>
      </c>
      <c r="M7941">
        <v>11</v>
      </c>
      <c r="N7941">
        <f t="shared" si="558"/>
        <v>0</v>
      </c>
      <c r="O7941">
        <f t="shared" si="559"/>
        <v>0</v>
      </c>
      <c r="P7941">
        <f t="shared" si="560"/>
        <v>3</v>
      </c>
    </row>
    <row r="7942" spans="1:16" x14ac:dyDescent="0.3">
      <c r="A7942" t="s">
        <v>59</v>
      </c>
      <c r="B7942" s="38">
        <v>42746</v>
      </c>
      <c r="C7942" t="s">
        <v>30</v>
      </c>
      <c r="D7942" t="s">
        <v>213</v>
      </c>
      <c r="E7942" t="s">
        <v>1131</v>
      </c>
      <c r="F7942">
        <v>281725</v>
      </c>
      <c r="G7942">
        <v>437982</v>
      </c>
      <c r="H7942" t="s">
        <v>148</v>
      </c>
      <c r="I7942" t="s">
        <v>149</v>
      </c>
      <c r="L7942">
        <v>2017</v>
      </c>
      <c r="M7942">
        <v>1</v>
      </c>
      <c r="N7942">
        <f t="shared" si="558"/>
        <v>0</v>
      </c>
      <c r="O7942">
        <f t="shared" si="559"/>
        <v>0</v>
      </c>
      <c r="P7942">
        <f t="shared" si="560"/>
        <v>1</v>
      </c>
    </row>
    <row r="7943" spans="1:16" x14ac:dyDescent="0.3">
      <c r="A7943" t="s">
        <v>59</v>
      </c>
      <c r="B7943" s="38">
        <v>42951</v>
      </c>
      <c r="C7943" t="s">
        <v>30</v>
      </c>
      <c r="D7943" t="s">
        <v>1377</v>
      </c>
      <c r="E7943" t="s">
        <v>1131</v>
      </c>
      <c r="F7943">
        <v>281716</v>
      </c>
      <c r="G7943">
        <v>437963</v>
      </c>
      <c r="H7943" t="s">
        <v>148</v>
      </c>
      <c r="I7943" t="s">
        <v>149</v>
      </c>
      <c r="L7943">
        <v>2017</v>
      </c>
      <c r="M7943">
        <v>8</v>
      </c>
      <c r="N7943">
        <f t="shared" si="558"/>
        <v>0</v>
      </c>
      <c r="O7943">
        <f t="shared" si="559"/>
        <v>0</v>
      </c>
      <c r="P7943">
        <f t="shared" si="560"/>
        <v>1</v>
      </c>
    </row>
    <row r="7944" spans="1:16" x14ac:dyDescent="0.3">
      <c r="A7944" t="s">
        <v>45</v>
      </c>
      <c r="B7944" s="38">
        <v>42743</v>
      </c>
      <c r="C7944" t="s">
        <v>30</v>
      </c>
      <c r="D7944" t="s">
        <v>466</v>
      </c>
      <c r="E7944" t="s">
        <v>1125</v>
      </c>
      <c r="F7944">
        <v>244083</v>
      </c>
      <c r="G7944">
        <v>416330</v>
      </c>
      <c r="H7944" t="s">
        <v>148</v>
      </c>
      <c r="I7944" t="s">
        <v>149</v>
      </c>
      <c r="L7944">
        <v>2017</v>
      </c>
      <c r="M7944">
        <v>1</v>
      </c>
      <c r="N7944">
        <f t="shared" si="558"/>
        <v>0</v>
      </c>
      <c r="O7944">
        <f t="shared" si="559"/>
        <v>0</v>
      </c>
      <c r="P7944">
        <f t="shared" si="560"/>
        <v>1</v>
      </c>
    </row>
    <row r="7945" spans="1:16" x14ac:dyDescent="0.3">
      <c r="A7945" t="s">
        <v>45</v>
      </c>
      <c r="B7945" s="38">
        <v>42749</v>
      </c>
      <c r="C7945" t="s">
        <v>30</v>
      </c>
      <c r="D7945" t="s">
        <v>582</v>
      </c>
      <c r="E7945" t="s">
        <v>1125</v>
      </c>
      <c r="F7945">
        <v>244071</v>
      </c>
      <c r="G7945">
        <v>416768</v>
      </c>
      <c r="H7945" t="s">
        <v>148</v>
      </c>
      <c r="I7945" t="s">
        <v>149</v>
      </c>
      <c r="L7945">
        <v>2017</v>
      </c>
      <c r="M7945">
        <v>1</v>
      </c>
      <c r="N7945">
        <f t="shared" si="558"/>
        <v>0</v>
      </c>
      <c r="O7945">
        <f t="shared" si="559"/>
        <v>0</v>
      </c>
      <c r="P7945">
        <f t="shared" si="560"/>
        <v>1</v>
      </c>
    </row>
    <row r="7946" spans="1:16" x14ac:dyDescent="0.3">
      <c r="A7946" t="s">
        <v>45</v>
      </c>
      <c r="B7946" s="38">
        <v>42755</v>
      </c>
      <c r="C7946" t="s">
        <v>30</v>
      </c>
      <c r="D7946" t="s">
        <v>1378</v>
      </c>
      <c r="E7946" t="s">
        <v>1125</v>
      </c>
      <c r="F7946">
        <v>243590</v>
      </c>
      <c r="G7946">
        <v>416451</v>
      </c>
      <c r="H7946" t="s">
        <v>148</v>
      </c>
      <c r="I7946" t="s">
        <v>149</v>
      </c>
      <c r="L7946">
        <v>2017</v>
      </c>
      <c r="M7946">
        <v>1</v>
      </c>
      <c r="N7946">
        <f t="shared" si="558"/>
        <v>0</v>
      </c>
      <c r="O7946">
        <f t="shared" si="559"/>
        <v>0</v>
      </c>
      <c r="P7946">
        <f t="shared" si="560"/>
        <v>1</v>
      </c>
    </row>
    <row r="7947" spans="1:16" x14ac:dyDescent="0.3">
      <c r="A7947" t="s">
        <v>45</v>
      </c>
      <c r="B7947" s="38">
        <v>42762</v>
      </c>
      <c r="C7947" t="s">
        <v>30</v>
      </c>
      <c r="D7947" t="s">
        <v>391</v>
      </c>
      <c r="E7947" t="s">
        <v>1125</v>
      </c>
      <c r="F7947">
        <v>243576</v>
      </c>
      <c r="G7947">
        <v>416211</v>
      </c>
      <c r="H7947" t="s">
        <v>148</v>
      </c>
      <c r="I7947" t="s">
        <v>149</v>
      </c>
      <c r="L7947">
        <v>2017</v>
      </c>
      <c r="M7947">
        <v>1</v>
      </c>
      <c r="N7947">
        <f t="shared" si="558"/>
        <v>0</v>
      </c>
      <c r="O7947">
        <f t="shared" si="559"/>
        <v>0</v>
      </c>
      <c r="P7947">
        <f t="shared" si="560"/>
        <v>1</v>
      </c>
    </row>
    <row r="7948" spans="1:16" x14ac:dyDescent="0.3">
      <c r="A7948" t="s">
        <v>45</v>
      </c>
      <c r="B7948" s="38">
        <v>42771</v>
      </c>
      <c r="C7948" t="s">
        <v>30</v>
      </c>
      <c r="D7948" t="s">
        <v>240</v>
      </c>
      <c r="E7948" t="s">
        <v>1125</v>
      </c>
      <c r="F7948">
        <v>243612</v>
      </c>
      <c r="G7948">
        <v>418100</v>
      </c>
      <c r="H7948" t="s">
        <v>152</v>
      </c>
      <c r="I7948" t="s">
        <v>153</v>
      </c>
      <c r="L7948">
        <v>2017</v>
      </c>
      <c r="M7948">
        <v>2</v>
      </c>
      <c r="N7948">
        <f t="shared" si="558"/>
        <v>0</v>
      </c>
      <c r="O7948">
        <f t="shared" si="559"/>
        <v>0</v>
      </c>
      <c r="P7948">
        <f t="shared" si="560"/>
        <v>2</v>
      </c>
    </row>
    <row r="7949" spans="1:16" x14ac:dyDescent="0.3">
      <c r="A7949" t="s">
        <v>45</v>
      </c>
      <c r="B7949" s="38">
        <v>42772</v>
      </c>
      <c r="C7949" t="s">
        <v>30</v>
      </c>
      <c r="D7949" t="s">
        <v>475</v>
      </c>
      <c r="E7949" t="s">
        <v>1125</v>
      </c>
      <c r="F7949">
        <v>243576</v>
      </c>
      <c r="G7949">
        <v>416212</v>
      </c>
      <c r="H7949" t="s">
        <v>148</v>
      </c>
      <c r="I7949" t="s">
        <v>149</v>
      </c>
      <c r="L7949">
        <v>2017</v>
      </c>
      <c r="M7949">
        <v>2</v>
      </c>
      <c r="N7949">
        <f t="shared" si="558"/>
        <v>0</v>
      </c>
      <c r="O7949">
        <f t="shared" si="559"/>
        <v>0</v>
      </c>
      <c r="P7949">
        <f t="shared" si="560"/>
        <v>1</v>
      </c>
    </row>
    <row r="7950" spans="1:16" x14ac:dyDescent="0.3">
      <c r="A7950" t="s">
        <v>45</v>
      </c>
      <c r="B7950" s="38">
        <v>42780</v>
      </c>
      <c r="C7950" t="s">
        <v>29</v>
      </c>
      <c r="D7950" t="s">
        <v>220</v>
      </c>
      <c r="E7950" t="s">
        <v>1125</v>
      </c>
      <c r="F7950">
        <v>243502</v>
      </c>
      <c r="G7950">
        <v>417068</v>
      </c>
      <c r="H7950" t="s">
        <v>148</v>
      </c>
      <c r="I7950" t="s">
        <v>181</v>
      </c>
      <c r="L7950">
        <v>2017</v>
      </c>
      <c r="M7950">
        <v>2</v>
      </c>
      <c r="N7950">
        <f t="shared" si="558"/>
        <v>0</v>
      </c>
      <c r="O7950">
        <f t="shared" si="559"/>
        <v>1</v>
      </c>
      <c r="P7950">
        <f t="shared" si="560"/>
        <v>0</v>
      </c>
    </row>
    <row r="7951" spans="1:16" x14ac:dyDescent="0.3">
      <c r="A7951" t="s">
        <v>45</v>
      </c>
      <c r="B7951" s="38">
        <v>42783</v>
      </c>
      <c r="C7951" t="s">
        <v>30</v>
      </c>
      <c r="D7951" t="s">
        <v>207</v>
      </c>
      <c r="E7951" t="s">
        <v>1125</v>
      </c>
      <c r="F7951">
        <v>243340</v>
      </c>
      <c r="G7951">
        <v>416955</v>
      </c>
      <c r="H7951" t="s">
        <v>148</v>
      </c>
      <c r="I7951" t="s">
        <v>149</v>
      </c>
      <c r="L7951">
        <v>2017</v>
      </c>
      <c r="M7951">
        <v>2</v>
      </c>
      <c r="N7951">
        <f t="shared" si="558"/>
        <v>0</v>
      </c>
      <c r="O7951">
        <f t="shared" si="559"/>
        <v>0</v>
      </c>
      <c r="P7951">
        <f t="shared" si="560"/>
        <v>1</v>
      </c>
    </row>
    <row r="7952" spans="1:16" x14ac:dyDescent="0.3">
      <c r="A7952" t="s">
        <v>45</v>
      </c>
      <c r="B7952" s="38">
        <v>42775</v>
      </c>
      <c r="C7952" t="s">
        <v>30</v>
      </c>
      <c r="D7952" t="s">
        <v>240</v>
      </c>
      <c r="E7952" t="s">
        <v>1125</v>
      </c>
      <c r="F7952">
        <v>243403</v>
      </c>
      <c r="G7952">
        <v>417410</v>
      </c>
      <c r="H7952" t="s">
        <v>148</v>
      </c>
      <c r="I7952" t="s">
        <v>149</v>
      </c>
      <c r="L7952">
        <v>2017</v>
      </c>
      <c r="M7952">
        <v>2</v>
      </c>
      <c r="N7952">
        <f t="shared" si="558"/>
        <v>0</v>
      </c>
      <c r="O7952">
        <f t="shared" si="559"/>
        <v>0</v>
      </c>
      <c r="P7952">
        <f t="shared" si="560"/>
        <v>1</v>
      </c>
    </row>
    <row r="7953" spans="1:16" x14ac:dyDescent="0.3">
      <c r="A7953" t="s">
        <v>45</v>
      </c>
      <c r="B7953" s="38">
        <v>42789</v>
      </c>
      <c r="C7953" t="s">
        <v>30</v>
      </c>
      <c r="D7953" t="s">
        <v>1379</v>
      </c>
      <c r="E7953" t="s">
        <v>1125</v>
      </c>
      <c r="F7953">
        <v>243207</v>
      </c>
      <c r="G7953">
        <v>416361</v>
      </c>
      <c r="H7953" t="s">
        <v>148</v>
      </c>
      <c r="I7953" t="s">
        <v>149</v>
      </c>
      <c r="L7953">
        <v>2017</v>
      </c>
      <c r="M7953">
        <v>2</v>
      </c>
      <c r="N7953">
        <f t="shared" si="558"/>
        <v>0</v>
      </c>
      <c r="O7953">
        <f t="shared" si="559"/>
        <v>0</v>
      </c>
      <c r="P7953">
        <f t="shared" si="560"/>
        <v>1</v>
      </c>
    </row>
    <row r="7954" spans="1:16" x14ac:dyDescent="0.3">
      <c r="A7954" t="s">
        <v>45</v>
      </c>
      <c r="B7954" s="38">
        <v>42790</v>
      </c>
      <c r="C7954" t="s">
        <v>30</v>
      </c>
      <c r="D7954" t="s">
        <v>1055</v>
      </c>
      <c r="E7954" t="s">
        <v>1125</v>
      </c>
      <c r="F7954">
        <v>243231</v>
      </c>
      <c r="G7954">
        <v>416683</v>
      </c>
      <c r="H7954" t="s">
        <v>148</v>
      </c>
      <c r="I7954" t="s">
        <v>149</v>
      </c>
      <c r="L7954">
        <v>2017</v>
      </c>
      <c r="M7954">
        <v>2</v>
      </c>
      <c r="N7954">
        <f t="shared" si="558"/>
        <v>0</v>
      </c>
      <c r="O7954">
        <f t="shared" si="559"/>
        <v>0</v>
      </c>
      <c r="P7954">
        <f t="shared" si="560"/>
        <v>1</v>
      </c>
    </row>
    <row r="7955" spans="1:16" x14ac:dyDescent="0.3">
      <c r="A7955" t="s">
        <v>45</v>
      </c>
      <c r="B7955" s="38">
        <v>42792</v>
      </c>
      <c r="C7955" t="s">
        <v>30</v>
      </c>
      <c r="D7955" t="s">
        <v>146</v>
      </c>
      <c r="E7955" t="s">
        <v>1125</v>
      </c>
      <c r="F7955">
        <v>243306</v>
      </c>
      <c r="G7955">
        <v>417264</v>
      </c>
      <c r="H7955" t="s">
        <v>148</v>
      </c>
      <c r="I7955" t="s">
        <v>149</v>
      </c>
      <c r="L7955">
        <v>2017</v>
      </c>
      <c r="M7955">
        <v>2</v>
      </c>
      <c r="N7955">
        <f t="shared" si="558"/>
        <v>0</v>
      </c>
      <c r="O7955">
        <f t="shared" si="559"/>
        <v>0</v>
      </c>
      <c r="P7955">
        <f t="shared" si="560"/>
        <v>1</v>
      </c>
    </row>
    <row r="7956" spans="1:16" x14ac:dyDescent="0.3">
      <c r="A7956" t="s">
        <v>45</v>
      </c>
      <c r="B7956" s="38">
        <v>42795</v>
      </c>
      <c r="C7956" t="s">
        <v>30</v>
      </c>
      <c r="D7956" t="s">
        <v>213</v>
      </c>
      <c r="E7956" t="s">
        <v>1125</v>
      </c>
      <c r="F7956">
        <v>243453</v>
      </c>
      <c r="G7956">
        <v>416652</v>
      </c>
      <c r="H7956" t="s">
        <v>148</v>
      </c>
      <c r="I7956" t="s">
        <v>149</v>
      </c>
      <c r="L7956">
        <v>2017</v>
      </c>
      <c r="M7956">
        <v>3</v>
      </c>
      <c r="N7956">
        <f t="shared" si="558"/>
        <v>0</v>
      </c>
      <c r="O7956">
        <f t="shared" si="559"/>
        <v>0</v>
      </c>
      <c r="P7956">
        <f t="shared" si="560"/>
        <v>1</v>
      </c>
    </row>
    <row r="7957" spans="1:16" x14ac:dyDescent="0.3">
      <c r="A7957" t="s">
        <v>45</v>
      </c>
      <c r="B7957" s="38">
        <v>42798</v>
      </c>
      <c r="C7957" t="s">
        <v>30</v>
      </c>
      <c r="D7957" t="s">
        <v>876</v>
      </c>
      <c r="E7957" t="s">
        <v>1125</v>
      </c>
      <c r="F7957">
        <v>243453</v>
      </c>
      <c r="G7957">
        <v>416229</v>
      </c>
      <c r="H7957" t="s">
        <v>245</v>
      </c>
      <c r="I7957" t="s">
        <v>246</v>
      </c>
      <c r="L7957">
        <v>2017</v>
      </c>
      <c r="M7957">
        <v>3</v>
      </c>
      <c r="N7957">
        <f t="shared" ref="N7957:N8020" si="561">SUM((IF(OR(ISBLANK($I7957),ISERROR(SEARCH("killed",$I7957))),0,IF(SEARCH("killed",$I7957)=3,LEFT($I7957,1),IF(SEARCH("killed",$I7957)=4,LEFT($I7957,2),0)))),(IF(OR(ISBLANK($J7957),ISERROR(SEARCH("killed",$J7957))),0,IF(SEARCH("killed",$J7957)=3,LEFT($J7957,1),IF(SEARCH("killed",$J7957)=4,LEFT($J7957,2),0)))),(IF(OR(ISBLANK($K7957),ISERROR(SEARCH("killed",$K7957))),0,IF(SEARCH("killed",$K7957)=3,LEFT($K7957,1),IF(SEARCH("killed",$K7957)=4,LEFT($K7957,2),0)))))</f>
        <v>0</v>
      </c>
      <c r="O7957">
        <f t="shared" ref="O7957:O8020" si="562">SUM((IF(OR(ISBLANK($I7957),ISERROR(SEARCH("seriously",$I7957))),0,IF(SEARCH("seriously",$I7957)=3,LEFT($I7957,1),IF(SEARCH("seriously",$I7957)=4,LEFT($I7957,2),0)))),(IF(OR(ISBLANK($J7957),ISERROR(SEARCH("seriously",$J7957))),0,IF(SEARCH("seriously",$J7957)=3,LEFT($J7957,1),IF(SEARCH("seriously",$J7957)=4,LEFT($J7957,2),0)))),(IF(OR(ISBLANK($K7957),ISERROR(SEARCH("seriously",$K7957))),0,IF(SEARCH("seriously",$K7957)=3,LEFT($K7957,1),IF(SEARCH("seriously",$K7957)=4,LEFT($K7957,2),0)))))</f>
        <v>0</v>
      </c>
      <c r="P7957">
        <f t="shared" ref="P7957:P8020" si="563">SUM((IF(OR(ISBLANK($I7957),ISERROR(SEARCH("slightly",$I7957))),0,IF(SEARCH("slightly",$I7957)=3,LEFT($I7957,1),IF(SEARCH("slightly",$I7957)=4,LEFT($I7957,2),0)))),(IF(OR(ISBLANK($J7957),ISERROR(SEARCH("slightly",$J7957))),0,IF(SEARCH("slightly",$J7957)=3,LEFT($J7957,1),IF(SEARCH("slightly",$J7957)=4,LEFT($J7957,2),0)))),(IF(OR(ISBLANK($K7957),ISERROR(SEARCH("slightly",$K7957))),0,IF(SEARCH("slightly",$K7957)=3,LEFT($K7957,1),IF(SEARCH("slightly",$K7957)=4,LEFT($K7957,2),0)))))</f>
        <v>4</v>
      </c>
    </row>
    <row r="7958" spans="1:16" x14ac:dyDescent="0.3">
      <c r="A7958" t="s">
        <v>45</v>
      </c>
      <c r="B7958" s="38">
        <v>42806</v>
      </c>
      <c r="C7958" t="s">
        <v>30</v>
      </c>
      <c r="D7958" t="s">
        <v>358</v>
      </c>
      <c r="E7958" t="s">
        <v>1125</v>
      </c>
      <c r="F7958">
        <v>243498</v>
      </c>
      <c r="G7958">
        <v>417338</v>
      </c>
      <c r="H7958" t="s">
        <v>148</v>
      </c>
      <c r="I7958" t="s">
        <v>149</v>
      </c>
      <c r="L7958">
        <v>2017</v>
      </c>
      <c r="M7958">
        <v>3</v>
      </c>
      <c r="N7958">
        <f t="shared" si="561"/>
        <v>0</v>
      </c>
      <c r="O7958">
        <f t="shared" si="562"/>
        <v>0</v>
      </c>
      <c r="P7958">
        <f t="shared" si="563"/>
        <v>1</v>
      </c>
    </row>
    <row r="7959" spans="1:16" x14ac:dyDescent="0.3">
      <c r="A7959" t="s">
        <v>45</v>
      </c>
      <c r="B7959" s="38">
        <v>42812</v>
      </c>
      <c r="C7959" t="s">
        <v>30</v>
      </c>
      <c r="D7959" t="s">
        <v>389</v>
      </c>
      <c r="E7959" t="s">
        <v>1125</v>
      </c>
      <c r="F7959">
        <v>243474</v>
      </c>
      <c r="G7959">
        <v>416908</v>
      </c>
      <c r="H7959" t="s">
        <v>148</v>
      </c>
      <c r="I7959" t="s">
        <v>149</v>
      </c>
      <c r="L7959">
        <v>2017</v>
      </c>
      <c r="M7959">
        <v>3</v>
      </c>
      <c r="N7959">
        <f t="shared" si="561"/>
        <v>0</v>
      </c>
      <c r="O7959">
        <f t="shared" si="562"/>
        <v>0</v>
      </c>
      <c r="P7959">
        <f t="shared" si="563"/>
        <v>1</v>
      </c>
    </row>
    <row r="7960" spans="1:16" x14ac:dyDescent="0.3">
      <c r="A7960" t="s">
        <v>45</v>
      </c>
      <c r="B7960" s="38">
        <v>42811</v>
      </c>
      <c r="C7960" t="s">
        <v>30</v>
      </c>
      <c r="D7960" t="s">
        <v>1055</v>
      </c>
      <c r="E7960" t="s">
        <v>1125</v>
      </c>
      <c r="F7960">
        <v>243340</v>
      </c>
      <c r="G7960">
        <v>416739</v>
      </c>
      <c r="H7960" t="s">
        <v>148</v>
      </c>
      <c r="I7960" t="s">
        <v>149</v>
      </c>
      <c r="L7960">
        <v>2017</v>
      </c>
      <c r="M7960">
        <v>3</v>
      </c>
      <c r="N7960">
        <f t="shared" si="561"/>
        <v>0</v>
      </c>
      <c r="O7960">
        <f t="shared" si="562"/>
        <v>0</v>
      </c>
      <c r="P7960">
        <f t="shared" si="563"/>
        <v>1</v>
      </c>
    </row>
    <row r="7961" spans="1:16" x14ac:dyDescent="0.3">
      <c r="A7961" t="s">
        <v>45</v>
      </c>
      <c r="B7961" s="38">
        <v>42821</v>
      </c>
      <c r="C7961" t="s">
        <v>30</v>
      </c>
      <c r="D7961" t="s">
        <v>734</v>
      </c>
      <c r="E7961" t="s">
        <v>1125</v>
      </c>
      <c r="F7961">
        <v>243994</v>
      </c>
      <c r="G7961">
        <v>416043</v>
      </c>
      <c r="H7961" t="s">
        <v>148</v>
      </c>
      <c r="I7961" t="s">
        <v>149</v>
      </c>
      <c r="L7961">
        <v>2017</v>
      </c>
      <c r="M7961">
        <v>3</v>
      </c>
      <c r="N7961">
        <f t="shared" si="561"/>
        <v>0</v>
      </c>
      <c r="O7961">
        <f t="shared" si="562"/>
        <v>0</v>
      </c>
      <c r="P7961">
        <f t="shared" si="563"/>
        <v>1</v>
      </c>
    </row>
    <row r="7962" spans="1:16" x14ac:dyDescent="0.3">
      <c r="A7962" t="s">
        <v>45</v>
      </c>
      <c r="B7962" s="38">
        <v>42824</v>
      </c>
      <c r="C7962" t="s">
        <v>30</v>
      </c>
      <c r="D7962" t="s">
        <v>358</v>
      </c>
      <c r="E7962" t="s">
        <v>1125</v>
      </c>
      <c r="F7962">
        <v>243490</v>
      </c>
      <c r="G7962">
        <v>417462</v>
      </c>
      <c r="H7962" t="s">
        <v>148</v>
      </c>
      <c r="I7962" t="s">
        <v>149</v>
      </c>
      <c r="L7962">
        <v>2017</v>
      </c>
      <c r="M7962">
        <v>3</v>
      </c>
      <c r="N7962">
        <f t="shared" si="561"/>
        <v>0</v>
      </c>
      <c r="O7962">
        <f t="shared" si="562"/>
        <v>0</v>
      </c>
      <c r="P7962">
        <f t="shared" si="563"/>
        <v>1</v>
      </c>
    </row>
    <row r="7963" spans="1:16" x14ac:dyDescent="0.3">
      <c r="A7963" t="s">
        <v>45</v>
      </c>
      <c r="B7963" s="38">
        <v>42825</v>
      </c>
      <c r="C7963" t="s">
        <v>30</v>
      </c>
      <c r="D7963" t="s">
        <v>338</v>
      </c>
      <c r="E7963" t="s">
        <v>1125</v>
      </c>
      <c r="F7963">
        <v>243861</v>
      </c>
      <c r="G7963">
        <v>415954</v>
      </c>
      <c r="H7963" t="s">
        <v>148</v>
      </c>
      <c r="I7963" t="s">
        <v>149</v>
      </c>
      <c r="L7963">
        <v>2017</v>
      </c>
      <c r="M7963">
        <v>3</v>
      </c>
      <c r="N7963">
        <f t="shared" si="561"/>
        <v>0</v>
      </c>
      <c r="O7963">
        <f t="shared" si="562"/>
        <v>0</v>
      </c>
      <c r="P7963">
        <f t="shared" si="563"/>
        <v>1</v>
      </c>
    </row>
    <row r="7964" spans="1:16" x14ac:dyDescent="0.3">
      <c r="A7964" t="s">
        <v>45</v>
      </c>
      <c r="B7964" s="38">
        <v>42826</v>
      </c>
      <c r="C7964" t="s">
        <v>29</v>
      </c>
      <c r="D7964" t="s">
        <v>1380</v>
      </c>
      <c r="E7964" t="s">
        <v>1125</v>
      </c>
      <c r="F7964">
        <v>242844</v>
      </c>
      <c r="G7964">
        <v>417201</v>
      </c>
      <c r="H7964" t="s">
        <v>148</v>
      </c>
      <c r="I7964" t="s">
        <v>181</v>
      </c>
      <c r="L7964">
        <v>2017</v>
      </c>
      <c r="M7964">
        <v>4</v>
      </c>
      <c r="N7964">
        <f t="shared" si="561"/>
        <v>0</v>
      </c>
      <c r="O7964">
        <f t="shared" si="562"/>
        <v>1</v>
      </c>
      <c r="P7964">
        <f t="shared" si="563"/>
        <v>0</v>
      </c>
    </row>
    <row r="7965" spans="1:16" x14ac:dyDescent="0.3">
      <c r="A7965" t="s">
        <v>45</v>
      </c>
      <c r="B7965" s="38">
        <v>42834</v>
      </c>
      <c r="C7965" t="s">
        <v>30</v>
      </c>
      <c r="D7965" t="s">
        <v>1381</v>
      </c>
      <c r="E7965" t="s">
        <v>1125</v>
      </c>
      <c r="F7965">
        <v>243844</v>
      </c>
      <c r="G7965">
        <v>415985</v>
      </c>
      <c r="H7965" t="s">
        <v>148</v>
      </c>
      <c r="I7965" t="s">
        <v>149</v>
      </c>
      <c r="L7965">
        <v>2017</v>
      </c>
      <c r="M7965">
        <v>4</v>
      </c>
      <c r="N7965">
        <f t="shared" si="561"/>
        <v>0</v>
      </c>
      <c r="O7965">
        <f t="shared" si="562"/>
        <v>0</v>
      </c>
      <c r="P7965">
        <f t="shared" si="563"/>
        <v>1</v>
      </c>
    </row>
    <row r="7966" spans="1:16" x14ac:dyDescent="0.3">
      <c r="A7966" t="s">
        <v>45</v>
      </c>
      <c r="B7966" s="38">
        <v>42835</v>
      </c>
      <c r="C7966" t="s">
        <v>30</v>
      </c>
      <c r="D7966" t="s">
        <v>1382</v>
      </c>
      <c r="E7966" t="s">
        <v>1125</v>
      </c>
      <c r="F7966">
        <v>243647</v>
      </c>
      <c r="G7966">
        <v>418475</v>
      </c>
      <c r="H7966" t="s">
        <v>148</v>
      </c>
      <c r="I7966" t="s">
        <v>149</v>
      </c>
      <c r="L7966">
        <v>2017</v>
      </c>
      <c r="M7966">
        <v>4</v>
      </c>
      <c r="N7966">
        <f t="shared" si="561"/>
        <v>0</v>
      </c>
      <c r="O7966">
        <f t="shared" si="562"/>
        <v>0</v>
      </c>
      <c r="P7966">
        <f t="shared" si="563"/>
        <v>1</v>
      </c>
    </row>
    <row r="7967" spans="1:16" x14ac:dyDescent="0.3">
      <c r="A7967" t="s">
        <v>45</v>
      </c>
      <c r="B7967" s="38">
        <v>42839</v>
      </c>
      <c r="C7967" t="s">
        <v>30</v>
      </c>
      <c r="D7967" t="s">
        <v>1348</v>
      </c>
      <c r="E7967" t="s">
        <v>1125</v>
      </c>
      <c r="F7967">
        <v>243121</v>
      </c>
      <c r="G7967">
        <v>417043</v>
      </c>
      <c r="H7967" t="s">
        <v>148</v>
      </c>
      <c r="I7967" t="s">
        <v>149</v>
      </c>
      <c r="L7967">
        <v>2017</v>
      </c>
      <c r="M7967">
        <v>4</v>
      </c>
      <c r="N7967">
        <f t="shared" si="561"/>
        <v>0</v>
      </c>
      <c r="O7967">
        <f t="shared" si="562"/>
        <v>0</v>
      </c>
      <c r="P7967">
        <f t="shared" si="563"/>
        <v>1</v>
      </c>
    </row>
    <row r="7968" spans="1:16" x14ac:dyDescent="0.3">
      <c r="A7968" t="s">
        <v>45</v>
      </c>
      <c r="B7968" s="38">
        <v>42843</v>
      </c>
      <c r="C7968" t="s">
        <v>29</v>
      </c>
      <c r="D7968" t="s">
        <v>1383</v>
      </c>
      <c r="E7968" t="s">
        <v>1125</v>
      </c>
      <c r="F7968">
        <v>243287</v>
      </c>
      <c r="G7968">
        <v>416920</v>
      </c>
      <c r="H7968" t="s">
        <v>148</v>
      </c>
      <c r="I7968" t="s">
        <v>181</v>
      </c>
      <c r="L7968">
        <v>2017</v>
      </c>
      <c r="M7968">
        <v>4</v>
      </c>
      <c r="N7968">
        <f t="shared" si="561"/>
        <v>0</v>
      </c>
      <c r="O7968">
        <f t="shared" si="562"/>
        <v>1</v>
      </c>
      <c r="P7968">
        <f t="shared" si="563"/>
        <v>0</v>
      </c>
    </row>
    <row r="7969" spans="1:16" x14ac:dyDescent="0.3">
      <c r="A7969" t="s">
        <v>45</v>
      </c>
      <c r="B7969" s="38">
        <v>42849</v>
      </c>
      <c r="C7969" t="s">
        <v>30</v>
      </c>
      <c r="D7969" t="s">
        <v>1380</v>
      </c>
      <c r="E7969" t="s">
        <v>1125</v>
      </c>
      <c r="F7969">
        <v>242917</v>
      </c>
      <c r="G7969">
        <v>417147</v>
      </c>
      <c r="H7969" t="s">
        <v>234</v>
      </c>
      <c r="I7969" t="s">
        <v>313</v>
      </c>
      <c r="L7969">
        <v>2017</v>
      </c>
      <c r="M7969">
        <v>4</v>
      </c>
      <c r="N7969">
        <f t="shared" si="561"/>
        <v>0</v>
      </c>
      <c r="O7969">
        <f t="shared" si="562"/>
        <v>0</v>
      </c>
      <c r="P7969">
        <f t="shared" si="563"/>
        <v>5</v>
      </c>
    </row>
    <row r="7970" spans="1:16" x14ac:dyDescent="0.3">
      <c r="A7970" t="s">
        <v>45</v>
      </c>
      <c r="B7970" s="38">
        <v>42851</v>
      </c>
      <c r="C7970" t="s">
        <v>30</v>
      </c>
      <c r="D7970" t="s">
        <v>1384</v>
      </c>
      <c r="E7970" t="s">
        <v>1125</v>
      </c>
      <c r="F7970">
        <v>244189</v>
      </c>
      <c r="G7970">
        <v>416776</v>
      </c>
      <c r="H7970" t="s">
        <v>148</v>
      </c>
      <c r="I7970" t="s">
        <v>149</v>
      </c>
      <c r="L7970">
        <v>2017</v>
      </c>
      <c r="M7970">
        <v>4</v>
      </c>
      <c r="N7970">
        <f t="shared" si="561"/>
        <v>0</v>
      </c>
      <c r="O7970">
        <f t="shared" si="562"/>
        <v>0</v>
      </c>
      <c r="P7970">
        <f t="shared" si="563"/>
        <v>1</v>
      </c>
    </row>
    <row r="7971" spans="1:16" x14ac:dyDescent="0.3">
      <c r="A7971" t="s">
        <v>45</v>
      </c>
      <c r="B7971" s="38">
        <v>42854</v>
      </c>
      <c r="C7971" t="s">
        <v>30</v>
      </c>
      <c r="D7971" t="s">
        <v>1385</v>
      </c>
      <c r="E7971" t="s">
        <v>1125</v>
      </c>
      <c r="F7971">
        <v>243467</v>
      </c>
      <c r="G7971">
        <v>417250</v>
      </c>
      <c r="H7971" t="s">
        <v>148</v>
      </c>
      <c r="I7971" t="s">
        <v>149</v>
      </c>
      <c r="L7971">
        <v>2017</v>
      </c>
      <c r="M7971">
        <v>4</v>
      </c>
      <c r="N7971">
        <f t="shared" si="561"/>
        <v>0</v>
      </c>
      <c r="O7971">
        <f t="shared" si="562"/>
        <v>0</v>
      </c>
      <c r="P7971">
        <f t="shared" si="563"/>
        <v>1</v>
      </c>
    </row>
    <row r="7972" spans="1:16" x14ac:dyDescent="0.3">
      <c r="A7972" t="s">
        <v>45</v>
      </c>
      <c r="B7972" s="38">
        <v>42858</v>
      </c>
      <c r="C7972" t="s">
        <v>30</v>
      </c>
      <c r="D7972" t="s">
        <v>1386</v>
      </c>
      <c r="E7972" t="s">
        <v>1125</v>
      </c>
      <c r="F7972">
        <v>243953</v>
      </c>
      <c r="G7972">
        <v>416140</v>
      </c>
      <c r="H7972" t="s">
        <v>148</v>
      </c>
      <c r="I7972" t="s">
        <v>149</v>
      </c>
      <c r="L7972">
        <v>2017</v>
      </c>
      <c r="M7972">
        <v>5</v>
      </c>
      <c r="N7972">
        <f t="shared" si="561"/>
        <v>0</v>
      </c>
      <c r="O7972">
        <f t="shared" si="562"/>
        <v>0</v>
      </c>
      <c r="P7972">
        <f t="shared" si="563"/>
        <v>1</v>
      </c>
    </row>
    <row r="7973" spans="1:16" x14ac:dyDescent="0.3">
      <c r="A7973" t="s">
        <v>45</v>
      </c>
      <c r="B7973" s="38">
        <v>42860</v>
      </c>
      <c r="C7973" t="s">
        <v>29</v>
      </c>
      <c r="D7973" t="s">
        <v>1387</v>
      </c>
      <c r="E7973" t="s">
        <v>1125</v>
      </c>
      <c r="F7973">
        <v>244323</v>
      </c>
      <c r="G7973">
        <v>416825</v>
      </c>
      <c r="H7973" t="s">
        <v>148</v>
      </c>
      <c r="I7973" t="s">
        <v>181</v>
      </c>
      <c r="L7973">
        <v>2017</v>
      </c>
      <c r="M7973">
        <v>5</v>
      </c>
      <c r="N7973">
        <f t="shared" si="561"/>
        <v>0</v>
      </c>
      <c r="O7973">
        <f t="shared" si="562"/>
        <v>1</v>
      </c>
      <c r="P7973">
        <f t="shared" si="563"/>
        <v>0</v>
      </c>
    </row>
    <row r="7974" spans="1:16" x14ac:dyDescent="0.3">
      <c r="A7974" t="s">
        <v>45</v>
      </c>
      <c r="B7974" s="38">
        <v>42873</v>
      </c>
      <c r="C7974" t="s">
        <v>30</v>
      </c>
      <c r="D7974" t="s">
        <v>1388</v>
      </c>
      <c r="E7974" t="s">
        <v>1125</v>
      </c>
      <c r="F7974">
        <v>243879</v>
      </c>
      <c r="G7974">
        <v>418640</v>
      </c>
      <c r="H7974" t="s">
        <v>148</v>
      </c>
      <c r="I7974" t="s">
        <v>149</v>
      </c>
      <c r="L7974">
        <v>2017</v>
      </c>
      <c r="M7974">
        <v>5</v>
      </c>
      <c r="N7974">
        <f t="shared" si="561"/>
        <v>0</v>
      </c>
      <c r="O7974">
        <f t="shared" si="562"/>
        <v>0</v>
      </c>
      <c r="P7974">
        <f t="shared" si="563"/>
        <v>1</v>
      </c>
    </row>
    <row r="7975" spans="1:16" x14ac:dyDescent="0.3">
      <c r="A7975" t="s">
        <v>45</v>
      </c>
      <c r="B7975" s="38">
        <v>42874</v>
      </c>
      <c r="C7975" t="s">
        <v>30</v>
      </c>
      <c r="D7975" t="s">
        <v>1389</v>
      </c>
      <c r="E7975" t="s">
        <v>1125</v>
      </c>
      <c r="F7975">
        <v>243509</v>
      </c>
      <c r="G7975">
        <v>417283</v>
      </c>
      <c r="H7975" t="s">
        <v>148</v>
      </c>
      <c r="I7975" t="s">
        <v>149</v>
      </c>
      <c r="L7975">
        <v>2017</v>
      </c>
      <c r="M7975">
        <v>5</v>
      </c>
      <c r="N7975">
        <f t="shared" si="561"/>
        <v>0</v>
      </c>
      <c r="O7975">
        <f t="shared" si="562"/>
        <v>0</v>
      </c>
      <c r="P7975">
        <f t="shared" si="563"/>
        <v>1</v>
      </c>
    </row>
    <row r="7976" spans="1:16" x14ac:dyDescent="0.3">
      <c r="A7976" t="s">
        <v>45</v>
      </c>
      <c r="B7976" s="38">
        <v>42874</v>
      </c>
      <c r="C7976" t="s">
        <v>30</v>
      </c>
      <c r="D7976" t="s">
        <v>1381</v>
      </c>
      <c r="E7976" t="s">
        <v>1125</v>
      </c>
      <c r="F7976">
        <v>243563</v>
      </c>
      <c r="G7976">
        <v>416218</v>
      </c>
      <c r="H7976" t="s">
        <v>152</v>
      </c>
      <c r="I7976" t="s">
        <v>153</v>
      </c>
      <c r="L7976">
        <v>2017</v>
      </c>
      <c r="M7976">
        <v>5</v>
      </c>
      <c r="N7976">
        <f t="shared" si="561"/>
        <v>0</v>
      </c>
      <c r="O7976">
        <f t="shared" si="562"/>
        <v>0</v>
      </c>
      <c r="P7976">
        <f t="shared" si="563"/>
        <v>2</v>
      </c>
    </row>
    <row r="7977" spans="1:16" x14ac:dyDescent="0.3">
      <c r="A7977" t="s">
        <v>45</v>
      </c>
      <c r="B7977" s="38">
        <v>42876</v>
      </c>
      <c r="C7977" t="s">
        <v>30</v>
      </c>
      <c r="D7977" t="s">
        <v>1390</v>
      </c>
      <c r="E7977" t="s">
        <v>1125</v>
      </c>
      <c r="F7977">
        <v>243490</v>
      </c>
      <c r="G7977">
        <v>416723</v>
      </c>
      <c r="H7977" t="s">
        <v>148</v>
      </c>
      <c r="I7977" t="s">
        <v>149</v>
      </c>
      <c r="L7977">
        <v>2017</v>
      </c>
      <c r="M7977">
        <v>5</v>
      </c>
      <c r="N7977">
        <f t="shared" si="561"/>
        <v>0</v>
      </c>
      <c r="O7977">
        <f t="shared" si="562"/>
        <v>0</v>
      </c>
      <c r="P7977">
        <f t="shared" si="563"/>
        <v>1</v>
      </c>
    </row>
    <row r="7978" spans="1:16" x14ac:dyDescent="0.3">
      <c r="A7978" t="s">
        <v>45</v>
      </c>
      <c r="B7978" s="38">
        <v>42885</v>
      </c>
      <c r="C7978" t="s">
        <v>30</v>
      </c>
      <c r="D7978" t="s">
        <v>1377</v>
      </c>
      <c r="E7978" t="s">
        <v>1125</v>
      </c>
      <c r="F7978">
        <v>243459</v>
      </c>
      <c r="G7978">
        <v>416965</v>
      </c>
      <c r="H7978" t="s">
        <v>148</v>
      </c>
      <c r="I7978" t="s">
        <v>149</v>
      </c>
      <c r="L7978">
        <v>2017</v>
      </c>
      <c r="M7978">
        <v>5</v>
      </c>
      <c r="N7978">
        <f t="shared" si="561"/>
        <v>0</v>
      </c>
      <c r="O7978">
        <f t="shared" si="562"/>
        <v>0</v>
      </c>
      <c r="P7978">
        <f t="shared" si="563"/>
        <v>1</v>
      </c>
    </row>
    <row r="7979" spans="1:16" x14ac:dyDescent="0.3">
      <c r="A7979" t="s">
        <v>45</v>
      </c>
      <c r="B7979" s="38">
        <v>42886</v>
      </c>
      <c r="C7979" t="s">
        <v>30</v>
      </c>
      <c r="D7979" t="s">
        <v>1391</v>
      </c>
      <c r="E7979" t="s">
        <v>1125</v>
      </c>
      <c r="F7979">
        <v>243298</v>
      </c>
      <c r="G7979">
        <v>417249</v>
      </c>
      <c r="H7979" t="s">
        <v>148</v>
      </c>
      <c r="I7979" t="s">
        <v>149</v>
      </c>
      <c r="L7979">
        <v>2017</v>
      </c>
      <c r="M7979">
        <v>5</v>
      </c>
      <c r="N7979">
        <f t="shared" si="561"/>
        <v>0</v>
      </c>
      <c r="O7979">
        <f t="shared" si="562"/>
        <v>0</v>
      </c>
      <c r="P7979">
        <f t="shared" si="563"/>
        <v>1</v>
      </c>
    </row>
    <row r="7980" spans="1:16" x14ac:dyDescent="0.3">
      <c r="A7980" t="s">
        <v>45</v>
      </c>
      <c r="B7980" s="38">
        <v>42894</v>
      </c>
      <c r="C7980" t="s">
        <v>30</v>
      </c>
      <c r="D7980" t="s">
        <v>1392</v>
      </c>
      <c r="E7980" t="s">
        <v>1125</v>
      </c>
      <c r="F7980">
        <v>243116</v>
      </c>
      <c r="G7980">
        <v>417283</v>
      </c>
      <c r="H7980" t="s">
        <v>234</v>
      </c>
      <c r="I7980" t="s">
        <v>313</v>
      </c>
      <c r="L7980">
        <v>2017</v>
      </c>
      <c r="M7980">
        <v>6</v>
      </c>
      <c r="N7980">
        <f t="shared" si="561"/>
        <v>0</v>
      </c>
      <c r="O7980">
        <f t="shared" si="562"/>
        <v>0</v>
      </c>
      <c r="P7980">
        <f t="shared" si="563"/>
        <v>5</v>
      </c>
    </row>
    <row r="7981" spans="1:16" x14ac:dyDescent="0.3">
      <c r="A7981" t="s">
        <v>45</v>
      </c>
      <c r="B7981" s="38">
        <v>42899</v>
      </c>
      <c r="C7981" t="s">
        <v>30</v>
      </c>
      <c r="D7981" t="s">
        <v>1377</v>
      </c>
      <c r="E7981" t="s">
        <v>1125</v>
      </c>
      <c r="F7981">
        <v>243809</v>
      </c>
      <c r="G7981">
        <v>418501</v>
      </c>
      <c r="H7981" t="s">
        <v>148</v>
      </c>
      <c r="I7981" t="s">
        <v>149</v>
      </c>
      <c r="L7981">
        <v>2017</v>
      </c>
      <c r="M7981">
        <v>6</v>
      </c>
      <c r="N7981">
        <f t="shared" si="561"/>
        <v>0</v>
      </c>
      <c r="O7981">
        <f t="shared" si="562"/>
        <v>0</v>
      </c>
      <c r="P7981">
        <f t="shared" si="563"/>
        <v>1</v>
      </c>
    </row>
    <row r="7982" spans="1:16" x14ac:dyDescent="0.3">
      <c r="A7982" t="s">
        <v>45</v>
      </c>
      <c r="B7982" s="38">
        <v>42899</v>
      </c>
      <c r="C7982" t="s">
        <v>30</v>
      </c>
      <c r="D7982" t="s">
        <v>1390</v>
      </c>
      <c r="E7982" t="s">
        <v>1125</v>
      </c>
      <c r="F7982">
        <v>243505</v>
      </c>
      <c r="G7982">
        <v>416743</v>
      </c>
      <c r="H7982" t="s">
        <v>148</v>
      </c>
      <c r="I7982" t="s">
        <v>149</v>
      </c>
      <c r="L7982">
        <v>2017</v>
      </c>
      <c r="M7982">
        <v>6</v>
      </c>
      <c r="N7982">
        <f t="shared" si="561"/>
        <v>0</v>
      </c>
      <c r="O7982">
        <f t="shared" si="562"/>
        <v>0</v>
      </c>
      <c r="P7982">
        <f t="shared" si="563"/>
        <v>1</v>
      </c>
    </row>
    <row r="7983" spans="1:16" x14ac:dyDescent="0.3">
      <c r="A7983" t="s">
        <v>45</v>
      </c>
      <c r="B7983" s="38">
        <v>42902</v>
      </c>
      <c r="C7983" t="s">
        <v>30</v>
      </c>
      <c r="D7983" t="s">
        <v>1393</v>
      </c>
      <c r="E7983" t="s">
        <v>1125</v>
      </c>
      <c r="F7983">
        <v>243552</v>
      </c>
      <c r="G7983">
        <v>416562</v>
      </c>
      <c r="H7983" t="s">
        <v>148</v>
      </c>
      <c r="I7983" t="s">
        <v>149</v>
      </c>
      <c r="L7983">
        <v>2017</v>
      </c>
      <c r="M7983">
        <v>6</v>
      </c>
      <c r="N7983">
        <f t="shared" si="561"/>
        <v>0</v>
      </c>
      <c r="O7983">
        <f t="shared" si="562"/>
        <v>0</v>
      </c>
      <c r="P7983">
        <f t="shared" si="563"/>
        <v>1</v>
      </c>
    </row>
    <row r="7984" spans="1:16" x14ac:dyDescent="0.3">
      <c r="A7984" t="s">
        <v>45</v>
      </c>
      <c r="B7984" s="38">
        <v>42902</v>
      </c>
      <c r="C7984" t="s">
        <v>30</v>
      </c>
      <c r="D7984" t="s">
        <v>1393</v>
      </c>
      <c r="E7984" t="s">
        <v>1125</v>
      </c>
      <c r="F7984">
        <v>243552</v>
      </c>
      <c r="G7984">
        <v>416562</v>
      </c>
      <c r="H7984" t="s">
        <v>148</v>
      </c>
      <c r="I7984" t="s">
        <v>149</v>
      </c>
      <c r="L7984">
        <v>2017</v>
      </c>
      <c r="M7984">
        <v>6</v>
      </c>
      <c r="N7984">
        <f t="shared" si="561"/>
        <v>0</v>
      </c>
      <c r="O7984">
        <f t="shared" si="562"/>
        <v>0</v>
      </c>
      <c r="P7984">
        <f t="shared" si="563"/>
        <v>1</v>
      </c>
    </row>
    <row r="7985" spans="1:16" x14ac:dyDescent="0.3">
      <c r="A7985" t="s">
        <v>45</v>
      </c>
      <c r="B7985" s="38">
        <v>42903</v>
      </c>
      <c r="C7985" t="s">
        <v>30</v>
      </c>
      <c r="D7985" t="s">
        <v>1394</v>
      </c>
      <c r="E7985" t="s">
        <v>1125</v>
      </c>
      <c r="F7985">
        <v>244191</v>
      </c>
      <c r="G7985">
        <v>416453</v>
      </c>
      <c r="H7985" t="s">
        <v>144</v>
      </c>
      <c r="I7985" t="s">
        <v>145</v>
      </c>
      <c r="L7985">
        <v>2017</v>
      </c>
      <c r="M7985">
        <v>6</v>
      </c>
      <c r="N7985">
        <f t="shared" si="561"/>
        <v>0</v>
      </c>
      <c r="O7985">
        <f t="shared" si="562"/>
        <v>0</v>
      </c>
      <c r="P7985">
        <f t="shared" si="563"/>
        <v>3</v>
      </c>
    </row>
    <row r="7986" spans="1:16" x14ac:dyDescent="0.3">
      <c r="A7986" t="s">
        <v>45</v>
      </c>
      <c r="B7986" s="38">
        <v>42903</v>
      </c>
      <c r="C7986" t="s">
        <v>30</v>
      </c>
      <c r="D7986" t="s">
        <v>1348</v>
      </c>
      <c r="E7986" t="s">
        <v>1125</v>
      </c>
      <c r="F7986">
        <v>243399</v>
      </c>
      <c r="G7986">
        <v>416903</v>
      </c>
      <c r="H7986" t="s">
        <v>148</v>
      </c>
      <c r="I7986" t="s">
        <v>149</v>
      </c>
      <c r="L7986">
        <v>2017</v>
      </c>
      <c r="M7986">
        <v>6</v>
      </c>
      <c r="N7986">
        <f t="shared" si="561"/>
        <v>0</v>
      </c>
      <c r="O7986">
        <f t="shared" si="562"/>
        <v>0</v>
      </c>
      <c r="P7986">
        <f t="shared" si="563"/>
        <v>1</v>
      </c>
    </row>
    <row r="7987" spans="1:16" x14ac:dyDescent="0.3">
      <c r="A7987" t="s">
        <v>45</v>
      </c>
      <c r="B7987" s="38">
        <v>42909</v>
      </c>
      <c r="C7987" t="s">
        <v>30</v>
      </c>
      <c r="D7987" t="s">
        <v>1395</v>
      </c>
      <c r="E7987" t="s">
        <v>1125</v>
      </c>
      <c r="F7987">
        <v>243124</v>
      </c>
      <c r="G7987">
        <v>417096</v>
      </c>
      <c r="H7987" t="s">
        <v>148</v>
      </c>
      <c r="I7987" t="s">
        <v>149</v>
      </c>
      <c r="L7987">
        <v>2017</v>
      </c>
      <c r="M7987">
        <v>6</v>
      </c>
      <c r="N7987">
        <f t="shared" si="561"/>
        <v>0</v>
      </c>
      <c r="O7987">
        <f t="shared" si="562"/>
        <v>0</v>
      </c>
      <c r="P7987">
        <f t="shared" si="563"/>
        <v>1</v>
      </c>
    </row>
    <row r="7988" spans="1:16" x14ac:dyDescent="0.3">
      <c r="A7988" t="s">
        <v>45</v>
      </c>
      <c r="B7988" s="38">
        <v>42909</v>
      </c>
      <c r="C7988" t="s">
        <v>30</v>
      </c>
      <c r="D7988" t="s">
        <v>1396</v>
      </c>
      <c r="E7988" t="s">
        <v>1125</v>
      </c>
      <c r="F7988">
        <v>243565</v>
      </c>
      <c r="G7988">
        <v>418284</v>
      </c>
      <c r="H7988" t="s">
        <v>148</v>
      </c>
      <c r="I7988" t="s">
        <v>149</v>
      </c>
      <c r="L7988">
        <v>2017</v>
      </c>
      <c r="M7988">
        <v>6</v>
      </c>
      <c r="N7988">
        <f t="shared" si="561"/>
        <v>0</v>
      </c>
      <c r="O7988">
        <f t="shared" si="562"/>
        <v>0</v>
      </c>
      <c r="P7988">
        <f t="shared" si="563"/>
        <v>1</v>
      </c>
    </row>
    <row r="7989" spans="1:16" x14ac:dyDescent="0.3">
      <c r="A7989" t="s">
        <v>45</v>
      </c>
      <c r="B7989" s="38">
        <v>42913</v>
      </c>
      <c r="C7989" t="s">
        <v>30</v>
      </c>
      <c r="D7989" t="s">
        <v>1377</v>
      </c>
      <c r="E7989" t="s">
        <v>1125</v>
      </c>
      <c r="F7989">
        <v>243688</v>
      </c>
      <c r="G7989">
        <v>418239</v>
      </c>
      <c r="H7989" t="s">
        <v>148</v>
      </c>
      <c r="I7989" t="s">
        <v>149</v>
      </c>
      <c r="L7989">
        <v>2017</v>
      </c>
      <c r="M7989">
        <v>6</v>
      </c>
      <c r="N7989">
        <f t="shared" si="561"/>
        <v>0</v>
      </c>
      <c r="O7989">
        <f t="shared" si="562"/>
        <v>0</v>
      </c>
      <c r="P7989">
        <f t="shared" si="563"/>
        <v>1</v>
      </c>
    </row>
    <row r="7990" spans="1:16" x14ac:dyDescent="0.3">
      <c r="A7990" t="s">
        <v>45</v>
      </c>
      <c r="B7990" s="38">
        <v>42916</v>
      </c>
      <c r="C7990" t="s">
        <v>30</v>
      </c>
      <c r="D7990" t="s">
        <v>1397</v>
      </c>
      <c r="E7990" t="s">
        <v>1125</v>
      </c>
      <c r="F7990">
        <v>244101</v>
      </c>
      <c r="G7990">
        <v>416201</v>
      </c>
      <c r="H7990" t="s">
        <v>148</v>
      </c>
      <c r="I7990" t="s">
        <v>149</v>
      </c>
      <c r="L7990">
        <v>2017</v>
      </c>
      <c r="M7990">
        <v>6</v>
      </c>
      <c r="N7990">
        <f t="shared" si="561"/>
        <v>0</v>
      </c>
      <c r="O7990">
        <f t="shared" si="562"/>
        <v>0</v>
      </c>
      <c r="P7990">
        <f t="shared" si="563"/>
        <v>1</v>
      </c>
    </row>
    <row r="7991" spans="1:16" x14ac:dyDescent="0.3">
      <c r="A7991" t="s">
        <v>45</v>
      </c>
      <c r="B7991" s="38">
        <v>42916</v>
      </c>
      <c r="C7991" t="s">
        <v>30</v>
      </c>
      <c r="D7991" t="s">
        <v>1398</v>
      </c>
      <c r="E7991" t="s">
        <v>1125</v>
      </c>
      <c r="F7991">
        <v>244083</v>
      </c>
      <c r="G7991">
        <v>416328</v>
      </c>
      <c r="H7991" t="s">
        <v>148</v>
      </c>
      <c r="I7991" t="s">
        <v>149</v>
      </c>
      <c r="L7991">
        <v>2017</v>
      </c>
      <c r="M7991">
        <v>6</v>
      </c>
      <c r="N7991">
        <f t="shared" si="561"/>
        <v>0</v>
      </c>
      <c r="O7991">
        <f t="shared" si="562"/>
        <v>0</v>
      </c>
      <c r="P7991">
        <f t="shared" si="563"/>
        <v>1</v>
      </c>
    </row>
    <row r="7992" spans="1:16" x14ac:dyDescent="0.3">
      <c r="A7992" t="s">
        <v>45</v>
      </c>
      <c r="B7992" s="38">
        <v>42924</v>
      </c>
      <c r="C7992" t="s">
        <v>30</v>
      </c>
      <c r="D7992" t="s">
        <v>1392</v>
      </c>
      <c r="E7992" t="s">
        <v>1125</v>
      </c>
      <c r="F7992">
        <v>243144</v>
      </c>
      <c r="G7992">
        <v>417452</v>
      </c>
      <c r="H7992" t="s">
        <v>148</v>
      </c>
      <c r="I7992" t="s">
        <v>149</v>
      </c>
      <c r="L7992">
        <v>2017</v>
      </c>
      <c r="M7992">
        <v>7</v>
      </c>
      <c r="N7992">
        <f t="shared" si="561"/>
        <v>0</v>
      </c>
      <c r="O7992">
        <f t="shared" si="562"/>
        <v>0</v>
      </c>
      <c r="P7992">
        <f t="shared" si="563"/>
        <v>1</v>
      </c>
    </row>
    <row r="7993" spans="1:16" x14ac:dyDescent="0.3">
      <c r="A7993" t="s">
        <v>45</v>
      </c>
      <c r="B7993" s="38">
        <v>42927</v>
      </c>
      <c r="C7993" t="s">
        <v>30</v>
      </c>
      <c r="D7993" t="s">
        <v>1392</v>
      </c>
      <c r="E7993" t="s">
        <v>1125</v>
      </c>
      <c r="F7993">
        <v>243118</v>
      </c>
      <c r="G7993">
        <v>417294</v>
      </c>
      <c r="H7993" t="s">
        <v>148</v>
      </c>
      <c r="I7993" t="s">
        <v>149</v>
      </c>
      <c r="L7993">
        <v>2017</v>
      </c>
      <c r="M7993">
        <v>7</v>
      </c>
      <c r="N7993">
        <f t="shared" si="561"/>
        <v>0</v>
      </c>
      <c r="O7993">
        <f t="shared" si="562"/>
        <v>0</v>
      </c>
      <c r="P7993">
        <f t="shared" si="563"/>
        <v>1</v>
      </c>
    </row>
    <row r="7994" spans="1:16" x14ac:dyDescent="0.3">
      <c r="A7994" t="s">
        <v>45</v>
      </c>
      <c r="B7994" s="38">
        <v>42931</v>
      </c>
      <c r="C7994" t="s">
        <v>30</v>
      </c>
      <c r="D7994" t="s">
        <v>1390</v>
      </c>
      <c r="E7994" t="s">
        <v>1125</v>
      </c>
      <c r="F7994">
        <v>243474</v>
      </c>
      <c r="G7994">
        <v>416705</v>
      </c>
      <c r="H7994" t="s">
        <v>148</v>
      </c>
      <c r="I7994" t="s">
        <v>149</v>
      </c>
      <c r="L7994">
        <v>2017</v>
      </c>
      <c r="M7994">
        <v>7</v>
      </c>
      <c r="N7994">
        <f t="shared" si="561"/>
        <v>0</v>
      </c>
      <c r="O7994">
        <f t="shared" si="562"/>
        <v>0</v>
      </c>
      <c r="P7994">
        <f t="shared" si="563"/>
        <v>1</v>
      </c>
    </row>
    <row r="7995" spans="1:16" x14ac:dyDescent="0.3">
      <c r="A7995" t="s">
        <v>45</v>
      </c>
      <c r="B7995" s="38">
        <v>42935</v>
      </c>
      <c r="C7995" t="s">
        <v>30</v>
      </c>
      <c r="D7995" t="s">
        <v>1394</v>
      </c>
      <c r="E7995" t="s">
        <v>1125</v>
      </c>
      <c r="F7995">
        <v>244200</v>
      </c>
      <c r="G7995">
        <v>416714</v>
      </c>
      <c r="H7995" t="s">
        <v>148</v>
      </c>
      <c r="I7995" t="s">
        <v>149</v>
      </c>
      <c r="L7995">
        <v>2017</v>
      </c>
      <c r="M7995">
        <v>7</v>
      </c>
      <c r="N7995">
        <f t="shared" si="561"/>
        <v>0</v>
      </c>
      <c r="O7995">
        <f t="shared" si="562"/>
        <v>0</v>
      </c>
      <c r="P7995">
        <f t="shared" si="563"/>
        <v>1</v>
      </c>
    </row>
    <row r="7996" spans="1:16" x14ac:dyDescent="0.3">
      <c r="A7996" t="s">
        <v>45</v>
      </c>
      <c r="B7996" s="38">
        <v>42937</v>
      </c>
      <c r="C7996" t="s">
        <v>30</v>
      </c>
      <c r="D7996" t="s">
        <v>1399</v>
      </c>
      <c r="E7996" t="s">
        <v>1125</v>
      </c>
      <c r="F7996">
        <v>243509</v>
      </c>
      <c r="G7996">
        <v>416608</v>
      </c>
      <c r="H7996" t="s">
        <v>148</v>
      </c>
      <c r="I7996" t="s">
        <v>149</v>
      </c>
      <c r="L7996">
        <v>2017</v>
      </c>
      <c r="M7996">
        <v>7</v>
      </c>
      <c r="N7996">
        <f t="shared" si="561"/>
        <v>0</v>
      </c>
      <c r="O7996">
        <f t="shared" si="562"/>
        <v>0</v>
      </c>
      <c r="P7996">
        <f t="shared" si="563"/>
        <v>1</v>
      </c>
    </row>
    <row r="7997" spans="1:16" x14ac:dyDescent="0.3">
      <c r="A7997" t="s">
        <v>45</v>
      </c>
      <c r="B7997" s="38">
        <v>42937</v>
      </c>
      <c r="C7997" t="s">
        <v>30</v>
      </c>
      <c r="D7997" t="s">
        <v>1381</v>
      </c>
      <c r="E7997" t="s">
        <v>1125</v>
      </c>
      <c r="F7997">
        <v>243579</v>
      </c>
      <c r="G7997">
        <v>416211</v>
      </c>
      <c r="H7997" t="s">
        <v>152</v>
      </c>
      <c r="I7997" t="s">
        <v>153</v>
      </c>
      <c r="L7997">
        <v>2017</v>
      </c>
      <c r="M7997">
        <v>7</v>
      </c>
      <c r="N7997">
        <f t="shared" si="561"/>
        <v>0</v>
      </c>
      <c r="O7997">
        <f t="shared" si="562"/>
        <v>0</v>
      </c>
      <c r="P7997">
        <f t="shared" si="563"/>
        <v>2</v>
      </c>
    </row>
    <row r="7998" spans="1:16" x14ac:dyDescent="0.3">
      <c r="A7998" t="s">
        <v>45</v>
      </c>
      <c r="B7998" s="38">
        <v>42941</v>
      </c>
      <c r="C7998" t="s">
        <v>30</v>
      </c>
      <c r="D7998" t="s">
        <v>1400</v>
      </c>
      <c r="E7998" t="s">
        <v>1125</v>
      </c>
      <c r="F7998">
        <v>243427</v>
      </c>
      <c r="G7998">
        <v>417081</v>
      </c>
      <c r="H7998" t="s">
        <v>148</v>
      </c>
      <c r="I7998" t="s">
        <v>149</v>
      </c>
      <c r="L7998">
        <v>2017</v>
      </c>
      <c r="M7998">
        <v>7</v>
      </c>
      <c r="N7998">
        <f t="shared" si="561"/>
        <v>0</v>
      </c>
      <c r="O7998">
        <f t="shared" si="562"/>
        <v>0</v>
      </c>
      <c r="P7998">
        <f t="shared" si="563"/>
        <v>1</v>
      </c>
    </row>
    <row r="7999" spans="1:16" x14ac:dyDescent="0.3">
      <c r="A7999" t="s">
        <v>45</v>
      </c>
      <c r="B7999" s="38">
        <v>42948</v>
      </c>
      <c r="C7999" t="s">
        <v>30</v>
      </c>
      <c r="D7999" t="s">
        <v>1401</v>
      </c>
      <c r="E7999" t="s">
        <v>1125</v>
      </c>
      <c r="F7999">
        <v>243300</v>
      </c>
      <c r="G7999">
        <v>417258</v>
      </c>
      <c r="H7999" t="s">
        <v>148</v>
      </c>
      <c r="I7999" t="s">
        <v>149</v>
      </c>
      <c r="L7999">
        <v>2017</v>
      </c>
      <c r="M7999">
        <v>8</v>
      </c>
      <c r="N7999">
        <f t="shared" si="561"/>
        <v>0</v>
      </c>
      <c r="O7999">
        <f t="shared" si="562"/>
        <v>0</v>
      </c>
      <c r="P7999">
        <f t="shared" si="563"/>
        <v>1</v>
      </c>
    </row>
    <row r="8000" spans="1:16" x14ac:dyDescent="0.3">
      <c r="A8000" t="s">
        <v>45</v>
      </c>
      <c r="B8000" s="38">
        <v>42949</v>
      </c>
      <c r="C8000" t="s">
        <v>30</v>
      </c>
      <c r="D8000" t="s">
        <v>1402</v>
      </c>
      <c r="E8000" t="s">
        <v>1125</v>
      </c>
      <c r="F8000">
        <v>243355</v>
      </c>
      <c r="G8000">
        <v>416745</v>
      </c>
      <c r="H8000" t="s">
        <v>148</v>
      </c>
      <c r="I8000" t="s">
        <v>149</v>
      </c>
      <c r="L8000">
        <v>2017</v>
      </c>
      <c r="M8000">
        <v>8</v>
      </c>
      <c r="N8000">
        <f t="shared" si="561"/>
        <v>0</v>
      </c>
      <c r="O8000">
        <f t="shared" si="562"/>
        <v>0</v>
      </c>
      <c r="P8000">
        <f t="shared" si="563"/>
        <v>1</v>
      </c>
    </row>
    <row r="8001" spans="1:16" x14ac:dyDescent="0.3">
      <c r="A8001" t="s">
        <v>45</v>
      </c>
      <c r="B8001" s="38">
        <v>42951</v>
      </c>
      <c r="C8001" t="s">
        <v>30</v>
      </c>
      <c r="D8001" t="s">
        <v>1386</v>
      </c>
      <c r="E8001" t="s">
        <v>1125</v>
      </c>
      <c r="F8001">
        <v>244059</v>
      </c>
      <c r="G8001">
        <v>416272</v>
      </c>
      <c r="H8001" t="s">
        <v>148</v>
      </c>
      <c r="I8001" t="s">
        <v>149</v>
      </c>
      <c r="L8001">
        <v>2017</v>
      </c>
      <c r="M8001">
        <v>8</v>
      </c>
      <c r="N8001">
        <f t="shared" si="561"/>
        <v>0</v>
      </c>
      <c r="O8001">
        <f t="shared" si="562"/>
        <v>0</v>
      </c>
      <c r="P8001">
        <f t="shared" si="563"/>
        <v>1</v>
      </c>
    </row>
    <row r="8002" spans="1:16" x14ac:dyDescent="0.3">
      <c r="A8002" t="s">
        <v>45</v>
      </c>
      <c r="B8002" s="38">
        <v>42964</v>
      </c>
      <c r="C8002" t="s">
        <v>30</v>
      </c>
      <c r="D8002" t="s">
        <v>1403</v>
      </c>
      <c r="E8002" t="s">
        <v>1125</v>
      </c>
      <c r="F8002">
        <v>244671</v>
      </c>
      <c r="G8002">
        <v>416469</v>
      </c>
      <c r="H8002" t="s">
        <v>144</v>
      </c>
      <c r="I8002" t="s">
        <v>145</v>
      </c>
      <c r="L8002">
        <v>2017</v>
      </c>
      <c r="M8002">
        <v>8</v>
      </c>
      <c r="N8002">
        <f t="shared" si="561"/>
        <v>0</v>
      </c>
      <c r="O8002">
        <f t="shared" si="562"/>
        <v>0</v>
      </c>
      <c r="P8002">
        <f t="shared" si="563"/>
        <v>3</v>
      </c>
    </row>
    <row r="8003" spans="1:16" x14ac:dyDescent="0.3">
      <c r="A8003" t="s">
        <v>45</v>
      </c>
      <c r="B8003" s="38">
        <v>42970</v>
      </c>
      <c r="C8003" t="s">
        <v>30</v>
      </c>
      <c r="D8003" t="s">
        <v>1404</v>
      </c>
      <c r="E8003" t="s">
        <v>1125</v>
      </c>
      <c r="F8003">
        <v>244256</v>
      </c>
      <c r="G8003">
        <v>416267</v>
      </c>
      <c r="H8003" t="s">
        <v>148</v>
      </c>
      <c r="I8003" t="s">
        <v>149</v>
      </c>
      <c r="L8003">
        <v>2017</v>
      </c>
      <c r="M8003">
        <v>8</v>
      </c>
      <c r="N8003">
        <f t="shared" si="561"/>
        <v>0</v>
      </c>
      <c r="O8003">
        <f t="shared" si="562"/>
        <v>0</v>
      </c>
      <c r="P8003">
        <f t="shared" si="563"/>
        <v>1</v>
      </c>
    </row>
    <row r="8004" spans="1:16" x14ac:dyDescent="0.3">
      <c r="A8004" t="s">
        <v>45</v>
      </c>
      <c r="B8004" s="38">
        <v>42971</v>
      </c>
      <c r="C8004" t="s">
        <v>30</v>
      </c>
      <c r="D8004" t="s">
        <v>1405</v>
      </c>
      <c r="E8004" t="s">
        <v>1125</v>
      </c>
      <c r="F8004">
        <v>243696</v>
      </c>
      <c r="G8004">
        <v>416326</v>
      </c>
      <c r="H8004" t="s">
        <v>148</v>
      </c>
      <c r="I8004" t="s">
        <v>149</v>
      </c>
      <c r="L8004">
        <v>2017</v>
      </c>
      <c r="M8004">
        <v>8</v>
      </c>
      <c r="N8004">
        <f t="shared" si="561"/>
        <v>0</v>
      </c>
      <c r="O8004">
        <f t="shared" si="562"/>
        <v>0</v>
      </c>
      <c r="P8004">
        <f t="shared" si="563"/>
        <v>1</v>
      </c>
    </row>
    <row r="8005" spans="1:16" x14ac:dyDescent="0.3">
      <c r="A8005" t="s">
        <v>45</v>
      </c>
      <c r="B8005" s="38">
        <v>42980</v>
      </c>
      <c r="C8005" t="s">
        <v>30</v>
      </c>
      <c r="D8005" t="s">
        <v>1377</v>
      </c>
      <c r="E8005" t="s">
        <v>1125</v>
      </c>
      <c r="F8005">
        <v>243815</v>
      </c>
      <c r="G8005">
        <v>418509</v>
      </c>
      <c r="H8005" t="s">
        <v>148</v>
      </c>
      <c r="I8005" t="s">
        <v>149</v>
      </c>
      <c r="L8005">
        <v>2017</v>
      </c>
      <c r="M8005">
        <v>9</v>
      </c>
      <c r="N8005">
        <f t="shared" si="561"/>
        <v>0</v>
      </c>
      <c r="O8005">
        <f t="shared" si="562"/>
        <v>0</v>
      </c>
      <c r="P8005">
        <f t="shared" si="563"/>
        <v>1</v>
      </c>
    </row>
    <row r="8006" spans="1:16" x14ac:dyDescent="0.3">
      <c r="A8006" t="s">
        <v>45</v>
      </c>
      <c r="B8006" s="38">
        <v>42985</v>
      </c>
      <c r="C8006" t="s">
        <v>30</v>
      </c>
      <c r="D8006" t="s">
        <v>1406</v>
      </c>
      <c r="E8006" t="s">
        <v>1125</v>
      </c>
      <c r="F8006">
        <v>243127</v>
      </c>
      <c r="G8006">
        <v>416902</v>
      </c>
      <c r="H8006" t="s">
        <v>148</v>
      </c>
      <c r="I8006" t="s">
        <v>149</v>
      </c>
      <c r="L8006">
        <v>2017</v>
      </c>
      <c r="M8006">
        <v>9</v>
      </c>
      <c r="N8006">
        <f t="shared" si="561"/>
        <v>0</v>
      </c>
      <c r="O8006">
        <f t="shared" si="562"/>
        <v>0</v>
      </c>
      <c r="P8006">
        <f t="shared" si="563"/>
        <v>1</v>
      </c>
    </row>
    <row r="8007" spans="1:16" x14ac:dyDescent="0.3">
      <c r="A8007" t="s">
        <v>45</v>
      </c>
      <c r="B8007" s="38">
        <v>42986</v>
      </c>
      <c r="C8007" t="s">
        <v>30</v>
      </c>
      <c r="D8007" t="s">
        <v>1407</v>
      </c>
      <c r="E8007" t="s">
        <v>1125</v>
      </c>
      <c r="F8007">
        <v>244622</v>
      </c>
      <c r="G8007">
        <v>416504</v>
      </c>
      <c r="H8007" t="s">
        <v>148</v>
      </c>
      <c r="I8007" t="s">
        <v>149</v>
      </c>
      <c r="L8007">
        <v>2017</v>
      </c>
      <c r="M8007">
        <v>9</v>
      </c>
      <c r="N8007">
        <f t="shared" si="561"/>
        <v>0</v>
      </c>
      <c r="O8007">
        <f t="shared" si="562"/>
        <v>0</v>
      </c>
      <c r="P8007">
        <f t="shared" si="563"/>
        <v>1</v>
      </c>
    </row>
    <row r="8008" spans="1:16" x14ac:dyDescent="0.3">
      <c r="A8008" t="s">
        <v>45</v>
      </c>
      <c r="B8008" s="38">
        <v>42988</v>
      </c>
      <c r="C8008" t="s">
        <v>30</v>
      </c>
      <c r="D8008" t="s">
        <v>1408</v>
      </c>
      <c r="E8008" t="s">
        <v>1125</v>
      </c>
      <c r="F8008">
        <v>243568</v>
      </c>
      <c r="G8008">
        <v>416246</v>
      </c>
      <c r="H8008" t="s">
        <v>152</v>
      </c>
      <c r="I8008" t="s">
        <v>153</v>
      </c>
      <c r="L8008">
        <v>2017</v>
      </c>
      <c r="M8008">
        <v>9</v>
      </c>
      <c r="N8008">
        <f t="shared" si="561"/>
        <v>0</v>
      </c>
      <c r="O8008">
        <f t="shared" si="562"/>
        <v>0</v>
      </c>
      <c r="P8008">
        <f t="shared" si="563"/>
        <v>2</v>
      </c>
    </row>
    <row r="8009" spans="1:16" x14ac:dyDescent="0.3">
      <c r="A8009" t="s">
        <v>45</v>
      </c>
      <c r="B8009" s="38">
        <v>42988</v>
      </c>
      <c r="C8009" t="s">
        <v>30</v>
      </c>
      <c r="D8009" t="s">
        <v>1409</v>
      </c>
      <c r="E8009" t="s">
        <v>1125</v>
      </c>
      <c r="F8009">
        <v>243382</v>
      </c>
      <c r="G8009">
        <v>416577</v>
      </c>
      <c r="H8009" t="s">
        <v>148</v>
      </c>
      <c r="I8009" t="s">
        <v>149</v>
      </c>
      <c r="L8009">
        <v>2017</v>
      </c>
      <c r="M8009">
        <v>9</v>
      </c>
      <c r="N8009">
        <f t="shared" si="561"/>
        <v>0</v>
      </c>
      <c r="O8009">
        <f t="shared" si="562"/>
        <v>0</v>
      </c>
      <c r="P8009">
        <f t="shared" si="563"/>
        <v>1</v>
      </c>
    </row>
    <row r="8010" spans="1:16" x14ac:dyDescent="0.3">
      <c r="A8010" t="s">
        <v>45</v>
      </c>
      <c r="B8010" s="38">
        <v>42988</v>
      </c>
      <c r="C8010" t="s">
        <v>30</v>
      </c>
      <c r="D8010" t="s">
        <v>1377</v>
      </c>
      <c r="E8010" t="s">
        <v>1125</v>
      </c>
      <c r="F8010">
        <v>243450</v>
      </c>
      <c r="G8010">
        <v>417675</v>
      </c>
      <c r="H8010" t="s">
        <v>152</v>
      </c>
      <c r="I8010" t="s">
        <v>153</v>
      </c>
      <c r="L8010">
        <v>2017</v>
      </c>
      <c r="M8010">
        <v>9</v>
      </c>
      <c r="N8010">
        <f t="shared" si="561"/>
        <v>0</v>
      </c>
      <c r="O8010">
        <f t="shared" si="562"/>
        <v>0</v>
      </c>
      <c r="P8010">
        <f t="shared" si="563"/>
        <v>2</v>
      </c>
    </row>
    <row r="8011" spans="1:16" x14ac:dyDescent="0.3">
      <c r="A8011" t="s">
        <v>45</v>
      </c>
      <c r="B8011" s="38">
        <v>43007</v>
      </c>
      <c r="C8011" t="s">
        <v>30</v>
      </c>
      <c r="D8011" t="s">
        <v>1377</v>
      </c>
      <c r="E8011" t="s">
        <v>1125</v>
      </c>
      <c r="F8011">
        <v>243402</v>
      </c>
      <c r="G8011">
        <v>417416</v>
      </c>
      <c r="H8011" t="s">
        <v>148</v>
      </c>
      <c r="I8011" t="s">
        <v>149</v>
      </c>
      <c r="L8011">
        <v>2017</v>
      </c>
      <c r="M8011">
        <v>9</v>
      </c>
      <c r="N8011">
        <f t="shared" si="561"/>
        <v>0</v>
      </c>
      <c r="O8011">
        <f t="shared" si="562"/>
        <v>0</v>
      </c>
      <c r="P8011">
        <f t="shared" si="563"/>
        <v>1</v>
      </c>
    </row>
    <row r="8012" spans="1:16" x14ac:dyDescent="0.3">
      <c r="A8012" t="s">
        <v>45</v>
      </c>
      <c r="B8012" s="38">
        <v>43009</v>
      </c>
      <c r="C8012" t="s">
        <v>30</v>
      </c>
      <c r="D8012" t="s">
        <v>1410</v>
      </c>
      <c r="E8012" t="s">
        <v>1125</v>
      </c>
      <c r="F8012">
        <v>243559</v>
      </c>
      <c r="G8012">
        <v>416260</v>
      </c>
      <c r="H8012" t="s">
        <v>148</v>
      </c>
      <c r="I8012" t="s">
        <v>149</v>
      </c>
      <c r="L8012">
        <v>2017</v>
      </c>
      <c r="M8012">
        <v>10</v>
      </c>
      <c r="N8012">
        <f t="shared" si="561"/>
        <v>0</v>
      </c>
      <c r="O8012">
        <f t="shared" si="562"/>
        <v>0</v>
      </c>
      <c r="P8012">
        <f t="shared" si="563"/>
        <v>1</v>
      </c>
    </row>
    <row r="8013" spans="1:16" x14ac:dyDescent="0.3">
      <c r="A8013" t="s">
        <v>45</v>
      </c>
      <c r="B8013" s="38">
        <v>43018</v>
      </c>
      <c r="C8013" t="s">
        <v>30</v>
      </c>
      <c r="D8013" t="s">
        <v>1411</v>
      </c>
      <c r="E8013" t="s">
        <v>1125</v>
      </c>
      <c r="F8013">
        <v>243184</v>
      </c>
      <c r="G8013">
        <v>417606</v>
      </c>
      <c r="H8013" t="s">
        <v>144</v>
      </c>
      <c r="I8013" t="s">
        <v>145</v>
      </c>
      <c r="L8013">
        <v>2017</v>
      </c>
      <c r="M8013">
        <v>10</v>
      </c>
      <c r="N8013">
        <f t="shared" si="561"/>
        <v>0</v>
      </c>
      <c r="O8013">
        <f t="shared" si="562"/>
        <v>0</v>
      </c>
      <c r="P8013">
        <f t="shared" si="563"/>
        <v>3</v>
      </c>
    </row>
    <row r="8014" spans="1:16" x14ac:dyDescent="0.3">
      <c r="A8014" t="s">
        <v>45</v>
      </c>
      <c r="B8014" s="38">
        <v>43019</v>
      </c>
      <c r="C8014" t="s">
        <v>30</v>
      </c>
      <c r="D8014" t="s">
        <v>1412</v>
      </c>
      <c r="E8014" t="s">
        <v>1125</v>
      </c>
      <c r="F8014">
        <v>243110</v>
      </c>
      <c r="G8014">
        <v>417256</v>
      </c>
      <c r="H8014" t="s">
        <v>148</v>
      </c>
      <c r="I8014" t="s">
        <v>149</v>
      </c>
      <c r="L8014">
        <v>2017</v>
      </c>
      <c r="M8014">
        <v>10</v>
      </c>
      <c r="N8014">
        <f t="shared" si="561"/>
        <v>0</v>
      </c>
      <c r="O8014">
        <f t="shared" si="562"/>
        <v>0</v>
      </c>
      <c r="P8014">
        <f t="shared" si="563"/>
        <v>1</v>
      </c>
    </row>
    <row r="8015" spans="1:16" x14ac:dyDescent="0.3">
      <c r="A8015" t="s">
        <v>45</v>
      </c>
      <c r="B8015" s="38">
        <v>43023</v>
      </c>
      <c r="C8015" t="s">
        <v>30</v>
      </c>
      <c r="D8015" t="s">
        <v>1386</v>
      </c>
      <c r="E8015" t="s">
        <v>1125</v>
      </c>
      <c r="F8015">
        <v>243890</v>
      </c>
      <c r="G8015">
        <v>416004</v>
      </c>
      <c r="H8015" t="s">
        <v>148</v>
      </c>
      <c r="I8015" t="s">
        <v>149</v>
      </c>
      <c r="L8015">
        <v>2017</v>
      </c>
      <c r="M8015">
        <v>10</v>
      </c>
      <c r="N8015">
        <f t="shared" si="561"/>
        <v>0</v>
      </c>
      <c r="O8015">
        <f t="shared" si="562"/>
        <v>0</v>
      </c>
      <c r="P8015">
        <f t="shared" si="563"/>
        <v>1</v>
      </c>
    </row>
    <row r="8016" spans="1:16" x14ac:dyDescent="0.3">
      <c r="A8016" t="s">
        <v>45</v>
      </c>
      <c r="B8016" s="38">
        <v>43023</v>
      </c>
      <c r="C8016" t="s">
        <v>29</v>
      </c>
      <c r="D8016" t="s">
        <v>1401</v>
      </c>
      <c r="E8016" t="s">
        <v>1125</v>
      </c>
      <c r="F8016">
        <v>243299</v>
      </c>
      <c r="G8016">
        <v>417257</v>
      </c>
      <c r="H8016" t="s">
        <v>148</v>
      </c>
      <c r="I8016" t="s">
        <v>181</v>
      </c>
      <c r="L8016">
        <v>2017</v>
      </c>
      <c r="M8016">
        <v>10</v>
      </c>
      <c r="N8016">
        <f t="shared" si="561"/>
        <v>0</v>
      </c>
      <c r="O8016">
        <f t="shared" si="562"/>
        <v>1</v>
      </c>
      <c r="P8016">
        <f t="shared" si="563"/>
        <v>0</v>
      </c>
    </row>
    <row r="8017" spans="1:16" x14ac:dyDescent="0.3">
      <c r="A8017" t="s">
        <v>45</v>
      </c>
      <c r="B8017" s="38">
        <v>43026</v>
      </c>
      <c r="C8017" t="s">
        <v>30</v>
      </c>
      <c r="D8017" t="s">
        <v>1413</v>
      </c>
      <c r="E8017" t="s">
        <v>1125</v>
      </c>
      <c r="F8017">
        <v>243916</v>
      </c>
      <c r="G8017">
        <v>418626</v>
      </c>
      <c r="H8017" t="s">
        <v>148</v>
      </c>
      <c r="I8017" t="s">
        <v>149</v>
      </c>
      <c r="L8017">
        <v>2017</v>
      </c>
      <c r="M8017">
        <v>10</v>
      </c>
      <c r="N8017">
        <f t="shared" si="561"/>
        <v>0</v>
      </c>
      <c r="O8017">
        <f t="shared" si="562"/>
        <v>0</v>
      </c>
      <c r="P8017">
        <f t="shared" si="563"/>
        <v>1</v>
      </c>
    </row>
    <row r="8018" spans="1:16" x14ac:dyDescent="0.3">
      <c r="A8018" t="s">
        <v>45</v>
      </c>
      <c r="B8018" s="38">
        <v>43027</v>
      </c>
      <c r="C8018" t="s">
        <v>30</v>
      </c>
      <c r="D8018" t="s">
        <v>1414</v>
      </c>
      <c r="E8018" t="s">
        <v>1125</v>
      </c>
      <c r="F8018">
        <v>244205</v>
      </c>
      <c r="G8018">
        <v>416196</v>
      </c>
      <c r="H8018" t="s">
        <v>148</v>
      </c>
      <c r="I8018" t="s">
        <v>149</v>
      </c>
      <c r="L8018">
        <v>2017</v>
      </c>
      <c r="M8018">
        <v>10</v>
      </c>
      <c r="N8018">
        <f t="shared" si="561"/>
        <v>0</v>
      </c>
      <c r="O8018">
        <f t="shared" si="562"/>
        <v>0</v>
      </c>
      <c r="P8018">
        <f t="shared" si="563"/>
        <v>1</v>
      </c>
    </row>
    <row r="8019" spans="1:16" x14ac:dyDescent="0.3">
      <c r="A8019" t="s">
        <v>45</v>
      </c>
      <c r="B8019" s="38">
        <v>43032</v>
      </c>
      <c r="C8019" t="s">
        <v>30</v>
      </c>
      <c r="D8019" t="s">
        <v>1399</v>
      </c>
      <c r="E8019" t="s">
        <v>1125</v>
      </c>
      <c r="F8019">
        <v>243508</v>
      </c>
      <c r="G8019">
        <v>416608</v>
      </c>
      <c r="H8019" t="s">
        <v>152</v>
      </c>
      <c r="I8019" t="s">
        <v>153</v>
      </c>
      <c r="L8019">
        <v>2017</v>
      </c>
      <c r="M8019">
        <v>10</v>
      </c>
      <c r="N8019">
        <f t="shared" si="561"/>
        <v>0</v>
      </c>
      <c r="O8019">
        <f t="shared" si="562"/>
        <v>0</v>
      </c>
      <c r="P8019">
        <f t="shared" si="563"/>
        <v>2</v>
      </c>
    </row>
    <row r="8020" spans="1:16" x14ac:dyDescent="0.3">
      <c r="A8020" t="s">
        <v>45</v>
      </c>
      <c r="B8020" s="38">
        <v>43036</v>
      </c>
      <c r="C8020" t="s">
        <v>30</v>
      </c>
      <c r="D8020" t="s">
        <v>1415</v>
      </c>
      <c r="E8020" t="s">
        <v>1125</v>
      </c>
      <c r="F8020">
        <v>243585</v>
      </c>
      <c r="G8020">
        <v>416956</v>
      </c>
      <c r="H8020" t="s">
        <v>148</v>
      </c>
      <c r="I8020" t="s">
        <v>149</v>
      </c>
      <c r="L8020">
        <v>2017</v>
      </c>
      <c r="M8020">
        <v>10</v>
      </c>
      <c r="N8020">
        <f t="shared" si="561"/>
        <v>0</v>
      </c>
      <c r="O8020">
        <f t="shared" si="562"/>
        <v>0</v>
      </c>
      <c r="P8020">
        <f t="shared" si="563"/>
        <v>1</v>
      </c>
    </row>
    <row r="8021" spans="1:16" x14ac:dyDescent="0.3">
      <c r="A8021" t="s">
        <v>45</v>
      </c>
      <c r="B8021" s="38">
        <v>43037</v>
      </c>
      <c r="C8021" t="s">
        <v>30</v>
      </c>
      <c r="D8021" t="s">
        <v>1224</v>
      </c>
      <c r="E8021" t="s">
        <v>1125</v>
      </c>
      <c r="F8021">
        <v>243401</v>
      </c>
      <c r="G8021">
        <v>416856</v>
      </c>
      <c r="H8021" t="s">
        <v>148</v>
      </c>
      <c r="I8021" t="s">
        <v>149</v>
      </c>
      <c r="L8021">
        <v>2017</v>
      </c>
      <c r="M8021">
        <v>10</v>
      </c>
      <c r="N8021">
        <f t="shared" ref="N8021:N8084" si="564">SUM((IF(OR(ISBLANK($I8021),ISERROR(SEARCH("killed",$I8021))),0,IF(SEARCH("killed",$I8021)=3,LEFT($I8021,1),IF(SEARCH("killed",$I8021)=4,LEFT($I8021,2),0)))),(IF(OR(ISBLANK($J8021),ISERROR(SEARCH("killed",$J8021))),0,IF(SEARCH("killed",$J8021)=3,LEFT($J8021,1),IF(SEARCH("killed",$J8021)=4,LEFT($J8021,2),0)))),(IF(OR(ISBLANK($K8021),ISERROR(SEARCH("killed",$K8021))),0,IF(SEARCH("killed",$K8021)=3,LEFT($K8021,1),IF(SEARCH("killed",$K8021)=4,LEFT($K8021,2),0)))))</f>
        <v>0</v>
      </c>
      <c r="O8021">
        <f t="shared" ref="O8021:O8084" si="565">SUM((IF(OR(ISBLANK($I8021),ISERROR(SEARCH("seriously",$I8021))),0,IF(SEARCH("seriously",$I8021)=3,LEFT($I8021,1),IF(SEARCH("seriously",$I8021)=4,LEFT($I8021,2),0)))),(IF(OR(ISBLANK($J8021),ISERROR(SEARCH("seriously",$J8021))),0,IF(SEARCH("seriously",$J8021)=3,LEFT($J8021,1),IF(SEARCH("seriously",$J8021)=4,LEFT($J8021,2),0)))),(IF(OR(ISBLANK($K8021),ISERROR(SEARCH("seriously",$K8021))),0,IF(SEARCH("seriously",$K8021)=3,LEFT($K8021,1),IF(SEARCH("seriously",$K8021)=4,LEFT($K8021,2),0)))))</f>
        <v>0</v>
      </c>
      <c r="P8021">
        <f t="shared" ref="P8021:P8084" si="566">SUM((IF(OR(ISBLANK($I8021),ISERROR(SEARCH("slightly",$I8021))),0,IF(SEARCH("slightly",$I8021)=3,LEFT($I8021,1),IF(SEARCH("slightly",$I8021)=4,LEFT($I8021,2),0)))),(IF(OR(ISBLANK($J8021),ISERROR(SEARCH("slightly",$J8021))),0,IF(SEARCH("slightly",$J8021)=3,LEFT($J8021,1),IF(SEARCH("slightly",$J8021)=4,LEFT($J8021,2),0)))),(IF(OR(ISBLANK($K8021),ISERROR(SEARCH("slightly",$K8021))),0,IF(SEARCH("slightly",$K8021)=3,LEFT($K8021,1),IF(SEARCH("slightly",$K8021)=4,LEFT($K8021,2),0)))))</f>
        <v>1</v>
      </c>
    </row>
    <row r="8022" spans="1:16" x14ac:dyDescent="0.3">
      <c r="A8022" t="s">
        <v>45</v>
      </c>
      <c r="B8022" s="38">
        <v>43041</v>
      </c>
      <c r="C8022" t="s">
        <v>30</v>
      </c>
      <c r="D8022" t="s">
        <v>1415</v>
      </c>
      <c r="E8022" t="s">
        <v>1125</v>
      </c>
      <c r="F8022">
        <v>243589</v>
      </c>
      <c r="G8022">
        <v>416978</v>
      </c>
      <c r="H8022" t="s">
        <v>152</v>
      </c>
      <c r="I8022" t="s">
        <v>153</v>
      </c>
      <c r="L8022">
        <v>2017</v>
      </c>
      <c r="M8022">
        <v>11</v>
      </c>
      <c r="N8022">
        <f t="shared" si="564"/>
        <v>0</v>
      </c>
      <c r="O8022">
        <f t="shared" si="565"/>
        <v>0</v>
      </c>
      <c r="P8022">
        <f t="shared" si="566"/>
        <v>2</v>
      </c>
    </row>
    <row r="8023" spans="1:16" x14ac:dyDescent="0.3">
      <c r="A8023" t="s">
        <v>45</v>
      </c>
      <c r="B8023" s="38">
        <v>43043</v>
      </c>
      <c r="C8023" t="s">
        <v>30</v>
      </c>
      <c r="D8023" t="s">
        <v>1407</v>
      </c>
      <c r="E8023" t="s">
        <v>1125</v>
      </c>
      <c r="F8023">
        <v>244327</v>
      </c>
      <c r="G8023">
        <v>416627</v>
      </c>
      <c r="H8023" t="s">
        <v>152</v>
      </c>
      <c r="I8023" t="s">
        <v>153</v>
      </c>
      <c r="L8023">
        <v>2017</v>
      </c>
      <c r="M8023">
        <v>11</v>
      </c>
      <c r="N8023">
        <f t="shared" si="564"/>
        <v>0</v>
      </c>
      <c r="O8023">
        <f t="shared" si="565"/>
        <v>0</v>
      </c>
      <c r="P8023">
        <f t="shared" si="566"/>
        <v>2</v>
      </c>
    </row>
    <row r="8024" spans="1:16" x14ac:dyDescent="0.3">
      <c r="A8024" t="s">
        <v>45</v>
      </c>
      <c r="B8024" s="38">
        <v>43050</v>
      </c>
      <c r="C8024" t="s">
        <v>29</v>
      </c>
      <c r="D8024" t="s">
        <v>1377</v>
      </c>
      <c r="E8024" t="s">
        <v>1125</v>
      </c>
      <c r="F8024">
        <v>243881</v>
      </c>
      <c r="G8024">
        <v>418606</v>
      </c>
      <c r="H8024" t="s">
        <v>148</v>
      </c>
      <c r="I8024" t="s">
        <v>181</v>
      </c>
      <c r="L8024">
        <v>2017</v>
      </c>
      <c r="M8024">
        <v>11</v>
      </c>
      <c r="N8024">
        <f t="shared" si="564"/>
        <v>0</v>
      </c>
      <c r="O8024">
        <f t="shared" si="565"/>
        <v>1</v>
      </c>
      <c r="P8024">
        <f t="shared" si="566"/>
        <v>0</v>
      </c>
    </row>
    <row r="8025" spans="1:16" x14ac:dyDescent="0.3">
      <c r="A8025" t="s">
        <v>45</v>
      </c>
      <c r="B8025" s="38">
        <v>43057</v>
      </c>
      <c r="C8025" t="s">
        <v>30</v>
      </c>
      <c r="D8025" t="s">
        <v>1397</v>
      </c>
      <c r="E8025" t="s">
        <v>1125</v>
      </c>
      <c r="F8025">
        <v>243946</v>
      </c>
      <c r="G8025">
        <v>415985</v>
      </c>
      <c r="H8025" t="s">
        <v>148</v>
      </c>
      <c r="I8025" t="s">
        <v>149</v>
      </c>
      <c r="L8025">
        <v>2017</v>
      </c>
      <c r="M8025">
        <v>11</v>
      </c>
      <c r="N8025">
        <f t="shared" si="564"/>
        <v>0</v>
      </c>
      <c r="O8025">
        <f t="shared" si="565"/>
        <v>0</v>
      </c>
      <c r="P8025">
        <f t="shared" si="566"/>
        <v>1</v>
      </c>
    </row>
    <row r="8026" spans="1:16" x14ac:dyDescent="0.3">
      <c r="A8026" t="s">
        <v>45</v>
      </c>
      <c r="B8026" s="38">
        <v>43061</v>
      </c>
      <c r="C8026" t="s">
        <v>29</v>
      </c>
      <c r="D8026" t="s">
        <v>1325</v>
      </c>
      <c r="E8026" t="s">
        <v>1125</v>
      </c>
      <c r="F8026">
        <v>243933</v>
      </c>
      <c r="G8026">
        <v>416146</v>
      </c>
      <c r="H8026" t="s">
        <v>148</v>
      </c>
      <c r="I8026" t="s">
        <v>181</v>
      </c>
      <c r="L8026">
        <v>2017</v>
      </c>
      <c r="M8026">
        <v>11</v>
      </c>
      <c r="N8026">
        <f t="shared" si="564"/>
        <v>0</v>
      </c>
      <c r="O8026">
        <f t="shared" si="565"/>
        <v>1</v>
      </c>
      <c r="P8026">
        <f t="shared" si="566"/>
        <v>0</v>
      </c>
    </row>
    <row r="8027" spans="1:16" x14ac:dyDescent="0.3">
      <c r="A8027" t="s">
        <v>45</v>
      </c>
      <c r="B8027" s="38">
        <v>43067</v>
      </c>
      <c r="C8027" t="s">
        <v>30</v>
      </c>
      <c r="D8027" t="s">
        <v>1416</v>
      </c>
      <c r="E8027" t="s">
        <v>1125</v>
      </c>
      <c r="F8027">
        <v>244271</v>
      </c>
      <c r="G8027">
        <v>416941</v>
      </c>
      <c r="H8027" t="s">
        <v>148</v>
      </c>
      <c r="I8027" t="s">
        <v>149</v>
      </c>
      <c r="L8027">
        <v>2017</v>
      </c>
      <c r="M8027">
        <v>11</v>
      </c>
      <c r="N8027">
        <f t="shared" si="564"/>
        <v>0</v>
      </c>
      <c r="O8027">
        <f t="shared" si="565"/>
        <v>0</v>
      </c>
      <c r="P8027">
        <f t="shared" si="566"/>
        <v>1</v>
      </c>
    </row>
    <row r="8028" spans="1:16" x14ac:dyDescent="0.3">
      <c r="A8028" t="s">
        <v>45</v>
      </c>
      <c r="B8028" s="38">
        <v>43070</v>
      </c>
      <c r="C8028" t="s">
        <v>30</v>
      </c>
      <c r="D8028" t="s">
        <v>1416</v>
      </c>
      <c r="E8028" t="s">
        <v>1125</v>
      </c>
      <c r="F8028">
        <v>244212</v>
      </c>
      <c r="G8028">
        <v>416795</v>
      </c>
      <c r="H8028" t="s">
        <v>152</v>
      </c>
      <c r="I8028" t="s">
        <v>153</v>
      </c>
      <c r="L8028">
        <v>2017</v>
      </c>
      <c r="M8028">
        <v>12</v>
      </c>
      <c r="N8028">
        <f t="shared" si="564"/>
        <v>0</v>
      </c>
      <c r="O8028">
        <f t="shared" si="565"/>
        <v>0</v>
      </c>
      <c r="P8028">
        <f t="shared" si="566"/>
        <v>2</v>
      </c>
    </row>
    <row r="8029" spans="1:16" x14ac:dyDescent="0.3">
      <c r="A8029" t="s">
        <v>45</v>
      </c>
      <c r="B8029" s="38">
        <v>43071</v>
      </c>
      <c r="C8029" t="s">
        <v>30</v>
      </c>
      <c r="D8029" t="s">
        <v>1394</v>
      </c>
      <c r="E8029" t="s">
        <v>1125</v>
      </c>
      <c r="F8029">
        <v>244192</v>
      </c>
      <c r="G8029">
        <v>416512</v>
      </c>
      <c r="H8029" t="s">
        <v>148</v>
      </c>
      <c r="I8029" t="s">
        <v>149</v>
      </c>
      <c r="L8029">
        <v>2017</v>
      </c>
      <c r="M8029">
        <v>12</v>
      </c>
      <c r="N8029">
        <f t="shared" si="564"/>
        <v>0</v>
      </c>
      <c r="O8029">
        <f t="shared" si="565"/>
        <v>0</v>
      </c>
      <c r="P8029">
        <f t="shared" si="566"/>
        <v>1</v>
      </c>
    </row>
    <row r="8030" spans="1:16" x14ac:dyDescent="0.3">
      <c r="A8030" t="s">
        <v>45</v>
      </c>
      <c r="B8030" s="38">
        <v>43073</v>
      </c>
      <c r="C8030" t="s">
        <v>30</v>
      </c>
      <c r="D8030" t="s">
        <v>1386</v>
      </c>
      <c r="E8030" t="s">
        <v>1125</v>
      </c>
      <c r="F8030">
        <v>243904</v>
      </c>
      <c r="G8030">
        <v>416024</v>
      </c>
      <c r="H8030" t="s">
        <v>148</v>
      </c>
      <c r="I8030" t="s">
        <v>149</v>
      </c>
      <c r="L8030">
        <v>2017</v>
      </c>
      <c r="M8030">
        <v>12</v>
      </c>
      <c r="N8030">
        <f t="shared" si="564"/>
        <v>0</v>
      </c>
      <c r="O8030">
        <f t="shared" si="565"/>
        <v>0</v>
      </c>
      <c r="P8030">
        <f t="shared" si="566"/>
        <v>1</v>
      </c>
    </row>
    <row r="8031" spans="1:16" x14ac:dyDescent="0.3">
      <c r="A8031" t="s">
        <v>45</v>
      </c>
      <c r="B8031" s="38">
        <v>43075</v>
      </c>
      <c r="C8031" t="s">
        <v>30</v>
      </c>
      <c r="D8031" t="s">
        <v>1400</v>
      </c>
      <c r="E8031" t="s">
        <v>1125</v>
      </c>
      <c r="F8031">
        <v>243348</v>
      </c>
      <c r="G8031">
        <v>417099</v>
      </c>
      <c r="H8031" t="s">
        <v>148</v>
      </c>
      <c r="I8031" t="s">
        <v>149</v>
      </c>
      <c r="L8031">
        <v>2017</v>
      </c>
      <c r="M8031">
        <v>12</v>
      </c>
      <c r="N8031">
        <f t="shared" si="564"/>
        <v>0</v>
      </c>
      <c r="O8031">
        <f t="shared" si="565"/>
        <v>0</v>
      </c>
      <c r="P8031">
        <f t="shared" si="566"/>
        <v>1</v>
      </c>
    </row>
    <row r="8032" spans="1:16" x14ac:dyDescent="0.3">
      <c r="A8032" t="s">
        <v>45</v>
      </c>
      <c r="B8032" s="38">
        <v>43080</v>
      </c>
      <c r="C8032" t="s">
        <v>30</v>
      </c>
      <c r="D8032" t="s">
        <v>1417</v>
      </c>
      <c r="E8032" t="s">
        <v>1125</v>
      </c>
      <c r="F8032">
        <v>243995</v>
      </c>
      <c r="G8032">
        <v>416042</v>
      </c>
      <c r="H8032" t="s">
        <v>144</v>
      </c>
      <c r="I8032" t="s">
        <v>145</v>
      </c>
      <c r="L8032">
        <v>2017</v>
      </c>
      <c r="M8032">
        <v>12</v>
      </c>
      <c r="N8032">
        <f t="shared" si="564"/>
        <v>0</v>
      </c>
      <c r="O8032">
        <f t="shared" si="565"/>
        <v>0</v>
      </c>
      <c r="P8032">
        <f t="shared" si="566"/>
        <v>3</v>
      </c>
    </row>
    <row r="8033" spans="1:16" x14ac:dyDescent="0.3">
      <c r="A8033" t="s">
        <v>45</v>
      </c>
      <c r="B8033" s="38">
        <v>43084</v>
      </c>
      <c r="C8033" t="s">
        <v>30</v>
      </c>
      <c r="D8033" t="s">
        <v>1348</v>
      </c>
      <c r="E8033" t="s">
        <v>1125</v>
      </c>
      <c r="F8033">
        <v>243315</v>
      </c>
      <c r="G8033">
        <v>416981</v>
      </c>
      <c r="H8033" t="s">
        <v>148</v>
      </c>
      <c r="I8033" t="s">
        <v>149</v>
      </c>
      <c r="L8033">
        <v>2017</v>
      </c>
      <c r="M8033">
        <v>12</v>
      </c>
      <c r="N8033">
        <f t="shared" si="564"/>
        <v>0</v>
      </c>
      <c r="O8033">
        <f t="shared" si="565"/>
        <v>0</v>
      </c>
      <c r="P8033">
        <f t="shared" si="566"/>
        <v>1</v>
      </c>
    </row>
    <row r="8034" spans="1:16" x14ac:dyDescent="0.3">
      <c r="A8034" t="s">
        <v>45</v>
      </c>
      <c r="B8034" s="38">
        <v>43084</v>
      </c>
      <c r="C8034" t="s">
        <v>30</v>
      </c>
      <c r="D8034" t="s">
        <v>1377</v>
      </c>
      <c r="E8034" t="s">
        <v>1125</v>
      </c>
      <c r="F8034">
        <v>243599</v>
      </c>
      <c r="G8034">
        <v>418073</v>
      </c>
      <c r="H8034" t="s">
        <v>152</v>
      </c>
      <c r="I8034" t="s">
        <v>153</v>
      </c>
      <c r="L8034">
        <v>2017</v>
      </c>
      <c r="M8034">
        <v>12</v>
      </c>
      <c r="N8034">
        <f t="shared" si="564"/>
        <v>0</v>
      </c>
      <c r="O8034">
        <f t="shared" si="565"/>
        <v>0</v>
      </c>
      <c r="P8034">
        <f t="shared" si="566"/>
        <v>2</v>
      </c>
    </row>
    <row r="8035" spans="1:16" x14ac:dyDescent="0.3">
      <c r="A8035" t="s">
        <v>45</v>
      </c>
      <c r="B8035" s="38">
        <v>43090</v>
      </c>
      <c r="C8035" t="s">
        <v>30</v>
      </c>
      <c r="D8035" t="s">
        <v>1418</v>
      </c>
      <c r="E8035" t="s">
        <v>1125</v>
      </c>
      <c r="F8035">
        <v>243616</v>
      </c>
      <c r="G8035">
        <v>416850</v>
      </c>
      <c r="H8035" t="s">
        <v>148</v>
      </c>
      <c r="I8035" t="s">
        <v>149</v>
      </c>
      <c r="L8035">
        <v>2017</v>
      </c>
      <c r="M8035">
        <v>12</v>
      </c>
      <c r="N8035">
        <f t="shared" si="564"/>
        <v>0</v>
      </c>
      <c r="O8035">
        <f t="shared" si="565"/>
        <v>0</v>
      </c>
      <c r="P8035">
        <f t="shared" si="566"/>
        <v>1</v>
      </c>
    </row>
    <row r="8036" spans="1:16" x14ac:dyDescent="0.3">
      <c r="A8036" t="s">
        <v>45</v>
      </c>
      <c r="B8036" s="38">
        <v>43096</v>
      </c>
      <c r="C8036" t="s">
        <v>30</v>
      </c>
      <c r="D8036" t="s">
        <v>1389</v>
      </c>
      <c r="E8036" t="s">
        <v>1125</v>
      </c>
      <c r="F8036">
        <v>243575</v>
      </c>
      <c r="G8036">
        <v>417069</v>
      </c>
      <c r="H8036" t="s">
        <v>148</v>
      </c>
      <c r="I8036" t="s">
        <v>149</v>
      </c>
      <c r="L8036">
        <v>2017</v>
      </c>
      <c r="M8036">
        <v>12</v>
      </c>
      <c r="N8036">
        <f t="shared" si="564"/>
        <v>0</v>
      </c>
      <c r="O8036">
        <f t="shared" si="565"/>
        <v>0</v>
      </c>
      <c r="P8036">
        <f t="shared" si="566"/>
        <v>1</v>
      </c>
    </row>
    <row r="8037" spans="1:16" x14ac:dyDescent="0.3">
      <c r="A8037" t="s">
        <v>45</v>
      </c>
      <c r="B8037" s="38">
        <v>43091</v>
      </c>
      <c r="C8037" t="s">
        <v>29</v>
      </c>
      <c r="D8037" t="s">
        <v>1390</v>
      </c>
      <c r="E8037" t="s">
        <v>1125</v>
      </c>
      <c r="F8037">
        <v>243551</v>
      </c>
      <c r="G8037">
        <v>416796</v>
      </c>
      <c r="H8037" t="s">
        <v>148</v>
      </c>
      <c r="I8037" t="s">
        <v>181</v>
      </c>
      <c r="L8037">
        <v>2017</v>
      </c>
      <c r="M8037">
        <v>12</v>
      </c>
      <c r="N8037">
        <f t="shared" si="564"/>
        <v>0</v>
      </c>
      <c r="O8037">
        <f t="shared" si="565"/>
        <v>1</v>
      </c>
      <c r="P8037">
        <f t="shared" si="566"/>
        <v>0</v>
      </c>
    </row>
    <row r="8038" spans="1:16" x14ac:dyDescent="0.3">
      <c r="A8038" t="s">
        <v>57</v>
      </c>
      <c r="B8038" s="38">
        <v>42738</v>
      </c>
      <c r="C8038" t="s">
        <v>30</v>
      </c>
      <c r="D8038" t="s">
        <v>412</v>
      </c>
      <c r="E8038" t="s">
        <v>1126</v>
      </c>
      <c r="F8038">
        <v>223381</v>
      </c>
      <c r="G8038">
        <v>344106</v>
      </c>
      <c r="H8038" t="s">
        <v>152</v>
      </c>
      <c r="I8038" t="s">
        <v>153</v>
      </c>
      <c r="L8038">
        <v>2017</v>
      </c>
      <c r="M8038">
        <v>1</v>
      </c>
      <c r="N8038">
        <f t="shared" si="564"/>
        <v>0</v>
      </c>
      <c r="O8038">
        <f t="shared" si="565"/>
        <v>0</v>
      </c>
      <c r="P8038">
        <f t="shared" si="566"/>
        <v>2</v>
      </c>
    </row>
    <row r="8039" spans="1:16" x14ac:dyDescent="0.3">
      <c r="A8039" t="s">
        <v>57</v>
      </c>
      <c r="B8039" s="38">
        <v>42747</v>
      </c>
      <c r="C8039" t="s">
        <v>30</v>
      </c>
      <c r="D8039" t="s">
        <v>297</v>
      </c>
      <c r="E8039" t="s">
        <v>1126</v>
      </c>
      <c r="F8039">
        <v>224143</v>
      </c>
      <c r="G8039">
        <v>343912</v>
      </c>
      <c r="H8039" t="s">
        <v>148</v>
      </c>
      <c r="I8039" t="s">
        <v>149</v>
      </c>
      <c r="L8039">
        <v>2017</v>
      </c>
      <c r="M8039">
        <v>1</v>
      </c>
      <c r="N8039">
        <f t="shared" si="564"/>
        <v>0</v>
      </c>
      <c r="O8039">
        <f t="shared" si="565"/>
        <v>0</v>
      </c>
      <c r="P8039">
        <f t="shared" si="566"/>
        <v>1</v>
      </c>
    </row>
    <row r="8040" spans="1:16" x14ac:dyDescent="0.3">
      <c r="A8040" t="s">
        <v>57</v>
      </c>
      <c r="B8040" s="38">
        <v>42761</v>
      </c>
      <c r="C8040" t="s">
        <v>30</v>
      </c>
      <c r="D8040" t="s">
        <v>1419</v>
      </c>
      <c r="E8040" t="s">
        <v>1126</v>
      </c>
      <c r="F8040">
        <v>223902</v>
      </c>
      <c r="G8040">
        <v>343964</v>
      </c>
      <c r="H8040" t="s">
        <v>148</v>
      </c>
      <c r="I8040" t="s">
        <v>149</v>
      </c>
      <c r="L8040">
        <v>2017</v>
      </c>
      <c r="M8040">
        <v>1</v>
      </c>
      <c r="N8040">
        <f t="shared" si="564"/>
        <v>0</v>
      </c>
      <c r="O8040">
        <f t="shared" si="565"/>
        <v>0</v>
      </c>
      <c r="P8040">
        <f t="shared" si="566"/>
        <v>1</v>
      </c>
    </row>
    <row r="8041" spans="1:16" x14ac:dyDescent="0.3">
      <c r="A8041" t="s">
        <v>57</v>
      </c>
      <c r="B8041" s="38">
        <v>42765</v>
      </c>
      <c r="C8041" t="s">
        <v>30</v>
      </c>
      <c r="D8041" t="s">
        <v>337</v>
      </c>
      <c r="E8041" t="s">
        <v>1126</v>
      </c>
      <c r="F8041">
        <v>223275</v>
      </c>
      <c r="G8041">
        <v>344246</v>
      </c>
      <c r="H8041" t="s">
        <v>148</v>
      </c>
      <c r="I8041" t="s">
        <v>149</v>
      </c>
      <c r="L8041">
        <v>2017</v>
      </c>
      <c r="M8041">
        <v>1</v>
      </c>
      <c r="N8041">
        <f t="shared" si="564"/>
        <v>0</v>
      </c>
      <c r="O8041">
        <f t="shared" si="565"/>
        <v>0</v>
      </c>
      <c r="P8041">
        <f t="shared" si="566"/>
        <v>1</v>
      </c>
    </row>
    <row r="8042" spans="1:16" x14ac:dyDescent="0.3">
      <c r="A8042" t="s">
        <v>57</v>
      </c>
      <c r="B8042" s="38">
        <v>42780</v>
      </c>
      <c r="C8042" t="s">
        <v>30</v>
      </c>
      <c r="D8042" t="s">
        <v>412</v>
      </c>
      <c r="E8042" t="s">
        <v>1126</v>
      </c>
      <c r="F8042">
        <v>223401</v>
      </c>
      <c r="G8042">
        <v>344080</v>
      </c>
      <c r="H8042" t="s">
        <v>148</v>
      </c>
      <c r="I8042" t="s">
        <v>149</v>
      </c>
      <c r="L8042">
        <v>2017</v>
      </c>
      <c r="M8042">
        <v>2</v>
      </c>
      <c r="N8042">
        <f t="shared" si="564"/>
        <v>0</v>
      </c>
      <c r="O8042">
        <f t="shared" si="565"/>
        <v>0</v>
      </c>
      <c r="P8042">
        <f t="shared" si="566"/>
        <v>1</v>
      </c>
    </row>
    <row r="8043" spans="1:16" x14ac:dyDescent="0.3">
      <c r="A8043" t="s">
        <v>57</v>
      </c>
      <c r="B8043" s="38">
        <v>42790</v>
      </c>
      <c r="C8043" t="s">
        <v>30</v>
      </c>
      <c r="D8043" t="s">
        <v>434</v>
      </c>
      <c r="E8043" t="s">
        <v>1126</v>
      </c>
      <c r="F8043">
        <v>224085</v>
      </c>
      <c r="G8043">
        <v>344087</v>
      </c>
      <c r="H8043" t="s">
        <v>148</v>
      </c>
      <c r="I8043" t="s">
        <v>149</v>
      </c>
      <c r="L8043">
        <v>2017</v>
      </c>
      <c r="M8043">
        <v>2</v>
      </c>
      <c r="N8043">
        <f t="shared" si="564"/>
        <v>0</v>
      </c>
      <c r="O8043">
        <f t="shared" si="565"/>
        <v>0</v>
      </c>
      <c r="P8043">
        <f t="shared" si="566"/>
        <v>1</v>
      </c>
    </row>
    <row r="8044" spans="1:16" x14ac:dyDescent="0.3">
      <c r="A8044" t="s">
        <v>57</v>
      </c>
      <c r="B8044" s="38">
        <v>42804</v>
      </c>
      <c r="C8044" t="s">
        <v>30</v>
      </c>
      <c r="D8044" t="s">
        <v>216</v>
      </c>
      <c r="E8044" t="s">
        <v>1126</v>
      </c>
      <c r="F8044">
        <v>223456</v>
      </c>
      <c r="G8044">
        <v>344186</v>
      </c>
      <c r="H8044" t="s">
        <v>148</v>
      </c>
      <c r="I8044" t="s">
        <v>149</v>
      </c>
      <c r="L8044">
        <v>2017</v>
      </c>
      <c r="M8044">
        <v>3</v>
      </c>
      <c r="N8044">
        <f t="shared" si="564"/>
        <v>0</v>
      </c>
      <c r="O8044">
        <f t="shared" si="565"/>
        <v>0</v>
      </c>
      <c r="P8044">
        <f t="shared" si="566"/>
        <v>1</v>
      </c>
    </row>
    <row r="8045" spans="1:16" x14ac:dyDescent="0.3">
      <c r="A8045" t="s">
        <v>57</v>
      </c>
      <c r="B8045" s="38">
        <v>42812</v>
      </c>
      <c r="C8045" t="s">
        <v>30</v>
      </c>
      <c r="D8045" t="s">
        <v>889</v>
      </c>
      <c r="E8045" t="s">
        <v>1126</v>
      </c>
      <c r="F8045">
        <v>223373</v>
      </c>
      <c r="G8045">
        <v>344254</v>
      </c>
      <c r="H8045" t="s">
        <v>148</v>
      </c>
      <c r="I8045" t="s">
        <v>149</v>
      </c>
      <c r="L8045">
        <v>2017</v>
      </c>
      <c r="M8045">
        <v>3</v>
      </c>
      <c r="N8045">
        <f t="shared" si="564"/>
        <v>0</v>
      </c>
      <c r="O8045">
        <f t="shared" si="565"/>
        <v>0</v>
      </c>
      <c r="P8045">
        <f t="shared" si="566"/>
        <v>1</v>
      </c>
    </row>
    <row r="8046" spans="1:16" x14ac:dyDescent="0.3">
      <c r="A8046" t="s">
        <v>57</v>
      </c>
      <c r="B8046" s="38">
        <v>42821</v>
      </c>
      <c r="C8046" t="s">
        <v>30</v>
      </c>
      <c r="D8046" t="s">
        <v>146</v>
      </c>
      <c r="E8046" t="s">
        <v>1126</v>
      </c>
      <c r="F8046">
        <v>223221</v>
      </c>
      <c r="G8046">
        <v>344387</v>
      </c>
      <c r="H8046" t="s">
        <v>148</v>
      </c>
      <c r="I8046" t="s">
        <v>149</v>
      </c>
      <c r="L8046">
        <v>2017</v>
      </c>
      <c r="M8046">
        <v>3</v>
      </c>
      <c r="N8046">
        <f t="shared" si="564"/>
        <v>0</v>
      </c>
      <c r="O8046">
        <f t="shared" si="565"/>
        <v>0</v>
      </c>
      <c r="P8046">
        <f t="shared" si="566"/>
        <v>1</v>
      </c>
    </row>
    <row r="8047" spans="1:16" x14ac:dyDescent="0.3">
      <c r="A8047" t="s">
        <v>57</v>
      </c>
      <c r="B8047" s="38">
        <v>42833</v>
      </c>
      <c r="C8047" t="s">
        <v>30</v>
      </c>
      <c r="D8047" t="s">
        <v>1326</v>
      </c>
      <c r="E8047" t="s">
        <v>1126</v>
      </c>
      <c r="F8047">
        <v>223211</v>
      </c>
      <c r="G8047">
        <v>344327</v>
      </c>
      <c r="H8047" t="s">
        <v>148</v>
      </c>
      <c r="I8047" t="s">
        <v>149</v>
      </c>
      <c r="L8047">
        <v>2017</v>
      </c>
      <c r="M8047">
        <v>4</v>
      </c>
      <c r="N8047">
        <f t="shared" si="564"/>
        <v>0</v>
      </c>
      <c r="O8047">
        <f t="shared" si="565"/>
        <v>0</v>
      </c>
      <c r="P8047">
        <f t="shared" si="566"/>
        <v>1</v>
      </c>
    </row>
    <row r="8048" spans="1:16" x14ac:dyDescent="0.3">
      <c r="A8048" t="s">
        <v>57</v>
      </c>
      <c r="B8048" s="38">
        <v>42843</v>
      </c>
      <c r="C8048" t="s">
        <v>30</v>
      </c>
      <c r="D8048" t="s">
        <v>1342</v>
      </c>
      <c r="E8048" t="s">
        <v>1126</v>
      </c>
      <c r="F8048">
        <v>224028</v>
      </c>
      <c r="G8048">
        <v>343959</v>
      </c>
      <c r="H8048" t="s">
        <v>148</v>
      </c>
      <c r="I8048" t="s">
        <v>149</v>
      </c>
      <c r="L8048">
        <v>2017</v>
      </c>
      <c r="M8048">
        <v>4</v>
      </c>
      <c r="N8048">
        <f t="shared" si="564"/>
        <v>0</v>
      </c>
      <c r="O8048">
        <f t="shared" si="565"/>
        <v>0</v>
      </c>
      <c r="P8048">
        <f t="shared" si="566"/>
        <v>1</v>
      </c>
    </row>
    <row r="8049" spans="1:16" x14ac:dyDescent="0.3">
      <c r="A8049" t="s">
        <v>57</v>
      </c>
      <c r="B8049" s="38">
        <v>42965</v>
      </c>
      <c r="C8049" t="s">
        <v>30</v>
      </c>
      <c r="D8049" t="s">
        <v>1420</v>
      </c>
      <c r="E8049" t="s">
        <v>1126</v>
      </c>
      <c r="F8049">
        <v>223649</v>
      </c>
      <c r="G8049">
        <v>343921</v>
      </c>
      <c r="H8049" t="s">
        <v>148</v>
      </c>
      <c r="I8049" t="s">
        <v>149</v>
      </c>
      <c r="L8049">
        <v>2017</v>
      </c>
      <c r="M8049">
        <v>8</v>
      </c>
      <c r="N8049">
        <f t="shared" si="564"/>
        <v>0</v>
      </c>
      <c r="O8049">
        <f t="shared" si="565"/>
        <v>0</v>
      </c>
      <c r="P8049">
        <f t="shared" si="566"/>
        <v>1</v>
      </c>
    </row>
    <row r="8050" spans="1:16" x14ac:dyDescent="0.3">
      <c r="A8050" t="s">
        <v>57</v>
      </c>
      <c r="B8050" s="38">
        <v>42997</v>
      </c>
      <c r="C8050" t="s">
        <v>30</v>
      </c>
      <c r="D8050" t="s">
        <v>1421</v>
      </c>
      <c r="E8050" t="s">
        <v>1126</v>
      </c>
      <c r="F8050">
        <v>224062</v>
      </c>
      <c r="G8050">
        <v>344053</v>
      </c>
      <c r="H8050" t="s">
        <v>148</v>
      </c>
      <c r="I8050" t="s">
        <v>149</v>
      </c>
      <c r="L8050">
        <v>2017</v>
      </c>
      <c r="M8050">
        <v>9</v>
      </c>
      <c r="N8050">
        <f t="shared" si="564"/>
        <v>0</v>
      </c>
      <c r="O8050">
        <f t="shared" si="565"/>
        <v>0</v>
      </c>
      <c r="P8050">
        <f t="shared" si="566"/>
        <v>1</v>
      </c>
    </row>
    <row r="8051" spans="1:16" x14ac:dyDescent="0.3">
      <c r="A8051" t="s">
        <v>57</v>
      </c>
      <c r="B8051" s="38">
        <v>43075</v>
      </c>
      <c r="C8051" t="s">
        <v>30</v>
      </c>
      <c r="D8051" t="s">
        <v>1421</v>
      </c>
      <c r="E8051" t="s">
        <v>1126</v>
      </c>
      <c r="F8051">
        <v>224104</v>
      </c>
      <c r="G8051">
        <v>344161</v>
      </c>
      <c r="H8051" t="s">
        <v>148</v>
      </c>
      <c r="I8051" t="s">
        <v>149</v>
      </c>
      <c r="L8051">
        <v>2017</v>
      </c>
      <c r="M8051">
        <v>12</v>
      </c>
      <c r="N8051">
        <f t="shared" si="564"/>
        <v>0</v>
      </c>
      <c r="O8051">
        <f t="shared" si="565"/>
        <v>0</v>
      </c>
      <c r="P8051">
        <f t="shared" si="566"/>
        <v>1</v>
      </c>
    </row>
    <row r="8052" spans="1:16" x14ac:dyDescent="0.3">
      <c r="A8052" t="s">
        <v>67</v>
      </c>
      <c r="B8052" s="38">
        <v>42745</v>
      </c>
      <c r="C8052" t="s">
        <v>30</v>
      </c>
      <c r="D8052" t="s">
        <v>239</v>
      </c>
      <c r="E8052" t="s">
        <v>1130</v>
      </c>
      <c r="F8052">
        <v>348835</v>
      </c>
      <c r="G8052">
        <v>374103</v>
      </c>
      <c r="H8052" t="s">
        <v>148</v>
      </c>
      <c r="I8052" t="s">
        <v>149</v>
      </c>
      <c r="L8052">
        <v>2017</v>
      </c>
      <c r="M8052">
        <v>1</v>
      </c>
      <c r="N8052">
        <f t="shared" si="564"/>
        <v>0</v>
      </c>
      <c r="O8052">
        <f t="shared" si="565"/>
        <v>0</v>
      </c>
      <c r="P8052">
        <f t="shared" si="566"/>
        <v>1</v>
      </c>
    </row>
    <row r="8053" spans="1:16" x14ac:dyDescent="0.3">
      <c r="A8053" t="s">
        <v>67</v>
      </c>
      <c r="B8053" s="38">
        <v>42745</v>
      </c>
      <c r="C8053" t="s">
        <v>30</v>
      </c>
      <c r="D8053" t="s">
        <v>755</v>
      </c>
      <c r="E8053" t="s">
        <v>1130</v>
      </c>
      <c r="F8053">
        <v>348955</v>
      </c>
      <c r="G8053">
        <v>374071</v>
      </c>
      <c r="H8053" t="s">
        <v>148</v>
      </c>
      <c r="I8053" t="s">
        <v>149</v>
      </c>
      <c r="L8053">
        <v>2017</v>
      </c>
      <c r="M8053">
        <v>1</v>
      </c>
      <c r="N8053">
        <f t="shared" si="564"/>
        <v>0</v>
      </c>
      <c r="O8053">
        <f t="shared" si="565"/>
        <v>0</v>
      </c>
      <c r="P8053">
        <f t="shared" si="566"/>
        <v>1</v>
      </c>
    </row>
    <row r="8054" spans="1:16" x14ac:dyDescent="0.3">
      <c r="A8054" t="s">
        <v>67</v>
      </c>
      <c r="B8054" s="38">
        <v>42773</v>
      </c>
      <c r="C8054" t="s">
        <v>30</v>
      </c>
      <c r="D8054" t="s">
        <v>210</v>
      </c>
      <c r="E8054" t="s">
        <v>1130</v>
      </c>
      <c r="F8054">
        <v>349228</v>
      </c>
      <c r="G8054">
        <v>373960</v>
      </c>
      <c r="H8054" t="s">
        <v>148</v>
      </c>
      <c r="I8054" t="s">
        <v>149</v>
      </c>
      <c r="L8054">
        <v>2017</v>
      </c>
      <c r="M8054">
        <v>2</v>
      </c>
      <c r="N8054">
        <f t="shared" si="564"/>
        <v>0</v>
      </c>
      <c r="O8054">
        <f t="shared" si="565"/>
        <v>0</v>
      </c>
      <c r="P8054">
        <f t="shared" si="566"/>
        <v>1</v>
      </c>
    </row>
    <row r="8055" spans="1:16" x14ac:dyDescent="0.3">
      <c r="A8055" t="s">
        <v>67</v>
      </c>
      <c r="B8055" s="38">
        <v>42818</v>
      </c>
      <c r="C8055" t="s">
        <v>30</v>
      </c>
      <c r="D8055" t="s">
        <v>309</v>
      </c>
      <c r="E8055" t="s">
        <v>1130</v>
      </c>
      <c r="F8055">
        <v>349130</v>
      </c>
      <c r="G8055">
        <v>373895</v>
      </c>
      <c r="H8055" t="s">
        <v>148</v>
      </c>
      <c r="I8055" t="s">
        <v>149</v>
      </c>
      <c r="L8055">
        <v>2017</v>
      </c>
      <c r="M8055">
        <v>3</v>
      </c>
      <c r="N8055">
        <f t="shared" si="564"/>
        <v>0</v>
      </c>
      <c r="O8055">
        <f t="shared" si="565"/>
        <v>0</v>
      </c>
      <c r="P8055">
        <f t="shared" si="566"/>
        <v>1</v>
      </c>
    </row>
    <row r="8056" spans="1:16" x14ac:dyDescent="0.3">
      <c r="A8056" t="s">
        <v>67</v>
      </c>
      <c r="B8056" s="38">
        <v>42836</v>
      </c>
      <c r="C8056" t="s">
        <v>30</v>
      </c>
      <c r="D8056" t="s">
        <v>1422</v>
      </c>
      <c r="E8056" t="s">
        <v>1130</v>
      </c>
      <c r="F8056">
        <v>348736</v>
      </c>
      <c r="G8056">
        <v>374209</v>
      </c>
      <c r="H8056" t="s">
        <v>234</v>
      </c>
      <c r="I8056" t="s">
        <v>313</v>
      </c>
      <c r="L8056">
        <v>2017</v>
      </c>
      <c r="M8056">
        <v>4</v>
      </c>
      <c r="N8056">
        <f t="shared" si="564"/>
        <v>0</v>
      </c>
      <c r="O8056">
        <f t="shared" si="565"/>
        <v>0</v>
      </c>
      <c r="P8056">
        <f t="shared" si="566"/>
        <v>5</v>
      </c>
    </row>
    <row r="8057" spans="1:16" x14ac:dyDescent="0.3">
      <c r="A8057" t="s">
        <v>67</v>
      </c>
      <c r="B8057" s="38">
        <v>42859</v>
      </c>
      <c r="C8057" t="s">
        <v>30</v>
      </c>
      <c r="D8057" t="s">
        <v>1423</v>
      </c>
      <c r="E8057" t="s">
        <v>1130</v>
      </c>
      <c r="F8057">
        <v>348850</v>
      </c>
      <c r="G8057">
        <v>374100</v>
      </c>
      <c r="H8057" t="s">
        <v>148</v>
      </c>
      <c r="I8057" t="s">
        <v>149</v>
      </c>
      <c r="L8057">
        <v>2017</v>
      </c>
      <c r="M8057">
        <v>5</v>
      </c>
      <c r="N8057">
        <f t="shared" si="564"/>
        <v>0</v>
      </c>
      <c r="O8057">
        <f t="shared" si="565"/>
        <v>0</v>
      </c>
      <c r="P8057">
        <f t="shared" si="566"/>
        <v>1</v>
      </c>
    </row>
    <row r="8058" spans="1:16" x14ac:dyDescent="0.3">
      <c r="A8058" t="s">
        <v>67</v>
      </c>
      <c r="B8058" s="38">
        <v>42860</v>
      </c>
      <c r="C8058" t="s">
        <v>30</v>
      </c>
      <c r="D8058" t="s">
        <v>1424</v>
      </c>
      <c r="E8058" t="s">
        <v>1130</v>
      </c>
      <c r="F8058">
        <v>349033</v>
      </c>
      <c r="G8058">
        <v>374161</v>
      </c>
      <c r="H8058" t="s">
        <v>152</v>
      </c>
      <c r="I8058" t="s">
        <v>153</v>
      </c>
      <c r="L8058">
        <v>2017</v>
      </c>
      <c r="M8058">
        <v>5</v>
      </c>
      <c r="N8058">
        <f t="shared" si="564"/>
        <v>0</v>
      </c>
      <c r="O8058">
        <f t="shared" si="565"/>
        <v>0</v>
      </c>
      <c r="P8058">
        <f t="shared" si="566"/>
        <v>2</v>
      </c>
    </row>
    <row r="8059" spans="1:16" x14ac:dyDescent="0.3">
      <c r="A8059" t="s">
        <v>67</v>
      </c>
      <c r="B8059" s="38">
        <v>42864</v>
      </c>
      <c r="C8059" t="s">
        <v>30</v>
      </c>
      <c r="D8059" t="s">
        <v>1224</v>
      </c>
      <c r="E8059" t="s">
        <v>1130</v>
      </c>
      <c r="F8059">
        <v>348963</v>
      </c>
      <c r="G8059">
        <v>374078</v>
      </c>
      <c r="H8059" t="s">
        <v>148</v>
      </c>
      <c r="I8059" t="s">
        <v>149</v>
      </c>
      <c r="L8059">
        <v>2017</v>
      </c>
      <c r="M8059">
        <v>5</v>
      </c>
      <c r="N8059">
        <f t="shared" si="564"/>
        <v>0</v>
      </c>
      <c r="O8059">
        <f t="shared" si="565"/>
        <v>0</v>
      </c>
      <c r="P8059">
        <f t="shared" si="566"/>
        <v>1</v>
      </c>
    </row>
    <row r="8060" spans="1:16" x14ac:dyDescent="0.3">
      <c r="A8060" t="s">
        <v>67</v>
      </c>
      <c r="B8060" s="38">
        <v>42895</v>
      </c>
      <c r="C8060" t="s">
        <v>30</v>
      </c>
      <c r="D8060" t="s">
        <v>1224</v>
      </c>
      <c r="E8060" t="s">
        <v>1130</v>
      </c>
      <c r="F8060">
        <v>348858</v>
      </c>
      <c r="G8060">
        <v>374098</v>
      </c>
      <c r="H8060" t="s">
        <v>148</v>
      </c>
      <c r="I8060" t="s">
        <v>149</v>
      </c>
      <c r="L8060">
        <v>2017</v>
      </c>
      <c r="M8060">
        <v>6</v>
      </c>
      <c r="N8060">
        <f t="shared" si="564"/>
        <v>0</v>
      </c>
      <c r="O8060">
        <f t="shared" si="565"/>
        <v>0</v>
      </c>
      <c r="P8060">
        <f t="shared" si="566"/>
        <v>1</v>
      </c>
    </row>
    <row r="8061" spans="1:16" x14ac:dyDescent="0.3">
      <c r="A8061" t="s">
        <v>67</v>
      </c>
      <c r="B8061" s="38">
        <v>42918</v>
      </c>
      <c r="C8061" t="s">
        <v>30</v>
      </c>
      <c r="D8061" t="s">
        <v>1424</v>
      </c>
      <c r="E8061" t="s">
        <v>1130</v>
      </c>
      <c r="F8061">
        <v>349372</v>
      </c>
      <c r="G8061">
        <v>374130</v>
      </c>
      <c r="H8061" t="s">
        <v>148</v>
      </c>
      <c r="I8061" t="s">
        <v>149</v>
      </c>
      <c r="L8061">
        <v>2017</v>
      </c>
      <c r="M8061">
        <v>7</v>
      </c>
      <c r="N8061">
        <f t="shared" si="564"/>
        <v>0</v>
      </c>
      <c r="O8061">
        <f t="shared" si="565"/>
        <v>0</v>
      </c>
      <c r="P8061">
        <f t="shared" si="566"/>
        <v>1</v>
      </c>
    </row>
    <row r="8062" spans="1:16" x14ac:dyDescent="0.3">
      <c r="A8062" t="s">
        <v>67</v>
      </c>
      <c r="B8062" s="38">
        <v>42954</v>
      </c>
      <c r="C8062" t="s">
        <v>30</v>
      </c>
      <c r="D8062" t="s">
        <v>1224</v>
      </c>
      <c r="E8062" t="s">
        <v>1130</v>
      </c>
      <c r="F8062">
        <v>349098</v>
      </c>
      <c r="G8062">
        <v>374052</v>
      </c>
      <c r="H8062" t="s">
        <v>148</v>
      </c>
      <c r="I8062" t="s">
        <v>149</v>
      </c>
      <c r="L8062">
        <v>2017</v>
      </c>
      <c r="M8062">
        <v>8</v>
      </c>
      <c r="N8062">
        <f t="shared" si="564"/>
        <v>0</v>
      </c>
      <c r="O8062">
        <f t="shared" si="565"/>
        <v>0</v>
      </c>
      <c r="P8062">
        <f t="shared" si="566"/>
        <v>1</v>
      </c>
    </row>
    <row r="8063" spans="1:16" x14ac:dyDescent="0.3">
      <c r="A8063" t="s">
        <v>67</v>
      </c>
      <c r="B8063" s="38">
        <v>42970</v>
      </c>
      <c r="C8063" t="s">
        <v>30</v>
      </c>
      <c r="D8063" t="s">
        <v>1425</v>
      </c>
      <c r="E8063" t="s">
        <v>1130</v>
      </c>
      <c r="F8063">
        <v>349175</v>
      </c>
      <c r="G8063">
        <v>374042</v>
      </c>
      <c r="H8063" t="s">
        <v>152</v>
      </c>
      <c r="I8063" t="s">
        <v>153</v>
      </c>
      <c r="L8063">
        <v>2017</v>
      </c>
      <c r="M8063">
        <v>8</v>
      </c>
      <c r="N8063">
        <f t="shared" si="564"/>
        <v>0</v>
      </c>
      <c r="O8063">
        <f t="shared" si="565"/>
        <v>0</v>
      </c>
      <c r="P8063">
        <f t="shared" si="566"/>
        <v>2</v>
      </c>
    </row>
    <row r="8064" spans="1:16" x14ac:dyDescent="0.3">
      <c r="A8064" t="s">
        <v>67</v>
      </c>
      <c r="B8064" s="38">
        <v>43061</v>
      </c>
      <c r="C8064" t="s">
        <v>29</v>
      </c>
      <c r="D8064" t="s">
        <v>1422</v>
      </c>
      <c r="E8064" t="s">
        <v>1130</v>
      </c>
      <c r="F8064">
        <v>348850</v>
      </c>
      <c r="G8064">
        <v>374188</v>
      </c>
      <c r="H8064" t="s">
        <v>148</v>
      </c>
      <c r="I8064" t="s">
        <v>181</v>
      </c>
      <c r="L8064">
        <v>2017</v>
      </c>
      <c r="M8064">
        <v>11</v>
      </c>
      <c r="N8064">
        <f t="shared" si="564"/>
        <v>0</v>
      </c>
      <c r="O8064">
        <f t="shared" si="565"/>
        <v>1</v>
      </c>
      <c r="P8064">
        <f t="shared" si="566"/>
        <v>0</v>
      </c>
    </row>
    <row r="8065" spans="1:16" x14ac:dyDescent="0.3">
      <c r="A8065" t="s">
        <v>67</v>
      </c>
      <c r="B8065" s="38">
        <v>43077</v>
      </c>
      <c r="C8065" t="s">
        <v>30</v>
      </c>
      <c r="D8065" t="s">
        <v>1224</v>
      </c>
      <c r="E8065" t="s">
        <v>1130</v>
      </c>
      <c r="F8065">
        <v>348957</v>
      </c>
      <c r="G8065">
        <v>374072</v>
      </c>
      <c r="H8065" t="s">
        <v>148</v>
      </c>
      <c r="I8065" t="s">
        <v>149</v>
      </c>
      <c r="L8065">
        <v>2017</v>
      </c>
      <c r="M8065">
        <v>12</v>
      </c>
      <c r="N8065">
        <f t="shared" si="564"/>
        <v>0</v>
      </c>
      <c r="O8065">
        <f t="shared" si="565"/>
        <v>0</v>
      </c>
      <c r="P8065">
        <f t="shared" si="566"/>
        <v>1</v>
      </c>
    </row>
    <row r="8066" spans="1:16" x14ac:dyDescent="0.3">
      <c r="A8066" t="s">
        <v>67</v>
      </c>
      <c r="B8066" s="38">
        <v>43082</v>
      </c>
      <c r="C8066" t="s">
        <v>30</v>
      </c>
      <c r="D8066" t="s">
        <v>1424</v>
      </c>
      <c r="E8066" t="s">
        <v>1130</v>
      </c>
      <c r="F8066">
        <v>349090</v>
      </c>
      <c r="G8066">
        <v>374151</v>
      </c>
      <c r="H8066" t="s">
        <v>148</v>
      </c>
      <c r="I8066" t="s">
        <v>149</v>
      </c>
      <c r="L8066">
        <v>2017</v>
      </c>
      <c r="M8066">
        <v>12</v>
      </c>
      <c r="N8066">
        <f t="shared" si="564"/>
        <v>0</v>
      </c>
      <c r="O8066">
        <f t="shared" si="565"/>
        <v>0</v>
      </c>
      <c r="P8066">
        <f t="shared" si="566"/>
        <v>1</v>
      </c>
    </row>
    <row r="8067" spans="1:16" x14ac:dyDescent="0.3">
      <c r="A8067" t="s">
        <v>42</v>
      </c>
      <c r="B8067" s="38">
        <v>42870</v>
      </c>
      <c r="C8067" t="s">
        <v>29</v>
      </c>
      <c r="D8067" t="s">
        <v>1426</v>
      </c>
      <c r="E8067" t="s">
        <v>1124</v>
      </c>
      <c r="F8067">
        <v>337659</v>
      </c>
      <c r="G8067">
        <v>331035</v>
      </c>
      <c r="H8067" t="s">
        <v>148</v>
      </c>
      <c r="I8067" t="s">
        <v>181</v>
      </c>
      <c r="L8067">
        <v>2017</v>
      </c>
      <c r="M8067">
        <v>5</v>
      </c>
      <c r="N8067">
        <f t="shared" si="564"/>
        <v>0</v>
      </c>
      <c r="O8067">
        <f t="shared" si="565"/>
        <v>1</v>
      </c>
      <c r="P8067">
        <f t="shared" si="566"/>
        <v>0</v>
      </c>
    </row>
    <row r="8068" spans="1:16" x14ac:dyDescent="0.3">
      <c r="A8068" t="s">
        <v>42</v>
      </c>
      <c r="B8068" s="38">
        <v>42965</v>
      </c>
      <c r="C8068" t="s">
        <v>30</v>
      </c>
      <c r="D8068" t="s">
        <v>1218</v>
      </c>
      <c r="E8068" t="s">
        <v>1124</v>
      </c>
      <c r="F8068">
        <v>337729</v>
      </c>
      <c r="G8068">
        <v>331290</v>
      </c>
      <c r="H8068" t="s">
        <v>148</v>
      </c>
      <c r="I8068" t="s">
        <v>149</v>
      </c>
      <c r="L8068">
        <v>2017</v>
      </c>
      <c r="M8068">
        <v>8</v>
      </c>
      <c r="N8068">
        <f t="shared" si="564"/>
        <v>0</v>
      </c>
      <c r="O8068">
        <f t="shared" si="565"/>
        <v>0</v>
      </c>
      <c r="P8068">
        <f t="shared" si="566"/>
        <v>1</v>
      </c>
    </row>
    <row r="8069" spans="1:16" x14ac:dyDescent="0.3">
      <c r="A8069" t="s">
        <v>42</v>
      </c>
      <c r="B8069" s="38">
        <v>42970</v>
      </c>
      <c r="C8069" t="s">
        <v>30</v>
      </c>
      <c r="D8069" t="s">
        <v>1426</v>
      </c>
      <c r="E8069" t="s">
        <v>1124</v>
      </c>
      <c r="F8069">
        <v>337554</v>
      </c>
      <c r="G8069">
        <v>330719</v>
      </c>
      <c r="H8069" t="s">
        <v>148</v>
      </c>
      <c r="I8069" t="s">
        <v>149</v>
      </c>
      <c r="L8069">
        <v>2017</v>
      </c>
      <c r="M8069">
        <v>8</v>
      </c>
      <c r="N8069">
        <f t="shared" si="564"/>
        <v>0</v>
      </c>
      <c r="O8069">
        <f t="shared" si="565"/>
        <v>0</v>
      </c>
      <c r="P8069">
        <f t="shared" si="566"/>
        <v>1</v>
      </c>
    </row>
    <row r="8070" spans="1:16" x14ac:dyDescent="0.3">
      <c r="A8070" t="s">
        <v>42</v>
      </c>
      <c r="B8070" s="38">
        <v>42974</v>
      </c>
      <c r="C8070" t="s">
        <v>30</v>
      </c>
      <c r="D8070" t="s">
        <v>1427</v>
      </c>
      <c r="E8070" t="s">
        <v>1124</v>
      </c>
      <c r="F8070">
        <v>337737</v>
      </c>
      <c r="G8070">
        <v>331294</v>
      </c>
      <c r="H8070" t="s">
        <v>148</v>
      </c>
      <c r="I8070" t="s">
        <v>149</v>
      </c>
      <c r="L8070">
        <v>2017</v>
      </c>
      <c r="M8070">
        <v>8</v>
      </c>
      <c r="N8070">
        <f t="shared" si="564"/>
        <v>0</v>
      </c>
      <c r="O8070">
        <f t="shared" si="565"/>
        <v>0</v>
      </c>
      <c r="P8070">
        <f t="shared" si="566"/>
        <v>1</v>
      </c>
    </row>
    <row r="8071" spans="1:16" x14ac:dyDescent="0.3">
      <c r="A8071" t="s">
        <v>42</v>
      </c>
      <c r="B8071" s="38">
        <v>43013</v>
      </c>
      <c r="C8071" t="s">
        <v>30</v>
      </c>
      <c r="D8071" t="s">
        <v>1426</v>
      </c>
      <c r="E8071" t="s">
        <v>1124</v>
      </c>
      <c r="F8071">
        <v>337611</v>
      </c>
      <c r="G8071">
        <v>330881</v>
      </c>
      <c r="H8071" t="s">
        <v>152</v>
      </c>
      <c r="I8071" t="s">
        <v>153</v>
      </c>
      <c r="L8071">
        <v>2017</v>
      </c>
      <c r="M8071">
        <v>10</v>
      </c>
      <c r="N8071">
        <f t="shared" si="564"/>
        <v>0</v>
      </c>
      <c r="O8071">
        <f t="shared" si="565"/>
        <v>0</v>
      </c>
      <c r="P8071">
        <f t="shared" si="566"/>
        <v>2</v>
      </c>
    </row>
    <row r="8072" spans="1:16" x14ac:dyDescent="0.3">
      <c r="A8072" t="s">
        <v>42</v>
      </c>
      <c r="B8072" s="38">
        <v>43015</v>
      </c>
      <c r="C8072" t="s">
        <v>30</v>
      </c>
      <c r="D8072" t="s">
        <v>1218</v>
      </c>
      <c r="E8072" t="s">
        <v>1124</v>
      </c>
      <c r="F8072">
        <v>337714</v>
      </c>
      <c r="G8072">
        <v>331231</v>
      </c>
      <c r="H8072" t="s">
        <v>148</v>
      </c>
      <c r="I8072" t="s">
        <v>149</v>
      </c>
      <c r="L8072">
        <v>2017</v>
      </c>
      <c r="M8072">
        <v>10</v>
      </c>
      <c r="N8072">
        <f t="shared" si="564"/>
        <v>0</v>
      </c>
      <c r="O8072">
        <f t="shared" si="565"/>
        <v>0</v>
      </c>
      <c r="P8072">
        <f t="shared" si="566"/>
        <v>1</v>
      </c>
    </row>
    <row r="8073" spans="1:16" x14ac:dyDescent="0.3">
      <c r="A8073" t="s">
        <v>60</v>
      </c>
      <c r="B8073" s="38">
        <v>42740</v>
      </c>
      <c r="C8073" t="s">
        <v>30</v>
      </c>
      <c r="D8073" t="s">
        <v>194</v>
      </c>
      <c r="E8073" t="s">
        <v>1130</v>
      </c>
      <c r="F8073">
        <v>350823</v>
      </c>
      <c r="G8073">
        <v>381705</v>
      </c>
      <c r="H8073" t="s">
        <v>148</v>
      </c>
      <c r="I8073" t="s">
        <v>149</v>
      </c>
      <c r="L8073">
        <v>2017</v>
      </c>
      <c r="M8073">
        <v>1</v>
      </c>
      <c r="N8073">
        <f t="shared" si="564"/>
        <v>0</v>
      </c>
      <c r="O8073">
        <f t="shared" si="565"/>
        <v>0</v>
      </c>
      <c r="P8073">
        <f t="shared" si="566"/>
        <v>1</v>
      </c>
    </row>
    <row r="8074" spans="1:16" x14ac:dyDescent="0.3">
      <c r="A8074" t="s">
        <v>60</v>
      </c>
      <c r="B8074" s="38">
        <v>42743</v>
      </c>
      <c r="C8074" t="s">
        <v>30</v>
      </c>
      <c r="D8074" t="s">
        <v>569</v>
      </c>
      <c r="E8074" t="s">
        <v>1130</v>
      </c>
      <c r="F8074">
        <v>350735</v>
      </c>
      <c r="G8074">
        <v>381510</v>
      </c>
      <c r="H8074" t="s">
        <v>148</v>
      </c>
      <c r="I8074" t="s">
        <v>149</v>
      </c>
      <c r="L8074">
        <v>2017</v>
      </c>
      <c r="M8074">
        <v>1</v>
      </c>
      <c r="N8074">
        <f t="shared" si="564"/>
        <v>0</v>
      </c>
      <c r="O8074">
        <f t="shared" si="565"/>
        <v>0</v>
      </c>
      <c r="P8074">
        <f t="shared" si="566"/>
        <v>1</v>
      </c>
    </row>
    <row r="8075" spans="1:16" x14ac:dyDescent="0.3">
      <c r="A8075" t="s">
        <v>60</v>
      </c>
      <c r="B8075" s="38">
        <v>42771</v>
      </c>
      <c r="C8075" t="s">
        <v>30</v>
      </c>
      <c r="D8075" t="s">
        <v>170</v>
      </c>
      <c r="E8075" t="s">
        <v>1130</v>
      </c>
      <c r="F8075">
        <v>350485</v>
      </c>
      <c r="G8075">
        <v>381609</v>
      </c>
      <c r="H8075" t="s">
        <v>148</v>
      </c>
      <c r="I8075" t="s">
        <v>149</v>
      </c>
      <c r="L8075">
        <v>2017</v>
      </c>
      <c r="M8075">
        <v>2</v>
      </c>
      <c r="N8075">
        <f t="shared" si="564"/>
        <v>0</v>
      </c>
      <c r="O8075">
        <f t="shared" si="565"/>
        <v>0</v>
      </c>
      <c r="P8075">
        <f t="shared" si="566"/>
        <v>1</v>
      </c>
    </row>
    <row r="8076" spans="1:16" x14ac:dyDescent="0.3">
      <c r="A8076" t="s">
        <v>60</v>
      </c>
      <c r="B8076" s="38">
        <v>42791</v>
      </c>
      <c r="C8076" t="s">
        <v>30</v>
      </c>
      <c r="D8076" t="s">
        <v>170</v>
      </c>
      <c r="E8076" t="s">
        <v>1130</v>
      </c>
      <c r="F8076">
        <v>350472</v>
      </c>
      <c r="G8076">
        <v>381585</v>
      </c>
      <c r="H8076" t="s">
        <v>148</v>
      </c>
      <c r="I8076" t="s">
        <v>149</v>
      </c>
      <c r="L8076">
        <v>2017</v>
      </c>
      <c r="M8076">
        <v>2</v>
      </c>
      <c r="N8076">
        <f t="shared" si="564"/>
        <v>0</v>
      </c>
      <c r="O8076">
        <f t="shared" si="565"/>
        <v>0</v>
      </c>
      <c r="P8076">
        <f t="shared" si="566"/>
        <v>1</v>
      </c>
    </row>
    <row r="8077" spans="1:16" x14ac:dyDescent="0.3">
      <c r="A8077" t="s">
        <v>60</v>
      </c>
      <c r="B8077" s="38">
        <v>42796</v>
      </c>
      <c r="C8077" t="s">
        <v>30</v>
      </c>
      <c r="D8077" t="s">
        <v>265</v>
      </c>
      <c r="E8077" t="s">
        <v>1130</v>
      </c>
      <c r="F8077">
        <v>350148</v>
      </c>
      <c r="G8077">
        <v>381217</v>
      </c>
      <c r="H8077" t="s">
        <v>152</v>
      </c>
      <c r="I8077" t="s">
        <v>153</v>
      </c>
      <c r="L8077">
        <v>2017</v>
      </c>
      <c r="M8077">
        <v>3</v>
      </c>
      <c r="N8077">
        <f t="shared" si="564"/>
        <v>0</v>
      </c>
      <c r="O8077">
        <f t="shared" si="565"/>
        <v>0</v>
      </c>
      <c r="P8077">
        <f t="shared" si="566"/>
        <v>2</v>
      </c>
    </row>
    <row r="8078" spans="1:16" x14ac:dyDescent="0.3">
      <c r="A8078" t="s">
        <v>60</v>
      </c>
      <c r="B8078" s="38">
        <v>42832</v>
      </c>
      <c r="C8078" t="s">
        <v>30</v>
      </c>
      <c r="D8078" t="s">
        <v>1428</v>
      </c>
      <c r="E8078" t="s">
        <v>1130</v>
      </c>
      <c r="F8078">
        <v>350651</v>
      </c>
      <c r="G8078">
        <v>381679</v>
      </c>
      <c r="H8078" t="s">
        <v>148</v>
      </c>
      <c r="I8078" t="s">
        <v>149</v>
      </c>
      <c r="L8078">
        <v>2017</v>
      </c>
      <c r="M8078">
        <v>4</v>
      </c>
      <c r="N8078">
        <f t="shared" si="564"/>
        <v>0</v>
      </c>
      <c r="O8078">
        <f t="shared" si="565"/>
        <v>0</v>
      </c>
      <c r="P8078">
        <f t="shared" si="566"/>
        <v>1</v>
      </c>
    </row>
    <row r="8079" spans="1:16" x14ac:dyDescent="0.3">
      <c r="A8079" t="s">
        <v>60</v>
      </c>
      <c r="B8079" s="38">
        <v>42853</v>
      </c>
      <c r="C8079" t="s">
        <v>30</v>
      </c>
      <c r="D8079" t="s">
        <v>1341</v>
      </c>
      <c r="E8079" t="s">
        <v>1130</v>
      </c>
      <c r="F8079">
        <v>350571</v>
      </c>
      <c r="G8079">
        <v>381999</v>
      </c>
      <c r="H8079" t="s">
        <v>148</v>
      </c>
      <c r="I8079" t="s">
        <v>149</v>
      </c>
      <c r="L8079">
        <v>2017</v>
      </c>
      <c r="M8079">
        <v>4</v>
      </c>
      <c r="N8079">
        <f t="shared" si="564"/>
        <v>0</v>
      </c>
      <c r="O8079">
        <f t="shared" si="565"/>
        <v>0</v>
      </c>
      <c r="P8079">
        <f t="shared" si="566"/>
        <v>1</v>
      </c>
    </row>
    <row r="8080" spans="1:16" x14ac:dyDescent="0.3">
      <c r="A8080" t="s">
        <v>60</v>
      </c>
      <c r="B8080" s="38">
        <v>42866</v>
      </c>
      <c r="C8080" t="s">
        <v>30</v>
      </c>
      <c r="D8080" t="s">
        <v>1428</v>
      </c>
      <c r="E8080" t="s">
        <v>1130</v>
      </c>
      <c r="F8080">
        <v>350541</v>
      </c>
      <c r="G8080">
        <v>381678</v>
      </c>
      <c r="H8080" t="s">
        <v>148</v>
      </c>
      <c r="I8080" t="s">
        <v>149</v>
      </c>
      <c r="L8080">
        <v>2017</v>
      </c>
      <c r="M8080">
        <v>5</v>
      </c>
      <c r="N8080">
        <f t="shared" si="564"/>
        <v>0</v>
      </c>
      <c r="O8080">
        <f t="shared" si="565"/>
        <v>0</v>
      </c>
      <c r="P8080">
        <f t="shared" si="566"/>
        <v>1</v>
      </c>
    </row>
    <row r="8081" spans="1:16" x14ac:dyDescent="0.3">
      <c r="A8081" t="s">
        <v>60</v>
      </c>
      <c r="B8081" s="38">
        <v>42888</v>
      </c>
      <c r="C8081" t="s">
        <v>30</v>
      </c>
      <c r="D8081" t="s">
        <v>1218</v>
      </c>
      <c r="E8081" t="s">
        <v>1130</v>
      </c>
      <c r="F8081">
        <v>350500</v>
      </c>
      <c r="G8081">
        <v>381631</v>
      </c>
      <c r="H8081" t="s">
        <v>148</v>
      </c>
      <c r="I8081" t="s">
        <v>149</v>
      </c>
      <c r="L8081">
        <v>2017</v>
      </c>
      <c r="M8081">
        <v>6</v>
      </c>
      <c r="N8081">
        <f t="shared" si="564"/>
        <v>0</v>
      </c>
      <c r="O8081">
        <f t="shared" si="565"/>
        <v>0</v>
      </c>
      <c r="P8081">
        <f t="shared" si="566"/>
        <v>1</v>
      </c>
    </row>
    <row r="8082" spans="1:16" x14ac:dyDescent="0.3">
      <c r="A8082" t="s">
        <v>60</v>
      </c>
      <c r="B8082" s="38">
        <v>42906</v>
      </c>
      <c r="C8082" t="s">
        <v>30</v>
      </c>
      <c r="D8082" t="s">
        <v>1218</v>
      </c>
      <c r="E8082" t="s">
        <v>1130</v>
      </c>
      <c r="F8082">
        <v>350526</v>
      </c>
      <c r="G8082">
        <v>381878</v>
      </c>
      <c r="H8082" t="s">
        <v>148</v>
      </c>
      <c r="I8082" t="s">
        <v>149</v>
      </c>
      <c r="L8082">
        <v>2017</v>
      </c>
      <c r="M8082">
        <v>6</v>
      </c>
      <c r="N8082">
        <f t="shared" si="564"/>
        <v>0</v>
      </c>
      <c r="O8082">
        <f t="shared" si="565"/>
        <v>0</v>
      </c>
      <c r="P8082">
        <f t="shared" si="566"/>
        <v>1</v>
      </c>
    </row>
    <row r="8083" spans="1:16" x14ac:dyDescent="0.3">
      <c r="A8083" t="s">
        <v>60</v>
      </c>
      <c r="B8083" s="38">
        <v>42936</v>
      </c>
      <c r="C8083" t="s">
        <v>30</v>
      </c>
      <c r="D8083" t="s">
        <v>1429</v>
      </c>
      <c r="E8083" t="s">
        <v>1130</v>
      </c>
      <c r="F8083">
        <v>350131</v>
      </c>
      <c r="G8083">
        <v>381221</v>
      </c>
      <c r="H8083" t="s">
        <v>148</v>
      </c>
      <c r="I8083" t="s">
        <v>149</v>
      </c>
      <c r="L8083">
        <v>2017</v>
      </c>
      <c r="M8083">
        <v>7</v>
      </c>
      <c r="N8083">
        <f t="shared" si="564"/>
        <v>0</v>
      </c>
      <c r="O8083">
        <f t="shared" si="565"/>
        <v>0</v>
      </c>
      <c r="P8083">
        <f t="shared" si="566"/>
        <v>1</v>
      </c>
    </row>
    <row r="8084" spans="1:16" x14ac:dyDescent="0.3">
      <c r="A8084" t="s">
        <v>60</v>
      </c>
      <c r="B8084" s="38">
        <v>42937</v>
      </c>
      <c r="C8084" t="s">
        <v>30</v>
      </c>
      <c r="D8084" t="s">
        <v>1428</v>
      </c>
      <c r="E8084" t="s">
        <v>1130</v>
      </c>
      <c r="F8084">
        <v>350659</v>
      </c>
      <c r="G8084">
        <v>381678</v>
      </c>
      <c r="H8084" t="s">
        <v>152</v>
      </c>
      <c r="I8084" t="s">
        <v>153</v>
      </c>
      <c r="L8084">
        <v>2017</v>
      </c>
      <c r="M8084">
        <v>7</v>
      </c>
      <c r="N8084">
        <f t="shared" si="564"/>
        <v>0</v>
      </c>
      <c r="O8084">
        <f t="shared" si="565"/>
        <v>0</v>
      </c>
      <c r="P8084">
        <f t="shared" si="566"/>
        <v>2</v>
      </c>
    </row>
    <row r="8085" spans="1:16" x14ac:dyDescent="0.3">
      <c r="A8085" t="s">
        <v>60</v>
      </c>
      <c r="B8085" s="38">
        <v>42947</v>
      </c>
      <c r="C8085" t="s">
        <v>30</v>
      </c>
      <c r="D8085" t="s">
        <v>1224</v>
      </c>
      <c r="E8085" t="s">
        <v>1130</v>
      </c>
      <c r="F8085">
        <v>350801</v>
      </c>
      <c r="G8085">
        <v>381985</v>
      </c>
      <c r="H8085" t="s">
        <v>148</v>
      </c>
      <c r="I8085" t="s">
        <v>149</v>
      </c>
      <c r="L8085">
        <v>2017</v>
      </c>
      <c r="M8085">
        <v>7</v>
      </c>
      <c r="N8085">
        <f t="shared" ref="N8085:N8148" si="567">SUM((IF(OR(ISBLANK($I8085),ISERROR(SEARCH("killed",$I8085))),0,IF(SEARCH("killed",$I8085)=3,LEFT($I8085,1),IF(SEARCH("killed",$I8085)=4,LEFT($I8085,2),0)))),(IF(OR(ISBLANK($J8085),ISERROR(SEARCH("killed",$J8085))),0,IF(SEARCH("killed",$J8085)=3,LEFT($J8085,1),IF(SEARCH("killed",$J8085)=4,LEFT($J8085,2),0)))),(IF(OR(ISBLANK($K8085),ISERROR(SEARCH("killed",$K8085))),0,IF(SEARCH("killed",$K8085)=3,LEFT($K8085,1),IF(SEARCH("killed",$K8085)=4,LEFT($K8085,2),0)))))</f>
        <v>0</v>
      </c>
      <c r="O8085">
        <f t="shared" ref="O8085:O8148" si="568">SUM((IF(OR(ISBLANK($I8085),ISERROR(SEARCH("seriously",$I8085))),0,IF(SEARCH("seriously",$I8085)=3,LEFT($I8085,1),IF(SEARCH("seriously",$I8085)=4,LEFT($I8085,2),0)))),(IF(OR(ISBLANK($J8085),ISERROR(SEARCH("seriously",$J8085))),0,IF(SEARCH("seriously",$J8085)=3,LEFT($J8085,1),IF(SEARCH("seriously",$J8085)=4,LEFT($J8085,2),0)))),(IF(OR(ISBLANK($K8085),ISERROR(SEARCH("seriously",$K8085))),0,IF(SEARCH("seriously",$K8085)=3,LEFT($K8085,1),IF(SEARCH("seriously",$K8085)=4,LEFT($K8085,2),0)))))</f>
        <v>0</v>
      </c>
      <c r="P8085">
        <f t="shared" ref="P8085:P8148" si="569">SUM((IF(OR(ISBLANK($I8085),ISERROR(SEARCH("slightly",$I8085))),0,IF(SEARCH("slightly",$I8085)=3,LEFT($I8085,1),IF(SEARCH("slightly",$I8085)=4,LEFT($I8085,2),0)))),(IF(OR(ISBLANK($J8085),ISERROR(SEARCH("slightly",$J8085))),0,IF(SEARCH("slightly",$J8085)=3,LEFT($J8085,1),IF(SEARCH("slightly",$J8085)=4,LEFT($J8085,2),0)))),(IF(OR(ISBLANK($K8085),ISERROR(SEARCH("slightly",$K8085))),0,IF(SEARCH("slightly",$K8085)=3,LEFT($K8085,1),IF(SEARCH("slightly",$K8085)=4,LEFT($K8085,2),0)))))</f>
        <v>1</v>
      </c>
    </row>
    <row r="8086" spans="1:16" x14ac:dyDescent="0.3">
      <c r="A8086" t="s">
        <v>60</v>
      </c>
      <c r="B8086" s="38">
        <v>42964</v>
      </c>
      <c r="C8086" t="s">
        <v>30</v>
      </c>
      <c r="D8086" t="s">
        <v>1218</v>
      </c>
      <c r="E8086" t="s">
        <v>1130</v>
      </c>
      <c r="F8086">
        <v>350489</v>
      </c>
      <c r="G8086">
        <v>381615</v>
      </c>
      <c r="H8086" t="s">
        <v>148</v>
      </c>
      <c r="I8086" t="s">
        <v>149</v>
      </c>
      <c r="L8086">
        <v>2017</v>
      </c>
      <c r="M8086">
        <v>8</v>
      </c>
      <c r="N8086">
        <f t="shared" si="567"/>
        <v>0</v>
      </c>
      <c r="O8086">
        <f t="shared" si="568"/>
        <v>0</v>
      </c>
      <c r="P8086">
        <f t="shared" si="569"/>
        <v>1</v>
      </c>
    </row>
    <row r="8087" spans="1:16" x14ac:dyDescent="0.3">
      <c r="A8087" t="s">
        <v>60</v>
      </c>
      <c r="B8087" s="38">
        <v>43031</v>
      </c>
      <c r="C8087" t="s">
        <v>30</v>
      </c>
      <c r="D8087" t="s">
        <v>1223</v>
      </c>
      <c r="E8087" t="s">
        <v>1130</v>
      </c>
      <c r="F8087">
        <v>350481</v>
      </c>
      <c r="G8087">
        <v>381576</v>
      </c>
      <c r="H8087" t="s">
        <v>148</v>
      </c>
      <c r="I8087" t="s">
        <v>149</v>
      </c>
      <c r="L8087">
        <v>2017</v>
      </c>
      <c r="M8087">
        <v>10</v>
      </c>
      <c r="N8087">
        <f t="shared" si="567"/>
        <v>0</v>
      </c>
      <c r="O8087">
        <f t="shared" si="568"/>
        <v>0</v>
      </c>
      <c r="P8087">
        <f t="shared" si="569"/>
        <v>1</v>
      </c>
    </row>
    <row r="8088" spans="1:16" x14ac:dyDescent="0.3">
      <c r="A8088" t="s">
        <v>60</v>
      </c>
      <c r="B8088" s="38">
        <v>43033</v>
      </c>
      <c r="C8088" t="s">
        <v>30</v>
      </c>
      <c r="D8088" t="s">
        <v>1218</v>
      </c>
      <c r="E8088" t="s">
        <v>1130</v>
      </c>
      <c r="F8088">
        <v>350429</v>
      </c>
      <c r="G8088">
        <v>381511</v>
      </c>
      <c r="H8088" t="s">
        <v>148</v>
      </c>
      <c r="I8088" t="s">
        <v>149</v>
      </c>
      <c r="L8088">
        <v>2017</v>
      </c>
      <c r="M8088">
        <v>10</v>
      </c>
      <c r="N8088">
        <f t="shared" si="567"/>
        <v>0</v>
      </c>
      <c r="O8088">
        <f t="shared" si="568"/>
        <v>0</v>
      </c>
      <c r="P8088">
        <f t="shared" si="569"/>
        <v>1</v>
      </c>
    </row>
    <row r="8089" spans="1:16" x14ac:dyDescent="0.3">
      <c r="A8089" t="s">
        <v>60</v>
      </c>
      <c r="B8089" s="38">
        <v>43093</v>
      </c>
      <c r="C8089" t="s">
        <v>29</v>
      </c>
      <c r="D8089" t="s">
        <v>1224</v>
      </c>
      <c r="E8089" t="s">
        <v>1130</v>
      </c>
      <c r="F8089">
        <v>350622</v>
      </c>
      <c r="G8089">
        <v>381996</v>
      </c>
      <c r="H8089" t="s">
        <v>148</v>
      </c>
      <c r="I8089" t="s">
        <v>181</v>
      </c>
      <c r="L8089">
        <v>2017</v>
      </c>
      <c r="M8089">
        <v>12</v>
      </c>
      <c r="N8089">
        <f t="shared" si="567"/>
        <v>0</v>
      </c>
      <c r="O8089">
        <f t="shared" si="568"/>
        <v>1</v>
      </c>
      <c r="P8089">
        <f t="shared" si="569"/>
        <v>0</v>
      </c>
    </row>
    <row r="8090" spans="1:16" x14ac:dyDescent="0.3">
      <c r="A8090" t="s">
        <v>47</v>
      </c>
      <c r="B8090" s="38">
        <v>42916</v>
      </c>
      <c r="C8090" t="s">
        <v>30</v>
      </c>
      <c r="D8090" t="s">
        <v>1430</v>
      </c>
      <c r="E8090" t="s">
        <v>1127</v>
      </c>
      <c r="F8090">
        <v>328714</v>
      </c>
      <c r="G8090">
        <v>391448</v>
      </c>
      <c r="H8090" t="s">
        <v>152</v>
      </c>
      <c r="I8090" t="s">
        <v>153</v>
      </c>
      <c r="L8090">
        <v>2017</v>
      </c>
      <c r="M8090">
        <v>6</v>
      </c>
      <c r="N8090">
        <f t="shared" si="567"/>
        <v>0</v>
      </c>
      <c r="O8090">
        <f t="shared" si="568"/>
        <v>0</v>
      </c>
      <c r="P8090">
        <f t="shared" si="569"/>
        <v>2</v>
      </c>
    </row>
    <row r="8091" spans="1:16" x14ac:dyDescent="0.3">
      <c r="A8091" t="s">
        <v>47</v>
      </c>
      <c r="B8091" s="38">
        <v>43053</v>
      </c>
      <c r="C8091" t="s">
        <v>30</v>
      </c>
      <c r="D8091" t="s">
        <v>1431</v>
      </c>
      <c r="E8091" t="s">
        <v>1127</v>
      </c>
      <c r="F8091">
        <v>328665</v>
      </c>
      <c r="G8091">
        <v>391400</v>
      </c>
      <c r="H8091" t="s">
        <v>148</v>
      </c>
      <c r="I8091" t="s">
        <v>149</v>
      </c>
      <c r="L8091">
        <v>2017</v>
      </c>
      <c r="M8091">
        <v>11</v>
      </c>
      <c r="N8091">
        <f t="shared" si="567"/>
        <v>0</v>
      </c>
      <c r="O8091">
        <f t="shared" si="568"/>
        <v>0</v>
      </c>
      <c r="P8091">
        <f t="shared" si="569"/>
        <v>1</v>
      </c>
    </row>
    <row r="8092" spans="1:16" x14ac:dyDescent="0.3">
      <c r="A8092" t="s">
        <v>41</v>
      </c>
      <c r="B8092" s="38">
        <v>42795</v>
      </c>
      <c r="C8092" t="s">
        <v>30</v>
      </c>
      <c r="D8092" t="s">
        <v>1432</v>
      </c>
      <c r="E8092" t="s">
        <v>1123</v>
      </c>
      <c r="F8092">
        <v>289952</v>
      </c>
      <c r="G8092">
        <v>390442</v>
      </c>
      <c r="H8092" t="s">
        <v>148</v>
      </c>
      <c r="I8092" t="s">
        <v>149</v>
      </c>
      <c r="L8092">
        <v>2017</v>
      </c>
      <c r="M8092">
        <v>3</v>
      </c>
      <c r="N8092">
        <f t="shared" si="567"/>
        <v>0</v>
      </c>
      <c r="O8092">
        <f t="shared" si="568"/>
        <v>0</v>
      </c>
      <c r="P8092">
        <f t="shared" si="569"/>
        <v>1</v>
      </c>
    </row>
    <row r="8093" spans="1:16" x14ac:dyDescent="0.3">
      <c r="A8093" t="s">
        <v>41</v>
      </c>
      <c r="B8093" s="38">
        <v>42986</v>
      </c>
      <c r="C8093" t="s">
        <v>30</v>
      </c>
      <c r="D8093" t="s">
        <v>1433</v>
      </c>
      <c r="E8093" t="s">
        <v>1123</v>
      </c>
      <c r="F8093">
        <v>289578</v>
      </c>
      <c r="G8093">
        <v>390472</v>
      </c>
      <c r="H8093" t="s">
        <v>144</v>
      </c>
      <c r="I8093" t="s">
        <v>145</v>
      </c>
      <c r="L8093">
        <v>2017</v>
      </c>
      <c r="M8093">
        <v>9</v>
      </c>
      <c r="N8093">
        <f t="shared" si="567"/>
        <v>0</v>
      </c>
      <c r="O8093">
        <f t="shared" si="568"/>
        <v>0</v>
      </c>
      <c r="P8093">
        <f t="shared" si="569"/>
        <v>3</v>
      </c>
    </row>
    <row r="8094" spans="1:16" x14ac:dyDescent="0.3">
      <c r="A8094" t="s">
        <v>41</v>
      </c>
      <c r="B8094" s="38">
        <v>43033</v>
      </c>
      <c r="C8094" t="s">
        <v>30</v>
      </c>
      <c r="D8094" t="s">
        <v>1223</v>
      </c>
      <c r="E8094" t="s">
        <v>1123</v>
      </c>
      <c r="F8094">
        <v>289714</v>
      </c>
      <c r="G8094">
        <v>390568</v>
      </c>
      <c r="H8094" t="s">
        <v>148</v>
      </c>
      <c r="I8094" t="s">
        <v>149</v>
      </c>
      <c r="L8094">
        <v>2017</v>
      </c>
      <c r="M8094">
        <v>10</v>
      </c>
      <c r="N8094">
        <f t="shared" si="567"/>
        <v>0</v>
      </c>
      <c r="O8094">
        <f t="shared" si="568"/>
        <v>0</v>
      </c>
      <c r="P8094">
        <f t="shared" si="569"/>
        <v>1</v>
      </c>
    </row>
    <row r="8095" spans="1:16" x14ac:dyDescent="0.3">
      <c r="A8095" t="s">
        <v>41</v>
      </c>
      <c r="B8095" s="38">
        <v>43069</v>
      </c>
      <c r="C8095" t="s">
        <v>30</v>
      </c>
      <c r="D8095" t="s">
        <v>1384</v>
      </c>
      <c r="E8095" t="s">
        <v>1123</v>
      </c>
      <c r="F8095">
        <v>289864</v>
      </c>
      <c r="G8095">
        <v>390658</v>
      </c>
      <c r="H8095" t="s">
        <v>148</v>
      </c>
      <c r="I8095" t="s">
        <v>149</v>
      </c>
      <c r="L8095">
        <v>2017</v>
      </c>
      <c r="M8095">
        <v>11</v>
      </c>
      <c r="N8095">
        <f t="shared" si="567"/>
        <v>0</v>
      </c>
      <c r="O8095">
        <f t="shared" si="568"/>
        <v>0</v>
      </c>
      <c r="P8095">
        <f t="shared" si="569"/>
        <v>1</v>
      </c>
    </row>
    <row r="8096" spans="1:16" x14ac:dyDescent="0.3">
      <c r="A8096" t="s">
        <v>48</v>
      </c>
      <c r="B8096" s="38">
        <v>42888</v>
      </c>
      <c r="C8096" t="s">
        <v>30</v>
      </c>
      <c r="D8096" t="s">
        <v>1434</v>
      </c>
      <c r="E8096" t="s">
        <v>1123</v>
      </c>
      <c r="F8096">
        <v>285286</v>
      </c>
      <c r="G8096">
        <v>400450</v>
      </c>
      <c r="H8096" t="s">
        <v>148</v>
      </c>
      <c r="I8096" t="s">
        <v>149</v>
      </c>
      <c r="L8096">
        <v>2017</v>
      </c>
      <c r="M8096">
        <v>6</v>
      </c>
      <c r="N8096">
        <f t="shared" si="567"/>
        <v>0</v>
      </c>
      <c r="O8096">
        <f t="shared" si="568"/>
        <v>0</v>
      </c>
      <c r="P8096">
        <f t="shared" si="569"/>
        <v>1</v>
      </c>
    </row>
    <row r="8097" spans="1:16" x14ac:dyDescent="0.3">
      <c r="A8097" t="s">
        <v>48</v>
      </c>
      <c r="B8097" s="38">
        <v>42902</v>
      </c>
      <c r="C8097" t="s">
        <v>29</v>
      </c>
      <c r="D8097" t="s">
        <v>1434</v>
      </c>
      <c r="E8097" t="s">
        <v>1123</v>
      </c>
      <c r="F8097">
        <v>285320</v>
      </c>
      <c r="G8097">
        <v>400538</v>
      </c>
      <c r="H8097" t="s">
        <v>148</v>
      </c>
      <c r="I8097" t="s">
        <v>181</v>
      </c>
      <c r="L8097">
        <v>2017</v>
      </c>
      <c r="M8097">
        <v>6</v>
      </c>
      <c r="N8097">
        <f t="shared" si="567"/>
        <v>0</v>
      </c>
      <c r="O8097">
        <f t="shared" si="568"/>
        <v>1</v>
      </c>
      <c r="P8097">
        <f t="shared" si="569"/>
        <v>0</v>
      </c>
    </row>
    <row r="8098" spans="1:16" x14ac:dyDescent="0.3">
      <c r="A8098" t="s">
        <v>49</v>
      </c>
      <c r="B8098" s="38">
        <v>42836</v>
      </c>
      <c r="C8098" t="s">
        <v>30</v>
      </c>
      <c r="D8098" t="s">
        <v>1435</v>
      </c>
      <c r="E8098" t="s">
        <v>1129</v>
      </c>
      <c r="F8098">
        <v>312438</v>
      </c>
      <c r="G8098">
        <v>345861</v>
      </c>
      <c r="H8098" t="s">
        <v>148</v>
      </c>
      <c r="I8098" t="s">
        <v>149</v>
      </c>
      <c r="L8098">
        <v>2017</v>
      </c>
      <c r="M8098">
        <v>4</v>
      </c>
      <c r="N8098">
        <f t="shared" si="567"/>
        <v>0</v>
      </c>
      <c r="O8098">
        <f t="shared" si="568"/>
        <v>0</v>
      </c>
      <c r="P8098">
        <f t="shared" si="569"/>
        <v>1</v>
      </c>
    </row>
    <row r="8099" spans="1:16" x14ac:dyDescent="0.3">
      <c r="A8099" t="s">
        <v>49</v>
      </c>
      <c r="B8099" s="38">
        <v>42887</v>
      </c>
      <c r="C8099" t="s">
        <v>29</v>
      </c>
      <c r="D8099" t="s">
        <v>1436</v>
      </c>
      <c r="E8099" t="s">
        <v>1129</v>
      </c>
      <c r="F8099">
        <v>312191</v>
      </c>
      <c r="G8099">
        <v>345939</v>
      </c>
      <c r="H8099" t="s">
        <v>148</v>
      </c>
      <c r="I8099" t="s">
        <v>181</v>
      </c>
      <c r="L8099">
        <v>2017</v>
      </c>
      <c r="M8099">
        <v>6</v>
      </c>
      <c r="N8099">
        <f t="shared" si="567"/>
        <v>0</v>
      </c>
      <c r="O8099">
        <f t="shared" si="568"/>
        <v>1</v>
      </c>
      <c r="P8099">
        <f t="shared" si="569"/>
        <v>0</v>
      </c>
    </row>
    <row r="8100" spans="1:16" x14ac:dyDescent="0.3">
      <c r="A8100" t="s">
        <v>49</v>
      </c>
      <c r="B8100" s="38">
        <v>42920</v>
      </c>
      <c r="C8100" t="s">
        <v>30</v>
      </c>
      <c r="D8100" t="s">
        <v>1437</v>
      </c>
      <c r="E8100" t="s">
        <v>1129</v>
      </c>
      <c r="F8100">
        <v>312545</v>
      </c>
      <c r="G8100">
        <v>345831</v>
      </c>
      <c r="H8100" t="s">
        <v>148</v>
      </c>
      <c r="I8100" t="s">
        <v>149</v>
      </c>
      <c r="L8100">
        <v>2017</v>
      </c>
      <c r="M8100">
        <v>7</v>
      </c>
      <c r="N8100">
        <f t="shared" si="567"/>
        <v>0</v>
      </c>
      <c r="O8100">
        <f t="shared" si="568"/>
        <v>0</v>
      </c>
      <c r="P8100">
        <f t="shared" si="569"/>
        <v>1</v>
      </c>
    </row>
    <row r="8101" spans="1:16" x14ac:dyDescent="0.3">
      <c r="A8101" t="s">
        <v>49</v>
      </c>
      <c r="B8101" s="38">
        <v>42988</v>
      </c>
      <c r="C8101" t="s">
        <v>30</v>
      </c>
      <c r="D8101" t="s">
        <v>1438</v>
      </c>
      <c r="E8101" t="s">
        <v>1129</v>
      </c>
      <c r="F8101">
        <v>312531</v>
      </c>
      <c r="G8101">
        <v>345836</v>
      </c>
      <c r="H8101" t="s">
        <v>148</v>
      </c>
      <c r="I8101" t="s">
        <v>149</v>
      </c>
      <c r="L8101">
        <v>2017</v>
      </c>
      <c r="M8101">
        <v>9</v>
      </c>
      <c r="N8101">
        <f t="shared" si="567"/>
        <v>0</v>
      </c>
      <c r="O8101">
        <f t="shared" si="568"/>
        <v>0</v>
      </c>
      <c r="P8101">
        <f t="shared" si="569"/>
        <v>1</v>
      </c>
    </row>
    <row r="8102" spans="1:16" x14ac:dyDescent="0.3">
      <c r="A8102" t="s">
        <v>49</v>
      </c>
      <c r="B8102" s="38">
        <v>43044</v>
      </c>
      <c r="C8102" t="s">
        <v>30</v>
      </c>
      <c r="D8102" t="s">
        <v>1439</v>
      </c>
      <c r="E8102" t="s">
        <v>1129</v>
      </c>
      <c r="F8102">
        <v>312651</v>
      </c>
      <c r="G8102">
        <v>346092</v>
      </c>
      <c r="H8102" t="s">
        <v>148</v>
      </c>
      <c r="I8102" t="s">
        <v>149</v>
      </c>
      <c r="L8102">
        <v>2017</v>
      </c>
      <c r="M8102">
        <v>11</v>
      </c>
      <c r="N8102">
        <f t="shared" si="567"/>
        <v>0</v>
      </c>
      <c r="O8102">
        <f t="shared" si="568"/>
        <v>0</v>
      </c>
      <c r="P8102">
        <f t="shared" si="569"/>
        <v>1</v>
      </c>
    </row>
    <row r="8103" spans="1:16" x14ac:dyDescent="0.3">
      <c r="A8103" t="s">
        <v>49</v>
      </c>
      <c r="B8103" s="38">
        <v>43075</v>
      </c>
      <c r="C8103" t="s">
        <v>30</v>
      </c>
      <c r="D8103" t="s">
        <v>1341</v>
      </c>
      <c r="E8103" t="s">
        <v>1129</v>
      </c>
      <c r="F8103">
        <v>312547</v>
      </c>
      <c r="G8103">
        <v>345830</v>
      </c>
      <c r="H8103" t="s">
        <v>148</v>
      </c>
      <c r="I8103" t="s">
        <v>149</v>
      </c>
      <c r="L8103">
        <v>2017</v>
      </c>
      <c r="M8103">
        <v>12</v>
      </c>
      <c r="N8103">
        <f t="shared" si="567"/>
        <v>0</v>
      </c>
      <c r="O8103">
        <f t="shared" si="568"/>
        <v>0</v>
      </c>
      <c r="P8103">
        <f t="shared" si="569"/>
        <v>1</v>
      </c>
    </row>
    <row r="8104" spans="1:16" x14ac:dyDescent="0.3">
      <c r="A8104" t="s">
        <v>43</v>
      </c>
      <c r="B8104" s="38">
        <v>42744</v>
      </c>
      <c r="C8104" t="s">
        <v>30</v>
      </c>
      <c r="D8104" t="s">
        <v>954</v>
      </c>
      <c r="E8104" t="s">
        <v>1124</v>
      </c>
      <c r="F8104">
        <v>308580</v>
      </c>
      <c r="G8104">
        <v>326793</v>
      </c>
      <c r="H8104" t="s">
        <v>148</v>
      </c>
      <c r="I8104" t="s">
        <v>149</v>
      </c>
      <c r="L8104">
        <v>2017</v>
      </c>
      <c r="M8104">
        <v>1</v>
      </c>
      <c r="N8104">
        <f t="shared" si="567"/>
        <v>0</v>
      </c>
      <c r="O8104">
        <f t="shared" si="568"/>
        <v>0</v>
      </c>
      <c r="P8104">
        <f t="shared" si="569"/>
        <v>1</v>
      </c>
    </row>
    <row r="8105" spans="1:16" x14ac:dyDescent="0.3">
      <c r="A8105" t="s">
        <v>43</v>
      </c>
      <c r="B8105" s="38">
        <v>42760</v>
      </c>
      <c r="C8105" t="s">
        <v>30</v>
      </c>
      <c r="D8105" t="s">
        <v>604</v>
      </c>
      <c r="E8105" t="s">
        <v>1124</v>
      </c>
      <c r="F8105">
        <v>308741</v>
      </c>
      <c r="G8105">
        <v>326911</v>
      </c>
      <c r="H8105" t="s">
        <v>148</v>
      </c>
      <c r="I8105" t="s">
        <v>149</v>
      </c>
      <c r="L8105">
        <v>2017</v>
      </c>
      <c r="M8105">
        <v>1</v>
      </c>
      <c r="N8105">
        <f t="shared" si="567"/>
        <v>0</v>
      </c>
      <c r="O8105">
        <f t="shared" si="568"/>
        <v>0</v>
      </c>
      <c r="P8105">
        <f t="shared" si="569"/>
        <v>1</v>
      </c>
    </row>
    <row r="8106" spans="1:16" x14ac:dyDescent="0.3">
      <c r="A8106" t="s">
        <v>43</v>
      </c>
      <c r="B8106" s="38">
        <v>42762</v>
      </c>
      <c r="C8106" t="s">
        <v>30</v>
      </c>
      <c r="D8106" t="s">
        <v>237</v>
      </c>
      <c r="E8106" t="s">
        <v>1124</v>
      </c>
      <c r="F8106">
        <v>308457</v>
      </c>
      <c r="G8106">
        <v>325929</v>
      </c>
      <c r="H8106" t="s">
        <v>144</v>
      </c>
      <c r="I8106" t="s">
        <v>145</v>
      </c>
      <c r="L8106">
        <v>2017</v>
      </c>
      <c r="M8106">
        <v>1</v>
      </c>
      <c r="N8106">
        <f t="shared" si="567"/>
        <v>0</v>
      </c>
      <c r="O8106">
        <f t="shared" si="568"/>
        <v>0</v>
      </c>
      <c r="P8106">
        <f t="shared" si="569"/>
        <v>3</v>
      </c>
    </row>
    <row r="8107" spans="1:16" x14ac:dyDescent="0.3">
      <c r="A8107" t="s">
        <v>43</v>
      </c>
      <c r="B8107" s="38">
        <v>42769</v>
      </c>
      <c r="C8107" t="s">
        <v>30</v>
      </c>
      <c r="D8107" t="s">
        <v>203</v>
      </c>
      <c r="E8107" t="s">
        <v>1124</v>
      </c>
      <c r="F8107">
        <v>308367</v>
      </c>
      <c r="G8107">
        <v>326759</v>
      </c>
      <c r="H8107" t="s">
        <v>144</v>
      </c>
      <c r="I8107" t="s">
        <v>145</v>
      </c>
      <c r="L8107">
        <v>2017</v>
      </c>
      <c r="M8107">
        <v>2</v>
      </c>
      <c r="N8107">
        <f t="shared" si="567"/>
        <v>0</v>
      </c>
      <c r="O8107">
        <f t="shared" si="568"/>
        <v>0</v>
      </c>
      <c r="P8107">
        <f t="shared" si="569"/>
        <v>3</v>
      </c>
    </row>
    <row r="8108" spans="1:16" x14ac:dyDescent="0.3">
      <c r="A8108" t="s">
        <v>43</v>
      </c>
      <c r="B8108" s="38">
        <v>42788</v>
      </c>
      <c r="C8108" t="s">
        <v>30</v>
      </c>
      <c r="D8108" t="s">
        <v>375</v>
      </c>
      <c r="E8108" t="s">
        <v>1124</v>
      </c>
      <c r="F8108">
        <v>308553</v>
      </c>
      <c r="G8108">
        <v>326263</v>
      </c>
      <c r="H8108" t="s">
        <v>144</v>
      </c>
      <c r="I8108" t="s">
        <v>145</v>
      </c>
      <c r="L8108">
        <v>2017</v>
      </c>
      <c r="M8108">
        <v>2</v>
      </c>
      <c r="N8108">
        <f t="shared" si="567"/>
        <v>0</v>
      </c>
      <c r="O8108">
        <f t="shared" si="568"/>
        <v>0</v>
      </c>
      <c r="P8108">
        <f t="shared" si="569"/>
        <v>3</v>
      </c>
    </row>
    <row r="8109" spans="1:16" x14ac:dyDescent="0.3">
      <c r="A8109" t="s">
        <v>43</v>
      </c>
      <c r="B8109" s="38">
        <v>42794</v>
      </c>
      <c r="C8109" t="s">
        <v>30</v>
      </c>
      <c r="D8109" t="s">
        <v>197</v>
      </c>
      <c r="E8109" t="s">
        <v>1124</v>
      </c>
      <c r="F8109">
        <v>308806</v>
      </c>
      <c r="G8109">
        <v>326843</v>
      </c>
      <c r="H8109" t="s">
        <v>148</v>
      </c>
      <c r="I8109" t="s">
        <v>149</v>
      </c>
      <c r="L8109">
        <v>2017</v>
      </c>
      <c r="M8109">
        <v>2</v>
      </c>
      <c r="N8109">
        <f t="shared" si="567"/>
        <v>0</v>
      </c>
      <c r="O8109">
        <f t="shared" si="568"/>
        <v>0</v>
      </c>
      <c r="P8109">
        <f t="shared" si="569"/>
        <v>1</v>
      </c>
    </row>
    <row r="8110" spans="1:16" x14ac:dyDescent="0.3">
      <c r="A8110" t="s">
        <v>43</v>
      </c>
      <c r="B8110" s="38">
        <v>42804</v>
      </c>
      <c r="C8110" t="s">
        <v>30</v>
      </c>
      <c r="D8110" t="s">
        <v>432</v>
      </c>
      <c r="E8110" t="s">
        <v>1124</v>
      </c>
      <c r="F8110">
        <v>308468</v>
      </c>
      <c r="G8110">
        <v>325942</v>
      </c>
      <c r="H8110" t="s">
        <v>148</v>
      </c>
      <c r="I8110" t="s">
        <v>149</v>
      </c>
      <c r="L8110">
        <v>2017</v>
      </c>
      <c r="M8110">
        <v>3</v>
      </c>
      <c r="N8110">
        <f t="shared" si="567"/>
        <v>0</v>
      </c>
      <c r="O8110">
        <f t="shared" si="568"/>
        <v>0</v>
      </c>
      <c r="P8110">
        <f t="shared" si="569"/>
        <v>1</v>
      </c>
    </row>
    <row r="8111" spans="1:16" x14ac:dyDescent="0.3">
      <c r="A8111" t="s">
        <v>43</v>
      </c>
      <c r="B8111" s="38">
        <v>42819</v>
      </c>
      <c r="C8111" t="s">
        <v>30</v>
      </c>
      <c r="D8111" t="s">
        <v>237</v>
      </c>
      <c r="E8111" t="s">
        <v>1124</v>
      </c>
      <c r="F8111">
        <v>308472</v>
      </c>
      <c r="G8111">
        <v>325938</v>
      </c>
      <c r="H8111" t="s">
        <v>148</v>
      </c>
      <c r="I8111" t="s">
        <v>149</v>
      </c>
      <c r="L8111">
        <v>2017</v>
      </c>
      <c r="M8111">
        <v>3</v>
      </c>
      <c r="N8111">
        <f t="shared" si="567"/>
        <v>0</v>
      </c>
      <c r="O8111">
        <f t="shared" si="568"/>
        <v>0</v>
      </c>
      <c r="P8111">
        <f t="shared" si="569"/>
        <v>1</v>
      </c>
    </row>
    <row r="8112" spans="1:16" x14ac:dyDescent="0.3">
      <c r="A8112" t="s">
        <v>43</v>
      </c>
      <c r="B8112" s="38">
        <v>42855</v>
      </c>
      <c r="C8112" t="s">
        <v>30</v>
      </c>
      <c r="D8112" t="s">
        <v>1341</v>
      </c>
      <c r="E8112" t="s">
        <v>1124</v>
      </c>
      <c r="F8112">
        <v>308469</v>
      </c>
      <c r="G8112">
        <v>325942</v>
      </c>
      <c r="H8112" t="s">
        <v>152</v>
      </c>
      <c r="I8112" t="s">
        <v>153</v>
      </c>
      <c r="L8112">
        <v>2017</v>
      </c>
      <c r="M8112">
        <v>4</v>
      </c>
      <c r="N8112">
        <f t="shared" si="567"/>
        <v>0</v>
      </c>
      <c r="O8112">
        <f t="shared" si="568"/>
        <v>0</v>
      </c>
      <c r="P8112">
        <f t="shared" si="569"/>
        <v>2</v>
      </c>
    </row>
    <row r="8113" spans="1:16" x14ac:dyDescent="0.3">
      <c r="A8113" t="s">
        <v>43</v>
      </c>
      <c r="B8113" s="38">
        <v>42855</v>
      </c>
      <c r="C8113" t="s">
        <v>30</v>
      </c>
      <c r="D8113" t="s">
        <v>1341</v>
      </c>
      <c r="E8113" t="s">
        <v>1124</v>
      </c>
      <c r="F8113">
        <v>308429</v>
      </c>
      <c r="G8113">
        <v>325898</v>
      </c>
      <c r="H8113" t="s">
        <v>152</v>
      </c>
      <c r="I8113" t="s">
        <v>153</v>
      </c>
      <c r="L8113">
        <v>2017</v>
      </c>
      <c r="M8113">
        <v>4</v>
      </c>
      <c r="N8113">
        <f t="shared" si="567"/>
        <v>0</v>
      </c>
      <c r="O8113">
        <f t="shared" si="568"/>
        <v>0</v>
      </c>
      <c r="P8113">
        <f t="shared" si="569"/>
        <v>2</v>
      </c>
    </row>
    <row r="8114" spans="1:16" x14ac:dyDescent="0.3">
      <c r="A8114" t="s">
        <v>43</v>
      </c>
      <c r="B8114" s="38">
        <v>42934</v>
      </c>
      <c r="C8114" t="s">
        <v>30</v>
      </c>
      <c r="D8114" t="s">
        <v>1440</v>
      </c>
      <c r="E8114" t="s">
        <v>1124</v>
      </c>
      <c r="F8114">
        <v>308074</v>
      </c>
      <c r="G8114">
        <v>326649</v>
      </c>
      <c r="H8114" t="s">
        <v>148</v>
      </c>
      <c r="I8114" t="s">
        <v>149</v>
      </c>
      <c r="L8114">
        <v>2017</v>
      </c>
      <c r="M8114">
        <v>7</v>
      </c>
      <c r="N8114">
        <f t="shared" si="567"/>
        <v>0</v>
      </c>
      <c r="O8114">
        <f t="shared" si="568"/>
        <v>0</v>
      </c>
      <c r="P8114">
        <f t="shared" si="569"/>
        <v>1</v>
      </c>
    </row>
    <row r="8115" spans="1:16" x14ac:dyDescent="0.3">
      <c r="A8115" t="s">
        <v>43</v>
      </c>
      <c r="B8115" s="38">
        <v>42939</v>
      </c>
      <c r="C8115" t="s">
        <v>30</v>
      </c>
      <c r="D8115" t="s">
        <v>1441</v>
      </c>
      <c r="E8115" t="s">
        <v>1124</v>
      </c>
      <c r="F8115">
        <v>308555</v>
      </c>
      <c r="G8115">
        <v>326256</v>
      </c>
      <c r="H8115" t="s">
        <v>148</v>
      </c>
      <c r="I8115" t="s">
        <v>149</v>
      </c>
      <c r="L8115">
        <v>2017</v>
      </c>
      <c r="M8115">
        <v>7</v>
      </c>
      <c r="N8115">
        <f t="shared" si="567"/>
        <v>0</v>
      </c>
      <c r="O8115">
        <f t="shared" si="568"/>
        <v>0</v>
      </c>
      <c r="P8115">
        <f t="shared" si="569"/>
        <v>1</v>
      </c>
    </row>
    <row r="8116" spans="1:16" x14ac:dyDescent="0.3">
      <c r="A8116" t="s">
        <v>43</v>
      </c>
      <c r="B8116" s="38">
        <v>42952</v>
      </c>
      <c r="C8116" t="s">
        <v>30</v>
      </c>
      <c r="D8116" t="s">
        <v>1442</v>
      </c>
      <c r="E8116" t="s">
        <v>1124</v>
      </c>
      <c r="F8116">
        <v>308463</v>
      </c>
      <c r="G8116">
        <v>326237</v>
      </c>
      <c r="H8116" t="s">
        <v>148</v>
      </c>
      <c r="I8116" t="s">
        <v>149</v>
      </c>
      <c r="L8116">
        <v>2017</v>
      </c>
      <c r="M8116">
        <v>8</v>
      </c>
      <c r="N8116">
        <f t="shared" si="567"/>
        <v>0</v>
      </c>
      <c r="O8116">
        <f t="shared" si="568"/>
        <v>0</v>
      </c>
      <c r="P8116">
        <f t="shared" si="569"/>
        <v>1</v>
      </c>
    </row>
    <row r="8117" spans="1:16" x14ac:dyDescent="0.3">
      <c r="A8117" t="s">
        <v>43</v>
      </c>
      <c r="B8117" s="38">
        <v>42955</v>
      </c>
      <c r="C8117" t="s">
        <v>30</v>
      </c>
      <c r="D8117" t="s">
        <v>1443</v>
      </c>
      <c r="E8117" t="s">
        <v>1124</v>
      </c>
      <c r="F8117">
        <v>308463</v>
      </c>
      <c r="G8117">
        <v>325918</v>
      </c>
      <c r="H8117" t="s">
        <v>152</v>
      </c>
      <c r="I8117" t="s">
        <v>153</v>
      </c>
      <c r="L8117">
        <v>2017</v>
      </c>
      <c r="M8117">
        <v>8</v>
      </c>
      <c r="N8117">
        <f t="shared" si="567"/>
        <v>0</v>
      </c>
      <c r="O8117">
        <f t="shared" si="568"/>
        <v>0</v>
      </c>
      <c r="P8117">
        <f t="shared" si="569"/>
        <v>2</v>
      </c>
    </row>
    <row r="8118" spans="1:16" x14ac:dyDescent="0.3">
      <c r="A8118" t="s">
        <v>43</v>
      </c>
      <c r="B8118" s="38">
        <v>42960</v>
      </c>
      <c r="C8118" t="s">
        <v>30</v>
      </c>
      <c r="D8118" t="s">
        <v>1443</v>
      </c>
      <c r="E8118" t="s">
        <v>1124</v>
      </c>
      <c r="F8118">
        <v>308497</v>
      </c>
      <c r="G8118">
        <v>325833</v>
      </c>
      <c r="H8118" t="s">
        <v>148</v>
      </c>
      <c r="I8118" t="s">
        <v>149</v>
      </c>
      <c r="L8118">
        <v>2017</v>
      </c>
      <c r="M8118">
        <v>8</v>
      </c>
      <c r="N8118">
        <f t="shared" si="567"/>
        <v>0</v>
      </c>
      <c r="O8118">
        <f t="shared" si="568"/>
        <v>0</v>
      </c>
      <c r="P8118">
        <f t="shared" si="569"/>
        <v>1</v>
      </c>
    </row>
    <row r="8119" spans="1:16" x14ac:dyDescent="0.3">
      <c r="A8119" t="s">
        <v>43</v>
      </c>
      <c r="B8119" s="38">
        <v>42961</v>
      </c>
      <c r="C8119" t="s">
        <v>30</v>
      </c>
      <c r="D8119" t="s">
        <v>1444</v>
      </c>
      <c r="E8119" t="s">
        <v>1124</v>
      </c>
      <c r="F8119">
        <v>308464</v>
      </c>
      <c r="G8119">
        <v>325961</v>
      </c>
      <c r="H8119" t="s">
        <v>245</v>
      </c>
      <c r="I8119" t="s">
        <v>246</v>
      </c>
      <c r="L8119">
        <v>2017</v>
      </c>
      <c r="M8119">
        <v>8</v>
      </c>
      <c r="N8119">
        <f t="shared" si="567"/>
        <v>0</v>
      </c>
      <c r="O8119">
        <f t="shared" si="568"/>
        <v>0</v>
      </c>
      <c r="P8119">
        <f t="shared" si="569"/>
        <v>4</v>
      </c>
    </row>
    <row r="8120" spans="1:16" x14ac:dyDescent="0.3">
      <c r="A8120" t="s">
        <v>43</v>
      </c>
      <c r="B8120" s="38">
        <v>42964</v>
      </c>
      <c r="C8120" t="s">
        <v>29</v>
      </c>
      <c r="D8120" t="s">
        <v>1348</v>
      </c>
      <c r="E8120" t="s">
        <v>1124</v>
      </c>
      <c r="F8120">
        <v>308648</v>
      </c>
      <c r="G8120">
        <v>326004</v>
      </c>
      <c r="H8120" t="s">
        <v>152</v>
      </c>
      <c r="I8120" t="s">
        <v>247</v>
      </c>
      <c r="L8120">
        <v>2017</v>
      </c>
      <c r="M8120">
        <v>8</v>
      </c>
      <c r="N8120">
        <f t="shared" si="567"/>
        <v>0</v>
      </c>
      <c r="O8120">
        <f t="shared" si="568"/>
        <v>2</v>
      </c>
      <c r="P8120">
        <f t="shared" si="569"/>
        <v>0</v>
      </c>
    </row>
    <row r="8121" spans="1:16" x14ac:dyDescent="0.3">
      <c r="A8121" t="s">
        <v>43</v>
      </c>
      <c r="B8121" s="38">
        <v>42973</v>
      </c>
      <c r="C8121" t="s">
        <v>30</v>
      </c>
      <c r="D8121" t="s">
        <v>1445</v>
      </c>
      <c r="E8121" t="s">
        <v>1124</v>
      </c>
      <c r="F8121">
        <v>308744</v>
      </c>
      <c r="G8121">
        <v>326757</v>
      </c>
      <c r="H8121" t="s">
        <v>148</v>
      </c>
      <c r="I8121" t="s">
        <v>149</v>
      </c>
      <c r="L8121">
        <v>2017</v>
      </c>
      <c r="M8121">
        <v>8</v>
      </c>
      <c r="N8121">
        <f t="shared" si="567"/>
        <v>0</v>
      </c>
      <c r="O8121">
        <f t="shared" si="568"/>
        <v>0</v>
      </c>
      <c r="P8121">
        <f t="shared" si="569"/>
        <v>1</v>
      </c>
    </row>
    <row r="8122" spans="1:16" x14ac:dyDescent="0.3">
      <c r="A8122" t="s">
        <v>43</v>
      </c>
      <c r="B8122" s="38">
        <v>42979</v>
      </c>
      <c r="C8122" t="s">
        <v>30</v>
      </c>
      <c r="D8122" t="s">
        <v>1446</v>
      </c>
      <c r="E8122" t="s">
        <v>1124</v>
      </c>
      <c r="F8122">
        <v>308386</v>
      </c>
      <c r="G8122">
        <v>326337</v>
      </c>
      <c r="H8122" t="s">
        <v>148</v>
      </c>
      <c r="I8122" t="s">
        <v>149</v>
      </c>
      <c r="L8122">
        <v>2017</v>
      </c>
      <c r="M8122">
        <v>9</v>
      </c>
      <c r="N8122">
        <f t="shared" si="567"/>
        <v>0</v>
      </c>
      <c r="O8122">
        <f t="shared" si="568"/>
        <v>0</v>
      </c>
      <c r="P8122">
        <f t="shared" si="569"/>
        <v>1</v>
      </c>
    </row>
    <row r="8123" spans="1:16" x14ac:dyDescent="0.3">
      <c r="A8123" t="s">
        <v>43</v>
      </c>
      <c r="B8123" s="38">
        <v>42986</v>
      </c>
      <c r="C8123" t="s">
        <v>30</v>
      </c>
      <c r="D8123" t="s">
        <v>1447</v>
      </c>
      <c r="E8123" t="s">
        <v>1124</v>
      </c>
      <c r="F8123">
        <v>308824</v>
      </c>
      <c r="G8123">
        <v>326842</v>
      </c>
      <c r="H8123" t="s">
        <v>152</v>
      </c>
      <c r="I8123" t="s">
        <v>153</v>
      </c>
      <c r="L8123">
        <v>2017</v>
      </c>
      <c r="M8123">
        <v>9</v>
      </c>
      <c r="N8123">
        <f t="shared" si="567"/>
        <v>0</v>
      </c>
      <c r="O8123">
        <f t="shared" si="568"/>
        <v>0</v>
      </c>
      <c r="P8123">
        <f t="shared" si="569"/>
        <v>2</v>
      </c>
    </row>
    <row r="8124" spans="1:16" x14ac:dyDescent="0.3">
      <c r="A8124" t="s">
        <v>43</v>
      </c>
      <c r="B8124" s="38">
        <v>43000</v>
      </c>
      <c r="C8124" t="s">
        <v>30</v>
      </c>
      <c r="D8124" t="s">
        <v>1448</v>
      </c>
      <c r="E8124" t="s">
        <v>1124</v>
      </c>
      <c r="F8124">
        <v>308367</v>
      </c>
      <c r="G8124">
        <v>326759</v>
      </c>
      <c r="H8124" t="s">
        <v>148</v>
      </c>
      <c r="I8124" t="s">
        <v>149</v>
      </c>
      <c r="L8124">
        <v>2017</v>
      </c>
      <c r="M8124">
        <v>9</v>
      </c>
      <c r="N8124">
        <f t="shared" si="567"/>
        <v>0</v>
      </c>
      <c r="O8124">
        <f t="shared" si="568"/>
        <v>0</v>
      </c>
      <c r="P8124">
        <f t="shared" si="569"/>
        <v>1</v>
      </c>
    </row>
    <row r="8125" spans="1:16" x14ac:dyDescent="0.3">
      <c r="A8125" t="s">
        <v>43</v>
      </c>
      <c r="B8125" s="38">
        <v>43010</v>
      </c>
      <c r="C8125" t="s">
        <v>30</v>
      </c>
      <c r="D8125" t="s">
        <v>1449</v>
      </c>
      <c r="E8125" t="s">
        <v>1124</v>
      </c>
      <c r="F8125">
        <v>308680</v>
      </c>
      <c r="G8125">
        <v>326696</v>
      </c>
      <c r="H8125" t="s">
        <v>148</v>
      </c>
      <c r="I8125" t="s">
        <v>149</v>
      </c>
      <c r="L8125">
        <v>2017</v>
      </c>
      <c r="M8125">
        <v>10</v>
      </c>
      <c r="N8125">
        <f t="shared" si="567"/>
        <v>0</v>
      </c>
      <c r="O8125">
        <f t="shared" si="568"/>
        <v>0</v>
      </c>
      <c r="P8125">
        <f t="shared" si="569"/>
        <v>1</v>
      </c>
    </row>
    <row r="8126" spans="1:16" x14ac:dyDescent="0.3">
      <c r="A8126" t="s">
        <v>43</v>
      </c>
      <c r="B8126" s="38">
        <v>43015</v>
      </c>
      <c r="C8126" t="s">
        <v>30</v>
      </c>
      <c r="D8126" t="s">
        <v>1348</v>
      </c>
      <c r="E8126" t="s">
        <v>1124</v>
      </c>
      <c r="F8126">
        <v>308473</v>
      </c>
      <c r="G8126">
        <v>325938</v>
      </c>
      <c r="H8126" t="s">
        <v>245</v>
      </c>
      <c r="I8126" t="s">
        <v>246</v>
      </c>
      <c r="L8126">
        <v>2017</v>
      </c>
      <c r="M8126">
        <v>10</v>
      </c>
      <c r="N8126">
        <f t="shared" si="567"/>
        <v>0</v>
      </c>
      <c r="O8126">
        <f t="shared" si="568"/>
        <v>0</v>
      </c>
      <c r="P8126">
        <f t="shared" si="569"/>
        <v>4</v>
      </c>
    </row>
    <row r="8127" spans="1:16" x14ac:dyDescent="0.3">
      <c r="A8127" t="s">
        <v>43</v>
      </c>
      <c r="B8127" s="38">
        <v>43017</v>
      </c>
      <c r="C8127" t="s">
        <v>30</v>
      </c>
      <c r="D8127" t="s">
        <v>1450</v>
      </c>
      <c r="E8127" t="s">
        <v>1124</v>
      </c>
      <c r="F8127">
        <v>308300</v>
      </c>
      <c r="G8127">
        <v>326208</v>
      </c>
      <c r="H8127" t="s">
        <v>148</v>
      </c>
      <c r="I8127" t="s">
        <v>149</v>
      </c>
      <c r="L8127">
        <v>2017</v>
      </c>
      <c r="M8127">
        <v>10</v>
      </c>
      <c r="N8127">
        <f t="shared" si="567"/>
        <v>0</v>
      </c>
      <c r="O8127">
        <f t="shared" si="568"/>
        <v>0</v>
      </c>
      <c r="P8127">
        <f t="shared" si="569"/>
        <v>1</v>
      </c>
    </row>
    <row r="8128" spans="1:16" x14ac:dyDescent="0.3">
      <c r="A8128" t="s">
        <v>43</v>
      </c>
      <c r="B8128" s="38">
        <v>43023</v>
      </c>
      <c r="C8128" t="s">
        <v>30</v>
      </c>
      <c r="D8128" t="s">
        <v>1451</v>
      </c>
      <c r="E8128" t="s">
        <v>1124</v>
      </c>
      <c r="F8128">
        <v>308649</v>
      </c>
      <c r="G8128">
        <v>326719</v>
      </c>
      <c r="H8128" t="s">
        <v>148</v>
      </c>
      <c r="I8128" t="s">
        <v>149</v>
      </c>
      <c r="L8128">
        <v>2017</v>
      </c>
      <c r="M8128">
        <v>10</v>
      </c>
      <c r="N8128">
        <f t="shared" si="567"/>
        <v>0</v>
      </c>
      <c r="O8128">
        <f t="shared" si="568"/>
        <v>0</v>
      </c>
      <c r="P8128">
        <f t="shared" si="569"/>
        <v>1</v>
      </c>
    </row>
    <row r="8129" spans="1:16" x14ac:dyDescent="0.3">
      <c r="A8129" t="s">
        <v>43</v>
      </c>
      <c r="B8129" s="38">
        <v>43035</v>
      </c>
      <c r="C8129" t="s">
        <v>29</v>
      </c>
      <c r="D8129" t="s">
        <v>1444</v>
      </c>
      <c r="E8129" t="s">
        <v>1124</v>
      </c>
      <c r="F8129">
        <v>308468</v>
      </c>
      <c r="G8129">
        <v>325955</v>
      </c>
      <c r="H8129" t="s">
        <v>148</v>
      </c>
      <c r="I8129" t="s">
        <v>181</v>
      </c>
      <c r="L8129">
        <v>2017</v>
      </c>
      <c r="M8129">
        <v>10</v>
      </c>
      <c r="N8129">
        <f t="shared" si="567"/>
        <v>0</v>
      </c>
      <c r="O8129">
        <f t="shared" si="568"/>
        <v>1</v>
      </c>
      <c r="P8129">
        <f t="shared" si="569"/>
        <v>0</v>
      </c>
    </row>
    <row r="8130" spans="1:16" x14ac:dyDescent="0.3">
      <c r="A8130" t="s">
        <v>43</v>
      </c>
      <c r="B8130" s="38">
        <v>43050</v>
      </c>
      <c r="C8130" t="s">
        <v>29</v>
      </c>
      <c r="D8130" t="s">
        <v>1341</v>
      </c>
      <c r="E8130" t="s">
        <v>1124</v>
      </c>
      <c r="F8130">
        <v>308449</v>
      </c>
      <c r="G8130">
        <v>325921</v>
      </c>
      <c r="H8130" t="s">
        <v>148</v>
      </c>
      <c r="I8130" t="s">
        <v>181</v>
      </c>
      <c r="L8130">
        <v>2017</v>
      </c>
      <c r="M8130">
        <v>11</v>
      </c>
      <c r="N8130">
        <f t="shared" si="567"/>
        <v>0</v>
      </c>
      <c r="O8130">
        <f t="shared" si="568"/>
        <v>1</v>
      </c>
      <c r="P8130">
        <f t="shared" si="569"/>
        <v>0</v>
      </c>
    </row>
    <row r="8131" spans="1:16" x14ac:dyDescent="0.3">
      <c r="A8131" t="s">
        <v>43</v>
      </c>
      <c r="B8131" s="38">
        <v>43058</v>
      </c>
      <c r="C8131" t="s">
        <v>30</v>
      </c>
      <c r="D8131" t="s">
        <v>1341</v>
      </c>
      <c r="E8131" t="s">
        <v>1124</v>
      </c>
      <c r="F8131">
        <v>308441</v>
      </c>
      <c r="G8131">
        <v>325918</v>
      </c>
      <c r="H8131" t="s">
        <v>148</v>
      </c>
      <c r="I8131" t="s">
        <v>149</v>
      </c>
      <c r="L8131">
        <v>2017</v>
      </c>
      <c r="M8131">
        <v>11</v>
      </c>
      <c r="N8131">
        <f t="shared" si="567"/>
        <v>0</v>
      </c>
      <c r="O8131">
        <f t="shared" si="568"/>
        <v>0</v>
      </c>
      <c r="P8131">
        <f t="shared" si="569"/>
        <v>1</v>
      </c>
    </row>
    <row r="8132" spans="1:16" x14ac:dyDescent="0.3">
      <c r="A8132" t="s">
        <v>43</v>
      </c>
      <c r="B8132" s="38">
        <v>43069</v>
      </c>
      <c r="C8132" t="s">
        <v>30</v>
      </c>
      <c r="D8132" t="s">
        <v>1447</v>
      </c>
      <c r="E8132" t="s">
        <v>1124</v>
      </c>
      <c r="F8132">
        <v>308816</v>
      </c>
      <c r="G8132">
        <v>326852</v>
      </c>
      <c r="H8132" t="s">
        <v>148</v>
      </c>
      <c r="I8132" t="s">
        <v>149</v>
      </c>
      <c r="L8132">
        <v>2017</v>
      </c>
      <c r="M8132">
        <v>11</v>
      </c>
      <c r="N8132">
        <f t="shared" si="567"/>
        <v>0</v>
      </c>
      <c r="O8132">
        <f t="shared" si="568"/>
        <v>0</v>
      </c>
      <c r="P8132">
        <f t="shared" si="569"/>
        <v>1</v>
      </c>
    </row>
    <row r="8133" spans="1:16" x14ac:dyDescent="0.3">
      <c r="A8133" t="s">
        <v>43</v>
      </c>
      <c r="B8133" s="38">
        <v>43071</v>
      </c>
      <c r="C8133" t="s">
        <v>30</v>
      </c>
      <c r="D8133" t="s">
        <v>1445</v>
      </c>
      <c r="E8133" t="s">
        <v>1124</v>
      </c>
      <c r="F8133">
        <v>308703</v>
      </c>
      <c r="G8133">
        <v>326689</v>
      </c>
      <c r="H8133" t="s">
        <v>148</v>
      </c>
      <c r="I8133" t="s">
        <v>149</v>
      </c>
      <c r="L8133">
        <v>2017</v>
      </c>
      <c r="M8133">
        <v>12</v>
      </c>
      <c r="N8133">
        <f t="shared" si="567"/>
        <v>0</v>
      </c>
      <c r="O8133">
        <f t="shared" si="568"/>
        <v>0</v>
      </c>
      <c r="P8133">
        <f t="shared" si="569"/>
        <v>1</v>
      </c>
    </row>
    <row r="8134" spans="1:16" x14ac:dyDescent="0.3">
      <c r="A8134" t="s">
        <v>43</v>
      </c>
      <c r="B8134" s="38">
        <v>43073</v>
      </c>
      <c r="C8134" t="s">
        <v>30</v>
      </c>
      <c r="D8134" t="s">
        <v>1441</v>
      </c>
      <c r="E8134" t="s">
        <v>1124</v>
      </c>
      <c r="F8134">
        <v>308562</v>
      </c>
      <c r="G8134">
        <v>326209</v>
      </c>
      <c r="H8134" t="s">
        <v>148</v>
      </c>
      <c r="I8134" t="s">
        <v>149</v>
      </c>
      <c r="L8134">
        <v>2017</v>
      </c>
      <c r="M8134">
        <v>12</v>
      </c>
      <c r="N8134">
        <f t="shared" si="567"/>
        <v>0</v>
      </c>
      <c r="O8134">
        <f t="shared" si="568"/>
        <v>0</v>
      </c>
      <c r="P8134">
        <f t="shared" si="569"/>
        <v>1</v>
      </c>
    </row>
    <row r="8135" spans="1:16" x14ac:dyDescent="0.3">
      <c r="A8135" t="s">
        <v>43</v>
      </c>
      <c r="B8135" s="38">
        <v>43082</v>
      </c>
      <c r="C8135" t="s">
        <v>29</v>
      </c>
      <c r="D8135" t="s">
        <v>1450</v>
      </c>
      <c r="E8135" t="s">
        <v>1124</v>
      </c>
      <c r="F8135">
        <v>308285</v>
      </c>
      <c r="G8135">
        <v>326342</v>
      </c>
      <c r="H8135" t="s">
        <v>148</v>
      </c>
      <c r="I8135" t="s">
        <v>181</v>
      </c>
      <c r="L8135">
        <v>2017</v>
      </c>
      <c r="M8135">
        <v>12</v>
      </c>
      <c r="N8135">
        <f t="shared" si="567"/>
        <v>0</v>
      </c>
      <c r="O8135">
        <f t="shared" si="568"/>
        <v>1</v>
      </c>
      <c r="P8135">
        <f t="shared" si="569"/>
        <v>0</v>
      </c>
    </row>
    <row r="8136" spans="1:16" x14ac:dyDescent="0.3">
      <c r="A8136" t="s">
        <v>43</v>
      </c>
      <c r="B8136" s="38">
        <v>43085</v>
      </c>
      <c r="C8136" t="s">
        <v>30</v>
      </c>
      <c r="D8136" t="s">
        <v>1451</v>
      </c>
      <c r="E8136" t="s">
        <v>1124</v>
      </c>
      <c r="F8136">
        <v>308596</v>
      </c>
      <c r="G8136">
        <v>326774</v>
      </c>
      <c r="H8136" t="s">
        <v>148</v>
      </c>
      <c r="I8136" t="s">
        <v>149</v>
      </c>
      <c r="L8136">
        <v>2017</v>
      </c>
      <c r="M8136">
        <v>12</v>
      </c>
      <c r="N8136">
        <f t="shared" si="567"/>
        <v>0</v>
      </c>
      <c r="O8136">
        <f t="shared" si="568"/>
        <v>0</v>
      </c>
      <c r="P8136">
        <f t="shared" si="569"/>
        <v>1</v>
      </c>
    </row>
    <row r="8137" spans="1:16" x14ac:dyDescent="0.3">
      <c r="A8137" t="s">
        <v>43</v>
      </c>
      <c r="B8137" s="38">
        <v>43091</v>
      </c>
      <c r="C8137" t="s">
        <v>30</v>
      </c>
      <c r="D8137" t="s">
        <v>1445</v>
      </c>
      <c r="E8137" t="s">
        <v>1124</v>
      </c>
      <c r="F8137">
        <v>308713</v>
      </c>
      <c r="G8137">
        <v>326694</v>
      </c>
      <c r="H8137" t="s">
        <v>148</v>
      </c>
      <c r="I8137" t="s">
        <v>149</v>
      </c>
      <c r="L8137">
        <v>2017</v>
      </c>
      <c r="M8137">
        <v>12</v>
      </c>
      <c r="N8137">
        <f t="shared" si="567"/>
        <v>0</v>
      </c>
      <c r="O8137">
        <f t="shared" si="568"/>
        <v>0</v>
      </c>
      <c r="P8137">
        <f t="shared" si="569"/>
        <v>1</v>
      </c>
    </row>
    <row r="8138" spans="1:16" x14ac:dyDescent="0.3">
      <c r="A8138" t="s">
        <v>43</v>
      </c>
      <c r="B8138" s="38">
        <v>43090</v>
      </c>
      <c r="C8138" t="s">
        <v>30</v>
      </c>
      <c r="D8138" t="s">
        <v>1441</v>
      </c>
      <c r="E8138" t="s">
        <v>1124</v>
      </c>
      <c r="F8138">
        <v>308555</v>
      </c>
      <c r="G8138">
        <v>326255</v>
      </c>
      <c r="H8138" t="s">
        <v>148</v>
      </c>
      <c r="I8138" t="s">
        <v>149</v>
      </c>
      <c r="L8138">
        <v>2017</v>
      </c>
      <c r="M8138">
        <v>12</v>
      </c>
      <c r="N8138">
        <f t="shared" si="567"/>
        <v>0</v>
      </c>
      <c r="O8138">
        <f t="shared" si="568"/>
        <v>0</v>
      </c>
      <c r="P8138">
        <f t="shared" si="569"/>
        <v>1</v>
      </c>
    </row>
    <row r="8139" spans="1:16" x14ac:dyDescent="0.3">
      <c r="A8139" t="s">
        <v>77</v>
      </c>
      <c r="B8139" s="38">
        <v>42823</v>
      </c>
      <c r="C8139" t="s">
        <v>30</v>
      </c>
      <c r="D8139" t="s">
        <v>170</v>
      </c>
      <c r="E8139" t="s">
        <v>1129</v>
      </c>
      <c r="F8139">
        <v>319990</v>
      </c>
      <c r="G8139">
        <v>333697</v>
      </c>
      <c r="H8139" t="s">
        <v>148</v>
      </c>
      <c r="I8139" t="s">
        <v>149</v>
      </c>
      <c r="L8139">
        <v>2017</v>
      </c>
      <c r="M8139">
        <v>3</v>
      </c>
      <c r="N8139">
        <f t="shared" si="567"/>
        <v>0</v>
      </c>
      <c r="O8139">
        <f t="shared" si="568"/>
        <v>0</v>
      </c>
      <c r="P8139">
        <f t="shared" si="569"/>
        <v>1</v>
      </c>
    </row>
    <row r="8140" spans="1:16" x14ac:dyDescent="0.3">
      <c r="A8140" t="s">
        <v>77</v>
      </c>
      <c r="B8140" s="38">
        <v>42924</v>
      </c>
      <c r="C8140" t="s">
        <v>30</v>
      </c>
      <c r="D8140" t="s">
        <v>1452</v>
      </c>
      <c r="E8140" t="s">
        <v>1129</v>
      </c>
      <c r="F8140">
        <v>320085</v>
      </c>
      <c r="G8140">
        <v>333568</v>
      </c>
      <c r="H8140" t="s">
        <v>148</v>
      </c>
      <c r="I8140" t="s">
        <v>149</v>
      </c>
      <c r="L8140">
        <v>2017</v>
      </c>
      <c r="M8140">
        <v>7</v>
      </c>
      <c r="N8140">
        <f t="shared" si="567"/>
        <v>0</v>
      </c>
      <c r="O8140">
        <f t="shared" si="568"/>
        <v>0</v>
      </c>
      <c r="P8140">
        <f t="shared" si="569"/>
        <v>1</v>
      </c>
    </row>
    <row r="8141" spans="1:16" x14ac:dyDescent="0.3">
      <c r="A8141" t="s">
        <v>73</v>
      </c>
      <c r="B8141" s="38">
        <v>42897</v>
      </c>
      <c r="C8141" t="s">
        <v>29</v>
      </c>
      <c r="D8141" t="s">
        <v>1453</v>
      </c>
      <c r="E8141" t="s">
        <v>1129</v>
      </c>
      <c r="F8141">
        <v>306654</v>
      </c>
      <c r="G8141">
        <v>348463</v>
      </c>
      <c r="H8141" t="s">
        <v>148</v>
      </c>
      <c r="I8141" t="s">
        <v>181</v>
      </c>
      <c r="L8141">
        <v>2017</v>
      </c>
      <c r="M8141">
        <v>6</v>
      </c>
      <c r="N8141">
        <f t="shared" si="567"/>
        <v>0</v>
      </c>
      <c r="O8141">
        <f t="shared" si="568"/>
        <v>1</v>
      </c>
      <c r="P8141">
        <f t="shared" si="569"/>
        <v>0</v>
      </c>
    </row>
    <row r="8142" spans="1:16" x14ac:dyDescent="0.3">
      <c r="A8142" t="s">
        <v>73</v>
      </c>
      <c r="B8142" s="38">
        <v>43037</v>
      </c>
      <c r="C8142" t="s">
        <v>30</v>
      </c>
      <c r="D8142" t="s">
        <v>1454</v>
      </c>
      <c r="E8142" t="s">
        <v>1129</v>
      </c>
      <c r="F8142">
        <v>306664</v>
      </c>
      <c r="G8142">
        <v>348454</v>
      </c>
      <c r="H8142" t="s">
        <v>148</v>
      </c>
      <c r="I8142" t="s">
        <v>149</v>
      </c>
      <c r="L8142">
        <v>2017</v>
      </c>
      <c r="M8142">
        <v>10</v>
      </c>
      <c r="N8142">
        <f t="shared" si="567"/>
        <v>0</v>
      </c>
      <c r="O8142">
        <f t="shared" si="568"/>
        <v>0</v>
      </c>
      <c r="P8142">
        <f t="shared" si="569"/>
        <v>1</v>
      </c>
    </row>
    <row r="8143" spans="1:16" x14ac:dyDescent="0.3">
      <c r="A8143" t="s">
        <v>35</v>
      </c>
      <c r="B8143" s="38">
        <v>42849</v>
      </c>
      <c r="C8143" t="s">
        <v>30</v>
      </c>
      <c r="D8143" t="s">
        <v>1455</v>
      </c>
      <c r="E8143" t="s">
        <v>1124</v>
      </c>
      <c r="F8143">
        <v>291166</v>
      </c>
      <c r="G8143">
        <v>315087</v>
      </c>
      <c r="H8143" t="s">
        <v>148</v>
      </c>
      <c r="I8143" t="s">
        <v>149</v>
      </c>
      <c r="L8143">
        <v>2017</v>
      </c>
      <c r="M8143">
        <v>4</v>
      </c>
      <c r="N8143">
        <f t="shared" si="567"/>
        <v>0</v>
      </c>
      <c r="O8143">
        <f t="shared" si="568"/>
        <v>0</v>
      </c>
      <c r="P8143">
        <f t="shared" si="569"/>
        <v>1</v>
      </c>
    </row>
    <row r="8144" spans="1:16" x14ac:dyDescent="0.3">
      <c r="A8144" t="s">
        <v>35</v>
      </c>
      <c r="B8144" s="38">
        <v>43029</v>
      </c>
      <c r="C8144" t="s">
        <v>30</v>
      </c>
      <c r="D8144" t="s">
        <v>1261</v>
      </c>
      <c r="E8144" t="s">
        <v>1124</v>
      </c>
      <c r="F8144">
        <v>291108</v>
      </c>
      <c r="G8144">
        <v>315137</v>
      </c>
      <c r="H8144" t="s">
        <v>148</v>
      </c>
      <c r="I8144" t="s">
        <v>149</v>
      </c>
      <c r="L8144">
        <v>2017</v>
      </c>
      <c r="M8144">
        <v>10</v>
      </c>
      <c r="N8144">
        <f t="shared" si="567"/>
        <v>0</v>
      </c>
      <c r="O8144">
        <f t="shared" si="568"/>
        <v>0</v>
      </c>
      <c r="P8144">
        <f t="shared" si="569"/>
        <v>1</v>
      </c>
    </row>
    <row r="8145" spans="1:16" x14ac:dyDescent="0.3">
      <c r="A8145" t="s">
        <v>35</v>
      </c>
      <c r="B8145" s="38">
        <v>43034</v>
      </c>
      <c r="C8145" t="s">
        <v>30</v>
      </c>
      <c r="D8145" t="s">
        <v>1455</v>
      </c>
      <c r="E8145" t="s">
        <v>1124</v>
      </c>
      <c r="F8145">
        <v>291166</v>
      </c>
      <c r="G8145">
        <v>315088</v>
      </c>
      <c r="H8145" t="s">
        <v>152</v>
      </c>
      <c r="I8145" t="s">
        <v>153</v>
      </c>
      <c r="L8145">
        <v>2017</v>
      </c>
      <c r="M8145">
        <v>10</v>
      </c>
      <c r="N8145">
        <f t="shared" si="567"/>
        <v>0</v>
      </c>
      <c r="O8145">
        <f t="shared" si="568"/>
        <v>0</v>
      </c>
      <c r="P8145">
        <f t="shared" si="569"/>
        <v>2</v>
      </c>
    </row>
    <row r="8146" spans="1:16" x14ac:dyDescent="0.3">
      <c r="A8146" t="s">
        <v>44</v>
      </c>
      <c r="B8146" s="38">
        <v>42891</v>
      </c>
      <c r="C8146" t="s">
        <v>30</v>
      </c>
      <c r="D8146" t="s">
        <v>1456</v>
      </c>
      <c r="E8146" t="s">
        <v>1124</v>
      </c>
      <c r="F8146">
        <v>292978</v>
      </c>
      <c r="G8146">
        <v>327765</v>
      </c>
      <c r="H8146" t="s">
        <v>148</v>
      </c>
      <c r="I8146" t="s">
        <v>149</v>
      </c>
      <c r="L8146">
        <v>2017</v>
      </c>
      <c r="M8146">
        <v>6</v>
      </c>
      <c r="N8146">
        <f t="shared" si="567"/>
        <v>0</v>
      </c>
      <c r="O8146">
        <f t="shared" si="568"/>
        <v>0</v>
      </c>
      <c r="P8146">
        <f t="shared" si="569"/>
        <v>1</v>
      </c>
    </row>
    <row r="8147" spans="1:16" x14ac:dyDescent="0.3">
      <c r="A8147" t="s">
        <v>70</v>
      </c>
      <c r="B8147" s="38">
        <v>42967</v>
      </c>
      <c r="C8147" t="s">
        <v>30</v>
      </c>
      <c r="D8147" t="s">
        <v>1457</v>
      </c>
      <c r="E8147" t="s">
        <v>1124</v>
      </c>
      <c r="F8147">
        <v>330539</v>
      </c>
      <c r="G8147">
        <v>314474</v>
      </c>
      <c r="H8147" t="s">
        <v>152</v>
      </c>
      <c r="I8147" t="s">
        <v>153</v>
      </c>
      <c r="L8147">
        <v>2017</v>
      </c>
      <c r="M8147">
        <v>8</v>
      </c>
      <c r="N8147">
        <f t="shared" si="567"/>
        <v>0</v>
      </c>
      <c r="O8147">
        <f t="shared" si="568"/>
        <v>0</v>
      </c>
      <c r="P8147">
        <f t="shared" si="569"/>
        <v>2</v>
      </c>
    </row>
    <row r="8148" spans="1:16" x14ac:dyDescent="0.3">
      <c r="A8148" t="s">
        <v>70</v>
      </c>
      <c r="B8148" s="38">
        <v>43093</v>
      </c>
      <c r="C8148" t="s">
        <v>30</v>
      </c>
      <c r="D8148" t="s">
        <v>1457</v>
      </c>
      <c r="E8148" t="s">
        <v>1124</v>
      </c>
      <c r="F8148">
        <v>330446</v>
      </c>
      <c r="G8148">
        <v>314370</v>
      </c>
      <c r="H8148" t="s">
        <v>245</v>
      </c>
      <c r="I8148" t="s">
        <v>246</v>
      </c>
      <c r="L8148">
        <v>2017</v>
      </c>
      <c r="M8148">
        <v>12</v>
      </c>
      <c r="N8148">
        <f t="shared" si="567"/>
        <v>0</v>
      </c>
      <c r="O8148">
        <f t="shared" si="568"/>
        <v>0</v>
      </c>
      <c r="P8148">
        <f t="shared" si="569"/>
        <v>4</v>
      </c>
    </row>
    <row r="8149" spans="1:16" x14ac:dyDescent="0.3">
      <c r="A8149" t="s">
        <v>72</v>
      </c>
      <c r="B8149" s="38">
        <v>42794</v>
      </c>
      <c r="C8149" t="s">
        <v>30</v>
      </c>
      <c r="D8149" t="s">
        <v>237</v>
      </c>
      <c r="E8149" t="s">
        <v>1129</v>
      </c>
      <c r="F8149">
        <v>320178</v>
      </c>
      <c r="G8149">
        <v>353297</v>
      </c>
      <c r="H8149" t="s">
        <v>148</v>
      </c>
      <c r="I8149" t="s">
        <v>149</v>
      </c>
      <c r="L8149">
        <v>2017</v>
      </c>
      <c r="M8149">
        <v>2</v>
      </c>
      <c r="N8149">
        <f t="shared" ref="N8149:N8212" si="570">SUM((IF(OR(ISBLANK($I8149),ISERROR(SEARCH("killed",$I8149))),0,IF(SEARCH("killed",$I8149)=3,LEFT($I8149,1),IF(SEARCH("killed",$I8149)=4,LEFT($I8149,2),0)))),(IF(OR(ISBLANK($J8149),ISERROR(SEARCH("killed",$J8149))),0,IF(SEARCH("killed",$J8149)=3,LEFT($J8149,1),IF(SEARCH("killed",$J8149)=4,LEFT($J8149,2),0)))),(IF(OR(ISBLANK($K8149),ISERROR(SEARCH("killed",$K8149))),0,IF(SEARCH("killed",$K8149)=3,LEFT($K8149,1),IF(SEARCH("killed",$K8149)=4,LEFT($K8149,2),0)))))</f>
        <v>0</v>
      </c>
      <c r="O8149">
        <f t="shared" ref="O8149:O8212" si="571">SUM((IF(OR(ISBLANK($I8149),ISERROR(SEARCH("seriously",$I8149))),0,IF(SEARCH("seriously",$I8149)=3,LEFT($I8149,1),IF(SEARCH("seriously",$I8149)=4,LEFT($I8149,2),0)))),(IF(OR(ISBLANK($J8149),ISERROR(SEARCH("seriously",$J8149))),0,IF(SEARCH("seriously",$J8149)=3,LEFT($J8149,1),IF(SEARCH("seriously",$J8149)=4,LEFT($J8149,2),0)))),(IF(OR(ISBLANK($K8149),ISERROR(SEARCH("seriously",$K8149))),0,IF(SEARCH("seriously",$K8149)=3,LEFT($K8149,1),IF(SEARCH("seriously",$K8149)=4,LEFT($K8149,2),0)))))</f>
        <v>0</v>
      </c>
      <c r="P8149">
        <f t="shared" ref="P8149:P8212" si="572">SUM((IF(OR(ISBLANK($I8149),ISERROR(SEARCH("slightly",$I8149))),0,IF(SEARCH("slightly",$I8149)=3,LEFT($I8149,1),IF(SEARCH("slightly",$I8149)=4,LEFT($I8149,2),0)))),(IF(OR(ISBLANK($J8149),ISERROR(SEARCH("slightly",$J8149))),0,IF(SEARCH("slightly",$J8149)=3,LEFT($J8149,1),IF(SEARCH("slightly",$J8149)=4,LEFT($J8149,2),0)))),(IF(OR(ISBLANK($K8149),ISERROR(SEARCH("slightly",$K8149))),0,IF(SEARCH("slightly",$K8149)=3,LEFT($K8149,1),IF(SEARCH("slightly",$K8149)=4,LEFT($K8149,2),0)))))</f>
        <v>1</v>
      </c>
    </row>
    <row r="8150" spans="1:16" x14ac:dyDescent="0.3">
      <c r="A8150" t="s">
        <v>54</v>
      </c>
      <c r="B8150" s="38">
        <v>42935</v>
      </c>
      <c r="C8150" t="s">
        <v>30</v>
      </c>
      <c r="D8150" t="s">
        <v>1326</v>
      </c>
      <c r="E8150" t="s">
        <v>1124</v>
      </c>
      <c r="F8150">
        <v>314604</v>
      </c>
      <c r="G8150">
        <v>318039</v>
      </c>
      <c r="H8150" t="s">
        <v>148</v>
      </c>
      <c r="I8150" t="s">
        <v>149</v>
      </c>
      <c r="L8150">
        <v>2017</v>
      </c>
      <c r="M8150">
        <v>7</v>
      </c>
      <c r="N8150">
        <f t="shared" si="570"/>
        <v>0</v>
      </c>
      <c r="O8150">
        <f t="shared" si="571"/>
        <v>0</v>
      </c>
      <c r="P8150">
        <f t="shared" si="572"/>
        <v>1</v>
      </c>
    </row>
    <row r="8151" spans="1:16" x14ac:dyDescent="0.3">
      <c r="A8151" t="s">
        <v>54</v>
      </c>
      <c r="B8151" s="38">
        <v>42951</v>
      </c>
      <c r="C8151" t="s">
        <v>30</v>
      </c>
      <c r="D8151" t="s">
        <v>1347</v>
      </c>
      <c r="E8151" t="s">
        <v>1124</v>
      </c>
      <c r="F8151">
        <v>314243</v>
      </c>
      <c r="G8151">
        <v>318303</v>
      </c>
      <c r="H8151" t="s">
        <v>152</v>
      </c>
      <c r="I8151" t="s">
        <v>153</v>
      </c>
      <c r="L8151">
        <v>2017</v>
      </c>
      <c r="M8151">
        <v>8</v>
      </c>
      <c r="N8151">
        <f t="shared" si="570"/>
        <v>0</v>
      </c>
      <c r="O8151">
        <f t="shared" si="571"/>
        <v>0</v>
      </c>
      <c r="P8151">
        <f t="shared" si="572"/>
        <v>2</v>
      </c>
    </row>
    <row r="8152" spans="1:16" x14ac:dyDescent="0.3">
      <c r="A8152" t="s">
        <v>75</v>
      </c>
      <c r="B8152" s="38">
        <v>42739</v>
      </c>
      <c r="C8152" t="s">
        <v>30</v>
      </c>
      <c r="D8152" t="s">
        <v>210</v>
      </c>
      <c r="E8152" t="s">
        <v>1130</v>
      </c>
      <c r="F8152">
        <v>345890</v>
      </c>
      <c r="G8152">
        <v>369259</v>
      </c>
      <c r="H8152" t="s">
        <v>152</v>
      </c>
      <c r="I8152" t="s">
        <v>153</v>
      </c>
      <c r="L8152">
        <v>2017</v>
      </c>
      <c r="M8152">
        <v>1</v>
      </c>
      <c r="N8152">
        <f t="shared" si="570"/>
        <v>0</v>
      </c>
      <c r="O8152">
        <f t="shared" si="571"/>
        <v>0</v>
      </c>
      <c r="P8152">
        <f t="shared" si="572"/>
        <v>2</v>
      </c>
    </row>
    <row r="8153" spans="1:16" x14ac:dyDescent="0.3">
      <c r="A8153" t="s">
        <v>75</v>
      </c>
      <c r="B8153" s="38">
        <v>42802</v>
      </c>
      <c r="C8153" t="s">
        <v>30</v>
      </c>
      <c r="D8153" t="s">
        <v>210</v>
      </c>
      <c r="E8153" t="s">
        <v>1130</v>
      </c>
      <c r="F8153">
        <v>345909</v>
      </c>
      <c r="G8153">
        <v>369242</v>
      </c>
      <c r="H8153" t="s">
        <v>148</v>
      </c>
      <c r="I8153" t="s">
        <v>149</v>
      </c>
      <c r="L8153">
        <v>2017</v>
      </c>
      <c r="M8153">
        <v>3</v>
      </c>
      <c r="N8153">
        <f t="shared" si="570"/>
        <v>0</v>
      </c>
      <c r="O8153">
        <f t="shared" si="571"/>
        <v>0</v>
      </c>
      <c r="P8153">
        <f t="shared" si="572"/>
        <v>1</v>
      </c>
    </row>
    <row r="8154" spans="1:16" x14ac:dyDescent="0.3">
      <c r="A8154" t="s">
        <v>75</v>
      </c>
      <c r="B8154" s="38">
        <v>43068</v>
      </c>
      <c r="C8154" t="s">
        <v>30</v>
      </c>
      <c r="D8154" t="s">
        <v>1341</v>
      </c>
      <c r="E8154" t="s">
        <v>1130</v>
      </c>
      <c r="F8154">
        <v>346015</v>
      </c>
      <c r="G8154">
        <v>369290</v>
      </c>
      <c r="H8154" t="s">
        <v>148</v>
      </c>
      <c r="I8154" t="s">
        <v>149</v>
      </c>
      <c r="L8154">
        <v>2017</v>
      </c>
      <c r="M8154">
        <v>11</v>
      </c>
      <c r="N8154">
        <f t="shared" si="570"/>
        <v>0</v>
      </c>
      <c r="O8154">
        <f t="shared" si="571"/>
        <v>0</v>
      </c>
      <c r="P8154">
        <f t="shared" si="572"/>
        <v>1</v>
      </c>
    </row>
    <row r="8155" spans="1:16" x14ac:dyDescent="0.3">
      <c r="A8155" t="s">
        <v>56</v>
      </c>
      <c r="B8155" s="38">
        <v>43160</v>
      </c>
      <c r="C8155" t="s">
        <v>30</v>
      </c>
      <c r="D8155" t="s">
        <v>1219</v>
      </c>
      <c r="E8155" t="s">
        <v>1127</v>
      </c>
      <c r="F8155">
        <v>308157</v>
      </c>
      <c r="G8155">
        <v>390310</v>
      </c>
      <c r="H8155" t="s">
        <v>148</v>
      </c>
      <c r="I8155" t="s">
        <v>248</v>
      </c>
      <c r="L8155">
        <f>YEAR(B8155)</f>
        <v>2018</v>
      </c>
      <c r="M8155">
        <f>MONTH(B8155)</f>
        <v>3</v>
      </c>
      <c r="N8155">
        <f t="shared" si="570"/>
        <v>0</v>
      </c>
      <c r="O8155">
        <f t="shared" si="571"/>
        <v>0</v>
      </c>
      <c r="P8155">
        <f t="shared" si="572"/>
        <v>1</v>
      </c>
    </row>
    <row r="8156" spans="1:16" x14ac:dyDescent="0.3">
      <c r="A8156" t="s">
        <v>56</v>
      </c>
      <c r="B8156" s="38">
        <v>43160</v>
      </c>
      <c r="C8156" t="s">
        <v>29</v>
      </c>
      <c r="D8156" t="s">
        <v>1218</v>
      </c>
      <c r="E8156" t="s">
        <v>1127</v>
      </c>
      <c r="F8156">
        <v>308183</v>
      </c>
      <c r="G8156">
        <v>390424</v>
      </c>
      <c r="H8156" t="s">
        <v>152</v>
      </c>
      <c r="I8156" t="s">
        <v>799</v>
      </c>
      <c r="J8156" t="s">
        <v>248</v>
      </c>
      <c r="L8156">
        <f t="shared" ref="L8156:L8219" si="573">YEAR(B8156)</f>
        <v>2018</v>
      </c>
      <c r="M8156">
        <f t="shared" ref="M8156:M8219" si="574">MONTH(B8156)</f>
        <v>3</v>
      </c>
      <c r="N8156">
        <f t="shared" si="570"/>
        <v>0</v>
      </c>
      <c r="O8156">
        <f t="shared" si="571"/>
        <v>1</v>
      </c>
      <c r="P8156">
        <f t="shared" si="572"/>
        <v>1</v>
      </c>
    </row>
    <row r="8157" spans="1:16" x14ac:dyDescent="0.3">
      <c r="A8157" t="s">
        <v>79</v>
      </c>
      <c r="B8157" s="38">
        <v>43132</v>
      </c>
      <c r="C8157" t="s">
        <v>30</v>
      </c>
      <c r="D8157" t="s">
        <v>1458</v>
      </c>
      <c r="E8157" t="s">
        <v>1129</v>
      </c>
      <c r="F8157">
        <v>301219</v>
      </c>
      <c r="G8157">
        <v>353864</v>
      </c>
      <c r="H8157" t="s">
        <v>148</v>
      </c>
      <c r="I8157" t="s">
        <v>248</v>
      </c>
      <c r="L8157">
        <f t="shared" si="573"/>
        <v>2018</v>
      </c>
      <c r="M8157">
        <f t="shared" si="574"/>
        <v>2</v>
      </c>
      <c r="N8157">
        <f t="shared" si="570"/>
        <v>0</v>
      </c>
      <c r="O8157">
        <f t="shared" si="571"/>
        <v>0</v>
      </c>
      <c r="P8157">
        <f t="shared" si="572"/>
        <v>1</v>
      </c>
    </row>
    <row r="8158" spans="1:16" x14ac:dyDescent="0.3">
      <c r="A8158" t="s">
        <v>79</v>
      </c>
      <c r="B8158" s="38">
        <v>43160</v>
      </c>
      <c r="C8158" t="s">
        <v>30</v>
      </c>
      <c r="D8158" t="s">
        <v>1459</v>
      </c>
      <c r="E8158" t="s">
        <v>1129</v>
      </c>
      <c r="F8158">
        <v>300920</v>
      </c>
      <c r="G8158">
        <v>353673</v>
      </c>
      <c r="H8158" t="s">
        <v>148</v>
      </c>
      <c r="I8158" t="s">
        <v>248</v>
      </c>
      <c r="L8158">
        <f t="shared" si="573"/>
        <v>2018</v>
      </c>
      <c r="M8158">
        <f t="shared" si="574"/>
        <v>3</v>
      </c>
      <c r="N8158">
        <f t="shared" si="570"/>
        <v>0</v>
      </c>
      <c r="O8158">
        <f t="shared" si="571"/>
        <v>0</v>
      </c>
      <c r="P8158">
        <f t="shared" si="572"/>
        <v>1</v>
      </c>
    </row>
    <row r="8159" spans="1:16" x14ac:dyDescent="0.3">
      <c r="A8159" t="s">
        <v>79</v>
      </c>
      <c r="B8159" s="38">
        <v>43160</v>
      </c>
      <c r="C8159" t="s">
        <v>30</v>
      </c>
      <c r="D8159" t="s">
        <v>1347</v>
      </c>
      <c r="E8159" t="s">
        <v>1129</v>
      </c>
      <c r="F8159">
        <v>300994</v>
      </c>
      <c r="G8159">
        <v>353743</v>
      </c>
      <c r="H8159" t="s">
        <v>152</v>
      </c>
      <c r="I8159" t="s">
        <v>222</v>
      </c>
      <c r="L8159">
        <f t="shared" si="573"/>
        <v>2018</v>
      </c>
      <c r="M8159">
        <f t="shared" si="574"/>
        <v>3</v>
      </c>
      <c r="N8159">
        <f t="shared" si="570"/>
        <v>0</v>
      </c>
      <c r="O8159">
        <f t="shared" si="571"/>
        <v>0</v>
      </c>
      <c r="P8159">
        <f t="shared" si="572"/>
        <v>2</v>
      </c>
    </row>
    <row r="8160" spans="1:16" x14ac:dyDescent="0.3">
      <c r="A8160" t="s">
        <v>79</v>
      </c>
      <c r="B8160" s="38">
        <v>43191</v>
      </c>
      <c r="C8160" t="s">
        <v>30</v>
      </c>
      <c r="D8160" t="s">
        <v>1460</v>
      </c>
      <c r="E8160" t="s">
        <v>1129</v>
      </c>
      <c r="F8160">
        <v>301097</v>
      </c>
      <c r="G8160">
        <v>353379</v>
      </c>
      <c r="H8160" t="s">
        <v>148</v>
      </c>
      <c r="I8160" t="s">
        <v>248</v>
      </c>
      <c r="L8160">
        <f t="shared" si="573"/>
        <v>2018</v>
      </c>
      <c r="M8160">
        <f t="shared" si="574"/>
        <v>4</v>
      </c>
      <c r="N8160">
        <f t="shared" si="570"/>
        <v>0</v>
      </c>
      <c r="O8160">
        <f t="shared" si="571"/>
        <v>0</v>
      </c>
      <c r="P8160">
        <f t="shared" si="572"/>
        <v>1</v>
      </c>
    </row>
    <row r="8161" spans="1:16" x14ac:dyDescent="0.3">
      <c r="A8161" t="s">
        <v>79</v>
      </c>
      <c r="B8161" s="38">
        <v>43252</v>
      </c>
      <c r="C8161" t="s">
        <v>30</v>
      </c>
      <c r="D8161" t="s">
        <v>1460</v>
      </c>
      <c r="E8161" t="s">
        <v>1129</v>
      </c>
      <c r="F8161">
        <v>301080</v>
      </c>
      <c r="G8161">
        <v>353793</v>
      </c>
      <c r="H8161" t="s">
        <v>148</v>
      </c>
      <c r="I8161" t="s">
        <v>248</v>
      </c>
      <c r="L8161">
        <f t="shared" si="573"/>
        <v>2018</v>
      </c>
      <c r="M8161">
        <f t="shared" si="574"/>
        <v>6</v>
      </c>
      <c r="N8161">
        <f t="shared" si="570"/>
        <v>0</v>
      </c>
      <c r="O8161">
        <f t="shared" si="571"/>
        <v>0</v>
      </c>
      <c r="P8161">
        <f t="shared" si="572"/>
        <v>1</v>
      </c>
    </row>
    <row r="8162" spans="1:16" x14ac:dyDescent="0.3">
      <c r="A8162" t="s">
        <v>79</v>
      </c>
      <c r="B8162" s="38">
        <v>43252</v>
      </c>
      <c r="C8162" t="s">
        <v>29</v>
      </c>
      <c r="D8162" t="s">
        <v>1347</v>
      </c>
      <c r="E8162" t="s">
        <v>1129</v>
      </c>
      <c r="F8162">
        <v>300912</v>
      </c>
      <c r="G8162">
        <v>353540</v>
      </c>
      <c r="H8162" t="s">
        <v>148</v>
      </c>
      <c r="I8162" t="s">
        <v>799</v>
      </c>
      <c r="L8162">
        <f t="shared" si="573"/>
        <v>2018</v>
      </c>
      <c r="M8162">
        <f t="shared" si="574"/>
        <v>6</v>
      </c>
      <c r="N8162">
        <f t="shared" si="570"/>
        <v>0</v>
      </c>
      <c r="O8162">
        <f t="shared" si="571"/>
        <v>1</v>
      </c>
      <c r="P8162">
        <f t="shared" si="572"/>
        <v>0</v>
      </c>
    </row>
    <row r="8163" spans="1:16" x14ac:dyDescent="0.3">
      <c r="A8163" t="s">
        <v>79</v>
      </c>
      <c r="B8163" s="38">
        <v>43252</v>
      </c>
      <c r="C8163" t="s">
        <v>30</v>
      </c>
      <c r="D8163" t="s">
        <v>1459</v>
      </c>
      <c r="E8163" t="s">
        <v>1129</v>
      </c>
      <c r="F8163">
        <v>300853</v>
      </c>
      <c r="G8163">
        <v>353727</v>
      </c>
      <c r="H8163" t="s">
        <v>148</v>
      </c>
      <c r="I8163" t="s">
        <v>248</v>
      </c>
      <c r="L8163">
        <f t="shared" si="573"/>
        <v>2018</v>
      </c>
      <c r="M8163">
        <f t="shared" si="574"/>
        <v>6</v>
      </c>
      <c r="N8163">
        <f t="shared" si="570"/>
        <v>0</v>
      </c>
      <c r="O8163">
        <f t="shared" si="571"/>
        <v>0</v>
      </c>
      <c r="P8163">
        <f t="shared" si="572"/>
        <v>1</v>
      </c>
    </row>
    <row r="8164" spans="1:16" x14ac:dyDescent="0.3">
      <c r="A8164" t="s">
        <v>79</v>
      </c>
      <c r="B8164" s="38">
        <v>43282</v>
      </c>
      <c r="C8164" t="s">
        <v>30</v>
      </c>
      <c r="D8164" t="s">
        <v>1347</v>
      </c>
      <c r="E8164" t="s">
        <v>1129</v>
      </c>
      <c r="F8164">
        <v>300924</v>
      </c>
      <c r="G8164">
        <v>353619</v>
      </c>
      <c r="H8164" t="s">
        <v>152</v>
      </c>
      <c r="I8164" t="s">
        <v>222</v>
      </c>
      <c r="L8164">
        <f t="shared" si="573"/>
        <v>2018</v>
      </c>
      <c r="M8164">
        <f t="shared" si="574"/>
        <v>7</v>
      </c>
      <c r="N8164">
        <f t="shared" si="570"/>
        <v>0</v>
      </c>
      <c r="O8164">
        <f t="shared" si="571"/>
        <v>0</v>
      </c>
      <c r="P8164">
        <f t="shared" si="572"/>
        <v>2</v>
      </c>
    </row>
    <row r="8165" spans="1:16" x14ac:dyDescent="0.3">
      <c r="A8165" t="s">
        <v>79</v>
      </c>
      <c r="B8165" s="38">
        <v>43313</v>
      </c>
      <c r="C8165" t="s">
        <v>30</v>
      </c>
      <c r="D8165" t="s">
        <v>1224</v>
      </c>
      <c r="E8165" t="s">
        <v>1129</v>
      </c>
      <c r="F8165">
        <v>301085</v>
      </c>
      <c r="G8165">
        <v>353806</v>
      </c>
      <c r="H8165" t="s">
        <v>148</v>
      </c>
      <c r="I8165" t="s">
        <v>248</v>
      </c>
      <c r="L8165">
        <f t="shared" si="573"/>
        <v>2018</v>
      </c>
      <c r="M8165">
        <f t="shared" si="574"/>
        <v>8</v>
      </c>
      <c r="N8165">
        <f t="shared" si="570"/>
        <v>0</v>
      </c>
      <c r="O8165">
        <f t="shared" si="571"/>
        <v>0</v>
      </c>
      <c r="P8165">
        <f t="shared" si="572"/>
        <v>1</v>
      </c>
    </row>
    <row r="8166" spans="1:16" x14ac:dyDescent="0.3">
      <c r="A8166" t="s">
        <v>79</v>
      </c>
      <c r="B8166" s="38">
        <v>43313</v>
      </c>
      <c r="C8166" t="s">
        <v>30</v>
      </c>
      <c r="D8166" t="s">
        <v>1458</v>
      </c>
      <c r="E8166" t="s">
        <v>1129</v>
      </c>
      <c r="F8166">
        <v>301272</v>
      </c>
      <c r="G8166">
        <v>353348</v>
      </c>
      <c r="H8166" t="s">
        <v>152</v>
      </c>
      <c r="I8166" t="s">
        <v>222</v>
      </c>
      <c r="L8166">
        <f t="shared" si="573"/>
        <v>2018</v>
      </c>
      <c r="M8166">
        <f t="shared" si="574"/>
        <v>8</v>
      </c>
      <c r="N8166">
        <f t="shared" si="570"/>
        <v>0</v>
      </c>
      <c r="O8166">
        <f t="shared" si="571"/>
        <v>0</v>
      </c>
      <c r="P8166">
        <f t="shared" si="572"/>
        <v>2</v>
      </c>
    </row>
    <row r="8167" spans="1:16" x14ac:dyDescent="0.3">
      <c r="A8167" t="s">
        <v>79</v>
      </c>
      <c r="B8167" s="38">
        <v>43405</v>
      </c>
      <c r="C8167" t="s">
        <v>30</v>
      </c>
      <c r="D8167" t="s">
        <v>1224</v>
      </c>
      <c r="E8167" t="s">
        <v>1129</v>
      </c>
      <c r="F8167">
        <v>301076</v>
      </c>
      <c r="G8167">
        <v>353798</v>
      </c>
      <c r="H8167" t="s">
        <v>148</v>
      </c>
      <c r="I8167" t="s">
        <v>248</v>
      </c>
      <c r="L8167">
        <f t="shared" si="573"/>
        <v>2018</v>
      </c>
      <c r="M8167">
        <f t="shared" si="574"/>
        <v>11</v>
      </c>
      <c r="N8167">
        <f t="shared" si="570"/>
        <v>0</v>
      </c>
      <c r="O8167">
        <f t="shared" si="571"/>
        <v>0</v>
      </c>
      <c r="P8167">
        <f t="shared" si="572"/>
        <v>1</v>
      </c>
    </row>
    <row r="8168" spans="1:16" x14ac:dyDescent="0.3">
      <c r="A8168" t="s">
        <v>79</v>
      </c>
      <c r="B8168" s="38">
        <v>43405</v>
      </c>
      <c r="C8168" t="s">
        <v>30</v>
      </c>
      <c r="D8168" t="s">
        <v>1341</v>
      </c>
      <c r="E8168" t="s">
        <v>1129</v>
      </c>
      <c r="F8168">
        <v>301487</v>
      </c>
      <c r="G8168">
        <v>354183</v>
      </c>
      <c r="H8168" t="s">
        <v>148</v>
      </c>
      <c r="I8168" t="s">
        <v>248</v>
      </c>
      <c r="L8168">
        <f t="shared" si="573"/>
        <v>2018</v>
      </c>
      <c r="M8168">
        <f t="shared" si="574"/>
        <v>11</v>
      </c>
      <c r="N8168">
        <f t="shared" si="570"/>
        <v>0</v>
      </c>
      <c r="O8168">
        <f t="shared" si="571"/>
        <v>0</v>
      </c>
      <c r="P8168">
        <f t="shared" si="572"/>
        <v>1</v>
      </c>
    </row>
    <row r="8169" spans="1:16" x14ac:dyDescent="0.3">
      <c r="A8169" t="s">
        <v>71</v>
      </c>
      <c r="B8169" s="38">
        <v>43344</v>
      </c>
      <c r="C8169" t="s">
        <v>30</v>
      </c>
      <c r="D8169" t="s">
        <v>1224</v>
      </c>
      <c r="E8169" t="s">
        <v>1130</v>
      </c>
      <c r="F8169">
        <v>359090</v>
      </c>
      <c r="G8169">
        <v>379859</v>
      </c>
      <c r="H8169" t="s">
        <v>148</v>
      </c>
      <c r="I8169" t="s">
        <v>248</v>
      </c>
      <c r="L8169">
        <f t="shared" si="573"/>
        <v>2018</v>
      </c>
      <c r="M8169">
        <f t="shared" si="574"/>
        <v>9</v>
      </c>
      <c r="N8169">
        <f t="shared" si="570"/>
        <v>0</v>
      </c>
      <c r="O8169">
        <f t="shared" si="571"/>
        <v>0</v>
      </c>
      <c r="P8169">
        <f t="shared" si="572"/>
        <v>1</v>
      </c>
    </row>
    <row r="8170" spans="1:16" x14ac:dyDescent="0.3">
      <c r="A8170" t="s">
        <v>71</v>
      </c>
      <c r="B8170" s="38">
        <v>43374</v>
      </c>
      <c r="C8170" t="s">
        <v>30</v>
      </c>
      <c r="D8170" t="s">
        <v>1224</v>
      </c>
      <c r="E8170" t="s">
        <v>1130</v>
      </c>
      <c r="F8170">
        <v>359096</v>
      </c>
      <c r="G8170">
        <v>379858</v>
      </c>
      <c r="H8170" t="s">
        <v>148</v>
      </c>
      <c r="I8170" t="s">
        <v>248</v>
      </c>
      <c r="L8170">
        <f t="shared" si="573"/>
        <v>2018</v>
      </c>
      <c r="M8170">
        <f t="shared" si="574"/>
        <v>10</v>
      </c>
      <c r="N8170">
        <f t="shared" si="570"/>
        <v>0</v>
      </c>
      <c r="O8170">
        <f t="shared" si="571"/>
        <v>0</v>
      </c>
      <c r="P8170">
        <f t="shared" si="572"/>
        <v>1</v>
      </c>
    </row>
    <row r="8171" spans="1:16" x14ac:dyDescent="0.3">
      <c r="A8171" t="s">
        <v>69</v>
      </c>
      <c r="B8171" s="38">
        <v>43101</v>
      </c>
      <c r="C8171" t="s">
        <v>30</v>
      </c>
      <c r="D8171" t="s">
        <v>1241</v>
      </c>
      <c r="E8171" t="s">
        <v>1122</v>
      </c>
      <c r="F8171">
        <v>334251</v>
      </c>
      <c r="G8171">
        <v>373984</v>
      </c>
      <c r="H8171" t="s">
        <v>148</v>
      </c>
      <c r="I8171" t="s">
        <v>248</v>
      </c>
      <c r="L8171">
        <f t="shared" si="573"/>
        <v>2018</v>
      </c>
      <c r="M8171">
        <f t="shared" si="574"/>
        <v>1</v>
      </c>
      <c r="N8171">
        <f t="shared" si="570"/>
        <v>0</v>
      </c>
      <c r="O8171">
        <f t="shared" si="571"/>
        <v>0</v>
      </c>
      <c r="P8171">
        <f t="shared" si="572"/>
        <v>1</v>
      </c>
    </row>
    <row r="8172" spans="1:16" x14ac:dyDescent="0.3">
      <c r="A8172" t="s">
        <v>69</v>
      </c>
      <c r="B8172" s="38">
        <v>43101</v>
      </c>
      <c r="C8172" t="s">
        <v>30</v>
      </c>
      <c r="D8172" t="s">
        <v>1230</v>
      </c>
      <c r="E8172" t="s">
        <v>1122</v>
      </c>
      <c r="F8172">
        <v>333555</v>
      </c>
      <c r="G8172">
        <v>373804</v>
      </c>
      <c r="H8172" t="s">
        <v>152</v>
      </c>
      <c r="I8172" t="s">
        <v>222</v>
      </c>
      <c r="L8172">
        <f t="shared" si="573"/>
        <v>2018</v>
      </c>
      <c r="M8172">
        <f t="shared" si="574"/>
        <v>1</v>
      </c>
      <c r="N8172">
        <f t="shared" si="570"/>
        <v>0</v>
      </c>
      <c r="O8172">
        <f t="shared" si="571"/>
        <v>0</v>
      </c>
      <c r="P8172">
        <f t="shared" si="572"/>
        <v>2</v>
      </c>
    </row>
    <row r="8173" spans="1:16" x14ac:dyDescent="0.3">
      <c r="A8173" t="s">
        <v>69</v>
      </c>
      <c r="B8173" s="38">
        <v>43101</v>
      </c>
      <c r="C8173" t="s">
        <v>30</v>
      </c>
      <c r="D8173" t="s">
        <v>1229</v>
      </c>
      <c r="E8173" t="s">
        <v>1122</v>
      </c>
      <c r="F8173">
        <v>333092</v>
      </c>
      <c r="G8173">
        <v>373989</v>
      </c>
      <c r="H8173" t="s">
        <v>148</v>
      </c>
      <c r="I8173" t="s">
        <v>248</v>
      </c>
      <c r="L8173">
        <f t="shared" si="573"/>
        <v>2018</v>
      </c>
      <c r="M8173">
        <f t="shared" si="574"/>
        <v>1</v>
      </c>
      <c r="N8173">
        <f t="shared" si="570"/>
        <v>0</v>
      </c>
      <c r="O8173">
        <f t="shared" si="571"/>
        <v>0</v>
      </c>
      <c r="P8173">
        <f t="shared" si="572"/>
        <v>1</v>
      </c>
    </row>
    <row r="8174" spans="1:16" x14ac:dyDescent="0.3">
      <c r="A8174" t="s">
        <v>69</v>
      </c>
      <c r="B8174" s="38">
        <v>43101</v>
      </c>
      <c r="C8174" t="s">
        <v>30</v>
      </c>
      <c r="D8174" t="s">
        <v>1238</v>
      </c>
      <c r="E8174" t="s">
        <v>1122</v>
      </c>
      <c r="F8174">
        <v>334168</v>
      </c>
      <c r="G8174">
        <v>375155</v>
      </c>
      <c r="H8174" t="s">
        <v>152</v>
      </c>
      <c r="I8174" t="s">
        <v>222</v>
      </c>
      <c r="L8174">
        <f t="shared" si="573"/>
        <v>2018</v>
      </c>
      <c r="M8174">
        <f t="shared" si="574"/>
        <v>1</v>
      </c>
      <c r="N8174">
        <f t="shared" si="570"/>
        <v>0</v>
      </c>
      <c r="O8174">
        <f t="shared" si="571"/>
        <v>0</v>
      </c>
      <c r="P8174">
        <f t="shared" si="572"/>
        <v>2</v>
      </c>
    </row>
    <row r="8175" spans="1:16" x14ac:dyDescent="0.3">
      <c r="A8175" t="s">
        <v>69</v>
      </c>
      <c r="B8175" s="38">
        <v>43101</v>
      </c>
      <c r="C8175" t="s">
        <v>30</v>
      </c>
      <c r="D8175" t="s">
        <v>1245</v>
      </c>
      <c r="E8175" t="s">
        <v>1122</v>
      </c>
      <c r="F8175">
        <v>333617</v>
      </c>
      <c r="G8175">
        <v>375018</v>
      </c>
      <c r="H8175" t="s">
        <v>148</v>
      </c>
      <c r="I8175" t="s">
        <v>248</v>
      </c>
      <c r="L8175">
        <f t="shared" si="573"/>
        <v>2018</v>
      </c>
      <c r="M8175">
        <f t="shared" si="574"/>
        <v>1</v>
      </c>
      <c r="N8175">
        <f t="shared" si="570"/>
        <v>0</v>
      </c>
      <c r="O8175">
        <f t="shared" si="571"/>
        <v>0</v>
      </c>
      <c r="P8175">
        <f t="shared" si="572"/>
        <v>1</v>
      </c>
    </row>
    <row r="8176" spans="1:16" x14ac:dyDescent="0.3">
      <c r="A8176" t="s">
        <v>69</v>
      </c>
      <c r="B8176" s="38">
        <v>43101</v>
      </c>
      <c r="C8176" t="s">
        <v>30</v>
      </c>
      <c r="D8176" t="s">
        <v>1229</v>
      </c>
      <c r="E8176" t="s">
        <v>1122</v>
      </c>
      <c r="F8176">
        <v>333966</v>
      </c>
      <c r="G8176">
        <v>375214</v>
      </c>
      <c r="H8176" t="s">
        <v>148</v>
      </c>
      <c r="I8176" t="s">
        <v>248</v>
      </c>
      <c r="L8176">
        <f t="shared" si="573"/>
        <v>2018</v>
      </c>
      <c r="M8176">
        <f t="shared" si="574"/>
        <v>1</v>
      </c>
      <c r="N8176">
        <f t="shared" si="570"/>
        <v>0</v>
      </c>
      <c r="O8176">
        <f t="shared" si="571"/>
        <v>0</v>
      </c>
      <c r="P8176">
        <f t="shared" si="572"/>
        <v>1</v>
      </c>
    </row>
    <row r="8177" spans="1:16" x14ac:dyDescent="0.3">
      <c r="A8177" t="s">
        <v>69</v>
      </c>
      <c r="B8177" s="38">
        <v>43101</v>
      </c>
      <c r="C8177" t="s">
        <v>30</v>
      </c>
      <c r="D8177" t="s">
        <v>1229</v>
      </c>
      <c r="E8177" t="s">
        <v>1122</v>
      </c>
      <c r="F8177">
        <v>332915</v>
      </c>
      <c r="G8177">
        <v>373553</v>
      </c>
      <c r="H8177" t="s">
        <v>148</v>
      </c>
      <c r="I8177" t="s">
        <v>248</v>
      </c>
      <c r="L8177">
        <f t="shared" si="573"/>
        <v>2018</v>
      </c>
      <c r="M8177">
        <f t="shared" si="574"/>
        <v>1</v>
      </c>
      <c r="N8177">
        <f t="shared" si="570"/>
        <v>0</v>
      </c>
      <c r="O8177">
        <f t="shared" si="571"/>
        <v>0</v>
      </c>
      <c r="P8177">
        <f t="shared" si="572"/>
        <v>1</v>
      </c>
    </row>
    <row r="8178" spans="1:16" x14ac:dyDescent="0.3">
      <c r="A8178" t="s">
        <v>69</v>
      </c>
      <c r="B8178" s="38">
        <v>43101</v>
      </c>
      <c r="C8178" t="s">
        <v>30</v>
      </c>
      <c r="D8178" t="s">
        <v>1294</v>
      </c>
      <c r="E8178" t="s">
        <v>1122</v>
      </c>
      <c r="F8178">
        <v>334387</v>
      </c>
      <c r="G8178">
        <v>374107</v>
      </c>
      <c r="H8178" t="s">
        <v>148</v>
      </c>
      <c r="I8178" t="s">
        <v>248</v>
      </c>
      <c r="L8178">
        <f t="shared" si="573"/>
        <v>2018</v>
      </c>
      <c r="M8178">
        <f t="shared" si="574"/>
        <v>1</v>
      </c>
      <c r="N8178">
        <f t="shared" si="570"/>
        <v>0</v>
      </c>
      <c r="O8178">
        <f t="shared" si="571"/>
        <v>0</v>
      </c>
      <c r="P8178">
        <f t="shared" si="572"/>
        <v>1</v>
      </c>
    </row>
    <row r="8179" spans="1:16" x14ac:dyDescent="0.3">
      <c r="A8179" t="s">
        <v>69</v>
      </c>
      <c r="B8179" s="38">
        <v>43101</v>
      </c>
      <c r="C8179" t="s">
        <v>30</v>
      </c>
      <c r="D8179" t="s">
        <v>1288</v>
      </c>
      <c r="E8179" t="s">
        <v>1122</v>
      </c>
      <c r="F8179">
        <v>333535</v>
      </c>
      <c r="G8179">
        <v>373976</v>
      </c>
      <c r="H8179" t="s">
        <v>152</v>
      </c>
      <c r="I8179" t="s">
        <v>222</v>
      </c>
      <c r="L8179">
        <f t="shared" si="573"/>
        <v>2018</v>
      </c>
      <c r="M8179">
        <f t="shared" si="574"/>
        <v>1</v>
      </c>
      <c r="N8179">
        <f t="shared" si="570"/>
        <v>0</v>
      </c>
      <c r="O8179">
        <f t="shared" si="571"/>
        <v>0</v>
      </c>
      <c r="P8179">
        <f t="shared" si="572"/>
        <v>2</v>
      </c>
    </row>
    <row r="8180" spans="1:16" x14ac:dyDescent="0.3">
      <c r="A8180" t="s">
        <v>69</v>
      </c>
      <c r="B8180" s="38">
        <v>43101</v>
      </c>
      <c r="C8180" t="s">
        <v>30</v>
      </c>
      <c r="D8180" t="s">
        <v>1245</v>
      </c>
      <c r="E8180" t="s">
        <v>1122</v>
      </c>
      <c r="F8180">
        <v>333582</v>
      </c>
      <c r="G8180">
        <v>375031</v>
      </c>
      <c r="H8180" t="s">
        <v>148</v>
      </c>
      <c r="I8180" t="s">
        <v>248</v>
      </c>
      <c r="L8180">
        <f t="shared" si="573"/>
        <v>2018</v>
      </c>
      <c r="M8180">
        <f t="shared" si="574"/>
        <v>1</v>
      </c>
      <c r="N8180">
        <f t="shared" si="570"/>
        <v>0</v>
      </c>
      <c r="O8180">
        <f t="shared" si="571"/>
        <v>0</v>
      </c>
      <c r="P8180">
        <f t="shared" si="572"/>
        <v>1</v>
      </c>
    </row>
    <row r="8181" spans="1:16" x14ac:dyDescent="0.3">
      <c r="A8181" t="s">
        <v>69</v>
      </c>
      <c r="B8181" s="38">
        <v>43101</v>
      </c>
      <c r="C8181" t="s">
        <v>30</v>
      </c>
      <c r="D8181" t="s">
        <v>1285</v>
      </c>
      <c r="E8181" t="s">
        <v>1122</v>
      </c>
      <c r="F8181">
        <v>334185</v>
      </c>
      <c r="G8181">
        <v>374479</v>
      </c>
      <c r="H8181" t="s">
        <v>148</v>
      </c>
      <c r="I8181" t="s">
        <v>248</v>
      </c>
      <c r="L8181">
        <f t="shared" si="573"/>
        <v>2018</v>
      </c>
      <c r="M8181">
        <f t="shared" si="574"/>
        <v>1</v>
      </c>
      <c r="N8181">
        <f t="shared" si="570"/>
        <v>0</v>
      </c>
      <c r="O8181">
        <f t="shared" si="571"/>
        <v>0</v>
      </c>
      <c r="P8181">
        <f t="shared" si="572"/>
        <v>1</v>
      </c>
    </row>
    <row r="8182" spans="1:16" x14ac:dyDescent="0.3">
      <c r="A8182" t="s">
        <v>69</v>
      </c>
      <c r="B8182" s="38">
        <v>43101</v>
      </c>
      <c r="C8182" t="s">
        <v>30</v>
      </c>
      <c r="D8182" t="s">
        <v>1271</v>
      </c>
      <c r="E8182" t="s">
        <v>1122</v>
      </c>
      <c r="F8182">
        <v>333722</v>
      </c>
      <c r="G8182">
        <v>373561</v>
      </c>
      <c r="H8182" t="s">
        <v>148</v>
      </c>
      <c r="I8182" t="s">
        <v>248</v>
      </c>
      <c r="L8182">
        <f t="shared" si="573"/>
        <v>2018</v>
      </c>
      <c r="M8182">
        <f t="shared" si="574"/>
        <v>1</v>
      </c>
      <c r="N8182">
        <f t="shared" si="570"/>
        <v>0</v>
      </c>
      <c r="O8182">
        <f t="shared" si="571"/>
        <v>0</v>
      </c>
      <c r="P8182">
        <f t="shared" si="572"/>
        <v>1</v>
      </c>
    </row>
    <row r="8183" spans="1:16" x14ac:dyDescent="0.3">
      <c r="A8183" t="s">
        <v>69</v>
      </c>
      <c r="B8183" s="38">
        <v>43101</v>
      </c>
      <c r="C8183" t="s">
        <v>30</v>
      </c>
      <c r="D8183" t="s">
        <v>1229</v>
      </c>
      <c r="E8183" t="s">
        <v>1122</v>
      </c>
      <c r="F8183">
        <v>333501</v>
      </c>
      <c r="G8183">
        <v>375153</v>
      </c>
      <c r="H8183" t="s">
        <v>148</v>
      </c>
      <c r="I8183" t="s">
        <v>248</v>
      </c>
      <c r="L8183">
        <f t="shared" si="573"/>
        <v>2018</v>
      </c>
      <c r="M8183">
        <f t="shared" si="574"/>
        <v>1</v>
      </c>
      <c r="N8183">
        <f t="shared" si="570"/>
        <v>0</v>
      </c>
      <c r="O8183">
        <f t="shared" si="571"/>
        <v>0</v>
      </c>
      <c r="P8183">
        <f t="shared" si="572"/>
        <v>1</v>
      </c>
    </row>
    <row r="8184" spans="1:16" x14ac:dyDescent="0.3">
      <c r="A8184" t="s">
        <v>69</v>
      </c>
      <c r="B8184" s="38">
        <v>43101</v>
      </c>
      <c r="C8184" t="s">
        <v>30</v>
      </c>
      <c r="D8184" t="s">
        <v>1461</v>
      </c>
      <c r="E8184" t="s">
        <v>1122</v>
      </c>
      <c r="F8184">
        <v>333755</v>
      </c>
      <c r="G8184">
        <v>373628</v>
      </c>
      <c r="H8184" t="s">
        <v>148</v>
      </c>
      <c r="I8184" t="s">
        <v>248</v>
      </c>
      <c r="L8184">
        <f t="shared" si="573"/>
        <v>2018</v>
      </c>
      <c r="M8184">
        <f t="shared" si="574"/>
        <v>1</v>
      </c>
      <c r="N8184">
        <f t="shared" si="570"/>
        <v>0</v>
      </c>
      <c r="O8184">
        <f t="shared" si="571"/>
        <v>0</v>
      </c>
      <c r="P8184">
        <f t="shared" si="572"/>
        <v>1</v>
      </c>
    </row>
    <row r="8185" spans="1:16" x14ac:dyDescent="0.3">
      <c r="A8185" t="s">
        <v>69</v>
      </c>
      <c r="B8185" s="38">
        <v>43101</v>
      </c>
      <c r="C8185" t="s">
        <v>30</v>
      </c>
      <c r="D8185" t="s">
        <v>1462</v>
      </c>
      <c r="E8185" t="s">
        <v>1122</v>
      </c>
      <c r="F8185">
        <v>334608</v>
      </c>
      <c r="G8185">
        <v>374692</v>
      </c>
      <c r="H8185" t="s">
        <v>148</v>
      </c>
      <c r="I8185" t="s">
        <v>248</v>
      </c>
      <c r="L8185">
        <f t="shared" si="573"/>
        <v>2018</v>
      </c>
      <c r="M8185">
        <f t="shared" si="574"/>
        <v>1</v>
      </c>
      <c r="N8185">
        <f t="shared" si="570"/>
        <v>0</v>
      </c>
      <c r="O8185">
        <f t="shared" si="571"/>
        <v>0</v>
      </c>
      <c r="P8185">
        <f t="shared" si="572"/>
        <v>1</v>
      </c>
    </row>
    <row r="8186" spans="1:16" x14ac:dyDescent="0.3">
      <c r="A8186" t="s">
        <v>69</v>
      </c>
      <c r="B8186" s="38">
        <v>43101</v>
      </c>
      <c r="C8186" t="s">
        <v>30</v>
      </c>
      <c r="D8186" t="s">
        <v>1283</v>
      </c>
      <c r="E8186" t="s">
        <v>1122</v>
      </c>
      <c r="F8186">
        <v>333968</v>
      </c>
      <c r="G8186">
        <v>373580</v>
      </c>
      <c r="H8186" t="s">
        <v>245</v>
      </c>
      <c r="I8186" t="s">
        <v>529</v>
      </c>
      <c r="L8186">
        <f t="shared" si="573"/>
        <v>2018</v>
      </c>
      <c r="M8186">
        <f t="shared" si="574"/>
        <v>1</v>
      </c>
      <c r="N8186">
        <f t="shared" si="570"/>
        <v>0</v>
      </c>
      <c r="O8186">
        <f t="shared" si="571"/>
        <v>0</v>
      </c>
      <c r="P8186">
        <f t="shared" si="572"/>
        <v>4</v>
      </c>
    </row>
    <row r="8187" spans="1:16" x14ac:dyDescent="0.3">
      <c r="A8187" t="s">
        <v>69</v>
      </c>
      <c r="B8187" s="38">
        <v>43101</v>
      </c>
      <c r="C8187" t="s">
        <v>30</v>
      </c>
      <c r="D8187" t="s">
        <v>1230</v>
      </c>
      <c r="E8187" t="s">
        <v>1122</v>
      </c>
      <c r="F8187">
        <v>333585</v>
      </c>
      <c r="G8187">
        <v>373472</v>
      </c>
      <c r="H8187" t="s">
        <v>148</v>
      </c>
      <c r="I8187" t="s">
        <v>248</v>
      </c>
      <c r="L8187">
        <f t="shared" si="573"/>
        <v>2018</v>
      </c>
      <c r="M8187">
        <f t="shared" si="574"/>
        <v>1</v>
      </c>
      <c r="N8187">
        <f t="shared" si="570"/>
        <v>0</v>
      </c>
      <c r="O8187">
        <f t="shared" si="571"/>
        <v>0</v>
      </c>
      <c r="P8187">
        <f t="shared" si="572"/>
        <v>1</v>
      </c>
    </row>
    <row r="8188" spans="1:16" x14ac:dyDescent="0.3">
      <c r="A8188" t="s">
        <v>69</v>
      </c>
      <c r="B8188" s="38">
        <v>43132</v>
      </c>
      <c r="C8188" t="s">
        <v>30</v>
      </c>
      <c r="D8188" t="s">
        <v>1263</v>
      </c>
      <c r="E8188" t="s">
        <v>1122</v>
      </c>
      <c r="F8188">
        <v>335125</v>
      </c>
      <c r="G8188">
        <v>374506</v>
      </c>
      <c r="H8188" t="s">
        <v>148</v>
      </c>
      <c r="I8188" t="s">
        <v>248</v>
      </c>
      <c r="L8188">
        <f t="shared" si="573"/>
        <v>2018</v>
      </c>
      <c r="M8188">
        <f t="shared" si="574"/>
        <v>2</v>
      </c>
      <c r="N8188">
        <f t="shared" si="570"/>
        <v>0</v>
      </c>
      <c r="O8188">
        <f t="shared" si="571"/>
        <v>0</v>
      </c>
      <c r="P8188">
        <f t="shared" si="572"/>
        <v>1</v>
      </c>
    </row>
    <row r="8189" spans="1:16" x14ac:dyDescent="0.3">
      <c r="A8189" t="s">
        <v>69</v>
      </c>
      <c r="B8189" s="38">
        <v>43132</v>
      </c>
      <c r="C8189" t="s">
        <v>30</v>
      </c>
      <c r="D8189" t="s">
        <v>1238</v>
      </c>
      <c r="E8189" t="s">
        <v>1122</v>
      </c>
      <c r="F8189">
        <v>334127</v>
      </c>
      <c r="G8189">
        <v>375042</v>
      </c>
      <c r="H8189" t="s">
        <v>148</v>
      </c>
      <c r="I8189" t="s">
        <v>248</v>
      </c>
      <c r="L8189">
        <f t="shared" si="573"/>
        <v>2018</v>
      </c>
      <c r="M8189">
        <f t="shared" si="574"/>
        <v>2</v>
      </c>
      <c r="N8189">
        <f t="shared" si="570"/>
        <v>0</v>
      </c>
      <c r="O8189">
        <f t="shared" si="571"/>
        <v>0</v>
      </c>
      <c r="P8189">
        <f t="shared" si="572"/>
        <v>1</v>
      </c>
    </row>
    <row r="8190" spans="1:16" x14ac:dyDescent="0.3">
      <c r="A8190" t="s">
        <v>69</v>
      </c>
      <c r="B8190" s="38">
        <v>43132</v>
      </c>
      <c r="C8190" t="s">
        <v>30</v>
      </c>
      <c r="D8190" t="s">
        <v>1232</v>
      </c>
      <c r="E8190" t="s">
        <v>1122</v>
      </c>
      <c r="F8190">
        <v>335123</v>
      </c>
      <c r="G8190">
        <v>374458</v>
      </c>
      <c r="H8190" t="s">
        <v>148</v>
      </c>
      <c r="I8190" t="s">
        <v>248</v>
      </c>
      <c r="L8190">
        <f t="shared" si="573"/>
        <v>2018</v>
      </c>
      <c r="M8190">
        <f t="shared" si="574"/>
        <v>2</v>
      </c>
      <c r="N8190">
        <f t="shared" si="570"/>
        <v>0</v>
      </c>
      <c r="O8190">
        <f t="shared" si="571"/>
        <v>0</v>
      </c>
      <c r="P8190">
        <f t="shared" si="572"/>
        <v>1</v>
      </c>
    </row>
    <row r="8191" spans="1:16" x14ac:dyDescent="0.3">
      <c r="A8191" t="s">
        <v>69</v>
      </c>
      <c r="B8191" s="38">
        <v>43132</v>
      </c>
      <c r="C8191" t="s">
        <v>30</v>
      </c>
      <c r="D8191" t="s">
        <v>1224</v>
      </c>
      <c r="E8191" t="s">
        <v>1122</v>
      </c>
      <c r="F8191">
        <v>333916</v>
      </c>
      <c r="G8191">
        <v>374326</v>
      </c>
      <c r="H8191" t="s">
        <v>148</v>
      </c>
      <c r="I8191" t="s">
        <v>248</v>
      </c>
      <c r="L8191">
        <f t="shared" si="573"/>
        <v>2018</v>
      </c>
      <c r="M8191">
        <f t="shared" si="574"/>
        <v>2</v>
      </c>
      <c r="N8191">
        <f t="shared" si="570"/>
        <v>0</v>
      </c>
      <c r="O8191">
        <f t="shared" si="571"/>
        <v>0</v>
      </c>
      <c r="P8191">
        <f t="shared" si="572"/>
        <v>1</v>
      </c>
    </row>
    <row r="8192" spans="1:16" x14ac:dyDescent="0.3">
      <c r="A8192" t="s">
        <v>69</v>
      </c>
      <c r="B8192" s="38">
        <v>43132</v>
      </c>
      <c r="C8192" t="s">
        <v>30</v>
      </c>
      <c r="D8192" t="s">
        <v>1342</v>
      </c>
      <c r="E8192" t="s">
        <v>1122</v>
      </c>
      <c r="F8192">
        <v>333686</v>
      </c>
      <c r="G8192">
        <v>373460</v>
      </c>
      <c r="H8192" t="s">
        <v>148</v>
      </c>
      <c r="I8192" t="s">
        <v>248</v>
      </c>
      <c r="L8192">
        <f t="shared" si="573"/>
        <v>2018</v>
      </c>
      <c r="M8192">
        <f t="shared" si="574"/>
        <v>2</v>
      </c>
      <c r="N8192">
        <f t="shared" si="570"/>
        <v>0</v>
      </c>
      <c r="O8192">
        <f t="shared" si="571"/>
        <v>0</v>
      </c>
      <c r="P8192">
        <f t="shared" si="572"/>
        <v>1</v>
      </c>
    </row>
    <row r="8193" spans="1:16" x14ac:dyDescent="0.3">
      <c r="A8193" t="s">
        <v>69</v>
      </c>
      <c r="B8193" s="38">
        <v>43132</v>
      </c>
      <c r="C8193" t="s">
        <v>30</v>
      </c>
      <c r="D8193" t="s">
        <v>1229</v>
      </c>
      <c r="E8193" t="s">
        <v>1122</v>
      </c>
      <c r="F8193">
        <v>332830</v>
      </c>
      <c r="G8193">
        <v>373472</v>
      </c>
      <c r="H8193" t="s">
        <v>144</v>
      </c>
      <c r="I8193" t="s">
        <v>341</v>
      </c>
      <c r="L8193">
        <f t="shared" si="573"/>
        <v>2018</v>
      </c>
      <c r="M8193">
        <f t="shared" si="574"/>
        <v>2</v>
      </c>
      <c r="N8193">
        <f t="shared" si="570"/>
        <v>0</v>
      </c>
      <c r="O8193">
        <f t="shared" si="571"/>
        <v>0</v>
      </c>
      <c r="P8193">
        <f t="shared" si="572"/>
        <v>3</v>
      </c>
    </row>
    <row r="8194" spans="1:16" x14ac:dyDescent="0.3">
      <c r="A8194" t="s">
        <v>69</v>
      </c>
      <c r="B8194" s="38">
        <v>43132</v>
      </c>
      <c r="C8194" t="s">
        <v>30</v>
      </c>
      <c r="D8194" t="s">
        <v>1441</v>
      </c>
      <c r="E8194" t="s">
        <v>1122</v>
      </c>
      <c r="F8194">
        <v>334010</v>
      </c>
      <c r="G8194">
        <v>374605</v>
      </c>
      <c r="H8194" t="s">
        <v>148</v>
      </c>
      <c r="I8194" t="s">
        <v>248</v>
      </c>
      <c r="L8194">
        <f t="shared" si="573"/>
        <v>2018</v>
      </c>
      <c r="M8194">
        <f t="shared" si="574"/>
        <v>2</v>
      </c>
      <c r="N8194">
        <f t="shared" si="570"/>
        <v>0</v>
      </c>
      <c r="O8194">
        <f t="shared" si="571"/>
        <v>0</v>
      </c>
      <c r="P8194">
        <f t="shared" si="572"/>
        <v>1</v>
      </c>
    </row>
    <row r="8195" spans="1:16" x14ac:dyDescent="0.3">
      <c r="A8195" t="s">
        <v>69</v>
      </c>
      <c r="B8195" s="38">
        <v>43132</v>
      </c>
      <c r="C8195" t="s">
        <v>30</v>
      </c>
      <c r="D8195" t="s">
        <v>1463</v>
      </c>
      <c r="E8195" t="s">
        <v>1122</v>
      </c>
      <c r="F8195">
        <v>334177</v>
      </c>
      <c r="G8195">
        <v>373335</v>
      </c>
      <c r="H8195" t="s">
        <v>148</v>
      </c>
      <c r="I8195" t="s">
        <v>248</v>
      </c>
      <c r="L8195">
        <f t="shared" si="573"/>
        <v>2018</v>
      </c>
      <c r="M8195">
        <f t="shared" si="574"/>
        <v>2</v>
      </c>
      <c r="N8195">
        <f t="shared" si="570"/>
        <v>0</v>
      </c>
      <c r="O8195">
        <f t="shared" si="571"/>
        <v>0</v>
      </c>
      <c r="P8195">
        <f t="shared" si="572"/>
        <v>1</v>
      </c>
    </row>
    <row r="8196" spans="1:16" x14ac:dyDescent="0.3">
      <c r="A8196" t="s">
        <v>69</v>
      </c>
      <c r="B8196" s="38">
        <v>43132</v>
      </c>
      <c r="C8196" t="s">
        <v>30</v>
      </c>
      <c r="D8196" t="s">
        <v>1229</v>
      </c>
      <c r="E8196" t="s">
        <v>1122</v>
      </c>
      <c r="F8196">
        <v>333950</v>
      </c>
      <c r="G8196">
        <v>375211</v>
      </c>
      <c r="H8196" t="s">
        <v>148</v>
      </c>
      <c r="I8196" t="s">
        <v>248</v>
      </c>
      <c r="L8196">
        <f t="shared" si="573"/>
        <v>2018</v>
      </c>
      <c r="M8196">
        <f t="shared" si="574"/>
        <v>2</v>
      </c>
      <c r="N8196">
        <f t="shared" si="570"/>
        <v>0</v>
      </c>
      <c r="O8196">
        <f t="shared" si="571"/>
        <v>0</v>
      </c>
      <c r="P8196">
        <f t="shared" si="572"/>
        <v>1</v>
      </c>
    </row>
    <row r="8197" spans="1:16" x14ac:dyDescent="0.3">
      <c r="A8197" t="s">
        <v>69</v>
      </c>
      <c r="B8197" s="38">
        <v>43132</v>
      </c>
      <c r="C8197" t="s">
        <v>30</v>
      </c>
      <c r="D8197" t="s">
        <v>1238</v>
      </c>
      <c r="E8197" t="s">
        <v>1122</v>
      </c>
      <c r="F8197">
        <v>334183</v>
      </c>
      <c r="G8197">
        <v>375160</v>
      </c>
      <c r="H8197" t="s">
        <v>144</v>
      </c>
      <c r="I8197" t="s">
        <v>341</v>
      </c>
      <c r="L8197">
        <f t="shared" si="573"/>
        <v>2018</v>
      </c>
      <c r="M8197">
        <f t="shared" si="574"/>
        <v>2</v>
      </c>
      <c r="N8197">
        <f t="shared" si="570"/>
        <v>0</v>
      </c>
      <c r="O8197">
        <f t="shared" si="571"/>
        <v>0</v>
      </c>
      <c r="P8197">
        <f t="shared" si="572"/>
        <v>3</v>
      </c>
    </row>
    <row r="8198" spans="1:16" x14ac:dyDescent="0.3">
      <c r="A8198" t="s">
        <v>69</v>
      </c>
      <c r="B8198" s="38">
        <v>43132</v>
      </c>
      <c r="C8198" t="s">
        <v>30</v>
      </c>
      <c r="D8198" t="s">
        <v>1251</v>
      </c>
      <c r="E8198" t="s">
        <v>1122</v>
      </c>
      <c r="F8198">
        <v>334313</v>
      </c>
      <c r="G8198">
        <v>374815</v>
      </c>
      <c r="H8198" t="s">
        <v>148</v>
      </c>
      <c r="I8198" t="s">
        <v>248</v>
      </c>
      <c r="L8198">
        <f t="shared" si="573"/>
        <v>2018</v>
      </c>
      <c r="M8198">
        <f t="shared" si="574"/>
        <v>2</v>
      </c>
      <c r="N8198">
        <f t="shared" si="570"/>
        <v>0</v>
      </c>
      <c r="O8198">
        <f t="shared" si="571"/>
        <v>0</v>
      </c>
      <c r="P8198">
        <f t="shared" si="572"/>
        <v>1</v>
      </c>
    </row>
    <row r="8199" spans="1:16" x14ac:dyDescent="0.3">
      <c r="A8199" t="s">
        <v>69</v>
      </c>
      <c r="B8199" s="38">
        <v>43132</v>
      </c>
      <c r="C8199" t="s">
        <v>30</v>
      </c>
      <c r="D8199" t="s">
        <v>1464</v>
      </c>
      <c r="E8199" t="s">
        <v>1122</v>
      </c>
      <c r="F8199">
        <v>334142</v>
      </c>
      <c r="G8199">
        <v>375029</v>
      </c>
      <c r="H8199" t="s">
        <v>148</v>
      </c>
      <c r="I8199" t="s">
        <v>248</v>
      </c>
      <c r="L8199">
        <f t="shared" si="573"/>
        <v>2018</v>
      </c>
      <c r="M8199">
        <f t="shared" si="574"/>
        <v>2</v>
      </c>
      <c r="N8199">
        <f t="shared" si="570"/>
        <v>0</v>
      </c>
      <c r="O8199">
        <f t="shared" si="571"/>
        <v>0</v>
      </c>
      <c r="P8199">
        <f t="shared" si="572"/>
        <v>1</v>
      </c>
    </row>
    <row r="8200" spans="1:16" x14ac:dyDescent="0.3">
      <c r="A8200" t="s">
        <v>69</v>
      </c>
      <c r="B8200" s="38">
        <v>43132</v>
      </c>
      <c r="C8200" t="s">
        <v>30</v>
      </c>
      <c r="D8200" t="s">
        <v>1465</v>
      </c>
      <c r="E8200" t="s">
        <v>1122</v>
      </c>
      <c r="F8200">
        <v>333735</v>
      </c>
      <c r="G8200">
        <v>374025</v>
      </c>
      <c r="H8200" t="s">
        <v>148</v>
      </c>
      <c r="I8200" t="s">
        <v>248</v>
      </c>
      <c r="L8200">
        <f t="shared" si="573"/>
        <v>2018</v>
      </c>
      <c r="M8200">
        <f t="shared" si="574"/>
        <v>2</v>
      </c>
      <c r="N8200">
        <f t="shared" si="570"/>
        <v>0</v>
      </c>
      <c r="O8200">
        <f t="shared" si="571"/>
        <v>0</v>
      </c>
      <c r="P8200">
        <f t="shared" si="572"/>
        <v>1</v>
      </c>
    </row>
    <row r="8201" spans="1:16" x14ac:dyDescent="0.3">
      <c r="A8201" t="s">
        <v>69</v>
      </c>
      <c r="B8201" s="38">
        <v>43132</v>
      </c>
      <c r="C8201" t="s">
        <v>30</v>
      </c>
      <c r="D8201" t="s">
        <v>1236</v>
      </c>
      <c r="E8201" t="s">
        <v>1122</v>
      </c>
      <c r="F8201">
        <v>334011</v>
      </c>
      <c r="G8201">
        <v>375103</v>
      </c>
      <c r="H8201" t="s">
        <v>148</v>
      </c>
      <c r="I8201" t="s">
        <v>248</v>
      </c>
      <c r="L8201">
        <f t="shared" si="573"/>
        <v>2018</v>
      </c>
      <c r="M8201">
        <f t="shared" si="574"/>
        <v>2</v>
      </c>
      <c r="N8201">
        <f t="shared" si="570"/>
        <v>0</v>
      </c>
      <c r="O8201">
        <f t="shared" si="571"/>
        <v>0</v>
      </c>
      <c r="P8201">
        <f t="shared" si="572"/>
        <v>1</v>
      </c>
    </row>
    <row r="8202" spans="1:16" x14ac:dyDescent="0.3">
      <c r="A8202" t="s">
        <v>69</v>
      </c>
      <c r="B8202" s="38">
        <v>43132</v>
      </c>
      <c r="C8202" t="s">
        <v>30</v>
      </c>
      <c r="D8202" t="s">
        <v>1281</v>
      </c>
      <c r="E8202" t="s">
        <v>1122</v>
      </c>
      <c r="F8202">
        <v>333422</v>
      </c>
      <c r="G8202">
        <v>373470</v>
      </c>
      <c r="H8202" t="s">
        <v>148</v>
      </c>
      <c r="I8202" t="s">
        <v>248</v>
      </c>
      <c r="L8202">
        <f t="shared" si="573"/>
        <v>2018</v>
      </c>
      <c r="M8202">
        <f t="shared" si="574"/>
        <v>2</v>
      </c>
      <c r="N8202">
        <f t="shared" si="570"/>
        <v>0</v>
      </c>
      <c r="O8202">
        <f t="shared" si="571"/>
        <v>0</v>
      </c>
      <c r="P8202">
        <f t="shared" si="572"/>
        <v>1</v>
      </c>
    </row>
    <row r="8203" spans="1:16" x14ac:dyDescent="0.3">
      <c r="A8203" t="s">
        <v>69</v>
      </c>
      <c r="B8203" s="38">
        <v>43132</v>
      </c>
      <c r="C8203" t="s">
        <v>30</v>
      </c>
      <c r="D8203" t="s">
        <v>1229</v>
      </c>
      <c r="E8203" t="s">
        <v>1122</v>
      </c>
      <c r="F8203">
        <v>333319</v>
      </c>
      <c r="G8203">
        <v>374907</v>
      </c>
      <c r="H8203" t="s">
        <v>148</v>
      </c>
      <c r="I8203" t="s">
        <v>248</v>
      </c>
      <c r="L8203">
        <f t="shared" si="573"/>
        <v>2018</v>
      </c>
      <c r="M8203">
        <f t="shared" si="574"/>
        <v>2</v>
      </c>
      <c r="N8203">
        <f t="shared" si="570"/>
        <v>0</v>
      </c>
      <c r="O8203">
        <f t="shared" si="571"/>
        <v>0</v>
      </c>
      <c r="P8203">
        <f t="shared" si="572"/>
        <v>1</v>
      </c>
    </row>
    <row r="8204" spans="1:16" x14ac:dyDescent="0.3">
      <c r="A8204" t="s">
        <v>69</v>
      </c>
      <c r="B8204" s="38">
        <v>43132</v>
      </c>
      <c r="C8204" t="s">
        <v>30</v>
      </c>
      <c r="D8204" t="s">
        <v>1466</v>
      </c>
      <c r="E8204" t="s">
        <v>1122</v>
      </c>
      <c r="F8204">
        <v>333996</v>
      </c>
      <c r="G8204">
        <v>373968</v>
      </c>
      <c r="H8204" t="s">
        <v>148</v>
      </c>
      <c r="I8204" t="s">
        <v>248</v>
      </c>
      <c r="L8204">
        <f t="shared" si="573"/>
        <v>2018</v>
      </c>
      <c r="M8204">
        <f t="shared" si="574"/>
        <v>2</v>
      </c>
      <c r="N8204">
        <f t="shared" si="570"/>
        <v>0</v>
      </c>
      <c r="O8204">
        <f t="shared" si="571"/>
        <v>0</v>
      </c>
      <c r="P8204">
        <f t="shared" si="572"/>
        <v>1</v>
      </c>
    </row>
    <row r="8205" spans="1:16" x14ac:dyDescent="0.3">
      <c r="A8205" t="s">
        <v>69</v>
      </c>
      <c r="B8205" s="38">
        <v>43132</v>
      </c>
      <c r="C8205" t="s">
        <v>30</v>
      </c>
      <c r="D8205" t="s">
        <v>1467</v>
      </c>
      <c r="E8205" t="s">
        <v>1122</v>
      </c>
      <c r="F8205">
        <v>333549</v>
      </c>
      <c r="G8205">
        <v>373969</v>
      </c>
      <c r="H8205" t="s">
        <v>148</v>
      </c>
      <c r="I8205" t="s">
        <v>248</v>
      </c>
      <c r="L8205">
        <f t="shared" si="573"/>
        <v>2018</v>
      </c>
      <c r="M8205">
        <f t="shared" si="574"/>
        <v>2</v>
      </c>
      <c r="N8205">
        <f t="shared" si="570"/>
        <v>0</v>
      </c>
      <c r="O8205">
        <f t="shared" si="571"/>
        <v>0</v>
      </c>
      <c r="P8205">
        <f t="shared" si="572"/>
        <v>1</v>
      </c>
    </row>
    <row r="8206" spans="1:16" x14ac:dyDescent="0.3">
      <c r="A8206" t="s">
        <v>69</v>
      </c>
      <c r="B8206" s="38">
        <v>43132</v>
      </c>
      <c r="C8206" t="s">
        <v>30</v>
      </c>
      <c r="D8206" t="s">
        <v>1294</v>
      </c>
      <c r="E8206" t="s">
        <v>1122</v>
      </c>
      <c r="F8206">
        <v>334399</v>
      </c>
      <c r="G8206">
        <v>373999</v>
      </c>
      <c r="H8206" t="s">
        <v>148</v>
      </c>
      <c r="I8206" t="s">
        <v>248</v>
      </c>
      <c r="L8206">
        <f t="shared" si="573"/>
        <v>2018</v>
      </c>
      <c r="M8206">
        <f t="shared" si="574"/>
        <v>2</v>
      </c>
      <c r="N8206">
        <f t="shared" si="570"/>
        <v>0</v>
      </c>
      <c r="O8206">
        <f t="shared" si="571"/>
        <v>0</v>
      </c>
      <c r="P8206">
        <f t="shared" si="572"/>
        <v>1</v>
      </c>
    </row>
    <row r="8207" spans="1:16" x14ac:dyDescent="0.3">
      <c r="A8207" t="s">
        <v>69</v>
      </c>
      <c r="B8207" s="38">
        <v>43132</v>
      </c>
      <c r="C8207" t="s">
        <v>30</v>
      </c>
      <c r="D8207" t="s">
        <v>1468</v>
      </c>
      <c r="E8207" t="s">
        <v>1122</v>
      </c>
      <c r="F8207">
        <v>333464</v>
      </c>
      <c r="G8207">
        <v>375091</v>
      </c>
      <c r="H8207" t="s">
        <v>245</v>
      </c>
      <c r="I8207" t="s">
        <v>529</v>
      </c>
      <c r="L8207">
        <f t="shared" si="573"/>
        <v>2018</v>
      </c>
      <c r="M8207">
        <f t="shared" si="574"/>
        <v>2</v>
      </c>
      <c r="N8207">
        <f t="shared" si="570"/>
        <v>0</v>
      </c>
      <c r="O8207">
        <f t="shared" si="571"/>
        <v>0</v>
      </c>
      <c r="P8207">
        <f t="shared" si="572"/>
        <v>4</v>
      </c>
    </row>
    <row r="8208" spans="1:16" x14ac:dyDescent="0.3">
      <c r="A8208" t="s">
        <v>69</v>
      </c>
      <c r="B8208" s="38">
        <v>43132</v>
      </c>
      <c r="C8208" t="s">
        <v>30</v>
      </c>
      <c r="D8208" t="s">
        <v>1274</v>
      </c>
      <c r="E8208" t="s">
        <v>1122</v>
      </c>
      <c r="F8208">
        <v>333494</v>
      </c>
      <c r="G8208">
        <v>374717</v>
      </c>
      <c r="H8208" t="s">
        <v>152</v>
      </c>
      <c r="I8208" t="s">
        <v>222</v>
      </c>
      <c r="L8208">
        <f t="shared" si="573"/>
        <v>2018</v>
      </c>
      <c r="M8208">
        <f t="shared" si="574"/>
        <v>2</v>
      </c>
      <c r="N8208">
        <f t="shared" si="570"/>
        <v>0</v>
      </c>
      <c r="O8208">
        <f t="shared" si="571"/>
        <v>0</v>
      </c>
      <c r="P8208">
        <f t="shared" si="572"/>
        <v>2</v>
      </c>
    </row>
    <row r="8209" spans="1:16" x14ac:dyDescent="0.3">
      <c r="A8209" t="s">
        <v>69</v>
      </c>
      <c r="B8209" s="38">
        <v>43132</v>
      </c>
      <c r="C8209" t="s">
        <v>30</v>
      </c>
      <c r="D8209" t="s">
        <v>1229</v>
      </c>
      <c r="E8209" t="s">
        <v>1122</v>
      </c>
      <c r="F8209">
        <v>333184</v>
      </c>
      <c r="G8209">
        <v>374282</v>
      </c>
      <c r="H8209" t="s">
        <v>148</v>
      </c>
      <c r="I8209" t="s">
        <v>248</v>
      </c>
      <c r="L8209">
        <f t="shared" si="573"/>
        <v>2018</v>
      </c>
      <c r="M8209">
        <f t="shared" si="574"/>
        <v>2</v>
      </c>
      <c r="N8209">
        <f t="shared" si="570"/>
        <v>0</v>
      </c>
      <c r="O8209">
        <f t="shared" si="571"/>
        <v>0</v>
      </c>
      <c r="P8209">
        <f t="shared" si="572"/>
        <v>1</v>
      </c>
    </row>
    <row r="8210" spans="1:16" x14ac:dyDescent="0.3">
      <c r="A8210" t="s">
        <v>69</v>
      </c>
      <c r="B8210" s="38">
        <v>43132</v>
      </c>
      <c r="C8210" t="s">
        <v>30</v>
      </c>
      <c r="D8210" t="s">
        <v>1229</v>
      </c>
      <c r="E8210" t="s">
        <v>1122</v>
      </c>
      <c r="F8210">
        <v>333319</v>
      </c>
      <c r="G8210">
        <v>374908</v>
      </c>
      <c r="H8210" t="s">
        <v>148</v>
      </c>
      <c r="I8210" t="s">
        <v>248</v>
      </c>
      <c r="L8210">
        <f t="shared" si="573"/>
        <v>2018</v>
      </c>
      <c r="M8210">
        <f t="shared" si="574"/>
        <v>2</v>
      </c>
      <c r="N8210">
        <f t="shared" si="570"/>
        <v>0</v>
      </c>
      <c r="O8210">
        <f t="shared" si="571"/>
        <v>0</v>
      </c>
      <c r="P8210">
        <f t="shared" si="572"/>
        <v>1</v>
      </c>
    </row>
    <row r="8211" spans="1:16" x14ac:dyDescent="0.3">
      <c r="A8211" t="s">
        <v>69</v>
      </c>
      <c r="B8211" s="38">
        <v>43132</v>
      </c>
      <c r="C8211" t="s">
        <v>30</v>
      </c>
      <c r="D8211" t="s">
        <v>1244</v>
      </c>
      <c r="E8211" t="s">
        <v>1122</v>
      </c>
      <c r="F8211">
        <v>333439</v>
      </c>
      <c r="G8211">
        <v>374320</v>
      </c>
      <c r="H8211" t="s">
        <v>144</v>
      </c>
      <c r="I8211" t="s">
        <v>341</v>
      </c>
      <c r="L8211">
        <f t="shared" si="573"/>
        <v>2018</v>
      </c>
      <c r="M8211">
        <f t="shared" si="574"/>
        <v>2</v>
      </c>
      <c r="N8211">
        <f t="shared" si="570"/>
        <v>0</v>
      </c>
      <c r="O8211">
        <f t="shared" si="571"/>
        <v>0</v>
      </c>
      <c r="P8211">
        <f t="shared" si="572"/>
        <v>3</v>
      </c>
    </row>
    <row r="8212" spans="1:16" x14ac:dyDescent="0.3">
      <c r="A8212" t="s">
        <v>69</v>
      </c>
      <c r="B8212" s="38">
        <v>43132</v>
      </c>
      <c r="C8212" t="s">
        <v>30</v>
      </c>
      <c r="D8212" t="s">
        <v>1251</v>
      </c>
      <c r="E8212" t="s">
        <v>1122</v>
      </c>
      <c r="F8212">
        <v>334683</v>
      </c>
      <c r="G8212">
        <v>374594</v>
      </c>
      <c r="H8212" t="s">
        <v>148</v>
      </c>
      <c r="I8212" t="s">
        <v>248</v>
      </c>
      <c r="L8212">
        <f t="shared" si="573"/>
        <v>2018</v>
      </c>
      <c r="M8212">
        <f t="shared" si="574"/>
        <v>2</v>
      </c>
      <c r="N8212">
        <f t="shared" si="570"/>
        <v>0</v>
      </c>
      <c r="O8212">
        <f t="shared" si="571"/>
        <v>0</v>
      </c>
      <c r="P8212">
        <f t="shared" si="572"/>
        <v>1</v>
      </c>
    </row>
    <row r="8213" spans="1:16" x14ac:dyDescent="0.3">
      <c r="A8213" t="s">
        <v>69</v>
      </c>
      <c r="B8213" s="38">
        <v>43160</v>
      </c>
      <c r="C8213" t="s">
        <v>30</v>
      </c>
      <c r="D8213" t="s">
        <v>1260</v>
      </c>
      <c r="E8213" t="s">
        <v>1122</v>
      </c>
      <c r="F8213">
        <v>333632</v>
      </c>
      <c r="G8213">
        <v>373174</v>
      </c>
      <c r="H8213" t="s">
        <v>148</v>
      </c>
      <c r="I8213" t="s">
        <v>248</v>
      </c>
      <c r="L8213">
        <f t="shared" si="573"/>
        <v>2018</v>
      </c>
      <c r="M8213">
        <f t="shared" si="574"/>
        <v>3</v>
      </c>
      <c r="N8213">
        <f t="shared" ref="N8213:N8276" si="575">SUM((IF(OR(ISBLANK($I8213),ISERROR(SEARCH("killed",$I8213))),0,IF(SEARCH("killed",$I8213)=3,LEFT($I8213,1),IF(SEARCH("killed",$I8213)=4,LEFT($I8213,2),0)))),(IF(OR(ISBLANK($J8213),ISERROR(SEARCH("killed",$J8213))),0,IF(SEARCH("killed",$J8213)=3,LEFT($J8213,1),IF(SEARCH("killed",$J8213)=4,LEFT($J8213,2),0)))),(IF(OR(ISBLANK($K8213),ISERROR(SEARCH("killed",$K8213))),0,IF(SEARCH("killed",$K8213)=3,LEFT($K8213,1),IF(SEARCH("killed",$K8213)=4,LEFT($K8213,2),0)))))</f>
        <v>0</v>
      </c>
      <c r="O8213">
        <f t="shared" ref="O8213:O8276" si="576">SUM((IF(OR(ISBLANK($I8213),ISERROR(SEARCH("seriously",$I8213))),0,IF(SEARCH("seriously",$I8213)=3,LEFT($I8213,1),IF(SEARCH("seriously",$I8213)=4,LEFT($I8213,2),0)))),(IF(OR(ISBLANK($J8213),ISERROR(SEARCH("seriously",$J8213))),0,IF(SEARCH("seriously",$J8213)=3,LEFT($J8213,1),IF(SEARCH("seriously",$J8213)=4,LEFT($J8213,2),0)))),(IF(OR(ISBLANK($K8213),ISERROR(SEARCH("seriously",$K8213))),0,IF(SEARCH("seriously",$K8213)=3,LEFT($K8213,1),IF(SEARCH("seriously",$K8213)=4,LEFT($K8213,2),0)))))</f>
        <v>0</v>
      </c>
      <c r="P8213">
        <f t="shared" ref="P8213:P8276" si="577">SUM((IF(OR(ISBLANK($I8213),ISERROR(SEARCH("slightly",$I8213))),0,IF(SEARCH("slightly",$I8213)=3,LEFT($I8213,1),IF(SEARCH("slightly",$I8213)=4,LEFT($I8213,2),0)))),(IF(OR(ISBLANK($J8213),ISERROR(SEARCH("slightly",$J8213))),0,IF(SEARCH("slightly",$J8213)=3,LEFT($J8213,1),IF(SEARCH("slightly",$J8213)=4,LEFT($J8213,2),0)))),(IF(OR(ISBLANK($K8213),ISERROR(SEARCH("slightly",$K8213))),0,IF(SEARCH("slightly",$K8213)=3,LEFT($K8213,1),IF(SEARCH("slightly",$K8213)=4,LEFT($K8213,2),0)))))</f>
        <v>1</v>
      </c>
    </row>
    <row r="8214" spans="1:16" x14ac:dyDescent="0.3">
      <c r="A8214" t="s">
        <v>69</v>
      </c>
      <c r="B8214" s="38">
        <v>43160</v>
      </c>
      <c r="C8214" t="s">
        <v>30</v>
      </c>
      <c r="D8214" t="s">
        <v>1266</v>
      </c>
      <c r="E8214" t="s">
        <v>1122</v>
      </c>
      <c r="F8214">
        <v>333670</v>
      </c>
      <c r="G8214">
        <v>375041</v>
      </c>
      <c r="H8214" t="s">
        <v>148</v>
      </c>
      <c r="I8214" t="s">
        <v>248</v>
      </c>
      <c r="L8214">
        <f t="shared" si="573"/>
        <v>2018</v>
      </c>
      <c r="M8214">
        <f t="shared" si="574"/>
        <v>3</v>
      </c>
      <c r="N8214">
        <f t="shared" si="575"/>
        <v>0</v>
      </c>
      <c r="O8214">
        <f t="shared" si="576"/>
        <v>0</v>
      </c>
      <c r="P8214">
        <f t="shared" si="577"/>
        <v>1</v>
      </c>
    </row>
    <row r="8215" spans="1:16" x14ac:dyDescent="0.3">
      <c r="A8215" t="s">
        <v>69</v>
      </c>
      <c r="B8215" s="38">
        <v>43160</v>
      </c>
      <c r="C8215" t="s">
        <v>30</v>
      </c>
      <c r="D8215" t="s">
        <v>1469</v>
      </c>
      <c r="E8215" t="s">
        <v>1122</v>
      </c>
      <c r="F8215">
        <v>334188</v>
      </c>
      <c r="G8215">
        <v>375109</v>
      </c>
      <c r="H8215" t="s">
        <v>144</v>
      </c>
      <c r="I8215" t="s">
        <v>341</v>
      </c>
      <c r="L8215">
        <f t="shared" si="573"/>
        <v>2018</v>
      </c>
      <c r="M8215">
        <f t="shared" si="574"/>
        <v>3</v>
      </c>
      <c r="N8215">
        <f t="shared" si="575"/>
        <v>0</v>
      </c>
      <c r="O8215">
        <f t="shared" si="576"/>
        <v>0</v>
      </c>
      <c r="P8215">
        <f t="shared" si="577"/>
        <v>3</v>
      </c>
    </row>
    <row r="8216" spans="1:16" x14ac:dyDescent="0.3">
      <c r="A8216" t="s">
        <v>69</v>
      </c>
      <c r="B8216" s="38">
        <v>43160</v>
      </c>
      <c r="C8216" t="s">
        <v>30</v>
      </c>
      <c r="D8216" t="s">
        <v>1229</v>
      </c>
      <c r="E8216" t="s">
        <v>1122</v>
      </c>
      <c r="F8216">
        <v>333085</v>
      </c>
      <c r="G8216">
        <v>373968</v>
      </c>
      <c r="H8216" t="s">
        <v>148</v>
      </c>
      <c r="I8216" t="s">
        <v>248</v>
      </c>
      <c r="L8216">
        <f t="shared" si="573"/>
        <v>2018</v>
      </c>
      <c r="M8216">
        <f t="shared" si="574"/>
        <v>3</v>
      </c>
      <c r="N8216">
        <f t="shared" si="575"/>
        <v>0</v>
      </c>
      <c r="O8216">
        <f t="shared" si="576"/>
        <v>0</v>
      </c>
      <c r="P8216">
        <f t="shared" si="577"/>
        <v>1</v>
      </c>
    </row>
    <row r="8217" spans="1:16" x14ac:dyDescent="0.3">
      <c r="A8217" t="s">
        <v>69</v>
      </c>
      <c r="B8217" s="38">
        <v>43160</v>
      </c>
      <c r="C8217" t="s">
        <v>30</v>
      </c>
      <c r="D8217" t="s">
        <v>1234</v>
      </c>
      <c r="E8217" t="s">
        <v>1122</v>
      </c>
      <c r="F8217">
        <v>334166</v>
      </c>
      <c r="G8217">
        <v>375161</v>
      </c>
      <c r="H8217" t="s">
        <v>144</v>
      </c>
      <c r="I8217" t="s">
        <v>341</v>
      </c>
      <c r="L8217">
        <f t="shared" si="573"/>
        <v>2018</v>
      </c>
      <c r="M8217">
        <f t="shared" si="574"/>
        <v>3</v>
      </c>
      <c r="N8217">
        <f t="shared" si="575"/>
        <v>0</v>
      </c>
      <c r="O8217">
        <f t="shared" si="576"/>
        <v>0</v>
      </c>
      <c r="P8217">
        <f t="shared" si="577"/>
        <v>3</v>
      </c>
    </row>
    <row r="8218" spans="1:16" x14ac:dyDescent="0.3">
      <c r="A8218" t="s">
        <v>69</v>
      </c>
      <c r="B8218" s="38">
        <v>43160</v>
      </c>
      <c r="C8218" t="s">
        <v>30</v>
      </c>
      <c r="D8218" t="s">
        <v>1283</v>
      </c>
      <c r="E8218" t="s">
        <v>1122</v>
      </c>
      <c r="F8218">
        <v>333935</v>
      </c>
      <c r="G8218">
        <v>373905</v>
      </c>
      <c r="H8218" t="s">
        <v>148</v>
      </c>
      <c r="I8218" t="s">
        <v>248</v>
      </c>
      <c r="L8218">
        <f t="shared" si="573"/>
        <v>2018</v>
      </c>
      <c r="M8218">
        <f t="shared" si="574"/>
        <v>3</v>
      </c>
      <c r="N8218">
        <f t="shared" si="575"/>
        <v>0</v>
      </c>
      <c r="O8218">
        <f t="shared" si="576"/>
        <v>0</v>
      </c>
      <c r="P8218">
        <f t="shared" si="577"/>
        <v>1</v>
      </c>
    </row>
    <row r="8219" spans="1:16" x14ac:dyDescent="0.3">
      <c r="A8219" t="s">
        <v>69</v>
      </c>
      <c r="B8219" s="38">
        <v>43160</v>
      </c>
      <c r="C8219" t="s">
        <v>30</v>
      </c>
      <c r="D8219" t="s">
        <v>1257</v>
      </c>
      <c r="E8219" t="s">
        <v>1122</v>
      </c>
      <c r="F8219">
        <v>334192</v>
      </c>
      <c r="G8219">
        <v>374414</v>
      </c>
      <c r="H8219" t="s">
        <v>148</v>
      </c>
      <c r="I8219" t="s">
        <v>248</v>
      </c>
      <c r="L8219">
        <f t="shared" si="573"/>
        <v>2018</v>
      </c>
      <c r="M8219">
        <f t="shared" si="574"/>
        <v>3</v>
      </c>
      <c r="N8219">
        <f t="shared" si="575"/>
        <v>0</v>
      </c>
      <c r="O8219">
        <f t="shared" si="576"/>
        <v>0</v>
      </c>
      <c r="P8219">
        <f t="shared" si="577"/>
        <v>1</v>
      </c>
    </row>
    <row r="8220" spans="1:16" x14ac:dyDescent="0.3">
      <c r="A8220" t="s">
        <v>69</v>
      </c>
      <c r="B8220" s="38">
        <v>43160</v>
      </c>
      <c r="C8220" t="s">
        <v>29</v>
      </c>
      <c r="D8220" t="s">
        <v>1237</v>
      </c>
      <c r="E8220" t="s">
        <v>1122</v>
      </c>
      <c r="F8220">
        <v>333709</v>
      </c>
      <c r="G8220">
        <v>374915</v>
      </c>
      <c r="H8220" t="s">
        <v>144</v>
      </c>
      <c r="I8220" t="s">
        <v>799</v>
      </c>
      <c r="J8220" t="s">
        <v>222</v>
      </c>
      <c r="L8220">
        <f t="shared" ref="L8220:L8283" si="578">YEAR(B8220)</f>
        <v>2018</v>
      </c>
      <c r="M8220">
        <f t="shared" ref="M8220:M8283" si="579">MONTH(B8220)</f>
        <v>3</v>
      </c>
      <c r="N8220">
        <f t="shared" si="575"/>
        <v>0</v>
      </c>
      <c r="O8220">
        <f t="shared" si="576"/>
        <v>1</v>
      </c>
      <c r="P8220">
        <f t="shared" si="577"/>
        <v>2</v>
      </c>
    </row>
    <row r="8221" spans="1:16" x14ac:dyDescent="0.3">
      <c r="A8221" t="s">
        <v>69</v>
      </c>
      <c r="B8221" s="38">
        <v>43160</v>
      </c>
      <c r="C8221" t="s">
        <v>30</v>
      </c>
      <c r="D8221" t="s">
        <v>1230</v>
      </c>
      <c r="E8221" t="s">
        <v>1122</v>
      </c>
      <c r="F8221">
        <v>333585</v>
      </c>
      <c r="G8221">
        <v>373465</v>
      </c>
      <c r="H8221" t="s">
        <v>245</v>
      </c>
      <c r="I8221" t="s">
        <v>529</v>
      </c>
      <c r="L8221">
        <f t="shared" si="578"/>
        <v>2018</v>
      </c>
      <c r="M8221">
        <f t="shared" si="579"/>
        <v>3</v>
      </c>
      <c r="N8221">
        <f t="shared" si="575"/>
        <v>0</v>
      </c>
      <c r="O8221">
        <f t="shared" si="576"/>
        <v>0</v>
      </c>
      <c r="P8221">
        <f t="shared" si="577"/>
        <v>4</v>
      </c>
    </row>
    <row r="8222" spans="1:16" x14ac:dyDescent="0.3">
      <c r="A8222" t="s">
        <v>69</v>
      </c>
      <c r="B8222" s="38">
        <v>43160</v>
      </c>
      <c r="C8222" t="s">
        <v>30</v>
      </c>
      <c r="D8222" t="s">
        <v>1470</v>
      </c>
      <c r="E8222" t="s">
        <v>1122</v>
      </c>
      <c r="F8222">
        <v>333819</v>
      </c>
      <c r="G8222">
        <v>374139</v>
      </c>
      <c r="H8222" t="s">
        <v>148</v>
      </c>
      <c r="I8222" t="s">
        <v>248</v>
      </c>
      <c r="L8222">
        <f t="shared" si="578"/>
        <v>2018</v>
      </c>
      <c r="M8222">
        <f t="shared" si="579"/>
        <v>3</v>
      </c>
      <c r="N8222">
        <f t="shared" si="575"/>
        <v>0</v>
      </c>
      <c r="O8222">
        <f t="shared" si="576"/>
        <v>0</v>
      </c>
      <c r="P8222">
        <f t="shared" si="577"/>
        <v>1</v>
      </c>
    </row>
    <row r="8223" spans="1:16" x14ac:dyDescent="0.3">
      <c r="A8223" t="s">
        <v>69</v>
      </c>
      <c r="B8223" s="38">
        <v>43160</v>
      </c>
      <c r="C8223" t="s">
        <v>29</v>
      </c>
      <c r="D8223" t="s">
        <v>1253</v>
      </c>
      <c r="E8223" t="s">
        <v>1122</v>
      </c>
      <c r="F8223">
        <v>334194</v>
      </c>
      <c r="G8223">
        <v>373224</v>
      </c>
      <c r="H8223" t="s">
        <v>148</v>
      </c>
      <c r="I8223" t="s">
        <v>799</v>
      </c>
      <c r="L8223">
        <f t="shared" si="578"/>
        <v>2018</v>
      </c>
      <c r="M8223">
        <f t="shared" si="579"/>
        <v>3</v>
      </c>
      <c r="N8223">
        <f t="shared" si="575"/>
        <v>0</v>
      </c>
      <c r="O8223">
        <f t="shared" si="576"/>
        <v>1</v>
      </c>
      <c r="P8223">
        <f t="shared" si="577"/>
        <v>0</v>
      </c>
    </row>
    <row r="8224" spans="1:16" x14ac:dyDescent="0.3">
      <c r="A8224" t="s">
        <v>69</v>
      </c>
      <c r="B8224" s="38">
        <v>43160</v>
      </c>
      <c r="C8224" t="s">
        <v>30</v>
      </c>
      <c r="D8224" t="s">
        <v>1232</v>
      </c>
      <c r="E8224" t="s">
        <v>1122</v>
      </c>
      <c r="F8224">
        <v>334601</v>
      </c>
      <c r="G8224">
        <v>374388</v>
      </c>
      <c r="H8224" t="s">
        <v>148</v>
      </c>
      <c r="I8224" t="s">
        <v>248</v>
      </c>
      <c r="L8224">
        <f t="shared" si="578"/>
        <v>2018</v>
      </c>
      <c r="M8224">
        <f t="shared" si="579"/>
        <v>3</v>
      </c>
      <c r="N8224">
        <f t="shared" si="575"/>
        <v>0</v>
      </c>
      <c r="O8224">
        <f t="shared" si="576"/>
        <v>0</v>
      </c>
      <c r="P8224">
        <f t="shared" si="577"/>
        <v>1</v>
      </c>
    </row>
    <row r="8225" spans="1:16" x14ac:dyDescent="0.3">
      <c r="A8225" t="s">
        <v>69</v>
      </c>
      <c r="B8225" s="38">
        <v>43160</v>
      </c>
      <c r="C8225" t="s">
        <v>30</v>
      </c>
      <c r="D8225" t="s">
        <v>1229</v>
      </c>
      <c r="E8225" t="s">
        <v>1122</v>
      </c>
      <c r="F8225">
        <v>332989</v>
      </c>
      <c r="G8225">
        <v>373739</v>
      </c>
      <c r="H8225" t="s">
        <v>152</v>
      </c>
      <c r="I8225" t="s">
        <v>222</v>
      </c>
      <c r="L8225">
        <f t="shared" si="578"/>
        <v>2018</v>
      </c>
      <c r="M8225">
        <f t="shared" si="579"/>
        <v>3</v>
      </c>
      <c r="N8225">
        <f t="shared" si="575"/>
        <v>0</v>
      </c>
      <c r="O8225">
        <f t="shared" si="576"/>
        <v>0</v>
      </c>
      <c r="P8225">
        <f t="shared" si="577"/>
        <v>2</v>
      </c>
    </row>
    <row r="8226" spans="1:16" x14ac:dyDescent="0.3">
      <c r="A8226" t="s">
        <v>69</v>
      </c>
      <c r="B8226" s="38">
        <v>43160</v>
      </c>
      <c r="C8226" t="s">
        <v>30</v>
      </c>
      <c r="D8226" t="s">
        <v>1246</v>
      </c>
      <c r="E8226" t="s">
        <v>1122</v>
      </c>
      <c r="F8226">
        <v>334255</v>
      </c>
      <c r="G8226">
        <v>373890</v>
      </c>
      <c r="H8226" t="s">
        <v>148</v>
      </c>
      <c r="I8226" t="s">
        <v>248</v>
      </c>
      <c r="L8226">
        <f t="shared" si="578"/>
        <v>2018</v>
      </c>
      <c r="M8226">
        <f t="shared" si="579"/>
        <v>3</v>
      </c>
      <c r="N8226">
        <f t="shared" si="575"/>
        <v>0</v>
      </c>
      <c r="O8226">
        <f t="shared" si="576"/>
        <v>0</v>
      </c>
      <c r="P8226">
        <f t="shared" si="577"/>
        <v>1</v>
      </c>
    </row>
    <row r="8227" spans="1:16" x14ac:dyDescent="0.3">
      <c r="A8227" t="s">
        <v>69</v>
      </c>
      <c r="B8227" s="38">
        <v>43160</v>
      </c>
      <c r="C8227" t="s">
        <v>30</v>
      </c>
      <c r="D8227" t="s">
        <v>1246</v>
      </c>
      <c r="E8227" t="s">
        <v>1122</v>
      </c>
      <c r="F8227">
        <v>334656</v>
      </c>
      <c r="G8227">
        <v>373927</v>
      </c>
      <c r="H8227" t="s">
        <v>152</v>
      </c>
      <c r="I8227" t="s">
        <v>222</v>
      </c>
      <c r="L8227">
        <f t="shared" si="578"/>
        <v>2018</v>
      </c>
      <c r="M8227">
        <f t="shared" si="579"/>
        <v>3</v>
      </c>
      <c r="N8227">
        <f t="shared" si="575"/>
        <v>0</v>
      </c>
      <c r="O8227">
        <f t="shared" si="576"/>
        <v>0</v>
      </c>
      <c r="P8227">
        <f t="shared" si="577"/>
        <v>2</v>
      </c>
    </row>
    <row r="8228" spans="1:16" x14ac:dyDescent="0.3">
      <c r="A8228" t="s">
        <v>69</v>
      </c>
      <c r="B8228" s="38">
        <v>43160</v>
      </c>
      <c r="C8228" t="s">
        <v>29</v>
      </c>
      <c r="D8228" t="s">
        <v>1229</v>
      </c>
      <c r="E8228" t="s">
        <v>1122</v>
      </c>
      <c r="F8228">
        <v>333283</v>
      </c>
      <c r="G8228">
        <v>374739</v>
      </c>
      <c r="H8228" t="s">
        <v>148</v>
      </c>
      <c r="I8228" t="s">
        <v>799</v>
      </c>
      <c r="L8228">
        <f t="shared" si="578"/>
        <v>2018</v>
      </c>
      <c r="M8228">
        <f t="shared" si="579"/>
        <v>3</v>
      </c>
      <c r="N8228">
        <f t="shared" si="575"/>
        <v>0</v>
      </c>
      <c r="O8228">
        <f t="shared" si="576"/>
        <v>1</v>
      </c>
      <c r="P8228">
        <f t="shared" si="577"/>
        <v>0</v>
      </c>
    </row>
    <row r="8229" spans="1:16" x14ac:dyDescent="0.3">
      <c r="A8229" t="s">
        <v>69</v>
      </c>
      <c r="B8229" s="38">
        <v>43160</v>
      </c>
      <c r="C8229" t="s">
        <v>30</v>
      </c>
      <c r="D8229" t="s">
        <v>1263</v>
      </c>
      <c r="E8229" t="s">
        <v>1122</v>
      </c>
      <c r="F8229">
        <v>334891</v>
      </c>
      <c r="G8229">
        <v>374503</v>
      </c>
      <c r="H8229" t="s">
        <v>148</v>
      </c>
      <c r="I8229" t="s">
        <v>248</v>
      </c>
      <c r="L8229">
        <f t="shared" si="578"/>
        <v>2018</v>
      </c>
      <c r="M8229">
        <f t="shared" si="579"/>
        <v>3</v>
      </c>
      <c r="N8229">
        <f t="shared" si="575"/>
        <v>0</v>
      </c>
      <c r="O8229">
        <f t="shared" si="576"/>
        <v>0</v>
      </c>
      <c r="P8229">
        <f t="shared" si="577"/>
        <v>1</v>
      </c>
    </row>
    <row r="8230" spans="1:16" x14ac:dyDescent="0.3">
      <c r="A8230" t="s">
        <v>69</v>
      </c>
      <c r="B8230" s="38">
        <v>43160</v>
      </c>
      <c r="C8230" t="s">
        <v>30</v>
      </c>
      <c r="D8230" t="s">
        <v>1274</v>
      </c>
      <c r="E8230" t="s">
        <v>1122</v>
      </c>
      <c r="F8230">
        <v>333579</v>
      </c>
      <c r="G8230">
        <v>374885</v>
      </c>
      <c r="H8230" t="s">
        <v>148</v>
      </c>
      <c r="I8230" t="s">
        <v>248</v>
      </c>
      <c r="L8230">
        <f t="shared" si="578"/>
        <v>2018</v>
      </c>
      <c r="M8230">
        <f t="shared" si="579"/>
        <v>3</v>
      </c>
      <c r="N8230">
        <f t="shared" si="575"/>
        <v>0</v>
      </c>
      <c r="O8230">
        <f t="shared" si="576"/>
        <v>0</v>
      </c>
      <c r="P8230">
        <f t="shared" si="577"/>
        <v>1</v>
      </c>
    </row>
    <row r="8231" spans="1:16" x14ac:dyDescent="0.3">
      <c r="A8231" t="s">
        <v>69</v>
      </c>
      <c r="B8231" s="38">
        <v>43191</v>
      </c>
      <c r="C8231" t="s">
        <v>29</v>
      </c>
      <c r="D8231" t="s">
        <v>1230</v>
      </c>
      <c r="E8231" t="s">
        <v>1122</v>
      </c>
      <c r="F8231">
        <v>333556</v>
      </c>
      <c r="G8231">
        <v>373804</v>
      </c>
      <c r="H8231" t="s">
        <v>148</v>
      </c>
      <c r="I8231" t="s">
        <v>799</v>
      </c>
      <c r="L8231">
        <f t="shared" si="578"/>
        <v>2018</v>
      </c>
      <c r="M8231">
        <f t="shared" si="579"/>
        <v>4</v>
      </c>
      <c r="N8231">
        <f t="shared" si="575"/>
        <v>0</v>
      </c>
      <c r="O8231">
        <f t="shared" si="576"/>
        <v>1</v>
      </c>
      <c r="P8231">
        <f t="shared" si="577"/>
        <v>0</v>
      </c>
    </row>
    <row r="8232" spans="1:16" x14ac:dyDescent="0.3">
      <c r="A8232" t="s">
        <v>69</v>
      </c>
      <c r="B8232" s="38">
        <v>43191</v>
      </c>
      <c r="C8232" t="s">
        <v>30</v>
      </c>
      <c r="D8232" t="s">
        <v>1240</v>
      </c>
      <c r="E8232" t="s">
        <v>1122</v>
      </c>
      <c r="F8232">
        <v>333992</v>
      </c>
      <c r="G8232">
        <v>375106</v>
      </c>
      <c r="H8232" t="s">
        <v>148</v>
      </c>
      <c r="I8232" t="s">
        <v>248</v>
      </c>
      <c r="L8232">
        <f t="shared" si="578"/>
        <v>2018</v>
      </c>
      <c r="M8232">
        <f t="shared" si="579"/>
        <v>4</v>
      </c>
      <c r="N8232">
        <f t="shared" si="575"/>
        <v>0</v>
      </c>
      <c r="O8232">
        <f t="shared" si="576"/>
        <v>0</v>
      </c>
      <c r="P8232">
        <f t="shared" si="577"/>
        <v>1</v>
      </c>
    </row>
    <row r="8233" spans="1:16" x14ac:dyDescent="0.3">
      <c r="A8233" t="s">
        <v>69</v>
      </c>
      <c r="B8233" s="38">
        <v>43191</v>
      </c>
      <c r="C8233" t="s">
        <v>30</v>
      </c>
      <c r="D8233" t="s">
        <v>1351</v>
      </c>
      <c r="E8233" t="s">
        <v>1122</v>
      </c>
      <c r="F8233">
        <v>333669</v>
      </c>
      <c r="G8233">
        <v>374764</v>
      </c>
      <c r="H8233" t="s">
        <v>245</v>
      </c>
      <c r="I8233" t="s">
        <v>529</v>
      </c>
      <c r="L8233">
        <f t="shared" si="578"/>
        <v>2018</v>
      </c>
      <c r="M8233">
        <f t="shared" si="579"/>
        <v>4</v>
      </c>
      <c r="N8233">
        <f t="shared" si="575"/>
        <v>0</v>
      </c>
      <c r="O8233">
        <f t="shared" si="576"/>
        <v>0</v>
      </c>
      <c r="P8233">
        <f t="shared" si="577"/>
        <v>4</v>
      </c>
    </row>
    <row r="8234" spans="1:16" x14ac:dyDescent="0.3">
      <c r="A8234" t="s">
        <v>69</v>
      </c>
      <c r="B8234" s="38">
        <v>43191</v>
      </c>
      <c r="C8234" t="s">
        <v>30</v>
      </c>
      <c r="D8234" t="s">
        <v>1238</v>
      </c>
      <c r="E8234" t="s">
        <v>1122</v>
      </c>
      <c r="F8234">
        <v>334174</v>
      </c>
      <c r="G8234">
        <v>375145</v>
      </c>
      <c r="H8234" t="s">
        <v>152</v>
      </c>
      <c r="I8234" t="s">
        <v>222</v>
      </c>
      <c r="L8234">
        <f t="shared" si="578"/>
        <v>2018</v>
      </c>
      <c r="M8234">
        <f t="shared" si="579"/>
        <v>4</v>
      </c>
      <c r="N8234">
        <f t="shared" si="575"/>
        <v>0</v>
      </c>
      <c r="O8234">
        <f t="shared" si="576"/>
        <v>0</v>
      </c>
      <c r="P8234">
        <f t="shared" si="577"/>
        <v>2</v>
      </c>
    </row>
    <row r="8235" spans="1:16" x14ac:dyDescent="0.3">
      <c r="A8235" t="s">
        <v>69</v>
      </c>
      <c r="B8235" s="38">
        <v>43191</v>
      </c>
      <c r="C8235" t="s">
        <v>30</v>
      </c>
      <c r="D8235" t="s">
        <v>1236</v>
      </c>
      <c r="E8235" t="s">
        <v>1122</v>
      </c>
      <c r="F8235">
        <v>333975</v>
      </c>
      <c r="G8235">
        <v>375117</v>
      </c>
      <c r="H8235" t="s">
        <v>148</v>
      </c>
      <c r="I8235" t="s">
        <v>248</v>
      </c>
      <c r="L8235">
        <f t="shared" si="578"/>
        <v>2018</v>
      </c>
      <c r="M8235">
        <f t="shared" si="579"/>
        <v>4</v>
      </c>
      <c r="N8235">
        <f t="shared" si="575"/>
        <v>0</v>
      </c>
      <c r="O8235">
        <f t="shared" si="576"/>
        <v>0</v>
      </c>
      <c r="P8235">
        <f t="shared" si="577"/>
        <v>1</v>
      </c>
    </row>
    <row r="8236" spans="1:16" x14ac:dyDescent="0.3">
      <c r="A8236" t="s">
        <v>69</v>
      </c>
      <c r="B8236" s="38">
        <v>43191</v>
      </c>
      <c r="C8236" t="s">
        <v>30</v>
      </c>
      <c r="D8236" t="s">
        <v>1342</v>
      </c>
      <c r="E8236" t="s">
        <v>1122</v>
      </c>
      <c r="F8236">
        <v>333621</v>
      </c>
      <c r="G8236">
        <v>373303</v>
      </c>
      <c r="H8236" t="s">
        <v>148</v>
      </c>
      <c r="I8236" t="s">
        <v>248</v>
      </c>
      <c r="L8236">
        <f t="shared" si="578"/>
        <v>2018</v>
      </c>
      <c r="M8236">
        <f t="shared" si="579"/>
        <v>4</v>
      </c>
      <c r="N8236">
        <f t="shared" si="575"/>
        <v>0</v>
      </c>
      <c r="O8236">
        <f t="shared" si="576"/>
        <v>0</v>
      </c>
      <c r="P8236">
        <f t="shared" si="577"/>
        <v>1</v>
      </c>
    </row>
    <row r="8237" spans="1:16" x14ac:dyDescent="0.3">
      <c r="A8237" t="s">
        <v>69</v>
      </c>
      <c r="B8237" s="38">
        <v>43191</v>
      </c>
      <c r="C8237" t="s">
        <v>30</v>
      </c>
      <c r="D8237" t="s">
        <v>1263</v>
      </c>
      <c r="E8237" t="s">
        <v>1122</v>
      </c>
      <c r="F8237">
        <v>334764</v>
      </c>
      <c r="G8237">
        <v>374489</v>
      </c>
      <c r="H8237" t="s">
        <v>148</v>
      </c>
      <c r="I8237" t="s">
        <v>248</v>
      </c>
      <c r="L8237">
        <f t="shared" si="578"/>
        <v>2018</v>
      </c>
      <c r="M8237">
        <f t="shared" si="579"/>
        <v>4</v>
      </c>
      <c r="N8237">
        <f t="shared" si="575"/>
        <v>0</v>
      </c>
      <c r="O8237">
        <f t="shared" si="576"/>
        <v>0</v>
      </c>
      <c r="P8237">
        <f t="shared" si="577"/>
        <v>1</v>
      </c>
    </row>
    <row r="8238" spans="1:16" x14ac:dyDescent="0.3">
      <c r="A8238" t="s">
        <v>69</v>
      </c>
      <c r="B8238" s="38">
        <v>43191</v>
      </c>
      <c r="C8238" t="s">
        <v>30</v>
      </c>
      <c r="D8238" t="s">
        <v>1229</v>
      </c>
      <c r="E8238" t="s">
        <v>1122</v>
      </c>
      <c r="F8238">
        <v>334035</v>
      </c>
      <c r="G8238">
        <v>375217</v>
      </c>
      <c r="H8238" t="s">
        <v>148</v>
      </c>
      <c r="I8238" t="s">
        <v>248</v>
      </c>
      <c r="L8238">
        <f t="shared" si="578"/>
        <v>2018</v>
      </c>
      <c r="M8238">
        <f t="shared" si="579"/>
        <v>4</v>
      </c>
      <c r="N8238">
        <f t="shared" si="575"/>
        <v>0</v>
      </c>
      <c r="O8238">
        <f t="shared" si="576"/>
        <v>0</v>
      </c>
      <c r="P8238">
        <f t="shared" si="577"/>
        <v>1</v>
      </c>
    </row>
    <row r="8239" spans="1:16" x14ac:dyDescent="0.3">
      <c r="A8239" t="s">
        <v>69</v>
      </c>
      <c r="B8239" s="38">
        <v>43221</v>
      </c>
      <c r="C8239" t="s">
        <v>30</v>
      </c>
      <c r="D8239" t="s">
        <v>1232</v>
      </c>
      <c r="E8239" t="s">
        <v>1122</v>
      </c>
      <c r="F8239">
        <v>334765</v>
      </c>
      <c r="G8239">
        <v>374402</v>
      </c>
      <c r="H8239" t="s">
        <v>148</v>
      </c>
      <c r="I8239" t="s">
        <v>248</v>
      </c>
      <c r="L8239">
        <f t="shared" si="578"/>
        <v>2018</v>
      </c>
      <c r="M8239">
        <f t="shared" si="579"/>
        <v>5</v>
      </c>
      <c r="N8239">
        <f t="shared" si="575"/>
        <v>0</v>
      </c>
      <c r="O8239">
        <f t="shared" si="576"/>
        <v>0</v>
      </c>
      <c r="P8239">
        <f t="shared" si="577"/>
        <v>1</v>
      </c>
    </row>
    <row r="8240" spans="1:16" x14ac:dyDescent="0.3">
      <c r="A8240" t="s">
        <v>69</v>
      </c>
      <c r="B8240" s="38">
        <v>43221</v>
      </c>
      <c r="C8240" t="s">
        <v>30</v>
      </c>
      <c r="D8240" t="s">
        <v>1272</v>
      </c>
      <c r="E8240" t="s">
        <v>1122</v>
      </c>
      <c r="F8240">
        <v>333825</v>
      </c>
      <c r="G8240">
        <v>374084</v>
      </c>
      <c r="H8240" t="s">
        <v>148</v>
      </c>
      <c r="I8240" t="s">
        <v>248</v>
      </c>
      <c r="L8240">
        <f t="shared" si="578"/>
        <v>2018</v>
      </c>
      <c r="M8240">
        <f t="shared" si="579"/>
        <v>5</v>
      </c>
      <c r="N8240">
        <f t="shared" si="575"/>
        <v>0</v>
      </c>
      <c r="O8240">
        <f t="shared" si="576"/>
        <v>0</v>
      </c>
      <c r="P8240">
        <f t="shared" si="577"/>
        <v>1</v>
      </c>
    </row>
    <row r="8241" spans="1:16" x14ac:dyDescent="0.3">
      <c r="A8241" t="s">
        <v>69</v>
      </c>
      <c r="B8241" s="38">
        <v>43191</v>
      </c>
      <c r="C8241" t="s">
        <v>30</v>
      </c>
      <c r="D8241" t="s">
        <v>1232</v>
      </c>
      <c r="E8241" t="s">
        <v>1122</v>
      </c>
      <c r="F8241">
        <v>334749</v>
      </c>
      <c r="G8241">
        <v>374417</v>
      </c>
      <c r="H8241" t="s">
        <v>152</v>
      </c>
      <c r="I8241" t="s">
        <v>222</v>
      </c>
      <c r="L8241">
        <f t="shared" si="578"/>
        <v>2018</v>
      </c>
      <c r="M8241">
        <f t="shared" si="579"/>
        <v>4</v>
      </c>
      <c r="N8241">
        <f t="shared" si="575"/>
        <v>0</v>
      </c>
      <c r="O8241">
        <f t="shared" si="576"/>
        <v>0</v>
      </c>
      <c r="P8241">
        <f t="shared" si="577"/>
        <v>2</v>
      </c>
    </row>
    <row r="8242" spans="1:16" x14ac:dyDescent="0.3">
      <c r="A8242" t="s">
        <v>69</v>
      </c>
      <c r="B8242" s="38">
        <v>43221</v>
      </c>
      <c r="C8242" t="s">
        <v>30</v>
      </c>
      <c r="D8242" t="s">
        <v>1341</v>
      </c>
      <c r="E8242" t="s">
        <v>1122</v>
      </c>
      <c r="F8242">
        <v>333981</v>
      </c>
      <c r="G8242">
        <v>374386</v>
      </c>
      <c r="H8242" t="s">
        <v>148</v>
      </c>
      <c r="I8242" t="s">
        <v>248</v>
      </c>
      <c r="L8242">
        <f t="shared" si="578"/>
        <v>2018</v>
      </c>
      <c r="M8242">
        <f t="shared" si="579"/>
        <v>5</v>
      </c>
      <c r="N8242">
        <f t="shared" si="575"/>
        <v>0</v>
      </c>
      <c r="O8242">
        <f t="shared" si="576"/>
        <v>0</v>
      </c>
      <c r="P8242">
        <f t="shared" si="577"/>
        <v>1</v>
      </c>
    </row>
    <row r="8243" spans="1:16" x14ac:dyDescent="0.3">
      <c r="A8243" t="s">
        <v>69</v>
      </c>
      <c r="B8243" s="38">
        <v>43221</v>
      </c>
      <c r="C8243" t="s">
        <v>30</v>
      </c>
      <c r="D8243" t="s">
        <v>1247</v>
      </c>
      <c r="E8243" t="s">
        <v>1122</v>
      </c>
      <c r="F8243">
        <v>334007</v>
      </c>
      <c r="G8243">
        <v>373852</v>
      </c>
      <c r="H8243" t="s">
        <v>148</v>
      </c>
      <c r="I8243" t="s">
        <v>248</v>
      </c>
      <c r="L8243">
        <f t="shared" si="578"/>
        <v>2018</v>
      </c>
      <c r="M8243">
        <f t="shared" si="579"/>
        <v>5</v>
      </c>
      <c r="N8243">
        <f t="shared" si="575"/>
        <v>0</v>
      </c>
      <c r="O8243">
        <f t="shared" si="576"/>
        <v>0</v>
      </c>
      <c r="P8243">
        <f t="shared" si="577"/>
        <v>1</v>
      </c>
    </row>
    <row r="8244" spans="1:16" x14ac:dyDescent="0.3">
      <c r="A8244" t="s">
        <v>69</v>
      </c>
      <c r="B8244" s="38">
        <v>43221</v>
      </c>
      <c r="C8244" t="s">
        <v>30</v>
      </c>
      <c r="D8244" t="s">
        <v>1240</v>
      </c>
      <c r="E8244" t="s">
        <v>1122</v>
      </c>
      <c r="F8244">
        <v>334046</v>
      </c>
      <c r="G8244">
        <v>375208</v>
      </c>
      <c r="H8244" t="s">
        <v>152</v>
      </c>
      <c r="I8244" t="s">
        <v>222</v>
      </c>
      <c r="L8244">
        <f t="shared" si="578"/>
        <v>2018</v>
      </c>
      <c r="M8244">
        <f t="shared" si="579"/>
        <v>5</v>
      </c>
      <c r="N8244">
        <f t="shared" si="575"/>
        <v>0</v>
      </c>
      <c r="O8244">
        <f t="shared" si="576"/>
        <v>0</v>
      </c>
      <c r="P8244">
        <f t="shared" si="577"/>
        <v>2</v>
      </c>
    </row>
    <row r="8245" spans="1:16" x14ac:dyDescent="0.3">
      <c r="A8245" t="s">
        <v>69</v>
      </c>
      <c r="B8245" s="38">
        <v>43221</v>
      </c>
      <c r="C8245" t="s">
        <v>30</v>
      </c>
      <c r="D8245" t="s">
        <v>1244</v>
      </c>
      <c r="E8245" t="s">
        <v>1122</v>
      </c>
      <c r="F8245">
        <v>333311</v>
      </c>
      <c r="G8245">
        <v>374336</v>
      </c>
      <c r="H8245" t="s">
        <v>152</v>
      </c>
      <c r="I8245" t="s">
        <v>222</v>
      </c>
      <c r="L8245">
        <f t="shared" si="578"/>
        <v>2018</v>
      </c>
      <c r="M8245">
        <f t="shared" si="579"/>
        <v>5</v>
      </c>
      <c r="N8245">
        <f t="shared" si="575"/>
        <v>0</v>
      </c>
      <c r="O8245">
        <f t="shared" si="576"/>
        <v>0</v>
      </c>
      <c r="P8245">
        <f t="shared" si="577"/>
        <v>2</v>
      </c>
    </row>
    <row r="8246" spans="1:16" x14ac:dyDescent="0.3">
      <c r="A8246" t="s">
        <v>69</v>
      </c>
      <c r="B8246" s="38">
        <v>43221</v>
      </c>
      <c r="C8246" t="s">
        <v>30</v>
      </c>
      <c r="D8246" t="s">
        <v>1240</v>
      </c>
      <c r="E8246" t="s">
        <v>1122</v>
      </c>
      <c r="F8246">
        <v>333999</v>
      </c>
      <c r="G8246">
        <v>375101</v>
      </c>
      <c r="H8246" t="s">
        <v>152</v>
      </c>
      <c r="I8246" t="s">
        <v>222</v>
      </c>
      <c r="L8246">
        <f t="shared" si="578"/>
        <v>2018</v>
      </c>
      <c r="M8246">
        <f t="shared" si="579"/>
        <v>5</v>
      </c>
      <c r="N8246">
        <f t="shared" si="575"/>
        <v>0</v>
      </c>
      <c r="O8246">
        <f t="shared" si="576"/>
        <v>0</v>
      </c>
      <c r="P8246">
        <f t="shared" si="577"/>
        <v>2</v>
      </c>
    </row>
    <row r="8247" spans="1:16" x14ac:dyDescent="0.3">
      <c r="A8247" t="s">
        <v>69</v>
      </c>
      <c r="B8247" s="38">
        <v>43221</v>
      </c>
      <c r="C8247" t="s">
        <v>30</v>
      </c>
      <c r="D8247" t="s">
        <v>1471</v>
      </c>
      <c r="E8247" t="s">
        <v>1122</v>
      </c>
      <c r="F8247">
        <v>333760</v>
      </c>
      <c r="G8247">
        <v>373576</v>
      </c>
      <c r="H8247" t="s">
        <v>152</v>
      </c>
      <c r="I8247" t="s">
        <v>222</v>
      </c>
      <c r="L8247">
        <f t="shared" si="578"/>
        <v>2018</v>
      </c>
      <c r="M8247">
        <f t="shared" si="579"/>
        <v>5</v>
      </c>
      <c r="N8247">
        <f t="shared" si="575"/>
        <v>0</v>
      </c>
      <c r="O8247">
        <f t="shared" si="576"/>
        <v>0</v>
      </c>
      <c r="P8247">
        <f t="shared" si="577"/>
        <v>2</v>
      </c>
    </row>
    <row r="8248" spans="1:16" x14ac:dyDescent="0.3">
      <c r="A8248" t="s">
        <v>69</v>
      </c>
      <c r="B8248" s="38">
        <v>43221</v>
      </c>
      <c r="C8248" t="s">
        <v>30</v>
      </c>
      <c r="D8248" t="s">
        <v>1244</v>
      </c>
      <c r="E8248" t="s">
        <v>1122</v>
      </c>
      <c r="F8248">
        <v>333449</v>
      </c>
      <c r="G8248">
        <v>374317</v>
      </c>
      <c r="H8248" t="s">
        <v>144</v>
      </c>
      <c r="I8248" t="s">
        <v>341</v>
      </c>
      <c r="L8248">
        <f t="shared" si="578"/>
        <v>2018</v>
      </c>
      <c r="M8248">
        <f t="shared" si="579"/>
        <v>5</v>
      </c>
      <c r="N8248">
        <f t="shared" si="575"/>
        <v>0</v>
      </c>
      <c r="O8248">
        <f t="shared" si="576"/>
        <v>0</v>
      </c>
      <c r="P8248">
        <f t="shared" si="577"/>
        <v>3</v>
      </c>
    </row>
    <row r="8249" spans="1:16" x14ac:dyDescent="0.3">
      <c r="A8249" t="s">
        <v>69</v>
      </c>
      <c r="B8249" s="38">
        <v>43221</v>
      </c>
      <c r="C8249" t="s">
        <v>30</v>
      </c>
      <c r="D8249" t="s">
        <v>1254</v>
      </c>
      <c r="E8249" t="s">
        <v>1122</v>
      </c>
      <c r="F8249">
        <v>333906</v>
      </c>
      <c r="G8249">
        <v>374322</v>
      </c>
      <c r="H8249" t="s">
        <v>148</v>
      </c>
      <c r="I8249" t="s">
        <v>248</v>
      </c>
      <c r="L8249">
        <f t="shared" si="578"/>
        <v>2018</v>
      </c>
      <c r="M8249">
        <f t="shared" si="579"/>
        <v>5</v>
      </c>
      <c r="N8249">
        <f t="shared" si="575"/>
        <v>0</v>
      </c>
      <c r="O8249">
        <f t="shared" si="576"/>
        <v>0</v>
      </c>
      <c r="P8249">
        <f t="shared" si="577"/>
        <v>1</v>
      </c>
    </row>
    <row r="8250" spans="1:16" x14ac:dyDescent="0.3">
      <c r="A8250" t="s">
        <v>69</v>
      </c>
      <c r="B8250" s="38">
        <v>43221</v>
      </c>
      <c r="C8250" t="s">
        <v>30</v>
      </c>
      <c r="D8250" t="s">
        <v>1472</v>
      </c>
      <c r="E8250" t="s">
        <v>1122</v>
      </c>
      <c r="F8250">
        <v>334462</v>
      </c>
      <c r="G8250">
        <v>373714</v>
      </c>
      <c r="H8250" t="s">
        <v>148</v>
      </c>
      <c r="I8250" t="s">
        <v>248</v>
      </c>
      <c r="L8250">
        <f t="shared" si="578"/>
        <v>2018</v>
      </c>
      <c r="M8250">
        <f t="shared" si="579"/>
        <v>5</v>
      </c>
      <c r="N8250">
        <f t="shared" si="575"/>
        <v>0</v>
      </c>
      <c r="O8250">
        <f t="shared" si="576"/>
        <v>0</v>
      </c>
      <c r="P8250">
        <f t="shared" si="577"/>
        <v>1</v>
      </c>
    </row>
    <row r="8251" spans="1:16" x14ac:dyDescent="0.3">
      <c r="A8251" t="s">
        <v>69</v>
      </c>
      <c r="B8251" s="38">
        <v>43221</v>
      </c>
      <c r="C8251" t="s">
        <v>30</v>
      </c>
      <c r="D8251" t="s">
        <v>1222</v>
      </c>
      <c r="E8251" t="s">
        <v>1122</v>
      </c>
      <c r="F8251">
        <v>333803</v>
      </c>
      <c r="G8251">
        <v>374296</v>
      </c>
      <c r="H8251" t="s">
        <v>148</v>
      </c>
      <c r="I8251" t="s">
        <v>248</v>
      </c>
      <c r="L8251">
        <f t="shared" si="578"/>
        <v>2018</v>
      </c>
      <c r="M8251">
        <f t="shared" si="579"/>
        <v>5</v>
      </c>
      <c r="N8251">
        <f t="shared" si="575"/>
        <v>0</v>
      </c>
      <c r="O8251">
        <f t="shared" si="576"/>
        <v>0</v>
      </c>
      <c r="P8251">
        <f t="shared" si="577"/>
        <v>1</v>
      </c>
    </row>
    <row r="8252" spans="1:16" x14ac:dyDescent="0.3">
      <c r="A8252" t="s">
        <v>69</v>
      </c>
      <c r="B8252" s="38">
        <v>43221</v>
      </c>
      <c r="C8252" t="s">
        <v>30</v>
      </c>
      <c r="D8252" t="s">
        <v>1252</v>
      </c>
      <c r="E8252" t="s">
        <v>1122</v>
      </c>
      <c r="F8252">
        <v>333588</v>
      </c>
      <c r="G8252">
        <v>373213</v>
      </c>
      <c r="H8252" t="s">
        <v>148</v>
      </c>
      <c r="I8252" t="s">
        <v>248</v>
      </c>
      <c r="L8252">
        <f t="shared" si="578"/>
        <v>2018</v>
      </c>
      <c r="M8252">
        <f t="shared" si="579"/>
        <v>5</v>
      </c>
      <c r="N8252">
        <f t="shared" si="575"/>
        <v>0</v>
      </c>
      <c r="O8252">
        <f t="shared" si="576"/>
        <v>0</v>
      </c>
      <c r="P8252">
        <f t="shared" si="577"/>
        <v>1</v>
      </c>
    </row>
    <row r="8253" spans="1:16" x14ac:dyDescent="0.3">
      <c r="A8253" t="s">
        <v>69</v>
      </c>
      <c r="B8253" s="38">
        <v>43191</v>
      </c>
      <c r="C8253" t="s">
        <v>30</v>
      </c>
      <c r="D8253" t="s">
        <v>1237</v>
      </c>
      <c r="E8253" t="s">
        <v>1122</v>
      </c>
      <c r="F8253">
        <v>333806</v>
      </c>
      <c r="G8253">
        <v>374759</v>
      </c>
      <c r="H8253" t="s">
        <v>148</v>
      </c>
      <c r="I8253" t="s">
        <v>248</v>
      </c>
      <c r="L8253">
        <f t="shared" si="578"/>
        <v>2018</v>
      </c>
      <c r="M8253">
        <f t="shared" si="579"/>
        <v>4</v>
      </c>
      <c r="N8253">
        <f t="shared" si="575"/>
        <v>0</v>
      </c>
      <c r="O8253">
        <f t="shared" si="576"/>
        <v>0</v>
      </c>
      <c r="P8253">
        <f t="shared" si="577"/>
        <v>1</v>
      </c>
    </row>
    <row r="8254" spans="1:16" x14ac:dyDescent="0.3">
      <c r="A8254" t="s">
        <v>69</v>
      </c>
      <c r="B8254" s="38">
        <v>43221</v>
      </c>
      <c r="C8254" t="s">
        <v>30</v>
      </c>
      <c r="D8254" t="s">
        <v>1244</v>
      </c>
      <c r="E8254" t="s">
        <v>1122</v>
      </c>
      <c r="F8254">
        <v>333451</v>
      </c>
      <c r="G8254">
        <v>374312</v>
      </c>
      <c r="H8254" t="s">
        <v>148</v>
      </c>
      <c r="I8254" t="s">
        <v>248</v>
      </c>
      <c r="L8254">
        <f t="shared" si="578"/>
        <v>2018</v>
      </c>
      <c r="M8254">
        <f t="shared" si="579"/>
        <v>5</v>
      </c>
      <c r="N8254">
        <f t="shared" si="575"/>
        <v>0</v>
      </c>
      <c r="O8254">
        <f t="shared" si="576"/>
        <v>0</v>
      </c>
      <c r="P8254">
        <f t="shared" si="577"/>
        <v>1</v>
      </c>
    </row>
    <row r="8255" spans="1:16" x14ac:dyDescent="0.3">
      <c r="A8255" t="s">
        <v>69</v>
      </c>
      <c r="B8255" s="38">
        <v>43221</v>
      </c>
      <c r="C8255" t="s">
        <v>30</v>
      </c>
      <c r="D8255" t="s">
        <v>1242</v>
      </c>
      <c r="E8255" t="s">
        <v>1122</v>
      </c>
      <c r="F8255">
        <v>334163</v>
      </c>
      <c r="G8255">
        <v>373642</v>
      </c>
      <c r="H8255" t="s">
        <v>148</v>
      </c>
      <c r="I8255" t="s">
        <v>248</v>
      </c>
      <c r="L8255">
        <f t="shared" si="578"/>
        <v>2018</v>
      </c>
      <c r="M8255">
        <f t="shared" si="579"/>
        <v>5</v>
      </c>
      <c r="N8255">
        <f t="shared" si="575"/>
        <v>0</v>
      </c>
      <c r="O8255">
        <f t="shared" si="576"/>
        <v>0</v>
      </c>
      <c r="P8255">
        <f t="shared" si="577"/>
        <v>1</v>
      </c>
    </row>
    <row r="8256" spans="1:16" x14ac:dyDescent="0.3">
      <c r="A8256" t="s">
        <v>69</v>
      </c>
      <c r="B8256" s="38">
        <v>43221</v>
      </c>
      <c r="C8256" t="s">
        <v>30</v>
      </c>
      <c r="D8256" t="s">
        <v>1240</v>
      </c>
      <c r="E8256" t="s">
        <v>1122</v>
      </c>
      <c r="F8256">
        <v>333991</v>
      </c>
      <c r="G8256">
        <v>375104</v>
      </c>
      <c r="H8256" t="s">
        <v>144</v>
      </c>
      <c r="I8256" t="s">
        <v>341</v>
      </c>
      <c r="L8256">
        <f t="shared" si="578"/>
        <v>2018</v>
      </c>
      <c r="M8256">
        <f t="shared" si="579"/>
        <v>5</v>
      </c>
      <c r="N8256">
        <f t="shared" si="575"/>
        <v>0</v>
      </c>
      <c r="O8256">
        <f t="shared" si="576"/>
        <v>0</v>
      </c>
      <c r="P8256">
        <f t="shared" si="577"/>
        <v>3</v>
      </c>
    </row>
    <row r="8257" spans="1:16" x14ac:dyDescent="0.3">
      <c r="A8257" t="s">
        <v>69</v>
      </c>
      <c r="B8257" s="38">
        <v>43221</v>
      </c>
      <c r="C8257" t="s">
        <v>30</v>
      </c>
      <c r="D8257" t="s">
        <v>1462</v>
      </c>
      <c r="E8257" t="s">
        <v>1122</v>
      </c>
      <c r="F8257">
        <v>334965</v>
      </c>
      <c r="G8257">
        <v>374773</v>
      </c>
      <c r="H8257" t="s">
        <v>148</v>
      </c>
      <c r="I8257" t="s">
        <v>248</v>
      </c>
      <c r="L8257">
        <f t="shared" si="578"/>
        <v>2018</v>
      </c>
      <c r="M8257">
        <f t="shared" si="579"/>
        <v>5</v>
      </c>
      <c r="N8257">
        <f t="shared" si="575"/>
        <v>0</v>
      </c>
      <c r="O8257">
        <f t="shared" si="576"/>
        <v>0</v>
      </c>
      <c r="P8257">
        <f t="shared" si="577"/>
        <v>1</v>
      </c>
    </row>
    <row r="8258" spans="1:16" x14ac:dyDescent="0.3">
      <c r="A8258" t="s">
        <v>69</v>
      </c>
      <c r="B8258" s="38">
        <v>43221</v>
      </c>
      <c r="C8258" t="s">
        <v>30</v>
      </c>
      <c r="D8258" t="s">
        <v>1326</v>
      </c>
      <c r="E8258" t="s">
        <v>1122</v>
      </c>
      <c r="F8258">
        <v>333634</v>
      </c>
      <c r="G8258">
        <v>374287</v>
      </c>
      <c r="H8258" t="s">
        <v>148</v>
      </c>
      <c r="I8258" t="s">
        <v>248</v>
      </c>
      <c r="L8258">
        <f t="shared" si="578"/>
        <v>2018</v>
      </c>
      <c r="M8258">
        <f t="shared" si="579"/>
        <v>5</v>
      </c>
      <c r="N8258">
        <f t="shared" si="575"/>
        <v>0</v>
      </c>
      <c r="O8258">
        <f t="shared" si="576"/>
        <v>0</v>
      </c>
      <c r="P8258">
        <f t="shared" si="577"/>
        <v>1</v>
      </c>
    </row>
    <row r="8259" spans="1:16" x14ac:dyDescent="0.3">
      <c r="A8259" t="s">
        <v>69</v>
      </c>
      <c r="B8259" s="38">
        <v>43221</v>
      </c>
      <c r="C8259" t="s">
        <v>30</v>
      </c>
      <c r="D8259" t="s">
        <v>1273</v>
      </c>
      <c r="E8259" t="s">
        <v>1122</v>
      </c>
      <c r="F8259">
        <v>334317</v>
      </c>
      <c r="G8259">
        <v>374585</v>
      </c>
      <c r="H8259" t="s">
        <v>148</v>
      </c>
      <c r="I8259" t="s">
        <v>248</v>
      </c>
      <c r="L8259">
        <f t="shared" si="578"/>
        <v>2018</v>
      </c>
      <c r="M8259">
        <f t="shared" si="579"/>
        <v>5</v>
      </c>
      <c r="N8259">
        <f t="shared" si="575"/>
        <v>0</v>
      </c>
      <c r="O8259">
        <f t="shared" si="576"/>
        <v>0</v>
      </c>
      <c r="P8259">
        <f t="shared" si="577"/>
        <v>1</v>
      </c>
    </row>
    <row r="8260" spans="1:16" x14ac:dyDescent="0.3">
      <c r="A8260" t="s">
        <v>69</v>
      </c>
      <c r="B8260" s="38">
        <v>43221</v>
      </c>
      <c r="C8260" t="s">
        <v>30</v>
      </c>
      <c r="D8260" t="s">
        <v>1466</v>
      </c>
      <c r="E8260" t="s">
        <v>1122</v>
      </c>
      <c r="F8260">
        <v>333991</v>
      </c>
      <c r="G8260">
        <v>374020</v>
      </c>
      <c r="H8260" t="s">
        <v>148</v>
      </c>
      <c r="I8260" t="s">
        <v>248</v>
      </c>
      <c r="L8260">
        <f t="shared" si="578"/>
        <v>2018</v>
      </c>
      <c r="M8260">
        <f t="shared" si="579"/>
        <v>5</v>
      </c>
      <c r="N8260">
        <f t="shared" si="575"/>
        <v>0</v>
      </c>
      <c r="O8260">
        <f t="shared" si="576"/>
        <v>0</v>
      </c>
      <c r="P8260">
        <f t="shared" si="577"/>
        <v>1</v>
      </c>
    </row>
    <row r="8261" spans="1:16" x14ac:dyDescent="0.3">
      <c r="A8261" t="s">
        <v>69</v>
      </c>
      <c r="B8261" s="38">
        <v>43221</v>
      </c>
      <c r="C8261" t="s">
        <v>30</v>
      </c>
      <c r="D8261" t="s">
        <v>1473</v>
      </c>
      <c r="E8261" t="s">
        <v>1122</v>
      </c>
      <c r="F8261">
        <v>333411</v>
      </c>
      <c r="G8261">
        <v>373668</v>
      </c>
      <c r="H8261" t="s">
        <v>152</v>
      </c>
      <c r="I8261" t="s">
        <v>222</v>
      </c>
      <c r="L8261">
        <f t="shared" si="578"/>
        <v>2018</v>
      </c>
      <c r="M8261">
        <f t="shared" si="579"/>
        <v>5</v>
      </c>
      <c r="N8261">
        <f t="shared" si="575"/>
        <v>0</v>
      </c>
      <c r="O8261">
        <f t="shared" si="576"/>
        <v>0</v>
      </c>
      <c r="P8261">
        <f t="shared" si="577"/>
        <v>2</v>
      </c>
    </row>
    <row r="8262" spans="1:16" x14ac:dyDescent="0.3">
      <c r="A8262" t="s">
        <v>69</v>
      </c>
      <c r="B8262" s="38">
        <v>43221</v>
      </c>
      <c r="C8262" t="s">
        <v>29</v>
      </c>
      <c r="D8262" t="s">
        <v>1229</v>
      </c>
      <c r="E8262" t="s">
        <v>1122</v>
      </c>
      <c r="F8262">
        <v>333300</v>
      </c>
      <c r="G8262">
        <v>374771</v>
      </c>
      <c r="H8262" t="s">
        <v>148</v>
      </c>
      <c r="I8262" t="s">
        <v>799</v>
      </c>
      <c r="L8262">
        <f t="shared" si="578"/>
        <v>2018</v>
      </c>
      <c r="M8262">
        <f t="shared" si="579"/>
        <v>5</v>
      </c>
      <c r="N8262">
        <f t="shared" si="575"/>
        <v>0</v>
      </c>
      <c r="O8262">
        <f t="shared" si="576"/>
        <v>1</v>
      </c>
      <c r="P8262">
        <f t="shared" si="577"/>
        <v>0</v>
      </c>
    </row>
    <row r="8263" spans="1:16" x14ac:dyDescent="0.3">
      <c r="A8263" t="s">
        <v>69</v>
      </c>
      <c r="B8263" s="38">
        <v>43221</v>
      </c>
      <c r="C8263" t="s">
        <v>30</v>
      </c>
      <c r="D8263" t="s">
        <v>1229</v>
      </c>
      <c r="E8263" t="s">
        <v>1122</v>
      </c>
      <c r="F8263">
        <v>333664</v>
      </c>
      <c r="G8263">
        <v>375219</v>
      </c>
      <c r="H8263" t="s">
        <v>144</v>
      </c>
      <c r="I8263" t="s">
        <v>341</v>
      </c>
      <c r="L8263">
        <f t="shared" si="578"/>
        <v>2018</v>
      </c>
      <c r="M8263">
        <f t="shared" si="579"/>
        <v>5</v>
      </c>
      <c r="N8263">
        <f t="shared" si="575"/>
        <v>0</v>
      </c>
      <c r="O8263">
        <f t="shared" si="576"/>
        <v>0</v>
      </c>
      <c r="P8263">
        <f t="shared" si="577"/>
        <v>3</v>
      </c>
    </row>
    <row r="8264" spans="1:16" x14ac:dyDescent="0.3">
      <c r="A8264" t="s">
        <v>69</v>
      </c>
      <c r="B8264" s="38">
        <v>43252</v>
      </c>
      <c r="C8264" t="s">
        <v>30</v>
      </c>
      <c r="D8264" t="s">
        <v>1474</v>
      </c>
      <c r="E8264" t="s">
        <v>1122</v>
      </c>
      <c r="F8264">
        <v>333636</v>
      </c>
      <c r="G8264">
        <v>373931</v>
      </c>
      <c r="H8264" t="s">
        <v>148</v>
      </c>
      <c r="I8264" t="s">
        <v>248</v>
      </c>
      <c r="L8264">
        <f t="shared" si="578"/>
        <v>2018</v>
      </c>
      <c r="M8264">
        <f t="shared" si="579"/>
        <v>6</v>
      </c>
      <c r="N8264">
        <f t="shared" si="575"/>
        <v>0</v>
      </c>
      <c r="O8264">
        <f t="shared" si="576"/>
        <v>0</v>
      </c>
      <c r="P8264">
        <f t="shared" si="577"/>
        <v>1</v>
      </c>
    </row>
    <row r="8265" spans="1:16" x14ac:dyDescent="0.3">
      <c r="A8265" t="s">
        <v>69</v>
      </c>
      <c r="B8265" s="38">
        <v>43252</v>
      </c>
      <c r="C8265" t="s">
        <v>30</v>
      </c>
      <c r="D8265" t="s">
        <v>1242</v>
      </c>
      <c r="E8265" t="s">
        <v>1122</v>
      </c>
      <c r="F8265">
        <v>334157</v>
      </c>
      <c r="G8265">
        <v>373623</v>
      </c>
      <c r="H8265" t="s">
        <v>152</v>
      </c>
      <c r="I8265" t="s">
        <v>222</v>
      </c>
      <c r="L8265">
        <f t="shared" si="578"/>
        <v>2018</v>
      </c>
      <c r="M8265">
        <f t="shared" si="579"/>
        <v>6</v>
      </c>
      <c r="N8265">
        <f t="shared" si="575"/>
        <v>0</v>
      </c>
      <c r="O8265">
        <f t="shared" si="576"/>
        <v>0</v>
      </c>
      <c r="P8265">
        <f t="shared" si="577"/>
        <v>2</v>
      </c>
    </row>
    <row r="8266" spans="1:16" x14ac:dyDescent="0.3">
      <c r="A8266" t="s">
        <v>69</v>
      </c>
      <c r="B8266" s="38">
        <v>43252</v>
      </c>
      <c r="C8266" t="s">
        <v>30</v>
      </c>
      <c r="D8266" t="s">
        <v>1475</v>
      </c>
      <c r="E8266" t="s">
        <v>1122</v>
      </c>
      <c r="F8266">
        <v>333704</v>
      </c>
      <c r="G8266">
        <v>375041</v>
      </c>
      <c r="H8266" t="s">
        <v>148</v>
      </c>
      <c r="I8266" t="s">
        <v>248</v>
      </c>
      <c r="L8266">
        <f t="shared" si="578"/>
        <v>2018</v>
      </c>
      <c r="M8266">
        <f t="shared" si="579"/>
        <v>6</v>
      </c>
      <c r="N8266">
        <f t="shared" si="575"/>
        <v>0</v>
      </c>
      <c r="O8266">
        <f t="shared" si="576"/>
        <v>0</v>
      </c>
      <c r="P8266">
        <f t="shared" si="577"/>
        <v>1</v>
      </c>
    </row>
    <row r="8267" spans="1:16" x14ac:dyDescent="0.3">
      <c r="A8267" t="s">
        <v>69</v>
      </c>
      <c r="B8267" s="38">
        <v>43252</v>
      </c>
      <c r="C8267" t="s">
        <v>30</v>
      </c>
      <c r="D8267" t="s">
        <v>1230</v>
      </c>
      <c r="E8267" t="s">
        <v>1122</v>
      </c>
      <c r="F8267">
        <v>333557</v>
      </c>
      <c r="G8267">
        <v>373797</v>
      </c>
      <c r="H8267" t="s">
        <v>148</v>
      </c>
      <c r="I8267" t="s">
        <v>248</v>
      </c>
      <c r="L8267">
        <f t="shared" si="578"/>
        <v>2018</v>
      </c>
      <c r="M8267">
        <f t="shared" si="579"/>
        <v>6</v>
      </c>
      <c r="N8267">
        <f t="shared" si="575"/>
        <v>0</v>
      </c>
      <c r="O8267">
        <f t="shared" si="576"/>
        <v>0</v>
      </c>
      <c r="P8267">
        <f t="shared" si="577"/>
        <v>1</v>
      </c>
    </row>
    <row r="8268" spans="1:16" x14ac:dyDescent="0.3">
      <c r="A8268" t="s">
        <v>69</v>
      </c>
      <c r="B8268" s="38">
        <v>43252</v>
      </c>
      <c r="C8268" t="s">
        <v>30</v>
      </c>
      <c r="D8268" t="s">
        <v>1263</v>
      </c>
      <c r="E8268" t="s">
        <v>1122</v>
      </c>
      <c r="F8268">
        <v>334757</v>
      </c>
      <c r="G8268">
        <v>374487</v>
      </c>
      <c r="H8268" t="s">
        <v>144</v>
      </c>
      <c r="I8268" t="s">
        <v>341</v>
      </c>
      <c r="L8268">
        <f t="shared" si="578"/>
        <v>2018</v>
      </c>
      <c r="M8268">
        <f t="shared" si="579"/>
        <v>6</v>
      </c>
      <c r="N8268">
        <f t="shared" si="575"/>
        <v>0</v>
      </c>
      <c r="O8268">
        <f t="shared" si="576"/>
        <v>0</v>
      </c>
      <c r="P8268">
        <f t="shared" si="577"/>
        <v>3</v>
      </c>
    </row>
    <row r="8269" spans="1:16" x14ac:dyDescent="0.3">
      <c r="A8269" t="s">
        <v>69</v>
      </c>
      <c r="B8269" s="38">
        <v>43252</v>
      </c>
      <c r="C8269" t="s">
        <v>30</v>
      </c>
      <c r="D8269" t="s">
        <v>1341</v>
      </c>
      <c r="E8269" t="s">
        <v>1122</v>
      </c>
      <c r="F8269">
        <v>333989</v>
      </c>
      <c r="G8269">
        <v>374387</v>
      </c>
      <c r="H8269" t="s">
        <v>148</v>
      </c>
      <c r="I8269" t="s">
        <v>248</v>
      </c>
      <c r="L8269">
        <f t="shared" si="578"/>
        <v>2018</v>
      </c>
      <c r="M8269">
        <f t="shared" si="579"/>
        <v>6</v>
      </c>
      <c r="N8269">
        <f t="shared" si="575"/>
        <v>0</v>
      </c>
      <c r="O8269">
        <f t="shared" si="576"/>
        <v>0</v>
      </c>
      <c r="P8269">
        <f t="shared" si="577"/>
        <v>1</v>
      </c>
    </row>
    <row r="8270" spans="1:16" x14ac:dyDescent="0.3">
      <c r="A8270" t="s">
        <v>69</v>
      </c>
      <c r="B8270" s="38">
        <v>43252</v>
      </c>
      <c r="C8270" t="s">
        <v>30</v>
      </c>
      <c r="D8270" t="s">
        <v>1229</v>
      </c>
      <c r="E8270" t="s">
        <v>1122</v>
      </c>
      <c r="F8270">
        <v>333997</v>
      </c>
      <c r="G8270">
        <v>375215</v>
      </c>
      <c r="H8270" t="s">
        <v>144</v>
      </c>
      <c r="I8270" t="s">
        <v>341</v>
      </c>
      <c r="L8270">
        <f t="shared" si="578"/>
        <v>2018</v>
      </c>
      <c r="M8270">
        <f t="shared" si="579"/>
        <v>6</v>
      </c>
      <c r="N8270">
        <f t="shared" si="575"/>
        <v>0</v>
      </c>
      <c r="O8270">
        <f t="shared" si="576"/>
        <v>0</v>
      </c>
      <c r="P8270">
        <f t="shared" si="577"/>
        <v>3</v>
      </c>
    </row>
    <row r="8271" spans="1:16" x14ac:dyDescent="0.3">
      <c r="A8271" t="s">
        <v>69</v>
      </c>
      <c r="B8271" s="38">
        <v>43252</v>
      </c>
      <c r="C8271" t="s">
        <v>30</v>
      </c>
      <c r="D8271" t="s">
        <v>1229</v>
      </c>
      <c r="E8271" t="s">
        <v>1122</v>
      </c>
      <c r="F8271">
        <v>333048</v>
      </c>
      <c r="G8271">
        <v>373863</v>
      </c>
      <c r="H8271" t="s">
        <v>234</v>
      </c>
      <c r="I8271" t="s">
        <v>484</v>
      </c>
      <c r="L8271">
        <f t="shared" si="578"/>
        <v>2018</v>
      </c>
      <c r="M8271">
        <f t="shared" si="579"/>
        <v>6</v>
      </c>
      <c r="N8271">
        <f t="shared" si="575"/>
        <v>0</v>
      </c>
      <c r="O8271">
        <f t="shared" si="576"/>
        <v>0</v>
      </c>
      <c r="P8271">
        <f t="shared" si="577"/>
        <v>5</v>
      </c>
    </row>
    <row r="8272" spans="1:16" x14ac:dyDescent="0.3">
      <c r="A8272" t="s">
        <v>69</v>
      </c>
      <c r="B8272" s="38">
        <v>43252</v>
      </c>
      <c r="C8272" t="s">
        <v>29</v>
      </c>
      <c r="D8272" t="s">
        <v>1294</v>
      </c>
      <c r="E8272" t="s">
        <v>1122</v>
      </c>
      <c r="F8272">
        <v>334360</v>
      </c>
      <c r="G8272">
        <v>374343</v>
      </c>
      <c r="H8272" t="s">
        <v>148</v>
      </c>
      <c r="I8272" t="s">
        <v>799</v>
      </c>
      <c r="L8272">
        <f t="shared" si="578"/>
        <v>2018</v>
      </c>
      <c r="M8272">
        <f t="shared" si="579"/>
        <v>6</v>
      </c>
      <c r="N8272">
        <f t="shared" si="575"/>
        <v>0</v>
      </c>
      <c r="O8272">
        <f t="shared" si="576"/>
        <v>1</v>
      </c>
      <c r="P8272">
        <f t="shared" si="577"/>
        <v>0</v>
      </c>
    </row>
    <row r="8273" spans="1:16" x14ac:dyDescent="0.3">
      <c r="A8273" t="s">
        <v>69</v>
      </c>
      <c r="B8273" s="38">
        <v>43252</v>
      </c>
      <c r="C8273" t="s">
        <v>30</v>
      </c>
      <c r="D8273" t="s">
        <v>1476</v>
      </c>
      <c r="E8273" t="s">
        <v>1122</v>
      </c>
      <c r="F8273">
        <v>333587</v>
      </c>
      <c r="G8273">
        <v>373779</v>
      </c>
      <c r="H8273" t="s">
        <v>148</v>
      </c>
      <c r="I8273" t="s">
        <v>248</v>
      </c>
      <c r="L8273">
        <f t="shared" si="578"/>
        <v>2018</v>
      </c>
      <c r="M8273">
        <f t="shared" si="579"/>
        <v>6</v>
      </c>
      <c r="N8273">
        <f t="shared" si="575"/>
        <v>0</v>
      </c>
      <c r="O8273">
        <f t="shared" si="576"/>
        <v>0</v>
      </c>
      <c r="P8273">
        <f t="shared" si="577"/>
        <v>1</v>
      </c>
    </row>
    <row r="8274" spans="1:16" x14ac:dyDescent="0.3">
      <c r="A8274" t="s">
        <v>69</v>
      </c>
      <c r="B8274" s="38">
        <v>43252</v>
      </c>
      <c r="C8274" t="s">
        <v>30</v>
      </c>
      <c r="D8274" t="s">
        <v>1282</v>
      </c>
      <c r="E8274" t="s">
        <v>1122</v>
      </c>
      <c r="F8274">
        <v>335019</v>
      </c>
      <c r="G8274">
        <v>373962</v>
      </c>
      <c r="H8274" t="s">
        <v>148</v>
      </c>
      <c r="I8274" t="s">
        <v>248</v>
      </c>
      <c r="L8274">
        <f t="shared" si="578"/>
        <v>2018</v>
      </c>
      <c r="M8274">
        <f t="shared" si="579"/>
        <v>6</v>
      </c>
      <c r="N8274">
        <f t="shared" si="575"/>
        <v>0</v>
      </c>
      <c r="O8274">
        <f t="shared" si="576"/>
        <v>0</v>
      </c>
      <c r="P8274">
        <f t="shared" si="577"/>
        <v>1</v>
      </c>
    </row>
    <row r="8275" spans="1:16" x14ac:dyDescent="0.3">
      <c r="A8275" t="s">
        <v>69</v>
      </c>
      <c r="B8275" s="38">
        <v>43252</v>
      </c>
      <c r="C8275" t="s">
        <v>30</v>
      </c>
      <c r="D8275" t="s">
        <v>1297</v>
      </c>
      <c r="E8275" t="s">
        <v>1122</v>
      </c>
      <c r="F8275">
        <v>334955</v>
      </c>
      <c r="G8275">
        <v>374605</v>
      </c>
      <c r="H8275" t="s">
        <v>148</v>
      </c>
      <c r="I8275" t="s">
        <v>248</v>
      </c>
      <c r="L8275">
        <f t="shared" si="578"/>
        <v>2018</v>
      </c>
      <c r="M8275">
        <f t="shared" si="579"/>
        <v>6</v>
      </c>
      <c r="N8275">
        <f t="shared" si="575"/>
        <v>0</v>
      </c>
      <c r="O8275">
        <f t="shared" si="576"/>
        <v>0</v>
      </c>
      <c r="P8275">
        <f t="shared" si="577"/>
        <v>1</v>
      </c>
    </row>
    <row r="8276" spans="1:16" x14ac:dyDescent="0.3">
      <c r="A8276" t="s">
        <v>69</v>
      </c>
      <c r="B8276" s="38">
        <v>43252</v>
      </c>
      <c r="C8276" t="s">
        <v>30</v>
      </c>
      <c r="D8276" t="s">
        <v>1263</v>
      </c>
      <c r="E8276" t="s">
        <v>1122</v>
      </c>
      <c r="F8276">
        <v>334750</v>
      </c>
      <c r="G8276">
        <v>374488</v>
      </c>
      <c r="H8276" t="s">
        <v>148</v>
      </c>
      <c r="I8276" t="s">
        <v>248</v>
      </c>
      <c r="L8276">
        <f t="shared" si="578"/>
        <v>2018</v>
      </c>
      <c r="M8276">
        <f t="shared" si="579"/>
        <v>6</v>
      </c>
      <c r="N8276">
        <f t="shared" si="575"/>
        <v>0</v>
      </c>
      <c r="O8276">
        <f t="shared" si="576"/>
        <v>0</v>
      </c>
      <c r="P8276">
        <f t="shared" si="577"/>
        <v>1</v>
      </c>
    </row>
    <row r="8277" spans="1:16" x14ac:dyDescent="0.3">
      <c r="A8277" t="s">
        <v>69</v>
      </c>
      <c r="B8277" s="38">
        <v>43252</v>
      </c>
      <c r="C8277" t="s">
        <v>30</v>
      </c>
      <c r="D8277" t="s">
        <v>1256</v>
      </c>
      <c r="E8277" t="s">
        <v>1122</v>
      </c>
      <c r="F8277">
        <v>333494</v>
      </c>
      <c r="G8277">
        <v>374704</v>
      </c>
      <c r="H8277" t="s">
        <v>152</v>
      </c>
      <c r="I8277" t="s">
        <v>222</v>
      </c>
      <c r="L8277">
        <f t="shared" si="578"/>
        <v>2018</v>
      </c>
      <c r="M8277">
        <f t="shared" si="579"/>
        <v>6</v>
      </c>
      <c r="N8277">
        <f t="shared" ref="N8277:N8340" si="580">SUM((IF(OR(ISBLANK($I8277),ISERROR(SEARCH("killed",$I8277))),0,IF(SEARCH("killed",$I8277)=3,LEFT($I8277,1),IF(SEARCH("killed",$I8277)=4,LEFT($I8277,2),0)))),(IF(OR(ISBLANK($J8277),ISERROR(SEARCH("killed",$J8277))),0,IF(SEARCH("killed",$J8277)=3,LEFT($J8277,1),IF(SEARCH("killed",$J8277)=4,LEFT($J8277,2),0)))),(IF(OR(ISBLANK($K8277),ISERROR(SEARCH("killed",$K8277))),0,IF(SEARCH("killed",$K8277)=3,LEFT($K8277,1),IF(SEARCH("killed",$K8277)=4,LEFT($K8277,2),0)))))</f>
        <v>0</v>
      </c>
      <c r="O8277">
        <f t="shared" ref="O8277:O8340" si="581">SUM((IF(OR(ISBLANK($I8277),ISERROR(SEARCH("seriously",$I8277))),0,IF(SEARCH("seriously",$I8277)=3,LEFT($I8277,1),IF(SEARCH("seriously",$I8277)=4,LEFT($I8277,2),0)))),(IF(OR(ISBLANK($J8277),ISERROR(SEARCH("seriously",$J8277))),0,IF(SEARCH("seriously",$J8277)=3,LEFT($J8277,1),IF(SEARCH("seriously",$J8277)=4,LEFT($J8277,2),0)))),(IF(OR(ISBLANK($K8277),ISERROR(SEARCH("seriously",$K8277))),0,IF(SEARCH("seriously",$K8277)=3,LEFT($K8277,1),IF(SEARCH("seriously",$K8277)=4,LEFT($K8277,2),0)))))</f>
        <v>0</v>
      </c>
      <c r="P8277">
        <f t="shared" ref="P8277:P8340" si="582">SUM((IF(OR(ISBLANK($I8277),ISERROR(SEARCH("slightly",$I8277))),0,IF(SEARCH("slightly",$I8277)=3,LEFT($I8277,1),IF(SEARCH("slightly",$I8277)=4,LEFT($I8277,2),0)))),(IF(OR(ISBLANK($J8277),ISERROR(SEARCH("slightly",$J8277))),0,IF(SEARCH("slightly",$J8277)=3,LEFT($J8277,1),IF(SEARCH("slightly",$J8277)=4,LEFT($J8277,2),0)))),(IF(OR(ISBLANK($K8277),ISERROR(SEARCH("slightly",$K8277))),0,IF(SEARCH("slightly",$K8277)=3,LEFT($K8277,1),IF(SEARCH("slightly",$K8277)=4,LEFT($K8277,2),0)))))</f>
        <v>2</v>
      </c>
    </row>
    <row r="8278" spans="1:16" x14ac:dyDescent="0.3">
      <c r="A8278" t="s">
        <v>69</v>
      </c>
      <c r="B8278" s="38">
        <v>43252</v>
      </c>
      <c r="C8278" t="s">
        <v>30</v>
      </c>
      <c r="D8278" t="s">
        <v>1273</v>
      </c>
      <c r="E8278" t="s">
        <v>1122</v>
      </c>
      <c r="F8278">
        <v>334322</v>
      </c>
      <c r="G8278">
        <v>374529</v>
      </c>
      <c r="H8278" t="s">
        <v>152</v>
      </c>
      <c r="I8278" t="s">
        <v>222</v>
      </c>
      <c r="L8278">
        <f t="shared" si="578"/>
        <v>2018</v>
      </c>
      <c r="M8278">
        <f t="shared" si="579"/>
        <v>6</v>
      </c>
      <c r="N8278">
        <f t="shared" si="580"/>
        <v>0</v>
      </c>
      <c r="O8278">
        <f t="shared" si="581"/>
        <v>0</v>
      </c>
      <c r="P8278">
        <f t="shared" si="582"/>
        <v>2</v>
      </c>
    </row>
    <row r="8279" spans="1:16" x14ac:dyDescent="0.3">
      <c r="A8279" t="s">
        <v>69</v>
      </c>
      <c r="B8279" s="38">
        <v>43252</v>
      </c>
      <c r="C8279" t="s">
        <v>30</v>
      </c>
      <c r="D8279" t="s">
        <v>1477</v>
      </c>
      <c r="E8279" t="s">
        <v>1122</v>
      </c>
      <c r="F8279">
        <v>334215</v>
      </c>
      <c r="G8279">
        <v>374620</v>
      </c>
      <c r="H8279" t="s">
        <v>148</v>
      </c>
      <c r="I8279" t="s">
        <v>248</v>
      </c>
      <c r="L8279">
        <f t="shared" si="578"/>
        <v>2018</v>
      </c>
      <c r="M8279">
        <f t="shared" si="579"/>
        <v>6</v>
      </c>
      <c r="N8279">
        <f t="shared" si="580"/>
        <v>0</v>
      </c>
      <c r="O8279">
        <f t="shared" si="581"/>
        <v>0</v>
      </c>
      <c r="P8279">
        <f t="shared" si="582"/>
        <v>1</v>
      </c>
    </row>
    <row r="8280" spans="1:16" x14ac:dyDescent="0.3">
      <c r="A8280" t="s">
        <v>69</v>
      </c>
      <c r="B8280" s="38">
        <v>43252</v>
      </c>
      <c r="C8280" t="s">
        <v>30</v>
      </c>
      <c r="D8280" t="s">
        <v>1240</v>
      </c>
      <c r="E8280" t="s">
        <v>1122</v>
      </c>
      <c r="F8280">
        <v>334047</v>
      </c>
      <c r="G8280">
        <v>375189</v>
      </c>
      <c r="H8280" t="s">
        <v>245</v>
      </c>
      <c r="I8280" t="s">
        <v>529</v>
      </c>
      <c r="L8280">
        <f t="shared" si="578"/>
        <v>2018</v>
      </c>
      <c r="M8280">
        <f t="shared" si="579"/>
        <v>6</v>
      </c>
      <c r="N8280">
        <f t="shared" si="580"/>
        <v>0</v>
      </c>
      <c r="O8280">
        <f t="shared" si="581"/>
        <v>0</v>
      </c>
      <c r="P8280">
        <f t="shared" si="582"/>
        <v>4</v>
      </c>
    </row>
    <row r="8281" spans="1:16" x14ac:dyDescent="0.3">
      <c r="A8281" t="s">
        <v>69</v>
      </c>
      <c r="B8281" s="38">
        <v>43252</v>
      </c>
      <c r="C8281" t="s">
        <v>30</v>
      </c>
      <c r="D8281" t="s">
        <v>1232</v>
      </c>
      <c r="E8281" t="s">
        <v>1122</v>
      </c>
      <c r="F8281">
        <v>334838</v>
      </c>
      <c r="G8281">
        <v>374411</v>
      </c>
      <c r="H8281" t="s">
        <v>148</v>
      </c>
      <c r="I8281" t="s">
        <v>248</v>
      </c>
      <c r="L8281">
        <f t="shared" si="578"/>
        <v>2018</v>
      </c>
      <c r="M8281">
        <f t="shared" si="579"/>
        <v>6</v>
      </c>
      <c r="N8281">
        <f t="shared" si="580"/>
        <v>0</v>
      </c>
      <c r="O8281">
        <f t="shared" si="581"/>
        <v>0</v>
      </c>
      <c r="P8281">
        <f t="shared" si="582"/>
        <v>1</v>
      </c>
    </row>
    <row r="8282" spans="1:16" x14ac:dyDescent="0.3">
      <c r="A8282" t="s">
        <v>69</v>
      </c>
      <c r="B8282" s="38">
        <v>43252</v>
      </c>
      <c r="C8282" t="s">
        <v>30</v>
      </c>
      <c r="D8282" t="s">
        <v>1229</v>
      </c>
      <c r="E8282" t="s">
        <v>1122</v>
      </c>
      <c r="F8282">
        <v>333663</v>
      </c>
      <c r="G8282">
        <v>375228</v>
      </c>
      <c r="H8282" t="s">
        <v>148</v>
      </c>
      <c r="I8282" t="s">
        <v>248</v>
      </c>
      <c r="L8282">
        <f t="shared" si="578"/>
        <v>2018</v>
      </c>
      <c r="M8282">
        <f t="shared" si="579"/>
        <v>6</v>
      </c>
      <c r="N8282">
        <f t="shared" si="580"/>
        <v>0</v>
      </c>
      <c r="O8282">
        <f t="shared" si="581"/>
        <v>0</v>
      </c>
      <c r="P8282">
        <f t="shared" si="582"/>
        <v>1</v>
      </c>
    </row>
    <row r="8283" spans="1:16" x14ac:dyDescent="0.3">
      <c r="A8283" t="s">
        <v>69</v>
      </c>
      <c r="B8283" s="38">
        <v>43252</v>
      </c>
      <c r="C8283" t="s">
        <v>30</v>
      </c>
      <c r="D8283" t="s">
        <v>1272</v>
      </c>
      <c r="E8283" t="s">
        <v>1122</v>
      </c>
      <c r="F8283">
        <v>333838</v>
      </c>
      <c r="G8283">
        <v>374088</v>
      </c>
      <c r="H8283" t="s">
        <v>245</v>
      </c>
      <c r="I8283" t="s">
        <v>529</v>
      </c>
      <c r="L8283">
        <f t="shared" si="578"/>
        <v>2018</v>
      </c>
      <c r="M8283">
        <f t="shared" si="579"/>
        <v>6</v>
      </c>
      <c r="N8283">
        <f t="shared" si="580"/>
        <v>0</v>
      </c>
      <c r="O8283">
        <f t="shared" si="581"/>
        <v>0</v>
      </c>
      <c r="P8283">
        <f t="shared" si="582"/>
        <v>4</v>
      </c>
    </row>
    <row r="8284" spans="1:16" x14ac:dyDescent="0.3">
      <c r="A8284" t="s">
        <v>69</v>
      </c>
      <c r="B8284" s="38">
        <v>43252</v>
      </c>
      <c r="C8284" t="s">
        <v>30</v>
      </c>
      <c r="D8284" t="s">
        <v>1230</v>
      </c>
      <c r="E8284" t="s">
        <v>1122</v>
      </c>
      <c r="F8284">
        <v>333575</v>
      </c>
      <c r="G8284">
        <v>373619</v>
      </c>
      <c r="H8284" t="s">
        <v>245</v>
      </c>
      <c r="I8284" t="s">
        <v>529</v>
      </c>
      <c r="L8284">
        <f t="shared" ref="L8284:L8347" si="583">YEAR(B8284)</f>
        <v>2018</v>
      </c>
      <c r="M8284">
        <f t="shared" ref="M8284:M8347" si="584">MONTH(B8284)</f>
        <v>6</v>
      </c>
      <c r="N8284">
        <f t="shared" si="580"/>
        <v>0</v>
      </c>
      <c r="O8284">
        <f t="shared" si="581"/>
        <v>0</v>
      </c>
      <c r="P8284">
        <f t="shared" si="582"/>
        <v>4</v>
      </c>
    </row>
    <row r="8285" spans="1:16" x14ac:dyDescent="0.3">
      <c r="A8285" t="s">
        <v>69</v>
      </c>
      <c r="B8285" s="38">
        <v>43282</v>
      </c>
      <c r="C8285" t="s">
        <v>30</v>
      </c>
      <c r="D8285" t="s">
        <v>1230</v>
      </c>
      <c r="E8285" t="s">
        <v>1122</v>
      </c>
      <c r="F8285">
        <v>333584</v>
      </c>
      <c r="G8285">
        <v>373473</v>
      </c>
      <c r="H8285" t="s">
        <v>234</v>
      </c>
      <c r="I8285" t="s">
        <v>484</v>
      </c>
      <c r="L8285">
        <f t="shared" si="583"/>
        <v>2018</v>
      </c>
      <c r="M8285">
        <f t="shared" si="584"/>
        <v>7</v>
      </c>
      <c r="N8285">
        <f t="shared" si="580"/>
        <v>0</v>
      </c>
      <c r="O8285">
        <f t="shared" si="581"/>
        <v>0</v>
      </c>
      <c r="P8285">
        <f t="shared" si="582"/>
        <v>5</v>
      </c>
    </row>
    <row r="8286" spans="1:16" x14ac:dyDescent="0.3">
      <c r="A8286" t="s">
        <v>69</v>
      </c>
      <c r="B8286" s="38">
        <v>43282</v>
      </c>
      <c r="C8286" t="s">
        <v>30</v>
      </c>
      <c r="D8286" t="s">
        <v>1478</v>
      </c>
      <c r="E8286" t="s">
        <v>1122</v>
      </c>
      <c r="F8286">
        <v>333780</v>
      </c>
      <c r="G8286">
        <v>373731</v>
      </c>
      <c r="H8286" t="s">
        <v>148</v>
      </c>
      <c r="I8286" t="s">
        <v>248</v>
      </c>
      <c r="L8286">
        <f t="shared" si="583"/>
        <v>2018</v>
      </c>
      <c r="M8286">
        <f t="shared" si="584"/>
        <v>7</v>
      </c>
      <c r="N8286">
        <f t="shared" si="580"/>
        <v>0</v>
      </c>
      <c r="O8286">
        <f t="shared" si="581"/>
        <v>0</v>
      </c>
      <c r="P8286">
        <f t="shared" si="582"/>
        <v>1</v>
      </c>
    </row>
    <row r="8287" spans="1:16" x14ac:dyDescent="0.3">
      <c r="A8287" t="s">
        <v>69</v>
      </c>
      <c r="B8287" s="38">
        <v>43282</v>
      </c>
      <c r="C8287" t="s">
        <v>30</v>
      </c>
      <c r="D8287" t="s">
        <v>1230</v>
      </c>
      <c r="E8287" t="s">
        <v>1122</v>
      </c>
      <c r="F8287">
        <v>333574</v>
      </c>
      <c r="G8287">
        <v>373623</v>
      </c>
      <c r="H8287" t="s">
        <v>148</v>
      </c>
      <c r="I8287" t="s">
        <v>248</v>
      </c>
      <c r="L8287">
        <f t="shared" si="583"/>
        <v>2018</v>
      </c>
      <c r="M8287">
        <f t="shared" si="584"/>
        <v>7</v>
      </c>
      <c r="N8287">
        <f t="shared" si="580"/>
        <v>0</v>
      </c>
      <c r="O8287">
        <f t="shared" si="581"/>
        <v>0</v>
      </c>
      <c r="P8287">
        <f t="shared" si="582"/>
        <v>1</v>
      </c>
    </row>
    <row r="8288" spans="1:16" x14ac:dyDescent="0.3">
      <c r="A8288" t="s">
        <v>69</v>
      </c>
      <c r="B8288" s="38">
        <v>43282</v>
      </c>
      <c r="C8288" t="s">
        <v>30</v>
      </c>
      <c r="D8288" t="s">
        <v>1479</v>
      </c>
      <c r="E8288" t="s">
        <v>1122</v>
      </c>
      <c r="F8288">
        <v>333643</v>
      </c>
      <c r="G8288">
        <v>373864</v>
      </c>
      <c r="H8288" t="s">
        <v>148</v>
      </c>
      <c r="I8288" t="s">
        <v>248</v>
      </c>
      <c r="L8288">
        <f t="shared" si="583"/>
        <v>2018</v>
      </c>
      <c r="M8288">
        <f t="shared" si="584"/>
        <v>7</v>
      </c>
      <c r="N8288">
        <f t="shared" si="580"/>
        <v>0</v>
      </c>
      <c r="O8288">
        <f t="shared" si="581"/>
        <v>0</v>
      </c>
      <c r="P8288">
        <f t="shared" si="582"/>
        <v>1</v>
      </c>
    </row>
    <row r="8289" spans="1:16" x14ac:dyDescent="0.3">
      <c r="A8289" t="s">
        <v>69</v>
      </c>
      <c r="B8289" s="38">
        <v>43282</v>
      </c>
      <c r="C8289" t="s">
        <v>30</v>
      </c>
      <c r="D8289" t="s">
        <v>1229</v>
      </c>
      <c r="E8289" t="s">
        <v>1122</v>
      </c>
      <c r="F8289">
        <v>333967</v>
      </c>
      <c r="G8289">
        <v>375135</v>
      </c>
      <c r="H8289" t="s">
        <v>148</v>
      </c>
      <c r="I8289" t="s">
        <v>248</v>
      </c>
      <c r="L8289">
        <f t="shared" si="583"/>
        <v>2018</v>
      </c>
      <c r="M8289">
        <f t="shared" si="584"/>
        <v>7</v>
      </c>
      <c r="N8289">
        <f t="shared" si="580"/>
        <v>0</v>
      </c>
      <c r="O8289">
        <f t="shared" si="581"/>
        <v>0</v>
      </c>
      <c r="P8289">
        <f t="shared" si="582"/>
        <v>1</v>
      </c>
    </row>
    <row r="8290" spans="1:16" x14ac:dyDescent="0.3">
      <c r="A8290" t="s">
        <v>69</v>
      </c>
      <c r="B8290" s="38">
        <v>43282</v>
      </c>
      <c r="C8290" t="s">
        <v>30</v>
      </c>
      <c r="D8290" t="s">
        <v>1229</v>
      </c>
      <c r="E8290" t="s">
        <v>1122</v>
      </c>
      <c r="F8290">
        <v>332869</v>
      </c>
      <c r="G8290">
        <v>373481</v>
      </c>
      <c r="H8290" t="s">
        <v>148</v>
      </c>
      <c r="I8290" t="s">
        <v>248</v>
      </c>
      <c r="L8290">
        <f t="shared" si="583"/>
        <v>2018</v>
      </c>
      <c r="M8290">
        <f t="shared" si="584"/>
        <v>7</v>
      </c>
      <c r="N8290">
        <f t="shared" si="580"/>
        <v>0</v>
      </c>
      <c r="O8290">
        <f t="shared" si="581"/>
        <v>0</v>
      </c>
      <c r="P8290">
        <f t="shared" si="582"/>
        <v>1</v>
      </c>
    </row>
    <row r="8291" spans="1:16" x14ac:dyDescent="0.3">
      <c r="A8291" t="s">
        <v>69</v>
      </c>
      <c r="B8291" s="38">
        <v>43282</v>
      </c>
      <c r="C8291" t="s">
        <v>30</v>
      </c>
      <c r="D8291" t="s">
        <v>1229</v>
      </c>
      <c r="E8291" t="s">
        <v>1122</v>
      </c>
      <c r="F8291">
        <v>333153</v>
      </c>
      <c r="G8291">
        <v>374187</v>
      </c>
      <c r="H8291" t="s">
        <v>148</v>
      </c>
      <c r="I8291" t="s">
        <v>248</v>
      </c>
      <c r="L8291">
        <f t="shared" si="583"/>
        <v>2018</v>
      </c>
      <c r="M8291">
        <f t="shared" si="584"/>
        <v>7</v>
      </c>
      <c r="N8291">
        <f t="shared" si="580"/>
        <v>0</v>
      </c>
      <c r="O8291">
        <f t="shared" si="581"/>
        <v>0</v>
      </c>
      <c r="P8291">
        <f t="shared" si="582"/>
        <v>1</v>
      </c>
    </row>
    <row r="8292" spans="1:16" x14ac:dyDescent="0.3">
      <c r="A8292" t="s">
        <v>69</v>
      </c>
      <c r="B8292" s="38">
        <v>43282</v>
      </c>
      <c r="C8292" t="s">
        <v>30</v>
      </c>
      <c r="D8292" t="s">
        <v>1274</v>
      </c>
      <c r="E8292" t="s">
        <v>1122</v>
      </c>
      <c r="F8292">
        <v>333494</v>
      </c>
      <c r="G8292">
        <v>374716</v>
      </c>
      <c r="H8292" t="s">
        <v>152</v>
      </c>
      <c r="I8292" t="s">
        <v>222</v>
      </c>
      <c r="L8292">
        <f t="shared" si="583"/>
        <v>2018</v>
      </c>
      <c r="M8292">
        <f t="shared" si="584"/>
        <v>7</v>
      </c>
      <c r="N8292">
        <f t="shared" si="580"/>
        <v>0</v>
      </c>
      <c r="O8292">
        <f t="shared" si="581"/>
        <v>0</v>
      </c>
      <c r="P8292">
        <f t="shared" si="582"/>
        <v>2</v>
      </c>
    </row>
    <row r="8293" spans="1:16" x14ac:dyDescent="0.3">
      <c r="A8293" t="s">
        <v>69</v>
      </c>
      <c r="B8293" s="38">
        <v>43282</v>
      </c>
      <c r="C8293" t="s">
        <v>30</v>
      </c>
      <c r="D8293" t="s">
        <v>1267</v>
      </c>
      <c r="E8293" t="s">
        <v>1122</v>
      </c>
      <c r="F8293">
        <v>333326</v>
      </c>
      <c r="G8293">
        <v>373893</v>
      </c>
      <c r="H8293" t="s">
        <v>148</v>
      </c>
      <c r="I8293" t="s">
        <v>248</v>
      </c>
      <c r="L8293">
        <f t="shared" si="583"/>
        <v>2018</v>
      </c>
      <c r="M8293">
        <f t="shared" si="584"/>
        <v>7</v>
      </c>
      <c r="N8293">
        <f t="shared" si="580"/>
        <v>0</v>
      </c>
      <c r="O8293">
        <f t="shared" si="581"/>
        <v>0</v>
      </c>
      <c r="P8293">
        <f t="shared" si="582"/>
        <v>1</v>
      </c>
    </row>
    <row r="8294" spans="1:16" x14ac:dyDescent="0.3">
      <c r="A8294" t="s">
        <v>69</v>
      </c>
      <c r="B8294" s="38">
        <v>43282</v>
      </c>
      <c r="C8294" t="s">
        <v>30</v>
      </c>
      <c r="D8294" t="s">
        <v>1245</v>
      </c>
      <c r="E8294" t="s">
        <v>1122</v>
      </c>
      <c r="F8294">
        <v>333587</v>
      </c>
      <c r="G8294">
        <v>375038</v>
      </c>
      <c r="H8294" t="s">
        <v>148</v>
      </c>
      <c r="I8294" t="s">
        <v>248</v>
      </c>
      <c r="L8294">
        <f t="shared" si="583"/>
        <v>2018</v>
      </c>
      <c r="M8294">
        <f t="shared" si="584"/>
        <v>7</v>
      </c>
      <c r="N8294">
        <f t="shared" si="580"/>
        <v>0</v>
      </c>
      <c r="O8294">
        <f t="shared" si="581"/>
        <v>0</v>
      </c>
      <c r="P8294">
        <f t="shared" si="582"/>
        <v>1</v>
      </c>
    </row>
    <row r="8295" spans="1:16" x14ac:dyDescent="0.3">
      <c r="A8295" t="s">
        <v>69</v>
      </c>
      <c r="B8295" s="38">
        <v>43282</v>
      </c>
      <c r="C8295" t="s">
        <v>29</v>
      </c>
      <c r="D8295" t="s">
        <v>1251</v>
      </c>
      <c r="E8295" t="s">
        <v>1122</v>
      </c>
      <c r="F8295">
        <v>334555</v>
      </c>
      <c r="G8295">
        <v>374649</v>
      </c>
      <c r="H8295" t="s">
        <v>148</v>
      </c>
      <c r="I8295" t="s">
        <v>799</v>
      </c>
      <c r="L8295">
        <f t="shared" si="583"/>
        <v>2018</v>
      </c>
      <c r="M8295">
        <f t="shared" si="584"/>
        <v>7</v>
      </c>
      <c r="N8295">
        <f t="shared" si="580"/>
        <v>0</v>
      </c>
      <c r="O8295">
        <f t="shared" si="581"/>
        <v>1</v>
      </c>
      <c r="P8295">
        <f t="shared" si="582"/>
        <v>0</v>
      </c>
    </row>
    <row r="8296" spans="1:16" x14ac:dyDescent="0.3">
      <c r="A8296" t="s">
        <v>69</v>
      </c>
      <c r="B8296" s="38">
        <v>43282</v>
      </c>
      <c r="C8296" t="s">
        <v>30</v>
      </c>
      <c r="D8296" t="s">
        <v>1245</v>
      </c>
      <c r="E8296" t="s">
        <v>1122</v>
      </c>
      <c r="F8296">
        <v>333487</v>
      </c>
      <c r="G8296">
        <v>375115</v>
      </c>
      <c r="H8296" t="s">
        <v>148</v>
      </c>
      <c r="I8296" t="s">
        <v>248</v>
      </c>
      <c r="L8296">
        <f t="shared" si="583"/>
        <v>2018</v>
      </c>
      <c r="M8296">
        <f t="shared" si="584"/>
        <v>7</v>
      </c>
      <c r="N8296">
        <f t="shared" si="580"/>
        <v>0</v>
      </c>
      <c r="O8296">
        <f t="shared" si="581"/>
        <v>0</v>
      </c>
      <c r="P8296">
        <f t="shared" si="582"/>
        <v>1</v>
      </c>
    </row>
    <row r="8297" spans="1:16" x14ac:dyDescent="0.3">
      <c r="A8297" t="s">
        <v>69</v>
      </c>
      <c r="B8297" s="38">
        <v>43282</v>
      </c>
      <c r="C8297" t="s">
        <v>30</v>
      </c>
      <c r="D8297" t="s">
        <v>1257</v>
      </c>
      <c r="E8297" t="s">
        <v>1122</v>
      </c>
      <c r="F8297">
        <v>334199</v>
      </c>
      <c r="G8297">
        <v>374371</v>
      </c>
      <c r="H8297" t="s">
        <v>148</v>
      </c>
      <c r="I8297" t="s">
        <v>248</v>
      </c>
      <c r="L8297">
        <f t="shared" si="583"/>
        <v>2018</v>
      </c>
      <c r="M8297">
        <f t="shared" si="584"/>
        <v>7</v>
      </c>
      <c r="N8297">
        <f t="shared" si="580"/>
        <v>0</v>
      </c>
      <c r="O8297">
        <f t="shared" si="581"/>
        <v>0</v>
      </c>
      <c r="P8297">
        <f t="shared" si="582"/>
        <v>1</v>
      </c>
    </row>
    <row r="8298" spans="1:16" x14ac:dyDescent="0.3">
      <c r="A8298" t="s">
        <v>69</v>
      </c>
      <c r="B8298" s="38">
        <v>43282</v>
      </c>
      <c r="C8298" t="s">
        <v>30</v>
      </c>
      <c r="D8298" t="s">
        <v>1250</v>
      </c>
      <c r="E8298" t="s">
        <v>1122</v>
      </c>
      <c r="F8298">
        <v>334112</v>
      </c>
      <c r="G8298">
        <v>373526</v>
      </c>
      <c r="H8298" t="s">
        <v>148</v>
      </c>
      <c r="I8298" t="s">
        <v>248</v>
      </c>
      <c r="L8298">
        <f t="shared" si="583"/>
        <v>2018</v>
      </c>
      <c r="M8298">
        <f t="shared" si="584"/>
        <v>7</v>
      </c>
      <c r="N8298">
        <f t="shared" si="580"/>
        <v>0</v>
      </c>
      <c r="O8298">
        <f t="shared" si="581"/>
        <v>0</v>
      </c>
      <c r="P8298">
        <f t="shared" si="582"/>
        <v>1</v>
      </c>
    </row>
    <row r="8299" spans="1:16" x14ac:dyDescent="0.3">
      <c r="A8299" t="s">
        <v>69</v>
      </c>
      <c r="B8299" s="38">
        <v>43282</v>
      </c>
      <c r="C8299" t="s">
        <v>30</v>
      </c>
      <c r="D8299" t="s">
        <v>1341</v>
      </c>
      <c r="E8299" t="s">
        <v>1122</v>
      </c>
      <c r="F8299">
        <v>333979</v>
      </c>
      <c r="G8299">
        <v>374384</v>
      </c>
      <c r="H8299" t="s">
        <v>148</v>
      </c>
      <c r="I8299" t="s">
        <v>248</v>
      </c>
      <c r="L8299">
        <f t="shared" si="583"/>
        <v>2018</v>
      </c>
      <c r="M8299">
        <f t="shared" si="584"/>
        <v>7</v>
      </c>
      <c r="N8299">
        <f t="shared" si="580"/>
        <v>0</v>
      </c>
      <c r="O8299">
        <f t="shared" si="581"/>
        <v>0</v>
      </c>
      <c r="P8299">
        <f t="shared" si="582"/>
        <v>1</v>
      </c>
    </row>
    <row r="8300" spans="1:16" x14ac:dyDescent="0.3">
      <c r="A8300" t="s">
        <v>69</v>
      </c>
      <c r="B8300" s="38">
        <v>43282</v>
      </c>
      <c r="C8300" t="s">
        <v>30</v>
      </c>
      <c r="D8300" t="s">
        <v>1278</v>
      </c>
      <c r="E8300" t="s">
        <v>1122</v>
      </c>
      <c r="F8300">
        <v>333606</v>
      </c>
      <c r="G8300">
        <v>373474</v>
      </c>
      <c r="H8300" t="s">
        <v>148</v>
      </c>
      <c r="I8300" t="s">
        <v>248</v>
      </c>
      <c r="L8300">
        <f t="shared" si="583"/>
        <v>2018</v>
      </c>
      <c r="M8300">
        <f t="shared" si="584"/>
        <v>7</v>
      </c>
      <c r="N8300">
        <f t="shared" si="580"/>
        <v>0</v>
      </c>
      <c r="O8300">
        <f t="shared" si="581"/>
        <v>0</v>
      </c>
      <c r="P8300">
        <f t="shared" si="582"/>
        <v>1</v>
      </c>
    </row>
    <row r="8301" spans="1:16" x14ac:dyDescent="0.3">
      <c r="A8301" t="s">
        <v>69</v>
      </c>
      <c r="B8301" s="38">
        <v>43282</v>
      </c>
      <c r="C8301" t="s">
        <v>30</v>
      </c>
      <c r="D8301" t="s">
        <v>1242</v>
      </c>
      <c r="E8301" t="s">
        <v>1122</v>
      </c>
      <c r="F8301">
        <v>334191</v>
      </c>
      <c r="G8301">
        <v>373729</v>
      </c>
      <c r="H8301" t="s">
        <v>144</v>
      </c>
      <c r="I8301" t="s">
        <v>341</v>
      </c>
      <c r="L8301">
        <f t="shared" si="583"/>
        <v>2018</v>
      </c>
      <c r="M8301">
        <f t="shared" si="584"/>
        <v>7</v>
      </c>
      <c r="N8301">
        <f t="shared" si="580"/>
        <v>0</v>
      </c>
      <c r="O8301">
        <f t="shared" si="581"/>
        <v>0</v>
      </c>
      <c r="P8301">
        <f t="shared" si="582"/>
        <v>3</v>
      </c>
    </row>
    <row r="8302" spans="1:16" x14ac:dyDescent="0.3">
      <c r="A8302" t="s">
        <v>69</v>
      </c>
      <c r="B8302" s="38">
        <v>43282</v>
      </c>
      <c r="C8302" t="s">
        <v>30</v>
      </c>
      <c r="D8302" t="s">
        <v>1480</v>
      </c>
      <c r="E8302" t="s">
        <v>1122</v>
      </c>
      <c r="F8302">
        <v>334765</v>
      </c>
      <c r="G8302">
        <v>374477</v>
      </c>
      <c r="H8302" t="s">
        <v>148</v>
      </c>
      <c r="I8302" t="s">
        <v>248</v>
      </c>
      <c r="L8302">
        <f t="shared" si="583"/>
        <v>2018</v>
      </c>
      <c r="M8302">
        <f t="shared" si="584"/>
        <v>7</v>
      </c>
      <c r="N8302">
        <f t="shared" si="580"/>
        <v>0</v>
      </c>
      <c r="O8302">
        <f t="shared" si="581"/>
        <v>0</v>
      </c>
      <c r="P8302">
        <f t="shared" si="582"/>
        <v>1</v>
      </c>
    </row>
    <row r="8303" spans="1:16" x14ac:dyDescent="0.3">
      <c r="A8303" t="s">
        <v>69</v>
      </c>
      <c r="B8303" s="38">
        <v>43282</v>
      </c>
      <c r="C8303" t="s">
        <v>30</v>
      </c>
      <c r="D8303" t="s">
        <v>1242</v>
      </c>
      <c r="E8303" t="s">
        <v>1122</v>
      </c>
      <c r="F8303">
        <v>334126</v>
      </c>
      <c r="G8303">
        <v>373530</v>
      </c>
      <c r="H8303" t="s">
        <v>200</v>
      </c>
      <c r="I8303" t="s">
        <v>1481</v>
      </c>
      <c r="L8303">
        <f t="shared" si="583"/>
        <v>2018</v>
      </c>
      <c r="M8303">
        <f t="shared" si="584"/>
        <v>7</v>
      </c>
      <c r="N8303">
        <f t="shared" si="580"/>
        <v>0</v>
      </c>
      <c r="O8303">
        <f t="shared" si="581"/>
        <v>0</v>
      </c>
      <c r="P8303">
        <f t="shared" si="582"/>
        <v>6</v>
      </c>
    </row>
    <row r="8304" spans="1:16" x14ac:dyDescent="0.3">
      <c r="A8304" t="s">
        <v>69</v>
      </c>
      <c r="B8304" s="38">
        <v>43313</v>
      </c>
      <c r="C8304" t="s">
        <v>30</v>
      </c>
      <c r="D8304" t="s">
        <v>1251</v>
      </c>
      <c r="E8304" t="s">
        <v>1122</v>
      </c>
      <c r="F8304">
        <v>334494</v>
      </c>
      <c r="G8304">
        <v>374701</v>
      </c>
      <c r="H8304" t="s">
        <v>148</v>
      </c>
      <c r="I8304" t="s">
        <v>248</v>
      </c>
      <c r="L8304">
        <f t="shared" si="583"/>
        <v>2018</v>
      </c>
      <c r="M8304">
        <f t="shared" si="584"/>
        <v>8</v>
      </c>
      <c r="N8304">
        <f t="shared" si="580"/>
        <v>0</v>
      </c>
      <c r="O8304">
        <f t="shared" si="581"/>
        <v>0</v>
      </c>
      <c r="P8304">
        <f t="shared" si="582"/>
        <v>1</v>
      </c>
    </row>
    <row r="8305" spans="1:16" x14ac:dyDescent="0.3">
      <c r="A8305" t="s">
        <v>69</v>
      </c>
      <c r="B8305" s="38">
        <v>43313</v>
      </c>
      <c r="C8305" t="s">
        <v>30</v>
      </c>
      <c r="D8305" t="s">
        <v>1240</v>
      </c>
      <c r="E8305" t="s">
        <v>1122</v>
      </c>
      <c r="F8305">
        <v>334054</v>
      </c>
      <c r="G8305">
        <v>375197</v>
      </c>
      <c r="H8305" t="s">
        <v>148</v>
      </c>
      <c r="I8305" t="s">
        <v>248</v>
      </c>
      <c r="L8305">
        <f t="shared" si="583"/>
        <v>2018</v>
      </c>
      <c r="M8305">
        <f t="shared" si="584"/>
        <v>8</v>
      </c>
      <c r="N8305">
        <f t="shared" si="580"/>
        <v>0</v>
      </c>
      <c r="O8305">
        <f t="shared" si="581"/>
        <v>0</v>
      </c>
      <c r="P8305">
        <f t="shared" si="582"/>
        <v>1</v>
      </c>
    </row>
    <row r="8306" spans="1:16" x14ac:dyDescent="0.3">
      <c r="A8306" t="s">
        <v>69</v>
      </c>
      <c r="B8306" s="38">
        <v>43313</v>
      </c>
      <c r="C8306" t="s">
        <v>30</v>
      </c>
      <c r="D8306" t="s">
        <v>1257</v>
      </c>
      <c r="E8306" t="s">
        <v>1122</v>
      </c>
      <c r="F8306">
        <v>334165</v>
      </c>
      <c r="G8306">
        <v>374509</v>
      </c>
      <c r="H8306" t="s">
        <v>148</v>
      </c>
      <c r="I8306" t="s">
        <v>248</v>
      </c>
      <c r="L8306">
        <f t="shared" si="583"/>
        <v>2018</v>
      </c>
      <c r="M8306">
        <f t="shared" si="584"/>
        <v>8</v>
      </c>
      <c r="N8306">
        <f t="shared" si="580"/>
        <v>0</v>
      </c>
      <c r="O8306">
        <f t="shared" si="581"/>
        <v>0</v>
      </c>
      <c r="P8306">
        <f t="shared" si="582"/>
        <v>1</v>
      </c>
    </row>
    <row r="8307" spans="1:16" x14ac:dyDescent="0.3">
      <c r="A8307" t="s">
        <v>69</v>
      </c>
      <c r="B8307" s="38">
        <v>43313</v>
      </c>
      <c r="C8307" t="s">
        <v>30</v>
      </c>
      <c r="D8307" t="s">
        <v>1229</v>
      </c>
      <c r="E8307" t="s">
        <v>1122</v>
      </c>
      <c r="F8307">
        <v>334037</v>
      </c>
      <c r="G8307">
        <v>375218</v>
      </c>
      <c r="H8307" t="s">
        <v>148</v>
      </c>
      <c r="I8307" t="s">
        <v>248</v>
      </c>
      <c r="L8307">
        <f t="shared" si="583"/>
        <v>2018</v>
      </c>
      <c r="M8307">
        <f t="shared" si="584"/>
        <v>8</v>
      </c>
      <c r="N8307">
        <f t="shared" si="580"/>
        <v>0</v>
      </c>
      <c r="O8307">
        <f t="shared" si="581"/>
        <v>0</v>
      </c>
      <c r="P8307">
        <f t="shared" si="582"/>
        <v>1</v>
      </c>
    </row>
    <row r="8308" spans="1:16" x14ac:dyDescent="0.3">
      <c r="A8308" t="s">
        <v>69</v>
      </c>
      <c r="B8308" s="38">
        <v>43313</v>
      </c>
      <c r="C8308" t="s">
        <v>30</v>
      </c>
      <c r="D8308" t="s">
        <v>1232</v>
      </c>
      <c r="E8308" t="s">
        <v>1122</v>
      </c>
      <c r="F8308">
        <v>334748</v>
      </c>
      <c r="G8308">
        <v>374469</v>
      </c>
      <c r="H8308" t="s">
        <v>148</v>
      </c>
      <c r="I8308" t="s">
        <v>248</v>
      </c>
      <c r="L8308">
        <f t="shared" si="583"/>
        <v>2018</v>
      </c>
      <c r="M8308">
        <f t="shared" si="584"/>
        <v>8</v>
      </c>
      <c r="N8308">
        <f t="shared" si="580"/>
        <v>0</v>
      </c>
      <c r="O8308">
        <f t="shared" si="581"/>
        <v>0</v>
      </c>
      <c r="P8308">
        <f t="shared" si="582"/>
        <v>1</v>
      </c>
    </row>
    <row r="8309" spans="1:16" x14ac:dyDescent="0.3">
      <c r="A8309" t="s">
        <v>69</v>
      </c>
      <c r="B8309" s="38">
        <v>43313</v>
      </c>
      <c r="C8309" t="s">
        <v>30</v>
      </c>
      <c r="D8309" t="s">
        <v>1474</v>
      </c>
      <c r="E8309" t="s">
        <v>1122</v>
      </c>
      <c r="F8309">
        <v>333632</v>
      </c>
      <c r="G8309">
        <v>373978</v>
      </c>
      <c r="H8309" t="s">
        <v>148</v>
      </c>
      <c r="I8309" t="s">
        <v>248</v>
      </c>
      <c r="L8309">
        <f t="shared" si="583"/>
        <v>2018</v>
      </c>
      <c r="M8309">
        <f t="shared" si="584"/>
        <v>8</v>
      </c>
      <c r="N8309">
        <f t="shared" si="580"/>
        <v>0</v>
      </c>
      <c r="O8309">
        <f t="shared" si="581"/>
        <v>0</v>
      </c>
      <c r="P8309">
        <f t="shared" si="582"/>
        <v>1</v>
      </c>
    </row>
    <row r="8310" spans="1:16" x14ac:dyDescent="0.3">
      <c r="A8310" t="s">
        <v>69</v>
      </c>
      <c r="B8310" s="38">
        <v>43313</v>
      </c>
      <c r="C8310" t="s">
        <v>30</v>
      </c>
      <c r="D8310" t="s">
        <v>1267</v>
      </c>
      <c r="E8310" t="s">
        <v>1122</v>
      </c>
      <c r="F8310">
        <v>333336</v>
      </c>
      <c r="G8310">
        <v>373893</v>
      </c>
      <c r="H8310" t="s">
        <v>148</v>
      </c>
      <c r="I8310" t="s">
        <v>248</v>
      </c>
      <c r="L8310">
        <f t="shared" si="583"/>
        <v>2018</v>
      </c>
      <c r="M8310">
        <f t="shared" si="584"/>
        <v>8</v>
      </c>
      <c r="N8310">
        <f t="shared" si="580"/>
        <v>0</v>
      </c>
      <c r="O8310">
        <f t="shared" si="581"/>
        <v>0</v>
      </c>
      <c r="P8310">
        <f t="shared" si="582"/>
        <v>1</v>
      </c>
    </row>
    <row r="8311" spans="1:16" x14ac:dyDescent="0.3">
      <c r="A8311" t="s">
        <v>69</v>
      </c>
      <c r="B8311" s="38">
        <v>43313</v>
      </c>
      <c r="C8311" t="s">
        <v>30</v>
      </c>
      <c r="D8311" t="s">
        <v>1246</v>
      </c>
      <c r="E8311" t="s">
        <v>1122</v>
      </c>
      <c r="F8311">
        <v>334652</v>
      </c>
      <c r="G8311">
        <v>373927</v>
      </c>
      <c r="H8311" t="s">
        <v>152</v>
      </c>
      <c r="I8311" t="s">
        <v>222</v>
      </c>
      <c r="L8311">
        <f t="shared" si="583"/>
        <v>2018</v>
      </c>
      <c r="M8311">
        <f t="shared" si="584"/>
        <v>8</v>
      </c>
      <c r="N8311">
        <f t="shared" si="580"/>
        <v>0</v>
      </c>
      <c r="O8311">
        <f t="shared" si="581"/>
        <v>0</v>
      </c>
      <c r="P8311">
        <f t="shared" si="582"/>
        <v>2</v>
      </c>
    </row>
    <row r="8312" spans="1:16" x14ac:dyDescent="0.3">
      <c r="A8312" t="s">
        <v>69</v>
      </c>
      <c r="B8312" s="38">
        <v>43313</v>
      </c>
      <c r="C8312" t="s">
        <v>30</v>
      </c>
      <c r="D8312" t="s">
        <v>1257</v>
      </c>
      <c r="E8312" t="s">
        <v>1122</v>
      </c>
      <c r="F8312">
        <v>334192</v>
      </c>
      <c r="G8312">
        <v>374414</v>
      </c>
      <c r="H8312" t="s">
        <v>148</v>
      </c>
      <c r="I8312" t="s">
        <v>248</v>
      </c>
      <c r="L8312">
        <f t="shared" si="583"/>
        <v>2018</v>
      </c>
      <c r="M8312">
        <f t="shared" si="584"/>
        <v>8</v>
      </c>
      <c r="N8312">
        <f t="shared" si="580"/>
        <v>0</v>
      </c>
      <c r="O8312">
        <f t="shared" si="581"/>
        <v>0</v>
      </c>
      <c r="P8312">
        <f t="shared" si="582"/>
        <v>1</v>
      </c>
    </row>
    <row r="8313" spans="1:16" x14ac:dyDescent="0.3">
      <c r="A8313" t="s">
        <v>69</v>
      </c>
      <c r="B8313" s="38">
        <v>43313</v>
      </c>
      <c r="C8313" t="s">
        <v>29</v>
      </c>
      <c r="D8313" t="s">
        <v>1482</v>
      </c>
      <c r="E8313" t="s">
        <v>1122</v>
      </c>
      <c r="F8313">
        <v>333538</v>
      </c>
      <c r="G8313">
        <v>373944</v>
      </c>
      <c r="H8313" t="s">
        <v>148</v>
      </c>
      <c r="I8313" t="s">
        <v>799</v>
      </c>
      <c r="L8313">
        <f t="shared" si="583"/>
        <v>2018</v>
      </c>
      <c r="M8313">
        <f t="shared" si="584"/>
        <v>8</v>
      </c>
      <c r="N8313">
        <f t="shared" si="580"/>
        <v>0</v>
      </c>
      <c r="O8313">
        <f t="shared" si="581"/>
        <v>1</v>
      </c>
      <c r="P8313">
        <f t="shared" si="582"/>
        <v>0</v>
      </c>
    </row>
    <row r="8314" spans="1:16" x14ac:dyDescent="0.3">
      <c r="A8314" t="s">
        <v>69</v>
      </c>
      <c r="B8314" s="38">
        <v>43313</v>
      </c>
      <c r="C8314" t="s">
        <v>30</v>
      </c>
      <c r="D8314" t="s">
        <v>1246</v>
      </c>
      <c r="E8314" t="s">
        <v>1122</v>
      </c>
      <c r="F8314">
        <v>334660</v>
      </c>
      <c r="G8314">
        <v>373927</v>
      </c>
      <c r="H8314" t="s">
        <v>148</v>
      </c>
      <c r="I8314" t="s">
        <v>248</v>
      </c>
      <c r="L8314">
        <f t="shared" si="583"/>
        <v>2018</v>
      </c>
      <c r="M8314">
        <f t="shared" si="584"/>
        <v>8</v>
      </c>
      <c r="N8314">
        <f t="shared" si="580"/>
        <v>0</v>
      </c>
      <c r="O8314">
        <f t="shared" si="581"/>
        <v>0</v>
      </c>
      <c r="P8314">
        <f t="shared" si="582"/>
        <v>1</v>
      </c>
    </row>
    <row r="8315" spans="1:16" x14ac:dyDescent="0.3">
      <c r="A8315" t="s">
        <v>69</v>
      </c>
      <c r="B8315" s="38">
        <v>43313</v>
      </c>
      <c r="C8315" t="s">
        <v>30</v>
      </c>
      <c r="D8315" t="s">
        <v>1263</v>
      </c>
      <c r="E8315" t="s">
        <v>1122</v>
      </c>
      <c r="F8315">
        <v>334596</v>
      </c>
      <c r="G8315">
        <v>374475</v>
      </c>
      <c r="H8315" t="s">
        <v>144</v>
      </c>
      <c r="I8315" t="s">
        <v>341</v>
      </c>
      <c r="L8315">
        <f t="shared" si="583"/>
        <v>2018</v>
      </c>
      <c r="M8315">
        <f t="shared" si="584"/>
        <v>8</v>
      </c>
      <c r="N8315">
        <f t="shared" si="580"/>
        <v>0</v>
      </c>
      <c r="O8315">
        <f t="shared" si="581"/>
        <v>0</v>
      </c>
      <c r="P8315">
        <f t="shared" si="582"/>
        <v>3</v>
      </c>
    </row>
    <row r="8316" spans="1:16" x14ac:dyDescent="0.3">
      <c r="A8316" t="s">
        <v>69</v>
      </c>
      <c r="B8316" s="38">
        <v>43313</v>
      </c>
      <c r="C8316" t="s">
        <v>29</v>
      </c>
      <c r="D8316" t="s">
        <v>1237</v>
      </c>
      <c r="E8316" t="s">
        <v>1122</v>
      </c>
      <c r="F8316">
        <v>333803</v>
      </c>
      <c r="G8316">
        <v>374767</v>
      </c>
      <c r="H8316" t="s">
        <v>148</v>
      </c>
      <c r="I8316" t="s">
        <v>799</v>
      </c>
      <c r="L8316">
        <f t="shared" si="583"/>
        <v>2018</v>
      </c>
      <c r="M8316">
        <f t="shared" si="584"/>
        <v>8</v>
      </c>
      <c r="N8316">
        <f t="shared" si="580"/>
        <v>0</v>
      </c>
      <c r="O8316">
        <f t="shared" si="581"/>
        <v>1</v>
      </c>
      <c r="P8316">
        <f t="shared" si="582"/>
        <v>0</v>
      </c>
    </row>
    <row r="8317" spans="1:16" x14ac:dyDescent="0.3">
      <c r="A8317" t="s">
        <v>69</v>
      </c>
      <c r="B8317" s="38">
        <v>43313</v>
      </c>
      <c r="C8317" t="s">
        <v>30</v>
      </c>
      <c r="D8317" t="s">
        <v>1483</v>
      </c>
      <c r="E8317" t="s">
        <v>1122</v>
      </c>
      <c r="F8317">
        <v>333616</v>
      </c>
      <c r="G8317">
        <v>374066</v>
      </c>
      <c r="H8317" t="s">
        <v>148</v>
      </c>
      <c r="I8317" t="s">
        <v>248</v>
      </c>
      <c r="L8317">
        <f t="shared" si="583"/>
        <v>2018</v>
      </c>
      <c r="M8317">
        <f t="shared" si="584"/>
        <v>8</v>
      </c>
      <c r="N8317">
        <f t="shared" si="580"/>
        <v>0</v>
      </c>
      <c r="O8317">
        <f t="shared" si="581"/>
        <v>0</v>
      </c>
      <c r="P8317">
        <f t="shared" si="582"/>
        <v>1</v>
      </c>
    </row>
    <row r="8318" spans="1:16" x14ac:dyDescent="0.3">
      <c r="A8318" t="s">
        <v>69</v>
      </c>
      <c r="B8318" s="38">
        <v>43313</v>
      </c>
      <c r="C8318" t="s">
        <v>30</v>
      </c>
      <c r="D8318" t="s">
        <v>1256</v>
      </c>
      <c r="E8318" t="s">
        <v>1122</v>
      </c>
      <c r="F8318">
        <v>333435</v>
      </c>
      <c r="G8318">
        <v>374355</v>
      </c>
      <c r="H8318" t="s">
        <v>144</v>
      </c>
      <c r="I8318" t="s">
        <v>341</v>
      </c>
      <c r="L8318">
        <f t="shared" si="583"/>
        <v>2018</v>
      </c>
      <c r="M8318">
        <f t="shared" si="584"/>
        <v>8</v>
      </c>
      <c r="N8318">
        <f t="shared" si="580"/>
        <v>0</v>
      </c>
      <c r="O8318">
        <f t="shared" si="581"/>
        <v>0</v>
      </c>
      <c r="P8318">
        <f t="shared" si="582"/>
        <v>3</v>
      </c>
    </row>
    <row r="8319" spans="1:16" x14ac:dyDescent="0.3">
      <c r="A8319" t="s">
        <v>69</v>
      </c>
      <c r="B8319" s="38">
        <v>43313</v>
      </c>
      <c r="C8319" t="s">
        <v>30</v>
      </c>
      <c r="D8319" t="s">
        <v>1244</v>
      </c>
      <c r="E8319" t="s">
        <v>1122</v>
      </c>
      <c r="F8319">
        <v>333195</v>
      </c>
      <c r="G8319">
        <v>374375</v>
      </c>
      <c r="H8319" t="s">
        <v>148</v>
      </c>
      <c r="I8319" t="s">
        <v>248</v>
      </c>
      <c r="L8319">
        <f t="shared" si="583"/>
        <v>2018</v>
      </c>
      <c r="M8319">
        <f t="shared" si="584"/>
        <v>8</v>
      </c>
      <c r="N8319">
        <f t="shared" si="580"/>
        <v>0</v>
      </c>
      <c r="O8319">
        <f t="shared" si="581"/>
        <v>0</v>
      </c>
      <c r="P8319">
        <f t="shared" si="582"/>
        <v>1</v>
      </c>
    </row>
    <row r="8320" spans="1:16" x14ac:dyDescent="0.3">
      <c r="A8320" t="s">
        <v>69</v>
      </c>
      <c r="B8320" s="38">
        <v>43313</v>
      </c>
      <c r="C8320" t="s">
        <v>30</v>
      </c>
      <c r="D8320" t="s">
        <v>1240</v>
      </c>
      <c r="E8320" t="s">
        <v>1122</v>
      </c>
      <c r="F8320">
        <v>334039</v>
      </c>
      <c r="G8320">
        <v>375195</v>
      </c>
      <c r="H8320" t="s">
        <v>148</v>
      </c>
      <c r="I8320" t="s">
        <v>248</v>
      </c>
      <c r="L8320">
        <f t="shared" si="583"/>
        <v>2018</v>
      </c>
      <c r="M8320">
        <f t="shared" si="584"/>
        <v>8</v>
      </c>
      <c r="N8320">
        <f t="shared" si="580"/>
        <v>0</v>
      </c>
      <c r="O8320">
        <f t="shared" si="581"/>
        <v>0</v>
      </c>
      <c r="P8320">
        <f t="shared" si="582"/>
        <v>1</v>
      </c>
    </row>
    <row r="8321" spans="1:16" x14ac:dyDescent="0.3">
      <c r="A8321" t="s">
        <v>69</v>
      </c>
      <c r="B8321" s="38">
        <v>43313</v>
      </c>
      <c r="C8321" t="s">
        <v>30</v>
      </c>
      <c r="D8321" t="s">
        <v>1230</v>
      </c>
      <c r="E8321" t="s">
        <v>1122</v>
      </c>
      <c r="F8321">
        <v>333584</v>
      </c>
      <c r="G8321">
        <v>373478</v>
      </c>
      <c r="H8321" t="s">
        <v>148</v>
      </c>
      <c r="I8321" t="s">
        <v>248</v>
      </c>
      <c r="L8321">
        <f t="shared" si="583"/>
        <v>2018</v>
      </c>
      <c r="M8321">
        <f t="shared" si="584"/>
        <v>8</v>
      </c>
      <c r="N8321">
        <f t="shared" si="580"/>
        <v>0</v>
      </c>
      <c r="O8321">
        <f t="shared" si="581"/>
        <v>0</v>
      </c>
      <c r="P8321">
        <f t="shared" si="582"/>
        <v>1</v>
      </c>
    </row>
    <row r="8322" spans="1:16" x14ac:dyDescent="0.3">
      <c r="A8322" t="s">
        <v>69</v>
      </c>
      <c r="B8322" s="38">
        <v>43313</v>
      </c>
      <c r="C8322" t="s">
        <v>29</v>
      </c>
      <c r="D8322" t="s">
        <v>1263</v>
      </c>
      <c r="E8322" t="s">
        <v>1122</v>
      </c>
      <c r="F8322">
        <v>334888</v>
      </c>
      <c r="G8322">
        <v>374501</v>
      </c>
      <c r="H8322" t="s">
        <v>148</v>
      </c>
      <c r="I8322" t="s">
        <v>799</v>
      </c>
      <c r="L8322">
        <f t="shared" si="583"/>
        <v>2018</v>
      </c>
      <c r="M8322">
        <f t="shared" si="584"/>
        <v>8</v>
      </c>
      <c r="N8322">
        <f t="shared" si="580"/>
        <v>0</v>
      </c>
      <c r="O8322">
        <f t="shared" si="581"/>
        <v>1</v>
      </c>
      <c r="P8322">
        <f t="shared" si="582"/>
        <v>0</v>
      </c>
    </row>
    <row r="8323" spans="1:16" x14ac:dyDescent="0.3">
      <c r="A8323" t="s">
        <v>69</v>
      </c>
      <c r="B8323" s="38">
        <v>43313</v>
      </c>
      <c r="C8323" t="s">
        <v>30</v>
      </c>
      <c r="D8323" t="s">
        <v>1229</v>
      </c>
      <c r="E8323" t="s">
        <v>1122</v>
      </c>
      <c r="F8323">
        <v>333292</v>
      </c>
      <c r="G8323">
        <v>374781</v>
      </c>
      <c r="H8323" t="s">
        <v>148</v>
      </c>
      <c r="I8323" t="s">
        <v>248</v>
      </c>
      <c r="L8323">
        <f t="shared" si="583"/>
        <v>2018</v>
      </c>
      <c r="M8323">
        <f t="shared" si="584"/>
        <v>8</v>
      </c>
      <c r="N8323">
        <f t="shared" si="580"/>
        <v>0</v>
      </c>
      <c r="O8323">
        <f t="shared" si="581"/>
        <v>0</v>
      </c>
      <c r="P8323">
        <f t="shared" si="582"/>
        <v>1</v>
      </c>
    </row>
    <row r="8324" spans="1:16" x14ac:dyDescent="0.3">
      <c r="A8324" t="s">
        <v>69</v>
      </c>
      <c r="B8324" s="38">
        <v>43313</v>
      </c>
      <c r="C8324" t="s">
        <v>30</v>
      </c>
      <c r="D8324" t="s">
        <v>1257</v>
      </c>
      <c r="E8324" t="s">
        <v>1122</v>
      </c>
      <c r="F8324">
        <v>334153</v>
      </c>
      <c r="G8324">
        <v>374574</v>
      </c>
      <c r="H8324" t="s">
        <v>148</v>
      </c>
      <c r="I8324" t="s">
        <v>248</v>
      </c>
      <c r="L8324">
        <f t="shared" si="583"/>
        <v>2018</v>
      </c>
      <c r="M8324">
        <f t="shared" si="584"/>
        <v>8</v>
      </c>
      <c r="N8324">
        <f t="shared" si="580"/>
        <v>0</v>
      </c>
      <c r="O8324">
        <f t="shared" si="581"/>
        <v>0</v>
      </c>
      <c r="P8324">
        <f t="shared" si="582"/>
        <v>1</v>
      </c>
    </row>
    <row r="8325" spans="1:16" x14ac:dyDescent="0.3">
      <c r="A8325" t="s">
        <v>69</v>
      </c>
      <c r="B8325" s="38">
        <v>43313</v>
      </c>
      <c r="C8325" t="s">
        <v>30</v>
      </c>
      <c r="D8325" t="s">
        <v>1273</v>
      </c>
      <c r="E8325" t="s">
        <v>1122</v>
      </c>
      <c r="F8325">
        <v>334334</v>
      </c>
      <c r="G8325">
        <v>374693</v>
      </c>
      <c r="H8325" t="s">
        <v>148</v>
      </c>
      <c r="I8325" t="s">
        <v>248</v>
      </c>
      <c r="L8325">
        <f t="shared" si="583"/>
        <v>2018</v>
      </c>
      <c r="M8325">
        <f t="shared" si="584"/>
        <v>8</v>
      </c>
      <c r="N8325">
        <f t="shared" si="580"/>
        <v>0</v>
      </c>
      <c r="O8325">
        <f t="shared" si="581"/>
        <v>0</v>
      </c>
      <c r="P8325">
        <f t="shared" si="582"/>
        <v>1</v>
      </c>
    </row>
    <row r="8326" spans="1:16" x14ac:dyDescent="0.3">
      <c r="A8326" t="s">
        <v>69</v>
      </c>
      <c r="B8326" s="38">
        <v>43313</v>
      </c>
      <c r="C8326" t="s">
        <v>30</v>
      </c>
      <c r="D8326" t="s">
        <v>1318</v>
      </c>
      <c r="E8326" t="s">
        <v>1122</v>
      </c>
      <c r="F8326">
        <v>333566</v>
      </c>
      <c r="G8326">
        <v>374152</v>
      </c>
      <c r="H8326" t="s">
        <v>148</v>
      </c>
      <c r="I8326" t="s">
        <v>248</v>
      </c>
      <c r="L8326">
        <f t="shared" si="583"/>
        <v>2018</v>
      </c>
      <c r="M8326">
        <f t="shared" si="584"/>
        <v>8</v>
      </c>
      <c r="N8326">
        <f t="shared" si="580"/>
        <v>0</v>
      </c>
      <c r="O8326">
        <f t="shared" si="581"/>
        <v>0</v>
      </c>
      <c r="P8326">
        <f t="shared" si="582"/>
        <v>1</v>
      </c>
    </row>
    <row r="8327" spans="1:16" x14ac:dyDescent="0.3">
      <c r="A8327" t="s">
        <v>69</v>
      </c>
      <c r="B8327" s="38">
        <v>43313</v>
      </c>
      <c r="C8327" t="s">
        <v>30</v>
      </c>
      <c r="D8327" t="s">
        <v>1257</v>
      </c>
      <c r="E8327" t="s">
        <v>1122</v>
      </c>
      <c r="F8327">
        <v>334180</v>
      </c>
      <c r="G8327">
        <v>374462</v>
      </c>
      <c r="H8327" t="s">
        <v>148</v>
      </c>
      <c r="I8327" t="s">
        <v>248</v>
      </c>
      <c r="L8327">
        <f t="shared" si="583"/>
        <v>2018</v>
      </c>
      <c r="M8327">
        <f t="shared" si="584"/>
        <v>8</v>
      </c>
      <c r="N8327">
        <f t="shared" si="580"/>
        <v>0</v>
      </c>
      <c r="O8327">
        <f t="shared" si="581"/>
        <v>0</v>
      </c>
      <c r="P8327">
        <f t="shared" si="582"/>
        <v>1</v>
      </c>
    </row>
    <row r="8328" spans="1:16" x14ac:dyDescent="0.3">
      <c r="A8328" t="s">
        <v>69</v>
      </c>
      <c r="B8328" s="38">
        <v>43313</v>
      </c>
      <c r="C8328" t="s">
        <v>30</v>
      </c>
      <c r="D8328" t="s">
        <v>1229</v>
      </c>
      <c r="E8328" t="s">
        <v>1122</v>
      </c>
      <c r="F8328">
        <v>333753</v>
      </c>
      <c r="G8328">
        <v>375234</v>
      </c>
      <c r="H8328" t="s">
        <v>148</v>
      </c>
      <c r="I8328" t="s">
        <v>248</v>
      </c>
      <c r="L8328">
        <f t="shared" si="583"/>
        <v>2018</v>
      </c>
      <c r="M8328">
        <f t="shared" si="584"/>
        <v>8</v>
      </c>
      <c r="N8328">
        <f t="shared" si="580"/>
        <v>0</v>
      </c>
      <c r="O8328">
        <f t="shared" si="581"/>
        <v>0</v>
      </c>
      <c r="P8328">
        <f t="shared" si="582"/>
        <v>1</v>
      </c>
    </row>
    <row r="8329" spans="1:16" x14ac:dyDescent="0.3">
      <c r="A8329" t="s">
        <v>69</v>
      </c>
      <c r="B8329" s="38">
        <v>43313</v>
      </c>
      <c r="C8329" t="s">
        <v>30</v>
      </c>
      <c r="D8329" t="s">
        <v>1224</v>
      </c>
      <c r="E8329" t="s">
        <v>1122</v>
      </c>
      <c r="F8329">
        <v>334082</v>
      </c>
      <c r="G8329">
        <v>374434</v>
      </c>
      <c r="H8329" t="s">
        <v>148</v>
      </c>
      <c r="I8329" t="s">
        <v>248</v>
      </c>
      <c r="L8329">
        <f t="shared" si="583"/>
        <v>2018</v>
      </c>
      <c r="M8329">
        <f t="shared" si="584"/>
        <v>8</v>
      </c>
      <c r="N8329">
        <f t="shared" si="580"/>
        <v>0</v>
      </c>
      <c r="O8329">
        <f t="shared" si="581"/>
        <v>0</v>
      </c>
      <c r="P8329">
        <f t="shared" si="582"/>
        <v>1</v>
      </c>
    </row>
    <row r="8330" spans="1:16" x14ac:dyDescent="0.3">
      <c r="A8330" t="s">
        <v>69</v>
      </c>
      <c r="B8330" s="38">
        <v>43313</v>
      </c>
      <c r="C8330" t="s">
        <v>30</v>
      </c>
      <c r="D8330" t="s">
        <v>1229</v>
      </c>
      <c r="E8330" t="s">
        <v>1122</v>
      </c>
      <c r="F8330">
        <v>333257</v>
      </c>
      <c r="G8330">
        <v>374606</v>
      </c>
      <c r="H8330" t="s">
        <v>144</v>
      </c>
      <c r="I8330" t="s">
        <v>341</v>
      </c>
      <c r="L8330">
        <f t="shared" si="583"/>
        <v>2018</v>
      </c>
      <c r="M8330">
        <f t="shared" si="584"/>
        <v>8</v>
      </c>
      <c r="N8330">
        <f t="shared" si="580"/>
        <v>0</v>
      </c>
      <c r="O8330">
        <f t="shared" si="581"/>
        <v>0</v>
      </c>
      <c r="P8330">
        <f t="shared" si="582"/>
        <v>3</v>
      </c>
    </row>
    <row r="8331" spans="1:16" x14ac:dyDescent="0.3">
      <c r="A8331" t="s">
        <v>69</v>
      </c>
      <c r="B8331" s="38">
        <v>43313</v>
      </c>
      <c r="C8331" t="s">
        <v>30</v>
      </c>
      <c r="D8331" t="s">
        <v>1484</v>
      </c>
      <c r="E8331" t="s">
        <v>1122</v>
      </c>
      <c r="F8331">
        <v>333100</v>
      </c>
      <c r="G8331">
        <v>373240</v>
      </c>
      <c r="H8331" t="s">
        <v>148</v>
      </c>
      <c r="I8331" t="s">
        <v>248</v>
      </c>
      <c r="L8331">
        <f t="shared" si="583"/>
        <v>2018</v>
      </c>
      <c r="M8331">
        <f t="shared" si="584"/>
        <v>8</v>
      </c>
      <c r="N8331">
        <f t="shared" si="580"/>
        <v>0</v>
      </c>
      <c r="O8331">
        <f t="shared" si="581"/>
        <v>0</v>
      </c>
      <c r="P8331">
        <f t="shared" si="582"/>
        <v>1</v>
      </c>
    </row>
    <row r="8332" spans="1:16" x14ac:dyDescent="0.3">
      <c r="A8332" t="s">
        <v>69</v>
      </c>
      <c r="B8332" s="38">
        <v>43344</v>
      </c>
      <c r="C8332" t="s">
        <v>30</v>
      </c>
      <c r="D8332" t="s">
        <v>1242</v>
      </c>
      <c r="E8332" t="s">
        <v>1122</v>
      </c>
      <c r="F8332">
        <v>334233</v>
      </c>
      <c r="G8332">
        <v>373848</v>
      </c>
      <c r="H8332" t="s">
        <v>148</v>
      </c>
      <c r="I8332" t="s">
        <v>248</v>
      </c>
      <c r="L8332">
        <f t="shared" si="583"/>
        <v>2018</v>
      </c>
      <c r="M8332">
        <f t="shared" si="584"/>
        <v>9</v>
      </c>
      <c r="N8332">
        <f t="shared" si="580"/>
        <v>0</v>
      </c>
      <c r="O8332">
        <f t="shared" si="581"/>
        <v>0</v>
      </c>
      <c r="P8332">
        <f t="shared" si="582"/>
        <v>1</v>
      </c>
    </row>
    <row r="8333" spans="1:16" x14ac:dyDescent="0.3">
      <c r="A8333" t="s">
        <v>69</v>
      </c>
      <c r="B8333" s="38">
        <v>43344</v>
      </c>
      <c r="C8333" t="s">
        <v>30</v>
      </c>
      <c r="D8333" t="s">
        <v>1483</v>
      </c>
      <c r="E8333" t="s">
        <v>1122</v>
      </c>
      <c r="F8333">
        <v>333708</v>
      </c>
      <c r="G8333">
        <v>374076</v>
      </c>
      <c r="H8333" t="s">
        <v>148</v>
      </c>
      <c r="I8333" t="s">
        <v>248</v>
      </c>
      <c r="L8333">
        <f t="shared" si="583"/>
        <v>2018</v>
      </c>
      <c r="M8333">
        <f t="shared" si="584"/>
        <v>9</v>
      </c>
      <c r="N8333">
        <f t="shared" si="580"/>
        <v>0</v>
      </c>
      <c r="O8333">
        <f t="shared" si="581"/>
        <v>0</v>
      </c>
      <c r="P8333">
        <f t="shared" si="582"/>
        <v>1</v>
      </c>
    </row>
    <row r="8334" spans="1:16" x14ac:dyDescent="0.3">
      <c r="A8334" t="s">
        <v>69</v>
      </c>
      <c r="B8334" s="38">
        <v>43344</v>
      </c>
      <c r="C8334" t="s">
        <v>30</v>
      </c>
      <c r="D8334" t="s">
        <v>1467</v>
      </c>
      <c r="E8334" t="s">
        <v>1122</v>
      </c>
      <c r="F8334">
        <v>333665</v>
      </c>
      <c r="G8334">
        <v>373982</v>
      </c>
      <c r="H8334" t="s">
        <v>148</v>
      </c>
      <c r="I8334" t="s">
        <v>248</v>
      </c>
      <c r="L8334">
        <f t="shared" si="583"/>
        <v>2018</v>
      </c>
      <c r="M8334">
        <f t="shared" si="584"/>
        <v>9</v>
      </c>
      <c r="N8334">
        <f t="shared" si="580"/>
        <v>0</v>
      </c>
      <c r="O8334">
        <f t="shared" si="581"/>
        <v>0</v>
      </c>
      <c r="P8334">
        <f t="shared" si="582"/>
        <v>1</v>
      </c>
    </row>
    <row r="8335" spans="1:16" x14ac:dyDescent="0.3">
      <c r="A8335" t="s">
        <v>69</v>
      </c>
      <c r="B8335" s="38">
        <v>43344</v>
      </c>
      <c r="C8335" t="s">
        <v>29</v>
      </c>
      <c r="D8335" t="s">
        <v>1246</v>
      </c>
      <c r="E8335" t="s">
        <v>1122</v>
      </c>
      <c r="F8335">
        <v>334494</v>
      </c>
      <c r="G8335">
        <v>373910</v>
      </c>
      <c r="H8335" t="s">
        <v>148</v>
      </c>
      <c r="I8335" t="s">
        <v>799</v>
      </c>
      <c r="L8335">
        <f t="shared" si="583"/>
        <v>2018</v>
      </c>
      <c r="M8335">
        <f t="shared" si="584"/>
        <v>9</v>
      </c>
      <c r="N8335">
        <f t="shared" si="580"/>
        <v>0</v>
      </c>
      <c r="O8335">
        <f t="shared" si="581"/>
        <v>1</v>
      </c>
      <c r="P8335">
        <f t="shared" si="582"/>
        <v>0</v>
      </c>
    </row>
    <row r="8336" spans="1:16" x14ac:dyDescent="0.3">
      <c r="A8336" t="s">
        <v>69</v>
      </c>
      <c r="B8336" s="38">
        <v>43344</v>
      </c>
      <c r="C8336" t="s">
        <v>30</v>
      </c>
      <c r="D8336" t="s">
        <v>1252</v>
      </c>
      <c r="E8336" t="s">
        <v>1122</v>
      </c>
      <c r="F8336">
        <v>333594</v>
      </c>
      <c r="G8336">
        <v>373229</v>
      </c>
      <c r="H8336" t="s">
        <v>148</v>
      </c>
      <c r="I8336" t="s">
        <v>248</v>
      </c>
      <c r="L8336">
        <f t="shared" si="583"/>
        <v>2018</v>
      </c>
      <c r="M8336">
        <f t="shared" si="584"/>
        <v>9</v>
      </c>
      <c r="N8336">
        <f t="shared" si="580"/>
        <v>0</v>
      </c>
      <c r="O8336">
        <f t="shared" si="581"/>
        <v>0</v>
      </c>
      <c r="P8336">
        <f t="shared" si="582"/>
        <v>1</v>
      </c>
    </row>
    <row r="8337" spans="1:16" x14ac:dyDescent="0.3">
      <c r="A8337" t="s">
        <v>69</v>
      </c>
      <c r="B8337" s="38">
        <v>43344</v>
      </c>
      <c r="C8337" t="s">
        <v>30</v>
      </c>
      <c r="D8337" t="s">
        <v>1244</v>
      </c>
      <c r="E8337" t="s">
        <v>1122</v>
      </c>
      <c r="F8337">
        <v>333371</v>
      </c>
      <c r="G8337">
        <v>374325</v>
      </c>
      <c r="H8337" t="s">
        <v>148</v>
      </c>
      <c r="I8337" t="s">
        <v>248</v>
      </c>
      <c r="L8337">
        <f t="shared" si="583"/>
        <v>2018</v>
      </c>
      <c r="M8337">
        <f t="shared" si="584"/>
        <v>9</v>
      </c>
      <c r="N8337">
        <f t="shared" si="580"/>
        <v>0</v>
      </c>
      <c r="O8337">
        <f t="shared" si="581"/>
        <v>0</v>
      </c>
      <c r="P8337">
        <f t="shared" si="582"/>
        <v>1</v>
      </c>
    </row>
    <row r="8338" spans="1:16" x14ac:dyDescent="0.3">
      <c r="A8338" t="s">
        <v>69</v>
      </c>
      <c r="B8338" s="38">
        <v>43344</v>
      </c>
      <c r="C8338" t="s">
        <v>30</v>
      </c>
      <c r="D8338" t="s">
        <v>1252</v>
      </c>
      <c r="E8338" t="s">
        <v>1122</v>
      </c>
      <c r="F8338">
        <v>333616</v>
      </c>
      <c r="G8338">
        <v>373225</v>
      </c>
      <c r="H8338" t="s">
        <v>148</v>
      </c>
      <c r="I8338" t="s">
        <v>248</v>
      </c>
      <c r="L8338">
        <f t="shared" si="583"/>
        <v>2018</v>
      </c>
      <c r="M8338">
        <f t="shared" si="584"/>
        <v>9</v>
      </c>
      <c r="N8338">
        <f t="shared" si="580"/>
        <v>0</v>
      </c>
      <c r="O8338">
        <f t="shared" si="581"/>
        <v>0</v>
      </c>
      <c r="P8338">
        <f t="shared" si="582"/>
        <v>1</v>
      </c>
    </row>
    <row r="8339" spans="1:16" x14ac:dyDescent="0.3">
      <c r="A8339" t="s">
        <v>69</v>
      </c>
      <c r="B8339" s="38">
        <v>43344</v>
      </c>
      <c r="C8339" t="s">
        <v>30</v>
      </c>
      <c r="D8339" t="s">
        <v>1230</v>
      </c>
      <c r="E8339" t="s">
        <v>1122</v>
      </c>
      <c r="F8339">
        <v>333560</v>
      </c>
      <c r="G8339">
        <v>373777</v>
      </c>
      <c r="H8339" t="s">
        <v>148</v>
      </c>
      <c r="I8339" t="s">
        <v>248</v>
      </c>
      <c r="L8339">
        <f t="shared" si="583"/>
        <v>2018</v>
      </c>
      <c r="M8339">
        <f t="shared" si="584"/>
        <v>9</v>
      </c>
      <c r="N8339">
        <f t="shared" si="580"/>
        <v>0</v>
      </c>
      <c r="O8339">
        <f t="shared" si="581"/>
        <v>0</v>
      </c>
      <c r="P8339">
        <f t="shared" si="582"/>
        <v>1</v>
      </c>
    </row>
    <row r="8340" spans="1:16" x14ac:dyDescent="0.3">
      <c r="A8340" t="s">
        <v>69</v>
      </c>
      <c r="B8340" s="38">
        <v>43344</v>
      </c>
      <c r="C8340" t="s">
        <v>30</v>
      </c>
      <c r="D8340" t="s">
        <v>1288</v>
      </c>
      <c r="E8340" t="s">
        <v>1122</v>
      </c>
      <c r="F8340">
        <v>333535</v>
      </c>
      <c r="G8340">
        <v>374067</v>
      </c>
      <c r="H8340" t="s">
        <v>148</v>
      </c>
      <c r="I8340" t="s">
        <v>248</v>
      </c>
      <c r="L8340">
        <f t="shared" si="583"/>
        <v>2018</v>
      </c>
      <c r="M8340">
        <f t="shared" si="584"/>
        <v>9</v>
      </c>
      <c r="N8340">
        <f t="shared" si="580"/>
        <v>0</v>
      </c>
      <c r="O8340">
        <f t="shared" si="581"/>
        <v>0</v>
      </c>
      <c r="P8340">
        <f t="shared" si="582"/>
        <v>1</v>
      </c>
    </row>
    <row r="8341" spans="1:16" x14ac:dyDescent="0.3">
      <c r="A8341" t="s">
        <v>69</v>
      </c>
      <c r="B8341" s="38">
        <v>43344</v>
      </c>
      <c r="C8341" t="s">
        <v>30</v>
      </c>
      <c r="D8341" t="s">
        <v>1483</v>
      </c>
      <c r="E8341" t="s">
        <v>1122</v>
      </c>
      <c r="F8341">
        <v>333676</v>
      </c>
      <c r="G8341">
        <v>374072</v>
      </c>
      <c r="H8341" t="s">
        <v>148</v>
      </c>
      <c r="I8341" t="s">
        <v>248</v>
      </c>
      <c r="L8341">
        <f t="shared" si="583"/>
        <v>2018</v>
      </c>
      <c r="M8341">
        <f t="shared" si="584"/>
        <v>9</v>
      </c>
      <c r="N8341">
        <f t="shared" ref="N8341:N8404" si="585">SUM((IF(OR(ISBLANK($I8341),ISERROR(SEARCH("killed",$I8341))),0,IF(SEARCH("killed",$I8341)=3,LEFT($I8341,1),IF(SEARCH("killed",$I8341)=4,LEFT($I8341,2),0)))),(IF(OR(ISBLANK($J8341),ISERROR(SEARCH("killed",$J8341))),0,IF(SEARCH("killed",$J8341)=3,LEFT($J8341,1),IF(SEARCH("killed",$J8341)=4,LEFT($J8341,2),0)))),(IF(OR(ISBLANK($K8341),ISERROR(SEARCH("killed",$K8341))),0,IF(SEARCH("killed",$K8341)=3,LEFT($K8341,1),IF(SEARCH("killed",$K8341)=4,LEFT($K8341,2),0)))))</f>
        <v>0</v>
      </c>
      <c r="O8341">
        <f t="shared" ref="O8341:O8404" si="586">SUM((IF(OR(ISBLANK($I8341),ISERROR(SEARCH("seriously",$I8341))),0,IF(SEARCH("seriously",$I8341)=3,LEFT($I8341,1),IF(SEARCH("seriously",$I8341)=4,LEFT($I8341,2),0)))),(IF(OR(ISBLANK($J8341),ISERROR(SEARCH("seriously",$J8341))),0,IF(SEARCH("seriously",$J8341)=3,LEFT($J8341,1),IF(SEARCH("seriously",$J8341)=4,LEFT($J8341,2),0)))),(IF(OR(ISBLANK($K8341),ISERROR(SEARCH("seriously",$K8341))),0,IF(SEARCH("seriously",$K8341)=3,LEFT($K8341,1),IF(SEARCH("seriously",$K8341)=4,LEFT($K8341,2),0)))))</f>
        <v>0</v>
      </c>
      <c r="P8341">
        <f t="shared" ref="P8341:P8404" si="587">SUM((IF(OR(ISBLANK($I8341),ISERROR(SEARCH("slightly",$I8341))),0,IF(SEARCH("slightly",$I8341)=3,LEFT($I8341,1),IF(SEARCH("slightly",$I8341)=4,LEFT($I8341,2),0)))),(IF(OR(ISBLANK($J8341),ISERROR(SEARCH("slightly",$J8341))),0,IF(SEARCH("slightly",$J8341)=3,LEFT($J8341,1),IF(SEARCH("slightly",$J8341)=4,LEFT($J8341,2),0)))),(IF(OR(ISBLANK($K8341),ISERROR(SEARCH("slightly",$K8341))),0,IF(SEARCH("slightly",$K8341)=3,LEFT($K8341,1),IF(SEARCH("slightly",$K8341)=4,LEFT($K8341,2),0)))))</f>
        <v>1</v>
      </c>
    </row>
    <row r="8342" spans="1:16" x14ac:dyDescent="0.3">
      <c r="A8342" t="s">
        <v>69</v>
      </c>
      <c r="B8342" s="38">
        <v>43344</v>
      </c>
      <c r="C8342" t="s">
        <v>30</v>
      </c>
      <c r="D8342" t="s">
        <v>1485</v>
      </c>
      <c r="E8342" t="s">
        <v>1122</v>
      </c>
      <c r="F8342">
        <v>333520</v>
      </c>
      <c r="G8342">
        <v>374151</v>
      </c>
      <c r="H8342" t="s">
        <v>148</v>
      </c>
      <c r="I8342" t="s">
        <v>248</v>
      </c>
      <c r="L8342">
        <f t="shared" si="583"/>
        <v>2018</v>
      </c>
      <c r="M8342">
        <f t="shared" si="584"/>
        <v>9</v>
      </c>
      <c r="N8342">
        <f t="shared" si="585"/>
        <v>0</v>
      </c>
      <c r="O8342">
        <f t="shared" si="586"/>
        <v>0</v>
      </c>
      <c r="P8342">
        <f t="shared" si="587"/>
        <v>1</v>
      </c>
    </row>
    <row r="8343" spans="1:16" x14ac:dyDescent="0.3">
      <c r="A8343" t="s">
        <v>69</v>
      </c>
      <c r="B8343" s="38">
        <v>43344</v>
      </c>
      <c r="C8343" t="s">
        <v>30</v>
      </c>
      <c r="D8343" t="s">
        <v>1256</v>
      </c>
      <c r="E8343" t="s">
        <v>1122</v>
      </c>
      <c r="F8343">
        <v>333438</v>
      </c>
      <c r="G8343">
        <v>374369</v>
      </c>
      <c r="H8343" t="s">
        <v>148</v>
      </c>
      <c r="I8343" t="s">
        <v>248</v>
      </c>
      <c r="L8343">
        <f t="shared" si="583"/>
        <v>2018</v>
      </c>
      <c r="M8343">
        <f t="shared" si="584"/>
        <v>9</v>
      </c>
      <c r="N8343">
        <f t="shared" si="585"/>
        <v>0</v>
      </c>
      <c r="O8343">
        <f t="shared" si="586"/>
        <v>0</v>
      </c>
      <c r="P8343">
        <f t="shared" si="587"/>
        <v>1</v>
      </c>
    </row>
    <row r="8344" spans="1:16" x14ac:dyDescent="0.3">
      <c r="A8344" t="s">
        <v>69</v>
      </c>
      <c r="B8344" s="38">
        <v>43344</v>
      </c>
      <c r="C8344" t="s">
        <v>30</v>
      </c>
      <c r="D8344" t="s">
        <v>1246</v>
      </c>
      <c r="E8344" t="s">
        <v>1122</v>
      </c>
      <c r="F8344">
        <v>334401</v>
      </c>
      <c r="G8344">
        <v>373899</v>
      </c>
      <c r="H8344" t="s">
        <v>148</v>
      </c>
      <c r="I8344" t="s">
        <v>248</v>
      </c>
      <c r="L8344">
        <f t="shared" si="583"/>
        <v>2018</v>
      </c>
      <c r="M8344">
        <f t="shared" si="584"/>
        <v>9</v>
      </c>
      <c r="N8344">
        <f t="shared" si="585"/>
        <v>0</v>
      </c>
      <c r="O8344">
        <f t="shared" si="586"/>
        <v>0</v>
      </c>
      <c r="P8344">
        <f t="shared" si="587"/>
        <v>1</v>
      </c>
    </row>
    <row r="8345" spans="1:16" x14ac:dyDescent="0.3">
      <c r="A8345" t="s">
        <v>69</v>
      </c>
      <c r="B8345" s="38">
        <v>43344</v>
      </c>
      <c r="C8345" t="s">
        <v>30</v>
      </c>
      <c r="D8345" t="s">
        <v>1238</v>
      </c>
      <c r="E8345" t="s">
        <v>1122</v>
      </c>
      <c r="F8345">
        <v>334130</v>
      </c>
      <c r="G8345">
        <v>375039</v>
      </c>
      <c r="H8345" t="s">
        <v>148</v>
      </c>
      <c r="I8345" t="s">
        <v>248</v>
      </c>
      <c r="L8345">
        <f t="shared" si="583"/>
        <v>2018</v>
      </c>
      <c r="M8345">
        <f t="shared" si="584"/>
        <v>9</v>
      </c>
      <c r="N8345">
        <f t="shared" si="585"/>
        <v>0</v>
      </c>
      <c r="O8345">
        <f t="shared" si="586"/>
        <v>0</v>
      </c>
      <c r="P8345">
        <f t="shared" si="587"/>
        <v>1</v>
      </c>
    </row>
    <row r="8346" spans="1:16" x14ac:dyDescent="0.3">
      <c r="A8346" t="s">
        <v>69</v>
      </c>
      <c r="B8346" s="38">
        <v>43344</v>
      </c>
      <c r="C8346" t="s">
        <v>30</v>
      </c>
      <c r="D8346" t="s">
        <v>1260</v>
      </c>
      <c r="E8346" t="s">
        <v>1122</v>
      </c>
      <c r="F8346">
        <v>333653</v>
      </c>
      <c r="G8346">
        <v>373108</v>
      </c>
      <c r="H8346" t="s">
        <v>148</v>
      </c>
      <c r="I8346" t="s">
        <v>248</v>
      </c>
      <c r="L8346">
        <f t="shared" si="583"/>
        <v>2018</v>
      </c>
      <c r="M8346">
        <f t="shared" si="584"/>
        <v>9</v>
      </c>
      <c r="N8346">
        <f t="shared" si="585"/>
        <v>0</v>
      </c>
      <c r="O8346">
        <f t="shared" si="586"/>
        <v>0</v>
      </c>
      <c r="P8346">
        <f t="shared" si="587"/>
        <v>1</v>
      </c>
    </row>
    <row r="8347" spans="1:16" x14ac:dyDescent="0.3">
      <c r="A8347" t="s">
        <v>69</v>
      </c>
      <c r="B8347" s="38">
        <v>43344</v>
      </c>
      <c r="C8347" t="s">
        <v>30</v>
      </c>
      <c r="D8347" t="s">
        <v>1241</v>
      </c>
      <c r="E8347" t="s">
        <v>1122</v>
      </c>
      <c r="F8347">
        <v>333939</v>
      </c>
      <c r="G8347">
        <v>373954</v>
      </c>
      <c r="H8347" t="s">
        <v>148</v>
      </c>
      <c r="I8347" t="s">
        <v>248</v>
      </c>
      <c r="L8347">
        <f t="shared" si="583"/>
        <v>2018</v>
      </c>
      <c r="M8347">
        <f t="shared" si="584"/>
        <v>9</v>
      </c>
      <c r="N8347">
        <f t="shared" si="585"/>
        <v>0</v>
      </c>
      <c r="O8347">
        <f t="shared" si="586"/>
        <v>0</v>
      </c>
      <c r="P8347">
        <f t="shared" si="587"/>
        <v>1</v>
      </c>
    </row>
    <row r="8348" spans="1:16" x14ac:dyDescent="0.3">
      <c r="A8348" t="s">
        <v>69</v>
      </c>
      <c r="B8348" s="38">
        <v>43344</v>
      </c>
      <c r="C8348" t="s">
        <v>30</v>
      </c>
      <c r="D8348" t="s">
        <v>1230</v>
      </c>
      <c r="E8348" t="s">
        <v>1122</v>
      </c>
      <c r="F8348">
        <v>333549</v>
      </c>
      <c r="G8348">
        <v>373837</v>
      </c>
      <c r="H8348" t="s">
        <v>148</v>
      </c>
      <c r="I8348" t="s">
        <v>248</v>
      </c>
      <c r="L8348">
        <f t="shared" ref="L8348:L8411" si="588">YEAR(B8348)</f>
        <v>2018</v>
      </c>
      <c r="M8348">
        <f t="shared" ref="M8348:M8411" si="589">MONTH(B8348)</f>
        <v>9</v>
      </c>
      <c r="N8348">
        <f t="shared" si="585"/>
        <v>0</v>
      </c>
      <c r="O8348">
        <f t="shared" si="586"/>
        <v>0</v>
      </c>
      <c r="P8348">
        <f t="shared" si="587"/>
        <v>1</v>
      </c>
    </row>
    <row r="8349" spans="1:16" x14ac:dyDescent="0.3">
      <c r="A8349" t="s">
        <v>69</v>
      </c>
      <c r="B8349" s="38">
        <v>43344</v>
      </c>
      <c r="C8349" t="s">
        <v>29</v>
      </c>
      <c r="D8349" t="s">
        <v>1245</v>
      </c>
      <c r="E8349" t="s">
        <v>1122</v>
      </c>
      <c r="F8349">
        <v>333588</v>
      </c>
      <c r="G8349">
        <v>375038</v>
      </c>
      <c r="H8349" t="s">
        <v>148</v>
      </c>
      <c r="I8349" t="s">
        <v>799</v>
      </c>
      <c r="L8349">
        <f t="shared" si="588"/>
        <v>2018</v>
      </c>
      <c r="M8349">
        <f t="shared" si="589"/>
        <v>9</v>
      </c>
      <c r="N8349">
        <f t="shared" si="585"/>
        <v>0</v>
      </c>
      <c r="O8349">
        <f t="shared" si="586"/>
        <v>1</v>
      </c>
      <c r="P8349">
        <f t="shared" si="587"/>
        <v>0</v>
      </c>
    </row>
    <row r="8350" spans="1:16" x14ac:dyDescent="0.3">
      <c r="A8350" t="s">
        <v>69</v>
      </c>
      <c r="B8350" s="38">
        <v>43344</v>
      </c>
      <c r="C8350" t="s">
        <v>30</v>
      </c>
      <c r="D8350" t="s">
        <v>1229</v>
      </c>
      <c r="E8350" t="s">
        <v>1122</v>
      </c>
      <c r="F8350">
        <v>333899</v>
      </c>
      <c r="G8350">
        <v>375178</v>
      </c>
      <c r="H8350" t="s">
        <v>148</v>
      </c>
      <c r="I8350" t="s">
        <v>248</v>
      </c>
      <c r="L8350">
        <f t="shared" si="588"/>
        <v>2018</v>
      </c>
      <c r="M8350">
        <f t="shared" si="589"/>
        <v>9</v>
      </c>
      <c r="N8350">
        <f t="shared" si="585"/>
        <v>0</v>
      </c>
      <c r="O8350">
        <f t="shared" si="586"/>
        <v>0</v>
      </c>
      <c r="P8350">
        <f t="shared" si="587"/>
        <v>1</v>
      </c>
    </row>
    <row r="8351" spans="1:16" x14ac:dyDescent="0.3">
      <c r="A8351" t="s">
        <v>69</v>
      </c>
      <c r="B8351" s="38">
        <v>43344</v>
      </c>
      <c r="C8351" t="s">
        <v>30</v>
      </c>
      <c r="D8351" t="s">
        <v>1230</v>
      </c>
      <c r="E8351" t="s">
        <v>1122</v>
      </c>
      <c r="F8351">
        <v>333576</v>
      </c>
      <c r="G8351">
        <v>373612</v>
      </c>
      <c r="H8351" t="s">
        <v>148</v>
      </c>
      <c r="I8351" t="s">
        <v>248</v>
      </c>
      <c r="L8351">
        <f t="shared" si="588"/>
        <v>2018</v>
      </c>
      <c r="M8351">
        <f t="shared" si="589"/>
        <v>9</v>
      </c>
      <c r="N8351">
        <f t="shared" si="585"/>
        <v>0</v>
      </c>
      <c r="O8351">
        <f t="shared" si="586"/>
        <v>0</v>
      </c>
      <c r="P8351">
        <f t="shared" si="587"/>
        <v>1</v>
      </c>
    </row>
    <row r="8352" spans="1:16" x14ac:dyDescent="0.3">
      <c r="A8352" t="s">
        <v>69</v>
      </c>
      <c r="B8352" s="38">
        <v>43344</v>
      </c>
      <c r="C8352" t="s">
        <v>30</v>
      </c>
      <c r="D8352" t="s">
        <v>1256</v>
      </c>
      <c r="E8352" t="s">
        <v>1122</v>
      </c>
      <c r="F8352">
        <v>333459</v>
      </c>
      <c r="G8352">
        <v>374329</v>
      </c>
      <c r="H8352" t="s">
        <v>148</v>
      </c>
      <c r="I8352" t="s">
        <v>248</v>
      </c>
      <c r="L8352">
        <f t="shared" si="588"/>
        <v>2018</v>
      </c>
      <c r="M8352">
        <f t="shared" si="589"/>
        <v>9</v>
      </c>
      <c r="N8352">
        <f t="shared" si="585"/>
        <v>0</v>
      </c>
      <c r="O8352">
        <f t="shared" si="586"/>
        <v>0</v>
      </c>
      <c r="P8352">
        <f t="shared" si="587"/>
        <v>1</v>
      </c>
    </row>
    <row r="8353" spans="1:16" x14ac:dyDescent="0.3">
      <c r="A8353" t="s">
        <v>69</v>
      </c>
      <c r="B8353" s="38">
        <v>43344</v>
      </c>
      <c r="C8353" t="s">
        <v>30</v>
      </c>
      <c r="D8353" t="s">
        <v>1293</v>
      </c>
      <c r="E8353" t="s">
        <v>1122</v>
      </c>
      <c r="F8353">
        <v>333536</v>
      </c>
      <c r="G8353">
        <v>373840</v>
      </c>
      <c r="H8353" t="s">
        <v>245</v>
      </c>
      <c r="I8353" t="s">
        <v>529</v>
      </c>
      <c r="L8353">
        <f t="shared" si="588"/>
        <v>2018</v>
      </c>
      <c r="M8353">
        <f t="shared" si="589"/>
        <v>9</v>
      </c>
      <c r="N8353">
        <f t="shared" si="585"/>
        <v>0</v>
      </c>
      <c r="O8353">
        <f t="shared" si="586"/>
        <v>0</v>
      </c>
      <c r="P8353">
        <f t="shared" si="587"/>
        <v>4</v>
      </c>
    </row>
    <row r="8354" spans="1:16" x14ac:dyDescent="0.3">
      <c r="A8354" t="s">
        <v>69</v>
      </c>
      <c r="B8354" s="38">
        <v>43344</v>
      </c>
      <c r="C8354" t="s">
        <v>30</v>
      </c>
      <c r="D8354" t="s">
        <v>1486</v>
      </c>
      <c r="E8354" t="s">
        <v>1122</v>
      </c>
      <c r="F8354">
        <v>334088</v>
      </c>
      <c r="G8354">
        <v>374768</v>
      </c>
      <c r="H8354" t="s">
        <v>148</v>
      </c>
      <c r="I8354" t="s">
        <v>248</v>
      </c>
      <c r="L8354">
        <f t="shared" si="588"/>
        <v>2018</v>
      </c>
      <c r="M8354">
        <f t="shared" si="589"/>
        <v>9</v>
      </c>
      <c r="N8354">
        <f t="shared" si="585"/>
        <v>0</v>
      </c>
      <c r="O8354">
        <f t="shared" si="586"/>
        <v>0</v>
      </c>
      <c r="P8354">
        <f t="shared" si="587"/>
        <v>1</v>
      </c>
    </row>
    <row r="8355" spans="1:16" x14ac:dyDescent="0.3">
      <c r="A8355" t="s">
        <v>69</v>
      </c>
      <c r="B8355" s="38">
        <v>43344</v>
      </c>
      <c r="C8355" t="s">
        <v>30</v>
      </c>
      <c r="D8355" t="s">
        <v>1229</v>
      </c>
      <c r="E8355" t="s">
        <v>1122</v>
      </c>
      <c r="F8355">
        <v>333253</v>
      </c>
      <c r="G8355">
        <v>374597</v>
      </c>
      <c r="H8355" t="s">
        <v>152</v>
      </c>
      <c r="I8355" t="s">
        <v>222</v>
      </c>
      <c r="L8355">
        <f t="shared" si="588"/>
        <v>2018</v>
      </c>
      <c r="M8355">
        <f t="shared" si="589"/>
        <v>9</v>
      </c>
      <c r="N8355">
        <f t="shared" si="585"/>
        <v>0</v>
      </c>
      <c r="O8355">
        <f t="shared" si="586"/>
        <v>0</v>
      </c>
      <c r="P8355">
        <f t="shared" si="587"/>
        <v>2</v>
      </c>
    </row>
    <row r="8356" spans="1:16" x14ac:dyDescent="0.3">
      <c r="A8356" t="s">
        <v>69</v>
      </c>
      <c r="B8356" s="38">
        <v>43344</v>
      </c>
      <c r="C8356" t="s">
        <v>30</v>
      </c>
      <c r="D8356" t="s">
        <v>1250</v>
      </c>
      <c r="E8356" t="s">
        <v>1122</v>
      </c>
      <c r="F8356">
        <v>334068</v>
      </c>
      <c r="G8356">
        <v>373541</v>
      </c>
      <c r="H8356" t="s">
        <v>148</v>
      </c>
      <c r="I8356" t="s">
        <v>248</v>
      </c>
      <c r="L8356">
        <f t="shared" si="588"/>
        <v>2018</v>
      </c>
      <c r="M8356">
        <f t="shared" si="589"/>
        <v>9</v>
      </c>
      <c r="N8356">
        <f t="shared" si="585"/>
        <v>0</v>
      </c>
      <c r="O8356">
        <f t="shared" si="586"/>
        <v>0</v>
      </c>
      <c r="P8356">
        <f t="shared" si="587"/>
        <v>1</v>
      </c>
    </row>
    <row r="8357" spans="1:16" x14ac:dyDescent="0.3">
      <c r="A8357" t="s">
        <v>69</v>
      </c>
      <c r="B8357" s="38">
        <v>43374</v>
      </c>
      <c r="C8357" t="s">
        <v>30</v>
      </c>
      <c r="D8357" t="s">
        <v>1244</v>
      </c>
      <c r="E8357" t="s">
        <v>1122</v>
      </c>
      <c r="F8357">
        <v>333420</v>
      </c>
      <c r="G8357">
        <v>374327</v>
      </c>
      <c r="H8357" t="s">
        <v>148</v>
      </c>
      <c r="I8357" t="s">
        <v>248</v>
      </c>
      <c r="L8357">
        <f t="shared" si="588"/>
        <v>2018</v>
      </c>
      <c r="M8357">
        <f t="shared" si="589"/>
        <v>10</v>
      </c>
      <c r="N8357">
        <f t="shared" si="585"/>
        <v>0</v>
      </c>
      <c r="O8357">
        <f t="shared" si="586"/>
        <v>0</v>
      </c>
      <c r="P8357">
        <f t="shared" si="587"/>
        <v>1</v>
      </c>
    </row>
    <row r="8358" spans="1:16" x14ac:dyDescent="0.3">
      <c r="A8358" t="s">
        <v>69</v>
      </c>
      <c r="B8358" s="38">
        <v>43374</v>
      </c>
      <c r="C8358" t="s">
        <v>30</v>
      </c>
      <c r="D8358" t="s">
        <v>1483</v>
      </c>
      <c r="E8358" t="s">
        <v>1122</v>
      </c>
      <c r="F8358">
        <v>333622</v>
      </c>
      <c r="G8358">
        <v>374067</v>
      </c>
      <c r="H8358" t="s">
        <v>234</v>
      </c>
      <c r="I8358" t="s">
        <v>484</v>
      </c>
      <c r="L8358">
        <f t="shared" si="588"/>
        <v>2018</v>
      </c>
      <c r="M8358">
        <f t="shared" si="589"/>
        <v>10</v>
      </c>
      <c r="N8358">
        <f t="shared" si="585"/>
        <v>0</v>
      </c>
      <c r="O8358">
        <f t="shared" si="586"/>
        <v>0</v>
      </c>
      <c r="P8358">
        <f t="shared" si="587"/>
        <v>5</v>
      </c>
    </row>
    <row r="8359" spans="1:16" x14ac:dyDescent="0.3">
      <c r="A8359" t="s">
        <v>69</v>
      </c>
      <c r="B8359" s="38">
        <v>43344</v>
      </c>
      <c r="C8359" t="s">
        <v>30</v>
      </c>
      <c r="D8359" t="s">
        <v>1238</v>
      </c>
      <c r="E8359" t="s">
        <v>1122</v>
      </c>
      <c r="F8359">
        <v>334188</v>
      </c>
      <c r="G8359">
        <v>375151</v>
      </c>
      <c r="H8359" t="s">
        <v>148</v>
      </c>
      <c r="I8359" t="s">
        <v>248</v>
      </c>
      <c r="L8359">
        <f t="shared" si="588"/>
        <v>2018</v>
      </c>
      <c r="M8359">
        <f t="shared" si="589"/>
        <v>9</v>
      </c>
      <c r="N8359">
        <f t="shared" si="585"/>
        <v>0</v>
      </c>
      <c r="O8359">
        <f t="shared" si="586"/>
        <v>0</v>
      </c>
      <c r="P8359">
        <f t="shared" si="587"/>
        <v>1</v>
      </c>
    </row>
    <row r="8360" spans="1:16" x14ac:dyDescent="0.3">
      <c r="A8360" t="s">
        <v>69</v>
      </c>
      <c r="B8360" s="38">
        <v>43374</v>
      </c>
      <c r="C8360" t="s">
        <v>30</v>
      </c>
      <c r="D8360" t="s">
        <v>1282</v>
      </c>
      <c r="E8360" t="s">
        <v>1122</v>
      </c>
      <c r="F8360">
        <v>335020</v>
      </c>
      <c r="G8360">
        <v>373955</v>
      </c>
      <c r="H8360" t="s">
        <v>148</v>
      </c>
      <c r="I8360" t="s">
        <v>248</v>
      </c>
      <c r="L8360">
        <f t="shared" si="588"/>
        <v>2018</v>
      </c>
      <c r="M8360">
        <f t="shared" si="589"/>
        <v>10</v>
      </c>
      <c r="N8360">
        <f t="shared" si="585"/>
        <v>0</v>
      </c>
      <c r="O8360">
        <f t="shared" si="586"/>
        <v>0</v>
      </c>
      <c r="P8360">
        <f t="shared" si="587"/>
        <v>1</v>
      </c>
    </row>
    <row r="8361" spans="1:16" x14ac:dyDescent="0.3">
      <c r="A8361" t="s">
        <v>69</v>
      </c>
      <c r="B8361" s="38">
        <v>43374</v>
      </c>
      <c r="C8361" t="s">
        <v>30</v>
      </c>
      <c r="D8361" t="s">
        <v>1272</v>
      </c>
      <c r="E8361" t="s">
        <v>1122</v>
      </c>
      <c r="F8361">
        <v>333732</v>
      </c>
      <c r="G8361">
        <v>374077</v>
      </c>
      <c r="H8361" t="s">
        <v>152</v>
      </c>
      <c r="I8361" t="s">
        <v>222</v>
      </c>
      <c r="L8361">
        <f t="shared" si="588"/>
        <v>2018</v>
      </c>
      <c r="M8361">
        <f t="shared" si="589"/>
        <v>10</v>
      </c>
      <c r="N8361">
        <f t="shared" si="585"/>
        <v>0</v>
      </c>
      <c r="O8361">
        <f t="shared" si="586"/>
        <v>0</v>
      </c>
      <c r="P8361">
        <f t="shared" si="587"/>
        <v>2</v>
      </c>
    </row>
    <row r="8362" spans="1:16" x14ac:dyDescent="0.3">
      <c r="A8362" t="s">
        <v>69</v>
      </c>
      <c r="B8362" s="38">
        <v>43374</v>
      </c>
      <c r="C8362" t="s">
        <v>30</v>
      </c>
      <c r="D8362" t="s">
        <v>1244</v>
      </c>
      <c r="E8362" t="s">
        <v>1122</v>
      </c>
      <c r="F8362">
        <v>333442</v>
      </c>
      <c r="G8362">
        <v>374317</v>
      </c>
      <c r="H8362" t="s">
        <v>148</v>
      </c>
      <c r="I8362" t="s">
        <v>248</v>
      </c>
      <c r="L8362">
        <f t="shared" si="588"/>
        <v>2018</v>
      </c>
      <c r="M8362">
        <f t="shared" si="589"/>
        <v>10</v>
      </c>
      <c r="N8362">
        <f t="shared" si="585"/>
        <v>0</v>
      </c>
      <c r="O8362">
        <f t="shared" si="586"/>
        <v>0</v>
      </c>
      <c r="P8362">
        <f t="shared" si="587"/>
        <v>1</v>
      </c>
    </row>
    <row r="8363" spans="1:16" x14ac:dyDescent="0.3">
      <c r="A8363" t="s">
        <v>69</v>
      </c>
      <c r="B8363" s="38">
        <v>43374</v>
      </c>
      <c r="C8363" t="s">
        <v>30</v>
      </c>
      <c r="D8363" t="s">
        <v>1284</v>
      </c>
      <c r="E8363" t="s">
        <v>1122</v>
      </c>
      <c r="F8363">
        <v>334214</v>
      </c>
      <c r="G8363">
        <v>374125</v>
      </c>
      <c r="H8363" t="s">
        <v>148</v>
      </c>
      <c r="I8363" t="s">
        <v>248</v>
      </c>
      <c r="L8363">
        <f t="shared" si="588"/>
        <v>2018</v>
      </c>
      <c r="M8363">
        <f t="shared" si="589"/>
        <v>10</v>
      </c>
      <c r="N8363">
        <f t="shared" si="585"/>
        <v>0</v>
      </c>
      <c r="O8363">
        <f t="shared" si="586"/>
        <v>0</v>
      </c>
      <c r="P8363">
        <f t="shared" si="587"/>
        <v>1</v>
      </c>
    </row>
    <row r="8364" spans="1:16" x14ac:dyDescent="0.3">
      <c r="A8364" t="s">
        <v>69</v>
      </c>
      <c r="B8364" s="38">
        <v>43374</v>
      </c>
      <c r="C8364" t="s">
        <v>30</v>
      </c>
      <c r="D8364" t="s">
        <v>1441</v>
      </c>
      <c r="E8364" t="s">
        <v>1122</v>
      </c>
      <c r="F8364">
        <v>334051</v>
      </c>
      <c r="G8364">
        <v>374532</v>
      </c>
      <c r="H8364" t="s">
        <v>148</v>
      </c>
      <c r="I8364" t="s">
        <v>248</v>
      </c>
      <c r="L8364">
        <f t="shared" si="588"/>
        <v>2018</v>
      </c>
      <c r="M8364">
        <f t="shared" si="589"/>
        <v>10</v>
      </c>
      <c r="N8364">
        <f t="shared" si="585"/>
        <v>0</v>
      </c>
      <c r="O8364">
        <f t="shared" si="586"/>
        <v>0</v>
      </c>
      <c r="P8364">
        <f t="shared" si="587"/>
        <v>1</v>
      </c>
    </row>
    <row r="8365" spans="1:16" x14ac:dyDescent="0.3">
      <c r="A8365" t="s">
        <v>69</v>
      </c>
      <c r="B8365" s="38">
        <v>43374</v>
      </c>
      <c r="C8365" t="s">
        <v>30</v>
      </c>
      <c r="D8365" t="s">
        <v>1256</v>
      </c>
      <c r="E8365" t="s">
        <v>1122</v>
      </c>
      <c r="F8365">
        <v>333448</v>
      </c>
      <c r="G8365">
        <v>374341</v>
      </c>
      <c r="H8365" t="s">
        <v>152</v>
      </c>
      <c r="I8365" t="s">
        <v>222</v>
      </c>
      <c r="L8365">
        <f t="shared" si="588"/>
        <v>2018</v>
      </c>
      <c r="M8365">
        <f t="shared" si="589"/>
        <v>10</v>
      </c>
      <c r="N8365">
        <f t="shared" si="585"/>
        <v>0</v>
      </c>
      <c r="O8365">
        <f t="shared" si="586"/>
        <v>0</v>
      </c>
      <c r="P8365">
        <f t="shared" si="587"/>
        <v>2</v>
      </c>
    </row>
    <row r="8366" spans="1:16" x14ac:dyDescent="0.3">
      <c r="A8366" t="s">
        <v>69</v>
      </c>
      <c r="B8366" s="38">
        <v>43374</v>
      </c>
      <c r="C8366" t="s">
        <v>30</v>
      </c>
      <c r="D8366" t="s">
        <v>1229</v>
      </c>
      <c r="E8366" t="s">
        <v>1122</v>
      </c>
      <c r="F8366">
        <v>332916</v>
      </c>
      <c r="G8366">
        <v>373554</v>
      </c>
      <c r="H8366" t="s">
        <v>148</v>
      </c>
      <c r="I8366" t="s">
        <v>248</v>
      </c>
      <c r="L8366">
        <f t="shared" si="588"/>
        <v>2018</v>
      </c>
      <c r="M8366">
        <f t="shared" si="589"/>
        <v>10</v>
      </c>
      <c r="N8366">
        <f t="shared" si="585"/>
        <v>0</v>
      </c>
      <c r="O8366">
        <f t="shared" si="586"/>
        <v>0</v>
      </c>
      <c r="P8366">
        <f t="shared" si="587"/>
        <v>1</v>
      </c>
    </row>
    <row r="8367" spans="1:16" x14ac:dyDescent="0.3">
      <c r="A8367" t="s">
        <v>69</v>
      </c>
      <c r="B8367" s="38">
        <v>43374</v>
      </c>
      <c r="C8367" t="s">
        <v>30</v>
      </c>
      <c r="D8367" t="s">
        <v>1281</v>
      </c>
      <c r="E8367" t="s">
        <v>1122</v>
      </c>
      <c r="F8367">
        <v>333418</v>
      </c>
      <c r="G8367">
        <v>373296</v>
      </c>
      <c r="H8367" t="s">
        <v>148</v>
      </c>
      <c r="I8367" t="s">
        <v>248</v>
      </c>
      <c r="L8367">
        <f t="shared" si="588"/>
        <v>2018</v>
      </c>
      <c r="M8367">
        <f t="shared" si="589"/>
        <v>10</v>
      </c>
      <c r="N8367">
        <f t="shared" si="585"/>
        <v>0</v>
      </c>
      <c r="O8367">
        <f t="shared" si="586"/>
        <v>0</v>
      </c>
      <c r="P8367">
        <f t="shared" si="587"/>
        <v>1</v>
      </c>
    </row>
    <row r="8368" spans="1:16" x14ac:dyDescent="0.3">
      <c r="A8368" t="s">
        <v>69</v>
      </c>
      <c r="B8368" s="38">
        <v>43374</v>
      </c>
      <c r="C8368" t="s">
        <v>30</v>
      </c>
      <c r="D8368" t="s">
        <v>1261</v>
      </c>
      <c r="E8368" t="s">
        <v>1122</v>
      </c>
      <c r="F8368">
        <v>333572</v>
      </c>
      <c r="G8368">
        <v>374680</v>
      </c>
      <c r="H8368" t="s">
        <v>148</v>
      </c>
      <c r="I8368" t="s">
        <v>248</v>
      </c>
      <c r="L8368">
        <f t="shared" si="588"/>
        <v>2018</v>
      </c>
      <c r="M8368">
        <f t="shared" si="589"/>
        <v>10</v>
      </c>
      <c r="N8368">
        <f t="shared" si="585"/>
        <v>0</v>
      </c>
      <c r="O8368">
        <f t="shared" si="586"/>
        <v>0</v>
      </c>
      <c r="P8368">
        <f t="shared" si="587"/>
        <v>1</v>
      </c>
    </row>
    <row r="8369" spans="1:16" x14ac:dyDescent="0.3">
      <c r="A8369" t="s">
        <v>69</v>
      </c>
      <c r="B8369" s="38">
        <v>43374</v>
      </c>
      <c r="C8369" t="s">
        <v>30</v>
      </c>
      <c r="D8369" t="s">
        <v>1389</v>
      </c>
      <c r="E8369" t="s">
        <v>1122</v>
      </c>
      <c r="F8369">
        <v>334592</v>
      </c>
      <c r="G8369">
        <v>374666</v>
      </c>
      <c r="H8369" t="s">
        <v>148</v>
      </c>
      <c r="I8369" t="s">
        <v>248</v>
      </c>
      <c r="L8369">
        <f t="shared" si="588"/>
        <v>2018</v>
      </c>
      <c r="M8369">
        <f t="shared" si="589"/>
        <v>10</v>
      </c>
      <c r="N8369">
        <f t="shared" si="585"/>
        <v>0</v>
      </c>
      <c r="O8369">
        <f t="shared" si="586"/>
        <v>0</v>
      </c>
      <c r="P8369">
        <f t="shared" si="587"/>
        <v>1</v>
      </c>
    </row>
    <row r="8370" spans="1:16" x14ac:dyDescent="0.3">
      <c r="A8370" t="s">
        <v>69</v>
      </c>
      <c r="B8370" s="38">
        <v>43374</v>
      </c>
      <c r="C8370" t="s">
        <v>30</v>
      </c>
      <c r="D8370" t="s">
        <v>1244</v>
      </c>
      <c r="E8370" t="s">
        <v>1122</v>
      </c>
      <c r="F8370">
        <v>333240</v>
      </c>
      <c r="G8370">
        <v>374349</v>
      </c>
      <c r="H8370" t="s">
        <v>148</v>
      </c>
      <c r="I8370" t="s">
        <v>248</v>
      </c>
      <c r="L8370">
        <f t="shared" si="588"/>
        <v>2018</v>
      </c>
      <c r="M8370">
        <f t="shared" si="589"/>
        <v>10</v>
      </c>
      <c r="N8370">
        <f t="shared" si="585"/>
        <v>0</v>
      </c>
      <c r="O8370">
        <f t="shared" si="586"/>
        <v>0</v>
      </c>
      <c r="P8370">
        <f t="shared" si="587"/>
        <v>1</v>
      </c>
    </row>
    <row r="8371" spans="1:16" x14ac:dyDescent="0.3">
      <c r="A8371" t="s">
        <v>69</v>
      </c>
      <c r="B8371" s="38">
        <v>43374</v>
      </c>
      <c r="C8371" t="s">
        <v>30</v>
      </c>
      <c r="D8371" t="s">
        <v>1229</v>
      </c>
      <c r="E8371" t="s">
        <v>1122</v>
      </c>
      <c r="F8371">
        <v>333807</v>
      </c>
      <c r="G8371">
        <v>375227</v>
      </c>
      <c r="H8371" t="s">
        <v>148</v>
      </c>
      <c r="I8371" t="s">
        <v>248</v>
      </c>
      <c r="L8371">
        <f t="shared" si="588"/>
        <v>2018</v>
      </c>
      <c r="M8371">
        <f t="shared" si="589"/>
        <v>10</v>
      </c>
      <c r="N8371">
        <f t="shared" si="585"/>
        <v>0</v>
      </c>
      <c r="O8371">
        <f t="shared" si="586"/>
        <v>0</v>
      </c>
      <c r="P8371">
        <f t="shared" si="587"/>
        <v>1</v>
      </c>
    </row>
    <row r="8372" spans="1:16" x14ac:dyDescent="0.3">
      <c r="A8372" t="s">
        <v>69</v>
      </c>
      <c r="B8372" s="38">
        <v>43374</v>
      </c>
      <c r="C8372" t="s">
        <v>30</v>
      </c>
      <c r="D8372" t="s">
        <v>1342</v>
      </c>
      <c r="E8372" t="s">
        <v>1122</v>
      </c>
      <c r="F8372">
        <v>333724</v>
      </c>
      <c r="G8372">
        <v>373558</v>
      </c>
      <c r="H8372" t="s">
        <v>152</v>
      </c>
      <c r="I8372" t="s">
        <v>222</v>
      </c>
      <c r="L8372">
        <f t="shared" si="588"/>
        <v>2018</v>
      </c>
      <c r="M8372">
        <f t="shared" si="589"/>
        <v>10</v>
      </c>
      <c r="N8372">
        <f t="shared" si="585"/>
        <v>0</v>
      </c>
      <c r="O8372">
        <f t="shared" si="586"/>
        <v>0</v>
      </c>
      <c r="P8372">
        <f t="shared" si="587"/>
        <v>2</v>
      </c>
    </row>
    <row r="8373" spans="1:16" x14ac:dyDescent="0.3">
      <c r="A8373" t="s">
        <v>69</v>
      </c>
      <c r="B8373" s="38">
        <v>43374</v>
      </c>
      <c r="C8373" t="s">
        <v>30</v>
      </c>
      <c r="D8373" t="s">
        <v>1245</v>
      </c>
      <c r="E8373" t="s">
        <v>1122</v>
      </c>
      <c r="F8373">
        <v>333641</v>
      </c>
      <c r="G8373">
        <v>375001</v>
      </c>
      <c r="H8373" t="s">
        <v>148</v>
      </c>
      <c r="I8373" t="s">
        <v>248</v>
      </c>
      <c r="L8373">
        <f t="shared" si="588"/>
        <v>2018</v>
      </c>
      <c r="M8373">
        <f t="shared" si="589"/>
        <v>10</v>
      </c>
      <c r="N8373">
        <f t="shared" si="585"/>
        <v>0</v>
      </c>
      <c r="O8373">
        <f t="shared" si="586"/>
        <v>0</v>
      </c>
      <c r="P8373">
        <f t="shared" si="587"/>
        <v>1</v>
      </c>
    </row>
    <row r="8374" spans="1:16" x14ac:dyDescent="0.3">
      <c r="A8374" t="s">
        <v>69</v>
      </c>
      <c r="B8374" s="38">
        <v>43374</v>
      </c>
      <c r="C8374" t="s">
        <v>30</v>
      </c>
      <c r="D8374" t="s">
        <v>1351</v>
      </c>
      <c r="E8374" t="s">
        <v>1122</v>
      </c>
      <c r="F8374">
        <v>333685</v>
      </c>
      <c r="G8374">
        <v>374799</v>
      </c>
      <c r="H8374" t="s">
        <v>148</v>
      </c>
      <c r="I8374" t="s">
        <v>248</v>
      </c>
      <c r="L8374">
        <f t="shared" si="588"/>
        <v>2018</v>
      </c>
      <c r="M8374">
        <f t="shared" si="589"/>
        <v>10</v>
      </c>
      <c r="N8374">
        <f t="shared" si="585"/>
        <v>0</v>
      </c>
      <c r="O8374">
        <f t="shared" si="586"/>
        <v>0</v>
      </c>
      <c r="P8374">
        <f t="shared" si="587"/>
        <v>1</v>
      </c>
    </row>
    <row r="8375" spans="1:16" x14ac:dyDescent="0.3">
      <c r="A8375" t="s">
        <v>69</v>
      </c>
      <c r="B8375" s="38">
        <v>43374</v>
      </c>
      <c r="C8375" t="s">
        <v>30</v>
      </c>
      <c r="D8375" t="s">
        <v>1235</v>
      </c>
      <c r="E8375" t="s">
        <v>1122</v>
      </c>
      <c r="F8375">
        <v>333550</v>
      </c>
      <c r="G8375">
        <v>373205</v>
      </c>
      <c r="H8375" t="s">
        <v>148</v>
      </c>
      <c r="I8375" t="s">
        <v>248</v>
      </c>
      <c r="L8375">
        <f t="shared" si="588"/>
        <v>2018</v>
      </c>
      <c r="M8375">
        <f t="shared" si="589"/>
        <v>10</v>
      </c>
      <c r="N8375">
        <f t="shared" si="585"/>
        <v>0</v>
      </c>
      <c r="O8375">
        <f t="shared" si="586"/>
        <v>0</v>
      </c>
      <c r="P8375">
        <f t="shared" si="587"/>
        <v>1</v>
      </c>
    </row>
    <row r="8376" spans="1:16" x14ac:dyDescent="0.3">
      <c r="A8376" t="s">
        <v>69</v>
      </c>
      <c r="B8376" s="38">
        <v>43374</v>
      </c>
      <c r="C8376" t="s">
        <v>30</v>
      </c>
      <c r="D8376" t="s">
        <v>1487</v>
      </c>
      <c r="E8376" t="s">
        <v>1122</v>
      </c>
      <c r="F8376">
        <v>334195</v>
      </c>
      <c r="G8376">
        <v>373868</v>
      </c>
      <c r="H8376" t="s">
        <v>148</v>
      </c>
      <c r="I8376" t="s">
        <v>248</v>
      </c>
      <c r="L8376">
        <f t="shared" si="588"/>
        <v>2018</v>
      </c>
      <c r="M8376">
        <f t="shared" si="589"/>
        <v>10</v>
      </c>
      <c r="N8376">
        <f t="shared" si="585"/>
        <v>0</v>
      </c>
      <c r="O8376">
        <f t="shared" si="586"/>
        <v>0</v>
      </c>
      <c r="P8376">
        <f t="shared" si="587"/>
        <v>1</v>
      </c>
    </row>
    <row r="8377" spans="1:16" x14ac:dyDescent="0.3">
      <c r="A8377" t="s">
        <v>69</v>
      </c>
      <c r="B8377" s="38">
        <v>43374</v>
      </c>
      <c r="C8377" t="s">
        <v>30</v>
      </c>
      <c r="D8377" t="s">
        <v>1235</v>
      </c>
      <c r="E8377" t="s">
        <v>1122</v>
      </c>
      <c r="F8377">
        <v>333438</v>
      </c>
      <c r="G8377">
        <v>373181</v>
      </c>
      <c r="H8377" t="s">
        <v>148</v>
      </c>
      <c r="I8377" t="s">
        <v>248</v>
      </c>
      <c r="L8377">
        <f t="shared" si="588"/>
        <v>2018</v>
      </c>
      <c r="M8377">
        <f t="shared" si="589"/>
        <v>10</v>
      </c>
      <c r="N8377">
        <f t="shared" si="585"/>
        <v>0</v>
      </c>
      <c r="O8377">
        <f t="shared" si="586"/>
        <v>0</v>
      </c>
      <c r="P8377">
        <f t="shared" si="587"/>
        <v>1</v>
      </c>
    </row>
    <row r="8378" spans="1:16" x14ac:dyDescent="0.3">
      <c r="A8378" t="s">
        <v>69</v>
      </c>
      <c r="B8378" s="38">
        <v>43374</v>
      </c>
      <c r="C8378" t="s">
        <v>30</v>
      </c>
      <c r="D8378" t="s">
        <v>1297</v>
      </c>
      <c r="E8378" t="s">
        <v>1122</v>
      </c>
      <c r="F8378">
        <v>334950</v>
      </c>
      <c r="G8378">
        <v>374795</v>
      </c>
      <c r="H8378" t="s">
        <v>148</v>
      </c>
      <c r="I8378" t="s">
        <v>248</v>
      </c>
      <c r="L8378">
        <f t="shared" si="588"/>
        <v>2018</v>
      </c>
      <c r="M8378">
        <f t="shared" si="589"/>
        <v>10</v>
      </c>
      <c r="N8378">
        <f t="shared" si="585"/>
        <v>0</v>
      </c>
      <c r="O8378">
        <f t="shared" si="586"/>
        <v>0</v>
      </c>
      <c r="P8378">
        <f t="shared" si="587"/>
        <v>1</v>
      </c>
    </row>
    <row r="8379" spans="1:16" x14ac:dyDescent="0.3">
      <c r="A8379" t="s">
        <v>69</v>
      </c>
      <c r="B8379" s="38">
        <v>43374</v>
      </c>
      <c r="C8379" t="s">
        <v>30</v>
      </c>
      <c r="D8379" t="s">
        <v>1441</v>
      </c>
      <c r="E8379" t="s">
        <v>1122</v>
      </c>
      <c r="F8379">
        <v>334001</v>
      </c>
      <c r="G8379">
        <v>374638</v>
      </c>
      <c r="H8379" t="s">
        <v>148</v>
      </c>
      <c r="I8379" t="s">
        <v>248</v>
      </c>
      <c r="L8379">
        <f t="shared" si="588"/>
        <v>2018</v>
      </c>
      <c r="M8379">
        <f t="shared" si="589"/>
        <v>10</v>
      </c>
      <c r="N8379">
        <f t="shared" si="585"/>
        <v>0</v>
      </c>
      <c r="O8379">
        <f t="shared" si="586"/>
        <v>0</v>
      </c>
      <c r="P8379">
        <f t="shared" si="587"/>
        <v>1</v>
      </c>
    </row>
    <row r="8380" spans="1:16" x14ac:dyDescent="0.3">
      <c r="A8380" t="s">
        <v>69</v>
      </c>
      <c r="B8380" s="38">
        <v>43374</v>
      </c>
      <c r="C8380" t="s">
        <v>30</v>
      </c>
      <c r="D8380" t="s">
        <v>1237</v>
      </c>
      <c r="E8380" t="s">
        <v>1122</v>
      </c>
      <c r="F8380">
        <v>333804</v>
      </c>
      <c r="G8380">
        <v>374745</v>
      </c>
      <c r="H8380" t="s">
        <v>148</v>
      </c>
      <c r="I8380" t="s">
        <v>248</v>
      </c>
      <c r="L8380">
        <f t="shared" si="588"/>
        <v>2018</v>
      </c>
      <c r="M8380">
        <f t="shared" si="589"/>
        <v>10</v>
      </c>
      <c r="N8380">
        <f t="shared" si="585"/>
        <v>0</v>
      </c>
      <c r="O8380">
        <f t="shared" si="586"/>
        <v>0</v>
      </c>
      <c r="P8380">
        <f t="shared" si="587"/>
        <v>1</v>
      </c>
    </row>
    <row r="8381" spans="1:16" x14ac:dyDescent="0.3">
      <c r="A8381" t="s">
        <v>69</v>
      </c>
      <c r="B8381" s="38">
        <v>43374</v>
      </c>
      <c r="C8381" t="s">
        <v>30</v>
      </c>
      <c r="D8381" t="s">
        <v>1237</v>
      </c>
      <c r="E8381" t="s">
        <v>1122</v>
      </c>
      <c r="F8381">
        <v>333883</v>
      </c>
      <c r="G8381">
        <v>374634</v>
      </c>
      <c r="H8381" t="s">
        <v>148</v>
      </c>
      <c r="I8381" t="s">
        <v>248</v>
      </c>
      <c r="L8381">
        <f t="shared" si="588"/>
        <v>2018</v>
      </c>
      <c r="M8381">
        <f t="shared" si="589"/>
        <v>10</v>
      </c>
      <c r="N8381">
        <f t="shared" si="585"/>
        <v>0</v>
      </c>
      <c r="O8381">
        <f t="shared" si="586"/>
        <v>0</v>
      </c>
      <c r="P8381">
        <f t="shared" si="587"/>
        <v>1</v>
      </c>
    </row>
    <row r="8382" spans="1:16" x14ac:dyDescent="0.3">
      <c r="A8382" t="s">
        <v>69</v>
      </c>
      <c r="B8382" s="38">
        <v>43374</v>
      </c>
      <c r="C8382" t="s">
        <v>30</v>
      </c>
      <c r="D8382" t="s">
        <v>1255</v>
      </c>
      <c r="E8382" t="s">
        <v>1122</v>
      </c>
      <c r="F8382">
        <v>333669</v>
      </c>
      <c r="G8382">
        <v>374764</v>
      </c>
      <c r="H8382" t="s">
        <v>144</v>
      </c>
      <c r="I8382" t="s">
        <v>341</v>
      </c>
      <c r="L8382">
        <f t="shared" si="588"/>
        <v>2018</v>
      </c>
      <c r="M8382">
        <f t="shared" si="589"/>
        <v>10</v>
      </c>
      <c r="N8382">
        <f t="shared" si="585"/>
        <v>0</v>
      </c>
      <c r="O8382">
        <f t="shared" si="586"/>
        <v>0</v>
      </c>
      <c r="P8382">
        <f t="shared" si="587"/>
        <v>3</v>
      </c>
    </row>
    <row r="8383" spans="1:16" x14ac:dyDescent="0.3">
      <c r="A8383" t="s">
        <v>69</v>
      </c>
      <c r="B8383" s="38">
        <v>43374</v>
      </c>
      <c r="C8383" t="s">
        <v>30</v>
      </c>
      <c r="D8383" t="s">
        <v>1477</v>
      </c>
      <c r="E8383" t="s">
        <v>1122</v>
      </c>
      <c r="F8383">
        <v>334136</v>
      </c>
      <c r="G8383">
        <v>374576</v>
      </c>
      <c r="H8383" t="s">
        <v>152</v>
      </c>
      <c r="I8383" t="s">
        <v>222</v>
      </c>
      <c r="L8383">
        <f t="shared" si="588"/>
        <v>2018</v>
      </c>
      <c r="M8383">
        <f t="shared" si="589"/>
        <v>10</v>
      </c>
      <c r="N8383">
        <f t="shared" si="585"/>
        <v>0</v>
      </c>
      <c r="O8383">
        <f t="shared" si="586"/>
        <v>0</v>
      </c>
      <c r="P8383">
        <f t="shared" si="587"/>
        <v>2</v>
      </c>
    </row>
    <row r="8384" spans="1:16" x14ac:dyDescent="0.3">
      <c r="A8384" t="s">
        <v>69</v>
      </c>
      <c r="B8384" s="38">
        <v>43374</v>
      </c>
      <c r="C8384" t="s">
        <v>30</v>
      </c>
      <c r="D8384" t="s">
        <v>1461</v>
      </c>
      <c r="E8384" t="s">
        <v>1122</v>
      </c>
      <c r="F8384">
        <v>333758</v>
      </c>
      <c r="G8384">
        <v>373825</v>
      </c>
      <c r="H8384" t="s">
        <v>148</v>
      </c>
      <c r="I8384" t="s">
        <v>248</v>
      </c>
      <c r="L8384">
        <f t="shared" si="588"/>
        <v>2018</v>
      </c>
      <c r="M8384">
        <f t="shared" si="589"/>
        <v>10</v>
      </c>
      <c r="N8384">
        <f t="shared" si="585"/>
        <v>0</v>
      </c>
      <c r="O8384">
        <f t="shared" si="586"/>
        <v>0</v>
      </c>
      <c r="P8384">
        <f t="shared" si="587"/>
        <v>1</v>
      </c>
    </row>
    <row r="8385" spans="1:16" x14ac:dyDescent="0.3">
      <c r="A8385" t="s">
        <v>69</v>
      </c>
      <c r="B8385" s="38">
        <v>43374</v>
      </c>
      <c r="C8385" t="s">
        <v>30</v>
      </c>
      <c r="D8385" t="s">
        <v>1257</v>
      </c>
      <c r="E8385" t="s">
        <v>1122</v>
      </c>
      <c r="F8385">
        <v>334173</v>
      </c>
      <c r="G8385">
        <v>374474</v>
      </c>
      <c r="H8385" t="s">
        <v>152</v>
      </c>
      <c r="I8385" t="s">
        <v>222</v>
      </c>
      <c r="L8385">
        <f t="shared" si="588"/>
        <v>2018</v>
      </c>
      <c r="M8385">
        <f t="shared" si="589"/>
        <v>10</v>
      </c>
      <c r="N8385">
        <f t="shared" si="585"/>
        <v>0</v>
      </c>
      <c r="O8385">
        <f t="shared" si="586"/>
        <v>0</v>
      </c>
      <c r="P8385">
        <f t="shared" si="587"/>
        <v>2</v>
      </c>
    </row>
    <row r="8386" spans="1:16" x14ac:dyDescent="0.3">
      <c r="A8386" t="s">
        <v>69</v>
      </c>
      <c r="B8386" s="38">
        <v>43405</v>
      </c>
      <c r="C8386" t="s">
        <v>30</v>
      </c>
      <c r="D8386" t="s">
        <v>1229</v>
      </c>
      <c r="E8386" t="s">
        <v>1122</v>
      </c>
      <c r="F8386">
        <v>333652</v>
      </c>
      <c r="G8386">
        <v>375217</v>
      </c>
      <c r="H8386" t="s">
        <v>144</v>
      </c>
      <c r="I8386" t="s">
        <v>341</v>
      </c>
      <c r="L8386">
        <f t="shared" si="588"/>
        <v>2018</v>
      </c>
      <c r="M8386">
        <f t="shared" si="589"/>
        <v>11</v>
      </c>
      <c r="N8386">
        <f t="shared" si="585"/>
        <v>0</v>
      </c>
      <c r="O8386">
        <f t="shared" si="586"/>
        <v>0</v>
      </c>
      <c r="P8386">
        <f t="shared" si="587"/>
        <v>3</v>
      </c>
    </row>
    <row r="8387" spans="1:16" x14ac:dyDescent="0.3">
      <c r="A8387" t="s">
        <v>69</v>
      </c>
      <c r="B8387" s="38">
        <v>43405</v>
      </c>
      <c r="C8387" t="s">
        <v>30</v>
      </c>
      <c r="D8387" t="s">
        <v>1241</v>
      </c>
      <c r="E8387" t="s">
        <v>1122</v>
      </c>
      <c r="F8387">
        <v>334228</v>
      </c>
      <c r="G8387">
        <v>373982</v>
      </c>
      <c r="H8387" t="s">
        <v>148</v>
      </c>
      <c r="I8387" t="s">
        <v>248</v>
      </c>
      <c r="L8387">
        <f t="shared" si="588"/>
        <v>2018</v>
      </c>
      <c r="M8387">
        <f t="shared" si="589"/>
        <v>11</v>
      </c>
      <c r="N8387">
        <f t="shared" si="585"/>
        <v>0</v>
      </c>
      <c r="O8387">
        <f t="shared" si="586"/>
        <v>0</v>
      </c>
      <c r="P8387">
        <f t="shared" si="587"/>
        <v>1</v>
      </c>
    </row>
    <row r="8388" spans="1:16" x14ac:dyDescent="0.3">
      <c r="A8388" t="s">
        <v>69</v>
      </c>
      <c r="B8388" s="38">
        <v>43405</v>
      </c>
      <c r="C8388" t="s">
        <v>30</v>
      </c>
      <c r="D8388" t="s">
        <v>1249</v>
      </c>
      <c r="E8388" t="s">
        <v>1122</v>
      </c>
      <c r="F8388">
        <v>334135</v>
      </c>
      <c r="G8388">
        <v>374702</v>
      </c>
      <c r="H8388" t="s">
        <v>148</v>
      </c>
      <c r="I8388" t="s">
        <v>248</v>
      </c>
      <c r="L8388">
        <f t="shared" si="588"/>
        <v>2018</v>
      </c>
      <c r="M8388">
        <f t="shared" si="589"/>
        <v>11</v>
      </c>
      <c r="N8388">
        <f t="shared" si="585"/>
        <v>0</v>
      </c>
      <c r="O8388">
        <f t="shared" si="586"/>
        <v>0</v>
      </c>
      <c r="P8388">
        <f t="shared" si="587"/>
        <v>1</v>
      </c>
    </row>
    <row r="8389" spans="1:16" x14ac:dyDescent="0.3">
      <c r="A8389" t="s">
        <v>69</v>
      </c>
      <c r="B8389" s="38">
        <v>43405</v>
      </c>
      <c r="C8389" t="s">
        <v>30</v>
      </c>
      <c r="D8389" t="s">
        <v>1267</v>
      </c>
      <c r="E8389" t="s">
        <v>1122</v>
      </c>
      <c r="F8389">
        <v>333337</v>
      </c>
      <c r="G8389">
        <v>373892</v>
      </c>
      <c r="H8389" t="s">
        <v>152</v>
      </c>
      <c r="I8389" t="s">
        <v>222</v>
      </c>
      <c r="L8389">
        <f t="shared" si="588"/>
        <v>2018</v>
      </c>
      <c r="M8389">
        <f t="shared" si="589"/>
        <v>11</v>
      </c>
      <c r="N8389">
        <f t="shared" si="585"/>
        <v>0</v>
      </c>
      <c r="O8389">
        <f t="shared" si="586"/>
        <v>0</v>
      </c>
      <c r="P8389">
        <f t="shared" si="587"/>
        <v>2</v>
      </c>
    </row>
    <row r="8390" spans="1:16" x14ac:dyDescent="0.3">
      <c r="A8390" t="s">
        <v>69</v>
      </c>
      <c r="B8390" s="38">
        <v>43405</v>
      </c>
      <c r="C8390" t="s">
        <v>30</v>
      </c>
      <c r="D8390" t="s">
        <v>1224</v>
      </c>
      <c r="E8390" t="s">
        <v>1122</v>
      </c>
      <c r="F8390">
        <v>334028</v>
      </c>
      <c r="G8390">
        <v>374397</v>
      </c>
      <c r="H8390" t="s">
        <v>148</v>
      </c>
      <c r="I8390" t="s">
        <v>248</v>
      </c>
      <c r="L8390">
        <f t="shared" si="588"/>
        <v>2018</v>
      </c>
      <c r="M8390">
        <f t="shared" si="589"/>
        <v>11</v>
      </c>
      <c r="N8390">
        <f t="shared" si="585"/>
        <v>0</v>
      </c>
      <c r="O8390">
        <f t="shared" si="586"/>
        <v>0</v>
      </c>
      <c r="P8390">
        <f t="shared" si="587"/>
        <v>1</v>
      </c>
    </row>
    <row r="8391" spans="1:16" x14ac:dyDescent="0.3">
      <c r="A8391" t="s">
        <v>69</v>
      </c>
      <c r="B8391" s="38">
        <v>43405</v>
      </c>
      <c r="C8391" t="s">
        <v>29</v>
      </c>
      <c r="D8391" t="s">
        <v>1478</v>
      </c>
      <c r="E8391" t="s">
        <v>1122</v>
      </c>
      <c r="F8391">
        <v>333960</v>
      </c>
      <c r="G8391">
        <v>373748</v>
      </c>
      <c r="H8391" t="s">
        <v>148</v>
      </c>
      <c r="I8391" t="s">
        <v>799</v>
      </c>
      <c r="L8391">
        <f t="shared" si="588"/>
        <v>2018</v>
      </c>
      <c r="M8391">
        <f t="shared" si="589"/>
        <v>11</v>
      </c>
      <c r="N8391">
        <f t="shared" si="585"/>
        <v>0</v>
      </c>
      <c r="O8391">
        <f t="shared" si="586"/>
        <v>1</v>
      </c>
      <c r="P8391">
        <f t="shared" si="587"/>
        <v>0</v>
      </c>
    </row>
    <row r="8392" spans="1:16" x14ac:dyDescent="0.3">
      <c r="A8392" t="s">
        <v>69</v>
      </c>
      <c r="B8392" s="38">
        <v>43405</v>
      </c>
      <c r="C8392" t="s">
        <v>30</v>
      </c>
      <c r="D8392" t="s">
        <v>1280</v>
      </c>
      <c r="E8392" t="s">
        <v>1122</v>
      </c>
      <c r="F8392">
        <v>333638</v>
      </c>
      <c r="G8392">
        <v>373922</v>
      </c>
      <c r="H8392" t="s">
        <v>148</v>
      </c>
      <c r="I8392" t="s">
        <v>248</v>
      </c>
      <c r="L8392">
        <f t="shared" si="588"/>
        <v>2018</v>
      </c>
      <c r="M8392">
        <f t="shared" si="589"/>
        <v>11</v>
      </c>
      <c r="N8392">
        <f t="shared" si="585"/>
        <v>0</v>
      </c>
      <c r="O8392">
        <f t="shared" si="586"/>
        <v>0</v>
      </c>
      <c r="P8392">
        <f t="shared" si="587"/>
        <v>1</v>
      </c>
    </row>
    <row r="8393" spans="1:16" x14ac:dyDescent="0.3">
      <c r="A8393" t="s">
        <v>69</v>
      </c>
      <c r="B8393" s="38">
        <v>43405</v>
      </c>
      <c r="C8393" t="s">
        <v>30</v>
      </c>
      <c r="D8393" t="s">
        <v>1229</v>
      </c>
      <c r="E8393" t="s">
        <v>1122</v>
      </c>
      <c r="F8393">
        <v>332966</v>
      </c>
      <c r="G8393">
        <v>373674</v>
      </c>
      <c r="H8393" t="s">
        <v>148</v>
      </c>
      <c r="I8393" t="s">
        <v>248</v>
      </c>
      <c r="L8393">
        <f t="shared" si="588"/>
        <v>2018</v>
      </c>
      <c r="M8393">
        <f t="shared" si="589"/>
        <v>11</v>
      </c>
      <c r="N8393">
        <f t="shared" si="585"/>
        <v>0</v>
      </c>
      <c r="O8393">
        <f t="shared" si="586"/>
        <v>0</v>
      </c>
      <c r="P8393">
        <f t="shared" si="587"/>
        <v>1</v>
      </c>
    </row>
    <row r="8394" spans="1:16" x14ac:dyDescent="0.3">
      <c r="A8394" t="s">
        <v>69</v>
      </c>
      <c r="B8394" s="38">
        <v>43405</v>
      </c>
      <c r="C8394" t="s">
        <v>30</v>
      </c>
      <c r="D8394" t="s">
        <v>1229</v>
      </c>
      <c r="E8394" t="s">
        <v>1122</v>
      </c>
      <c r="F8394">
        <v>333023</v>
      </c>
      <c r="G8394">
        <v>373834</v>
      </c>
      <c r="H8394" t="s">
        <v>148</v>
      </c>
      <c r="I8394" t="s">
        <v>248</v>
      </c>
      <c r="L8394">
        <f t="shared" si="588"/>
        <v>2018</v>
      </c>
      <c r="M8394">
        <f t="shared" si="589"/>
        <v>11</v>
      </c>
      <c r="N8394">
        <f t="shared" si="585"/>
        <v>0</v>
      </c>
      <c r="O8394">
        <f t="shared" si="586"/>
        <v>0</v>
      </c>
      <c r="P8394">
        <f t="shared" si="587"/>
        <v>1</v>
      </c>
    </row>
    <row r="8395" spans="1:16" x14ac:dyDescent="0.3">
      <c r="A8395" t="s">
        <v>69</v>
      </c>
      <c r="B8395" s="38">
        <v>43405</v>
      </c>
      <c r="C8395" t="s">
        <v>30</v>
      </c>
      <c r="D8395" t="s">
        <v>1488</v>
      </c>
      <c r="E8395" t="s">
        <v>1122</v>
      </c>
      <c r="F8395">
        <v>333520</v>
      </c>
      <c r="G8395">
        <v>375069</v>
      </c>
      <c r="H8395" t="s">
        <v>152</v>
      </c>
      <c r="I8395" t="s">
        <v>222</v>
      </c>
      <c r="L8395">
        <f t="shared" si="588"/>
        <v>2018</v>
      </c>
      <c r="M8395">
        <f t="shared" si="589"/>
        <v>11</v>
      </c>
      <c r="N8395">
        <f t="shared" si="585"/>
        <v>0</v>
      </c>
      <c r="O8395">
        <f t="shared" si="586"/>
        <v>0</v>
      </c>
      <c r="P8395">
        <f t="shared" si="587"/>
        <v>2</v>
      </c>
    </row>
    <row r="8396" spans="1:16" x14ac:dyDescent="0.3">
      <c r="A8396" t="s">
        <v>69</v>
      </c>
      <c r="B8396" s="38">
        <v>43405</v>
      </c>
      <c r="C8396" t="s">
        <v>30</v>
      </c>
      <c r="D8396" t="s">
        <v>1251</v>
      </c>
      <c r="E8396" t="s">
        <v>1122</v>
      </c>
      <c r="F8396">
        <v>334215</v>
      </c>
      <c r="G8396">
        <v>374960</v>
      </c>
      <c r="H8396" t="s">
        <v>148</v>
      </c>
      <c r="I8396" t="s">
        <v>248</v>
      </c>
      <c r="L8396">
        <f t="shared" si="588"/>
        <v>2018</v>
      </c>
      <c r="M8396">
        <f t="shared" si="589"/>
        <v>11</v>
      </c>
      <c r="N8396">
        <f t="shared" si="585"/>
        <v>0</v>
      </c>
      <c r="O8396">
        <f t="shared" si="586"/>
        <v>0</v>
      </c>
      <c r="P8396">
        <f t="shared" si="587"/>
        <v>1</v>
      </c>
    </row>
    <row r="8397" spans="1:16" x14ac:dyDescent="0.3">
      <c r="A8397" t="s">
        <v>69</v>
      </c>
      <c r="B8397" s="38">
        <v>43405</v>
      </c>
      <c r="C8397" t="s">
        <v>30</v>
      </c>
      <c r="D8397" t="s">
        <v>1489</v>
      </c>
      <c r="E8397" t="s">
        <v>1122</v>
      </c>
      <c r="F8397">
        <v>333578</v>
      </c>
      <c r="G8397">
        <v>375025</v>
      </c>
      <c r="H8397" t="s">
        <v>148</v>
      </c>
      <c r="I8397" t="s">
        <v>248</v>
      </c>
      <c r="L8397">
        <f t="shared" si="588"/>
        <v>2018</v>
      </c>
      <c r="M8397">
        <f t="shared" si="589"/>
        <v>11</v>
      </c>
      <c r="N8397">
        <f t="shared" si="585"/>
        <v>0</v>
      </c>
      <c r="O8397">
        <f t="shared" si="586"/>
        <v>0</v>
      </c>
      <c r="P8397">
        <f t="shared" si="587"/>
        <v>1</v>
      </c>
    </row>
    <row r="8398" spans="1:16" x14ac:dyDescent="0.3">
      <c r="A8398" t="s">
        <v>69</v>
      </c>
      <c r="B8398" s="38">
        <v>43405</v>
      </c>
      <c r="C8398" t="s">
        <v>30</v>
      </c>
      <c r="D8398" t="s">
        <v>1222</v>
      </c>
      <c r="E8398" t="s">
        <v>1122</v>
      </c>
      <c r="F8398">
        <v>333460</v>
      </c>
      <c r="G8398">
        <v>374308</v>
      </c>
      <c r="H8398" t="s">
        <v>234</v>
      </c>
      <c r="I8398" t="s">
        <v>484</v>
      </c>
      <c r="L8398">
        <f t="shared" si="588"/>
        <v>2018</v>
      </c>
      <c r="M8398">
        <f t="shared" si="589"/>
        <v>11</v>
      </c>
      <c r="N8398">
        <f t="shared" si="585"/>
        <v>0</v>
      </c>
      <c r="O8398">
        <f t="shared" si="586"/>
        <v>0</v>
      </c>
      <c r="P8398">
        <f t="shared" si="587"/>
        <v>5</v>
      </c>
    </row>
    <row r="8399" spans="1:16" x14ac:dyDescent="0.3">
      <c r="A8399" t="s">
        <v>69</v>
      </c>
      <c r="B8399" s="38">
        <v>43405</v>
      </c>
      <c r="C8399" t="s">
        <v>30</v>
      </c>
      <c r="D8399" t="s">
        <v>1490</v>
      </c>
      <c r="E8399" t="s">
        <v>1122</v>
      </c>
      <c r="F8399">
        <v>334580</v>
      </c>
      <c r="G8399">
        <v>374630</v>
      </c>
      <c r="H8399" t="s">
        <v>148</v>
      </c>
      <c r="I8399" t="s">
        <v>248</v>
      </c>
      <c r="L8399">
        <f t="shared" si="588"/>
        <v>2018</v>
      </c>
      <c r="M8399">
        <f t="shared" si="589"/>
        <v>11</v>
      </c>
      <c r="N8399">
        <f t="shared" si="585"/>
        <v>0</v>
      </c>
      <c r="O8399">
        <f t="shared" si="586"/>
        <v>0</v>
      </c>
      <c r="P8399">
        <f t="shared" si="587"/>
        <v>1</v>
      </c>
    </row>
    <row r="8400" spans="1:16" x14ac:dyDescent="0.3">
      <c r="A8400" t="s">
        <v>69</v>
      </c>
      <c r="B8400" s="38">
        <v>43405</v>
      </c>
      <c r="C8400" t="s">
        <v>30</v>
      </c>
      <c r="D8400" t="s">
        <v>1491</v>
      </c>
      <c r="E8400" t="s">
        <v>1122</v>
      </c>
      <c r="F8400">
        <v>333485</v>
      </c>
      <c r="G8400">
        <v>373060</v>
      </c>
      <c r="H8400" t="s">
        <v>148</v>
      </c>
      <c r="I8400" t="s">
        <v>248</v>
      </c>
      <c r="L8400">
        <f t="shared" si="588"/>
        <v>2018</v>
      </c>
      <c r="M8400">
        <f t="shared" si="589"/>
        <v>11</v>
      </c>
      <c r="N8400">
        <f t="shared" si="585"/>
        <v>0</v>
      </c>
      <c r="O8400">
        <f t="shared" si="586"/>
        <v>0</v>
      </c>
      <c r="P8400">
        <f t="shared" si="587"/>
        <v>1</v>
      </c>
    </row>
    <row r="8401" spans="1:16" x14ac:dyDescent="0.3">
      <c r="A8401" t="s">
        <v>69</v>
      </c>
      <c r="B8401" s="38">
        <v>43405</v>
      </c>
      <c r="C8401" t="s">
        <v>30</v>
      </c>
      <c r="D8401" t="s">
        <v>1242</v>
      </c>
      <c r="E8401" t="s">
        <v>1122</v>
      </c>
      <c r="F8401">
        <v>334199</v>
      </c>
      <c r="G8401">
        <v>373765</v>
      </c>
      <c r="H8401" t="s">
        <v>148</v>
      </c>
      <c r="I8401" t="s">
        <v>248</v>
      </c>
      <c r="L8401">
        <f t="shared" si="588"/>
        <v>2018</v>
      </c>
      <c r="M8401">
        <f t="shared" si="589"/>
        <v>11</v>
      </c>
      <c r="N8401">
        <f t="shared" si="585"/>
        <v>0</v>
      </c>
      <c r="O8401">
        <f t="shared" si="586"/>
        <v>0</v>
      </c>
      <c r="P8401">
        <f t="shared" si="587"/>
        <v>1</v>
      </c>
    </row>
    <row r="8402" spans="1:16" x14ac:dyDescent="0.3">
      <c r="A8402" t="s">
        <v>69</v>
      </c>
      <c r="B8402" s="38">
        <v>43405</v>
      </c>
      <c r="C8402" t="s">
        <v>30</v>
      </c>
      <c r="D8402" t="s">
        <v>1244</v>
      </c>
      <c r="E8402" t="s">
        <v>1122</v>
      </c>
      <c r="F8402">
        <v>333435</v>
      </c>
      <c r="G8402">
        <v>374324</v>
      </c>
      <c r="H8402" t="s">
        <v>148</v>
      </c>
      <c r="I8402" t="s">
        <v>248</v>
      </c>
      <c r="L8402">
        <f t="shared" si="588"/>
        <v>2018</v>
      </c>
      <c r="M8402">
        <f t="shared" si="589"/>
        <v>11</v>
      </c>
      <c r="N8402">
        <f t="shared" si="585"/>
        <v>0</v>
      </c>
      <c r="O8402">
        <f t="shared" si="586"/>
        <v>0</v>
      </c>
      <c r="P8402">
        <f t="shared" si="587"/>
        <v>1</v>
      </c>
    </row>
    <row r="8403" spans="1:16" x14ac:dyDescent="0.3">
      <c r="A8403" t="s">
        <v>69</v>
      </c>
      <c r="B8403" s="38">
        <v>43405</v>
      </c>
      <c r="C8403" t="s">
        <v>29</v>
      </c>
      <c r="D8403" t="s">
        <v>1230</v>
      </c>
      <c r="E8403" t="s">
        <v>1122</v>
      </c>
      <c r="F8403">
        <v>333585</v>
      </c>
      <c r="G8403">
        <v>373478</v>
      </c>
      <c r="H8403" t="s">
        <v>148</v>
      </c>
      <c r="I8403" t="s">
        <v>799</v>
      </c>
      <c r="L8403">
        <f t="shared" si="588"/>
        <v>2018</v>
      </c>
      <c r="M8403">
        <f t="shared" si="589"/>
        <v>11</v>
      </c>
      <c r="N8403">
        <f t="shared" si="585"/>
        <v>0</v>
      </c>
      <c r="O8403">
        <f t="shared" si="586"/>
        <v>1</v>
      </c>
      <c r="P8403">
        <f t="shared" si="587"/>
        <v>0</v>
      </c>
    </row>
    <row r="8404" spans="1:16" x14ac:dyDescent="0.3">
      <c r="A8404" t="s">
        <v>69</v>
      </c>
      <c r="B8404" s="38">
        <v>43405</v>
      </c>
      <c r="C8404" t="s">
        <v>30</v>
      </c>
      <c r="D8404" t="s">
        <v>1259</v>
      </c>
      <c r="E8404" t="s">
        <v>1122</v>
      </c>
      <c r="F8404">
        <v>333922</v>
      </c>
      <c r="G8404">
        <v>374943</v>
      </c>
      <c r="H8404" t="s">
        <v>148</v>
      </c>
      <c r="I8404" t="s">
        <v>248</v>
      </c>
      <c r="L8404">
        <f t="shared" si="588"/>
        <v>2018</v>
      </c>
      <c r="M8404">
        <f t="shared" si="589"/>
        <v>11</v>
      </c>
      <c r="N8404">
        <f t="shared" si="585"/>
        <v>0</v>
      </c>
      <c r="O8404">
        <f t="shared" si="586"/>
        <v>0</v>
      </c>
      <c r="P8404">
        <f t="shared" si="587"/>
        <v>1</v>
      </c>
    </row>
    <row r="8405" spans="1:16" x14ac:dyDescent="0.3">
      <c r="A8405" t="s">
        <v>69</v>
      </c>
      <c r="B8405" s="38">
        <v>43405</v>
      </c>
      <c r="C8405" t="s">
        <v>30</v>
      </c>
      <c r="D8405" t="s">
        <v>1244</v>
      </c>
      <c r="E8405" t="s">
        <v>1122</v>
      </c>
      <c r="F8405">
        <v>333436</v>
      </c>
      <c r="G8405">
        <v>374325</v>
      </c>
      <c r="H8405" t="s">
        <v>148</v>
      </c>
      <c r="I8405" t="s">
        <v>248</v>
      </c>
      <c r="L8405">
        <f t="shared" si="588"/>
        <v>2018</v>
      </c>
      <c r="M8405">
        <f t="shared" si="589"/>
        <v>11</v>
      </c>
      <c r="N8405">
        <f t="shared" ref="N8405:N8468" si="590">SUM((IF(OR(ISBLANK($I8405),ISERROR(SEARCH("killed",$I8405))),0,IF(SEARCH("killed",$I8405)=3,LEFT($I8405,1),IF(SEARCH("killed",$I8405)=4,LEFT($I8405,2),0)))),(IF(OR(ISBLANK($J8405),ISERROR(SEARCH("killed",$J8405))),0,IF(SEARCH("killed",$J8405)=3,LEFT($J8405,1),IF(SEARCH("killed",$J8405)=4,LEFT($J8405,2),0)))),(IF(OR(ISBLANK($K8405),ISERROR(SEARCH("killed",$K8405))),0,IF(SEARCH("killed",$K8405)=3,LEFT($K8405,1),IF(SEARCH("killed",$K8405)=4,LEFT($K8405,2),0)))))</f>
        <v>0</v>
      </c>
      <c r="O8405">
        <f t="shared" ref="O8405:O8468" si="591">SUM((IF(OR(ISBLANK($I8405),ISERROR(SEARCH("seriously",$I8405))),0,IF(SEARCH("seriously",$I8405)=3,LEFT($I8405,1),IF(SEARCH("seriously",$I8405)=4,LEFT($I8405,2),0)))),(IF(OR(ISBLANK($J8405),ISERROR(SEARCH("seriously",$J8405))),0,IF(SEARCH("seriously",$J8405)=3,LEFT($J8405,1),IF(SEARCH("seriously",$J8405)=4,LEFT($J8405,2),0)))),(IF(OR(ISBLANK($K8405),ISERROR(SEARCH("seriously",$K8405))),0,IF(SEARCH("seriously",$K8405)=3,LEFT($K8405,1),IF(SEARCH("seriously",$K8405)=4,LEFT($K8405,2),0)))))</f>
        <v>0</v>
      </c>
      <c r="P8405">
        <f t="shared" ref="P8405:P8468" si="592">SUM((IF(OR(ISBLANK($I8405),ISERROR(SEARCH("slightly",$I8405))),0,IF(SEARCH("slightly",$I8405)=3,LEFT($I8405,1),IF(SEARCH("slightly",$I8405)=4,LEFT($I8405,2),0)))),(IF(OR(ISBLANK($J8405),ISERROR(SEARCH("slightly",$J8405))),0,IF(SEARCH("slightly",$J8405)=3,LEFT($J8405,1),IF(SEARCH("slightly",$J8405)=4,LEFT($J8405,2),0)))),(IF(OR(ISBLANK($K8405),ISERROR(SEARCH("slightly",$K8405))),0,IF(SEARCH("slightly",$K8405)=3,LEFT($K8405,1),IF(SEARCH("slightly",$K8405)=4,LEFT($K8405,2),0)))))</f>
        <v>1</v>
      </c>
    </row>
    <row r="8406" spans="1:16" x14ac:dyDescent="0.3">
      <c r="A8406" t="s">
        <v>69</v>
      </c>
      <c r="B8406" s="38">
        <v>43405</v>
      </c>
      <c r="C8406" t="s">
        <v>30</v>
      </c>
      <c r="D8406" t="s">
        <v>1492</v>
      </c>
      <c r="E8406" t="s">
        <v>1122</v>
      </c>
      <c r="F8406">
        <v>333587</v>
      </c>
      <c r="G8406">
        <v>374533</v>
      </c>
      <c r="H8406" t="s">
        <v>148</v>
      </c>
      <c r="I8406" t="s">
        <v>248</v>
      </c>
      <c r="L8406">
        <f t="shared" si="588"/>
        <v>2018</v>
      </c>
      <c r="M8406">
        <f t="shared" si="589"/>
        <v>11</v>
      </c>
      <c r="N8406">
        <f t="shared" si="590"/>
        <v>0</v>
      </c>
      <c r="O8406">
        <f t="shared" si="591"/>
        <v>0</v>
      </c>
      <c r="P8406">
        <f t="shared" si="592"/>
        <v>1</v>
      </c>
    </row>
    <row r="8407" spans="1:16" x14ac:dyDescent="0.3">
      <c r="A8407" t="s">
        <v>69</v>
      </c>
      <c r="B8407" s="38">
        <v>43405</v>
      </c>
      <c r="C8407" t="s">
        <v>30</v>
      </c>
      <c r="D8407" t="s">
        <v>1261</v>
      </c>
      <c r="E8407" t="s">
        <v>1122</v>
      </c>
      <c r="F8407">
        <v>333934</v>
      </c>
      <c r="G8407">
        <v>374469</v>
      </c>
      <c r="H8407" t="s">
        <v>148</v>
      </c>
      <c r="I8407" t="s">
        <v>248</v>
      </c>
      <c r="L8407">
        <f t="shared" si="588"/>
        <v>2018</v>
      </c>
      <c r="M8407">
        <f t="shared" si="589"/>
        <v>11</v>
      </c>
      <c r="N8407">
        <f t="shared" si="590"/>
        <v>0</v>
      </c>
      <c r="O8407">
        <f t="shared" si="591"/>
        <v>0</v>
      </c>
      <c r="P8407">
        <f t="shared" si="592"/>
        <v>1</v>
      </c>
    </row>
    <row r="8408" spans="1:16" x14ac:dyDescent="0.3">
      <c r="A8408" t="s">
        <v>69</v>
      </c>
      <c r="B8408" s="38">
        <v>43405</v>
      </c>
      <c r="C8408" t="s">
        <v>30</v>
      </c>
      <c r="D8408" t="s">
        <v>1257</v>
      </c>
      <c r="E8408" t="s">
        <v>1122</v>
      </c>
      <c r="F8408">
        <v>334146</v>
      </c>
      <c r="G8408">
        <v>374602</v>
      </c>
      <c r="H8408" t="s">
        <v>148</v>
      </c>
      <c r="I8408" t="s">
        <v>248</v>
      </c>
      <c r="L8408">
        <f t="shared" si="588"/>
        <v>2018</v>
      </c>
      <c r="M8408">
        <f t="shared" si="589"/>
        <v>11</v>
      </c>
      <c r="N8408">
        <f t="shared" si="590"/>
        <v>0</v>
      </c>
      <c r="O8408">
        <f t="shared" si="591"/>
        <v>0</v>
      </c>
      <c r="P8408">
        <f t="shared" si="592"/>
        <v>1</v>
      </c>
    </row>
    <row r="8409" spans="1:16" x14ac:dyDescent="0.3">
      <c r="A8409" t="s">
        <v>69</v>
      </c>
      <c r="B8409" s="38">
        <v>43405</v>
      </c>
      <c r="C8409" t="s">
        <v>30</v>
      </c>
      <c r="D8409" t="s">
        <v>1266</v>
      </c>
      <c r="E8409" t="s">
        <v>1122</v>
      </c>
      <c r="F8409">
        <v>333753</v>
      </c>
      <c r="G8409">
        <v>375206</v>
      </c>
      <c r="H8409" t="s">
        <v>148</v>
      </c>
      <c r="I8409" t="s">
        <v>248</v>
      </c>
      <c r="L8409">
        <f t="shared" si="588"/>
        <v>2018</v>
      </c>
      <c r="M8409">
        <f t="shared" si="589"/>
        <v>11</v>
      </c>
      <c r="N8409">
        <f t="shared" si="590"/>
        <v>0</v>
      </c>
      <c r="O8409">
        <f t="shared" si="591"/>
        <v>0</v>
      </c>
      <c r="P8409">
        <f t="shared" si="592"/>
        <v>1</v>
      </c>
    </row>
    <row r="8410" spans="1:16" x14ac:dyDescent="0.3">
      <c r="A8410" t="s">
        <v>69</v>
      </c>
      <c r="B8410" s="38">
        <v>43405</v>
      </c>
      <c r="C8410" t="s">
        <v>30</v>
      </c>
      <c r="D8410" t="s">
        <v>1237</v>
      </c>
      <c r="E8410" t="s">
        <v>1122</v>
      </c>
      <c r="F8410">
        <v>333749</v>
      </c>
      <c r="G8410">
        <v>374850</v>
      </c>
      <c r="H8410" t="s">
        <v>148</v>
      </c>
      <c r="I8410" t="s">
        <v>248</v>
      </c>
      <c r="L8410">
        <f t="shared" si="588"/>
        <v>2018</v>
      </c>
      <c r="M8410">
        <f t="shared" si="589"/>
        <v>11</v>
      </c>
      <c r="N8410">
        <f t="shared" si="590"/>
        <v>0</v>
      </c>
      <c r="O8410">
        <f t="shared" si="591"/>
        <v>0</v>
      </c>
      <c r="P8410">
        <f t="shared" si="592"/>
        <v>1</v>
      </c>
    </row>
    <row r="8411" spans="1:16" x14ac:dyDescent="0.3">
      <c r="A8411" t="s">
        <v>69</v>
      </c>
      <c r="B8411" s="38">
        <v>43405</v>
      </c>
      <c r="C8411" t="s">
        <v>30</v>
      </c>
      <c r="D8411" t="s">
        <v>1229</v>
      </c>
      <c r="E8411" t="s">
        <v>1122</v>
      </c>
      <c r="F8411">
        <v>333653</v>
      </c>
      <c r="G8411">
        <v>375218</v>
      </c>
      <c r="H8411" t="s">
        <v>152</v>
      </c>
      <c r="I8411" t="s">
        <v>222</v>
      </c>
      <c r="L8411">
        <f t="shared" si="588"/>
        <v>2018</v>
      </c>
      <c r="M8411">
        <f t="shared" si="589"/>
        <v>11</v>
      </c>
      <c r="N8411">
        <f t="shared" si="590"/>
        <v>0</v>
      </c>
      <c r="O8411">
        <f t="shared" si="591"/>
        <v>0</v>
      </c>
      <c r="P8411">
        <f t="shared" si="592"/>
        <v>2</v>
      </c>
    </row>
    <row r="8412" spans="1:16" x14ac:dyDescent="0.3">
      <c r="A8412" t="s">
        <v>69</v>
      </c>
      <c r="B8412" s="38">
        <v>43405</v>
      </c>
      <c r="C8412" t="s">
        <v>30</v>
      </c>
      <c r="D8412" t="s">
        <v>1493</v>
      </c>
      <c r="E8412" t="s">
        <v>1122</v>
      </c>
      <c r="F8412">
        <v>333903</v>
      </c>
      <c r="G8412">
        <v>374082</v>
      </c>
      <c r="H8412" t="s">
        <v>148</v>
      </c>
      <c r="I8412" t="s">
        <v>248</v>
      </c>
      <c r="L8412">
        <f t="shared" ref="L8412:L8475" si="593">YEAR(B8412)</f>
        <v>2018</v>
      </c>
      <c r="M8412">
        <f t="shared" ref="M8412:M8475" si="594">MONTH(B8412)</f>
        <v>11</v>
      </c>
      <c r="N8412">
        <f t="shared" si="590"/>
        <v>0</v>
      </c>
      <c r="O8412">
        <f t="shared" si="591"/>
        <v>0</v>
      </c>
      <c r="P8412">
        <f t="shared" si="592"/>
        <v>1</v>
      </c>
    </row>
    <row r="8413" spans="1:16" x14ac:dyDescent="0.3">
      <c r="A8413" t="s">
        <v>69</v>
      </c>
      <c r="B8413" s="38">
        <v>43405</v>
      </c>
      <c r="C8413" t="s">
        <v>30</v>
      </c>
      <c r="D8413" t="s">
        <v>1478</v>
      </c>
      <c r="E8413" t="s">
        <v>1122</v>
      </c>
      <c r="F8413">
        <v>333780</v>
      </c>
      <c r="G8413">
        <v>373733</v>
      </c>
      <c r="H8413" t="s">
        <v>148</v>
      </c>
      <c r="I8413" t="s">
        <v>248</v>
      </c>
      <c r="L8413">
        <f t="shared" si="593"/>
        <v>2018</v>
      </c>
      <c r="M8413">
        <f t="shared" si="594"/>
        <v>11</v>
      </c>
      <c r="N8413">
        <f t="shared" si="590"/>
        <v>0</v>
      </c>
      <c r="O8413">
        <f t="shared" si="591"/>
        <v>0</v>
      </c>
      <c r="P8413">
        <f t="shared" si="592"/>
        <v>1</v>
      </c>
    </row>
    <row r="8414" spans="1:16" x14ac:dyDescent="0.3">
      <c r="A8414" t="s">
        <v>69</v>
      </c>
      <c r="B8414" s="38">
        <v>43435</v>
      </c>
      <c r="C8414" t="s">
        <v>29</v>
      </c>
      <c r="D8414" t="s">
        <v>1237</v>
      </c>
      <c r="E8414" t="s">
        <v>1122</v>
      </c>
      <c r="F8414">
        <v>333751</v>
      </c>
      <c r="G8414">
        <v>374846</v>
      </c>
      <c r="H8414" t="s">
        <v>148</v>
      </c>
      <c r="I8414" t="s">
        <v>799</v>
      </c>
      <c r="L8414">
        <f t="shared" si="593"/>
        <v>2018</v>
      </c>
      <c r="M8414">
        <f t="shared" si="594"/>
        <v>12</v>
      </c>
      <c r="N8414">
        <f t="shared" si="590"/>
        <v>0</v>
      </c>
      <c r="O8414">
        <f t="shared" si="591"/>
        <v>1</v>
      </c>
      <c r="P8414">
        <f t="shared" si="592"/>
        <v>0</v>
      </c>
    </row>
    <row r="8415" spans="1:16" x14ac:dyDescent="0.3">
      <c r="A8415" t="s">
        <v>69</v>
      </c>
      <c r="B8415" s="38">
        <v>43435</v>
      </c>
      <c r="C8415" t="s">
        <v>30</v>
      </c>
      <c r="D8415" t="s">
        <v>1257</v>
      </c>
      <c r="E8415" t="s">
        <v>1122</v>
      </c>
      <c r="F8415">
        <v>334156</v>
      </c>
      <c r="G8415">
        <v>374550</v>
      </c>
      <c r="H8415" t="s">
        <v>144</v>
      </c>
      <c r="I8415" t="s">
        <v>341</v>
      </c>
      <c r="L8415">
        <f t="shared" si="593"/>
        <v>2018</v>
      </c>
      <c r="M8415">
        <f t="shared" si="594"/>
        <v>12</v>
      </c>
      <c r="N8415">
        <f t="shared" si="590"/>
        <v>0</v>
      </c>
      <c r="O8415">
        <f t="shared" si="591"/>
        <v>0</v>
      </c>
      <c r="P8415">
        <f t="shared" si="592"/>
        <v>3</v>
      </c>
    </row>
    <row r="8416" spans="1:16" x14ac:dyDescent="0.3">
      <c r="A8416" t="s">
        <v>69</v>
      </c>
      <c r="B8416" s="38">
        <v>43435</v>
      </c>
      <c r="C8416" t="s">
        <v>30</v>
      </c>
      <c r="D8416" t="s">
        <v>1266</v>
      </c>
      <c r="E8416" t="s">
        <v>1122</v>
      </c>
      <c r="F8416">
        <v>333761</v>
      </c>
      <c r="G8416">
        <v>375226</v>
      </c>
      <c r="H8416" t="s">
        <v>148</v>
      </c>
      <c r="I8416" t="s">
        <v>248</v>
      </c>
      <c r="L8416">
        <f t="shared" si="593"/>
        <v>2018</v>
      </c>
      <c r="M8416">
        <f t="shared" si="594"/>
        <v>12</v>
      </c>
      <c r="N8416">
        <f t="shared" si="590"/>
        <v>0</v>
      </c>
      <c r="O8416">
        <f t="shared" si="591"/>
        <v>0</v>
      </c>
      <c r="P8416">
        <f t="shared" si="592"/>
        <v>1</v>
      </c>
    </row>
    <row r="8417" spans="1:16" x14ac:dyDescent="0.3">
      <c r="A8417" t="s">
        <v>69</v>
      </c>
      <c r="B8417" s="38">
        <v>43435</v>
      </c>
      <c r="C8417" t="s">
        <v>30</v>
      </c>
      <c r="D8417" t="s">
        <v>1283</v>
      </c>
      <c r="E8417" t="s">
        <v>1122</v>
      </c>
      <c r="F8417">
        <v>333967</v>
      </c>
      <c r="G8417">
        <v>373589</v>
      </c>
      <c r="H8417" t="s">
        <v>148</v>
      </c>
      <c r="I8417" t="s">
        <v>248</v>
      </c>
      <c r="L8417">
        <f t="shared" si="593"/>
        <v>2018</v>
      </c>
      <c r="M8417">
        <f t="shared" si="594"/>
        <v>12</v>
      </c>
      <c r="N8417">
        <f t="shared" si="590"/>
        <v>0</v>
      </c>
      <c r="O8417">
        <f t="shared" si="591"/>
        <v>0</v>
      </c>
      <c r="P8417">
        <f t="shared" si="592"/>
        <v>1</v>
      </c>
    </row>
    <row r="8418" spans="1:16" x14ac:dyDescent="0.3">
      <c r="A8418" t="s">
        <v>69</v>
      </c>
      <c r="B8418" s="38">
        <v>43435</v>
      </c>
      <c r="C8418" t="s">
        <v>30</v>
      </c>
      <c r="D8418" t="s">
        <v>1242</v>
      </c>
      <c r="E8418" t="s">
        <v>1122</v>
      </c>
      <c r="F8418">
        <v>334125</v>
      </c>
      <c r="G8418">
        <v>373523</v>
      </c>
      <c r="H8418" t="s">
        <v>148</v>
      </c>
      <c r="I8418" t="s">
        <v>248</v>
      </c>
      <c r="L8418">
        <f t="shared" si="593"/>
        <v>2018</v>
      </c>
      <c r="M8418">
        <f t="shared" si="594"/>
        <v>12</v>
      </c>
      <c r="N8418">
        <f t="shared" si="590"/>
        <v>0</v>
      </c>
      <c r="O8418">
        <f t="shared" si="591"/>
        <v>0</v>
      </c>
      <c r="P8418">
        <f t="shared" si="592"/>
        <v>1</v>
      </c>
    </row>
    <row r="8419" spans="1:16" x14ac:dyDescent="0.3">
      <c r="A8419" t="s">
        <v>69</v>
      </c>
      <c r="B8419" s="38">
        <v>43435</v>
      </c>
      <c r="C8419" t="s">
        <v>30</v>
      </c>
      <c r="D8419" t="s">
        <v>1494</v>
      </c>
      <c r="E8419" t="s">
        <v>1122</v>
      </c>
      <c r="F8419">
        <v>334232</v>
      </c>
      <c r="G8419">
        <v>374051</v>
      </c>
      <c r="H8419" t="s">
        <v>144</v>
      </c>
      <c r="I8419" t="s">
        <v>341</v>
      </c>
      <c r="L8419">
        <f t="shared" si="593"/>
        <v>2018</v>
      </c>
      <c r="M8419">
        <f t="shared" si="594"/>
        <v>12</v>
      </c>
      <c r="N8419">
        <f t="shared" si="590"/>
        <v>0</v>
      </c>
      <c r="O8419">
        <f t="shared" si="591"/>
        <v>0</v>
      </c>
      <c r="P8419">
        <f t="shared" si="592"/>
        <v>3</v>
      </c>
    </row>
    <row r="8420" spans="1:16" x14ac:dyDescent="0.3">
      <c r="A8420" t="s">
        <v>69</v>
      </c>
      <c r="B8420" s="38">
        <v>43435</v>
      </c>
      <c r="C8420" t="s">
        <v>29</v>
      </c>
      <c r="D8420" t="s">
        <v>1229</v>
      </c>
      <c r="E8420" t="s">
        <v>1122</v>
      </c>
      <c r="F8420">
        <v>333197</v>
      </c>
      <c r="G8420">
        <v>374330</v>
      </c>
      <c r="H8420" t="s">
        <v>144</v>
      </c>
      <c r="I8420" t="s">
        <v>799</v>
      </c>
      <c r="J8420" t="s">
        <v>222</v>
      </c>
      <c r="L8420">
        <f t="shared" si="593"/>
        <v>2018</v>
      </c>
      <c r="M8420">
        <f t="shared" si="594"/>
        <v>12</v>
      </c>
      <c r="N8420">
        <f t="shared" si="590"/>
        <v>0</v>
      </c>
      <c r="O8420">
        <f t="shared" si="591"/>
        <v>1</v>
      </c>
      <c r="P8420">
        <f t="shared" si="592"/>
        <v>2</v>
      </c>
    </row>
    <row r="8421" spans="1:16" x14ac:dyDescent="0.3">
      <c r="A8421" t="s">
        <v>69</v>
      </c>
      <c r="B8421" s="38">
        <v>43435</v>
      </c>
      <c r="C8421" t="s">
        <v>30</v>
      </c>
      <c r="D8421" t="s">
        <v>1238</v>
      </c>
      <c r="E8421" t="s">
        <v>1122</v>
      </c>
      <c r="F8421">
        <v>334188</v>
      </c>
      <c r="G8421">
        <v>375134</v>
      </c>
      <c r="H8421" t="s">
        <v>148</v>
      </c>
      <c r="I8421" t="s">
        <v>248</v>
      </c>
      <c r="L8421">
        <f t="shared" si="593"/>
        <v>2018</v>
      </c>
      <c r="M8421">
        <f t="shared" si="594"/>
        <v>12</v>
      </c>
      <c r="N8421">
        <f t="shared" si="590"/>
        <v>0</v>
      </c>
      <c r="O8421">
        <f t="shared" si="591"/>
        <v>0</v>
      </c>
      <c r="P8421">
        <f t="shared" si="592"/>
        <v>1</v>
      </c>
    </row>
    <row r="8422" spans="1:16" x14ac:dyDescent="0.3">
      <c r="A8422" t="s">
        <v>69</v>
      </c>
      <c r="B8422" s="38">
        <v>43435</v>
      </c>
      <c r="C8422" t="s">
        <v>30</v>
      </c>
      <c r="D8422" t="s">
        <v>1462</v>
      </c>
      <c r="E8422" t="s">
        <v>1122</v>
      </c>
      <c r="F8422">
        <v>334800</v>
      </c>
      <c r="G8422">
        <v>374766</v>
      </c>
      <c r="H8422" t="s">
        <v>152</v>
      </c>
      <c r="I8422" t="s">
        <v>222</v>
      </c>
      <c r="L8422">
        <f t="shared" si="593"/>
        <v>2018</v>
      </c>
      <c r="M8422">
        <f t="shared" si="594"/>
        <v>12</v>
      </c>
      <c r="N8422">
        <f t="shared" si="590"/>
        <v>0</v>
      </c>
      <c r="O8422">
        <f t="shared" si="591"/>
        <v>0</v>
      </c>
      <c r="P8422">
        <f t="shared" si="592"/>
        <v>2</v>
      </c>
    </row>
    <row r="8423" spans="1:16" x14ac:dyDescent="0.3">
      <c r="A8423" t="s">
        <v>69</v>
      </c>
      <c r="B8423" s="38">
        <v>43435</v>
      </c>
      <c r="C8423" t="s">
        <v>30</v>
      </c>
      <c r="D8423" t="s">
        <v>1288</v>
      </c>
      <c r="E8423" t="s">
        <v>1122</v>
      </c>
      <c r="F8423">
        <v>333533</v>
      </c>
      <c r="G8423">
        <v>374078</v>
      </c>
      <c r="H8423" t="s">
        <v>148</v>
      </c>
      <c r="I8423" t="s">
        <v>248</v>
      </c>
      <c r="L8423">
        <f t="shared" si="593"/>
        <v>2018</v>
      </c>
      <c r="M8423">
        <f t="shared" si="594"/>
        <v>12</v>
      </c>
      <c r="N8423">
        <f t="shared" si="590"/>
        <v>0</v>
      </c>
      <c r="O8423">
        <f t="shared" si="591"/>
        <v>0</v>
      </c>
      <c r="P8423">
        <f t="shared" si="592"/>
        <v>1</v>
      </c>
    </row>
    <row r="8424" spans="1:16" x14ac:dyDescent="0.3">
      <c r="A8424" t="s">
        <v>69</v>
      </c>
      <c r="B8424" s="38">
        <v>43435</v>
      </c>
      <c r="C8424" t="s">
        <v>30</v>
      </c>
      <c r="D8424" t="s">
        <v>1229</v>
      </c>
      <c r="E8424" t="s">
        <v>1122</v>
      </c>
      <c r="F8424">
        <v>334038</v>
      </c>
      <c r="G8424">
        <v>375223</v>
      </c>
      <c r="H8424" t="s">
        <v>152</v>
      </c>
      <c r="I8424" t="s">
        <v>222</v>
      </c>
      <c r="L8424">
        <f t="shared" si="593"/>
        <v>2018</v>
      </c>
      <c r="M8424">
        <f t="shared" si="594"/>
        <v>12</v>
      </c>
      <c r="N8424">
        <f t="shared" si="590"/>
        <v>0</v>
      </c>
      <c r="O8424">
        <f t="shared" si="591"/>
        <v>0</v>
      </c>
      <c r="P8424">
        <f t="shared" si="592"/>
        <v>2</v>
      </c>
    </row>
    <row r="8425" spans="1:16" x14ac:dyDescent="0.3">
      <c r="A8425" t="s">
        <v>69</v>
      </c>
      <c r="B8425" s="38">
        <v>43435</v>
      </c>
      <c r="C8425" t="s">
        <v>30</v>
      </c>
      <c r="D8425" t="s">
        <v>1230</v>
      </c>
      <c r="E8425" t="s">
        <v>1122</v>
      </c>
      <c r="F8425">
        <v>333592</v>
      </c>
      <c r="G8425">
        <v>373315</v>
      </c>
      <c r="H8425" t="s">
        <v>148</v>
      </c>
      <c r="I8425" t="s">
        <v>248</v>
      </c>
      <c r="L8425">
        <f t="shared" si="593"/>
        <v>2018</v>
      </c>
      <c r="M8425">
        <f t="shared" si="594"/>
        <v>12</v>
      </c>
      <c r="N8425">
        <f t="shared" si="590"/>
        <v>0</v>
      </c>
      <c r="O8425">
        <f t="shared" si="591"/>
        <v>0</v>
      </c>
      <c r="P8425">
        <f t="shared" si="592"/>
        <v>1</v>
      </c>
    </row>
    <row r="8426" spans="1:16" x14ac:dyDescent="0.3">
      <c r="A8426" t="s">
        <v>69</v>
      </c>
      <c r="B8426" s="38">
        <v>43435</v>
      </c>
      <c r="C8426" t="s">
        <v>30</v>
      </c>
      <c r="D8426" t="s">
        <v>1237</v>
      </c>
      <c r="E8426" t="s">
        <v>1122</v>
      </c>
      <c r="F8426">
        <v>333749</v>
      </c>
      <c r="G8426">
        <v>374849</v>
      </c>
      <c r="H8426" t="s">
        <v>148</v>
      </c>
      <c r="I8426" t="s">
        <v>248</v>
      </c>
      <c r="L8426">
        <f t="shared" si="593"/>
        <v>2018</v>
      </c>
      <c r="M8426">
        <f t="shared" si="594"/>
        <v>12</v>
      </c>
      <c r="N8426">
        <f t="shared" si="590"/>
        <v>0</v>
      </c>
      <c r="O8426">
        <f t="shared" si="591"/>
        <v>0</v>
      </c>
      <c r="P8426">
        <f t="shared" si="592"/>
        <v>1</v>
      </c>
    </row>
    <row r="8427" spans="1:16" x14ac:dyDescent="0.3">
      <c r="A8427" t="s">
        <v>69</v>
      </c>
      <c r="B8427" s="38">
        <v>43435</v>
      </c>
      <c r="C8427" t="s">
        <v>30</v>
      </c>
      <c r="D8427" t="s">
        <v>1290</v>
      </c>
      <c r="E8427" t="s">
        <v>1122</v>
      </c>
      <c r="F8427">
        <v>333539</v>
      </c>
      <c r="G8427">
        <v>373092</v>
      </c>
      <c r="H8427" t="s">
        <v>148</v>
      </c>
      <c r="I8427" t="s">
        <v>248</v>
      </c>
      <c r="L8427">
        <f t="shared" si="593"/>
        <v>2018</v>
      </c>
      <c r="M8427">
        <f t="shared" si="594"/>
        <v>12</v>
      </c>
      <c r="N8427">
        <f t="shared" si="590"/>
        <v>0</v>
      </c>
      <c r="O8427">
        <f t="shared" si="591"/>
        <v>0</v>
      </c>
      <c r="P8427">
        <f t="shared" si="592"/>
        <v>1</v>
      </c>
    </row>
    <row r="8428" spans="1:16" x14ac:dyDescent="0.3">
      <c r="A8428" t="s">
        <v>69</v>
      </c>
      <c r="B8428" s="38">
        <v>43435</v>
      </c>
      <c r="C8428" t="s">
        <v>30</v>
      </c>
      <c r="D8428" t="s">
        <v>1230</v>
      </c>
      <c r="E8428" t="s">
        <v>1122</v>
      </c>
      <c r="F8428">
        <v>333559</v>
      </c>
      <c r="G8428">
        <v>373776</v>
      </c>
      <c r="H8428" t="s">
        <v>152</v>
      </c>
      <c r="I8428" t="s">
        <v>222</v>
      </c>
      <c r="L8428">
        <f t="shared" si="593"/>
        <v>2018</v>
      </c>
      <c r="M8428">
        <f t="shared" si="594"/>
        <v>12</v>
      </c>
      <c r="N8428">
        <f t="shared" si="590"/>
        <v>0</v>
      </c>
      <c r="O8428">
        <f t="shared" si="591"/>
        <v>0</v>
      </c>
      <c r="P8428">
        <f t="shared" si="592"/>
        <v>2</v>
      </c>
    </row>
    <row r="8429" spans="1:16" x14ac:dyDescent="0.3">
      <c r="A8429" t="s">
        <v>69</v>
      </c>
      <c r="B8429" s="38">
        <v>43435</v>
      </c>
      <c r="C8429" t="s">
        <v>30</v>
      </c>
      <c r="D8429" t="s">
        <v>1229</v>
      </c>
      <c r="E8429" t="s">
        <v>1122</v>
      </c>
      <c r="F8429">
        <v>333942</v>
      </c>
      <c r="G8429">
        <v>375212</v>
      </c>
      <c r="H8429" t="s">
        <v>148</v>
      </c>
      <c r="I8429" t="s">
        <v>248</v>
      </c>
      <c r="L8429">
        <f t="shared" si="593"/>
        <v>2018</v>
      </c>
      <c r="M8429">
        <f t="shared" si="594"/>
        <v>12</v>
      </c>
      <c r="N8429">
        <f t="shared" si="590"/>
        <v>0</v>
      </c>
      <c r="O8429">
        <f t="shared" si="591"/>
        <v>0</v>
      </c>
      <c r="P8429">
        <f t="shared" si="592"/>
        <v>1</v>
      </c>
    </row>
    <row r="8430" spans="1:16" x14ac:dyDescent="0.3">
      <c r="A8430" t="s">
        <v>69</v>
      </c>
      <c r="B8430" s="38">
        <v>43435</v>
      </c>
      <c r="C8430" t="s">
        <v>30</v>
      </c>
      <c r="D8430" t="s">
        <v>1490</v>
      </c>
      <c r="E8430" t="s">
        <v>1122</v>
      </c>
      <c r="F8430">
        <v>334910</v>
      </c>
      <c r="G8430">
        <v>374519</v>
      </c>
      <c r="H8430" t="s">
        <v>148</v>
      </c>
      <c r="I8430" t="s">
        <v>248</v>
      </c>
      <c r="L8430">
        <f t="shared" si="593"/>
        <v>2018</v>
      </c>
      <c r="M8430">
        <f t="shared" si="594"/>
        <v>12</v>
      </c>
      <c r="N8430">
        <f t="shared" si="590"/>
        <v>0</v>
      </c>
      <c r="O8430">
        <f t="shared" si="591"/>
        <v>0</v>
      </c>
      <c r="P8430">
        <f t="shared" si="592"/>
        <v>1</v>
      </c>
    </row>
    <row r="8431" spans="1:16" x14ac:dyDescent="0.3">
      <c r="A8431" t="s">
        <v>69</v>
      </c>
      <c r="B8431" s="38">
        <v>43435</v>
      </c>
      <c r="C8431" t="s">
        <v>30</v>
      </c>
      <c r="D8431" t="s">
        <v>1229</v>
      </c>
      <c r="E8431" t="s">
        <v>1122</v>
      </c>
      <c r="F8431">
        <v>333937</v>
      </c>
      <c r="G8431">
        <v>375154</v>
      </c>
      <c r="H8431" t="s">
        <v>148</v>
      </c>
      <c r="I8431" t="s">
        <v>248</v>
      </c>
      <c r="L8431">
        <f t="shared" si="593"/>
        <v>2018</v>
      </c>
      <c r="M8431">
        <f t="shared" si="594"/>
        <v>12</v>
      </c>
      <c r="N8431">
        <f t="shared" si="590"/>
        <v>0</v>
      </c>
      <c r="O8431">
        <f t="shared" si="591"/>
        <v>0</v>
      </c>
      <c r="P8431">
        <f t="shared" si="592"/>
        <v>1</v>
      </c>
    </row>
    <row r="8432" spans="1:16" x14ac:dyDescent="0.3">
      <c r="A8432" t="s">
        <v>69</v>
      </c>
      <c r="B8432" s="38">
        <v>43435</v>
      </c>
      <c r="C8432" t="s">
        <v>30</v>
      </c>
      <c r="D8432" t="s">
        <v>1495</v>
      </c>
      <c r="E8432" t="s">
        <v>1122</v>
      </c>
      <c r="F8432">
        <v>334142</v>
      </c>
      <c r="G8432">
        <v>375030</v>
      </c>
      <c r="H8432" t="s">
        <v>148</v>
      </c>
      <c r="I8432" t="s">
        <v>248</v>
      </c>
      <c r="L8432">
        <f t="shared" si="593"/>
        <v>2018</v>
      </c>
      <c r="M8432">
        <f t="shared" si="594"/>
        <v>12</v>
      </c>
      <c r="N8432">
        <f t="shared" si="590"/>
        <v>0</v>
      </c>
      <c r="O8432">
        <f t="shared" si="591"/>
        <v>0</v>
      </c>
      <c r="P8432">
        <f t="shared" si="592"/>
        <v>1</v>
      </c>
    </row>
    <row r="8433" spans="1:16" x14ac:dyDescent="0.3">
      <c r="A8433" t="s">
        <v>69</v>
      </c>
      <c r="B8433" s="38">
        <v>43435</v>
      </c>
      <c r="C8433" t="s">
        <v>30</v>
      </c>
      <c r="D8433" t="s">
        <v>1496</v>
      </c>
      <c r="E8433" t="s">
        <v>1122</v>
      </c>
      <c r="F8433">
        <v>333993</v>
      </c>
      <c r="G8433">
        <v>374997</v>
      </c>
      <c r="H8433" t="s">
        <v>148</v>
      </c>
      <c r="I8433" t="s">
        <v>248</v>
      </c>
      <c r="L8433">
        <f t="shared" si="593"/>
        <v>2018</v>
      </c>
      <c r="M8433">
        <f t="shared" si="594"/>
        <v>12</v>
      </c>
      <c r="N8433">
        <f t="shared" si="590"/>
        <v>0</v>
      </c>
      <c r="O8433">
        <f t="shared" si="591"/>
        <v>0</v>
      </c>
      <c r="P8433">
        <f t="shared" si="592"/>
        <v>1</v>
      </c>
    </row>
    <row r="8434" spans="1:16" x14ac:dyDescent="0.3">
      <c r="A8434" t="s">
        <v>69</v>
      </c>
      <c r="B8434" s="38">
        <v>43435</v>
      </c>
      <c r="C8434" t="s">
        <v>30</v>
      </c>
      <c r="D8434" t="s">
        <v>1230</v>
      </c>
      <c r="E8434" t="s">
        <v>1122</v>
      </c>
      <c r="F8434">
        <v>333573</v>
      </c>
      <c r="G8434">
        <v>373648</v>
      </c>
      <c r="H8434" t="s">
        <v>148</v>
      </c>
      <c r="I8434" t="s">
        <v>248</v>
      </c>
      <c r="L8434">
        <f t="shared" si="593"/>
        <v>2018</v>
      </c>
      <c r="M8434">
        <f t="shared" si="594"/>
        <v>12</v>
      </c>
      <c r="N8434">
        <f t="shared" si="590"/>
        <v>0</v>
      </c>
      <c r="O8434">
        <f t="shared" si="591"/>
        <v>0</v>
      </c>
      <c r="P8434">
        <f t="shared" si="592"/>
        <v>1</v>
      </c>
    </row>
    <row r="8435" spans="1:16" x14ac:dyDescent="0.3">
      <c r="A8435" t="s">
        <v>69</v>
      </c>
      <c r="B8435" s="38">
        <v>43435</v>
      </c>
      <c r="C8435" t="s">
        <v>30</v>
      </c>
      <c r="D8435" t="s">
        <v>1270</v>
      </c>
      <c r="E8435" t="s">
        <v>1122</v>
      </c>
      <c r="F8435">
        <v>334347</v>
      </c>
      <c r="G8435">
        <v>374361</v>
      </c>
      <c r="H8435" t="s">
        <v>148</v>
      </c>
      <c r="I8435" t="s">
        <v>248</v>
      </c>
      <c r="L8435">
        <f t="shared" si="593"/>
        <v>2018</v>
      </c>
      <c r="M8435">
        <f t="shared" si="594"/>
        <v>12</v>
      </c>
      <c r="N8435">
        <f t="shared" si="590"/>
        <v>0</v>
      </c>
      <c r="O8435">
        <f t="shared" si="591"/>
        <v>0</v>
      </c>
      <c r="P8435">
        <f t="shared" si="592"/>
        <v>1</v>
      </c>
    </row>
    <row r="8436" spans="1:16" x14ac:dyDescent="0.3">
      <c r="A8436" t="s">
        <v>69</v>
      </c>
      <c r="B8436" s="38">
        <v>43435</v>
      </c>
      <c r="C8436" t="s">
        <v>30</v>
      </c>
      <c r="D8436" t="s">
        <v>1240</v>
      </c>
      <c r="E8436" t="s">
        <v>1122</v>
      </c>
      <c r="F8436">
        <v>333992</v>
      </c>
      <c r="G8436">
        <v>375110</v>
      </c>
      <c r="H8436" t="s">
        <v>148</v>
      </c>
      <c r="I8436" t="s">
        <v>248</v>
      </c>
      <c r="L8436">
        <f t="shared" si="593"/>
        <v>2018</v>
      </c>
      <c r="M8436">
        <f t="shared" si="594"/>
        <v>12</v>
      </c>
      <c r="N8436">
        <f t="shared" si="590"/>
        <v>0</v>
      </c>
      <c r="O8436">
        <f t="shared" si="591"/>
        <v>0</v>
      </c>
      <c r="P8436">
        <f t="shared" si="592"/>
        <v>1</v>
      </c>
    </row>
    <row r="8437" spans="1:16" x14ac:dyDescent="0.3">
      <c r="A8437" t="s">
        <v>69</v>
      </c>
      <c r="B8437" s="38">
        <v>43435</v>
      </c>
      <c r="C8437" t="s">
        <v>29</v>
      </c>
      <c r="D8437" t="s">
        <v>1267</v>
      </c>
      <c r="E8437" t="s">
        <v>1122</v>
      </c>
      <c r="F8437">
        <v>333335</v>
      </c>
      <c r="G8437">
        <v>373893</v>
      </c>
      <c r="H8437" t="s">
        <v>144</v>
      </c>
      <c r="I8437" t="s">
        <v>799</v>
      </c>
      <c r="J8437" t="s">
        <v>222</v>
      </c>
      <c r="L8437">
        <f t="shared" si="593"/>
        <v>2018</v>
      </c>
      <c r="M8437">
        <f t="shared" si="594"/>
        <v>12</v>
      </c>
      <c r="N8437">
        <f t="shared" si="590"/>
        <v>0</v>
      </c>
      <c r="O8437">
        <f t="shared" si="591"/>
        <v>1</v>
      </c>
      <c r="P8437">
        <f t="shared" si="592"/>
        <v>2</v>
      </c>
    </row>
    <row r="8438" spans="1:16" x14ac:dyDescent="0.3">
      <c r="A8438" t="s">
        <v>69</v>
      </c>
      <c r="B8438" s="38">
        <v>43435</v>
      </c>
      <c r="C8438" t="s">
        <v>30</v>
      </c>
      <c r="D8438" t="s">
        <v>1224</v>
      </c>
      <c r="E8438" t="s">
        <v>1122</v>
      </c>
      <c r="F8438">
        <v>334162</v>
      </c>
      <c r="G8438">
        <v>374480</v>
      </c>
      <c r="H8438" t="s">
        <v>148</v>
      </c>
      <c r="I8438" t="s">
        <v>248</v>
      </c>
      <c r="L8438">
        <f t="shared" si="593"/>
        <v>2018</v>
      </c>
      <c r="M8438">
        <f t="shared" si="594"/>
        <v>12</v>
      </c>
      <c r="N8438">
        <f t="shared" si="590"/>
        <v>0</v>
      </c>
      <c r="O8438">
        <f t="shared" si="591"/>
        <v>0</v>
      </c>
      <c r="P8438">
        <f t="shared" si="592"/>
        <v>1</v>
      </c>
    </row>
    <row r="8439" spans="1:16" x14ac:dyDescent="0.3">
      <c r="A8439" t="s">
        <v>69</v>
      </c>
      <c r="B8439" s="38">
        <v>43435</v>
      </c>
      <c r="C8439" t="s">
        <v>30</v>
      </c>
      <c r="D8439" t="s">
        <v>1229</v>
      </c>
      <c r="E8439" t="s">
        <v>1122</v>
      </c>
      <c r="F8439">
        <v>333320</v>
      </c>
      <c r="G8439">
        <v>374908</v>
      </c>
      <c r="H8439" t="s">
        <v>148</v>
      </c>
      <c r="I8439" t="s">
        <v>248</v>
      </c>
      <c r="L8439">
        <f t="shared" si="593"/>
        <v>2018</v>
      </c>
      <c r="M8439">
        <f t="shared" si="594"/>
        <v>12</v>
      </c>
      <c r="N8439">
        <f t="shared" si="590"/>
        <v>0</v>
      </c>
      <c r="O8439">
        <f t="shared" si="591"/>
        <v>0</v>
      </c>
      <c r="P8439">
        <f t="shared" si="592"/>
        <v>1</v>
      </c>
    </row>
    <row r="8440" spans="1:16" x14ac:dyDescent="0.3">
      <c r="A8440" t="s">
        <v>69</v>
      </c>
      <c r="B8440" s="38">
        <v>43435</v>
      </c>
      <c r="C8440" t="s">
        <v>29</v>
      </c>
      <c r="D8440" t="s">
        <v>1247</v>
      </c>
      <c r="E8440" t="s">
        <v>1122</v>
      </c>
      <c r="F8440">
        <v>334018</v>
      </c>
      <c r="G8440">
        <v>373755</v>
      </c>
      <c r="H8440" t="s">
        <v>148</v>
      </c>
      <c r="I8440" t="s">
        <v>799</v>
      </c>
      <c r="L8440">
        <f t="shared" si="593"/>
        <v>2018</v>
      </c>
      <c r="M8440">
        <f t="shared" si="594"/>
        <v>12</v>
      </c>
      <c r="N8440">
        <f t="shared" si="590"/>
        <v>0</v>
      </c>
      <c r="O8440">
        <f t="shared" si="591"/>
        <v>1</v>
      </c>
      <c r="P8440">
        <f t="shared" si="592"/>
        <v>0</v>
      </c>
    </row>
    <row r="8441" spans="1:16" x14ac:dyDescent="0.3">
      <c r="A8441" t="s">
        <v>69</v>
      </c>
      <c r="B8441" s="38">
        <v>43435</v>
      </c>
      <c r="C8441" t="s">
        <v>30</v>
      </c>
      <c r="D8441" t="s">
        <v>1479</v>
      </c>
      <c r="E8441" t="s">
        <v>1122</v>
      </c>
      <c r="F8441">
        <v>333639</v>
      </c>
      <c r="G8441">
        <v>373912</v>
      </c>
      <c r="H8441" t="s">
        <v>148</v>
      </c>
      <c r="I8441" t="s">
        <v>248</v>
      </c>
      <c r="L8441">
        <f t="shared" si="593"/>
        <v>2018</v>
      </c>
      <c r="M8441">
        <f t="shared" si="594"/>
        <v>12</v>
      </c>
      <c r="N8441">
        <f t="shared" si="590"/>
        <v>0</v>
      </c>
      <c r="O8441">
        <f t="shared" si="591"/>
        <v>0</v>
      </c>
      <c r="P8441">
        <f t="shared" si="592"/>
        <v>1</v>
      </c>
    </row>
    <row r="8442" spans="1:16" x14ac:dyDescent="0.3">
      <c r="A8442" t="s">
        <v>69</v>
      </c>
      <c r="B8442" s="38">
        <v>43435</v>
      </c>
      <c r="C8442" t="s">
        <v>30</v>
      </c>
      <c r="D8442" t="s">
        <v>1351</v>
      </c>
      <c r="E8442" t="s">
        <v>1122</v>
      </c>
      <c r="F8442">
        <v>333669</v>
      </c>
      <c r="G8442">
        <v>374764</v>
      </c>
      <c r="H8442" t="s">
        <v>148</v>
      </c>
      <c r="I8442" t="s">
        <v>248</v>
      </c>
      <c r="L8442">
        <f t="shared" si="593"/>
        <v>2018</v>
      </c>
      <c r="M8442">
        <f t="shared" si="594"/>
        <v>12</v>
      </c>
      <c r="N8442">
        <f t="shared" si="590"/>
        <v>0</v>
      </c>
      <c r="O8442">
        <f t="shared" si="591"/>
        <v>0</v>
      </c>
      <c r="P8442">
        <f t="shared" si="592"/>
        <v>1</v>
      </c>
    </row>
    <row r="8443" spans="1:16" x14ac:dyDescent="0.3">
      <c r="A8443" t="s">
        <v>69</v>
      </c>
      <c r="B8443" s="38">
        <v>43435</v>
      </c>
      <c r="C8443" t="s">
        <v>30</v>
      </c>
      <c r="D8443" t="s">
        <v>1229</v>
      </c>
      <c r="E8443" t="s">
        <v>1122</v>
      </c>
      <c r="F8443">
        <v>333045</v>
      </c>
      <c r="G8443">
        <v>373892</v>
      </c>
      <c r="H8443" t="s">
        <v>148</v>
      </c>
      <c r="I8443" t="s">
        <v>248</v>
      </c>
      <c r="L8443">
        <f t="shared" si="593"/>
        <v>2018</v>
      </c>
      <c r="M8443">
        <f t="shared" si="594"/>
        <v>12</v>
      </c>
      <c r="N8443">
        <f t="shared" si="590"/>
        <v>0</v>
      </c>
      <c r="O8443">
        <f t="shared" si="591"/>
        <v>0</v>
      </c>
      <c r="P8443">
        <f t="shared" si="592"/>
        <v>1</v>
      </c>
    </row>
    <row r="8444" spans="1:16" x14ac:dyDescent="0.3">
      <c r="A8444" t="s">
        <v>69</v>
      </c>
      <c r="B8444" s="38">
        <v>43435</v>
      </c>
      <c r="C8444" t="s">
        <v>30</v>
      </c>
      <c r="D8444" t="s">
        <v>1242</v>
      </c>
      <c r="E8444" t="s">
        <v>1122</v>
      </c>
      <c r="F8444">
        <v>334158</v>
      </c>
      <c r="G8444">
        <v>373623</v>
      </c>
      <c r="H8444" t="s">
        <v>148</v>
      </c>
      <c r="I8444" t="s">
        <v>248</v>
      </c>
      <c r="L8444">
        <f t="shared" si="593"/>
        <v>2018</v>
      </c>
      <c r="M8444">
        <f t="shared" si="594"/>
        <v>12</v>
      </c>
      <c r="N8444">
        <f t="shared" si="590"/>
        <v>0</v>
      </c>
      <c r="O8444">
        <f t="shared" si="591"/>
        <v>0</v>
      </c>
      <c r="P8444">
        <f t="shared" si="592"/>
        <v>1</v>
      </c>
    </row>
    <row r="8445" spans="1:16" x14ac:dyDescent="0.3">
      <c r="A8445" t="s">
        <v>69</v>
      </c>
      <c r="B8445" s="38">
        <v>43435</v>
      </c>
      <c r="C8445" t="s">
        <v>30</v>
      </c>
      <c r="D8445" t="s">
        <v>1230</v>
      </c>
      <c r="E8445" t="s">
        <v>1122</v>
      </c>
      <c r="F8445">
        <v>333557</v>
      </c>
      <c r="G8445">
        <v>373792</v>
      </c>
      <c r="H8445" t="s">
        <v>148</v>
      </c>
      <c r="I8445" t="s">
        <v>248</v>
      </c>
      <c r="L8445">
        <f t="shared" si="593"/>
        <v>2018</v>
      </c>
      <c r="M8445">
        <f t="shared" si="594"/>
        <v>12</v>
      </c>
      <c r="N8445">
        <f t="shared" si="590"/>
        <v>0</v>
      </c>
      <c r="O8445">
        <f t="shared" si="591"/>
        <v>0</v>
      </c>
      <c r="P8445">
        <f t="shared" si="592"/>
        <v>1</v>
      </c>
    </row>
    <row r="8446" spans="1:16" x14ac:dyDescent="0.3">
      <c r="A8446" t="s">
        <v>69</v>
      </c>
      <c r="B8446" s="38">
        <v>43435</v>
      </c>
      <c r="C8446" t="s">
        <v>30</v>
      </c>
      <c r="D8446" t="s">
        <v>1260</v>
      </c>
      <c r="E8446" t="s">
        <v>1122</v>
      </c>
      <c r="F8446">
        <v>333621</v>
      </c>
      <c r="G8446">
        <v>373216</v>
      </c>
      <c r="H8446" t="s">
        <v>148</v>
      </c>
      <c r="I8446" t="s">
        <v>248</v>
      </c>
      <c r="L8446">
        <f t="shared" si="593"/>
        <v>2018</v>
      </c>
      <c r="M8446">
        <f t="shared" si="594"/>
        <v>12</v>
      </c>
      <c r="N8446">
        <f t="shared" si="590"/>
        <v>0</v>
      </c>
      <c r="O8446">
        <f t="shared" si="591"/>
        <v>0</v>
      </c>
      <c r="P8446">
        <f t="shared" si="592"/>
        <v>1</v>
      </c>
    </row>
    <row r="8447" spans="1:16" x14ac:dyDescent="0.3">
      <c r="A8447" t="s">
        <v>69</v>
      </c>
      <c r="B8447" s="38">
        <v>43435</v>
      </c>
      <c r="C8447" t="s">
        <v>30</v>
      </c>
      <c r="D8447" t="s">
        <v>1256</v>
      </c>
      <c r="E8447" t="s">
        <v>1122</v>
      </c>
      <c r="F8447">
        <v>333487</v>
      </c>
      <c r="G8447">
        <v>374701</v>
      </c>
      <c r="H8447" t="s">
        <v>148</v>
      </c>
      <c r="I8447" t="s">
        <v>248</v>
      </c>
      <c r="L8447">
        <f t="shared" si="593"/>
        <v>2018</v>
      </c>
      <c r="M8447">
        <f t="shared" si="594"/>
        <v>12</v>
      </c>
      <c r="N8447">
        <f t="shared" si="590"/>
        <v>0</v>
      </c>
      <c r="O8447">
        <f t="shared" si="591"/>
        <v>0</v>
      </c>
      <c r="P8447">
        <f t="shared" si="592"/>
        <v>1</v>
      </c>
    </row>
    <row r="8448" spans="1:16" x14ac:dyDescent="0.3">
      <c r="A8448" t="s">
        <v>69</v>
      </c>
      <c r="B8448" s="38">
        <v>43435</v>
      </c>
      <c r="C8448" t="s">
        <v>30</v>
      </c>
      <c r="D8448" t="s">
        <v>1246</v>
      </c>
      <c r="E8448" t="s">
        <v>1122</v>
      </c>
      <c r="F8448">
        <v>334836</v>
      </c>
      <c r="G8448">
        <v>373940</v>
      </c>
      <c r="H8448" t="s">
        <v>148</v>
      </c>
      <c r="I8448" t="s">
        <v>248</v>
      </c>
      <c r="L8448">
        <f t="shared" si="593"/>
        <v>2018</v>
      </c>
      <c r="M8448">
        <f t="shared" si="594"/>
        <v>12</v>
      </c>
      <c r="N8448">
        <f t="shared" si="590"/>
        <v>0</v>
      </c>
      <c r="O8448">
        <f t="shared" si="591"/>
        <v>0</v>
      </c>
      <c r="P8448">
        <f t="shared" si="592"/>
        <v>1</v>
      </c>
    </row>
    <row r="8449" spans="1:16" x14ac:dyDescent="0.3">
      <c r="A8449" t="s">
        <v>68</v>
      </c>
      <c r="B8449" s="38">
        <v>43132</v>
      </c>
      <c r="C8449" t="s">
        <v>30</v>
      </c>
      <c r="D8449" t="s">
        <v>1218</v>
      </c>
      <c r="E8449" t="s">
        <v>1131</v>
      </c>
      <c r="F8449">
        <v>294838</v>
      </c>
      <c r="G8449">
        <v>425642</v>
      </c>
      <c r="H8449" t="s">
        <v>148</v>
      </c>
      <c r="I8449" t="s">
        <v>248</v>
      </c>
      <c r="L8449">
        <f t="shared" si="593"/>
        <v>2018</v>
      </c>
      <c r="M8449">
        <f t="shared" si="594"/>
        <v>2</v>
      </c>
      <c r="N8449">
        <f t="shared" si="590"/>
        <v>0</v>
      </c>
      <c r="O8449">
        <f t="shared" si="591"/>
        <v>0</v>
      </c>
      <c r="P8449">
        <f t="shared" si="592"/>
        <v>1</v>
      </c>
    </row>
    <row r="8450" spans="1:16" x14ac:dyDescent="0.3">
      <c r="A8450" t="s">
        <v>68</v>
      </c>
      <c r="B8450" s="38">
        <v>43282</v>
      </c>
      <c r="C8450" t="s">
        <v>30</v>
      </c>
      <c r="D8450" t="s">
        <v>1224</v>
      </c>
      <c r="E8450" t="s">
        <v>1131</v>
      </c>
      <c r="F8450">
        <v>294742</v>
      </c>
      <c r="G8450">
        <v>425856</v>
      </c>
      <c r="H8450" t="s">
        <v>152</v>
      </c>
      <c r="I8450" t="s">
        <v>222</v>
      </c>
      <c r="L8450">
        <f t="shared" si="593"/>
        <v>2018</v>
      </c>
      <c r="M8450">
        <f t="shared" si="594"/>
        <v>7</v>
      </c>
      <c r="N8450">
        <f t="shared" si="590"/>
        <v>0</v>
      </c>
      <c r="O8450">
        <f t="shared" si="591"/>
        <v>0</v>
      </c>
      <c r="P8450">
        <f t="shared" si="592"/>
        <v>2</v>
      </c>
    </row>
    <row r="8451" spans="1:16" x14ac:dyDescent="0.3">
      <c r="A8451" t="s">
        <v>68</v>
      </c>
      <c r="B8451" s="38">
        <v>43435</v>
      </c>
      <c r="C8451" t="s">
        <v>30</v>
      </c>
      <c r="D8451" t="s">
        <v>1218</v>
      </c>
      <c r="E8451" t="s">
        <v>1131</v>
      </c>
      <c r="F8451">
        <v>294801</v>
      </c>
      <c r="G8451">
        <v>425715</v>
      </c>
      <c r="H8451" t="s">
        <v>148</v>
      </c>
      <c r="I8451" t="s">
        <v>248</v>
      </c>
      <c r="L8451">
        <f t="shared" si="593"/>
        <v>2018</v>
      </c>
      <c r="M8451">
        <f t="shared" si="594"/>
        <v>12</v>
      </c>
      <c r="N8451">
        <f t="shared" si="590"/>
        <v>0</v>
      </c>
      <c r="O8451">
        <f t="shared" si="591"/>
        <v>0</v>
      </c>
      <c r="P8451">
        <f t="shared" si="592"/>
        <v>1</v>
      </c>
    </row>
    <row r="8452" spans="1:16" x14ac:dyDescent="0.3">
      <c r="A8452" t="s">
        <v>55</v>
      </c>
      <c r="B8452" s="38">
        <v>43313</v>
      </c>
      <c r="C8452" t="s">
        <v>30</v>
      </c>
      <c r="D8452" t="s">
        <v>1270</v>
      </c>
      <c r="E8452" t="s">
        <v>1131</v>
      </c>
      <c r="F8452">
        <v>311465</v>
      </c>
      <c r="G8452">
        <v>440732</v>
      </c>
      <c r="H8452" t="s">
        <v>148</v>
      </c>
      <c r="I8452" t="s">
        <v>248</v>
      </c>
      <c r="L8452">
        <f t="shared" si="593"/>
        <v>2018</v>
      </c>
      <c r="M8452">
        <f t="shared" si="594"/>
        <v>8</v>
      </c>
      <c r="N8452">
        <f t="shared" si="590"/>
        <v>0</v>
      </c>
      <c r="O8452">
        <f t="shared" si="591"/>
        <v>0</v>
      </c>
      <c r="P8452">
        <f t="shared" si="592"/>
        <v>1</v>
      </c>
    </row>
    <row r="8453" spans="1:16" x14ac:dyDescent="0.3">
      <c r="A8453" t="s">
        <v>2</v>
      </c>
      <c r="B8453" s="38">
        <v>43101</v>
      </c>
      <c r="C8453" t="s">
        <v>30</v>
      </c>
      <c r="D8453" t="s">
        <v>1298</v>
      </c>
      <c r="E8453" t="s">
        <v>1133</v>
      </c>
      <c r="F8453">
        <v>326181</v>
      </c>
      <c r="G8453">
        <v>364098</v>
      </c>
      <c r="H8453" t="s">
        <v>148</v>
      </c>
      <c r="I8453" t="s">
        <v>248</v>
      </c>
      <c r="L8453">
        <f t="shared" si="593"/>
        <v>2018</v>
      </c>
      <c r="M8453">
        <f t="shared" si="594"/>
        <v>1</v>
      </c>
      <c r="N8453">
        <f t="shared" si="590"/>
        <v>0</v>
      </c>
      <c r="O8453">
        <f t="shared" si="591"/>
        <v>0</v>
      </c>
      <c r="P8453">
        <f t="shared" si="592"/>
        <v>1</v>
      </c>
    </row>
    <row r="8454" spans="1:16" x14ac:dyDescent="0.3">
      <c r="A8454" t="s">
        <v>2</v>
      </c>
      <c r="B8454" s="38">
        <v>43101</v>
      </c>
      <c r="C8454" t="s">
        <v>30</v>
      </c>
      <c r="D8454" t="s">
        <v>1303</v>
      </c>
      <c r="E8454" t="s">
        <v>1133</v>
      </c>
      <c r="F8454">
        <v>326284</v>
      </c>
      <c r="G8454">
        <v>364206</v>
      </c>
      <c r="H8454" t="s">
        <v>148</v>
      </c>
      <c r="I8454" t="s">
        <v>248</v>
      </c>
      <c r="L8454">
        <f t="shared" si="593"/>
        <v>2018</v>
      </c>
      <c r="M8454">
        <f t="shared" si="594"/>
        <v>1</v>
      </c>
      <c r="N8454">
        <f t="shared" si="590"/>
        <v>0</v>
      </c>
      <c r="O8454">
        <f t="shared" si="591"/>
        <v>0</v>
      </c>
      <c r="P8454">
        <f t="shared" si="592"/>
        <v>1</v>
      </c>
    </row>
    <row r="8455" spans="1:16" x14ac:dyDescent="0.3">
      <c r="A8455" t="s">
        <v>2</v>
      </c>
      <c r="B8455" s="38">
        <v>43101</v>
      </c>
      <c r="C8455" t="s">
        <v>30</v>
      </c>
      <c r="D8455" t="s">
        <v>1306</v>
      </c>
      <c r="E8455" t="s">
        <v>1133</v>
      </c>
      <c r="F8455">
        <v>326378</v>
      </c>
      <c r="G8455">
        <v>364240</v>
      </c>
      <c r="H8455" t="s">
        <v>148</v>
      </c>
      <c r="I8455" t="s">
        <v>248</v>
      </c>
      <c r="L8455">
        <f t="shared" si="593"/>
        <v>2018</v>
      </c>
      <c r="M8455">
        <f t="shared" si="594"/>
        <v>1</v>
      </c>
      <c r="N8455">
        <f t="shared" si="590"/>
        <v>0</v>
      </c>
      <c r="O8455">
        <f t="shared" si="591"/>
        <v>0</v>
      </c>
      <c r="P8455">
        <f t="shared" si="592"/>
        <v>1</v>
      </c>
    </row>
    <row r="8456" spans="1:16" x14ac:dyDescent="0.3">
      <c r="A8456" t="s">
        <v>2</v>
      </c>
      <c r="B8456" s="38">
        <v>43132</v>
      </c>
      <c r="C8456" t="s">
        <v>30</v>
      </c>
      <c r="D8456" t="s">
        <v>1497</v>
      </c>
      <c r="E8456" t="s">
        <v>1133</v>
      </c>
      <c r="F8456">
        <v>326742</v>
      </c>
      <c r="G8456">
        <v>364472</v>
      </c>
      <c r="H8456" t="s">
        <v>144</v>
      </c>
      <c r="I8456" t="s">
        <v>341</v>
      </c>
      <c r="L8456">
        <f t="shared" si="593"/>
        <v>2018</v>
      </c>
      <c r="M8456">
        <f t="shared" si="594"/>
        <v>2</v>
      </c>
      <c r="N8456">
        <f t="shared" si="590"/>
        <v>0</v>
      </c>
      <c r="O8456">
        <f t="shared" si="591"/>
        <v>0</v>
      </c>
      <c r="P8456">
        <f t="shared" si="592"/>
        <v>3</v>
      </c>
    </row>
    <row r="8457" spans="1:16" x14ac:dyDescent="0.3">
      <c r="A8457" t="s">
        <v>2</v>
      </c>
      <c r="B8457" s="38">
        <v>43132</v>
      </c>
      <c r="C8457" t="s">
        <v>30</v>
      </c>
      <c r="D8457" t="s">
        <v>1300</v>
      </c>
      <c r="E8457" t="s">
        <v>1133</v>
      </c>
      <c r="F8457">
        <v>326798</v>
      </c>
      <c r="G8457">
        <v>364060</v>
      </c>
      <c r="H8457" t="s">
        <v>148</v>
      </c>
      <c r="I8457" t="s">
        <v>248</v>
      </c>
      <c r="L8457">
        <f t="shared" si="593"/>
        <v>2018</v>
      </c>
      <c r="M8457">
        <f t="shared" si="594"/>
        <v>2</v>
      </c>
      <c r="N8457">
        <f t="shared" si="590"/>
        <v>0</v>
      </c>
      <c r="O8457">
        <f t="shared" si="591"/>
        <v>0</v>
      </c>
      <c r="P8457">
        <f t="shared" si="592"/>
        <v>1</v>
      </c>
    </row>
    <row r="8458" spans="1:16" x14ac:dyDescent="0.3">
      <c r="A8458" t="s">
        <v>2</v>
      </c>
      <c r="B8458" s="38">
        <v>43221</v>
      </c>
      <c r="C8458" t="s">
        <v>30</v>
      </c>
      <c r="D8458" t="s">
        <v>1302</v>
      </c>
      <c r="E8458" t="s">
        <v>1133</v>
      </c>
      <c r="F8458">
        <v>327205</v>
      </c>
      <c r="G8458">
        <v>364707</v>
      </c>
      <c r="H8458" t="s">
        <v>152</v>
      </c>
      <c r="I8458" t="s">
        <v>222</v>
      </c>
      <c r="L8458">
        <f t="shared" si="593"/>
        <v>2018</v>
      </c>
      <c r="M8458">
        <f t="shared" si="594"/>
        <v>5</v>
      </c>
      <c r="N8458">
        <f t="shared" si="590"/>
        <v>0</v>
      </c>
      <c r="O8458">
        <f t="shared" si="591"/>
        <v>0</v>
      </c>
      <c r="P8458">
        <f t="shared" si="592"/>
        <v>2</v>
      </c>
    </row>
    <row r="8459" spans="1:16" x14ac:dyDescent="0.3">
      <c r="A8459" t="s">
        <v>2</v>
      </c>
      <c r="B8459" s="38">
        <v>43221</v>
      </c>
      <c r="C8459" t="s">
        <v>30</v>
      </c>
      <c r="D8459" t="s">
        <v>1498</v>
      </c>
      <c r="E8459" t="s">
        <v>1133</v>
      </c>
      <c r="F8459">
        <v>327185</v>
      </c>
      <c r="G8459">
        <v>364129</v>
      </c>
      <c r="H8459" t="s">
        <v>148</v>
      </c>
      <c r="I8459" t="s">
        <v>248</v>
      </c>
      <c r="L8459">
        <f t="shared" si="593"/>
        <v>2018</v>
      </c>
      <c r="M8459">
        <f t="shared" si="594"/>
        <v>5</v>
      </c>
      <c r="N8459">
        <f t="shared" si="590"/>
        <v>0</v>
      </c>
      <c r="O8459">
        <f t="shared" si="591"/>
        <v>0</v>
      </c>
      <c r="P8459">
        <f t="shared" si="592"/>
        <v>1</v>
      </c>
    </row>
    <row r="8460" spans="1:16" x14ac:dyDescent="0.3">
      <c r="A8460" t="s">
        <v>2</v>
      </c>
      <c r="B8460" s="38">
        <v>43252</v>
      </c>
      <c r="C8460" t="s">
        <v>30</v>
      </c>
      <c r="D8460" t="s">
        <v>1303</v>
      </c>
      <c r="E8460" t="s">
        <v>1133</v>
      </c>
      <c r="F8460">
        <v>326413</v>
      </c>
      <c r="G8460">
        <v>364270</v>
      </c>
      <c r="H8460" t="s">
        <v>148</v>
      </c>
      <c r="I8460" t="s">
        <v>248</v>
      </c>
      <c r="L8460">
        <f t="shared" si="593"/>
        <v>2018</v>
      </c>
      <c r="M8460">
        <f t="shared" si="594"/>
        <v>6</v>
      </c>
      <c r="N8460">
        <f t="shared" si="590"/>
        <v>0</v>
      </c>
      <c r="O8460">
        <f t="shared" si="591"/>
        <v>0</v>
      </c>
      <c r="P8460">
        <f t="shared" si="592"/>
        <v>1</v>
      </c>
    </row>
    <row r="8461" spans="1:16" x14ac:dyDescent="0.3">
      <c r="A8461" t="s">
        <v>2</v>
      </c>
      <c r="B8461" s="38">
        <v>43252</v>
      </c>
      <c r="C8461" t="s">
        <v>30</v>
      </c>
      <c r="D8461" t="s">
        <v>1304</v>
      </c>
      <c r="E8461" t="s">
        <v>1133</v>
      </c>
      <c r="F8461">
        <v>326978</v>
      </c>
      <c r="G8461">
        <v>364186</v>
      </c>
      <c r="H8461" t="s">
        <v>148</v>
      </c>
      <c r="I8461" t="s">
        <v>248</v>
      </c>
      <c r="L8461">
        <f t="shared" si="593"/>
        <v>2018</v>
      </c>
      <c r="M8461">
        <f t="shared" si="594"/>
        <v>6</v>
      </c>
      <c r="N8461">
        <f t="shared" si="590"/>
        <v>0</v>
      </c>
      <c r="O8461">
        <f t="shared" si="591"/>
        <v>0</v>
      </c>
      <c r="P8461">
        <f t="shared" si="592"/>
        <v>1</v>
      </c>
    </row>
    <row r="8462" spans="1:16" x14ac:dyDescent="0.3">
      <c r="A8462" t="s">
        <v>2</v>
      </c>
      <c r="B8462" s="38">
        <v>43252</v>
      </c>
      <c r="C8462" t="s">
        <v>30</v>
      </c>
      <c r="D8462" t="s">
        <v>1497</v>
      </c>
      <c r="E8462" t="s">
        <v>1133</v>
      </c>
      <c r="F8462">
        <v>326848</v>
      </c>
      <c r="G8462">
        <v>364537</v>
      </c>
      <c r="H8462" t="s">
        <v>148</v>
      </c>
      <c r="I8462" t="s">
        <v>248</v>
      </c>
      <c r="L8462">
        <f t="shared" si="593"/>
        <v>2018</v>
      </c>
      <c r="M8462">
        <f t="shared" si="594"/>
        <v>6</v>
      </c>
      <c r="N8462">
        <f t="shared" si="590"/>
        <v>0</v>
      </c>
      <c r="O8462">
        <f t="shared" si="591"/>
        <v>0</v>
      </c>
      <c r="P8462">
        <f t="shared" si="592"/>
        <v>1</v>
      </c>
    </row>
    <row r="8463" spans="1:16" x14ac:dyDescent="0.3">
      <c r="A8463" t="s">
        <v>2</v>
      </c>
      <c r="B8463" s="38">
        <v>43252</v>
      </c>
      <c r="C8463" t="s">
        <v>30</v>
      </c>
      <c r="D8463" t="s">
        <v>1301</v>
      </c>
      <c r="E8463" t="s">
        <v>1133</v>
      </c>
      <c r="F8463">
        <v>326521</v>
      </c>
      <c r="G8463">
        <v>363895</v>
      </c>
      <c r="H8463" t="s">
        <v>148</v>
      </c>
      <c r="I8463" t="s">
        <v>248</v>
      </c>
      <c r="L8463">
        <f t="shared" si="593"/>
        <v>2018</v>
      </c>
      <c r="M8463">
        <f t="shared" si="594"/>
        <v>6</v>
      </c>
      <c r="N8463">
        <f t="shared" si="590"/>
        <v>0</v>
      </c>
      <c r="O8463">
        <f t="shared" si="591"/>
        <v>0</v>
      </c>
      <c r="P8463">
        <f t="shared" si="592"/>
        <v>1</v>
      </c>
    </row>
    <row r="8464" spans="1:16" x14ac:dyDescent="0.3">
      <c r="A8464" t="s">
        <v>2</v>
      </c>
      <c r="B8464" s="38">
        <v>43282</v>
      </c>
      <c r="C8464" t="s">
        <v>30</v>
      </c>
      <c r="D8464" t="s">
        <v>1302</v>
      </c>
      <c r="E8464" t="s">
        <v>1133</v>
      </c>
      <c r="F8464">
        <v>327212</v>
      </c>
      <c r="G8464">
        <v>364736</v>
      </c>
      <c r="H8464" t="s">
        <v>148</v>
      </c>
      <c r="I8464" t="s">
        <v>248</v>
      </c>
      <c r="L8464">
        <f t="shared" si="593"/>
        <v>2018</v>
      </c>
      <c r="M8464">
        <f t="shared" si="594"/>
        <v>7</v>
      </c>
      <c r="N8464">
        <f t="shared" si="590"/>
        <v>0</v>
      </c>
      <c r="O8464">
        <f t="shared" si="591"/>
        <v>0</v>
      </c>
      <c r="P8464">
        <f t="shared" si="592"/>
        <v>1</v>
      </c>
    </row>
    <row r="8465" spans="1:16" x14ac:dyDescent="0.3">
      <c r="A8465" t="s">
        <v>2</v>
      </c>
      <c r="B8465" s="38">
        <v>43282</v>
      </c>
      <c r="C8465" t="s">
        <v>30</v>
      </c>
      <c r="D8465" t="s">
        <v>1300</v>
      </c>
      <c r="E8465" t="s">
        <v>1133</v>
      </c>
      <c r="F8465">
        <v>327026</v>
      </c>
      <c r="G8465">
        <v>364188</v>
      </c>
      <c r="H8465" t="s">
        <v>148</v>
      </c>
      <c r="I8465" t="s">
        <v>248</v>
      </c>
      <c r="L8465">
        <f t="shared" si="593"/>
        <v>2018</v>
      </c>
      <c r="M8465">
        <f t="shared" si="594"/>
        <v>7</v>
      </c>
      <c r="N8465">
        <f t="shared" si="590"/>
        <v>0</v>
      </c>
      <c r="O8465">
        <f t="shared" si="591"/>
        <v>0</v>
      </c>
      <c r="P8465">
        <f t="shared" si="592"/>
        <v>1</v>
      </c>
    </row>
    <row r="8466" spans="1:16" x14ac:dyDescent="0.3">
      <c r="A8466" t="s">
        <v>2</v>
      </c>
      <c r="B8466" s="38">
        <v>43282</v>
      </c>
      <c r="C8466" t="s">
        <v>30</v>
      </c>
      <c r="D8466" t="s">
        <v>1497</v>
      </c>
      <c r="E8466" t="s">
        <v>1133</v>
      </c>
      <c r="F8466">
        <v>326820</v>
      </c>
      <c r="G8466">
        <v>364512</v>
      </c>
      <c r="H8466" t="s">
        <v>148</v>
      </c>
      <c r="I8466" t="s">
        <v>248</v>
      </c>
      <c r="L8466">
        <f t="shared" si="593"/>
        <v>2018</v>
      </c>
      <c r="M8466">
        <f t="shared" si="594"/>
        <v>7</v>
      </c>
      <c r="N8466">
        <f t="shared" si="590"/>
        <v>0</v>
      </c>
      <c r="O8466">
        <f t="shared" si="591"/>
        <v>0</v>
      </c>
      <c r="P8466">
        <f t="shared" si="592"/>
        <v>1</v>
      </c>
    </row>
    <row r="8467" spans="1:16" x14ac:dyDescent="0.3">
      <c r="A8467" t="s">
        <v>2</v>
      </c>
      <c r="B8467" s="38">
        <v>43282</v>
      </c>
      <c r="C8467" t="s">
        <v>30</v>
      </c>
      <c r="D8467" t="s">
        <v>1320</v>
      </c>
      <c r="E8467" t="s">
        <v>1133</v>
      </c>
      <c r="F8467">
        <v>326802</v>
      </c>
      <c r="G8467">
        <v>364337</v>
      </c>
      <c r="H8467" t="s">
        <v>148</v>
      </c>
      <c r="I8467" t="s">
        <v>248</v>
      </c>
      <c r="L8467">
        <f t="shared" si="593"/>
        <v>2018</v>
      </c>
      <c r="M8467">
        <f t="shared" si="594"/>
        <v>7</v>
      </c>
      <c r="N8467">
        <f t="shared" si="590"/>
        <v>0</v>
      </c>
      <c r="O8467">
        <f t="shared" si="591"/>
        <v>0</v>
      </c>
      <c r="P8467">
        <f t="shared" si="592"/>
        <v>1</v>
      </c>
    </row>
    <row r="8468" spans="1:16" x14ac:dyDescent="0.3">
      <c r="A8468" t="s">
        <v>2</v>
      </c>
      <c r="B8468" s="38">
        <v>43313</v>
      </c>
      <c r="C8468" t="s">
        <v>30</v>
      </c>
      <c r="D8468" t="s">
        <v>1300</v>
      </c>
      <c r="E8468" t="s">
        <v>1133</v>
      </c>
      <c r="F8468">
        <v>326997</v>
      </c>
      <c r="G8468">
        <v>364165</v>
      </c>
      <c r="H8468" t="s">
        <v>152</v>
      </c>
      <c r="I8468" t="s">
        <v>222</v>
      </c>
      <c r="L8468">
        <f t="shared" si="593"/>
        <v>2018</v>
      </c>
      <c r="M8468">
        <f t="shared" si="594"/>
        <v>8</v>
      </c>
      <c r="N8468">
        <f t="shared" si="590"/>
        <v>0</v>
      </c>
      <c r="O8468">
        <f t="shared" si="591"/>
        <v>0</v>
      </c>
      <c r="P8468">
        <f t="shared" si="592"/>
        <v>2</v>
      </c>
    </row>
    <row r="8469" spans="1:16" x14ac:dyDescent="0.3">
      <c r="A8469" t="s">
        <v>2</v>
      </c>
      <c r="B8469" s="38">
        <v>43282</v>
      </c>
      <c r="C8469" t="s">
        <v>30</v>
      </c>
      <c r="D8469" t="s">
        <v>1298</v>
      </c>
      <c r="E8469" t="s">
        <v>1133</v>
      </c>
      <c r="F8469">
        <v>326234</v>
      </c>
      <c r="G8469">
        <v>364036</v>
      </c>
      <c r="H8469" t="s">
        <v>148</v>
      </c>
      <c r="I8469" t="s">
        <v>248</v>
      </c>
      <c r="L8469">
        <f t="shared" si="593"/>
        <v>2018</v>
      </c>
      <c r="M8469">
        <f t="shared" si="594"/>
        <v>7</v>
      </c>
      <c r="N8469">
        <f t="shared" ref="N8469:N8532" si="595">SUM((IF(OR(ISBLANK($I8469),ISERROR(SEARCH("killed",$I8469))),0,IF(SEARCH("killed",$I8469)=3,LEFT($I8469,1),IF(SEARCH("killed",$I8469)=4,LEFT($I8469,2),0)))),(IF(OR(ISBLANK($J8469),ISERROR(SEARCH("killed",$J8469))),0,IF(SEARCH("killed",$J8469)=3,LEFT($J8469,1),IF(SEARCH("killed",$J8469)=4,LEFT($J8469,2),0)))),(IF(OR(ISBLANK($K8469),ISERROR(SEARCH("killed",$K8469))),0,IF(SEARCH("killed",$K8469)=3,LEFT($K8469,1),IF(SEARCH("killed",$K8469)=4,LEFT($K8469,2),0)))))</f>
        <v>0</v>
      </c>
      <c r="O8469">
        <f t="shared" ref="O8469:O8532" si="596">SUM((IF(OR(ISBLANK($I8469),ISERROR(SEARCH("seriously",$I8469))),0,IF(SEARCH("seriously",$I8469)=3,LEFT($I8469,1),IF(SEARCH("seriously",$I8469)=4,LEFT($I8469,2),0)))),(IF(OR(ISBLANK($J8469),ISERROR(SEARCH("seriously",$J8469))),0,IF(SEARCH("seriously",$J8469)=3,LEFT($J8469,1),IF(SEARCH("seriously",$J8469)=4,LEFT($J8469,2),0)))),(IF(OR(ISBLANK($K8469),ISERROR(SEARCH("seriously",$K8469))),0,IF(SEARCH("seriously",$K8469)=3,LEFT($K8469,1),IF(SEARCH("seriously",$K8469)=4,LEFT($K8469,2),0)))))</f>
        <v>0</v>
      </c>
      <c r="P8469">
        <f t="shared" ref="P8469:P8532" si="597">SUM((IF(OR(ISBLANK($I8469),ISERROR(SEARCH("slightly",$I8469))),0,IF(SEARCH("slightly",$I8469)=3,LEFT($I8469,1),IF(SEARCH("slightly",$I8469)=4,LEFT($I8469,2),0)))),(IF(OR(ISBLANK($J8469),ISERROR(SEARCH("slightly",$J8469))),0,IF(SEARCH("slightly",$J8469)=3,LEFT($J8469,1),IF(SEARCH("slightly",$J8469)=4,LEFT($J8469,2),0)))),(IF(OR(ISBLANK($K8469),ISERROR(SEARCH("slightly",$K8469))),0,IF(SEARCH("slightly",$K8469)=3,LEFT($K8469,1),IF(SEARCH("slightly",$K8469)=4,LEFT($K8469,2),0)))))</f>
        <v>1</v>
      </c>
    </row>
    <row r="8470" spans="1:16" x14ac:dyDescent="0.3">
      <c r="A8470" t="s">
        <v>2</v>
      </c>
      <c r="B8470" s="38">
        <v>43313</v>
      </c>
      <c r="C8470" t="s">
        <v>30</v>
      </c>
      <c r="D8470" t="s">
        <v>1300</v>
      </c>
      <c r="E8470" t="s">
        <v>1133</v>
      </c>
      <c r="F8470">
        <v>326776</v>
      </c>
      <c r="G8470">
        <v>364045</v>
      </c>
      <c r="H8470" t="s">
        <v>148</v>
      </c>
      <c r="I8470" t="s">
        <v>248</v>
      </c>
      <c r="L8470">
        <f t="shared" si="593"/>
        <v>2018</v>
      </c>
      <c r="M8470">
        <f t="shared" si="594"/>
        <v>8</v>
      </c>
      <c r="N8470">
        <f t="shared" si="595"/>
        <v>0</v>
      </c>
      <c r="O8470">
        <f t="shared" si="596"/>
        <v>0</v>
      </c>
      <c r="P8470">
        <f t="shared" si="597"/>
        <v>1</v>
      </c>
    </row>
    <row r="8471" spans="1:16" x14ac:dyDescent="0.3">
      <c r="A8471" t="s">
        <v>2</v>
      </c>
      <c r="B8471" s="38">
        <v>43344</v>
      </c>
      <c r="C8471" t="s">
        <v>30</v>
      </c>
      <c r="D8471" t="s">
        <v>1222</v>
      </c>
      <c r="E8471" t="s">
        <v>1133</v>
      </c>
      <c r="F8471">
        <v>327048</v>
      </c>
      <c r="G8471">
        <v>364510</v>
      </c>
      <c r="H8471" t="s">
        <v>144</v>
      </c>
      <c r="I8471" t="s">
        <v>341</v>
      </c>
      <c r="L8471">
        <f t="shared" si="593"/>
        <v>2018</v>
      </c>
      <c r="M8471">
        <f t="shared" si="594"/>
        <v>9</v>
      </c>
      <c r="N8471">
        <f t="shared" si="595"/>
        <v>0</v>
      </c>
      <c r="O8471">
        <f t="shared" si="596"/>
        <v>0</v>
      </c>
      <c r="P8471">
        <f t="shared" si="597"/>
        <v>3</v>
      </c>
    </row>
    <row r="8472" spans="1:16" x14ac:dyDescent="0.3">
      <c r="A8472" t="s">
        <v>2</v>
      </c>
      <c r="B8472" s="38">
        <v>43344</v>
      </c>
      <c r="C8472" t="s">
        <v>30</v>
      </c>
      <c r="D8472" t="s">
        <v>1300</v>
      </c>
      <c r="E8472" t="s">
        <v>1133</v>
      </c>
      <c r="F8472">
        <v>326946</v>
      </c>
      <c r="G8472">
        <v>364173</v>
      </c>
      <c r="H8472" t="s">
        <v>148</v>
      </c>
      <c r="I8472" t="s">
        <v>248</v>
      </c>
      <c r="L8472">
        <f t="shared" si="593"/>
        <v>2018</v>
      </c>
      <c r="M8472">
        <f t="shared" si="594"/>
        <v>9</v>
      </c>
      <c r="N8472">
        <f t="shared" si="595"/>
        <v>0</v>
      </c>
      <c r="O8472">
        <f t="shared" si="596"/>
        <v>0</v>
      </c>
      <c r="P8472">
        <f t="shared" si="597"/>
        <v>1</v>
      </c>
    </row>
    <row r="8473" spans="1:16" x14ac:dyDescent="0.3">
      <c r="A8473" t="s">
        <v>2</v>
      </c>
      <c r="B8473" s="38">
        <v>43344</v>
      </c>
      <c r="C8473" t="s">
        <v>30</v>
      </c>
      <c r="D8473" t="s">
        <v>1301</v>
      </c>
      <c r="E8473" t="s">
        <v>1133</v>
      </c>
      <c r="F8473">
        <v>326503</v>
      </c>
      <c r="G8473">
        <v>363882</v>
      </c>
      <c r="H8473" t="s">
        <v>148</v>
      </c>
      <c r="I8473" t="s">
        <v>248</v>
      </c>
      <c r="L8473">
        <f t="shared" si="593"/>
        <v>2018</v>
      </c>
      <c r="M8473">
        <f t="shared" si="594"/>
        <v>9</v>
      </c>
      <c r="N8473">
        <f t="shared" si="595"/>
        <v>0</v>
      </c>
      <c r="O8473">
        <f t="shared" si="596"/>
        <v>0</v>
      </c>
      <c r="P8473">
        <f t="shared" si="597"/>
        <v>1</v>
      </c>
    </row>
    <row r="8474" spans="1:16" x14ac:dyDescent="0.3">
      <c r="A8474" t="s">
        <v>2</v>
      </c>
      <c r="B8474" s="38">
        <v>43374</v>
      </c>
      <c r="C8474" t="s">
        <v>30</v>
      </c>
      <c r="D8474" t="s">
        <v>1301</v>
      </c>
      <c r="E8474" t="s">
        <v>1133</v>
      </c>
      <c r="F8474">
        <v>326530</v>
      </c>
      <c r="G8474">
        <v>363909</v>
      </c>
      <c r="H8474" t="s">
        <v>148</v>
      </c>
      <c r="I8474" t="s">
        <v>248</v>
      </c>
      <c r="L8474">
        <f t="shared" si="593"/>
        <v>2018</v>
      </c>
      <c r="M8474">
        <f t="shared" si="594"/>
        <v>10</v>
      </c>
      <c r="N8474">
        <f t="shared" si="595"/>
        <v>0</v>
      </c>
      <c r="O8474">
        <f t="shared" si="596"/>
        <v>0</v>
      </c>
      <c r="P8474">
        <f t="shared" si="597"/>
        <v>1</v>
      </c>
    </row>
    <row r="8475" spans="1:16" x14ac:dyDescent="0.3">
      <c r="A8475" t="s">
        <v>2</v>
      </c>
      <c r="B8475" s="38">
        <v>43374</v>
      </c>
      <c r="C8475" t="s">
        <v>30</v>
      </c>
      <c r="D8475" t="s">
        <v>1304</v>
      </c>
      <c r="E8475" t="s">
        <v>1133</v>
      </c>
      <c r="F8475">
        <v>326949</v>
      </c>
      <c r="G8475">
        <v>364177</v>
      </c>
      <c r="H8475" t="s">
        <v>148</v>
      </c>
      <c r="I8475" t="s">
        <v>248</v>
      </c>
      <c r="L8475">
        <f t="shared" si="593"/>
        <v>2018</v>
      </c>
      <c r="M8475">
        <f t="shared" si="594"/>
        <v>10</v>
      </c>
      <c r="N8475">
        <f t="shared" si="595"/>
        <v>0</v>
      </c>
      <c r="O8475">
        <f t="shared" si="596"/>
        <v>0</v>
      </c>
      <c r="P8475">
        <f t="shared" si="597"/>
        <v>1</v>
      </c>
    </row>
    <row r="8476" spans="1:16" x14ac:dyDescent="0.3">
      <c r="A8476" t="s">
        <v>2</v>
      </c>
      <c r="B8476" s="38">
        <v>43405</v>
      </c>
      <c r="C8476" t="s">
        <v>30</v>
      </c>
      <c r="D8476" t="s">
        <v>1300</v>
      </c>
      <c r="E8476" t="s">
        <v>1133</v>
      </c>
      <c r="F8476">
        <v>326520</v>
      </c>
      <c r="G8476">
        <v>363900</v>
      </c>
      <c r="H8476" t="s">
        <v>152</v>
      </c>
      <c r="I8476" t="s">
        <v>222</v>
      </c>
      <c r="L8476">
        <f t="shared" ref="L8476:L8539" si="598">YEAR(B8476)</f>
        <v>2018</v>
      </c>
      <c r="M8476">
        <f t="shared" ref="M8476:M8539" si="599">MONTH(B8476)</f>
        <v>11</v>
      </c>
      <c r="N8476">
        <f t="shared" si="595"/>
        <v>0</v>
      </c>
      <c r="O8476">
        <f t="shared" si="596"/>
        <v>0</v>
      </c>
      <c r="P8476">
        <f t="shared" si="597"/>
        <v>2</v>
      </c>
    </row>
    <row r="8477" spans="1:16" x14ac:dyDescent="0.3">
      <c r="A8477" t="s">
        <v>2</v>
      </c>
      <c r="B8477" s="38">
        <v>43405</v>
      </c>
      <c r="C8477" t="s">
        <v>30</v>
      </c>
      <c r="D8477" t="s">
        <v>1298</v>
      </c>
      <c r="E8477" t="s">
        <v>1133</v>
      </c>
      <c r="F8477">
        <v>326194</v>
      </c>
      <c r="G8477">
        <v>364090</v>
      </c>
      <c r="H8477" t="s">
        <v>148</v>
      </c>
      <c r="I8477" t="s">
        <v>248</v>
      </c>
      <c r="L8477">
        <f t="shared" si="598"/>
        <v>2018</v>
      </c>
      <c r="M8477">
        <f t="shared" si="599"/>
        <v>11</v>
      </c>
      <c r="N8477">
        <f t="shared" si="595"/>
        <v>0</v>
      </c>
      <c r="O8477">
        <f t="shared" si="596"/>
        <v>0</v>
      </c>
      <c r="P8477">
        <f t="shared" si="597"/>
        <v>1</v>
      </c>
    </row>
    <row r="8478" spans="1:16" x14ac:dyDescent="0.3">
      <c r="A8478" t="s">
        <v>2</v>
      </c>
      <c r="B8478" s="38">
        <v>43405</v>
      </c>
      <c r="C8478" t="s">
        <v>30</v>
      </c>
      <c r="D8478" t="s">
        <v>1298</v>
      </c>
      <c r="E8478" t="s">
        <v>1133</v>
      </c>
      <c r="F8478">
        <v>326465</v>
      </c>
      <c r="G8478">
        <v>363887</v>
      </c>
      <c r="H8478" t="s">
        <v>148</v>
      </c>
      <c r="I8478" t="s">
        <v>248</v>
      </c>
      <c r="L8478">
        <f t="shared" si="598"/>
        <v>2018</v>
      </c>
      <c r="M8478">
        <f t="shared" si="599"/>
        <v>11</v>
      </c>
      <c r="N8478">
        <f t="shared" si="595"/>
        <v>0</v>
      </c>
      <c r="O8478">
        <f t="shared" si="596"/>
        <v>0</v>
      </c>
      <c r="P8478">
        <f t="shared" si="597"/>
        <v>1</v>
      </c>
    </row>
    <row r="8479" spans="1:16" x14ac:dyDescent="0.3">
      <c r="A8479" t="s">
        <v>2</v>
      </c>
      <c r="B8479" s="38">
        <v>43405</v>
      </c>
      <c r="C8479" t="s">
        <v>30</v>
      </c>
      <c r="D8479" t="s">
        <v>1304</v>
      </c>
      <c r="E8479" t="s">
        <v>1133</v>
      </c>
      <c r="F8479">
        <v>326945</v>
      </c>
      <c r="G8479">
        <v>364178</v>
      </c>
      <c r="H8479" t="s">
        <v>148</v>
      </c>
      <c r="I8479" t="s">
        <v>248</v>
      </c>
      <c r="L8479">
        <f t="shared" si="598"/>
        <v>2018</v>
      </c>
      <c r="M8479">
        <f t="shared" si="599"/>
        <v>11</v>
      </c>
      <c r="N8479">
        <f t="shared" si="595"/>
        <v>0</v>
      </c>
      <c r="O8479">
        <f t="shared" si="596"/>
        <v>0</v>
      </c>
      <c r="P8479">
        <f t="shared" si="597"/>
        <v>1</v>
      </c>
    </row>
    <row r="8480" spans="1:16" x14ac:dyDescent="0.3">
      <c r="A8480" t="s">
        <v>2</v>
      </c>
      <c r="B8480" s="38">
        <v>43435</v>
      </c>
      <c r="C8480" t="s">
        <v>30</v>
      </c>
      <c r="D8480" t="s">
        <v>1298</v>
      </c>
      <c r="E8480" t="s">
        <v>1133</v>
      </c>
      <c r="F8480">
        <v>326188</v>
      </c>
      <c r="G8480">
        <v>364098</v>
      </c>
      <c r="H8480" t="s">
        <v>148</v>
      </c>
      <c r="I8480" t="s">
        <v>248</v>
      </c>
      <c r="L8480">
        <f t="shared" si="598"/>
        <v>2018</v>
      </c>
      <c r="M8480">
        <f t="shared" si="599"/>
        <v>12</v>
      </c>
      <c r="N8480">
        <f t="shared" si="595"/>
        <v>0</v>
      </c>
      <c r="O8480">
        <f t="shared" si="596"/>
        <v>0</v>
      </c>
      <c r="P8480">
        <f t="shared" si="597"/>
        <v>1</v>
      </c>
    </row>
    <row r="8481" spans="1:16" x14ac:dyDescent="0.3">
      <c r="A8481" t="s">
        <v>74</v>
      </c>
      <c r="B8481" s="38">
        <v>43101</v>
      </c>
      <c r="C8481" t="s">
        <v>29</v>
      </c>
      <c r="D8481" t="s">
        <v>1312</v>
      </c>
      <c r="E8481" t="s">
        <v>1128</v>
      </c>
      <c r="F8481">
        <v>341025</v>
      </c>
      <c r="G8481">
        <v>387191</v>
      </c>
      <c r="H8481" t="s">
        <v>152</v>
      </c>
      <c r="I8481" t="s">
        <v>236</v>
      </c>
      <c r="L8481">
        <f t="shared" si="598"/>
        <v>2018</v>
      </c>
      <c r="M8481">
        <f t="shared" si="599"/>
        <v>1</v>
      </c>
      <c r="N8481">
        <f t="shared" si="595"/>
        <v>0</v>
      </c>
      <c r="O8481">
        <f t="shared" si="596"/>
        <v>2</v>
      </c>
      <c r="P8481">
        <f t="shared" si="597"/>
        <v>0</v>
      </c>
    </row>
    <row r="8482" spans="1:16" x14ac:dyDescent="0.3">
      <c r="A8482" t="s">
        <v>74</v>
      </c>
      <c r="B8482" s="38">
        <v>43160</v>
      </c>
      <c r="C8482" t="s">
        <v>30</v>
      </c>
      <c r="D8482" t="s">
        <v>1499</v>
      </c>
      <c r="E8482" t="s">
        <v>1128</v>
      </c>
      <c r="F8482">
        <v>341166</v>
      </c>
      <c r="G8482">
        <v>387377</v>
      </c>
      <c r="H8482" t="s">
        <v>152</v>
      </c>
      <c r="I8482" t="s">
        <v>222</v>
      </c>
      <c r="L8482">
        <f t="shared" si="598"/>
        <v>2018</v>
      </c>
      <c r="M8482">
        <f t="shared" si="599"/>
        <v>3</v>
      </c>
      <c r="N8482">
        <f t="shared" si="595"/>
        <v>0</v>
      </c>
      <c r="O8482">
        <f t="shared" si="596"/>
        <v>0</v>
      </c>
      <c r="P8482">
        <f t="shared" si="597"/>
        <v>2</v>
      </c>
    </row>
    <row r="8483" spans="1:16" x14ac:dyDescent="0.3">
      <c r="A8483" t="s">
        <v>74</v>
      </c>
      <c r="B8483" s="38">
        <v>43191</v>
      </c>
      <c r="C8483" t="s">
        <v>30</v>
      </c>
      <c r="D8483" t="s">
        <v>1310</v>
      </c>
      <c r="E8483" t="s">
        <v>1128</v>
      </c>
      <c r="F8483">
        <v>341275</v>
      </c>
      <c r="G8483">
        <v>387272</v>
      </c>
      <c r="H8483" t="s">
        <v>148</v>
      </c>
      <c r="I8483" t="s">
        <v>248</v>
      </c>
      <c r="L8483">
        <f t="shared" si="598"/>
        <v>2018</v>
      </c>
      <c r="M8483">
        <f t="shared" si="599"/>
        <v>4</v>
      </c>
      <c r="N8483">
        <f t="shared" si="595"/>
        <v>0</v>
      </c>
      <c r="O8483">
        <f t="shared" si="596"/>
        <v>0</v>
      </c>
      <c r="P8483">
        <f t="shared" si="597"/>
        <v>1</v>
      </c>
    </row>
    <row r="8484" spans="1:16" x14ac:dyDescent="0.3">
      <c r="A8484" t="s">
        <v>74</v>
      </c>
      <c r="B8484" s="38">
        <v>43252</v>
      </c>
      <c r="C8484" t="s">
        <v>30</v>
      </c>
      <c r="D8484" t="s">
        <v>1500</v>
      </c>
      <c r="E8484" t="s">
        <v>1128</v>
      </c>
      <c r="F8484">
        <v>340951</v>
      </c>
      <c r="G8484">
        <v>387076</v>
      </c>
      <c r="H8484" t="s">
        <v>152</v>
      </c>
      <c r="I8484" t="s">
        <v>222</v>
      </c>
      <c r="L8484">
        <f t="shared" si="598"/>
        <v>2018</v>
      </c>
      <c r="M8484">
        <f t="shared" si="599"/>
        <v>6</v>
      </c>
      <c r="N8484">
        <f t="shared" si="595"/>
        <v>0</v>
      </c>
      <c r="O8484">
        <f t="shared" si="596"/>
        <v>0</v>
      </c>
      <c r="P8484">
        <f t="shared" si="597"/>
        <v>2</v>
      </c>
    </row>
    <row r="8485" spans="1:16" x14ac:dyDescent="0.3">
      <c r="A8485" t="s">
        <v>74</v>
      </c>
      <c r="B8485" s="38">
        <v>43252</v>
      </c>
      <c r="C8485" t="s">
        <v>30</v>
      </c>
      <c r="D8485" t="s">
        <v>1312</v>
      </c>
      <c r="E8485" t="s">
        <v>1128</v>
      </c>
      <c r="F8485">
        <v>341187</v>
      </c>
      <c r="G8485">
        <v>387224</v>
      </c>
      <c r="H8485" t="s">
        <v>148</v>
      </c>
      <c r="I8485" t="s">
        <v>248</v>
      </c>
      <c r="L8485">
        <f t="shared" si="598"/>
        <v>2018</v>
      </c>
      <c r="M8485">
        <f t="shared" si="599"/>
        <v>6</v>
      </c>
      <c r="N8485">
        <f t="shared" si="595"/>
        <v>0</v>
      </c>
      <c r="O8485">
        <f t="shared" si="596"/>
        <v>0</v>
      </c>
      <c r="P8485">
        <f t="shared" si="597"/>
        <v>1</v>
      </c>
    </row>
    <row r="8486" spans="1:16" x14ac:dyDescent="0.3">
      <c r="A8486" t="s">
        <v>74</v>
      </c>
      <c r="B8486" s="38">
        <v>43252</v>
      </c>
      <c r="C8486" t="s">
        <v>30</v>
      </c>
      <c r="D8486" t="s">
        <v>1310</v>
      </c>
      <c r="E8486" t="s">
        <v>1128</v>
      </c>
      <c r="F8486">
        <v>341211</v>
      </c>
      <c r="G8486">
        <v>387245</v>
      </c>
      <c r="H8486" t="s">
        <v>148</v>
      </c>
      <c r="I8486" t="s">
        <v>248</v>
      </c>
      <c r="L8486">
        <f t="shared" si="598"/>
        <v>2018</v>
      </c>
      <c r="M8486">
        <f t="shared" si="599"/>
        <v>6</v>
      </c>
      <c r="N8486">
        <f t="shared" si="595"/>
        <v>0</v>
      </c>
      <c r="O8486">
        <f t="shared" si="596"/>
        <v>0</v>
      </c>
      <c r="P8486">
        <f t="shared" si="597"/>
        <v>1</v>
      </c>
    </row>
    <row r="8487" spans="1:16" x14ac:dyDescent="0.3">
      <c r="A8487" t="s">
        <v>74</v>
      </c>
      <c r="B8487" s="38">
        <v>43252</v>
      </c>
      <c r="C8487" t="s">
        <v>30</v>
      </c>
      <c r="D8487" t="s">
        <v>1309</v>
      </c>
      <c r="E8487" t="s">
        <v>1128</v>
      </c>
      <c r="F8487">
        <v>341284</v>
      </c>
      <c r="G8487">
        <v>387608</v>
      </c>
      <c r="H8487" t="s">
        <v>148</v>
      </c>
      <c r="I8487" t="s">
        <v>248</v>
      </c>
      <c r="L8487">
        <f t="shared" si="598"/>
        <v>2018</v>
      </c>
      <c r="M8487">
        <f t="shared" si="599"/>
        <v>6</v>
      </c>
      <c r="N8487">
        <f t="shared" si="595"/>
        <v>0</v>
      </c>
      <c r="O8487">
        <f t="shared" si="596"/>
        <v>0</v>
      </c>
      <c r="P8487">
        <f t="shared" si="597"/>
        <v>1</v>
      </c>
    </row>
    <row r="8488" spans="1:16" x14ac:dyDescent="0.3">
      <c r="A8488" t="s">
        <v>74</v>
      </c>
      <c r="B8488" s="38">
        <v>43282</v>
      </c>
      <c r="C8488" t="s">
        <v>30</v>
      </c>
      <c r="D8488" t="s">
        <v>1501</v>
      </c>
      <c r="E8488" t="s">
        <v>1128</v>
      </c>
      <c r="F8488">
        <v>341267</v>
      </c>
      <c r="G8488">
        <v>387595</v>
      </c>
      <c r="H8488" t="s">
        <v>152</v>
      </c>
      <c r="I8488" t="s">
        <v>222</v>
      </c>
      <c r="L8488">
        <f t="shared" si="598"/>
        <v>2018</v>
      </c>
      <c r="M8488">
        <f t="shared" si="599"/>
        <v>7</v>
      </c>
      <c r="N8488">
        <f t="shared" si="595"/>
        <v>0</v>
      </c>
      <c r="O8488">
        <f t="shared" si="596"/>
        <v>0</v>
      </c>
      <c r="P8488">
        <f t="shared" si="597"/>
        <v>2</v>
      </c>
    </row>
    <row r="8489" spans="1:16" x14ac:dyDescent="0.3">
      <c r="A8489" t="s">
        <v>74</v>
      </c>
      <c r="B8489" s="38">
        <v>43282</v>
      </c>
      <c r="C8489" t="s">
        <v>30</v>
      </c>
      <c r="D8489" t="s">
        <v>1310</v>
      </c>
      <c r="E8489" t="s">
        <v>1128</v>
      </c>
      <c r="F8489">
        <v>341558</v>
      </c>
      <c r="G8489">
        <v>387472</v>
      </c>
      <c r="H8489" t="s">
        <v>144</v>
      </c>
      <c r="I8489" t="s">
        <v>341</v>
      </c>
      <c r="L8489">
        <f t="shared" si="598"/>
        <v>2018</v>
      </c>
      <c r="M8489">
        <f t="shared" si="599"/>
        <v>7</v>
      </c>
      <c r="N8489">
        <f t="shared" si="595"/>
        <v>0</v>
      </c>
      <c r="O8489">
        <f t="shared" si="596"/>
        <v>0</v>
      </c>
      <c r="P8489">
        <f t="shared" si="597"/>
        <v>3</v>
      </c>
    </row>
    <row r="8490" spans="1:16" x14ac:dyDescent="0.3">
      <c r="A8490" t="s">
        <v>74</v>
      </c>
      <c r="B8490" s="38">
        <v>43282</v>
      </c>
      <c r="C8490" t="s">
        <v>30</v>
      </c>
      <c r="D8490" t="s">
        <v>1310</v>
      </c>
      <c r="E8490" t="s">
        <v>1128</v>
      </c>
      <c r="F8490">
        <v>341203</v>
      </c>
      <c r="G8490">
        <v>387254</v>
      </c>
      <c r="H8490" t="s">
        <v>148</v>
      </c>
      <c r="I8490" t="s">
        <v>248</v>
      </c>
      <c r="L8490">
        <f t="shared" si="598"/>
        <v>2018</v>
      </c>
      <c r="M8490">
        <f t="shared" si="599"/>
        <v>7</v>
      </c>
      <c r="N8490">
        <f t="shared" si="595"/>
        <v>0</v>
      </c>
      <c r="O8490">
        <f t="shared" si="596"/>
        <v>0</v>
      </c>
      <c r="P8490">
        <f t="shared" si="597"/>
        <v>1</v>
      </c>
    </row>
    <row r="8491" spans="1:16" x14ac:dyDescent="0.3">
      <c r="A8491" t="s">
        <v>74</v>
      </c>
      <c r="B8491" s="38">
        <v>43313</v>
      </c>
      <c r="C8491" t="s">
        <v>30</v>
      </c>
      <c r="D8491" t="s">
        <v>1309</v>
      </c>
      <c r="E8491" t="s">
        <v>1128</v>
      </c>
      <c r="F8491">
        <v>341272</v>
      </c>
      <c r="G8491">
        <v>387607</v>
      </c>
      <c r="H8491" t="s">
        <v>148</v>
      </c>
      <c r="I8491" t="s">
        <v>248</v>
      </c>
      <c r="L8491">
        <f t="shared" si="598"/>
        <v>2018</v>
      </c>
      <c r="M8491">
        <f t="shared" si="599"/>
        <v>8</v>
      </c>
      <c r="N8491">
        <f t="shared" si="595"/>
        <v>0</v>
      </c>
      <c r="O8491">
        <f t="shared" si="596"/>
        <v>0</v>
      </c>
      <c r="P8491">
        <f t="shared" si="597"/>
        <v>1</v>
      </c>
    </row>
    <row r="8492" spans="1:16" x14ac:dyDescent="0.3">
      <c r="A8492" t="s">
        <v>74</v>
      </c>
      <c r="B8492" s="38">
        <v>43344</v>
      </c>
      <c r="C8492" t="s">
        <v>30</v>
      </c>
      <c r="D8492" t="s">
        <v>1312</v>
      </c>
      <c r="E8492" t="s">
        <v>1128</v>
      </c>
      <c r="F8492">
        <v>341049</v>
      </c>
      <c r="G8492">
        <v>387194</v>
      </c>
      <c r="H8492" t="s">
        <v>144</v>
      </c>
      <c r="I8492" t="s">
        <v>341</v>
      </c>
      <c r="L8492">
        <f t="shared" si="598"/>
        <v>2018</v>
      </c>
      <c r="M8492">
        <f t="shared" si="599"/>
        <v>9</v>
      </c>
      <c r="N8492">
        <f t="shared" si="595"/>
        <v>0</v>
      </c>
      <c r="O8492">
        <f t="shared" si="596"/>
        <v>0</v>
      </c>
      <c r="P8492">
        <f t="shared" si="597"/>
        <v>3</v>
      </c>
    </row>
    <row r="8493" spans="1:16" x14ac:dyDescent="0.3">
      <c r="A8493" t="s">
        <v>74</v>
      </c>
      <c r="B8493" s="38">
        <v>43435</v>
      </c>
      <c r="C8493" t="s">
        <v>30</v>
      </c>
      <c r="D8493" t="s">
        <v>1310</v>
      </c>
      <c r="E8493" t="s">
        <v>1128</v>
      </c>
      <c r="F8493">
        <v>341204</v>
      </c>
      <c r="G8493">
        <v>387240</v>
      </c>
      <c r="H8493" t="s">
        <v>148</v>
      </c>
      <c r="I8493" t="s">
        <v>248</v>
      </c>
      <c r="L8493">
        <f t="shared" si="598"/>
        <v>2018</v>
      </c>
      <c r="M8493">
        <f t="shared" si="599"/>
        <v>12</v>
      </c>
      <c r="N8493">
        <f t="shared" si="595"/>
        <v>0</v>
      </c>
      <c r="O8493">
        <f t="shared" si="596"/>
        <v>0</v>
      </c>
      <c r="P8493">
        <f t="shared" si="597"/>
        <v>1</v>
      </c>
    </row>
    <row r="8494" spans="1:16" x14ac:dyDescent="0.3">
      <c r="A8494" t="s">
        <v>74</v>
      </c>
      <c r="B8494" s="38">
        <v>43435</v>
      </c>
      <c r="C8494" t="s">
        <v>30</v>
      </c>
      <c r="D8494" t="s">
        <v>1500</v>
      </c>
      <c r="E8494" t="s">
        <v>1128</v>
      </c>
      <c r="F8494">
        <v>341205</v>
      </c>
      <c r="G8494">
        <v>387169</v>
      </c>
      <c r="H8494" t="s">
        <v>148</v>
      </c>
      <c r="I8494" t="s">
        <v>248</v>
      </c>
      <c r="L8494">
        <f t="shared" si="598"/>
        <v>2018</v>
      </c>
      <c r="M8494">
        <f t="shared" si="599"/>
        <v>12</v>
      </c>
      <c r="N8494">
        <f t="shared" si="595"/>
        <v>0</v>
      </c>
      <c r="O8494">
        <f t="shared" si="596"/>
        <v>0</v>
      </c>
      <c r="P8494">
        <f t="shared" si="597"/>
        <v>1</v>
      </c>
    </row>
    <row r="8495" spans="1:16" x14ac:dyDescent="0.3">
      <c r="A8495" t="s">
        <v>74</v>
      </c>
      <c r="B8495" s="38">
        <v>43435</v>
      </c>
      <c r="C8495" t="s">
        <v>30</v>
      </c>
      <c r="D8495" t="s">
        <v>1500</v>
      </c>
      <c r="E8495" t="s">
        <v>1128</v>
      </c>
      <c r="F8495">
        <v>341207</v>
      </c>
      <c r="G8495">
        <v>387169</v>
      </c>
      <c r="H8495" t="s">
        <v>148</v>
      </c>
      <c r="I8495" t="s">
        <v>248</v>
      </c>
      <c r="L8495">
        <f t="shared" si="598"/>
        <v>2018</v>
      </c>
      <c r="M8495">
        <f t="shared" si="599"/>
        <v>12</v>
      </c>
      <c r="N8495">
        <f t="shared" si="595"/>
        <v>0</v>
      </c>
      <c r="O8495">
        <f t="shared" si="596"/>
        <v>0</v>
      </c>
      <c r="P8495">
        <f t="shared" si="597"/>
        <v>1</v>
      </c>
    </row>
    <row r="8496" spans="1:16" x14ac:dyDescent="0.3">
      <c r="A8496" t="s">
        <v>74</v>
      </c>
      <c r="B8496" s="38">
        <v>43435</v>
      </c>
      <c r="C8496" t="s">
        <v>30</v>
      </c>
      <c r="D8496" t="s">
        <v>1311</v>
      </c>
      <c r="E8496" t="s">
        <v>1128</v>
      </c>
      <c r="F8496">
        <v>341057</v>
      </c>
      <c r="G8496">
        <v>387206</v>
      </c>
      <c r="H8496" t="s">
        <v>148</v>
      </c>
      <c r="I8496" t="s">
        <v>248</v>
      </c>
      <c r="L8496">
        <f t="shared" si="598"/>
        <v>2018</v>
      </c>
      <c r="M8496">
        <f t="shared" si="599"/>
        <v>12</v>
      </c>
      <c r="N8496">
        <f t="shared" si="595"/>
        <v>0</v>
      </c>
      <c r="O8496">
        <f t="shared" si="596"/>
        <v>0</v>
      </c>
      <c r="P8496">
        <f t="shared" si="597"/>
        <v>1</v>
      </c>
    </row>
    <row r="8497" spans="1:16" x14ac:dyDescent="0.3">
      <c r="A8497" t="s">
        <v>36</v>
      </c>
      <c r="B8497" s="38">
        <v>43132</v>
      </c>
      <c r="C8497" t="s">
        <v>29</v>
      </c>
      <c r="D8497" t="s">
        <v>1313</v>
      </c>
      <c r="E8497" t="s">
        <v>1129</v>
      </c>
      <c r="F8497">
        <v>287782</v>
      </c>
      <c r="G8497">
        <v>345067</v>
      </c>
      <c r="H8497" t="s">
        <v>148</v>
      </c>
      <c r="I8497" t="s">
        <v>799</v>
      </c>
      <c r="L8497">
        <f t="shared" si="598"/>
        <v>2018</v>
      </c>
      <c r="M8497">
        <f t="shared" si="599"/>
        <v>2</v>
      </c>
      <c r="N8497">
        <f t="shared" si="595"/>
        <v>0</v>
      </c>
      <c r="O8497">
        <f t="shared" si="596"/>
        <v>1</v>
      </c>
      <c r="P8497">
        <f t="shared" si="597"/>
        <v>0</v>
      </c>
    </row>
    <row r="8498" spans="1:16" x14ac:dyDescent="0.3">
      <c r="A8498" t="s">
        <v>36</v>
      </c>
      <c r="B8498" s="38">
        <v>43160</v>
      </c>
      <c r="C8498" t="s">
        <v>29</v>
      </c>
      <c r="D8498" t="s">
        <v>1314</v>
      </c>
      <c r="E8498" t="s">
        <v>1129</v>
      </c>
      <c r="F8498">
        <v>287225</v>
      </c>
      <c r="G8498">
        <v>344787</v>
      </c>
      <c r="H8498" t="s">
        <v>148</v>
      </c>
      <c r="I8498" t="s">
        <v>799</v>
      </c>
      <c r="L8498">
        <f t="shared" si="598"/>
        <v>2018</v>
      </c>
      <c r="M8498">
        <f t="shared" si="599"/>
        <v>3</v>
      </c>
      <c r="N8498">
        <f t="shared" si="595"/>
        <v>0</v>
      </c>
      <c r="O8498">
        <f t="shared" si="596"/>
        <v>1</v>
      </c>
      <c r="P8498">
        <f t="shared" si="597"/>
        <v>0</v>
      </c>
    </row>
    <row r="8499" spans="1:16" x14ac:dyDescent="0.3">
      <c r="A8499" t="s">
        <v>36</v>
      </c>
      <c r="B8499" s="38">
        <v>43221</v>
      </c>
      <c r="C8499" t="s">
        <v>30</v>
      </c>
      <c r="D8499" t="s">
        <v>1502</v>
      </c>
      <c r="E8499" t="s">
        <v>1129</v>
      </c>
      <c r="F8499">
        <v>287529</v>
      </c>
      <c r="G8499">
        <v>345794</v>
      </c>
      <c r="H8499" t="s">
        <v>148</v>
      </c>
      <c r="I8499" t="s">
        <v>248</v>
      </c>
      <c r="L8499">
        <f t="shared" si="598"/>
        <v>2018</v>
      </c>
      <c r="M8499">
        <f t="shared" si="599"/>
        <v>5</v>
      </c>
      <c r="N8499">
        <f t="shared" si="595"/>
        <v>0</v>
      </c>
      <c r="O8499">
        <f t="shared" si="596"/>
        <v>0</v>
      </c>
      <c r="P8499">
        <f t="shared" si="597"/>
        <v>1</v>
      </c>
    </row>
    <row r="8500" spans="1:16" x14ac:dyDescent="0.3">
      <c r="A8500" t="s">
        <v>36</v>
      </c>
      <c r="B8500" s="38">
        <v>43221</v>
      </c>
      <c r="C8500" t="s">
        <v>30</v>
      </c>
      <c r="D8500" t="s">
        <v>1503</v>
      </c>
      <c r="E8500" t="s">
        <v>1129</v>
      </c>
      <c r="F8500">
        <v>287602</v>
      </c>
      <c r="G8500">
        <v>345307</v>
      </c>
      <c r="H8500" t="s">
        <v>148</v>
      </c>
      <c r="I8500" t="s">
        <v>248</v>
      </c>
      <c r="L8500">
        <f t="shared" si="598"/>
        <v>2018</v>
      </c>
      <c r="M8500">
        <f t="shared" si="599"/>
        <v>5</v>
      </c>
      <c r="N8500">
        <f t="shared" si="595"/>
        <v>0</v>
      </c>
      <c r="O8500">
        <f t="shared" si="596"/>
        <v>0</v>
      </c>
      <c r="P8500">
        <f t="shared" si="597"/>
        <v>1</v>
      </c>
    </row>
    <row r="8501" spans="1:16" x14ac:dyDescent="0.3">
      <c r="A8501" t="s">
        <v>36</v>
      </c>
      <c r="B8501" s="38">
        <v>43221</v>
      </c>
      <c r="C8501" t="s">
        <v>30</v>
      </c>
      <c r="D8501" t="s">
        <v>1257</v>
      </c>
      <c r="E8501" t="s">
        <v>1129</v>
      </c>
      <c r="F8501">
        <v>288126</v>
      </c>
      <c r="G8501">
        <v>345263</v>
      </c>
      <c r="H8501" t="s">
        <v>148</v>
      </c>
      <c r="I8501" t="s">
        <v>248</v>
      </c>
      <c r="L8501">
        <f t="shared" si="598"/>
        <v>2018</v>
      </c>
      <c r="M8501">
        <f t="shared" si="599"/>
        <v>5</v>
      </c>
      <c r="N8501">
        <f t="shared" si="595"/>
        <v>0</v>
      </c>
      <c r="O8501">
        <f t="shared" si="596"/>
        <v>0</v>
      </c>
      <c r="P8501">
        <f t="shared" si="597"/>
        <v>1</v>
      </c>
    </row>
    <row r="8502" spans="1:16" x14ac:dyDescent="0.3">
      <c r="A8502" t="s">
        <v>36</v>
      </c>
      <c r="B8502" s="38">
        <v>43221</v>
      </c>
      <c r="C8502" t="s">
        <v>30</v>
      </c>
      <c r="D8502" t="s">
        <v>1504</v>
      </c>
      <c r="E8502" t="s">
        <v>1129</v>
      </c>
      <c r="F8502">
        <v>287238</v>
      </c>
      <c r="G8502">
        <v>344987</v>
      </c>
      <c r="H8502" t="s">
        <v>245</v>
      </c>
      <c r="I8502" t="s">
        <v>529</v>
      </c>
      <c r="L8502">
        <f t="shared" si="598"/>
        <v>2018</v>
      </c>
      <c r="M8502">
        <f t="shared" si="599"/>
        <v>5</v>
      </c>
      <c r="N8502">
        <f t="shared" si="595"/>
        <v>0</v>
      </c>
      <c r="O8502">
        <f t="shared" si="596"/>
        <v>0</v>
      </c>
      <c r="P8502">
        <f t="shared" si="597"/>
        <v>4</v>
      </c>
    </row>
    <row r="8503" spans="1:16" x14ac:dyDescent="0.3">
      <c r="A8503" t="s">
        <v>36</v>
      </c>
      <c r="B8503" s="38">
        <v>43252</v>
      </c>
      <c r="C8503" t="s">
        <v>30</v>
      </c>
      <c r="D8503" t="s">
        <v>1505</v>
      </c>
      <c r="E8503" t="s">
        <v>1129</v>
      </c>
      <c r="F8503">
        <v>287861</v>
      </c>
      <c r="G8503">
        <v>344986</v>
      </c>
      <c r="H8503" t="s">
        <v>152</v>
      </c>
      <c r="I8503" t="s">
        <v>222</v>
      </c>
      <c r="L8503">
        <f t="shared" si="598"/>
        <v>2018</v>
      </c>
      <c r="M8503">
        <f t="shared" si="599"/>
        <v>6</v>
      </c>
      <c r="N8503">
        <f t="shared" si="595"/>
        <v>0</v>
      </c>
      <c r="O8503">
        <f t="shared" si="596"/>
        <v>0</v>
      </c>
      <c r="P8503">
        <f t="shared" si="597"/>
        <v>2</v>
      </c>
    </row>
    <row r="8504" spans="1:16" x14ac:dyDescent="0.3">
      <c r="A8504" t="s">
        <v>36</v>
      </c>
      <c r="B8504" s="38">
        <v>43252</v>
      </c>
      <c r="C8504" t="s">
        <v>30</v>
      </c>
      <c r="D8504" t="s">
        <v>1323</v>
      </c>
      <c r="E8504" t="s">
        <v>1129</v>
      </c>
      <c r="F8504">
        <v>287332</v>
      </c>
      <c r="G8504">
        <v>345558</v>
      </c>
      <c r="H8504" t="s">
        <v>152</v>
      </c>
      <c r="I8504" t="s">
        <v>222</v>
      </c>
      <c r="L8504">
        <f t="shared" si="598"/>
        <v>2018</v>
      </c>
      <c r="M8504">
        <f t="shared" si="599"/>
        <v>6</v>
      </c>
      <c r="N8504">
        <f t="shared" si="595"/>
        <v>0</v>
      </c>
      <c r="O8504">
        <f t="shared" si="596"/>
        <v>0</v>
      </c>
      <c r="P8504">
        <f t="shared" si="597"/>
        <v>2</v>
      </c>
    </row>
    <row r="8505" spans="1:16" x14ac:dyDescent="0.3">
      <c r="A8505" t="s">
        <v>36</v>
      </c>
      <c r="B8505" s="38">
        <v>43282</v>
      </c>
      <c r="C8505" t="s">
        <v>30</v>
      </c>
      <c r="D8505" t="s">
        <v>1506</v>
      </c>
      <c r="E8505" t="s">
        <v>1129</v>
      </c>
      <c r="F8505">
        <v>287365</v>
      </c>
      <c r="G8505">
        <v>346009</v>
      </c>
      <c r="H8505" t="s">
        <v>148</v>
      </c>
      <c r="I8505" t="s">
        <v>248</v>
      </c>
      <c r="L8505">
        <f t="shared" si="598"/>
        <v>2018</v>
      </c>
      <c r="M8505">
        <f t="shared" si="599"/>
        <v>7</v>
      </c>
      <c r="N8505">
        <f t="shared" si="595"/>
        <v>0</v>
      </c>
      <c r="O8505">
        <f t="shared" si="596"/>
        <v>0</v>
      </c>
      <c r="P8505">
        <f t="shared" si="597"/>
        <v>1</v>
      </c>
    </row>
    <row r="8506" spans="1:16" x14ac:dyDescent="0.3">
      <c r="A8506" t="s">
        <v>36</v>
      </c>
      <c r="B8506" s="38">
        <v>43344</v>
      </c>
      <c r="C8506" t="s">
        <v>30</v>
      </c>
      <c r="D8506" t="s">
        <v>1429</v>
      </c>
      <c r="E8506" t="s">
        <v>1129</v>
      </c>
      <c r="F8506">
        <v>287361</v>
      </c>
      <c r="G8506">
        <v>345287</v>
      </c>
      <c r="H8506" t="s">
        <v>148</v>
      </c>
      <c r="I8506" t="s">
        <v>248</v>
      </c>
      <c r="L8506">
        <f t="shared" si="598"/>
        <v>2018</v>
      </c>
      <c r="M8506">
        <f t="shared" si="599"/>
        <v>9</v>
      </c>
      <c r="N8506">
        <f t="shared" si="595"/>
        <v>0</v>
      </c>
      <c r="O8506">
        <f t="shared" si="596"/>
        <v>0</v>
      </c>
      <c r="P8506">
        <f t="shared" si="597"/>
        <v>1</v>
      </c>
    </row>
    <row r="8507" spans="1:16" x14ac:dyDescent="0.3">
      <c r="A8507" t="s">
        <v>36</v>
      </c>
      <c r="B8507" s="38">
        <v>43344</v>
      </c>
      <c r="C8507" t="s">
        <v>30</v>
      </c>
      <c r="D8507" t="s">
        <v>1320</v>
      </c>
      <c r="E8507" t="s">
        <v>1129</v>
      </c>
      <c r="F8507">
        <v>287518</v>
      </c>
      <c r="G8507">
        <v>345804</v>
      </c>
      <c r="H8507" t="s">
        <v>148</v>
      </c>
      <c r="I8507" t="s">
        <v>248</v>
      </c>
      <c r="L8507">
        <f t="shared" si="598"/>
        <v>2018</v>
      </c>
      <c r="M8507">
        <f t="shared" si="599"/>
        <v>9</v>
      </c>
      <c r="N8507">
        <f t="shared" si="595"/>
        <v>0</v>
      </c>
      <c r="O8507">
        <f t="shared" si="596"/>
        <v>0</v>
      </c>
      <c r="P8507">
        <f t="shared" si="597"/>
        <v>1</v>
      </c>
    </row>
    <row r="8508" spans="1:16" x14ac:dyDescent="0.3">
      <c r="A8508" t="s">
        <v>36</v>
      </c>
      <c r="B8508" s="38">
        <v>43344</v>
      </c>
      <c r="C8508" t="s">
        <v>30</v>
      </c>
      <c r="D8508" t="s">
        <v>1506</v>
      </c>
      <c r="E8508" t="s">
        <v>1129</v>
      </c>
      <c r="F8508">
        <v>287223</v>
      </c>
      <c r="G8508">
        <v>346036</v>
      </c>
      <c r="H8508" t="s">
        <v>148</v>
      </c>
      <c r="I8508" t="s">
        <v>248</v>
      </c>
      <c r="L8508">
        <f t="shared" si="598"/>
        <v>2018</v>
      </c>
      <c r="M8508">
        <f t="shared" si="599"/>
        <v>9</v>
      </c>
      <c r="N8508">
        <f t="shared" si="595"/>
        <v>0</v>
      </c>
      <c r="O8508">
        <f t="shared" si="596"/>
        <v>0</v>
      </c>
      <c r="P8508">
        <f t="shared" si="597"/>
        <v>1</v>
      </c>
    </row>
    <row r="8509" spans="1:16" x14ac:dyDescent="0.3">
      <c r="A8509" t="s">
        <v>36</v>
      </c>
      <c r="B8509" s="38">
        <v>43344</v>
      </c>
      <c r="C8509" t="s">
        <v>30</v>
      </c>
      <c r="D8509" t="s">
        <v>1321</v>
      </c>
      <c r="E8509" t="s">
        <v>1129</v>
      </c>
      <c r="F8509">
        <v>287808</v>
      </c>
      <c r="G8509">
        <v>345184</v>
      </c>
      <c r="H8509" t="s">
        <v>148</v>
      </c>
      <c r="I8509" t="s">
        <v>248</v>
      </c>
      <c r="L8509">
        <f t="shared" si="598"/>
        <v>2018</v>
      </c>
      <c r="M8509">
        <f t="shared" si="599"/>
        <v>9</v>
      </c>
      <c r="N8509">
        <f t="shared" si="595"/>
        <v>0</v>
      </c>
      <c r="O8509">
        <f t="shared" si="596"/>
        <v>0</v>
      </c>
      <c r="P8509">
        <f t="shared" si="597"/>
        <v>1</v>
      </c>
    </row>
    <row r="8510" spans="1:16" x14ac:dyDescent="0.3">
      <c r="A8510" t="s">
        <v>36</v>
      </c>
      <c r="B8510" s="38">
        <v>43344</v>
      </c>
      <c r="C8510" t="s">
        <v>30</v>
      </c>
      <c r="D8510" t="s">
        <v>1314</v>
      </c>
      <c r="E8510" t="s">
        <v>1129</v>
      </c>
      <c r="F8510">
        <v>287363</v>
      </c>
      <c r="G8510">
        <v>344822</v>
      </c>
      <c r="H8510" t="s">
        <v>152</v>
      </c>
      <c r="I8510" t="s">
        <v>222</v>
      </c>
      <c r="L8510">
        <f t="shared" si="598"/>
        <v>2018</v>
      </c>
      <c r="M8510">
        <f t="shared" si="599"/>
        <v>9</v>
      </c>
      <c r="N8510">
        <f t="shared" si="595"/>
        <v>0</v>
      </c>
      <c r="O8510">
        <f t="shared" si="596"/>
        <v>0</v>
      </c>
      <c r="P8510">
        <f t="shared" si="597"/>
        <v>2</v>
      </c>
    </row>
    <row r="8511" spans="1:16" x14ac:dyDescent="0.3">
      <c r="A8511" t="s">
        <v>36</v>
      </c>
      <c r="B8511" s="38">
        <v>43374</v>
      </c>
      <c r="C8511" t="s">
        <v>29</v>
      </c>
      <c r="D8511" t="s">
        <v>1507</v>
      </c>
      <c r="E8511" t="s">
        <v>1129</v>
      </c>
      <c r="F8511">
        <v>287787</v>
      </c>
      <c r="G8511">
        <v>345575</v>
      </c>
      <c r="H8511" t="s">
        <v>148</v>
      </c>
      <c r="I8511" t="s">
        <v>799</v>
      </c>
      <c r="L8511">
        <f t="shared" si="598"/>
        <v>2018</v>
      </c>
      <c r="M8511">
        <f t="shared" si="599"/>
        <v>10</v>
      </c>
      <c r="N8511">
        <f t="shared" si="595"/>
        <v>0</v>
      </c>
      <c r="O8511">
        <f t="shared" si="596"/>
        <v>1</v>
      </c>
      <c r="P8511">
        <f t="shared" si="597"/>
        <v>0</v>
      </c>
    </row>
    <row r="8512" spans="1:16" x14ac:dyDescent="0.3">
      <c r="A8512" t="s">
        <v>36</v>
      </c>
      <c r="B8512" s="38">
        <v>43374</v>
      </c>
      <c r="C8512" t="s">
        <v>30</v>
      </c>
      <c r="D8512" t="s">
        <v>1508</v>
      </c>
      <c r="E8512" t="s">
        <v>1129</v>
      </c>
      <c r="F8512">
        <v>287601</v>
      </c>
      <c r="G8512">
        <v>344892</v>
      </c>
      <c r="H8512" t="s">
        <v>148</v>
      </c>
      <c r="I8512" t="s">
        <v>248</v>
      </c>
      <c r="L8512">
        <f t="shared" si="598"/>
        <v>2018</v>
      </c>
      <c r="M8512">
        <f t="shared" si="599"/>
        <v>10</v>
      </c>
      <c r="N8512">
        <f t="shared" si="595"/>
        <v>0</v>
      </c>
      <c r="O8512">
        <f t="shared" si="596"/>
        <v>0</v>
      </c>
      <c r="P8512">
        <f t="shared" si="597"/>
        <v>1</v>
      </c>
    </row>
    <row r="8513" spans="1:16" x14ac:dyDescent="0.3">
      <c r="A8513" t="s">
        <v>36</v>
      </c>
      <c r="B8513" s="38">
        <v>43405</v>
      </c>
      <c r="C8513" t="s">
        <v>30</v>
      </c>
      <c r="D8513" t="s">
        <v>1509</v>
      </c>
      <c r="E8513" t="s">
        <v>1129</v>
      </c>
      <c r="F8513">
        <v>288028</v>
      </c>
      <c r="G8513">
        <v>344980</v>
      </c>
      <c r="H8513" t="s">
        <v>148</v>
      </c>
      <c r="I8513" t="s">
        <v>248</v>
      </c>
      <c r="L8513">
        <f t="shared" si="598"/>
        <v>2018</v>
      </c>
      <c r="M8513">
        <f t="shared" si="599"/>
        <v>11</v>
      </c>
      <c r="N8513">
        <f t="shared" si="595"/>
        <v>0</v>
      </c>
      <c r="O8513">
        <f t="shared" si="596"/>
        <v>0</v>
      </c>
      <c r="P8513">
        <f t="shared" si="597"/>
        <v>1</v>
      </c>
    </row>
    <row r="8514" spans="1:16" x14ac:dyDescent="0.3">
      <c r="A8514" t="s">
        <v>36</v>
      </c>
      <c r="B8514" s="38">
        <v>43435</v>
      </c>
      <c r="C8514" t="s">
        <v>30</v>
      </c>
      <c r="D8514" t="s">
        <v>1503</v>
      </c>
      <c r="E8514" t="s">
        <v>1129</v>
      </c>
      <c r="F8514">
        <v>287446</v>
      </c>
      <c r="G8514">
        <v>345530</v>
      </c>
      <c r="H8514" t="s">
        <v>148</v>
      </c>
      <c r="I8514" t="s">
        <v>248</v>
      </c>
      <c r="L8514">
        <f t="shared" si="598"/>
        <v>2018</v>
      </c>
      <c r="M8514">
        <f t="shared" si="599"/>
        <v>12</v>
      </c>
      <c r="N8514">
        <f t="shared" si="595"/>
        <v>0</v>
      </c>
      <c r="O8514">
        <f t="shared" si="596"/>
        <v>0</v>
      </c>
      <c r="P8514">
        <f t="shared" si="597"/>
        <v>1</v>
      </c>
    </row>
    <row r="8515" spans="1:16" x14ac:dyDescent="0.3">
      <c r="A8515" t="s">
        <v>78</v>
      </c>
      <c r="B8515" s="38">
        <v>43282</v>
      </c>
      <c r="C8515" t="s">
        <v>30</v>
      </c>
      <c r="D8515" t="s">
        <v>1220</v>
      </c>
      <c r="E8515" t="s">
        <v>1133</v>
      </c>
      <c r="F8515">
        <v>336745</v>
      </c>
      <c r="G8515">
        <v>364958</v>
      </c>
      <c r="H8515" t="s">
        <v>152</v>
      </c>
      <c r="I8515" t="s">
        <v>222</v>
      </c>
      <c r="L8515">
        <f t="shared" si="598"/>
        <v>2018</v>
      </c>
      <c r="M8515">
        <f t="shared" si="599"/>
        <v>7</v>
      </c>
      <c r="N8515">
        <f t="shared" si="595"/>
        <v>0</v>
      </c>
      <c r="O8515">
        <f t="shared" si="596"/>
        <v>0</v>
      </c>
      <c r="P8515">
        <f t="shared" si="597"/>
        <v>2</v>
      </c>
    </row>
    <row r="8516" spans="1:16" x14ac:dyDescent="0.3">
      <c r="A8516" t="s">
        <v>46</v>
      </c>
      <c r="B8516" s="38">
        <v>43191</v>
      </c>
      <c r="C8516" t="s">
        <v>30</v>
      </c>
      <c r="D8516" t="s">
        <v>1223</v>
      </c>
      <c r="E8516" t="s">
        <v>1125</v>
      </c>
      <c r="F8516">
        <v>234567</v>
      </c>
      <c r="G8516">
        <v>397730</v>
      </c>
      <c r="H8516" t="s">
        <v>148</v>
      </c>
      <c r="I8516" t="s">
        <v>248</v>
      </c>
      <c r="L8516">
        <f t="shared" si="598"/>
        <v>2018</v>
      </c>
      <c r="M8516">
        <f t="shared" si="599"/>
        <v>4</v>
      </c>
      <c r="N8516">
        <f t="shared" si="595"/>
        <v>0</v>
      </c>
      <c r="O8516">
        <f t="shared" si="596"/>
        <v>0</v>
      </c>
      <c r="P8516">
        <f t="shared" si="597"/>
        <v>1</v>
      </c>
    </row>
    <row r="8517" spans="1:16" x14ac:dyDescent="0.3">
      <c r="A8517" t="s">
        <v>46</v>
      </c>
      <c r="B8517" s="38">
        <v>43252</v>
      </c>
      <c r="C8517" t="s">
        <v>30</v>
      </c>
      <c r="D8517" t="s">
        <v>1320</v>
      </c>
      <c r="E8517" t="s">
        <v>1125</v>
      </c>
      <c r="F8517">
        <v>234425</v>
      </c>
      <c r="G8517">
        <v>397912</v>
      </c>
      <c r="H8517" t="s">
        <v>148</v>
      </c>
      <c r="I8517" t="s">
        <v>248</v>
      </c>
      <c r="L8517">
        <f t="shared" si="598"/>
        <v>2018</v>
      </c>
      <c r="M8517">
        <f t="shared" si="599"/>
        <v>6</v>
      </c>
      <c r="N8517">
        <f t="shared" si="595"/>
        <v>0</v>
      </c>
      <c r="O8517">
        <f t="shared" si="596"/>
        <v>0</v>
      </c>
      <c r="P8517">
        <f t="shared" si="597"/>
        <v>1</v>
      </c>
    </row>
    <row r="8518" spans="1:16" x14ac:dyDescent="0.3">
      <c r="A8518" t="s">
        <v>46</v>
      </c>
      <c r="B8518" s="38">
        <v>43374</v>
      </c>
      <c r="C8518" t="s">
        <v>30</v>
      </c>
      <c r="D8518" t="s">
        <v>1510</v>
      </c>
      <c r="E8518" t="s">
        <v>1125</v>
      </c>
      <c r="F8518">
        <v>234547</v>
      </c>
      <c r="G8518">
        <v>397826</v>
      </c>
      <c r="H8518" t="s">
        <v>152</v>
      </c>
      <c r="I8518" t="s">
        <v>222</v>
      </c>
      <c r="L8518">
        <f t="shared" si="598"/>
        <v>2018</v>
      </c>
      <c r="M8518">
        <f t="shared" si="599"/>
        <v>10</v>
      </c>
      <c r="N8518">
        <f t="shared" si="595"/>
        <v>0</v>
      </c>
      <c r="O8518">
        <f t="shared" si="596"/>
        <v>0</v>
      </c>
      <c r="P8518">
        <f t="shared" si="597"/>
        <v>2</v>
      </c>
    </row>
    <row r="8519" spans="1:16" x14ac:dyDescent="0.3">
      <c r="A8519" t="s">
        <v>46</v>
      </c>
      <c r="B8519" s="38">
        <v>43374</v>
      </c>
      <c r="C8519" t="s">
        <v>30</v>
      </c>
      <c r="D8519" t="s">
        <v>1341</v>
      </c>
      <c r="E8519" t="s">
        <v>1125</v>
      </c>
      <c r="F8519">
        <v>234590</v>
      </c>
      <c r="G8519">
        <v>397630</v>
      </c>
      <c r="H8519" t="s">
        <v>148</v>
      </c>
      <c r="I8519" t="s">
        <v>248</v>
      </c>
      <c r="L8519">
        <f t="shared" si="598"/>
        <v>2018</v>
      </c>
      <c r="M8519">
        <f t="shared" si="599"/>
        <v>10</v>
      </c>
      <c r="N8519">
        <f t="shared" si="595"/>
        <v>0</v>
      </c>
      <c r="O8519">
        <f t="shared" si="596"/>
        <v>0</v>
      </c>
      <c r="P8519">
        <f t="shared" si="597"/>
        <v>1</v>
      </c>
    </row>
    <row r="8520" spans="1:16" x14ac:dyDescent="0.3">
      <c r="A8520" t="s">
        <v>46</v>
      </c>
      <c r="B8520" s="38">
        <v>43405</v>
      </c>
      <c r="C8520" t="s">
        <v>30</v>
      </c>
      <c r="D8520" t="s">
        <v>1218</v>
      </c>
      <c r="E8520" t="s">
        <v>1125</v>
      </c>
      <c r="F8520">
        <v>234402</v>
      </c>
      <c r="G8520">
        <v>397745</v>
      </c>
      <c r="H8520" t="s">
        <v>152</v>
      </c>
      <c r="I8520" t="s">
        <v>222</v>
      </c>
      <c r="L8520">
        <f t="shared" si="598"/>
        <v>2018</v>
      </c>
      <c r="M8520">
        <f t="shared" si="599"/>
        <v>11</v>
      </c>
      <c r="N8520">
        <f t="shared" si="595"/>
        <v>0</v>
      </c>
      <c r="O8520">
        <f t="shared" si="596"/>
        <v>0</v>
      </c>
      <c r="P8520">
        <f t="shared" si="597"/>
        <v>2</v>
      </c>
    </row>
    <row r="8521" spans="1:16" x14ac:dyDescent="0.3">
      <c r="A8521" t="s">
        <v>46</v>
      </c>
      <c r="B8521" s="38">
        <v>43405</v>
      </c>
      <c r="C8521" t="s">
        <v>30</v>
      </c>
      <c r="D8521" t="s">
        <v>1511</v>
      </c>
      <c r="E8521" t="s">
        <v>1125</v>
      </c>
      <c r="F8521">
        <v>234739</v>
      </c>
      <c r="G8521">
        <v>397573</v>
      </c>
      <c r="H8521" t="s">
        <v>152</v>
      </c>
      <c r="I8521" t="s">
        <v>222</v>
      </c>
      <c r="L8521">
        <f t="shared" si="598"/>
        <v>2018</v>
      </c>
      <c r="M8521">
        <f t="shared" si="599"/>
        <v>11</v>
      </c>
      <c r="N8521">
        <f t="shared" si="595"/>
        <v>0</v>
      </c>
      <c r="O8521">
        <f t="shared" si="596"/>
        <v>0</v>
      </c>
      <c r="P8521">
        <f t="shared" si="597"/>
        <v>2</v>
      </c>
    </row>
    <row r="8522" spans="1:16" x14ac:dyDescent="0.3">
      <c r="A8522" t="s">
        <v>46</v>
      </c>
      <c r="B8522" s="38">
        <v>43405</v>
      </c>
      <c r="C8522" t="s">
        <v>30</v>
      </c>
      <c r="D8522" t="s">
        <v>1218</v>
      </c>
      <c r="E8522" t="s">
        <v>1125</v>
      </c>
      <c r="F8522">
        <v>234608</v>
      </c>
      <c r="G8522">
        <v>397598</v>
      </c>
      <c r="H8522" t="s">
        <v>148</v>
      </c>
      <c r="I8522" t="s">
        <v>248</v>
      </c>
      <c r="L8522">
        <f t="shared" si="598"/>
        <v>2018</v>
      </c>
      <c r="M8522">
        <f t="shared" si="599"/>
        <v>11</v>
      </c>
      <c r="N8522">
        <f t="shared" si="595"/>
        <v>0</v>
      </c>
      <c r="O8522">
        <f t="shared" si="596"/>
        <v>0</v>
      </c>
      <c r="P8522">
        <f t="shared" si="597"/>
        <v>1</v>
      </c>
    </row>
    <row r="8523" spans="1:16" x14ac:dyDescent="0.3">
      <c r="A8523" t="s">
        <v>46</v>
      </c>
      <c r="B8523" s="38">
        <v>43435</v>
      </c>
      <c r="C8523" t="s">
        <v>29</v>
      </c>
      <c r="D8523" t="s">
        <v>1512</v>
      </c>
      <c r="E8523" t="s">
        <v>1125</v>
      </c>
      <c r="F8523">
        <v>234130</v>
      </c>
      <c r="G8523">
        <v>398108</v>
      </c>
      <c r="H8523" t="s">
        <v>148</v>
      </c>
      <c r="I8523" t="s">
        <v>799</v>
      </c>
      <c r="L8523">
        <f t="shared" si="598"/>
        <v>2018</v>
      </c>
      <c r="M8523">
        <f t="shared" si="599"/>
        <v>12</v>
      </c>
      <c r="N8523">
        <f t="shared" si="595"/>
        <v>0</v>
      </c>
      <c r="O8523">
        <f t="shared" si="596"/>
        <v>1</v>
      </c>
      <c r="P8523">
        <f t="shared" si="597"/>
        <v>0</v>
      </c>
    </row>
    <row r="8524" spans="1:16" x14ac:dyDescent="0.3">
      <c r="A8524" t="s">
        <v>46</v>
      </c>
      <c r="B8524" s="38">
        <v>43435</v>
      </c>
      <c r="C8524" t="s">
        <v>30</v>
      </c>
      <c r="D8524" t="s">
        <v>1510</v>
      </c>
      <c r="E8524" t="s">
        <v>1125</v>
      </c>
      <c r="F8524">
        <v>234550</v>
      </c>
      <c r="G8524">
        <v>397829</v>
      </c>
      <c r="H8524" t="s">
        <v>148</v>
      </c>
      <c r="I8524" t="s">
        <v>248</v>
      </c>
      <c r="L8524">
        <f t="shared" si="598"/>
        <v>2018</v>
      </c>
      <c r="M8524">
        <f t="shared" si="599"/>
        <v>12</v>
      </c>
      <c r="N8524">
        <f t="shared" si="595"/>
        <v>0</v>
      </c>
      <c r="O8524">
        <f t="shared" si="596"/>
        <v>0</v>
      </c>
      <c r="P8524">
        <f t="shared" si="597"/>
        <v>1</v>
      </c>
    </row>
    <row r="8525" spans="1:16" x14ac:dyDescent="0.3">
      <c r="A8525" t="s">
        <v>50</v>
      </c>
      <c r="B8525" s="38">
        <v>43101</v>
      </c>
      <c r="C8525" t="s">
        <v>30</v>
      </c>
      <c r="D8525" t="s">
        <v>1513</v>
      </c>
      <c r="E8525" t="s">
        <v>1131</v>
      </c>
      <c r="F8525">
        <v>285076</v>
      </c>
      <c r="G8525">
        <v>432461</v>
      </c>
      <c r="H8525" t="s">
        <v>148</v>
      </c>
      <c r="I8525" t="s">
        <v>248</v>
      </c>
      <c r="L8525">
        <f t="shared" si="598"/>
        <v>2018</v>
      </c>
      <c r="M8525">
        <f t="shared" si="599"/>
        <v>1</v>
      </c>
      <c r="N8525">
        <f t="shared" si="595"/>
        <v>0</v>
      </c>
      <c r="O8525">
        <f t="shared" si="596"/>
        <v>0</v>
      </c>
      <c r="P8525">
        <f t="shared" si="597"/>
        <v>1</v>
      </c>
    </row>
    <row r="8526" spans="1:16" x14ac:dyDescent="0.3">
      <c r="A8526" t="s">
        <v>50</v>
      </c>
      <c r="B8526" s="38">
        <v>43101</v>
      </c>
      <c r="C8526" t="s">
        <v>30</v>
      </c>
      <c r="D8526" t="s">
        <v>1514</v>
      </c>
      <c r="E8526" t="s">
        <v>1131</v>
      </c>
      <c r="F8526">
        <v>284628</v>
      </c>
      <c r="G8526">
        <v>432347</v>
      </c>
      <c r="H8526" t="s">
        <v>148</v>
      </c>
      <c r="I8526" t="s">
        <v>248</v>
      </c>
      <c r="L8526">
        <f t="shared" si="598"/>
        <v>2018</v>
      </c>
      <c r="M8526">
        <f t="shared" si="599"/>
        <v>1</v>
      </c>
      <c r="N8526">
        <f t="shared" si="595"/>
        <v>0</v>
      </c>
      <c r="O8526">
        <f t="shared" si="596"/>
        <v>0</v>
      </c>
      <c r="P8526">
        <f t="shared" si="597"/>
        <v>1</v>
      </c>
    </row>
    <row r="8527" spans="1:16" x14ac:dyDescent="0.3">
      <c r="A8527" t="s">
        <v>50</v>
      </c>
      <c r="B8527" s="38">
        <v>43191</v>
      </c>
      <c r="C8527" t="s">
        <v>30</v>
      </c>
      <c r="D8527" t="s">
        <v>1515</v>
      </c>
      <c r="E8527" t="s">
        <v>1131</v>
      </c>
      <c r="F8527">
        <v>285323</v>
      </c>
      <c r="G8527">
        <v>432671</v>
      </c>
      <c r="H8527" t="s">
        <v>148</v>
      </c>
      <c r="I8527" t="s">
        <v>248</v>
      </c>
      <c r="L8527">
        <f t="shared" si="598"/>
        <v>2018</v>
      </c>
      <c r="M8527">
        <f t="shared" si="599"/>
        <v>4</v>
      </c>
      <c r="N8527">
        <f t="shared" si="595"/>
        <v>0</v>
      </c>
      <c r="O8527">
        <f t="shared" si="596"/>
        <v>0</v>
      </c>
      <c r="P8527">
        <f t="shared" si="597"/>
        <v>1</v>
      </c>
    </row>
    <row r="8528" spans="1:16" x14ac:dyDescent="0.3">
      <c r="A8528" t="s">
        <v>50</v>
      </c>
      <c r="B8528" s="38">
        <v>43221</v>
      </c>
      <c r="C8528" t="s">
        <v>29</v>
      </c>
      <c r="D8528" t="s">
        <v>1516</v>
      </c>
      <c r="E8528" t="s">
        <v>1131</v>
      </c>
      <c r="F8528">
        <v>284460</v>
      </c>
      <c r="G8528">
        <v>432430</v>
      </c>
      <c r="H8528" t="s">
        <v>148</v>
      </c>
      <c r="I8528" t="s">
        <v>799</v>
      </c>
      <c r="L8528">
        <f t="shared" si="598"/>
        <v>2018</v>
      </c>
      <c r="M8528">
        <f t="shared" si="599"/>
        <v>5</v>
      </c>
      <c r="N8528">
        <f t="shared" si="595"/>
        <v>0</v>
      </c>
      <c r="O8528">
        <f t="shared" si="596"/>
        <v>1</v>
      </c>
      <c r="P8528">
        <f t="shared" si="597"/>
        <v>0</v>
      </c>
    </row>
    <row r="8529" spans="1:16" x14ac:dyDescent="0.3">
      <c r="A8529" t="s">
        <v>50</v>
      </c>
      <c r="B8529" s="38">
        <v>43221</v>
      </c>
      <c r="C8529" t="s">
        <v>30</v>
      </c>
      <c r="D8529" t="s">
        <v>1517</v>
      </c>
      <c r="E8529" t="s">
        <v>1131</v>
      </c>
      <c r="F8529">
        <v>284816</v>
      </c>
      <c r="G8529">
        <v>432140</v>
      </c>
      <c r="H8529" t="s">
        <v>148</v>
      </c>
      <c r="I8529" t="s">
        <v>248</v>
      </c>
      <c r="L8529">
        <f t="shared" si="598"/>
        <v>2018</v>
      </c>
      <c r="M8529">
        <f t="shared" si="599"/>
        <v>5</v>
      </c>
      <c r="N8529">
        <f t="shared" si="595"/>
        <v>0</v>
      </c>
      <c r="O8529">
        <f t="shared" si="596"/>
        <v>0</v>
      </c>
      <c r="P8529">
        <f t="shared" si="597"/>
        <v>1</v>
      </c>
    </row>
    <row r="8530" spans="1:16" x14ac:dyDescent="0.3">
      <c r="A8530" t="s">
        <v>50</v>
      </c>
      <c r="B8530" s="38">
        <v>43313</v>
      </c>
      <c r="C8530" t="s">
        <v>30</v>
      </c>
      <c r="D8530" t="s">
        <v>1325</v>
      </c>
      <c r="E8530" t="s">
        <v>1131</v>
      </c>
      <c r="F8530">
        <v>285189</v>
      </c>
      <c r="G8530">
        <v>432550</v>
      </c>
      <c r="H8530" t="s">
        <v>148</v>
      </c>
      <c r="I8530" t="s">
        <v>248</v>
      </c>
      <c r="L8530">
        <f t="shared" si="598"/>
        <v>2018</v>
      </c>
      <c r="M8530">
        <f t="shared" si="599"/>
        <v>8</v>
      </c>
      <c r="N8530">
        <f t="shared" si="595"/>
        <v>0</v>
      </c>
      <c r="O8530">
        <f t="shared" si="596"/>
        <v>0</v>
      </c>
      <c r="P8530">
        <f t="shared" si="597"/>
        <v>1</v>
      </c>
    </row>
    <row r="8531" spans="1:16" x14ac:dyDescent="0.3">
      <c r="A8531" t="s">
        <v>50</v>
      </c>
      <c r="B8531" s="38">
        <v>43344</v>
      </c>
      <c r="C8531" t="s">
        <v>30</v>
      </c>
      <c r="D8531" t="s">
        <v>1518</v>
      </c>
      <c r="E8531" t="s">
        <v>1131</v>
      </c>
      <c r="F8531">
        <v>284873</v>
      </c>
      <c r="G8531">
        <v>432041</v>
      </c>
      <c r="H8531" t="s">
        <v>152</v>
      </c>
      <c r="I8531" t="s">
        <v>222</v>
      </c>
      <c r="L8531">
        <f t="shared" si="598"/>
        <v>2018</v>
      </c>
      <c r="M8531">
        <f t="shared" si="599"/>
        <v>9</v>
      </c>
      <c r="N8531">
        <f t="shared" si="595"/>
        <v>0</v>
      </c>
      <c r="O8531">
        <f t="shared" si="596"/>
        <v>0</v>
      </c>
      <c r="P8531">
        <f t="shared" si="597"/>
        <v>2</v>
      </c>
    </row>
    <row r="8532" spans="1:16" x14ac:dyDescent="0.3">
      <c r="A8532" t="s">
        <v>50</v>
      </c>
      <c r="B8532" s="38">
        <v>43405</v>
      </c>
      <c r="C8532" t="s">
        <v>29</v>
      </c>
      <c r="D8532" t="s">
        <v>1325</v>
      </c>
      <c r="E8532" t="s">
        <v>1131</v>
      </c>
      <c r="F8532">
        <v>285178</v>
      </c>
      <c r="G8532">
        <v>432526</v>
      </c>
      <c r="H8532" t="s">
        <v>148</v>
      </c>
      <c r="I8532" t="s">
        <v>799</v>
      </c>
      <c r="L8532">
        <f t="shared" si="598"/>
        <v>2018</v>
      </c>
      <c r="M8532">
        <f t="shared" si="599"/>
        <v>11</v>
      </c>
      <c r="N8532">
        <f t="shared" si="595"/>
        <v>0</v>
      </c>
      <c r="O8532">
        <f t="shared" si="596"/>
        <v>1</v>
      </c>
      <c r="P8532">
        <f t="shared" si="597"/>
        <v>0</v>
      </c>
    </row>
    <row r="8533" spans="1:16" x14ac:dyDescent="0.3">
      <c r="A8533" t="s">
        <v>50</v>
      </c>
      <c r="B8533" s="38">
        <v>43435</v>
      </c>
      <c r="C8533" t="s">
        <v>30</v>
      </c>
      <c r="D8533" t="s">
        <v>1515</v>
      </c>
      <c r="E8533" t="s">
        <v>1131</v>
      </c>
      <c r="F8533">
        <v>285294</v>
      </c>
      <c r="G8533">
        <v>432650</v>
      </c>
      <c r="H8533" t="s">
        <v>148</v>
      </c>
      <c r="I8533" t="s">
        <v>248</v>
      </c>
      <c r="L8533">
        <f t="shared" si="598"/>
        <v>2018</v>
      </c>
      <c r="M8533">
        <f t="shared" si="599"/>
        <v>12</v>
      </c>
      <c r="N8533">
        <f t="shared" ref="N8533:N8596" si="600">SUM((IF(OR(ISBLANK($I8533),ISERROR(SEARCH("killed",$I8533))),0,IF(SEARCH("killed",$I8533)=3,LEFT($I8533,1),IF(SEARCH("killed",$I8533)=4,LEFT($I8533,2),0)))),(IF(OR(ISBLANK($J8533),ISERROR(SEARCH("killed",$J8533))),0,IF(SEARCH("killed",$J8533)=3,LEFT($J8533,1),IF(SEARCH("killed",$J8533)=4,LEFT($J8533,2),0)))),(IF(OR(ISBLANK($K8533),ISERROR(SEARCH("killed",$K8533))),0,IF(SEARCH("killed",$K8533)=3,LEFT($K8533,1),IF(SEARCH("killed",$K8533)=4,LEFT($K8533,2),0)))))</f>
        <v>0</v>
      </c>
      <c r="O8533">
        <f t="shared" ref="O8533:O8596" si="601">SUM((IF(OR(ISBLANK($I8533),ISERROR(SEARCH("seriously",$I8533))),0,IF(SEARCH("seriously",$I8533)=3,LEFT($I8533,1),IF(SEARCH("seriously",$I8533)=4,LEFT($I8533,2),0)))),(IF(OR(ISBLANK($J8533),ISERROR(SEARCH("seriously",$J8533))),0,IF(SEARCH("seriously",$J8533)=3,LEFT($J8533,1),IF(SEARCH("seriously",$J8533)=4,LEFT($J8533,2),0)))),(IF(OR(ISBLANK($K8533),ISERROR(SEARCH("seriously",$K8533))),0,IF(SEARCH("seriously",$K8533)=3,LEFT($K8533,1),IF(SEARCH("seriously",$K8533)=4,LEFT($K8533,2),0)))))</f>
        <v>0</v>
      </c>
      <c r="P8533">
        <f t="shared" ref="P8533:P8596" si="602">SUM((IF(OR(ISBLANK($I8533),ISERROR(SEARCH("slightly",$I8533))),0,IF(SEARCH("slightly",$I8533)=3,LEFT($I8533,1),IF(SEARCH("slightly",$I8533)=4,LEFT($I8533,2),0)))),(IF(OR(ISBLANK($J8533),ISERROR(SEARCH("slightly",$J8533))),0,IF(SEARCH("slightly",$J8533)=3,LEFT($J8533,1),IF(SEARCH("slightly",$J8533)=4,LEFT($J8533,2),0)))),(IF(OR(ISBLANK($K8533),ISERROR(SEARCH("slightly",$K8533))),0,IF(SEARCH("slightly",$K8533)=3,LEFT($K8533,1),IF(SEARCH("slightly",$K8533)=4,LEFT($K8533,2),0)))))</f>
        <v>1</v>
      </c>
    </row>
    <row r="8534" spans="1:16" x14ac:dyDescent="0.3">
      <c r="A8534" t="s">
        <v>53</v>
      </c>
      <c r="B8534" s="38">
        <v>43101</v>
      </c>
      <c r="C8534" t="s">
        <v>30</v>
      </c>
      <c r="D8534" t="s">
        <v>1334</v>
      </c>
      <c r="E8534" t="s">
        <v>1123</v>
      </c>
      <c r="F8534">
        <v>280076</v>
      </c>
      <c r="G8534">
        <v>362959</v>
      </c>
      <c r="H8534" t="s">
        <v>148</v>
      </c>
      <c r="I8534" t="s">
        <v>248</v>
      </c>
      <c r="L8534">
        <f t="shared" si="598"/>
        <v>2018</v>
      </c>
      <c r="M8534">
        <f t="shared" si="599"/>
        <v>1</v>
      </c>
      <c r="N8534">
        <f t="shared" si="600"/>
        <v>0</v>
      </c>
      <c r="O8534">
        <f t="shared" si="601"/>
        <v>0</v>
      </c>
      <c r="P8534">
        <f t="shared" si="602"/>
        <v>1</v>
      </c>
    </row>
    <row r="8535" spans="1:16" x14ac:dyDescent="0.3">
      <c r="A8535" t="s">
        <v>53</v>
      </c>
      <c r="B8535" s="38">
        <v>43101</v>
      </c>
      <c r="C8535" t="s">
        <v>30</v>
      </c>
      <c r="D8535" t="s">
        <v>1460</v>
      </c>
      <c r="E8535" t="s">
        <v>1123</v>
      </c>
      <c r="F8535">
        <v>279722</v>
      </c>
      <c r="G8535">
        <v>362587</v>
      </c>
      <c r="H8535" t="s">
        <v>152</v>
      </c>
      <c r="I8535" t="s">
        <v>222</v>
      </c>
      <c r="L8535">
        <f t="shared" si="598"/>
        <v>2018</v>
      </c>
      <c r="M8535">
        <f t="shared" si="599"/>
        <v>1</v>
      </c>
      <c r="N8535">
        <f t="shared" si="600"/>
        <v>0</v>
      </c>
      <c r="O8535">
        <f t="shared" si="601"/>
        <v>0</v>
      </c>
      <c r="P8535">
        <f t="shared" si="602"/>
        <v>2</v>
      </c>
    </row>
    <row r="8536" spans="1:16" x14ac:dyDescent="0.3">
      <c r="A8536" t="s">
        <v>53</v>
      </c>
      <c r="B8536" s="38">
        <v>43101</v>
      </c>
      <c r="C8536" t="s">
        <v>30</v>
      </c>
      <c r="D8536" t="s">
        <v>1313</v>
      </c>
      <c r="E8536" t="s">
        <v>1123</v>
      </c>
      <c r="F8536">
        <v>279730</v>
      </c>
      <c r="G8536">
        <v>362418</v>
      </c>
      <c r="H8536" t="s">
        <v>148</v>
      </c>
      <c r="I8536" t="s">
        <v>248</v>
      </c>
      <c r="L8536">
        <f t="shared" si="598"/>
        <v>2018</v>
      </c>
      <c r="M8536">
        <f t="shared" si="599"/>
        <v>1</v>
      </c>
      <c r="N8536">
        <f t="shared" si="600"/>
        <v>0</v>
      </c>
      <c r="O8536">
        <f t="shared" si="601"/>
        <v>0</v>
      </c>
      <c r="P8536">
        <f t="shared" si="602"/>
        <v>1</v>
      </c>
    </row>
    <row r="8537" spans="1:16" x14ac:dyDescent="0.3">
      <c r="A8537" t="s">
        <v>53</v>
      </c>
      <c r="B8537" s="38">
        <v>43132</v>
      </c>
      <c r="C8537" t="s">
        <v>30</v>
      </c>
      <c r="D8537" t="s">
        <v>1333</v>
      </c>
      <c r="E8537" t="s">
        <v>1123</v>
      </c>
      <c r="F8537">
        <v>279868</v>
      </c>
      <c r="G8537">
        <v>362943</v>
      </c>
      <c r="H8537" t="s">
        <v>148</v>
      </c>
      <c r="I8537" t="s">
        <v>248</v>
      </c>
      <c r="L8537">
        <f t="shared" si="598"/>
        <v>2018</v>
      </c>
      <c r="M8537">
        <f t="shared" si="599"/>
        <v>2</v>
      </c>
      <c r="N8537">
        <f t="shared" si="600"/>
        <v>0</v>
      </c>
      <c r="O8537">
        <f t="shared" si="601"/>
        <v>0</v>
      </c>
      <c r="P8537">
        <f t="shared" si="602"/>
        <v>1</v>
      </c>
    </row>
    <row r="8538" spans="1:16" x14ac:dyDescent="0.3">
      <c r="A8538" t="s">
        <v>53</v>
      </c>
      <c r="B8538" s="38">
        <v>43160</v>
      </c>
      <c r="C8538" t="s">
        <v>30</v>
      </c>
      <c r="D8538" t="s">
        <v>1348</v>
      </c>
      <c r="E8538" t="s">
        <v>1123</v>
      </c>
      <c r="F8538">
        <v>279428</v>
      </c>
      <c r="G8538">
        <v>362289</v>
      </c>
      <c r="H8538" t="s">
        <v>152</v>
      </c>
      <c r="I8538" t="s">
        <v>222</v>
      </c>
      <c r="L8538">
        <f t="shared" si="598"/>
        <v>2018</v>
      </c>
      <c r="M8538">
        <f t="shared" si="599"/>
        <v>3</v>
      </c>
      <c r="N8538">
        <f t="shared" si="600"/>
        <v>0</v>
      </c>
      <c r="O8538">
        <f t="shared" si="601"/>
        <v>0</v>
      </c>
      <c r="P8538">
        <f t="shared" si="602"/>
        <v>2</v>
      </c>
    </row>
    <row r="8539" spans="1:16" x14ac:dyDescent="0.3">
      <c r="A8539" t="s">
        <v>53</v>
      </c>
      <c r="B8539" s="38">
        <v>43160</v>
      </c>
      <c r="C8539" t="s">
        <v>30</v>
      </c>
      <c r="D8539" t="s">
        <v>1519</v>
      </c>
      <c r="E8539" t="s">
        <v>1123</v>
      </c>
      <c r="F8539">
        <v>279782</v>
      </c>
      <c r="G8539">
        <v>362505</v>
      </c>
      <c r="H8539" t="s">
        <v>148</v>
      </c>
      <c r="I8539" t="s">
        <v>248</v>
      </c>
      <c r="L8539">
        <f t="shared" si="598"/>
        <v>2018</v>
      </c>
      <c r="M8539">
        <f t="shared" si="599"/>
        <v>3</v>
      </c>
      <c r="N8539">
        <f t="shared" si="600"/>
        <v>0</v>
      </c>
      <c r="O8539">
        <f t="shared" si="601"/>
        <v>0</v>
      </c>
      <c r="P8539">
        <f t="shared" si="602"/>
        <v>1</v>
      </c>
    </row>
    <row r="8540" spans="1:16" x14ac:dyDescent="0.3">
      <c r="A8540" t="s">
        <v>53</v>
      </c>
      <c r="B8540" s="38">
        <v>43221</v>
      </c>
      <c r="C8540" t="s">
        <v>30</v>
      </c>
      <c r="D8540" t="s">
        <v>1519</v>
      </c>
      <c r="E8540" t="s">
        <v>1123</v>
      </c>
      <c r="F8540">
        <v>279816</v>
      </c>
      <c r="G8540">
        <v>362559</v>
      </c>
      <c r="H8540" t="s">
        <v>148</v>
      </c>
      <c r="I8540" t="s">
        <v>248</v>
      </c>
      <c r="L8540">
        <f t="shared" ref="L8540:L8603" si="603">YEAR(B8540)</f>
        <v>2018</v>
      </c>
      <c r="M8540">
        <f t="shared" ref="M8540:M8603" si="604">MONTH(B8540)</f>
        <v>5</v>
      </c>
      <c r="N8540">
        <f t="shared" si="600"/>
        <v>0</v>
      </c>
      <c r="O8540">
        <f t="shared" si="601"/>
        <v>0</v>
      </c>
      <c r="P8540">
        <f t="shared" si="602"/>
        <v>1</v>
      </c>
    </row>
    <row r="8541" spans="1:16" x14ac:dyDescent="0.3">
      <c r="A8541" t="s">
        <v>53</v>
      </c>
      <c r="B8541" s="38">
        <v>43221</v>
      </c>
      <c r="C8541" t="s">
        <v>30</v>
      </c>
      <c r="D8541" t="s">
        <v>1460</v>
      </c>
      <c r="E8541" t="s">
        <v>1123</v>
      </c>
      <c r="F8541">
        <v>279852</v>
      </c>
      <c r="G8541">
        <v>362874</v>
      </c>
      <c r="H8541" t="s">
        <v>148</v>
      </c>
      <c r="I8541" t="s">
        <v>248</v>
      </c>
      <c r="L8541">
        <f t="shared" si="603"/>
        <v>2018</v>
      </c>
      <c r="M8541">
        <f t="shared" si="604"/>
        <v>5</v>
      </c>
      <c r="N8541">
        <f t="shared" si="600"/>
        <v>0</v>
      </c>
      <c r="O8541">
        <f t="shared" si="601"/>
        <v>0</v>
      </c>
      <c r="P8541">
        <f t="shared" si="602"/>
        <v>1</v>
      </c>
    </row>
    <row r="8542" spans="1:16" x14ac:dyDescent="0.3">
      <c r="A8542" t="s">
        <v>53</v>
      </c>
      <c r="B8542" s="38">
        <v>43221</v>
      </c>
      <c r="C8542" t="s">
        <v>30</v>
      </c>
      <c r="D8542" t="s">
        <v>1334</v>
      </c>
      <c r="E8542" t="s">
        <v>1123</v>
      </c>
      <c r="F8542">
        <v>280076</v>
      </c>
      <c r="G8542">
        <v>362966</v>
      </c>
      <c r="H8542" t="s">
        <v>148</v>
      </c>
      <c r="I8542" t="s">
        <v>248</v>
      </c>
      <c r="L8542">
        <f t="shared" si="603"/>
        <v>2018</v>
      </c>
      <c r="M8542">
        <f t="shared" si="604"/>
        <v>5</v>
      </c>
      <c r="N8542">
        <f t="shared" si="600"/>
        <v>0</v>
      </c>
      <c r="O8542">
        <f t="shared" si="601"/>
        <v>0</v>
      </c>
      <c r="P8542">
        <f t="shared" si="602"/>
        <v>1</v>
      </c>
    </row>
    <row r="8543" spans="1:16" x14ac:dyDescent="0.3">
      <c r="A8543" t="s">
        <v>53</v>
      </c>
      <c r="B8543" s="38">
        <v>43252</v>
      </c>
      <c r="C8543" t="s">
        <v>30</v>
      </c>
      <c r="D8543" t="s">
        <v>1460</v>
      </c>
      <c r="E8543" t="s">
        <v>1123</v>
      </c>
      <c r="F8543">
        <v>279748</v>
      </c>
      <c r="G8543">
        <v>362742</v>
      </c>
      <c r="H8543" t="s">
        <v>148</v>
      </c>
      <c r="I8543" t="s">
        <v>248</v>
      </c>
      <c r="L8543">
        <f t="shared" si="603"/>
        <v>2018</v>
      </c>
      <c r="M8543">
        <f t="shared" si="604"/>
        <v>6</v>
      </c>
      <c r="N8543">
        <f t="shared" si="600"/>
        <v>0</v>
      </c>
      <c r="O8543">
        <f t="shared" si="601"/>
        <v>0</v>
      </c>
      <c r="P8543">
        <f t="shared" si="602"/>
        <v>1</v>
      </c>
    </row>
    <row r="8544" spans="1:16" x14ac:dyDescent="0.3">
      <c r="A8544" t="s">
        <v>53</v>
      </c>
      <c r="B8544" s="38">
        <v>43282</v>
      </c>
      <c r="C8544" t="s">
        <v>30</v>
      </c>
      <c r="D8544" t="s">
        <v>1520</v>
      </c>
      <c r="E8544" t="s">
        <v>1123</v>
      </c>
      <c r="F8544">
        <v>279421</v>
      </c>
      <c r="G8544">
        <v>362529</v>
      </c>
      <c r="H8544" t="s">
        <v>148</v>
      </c>
      <c r="I8544" t="s">
        <v>248</v>
      </c>
      <c r="L8544">
        <f t="shared" si="603"/>
        <v>2018</v>
      </c>
      <c r="M8544">
        <f t="shared" si="604"/>
        <v>7</v>
      </c>
      <c r="N8544">
        <f t="shared" si="600"/>
        <v>0</v>
      </c>
      <c r="O8544">
        <f t="shared" si="601"/>
        <v>0</v>
      </c>
      <c r="P8544">
        <f t="shared" si="602"/>
        <v>1</v>
      </c>
    </row>
    <row r="8545" spans="1:16" x14ac:dyDescent="0.3">
      <c r="A8545" t="s">
        <v>53</v>
      </c>
      <c r="B8545" s="38">
        <v>43313</v>
      </c>
      <c r="C8545" t="s">
        <v>30</v>
      </c>
      <c r="D8545" t="s">
        <v>1334</v>
      </c>
      <c r="E8545" t="s">
        <v>1123</v>
      </c>
      <c r="F8545">
        <v>280082</v>
      </c>
      <c r="G8545">
        <v>362954</v>
      </c>
      <c r="H8545" t="s">
        <v>148</v>
      </c>
      <c r="I8545" t="s">
        <v>248</v>
      </c>
      <c r="L8545">
        <f t="shared" si="603"/>
        <v>2018</v>
      </c>
      <c r="M8545">
        <f t="shared" si="604"/>
        <v>8</v>
      </c>
      <c r="N8545">
        <f t="shared" si="600"/>
        <v>0</v>
      </c>
      <c r="O8545">
        <f t="shared" si="601"/>
        <v>0</v>
      </c>
      <c r="P8545">
        <f t="shared" si="602"/>
        <v>1</v>
      </c>
    </row>
    <row r="8546" spans="1:16" x14ac:dyDescent="0.3">
      <c r="A8546" t="s">
        <v>53</v>
      </c>
      <c r="B8546" s="38">
        <v>43313</v>
      </c>
      <c r="C8546" t="s">
        <v>30</v>
      </c>
      <c r="D8546" t="s">
        <v>1344</v>
      </c>
      <c r="E8546" t="s">
        <v>1123</v>
      </c>
      <c r="F8546">
        <v>279709</v>
      </c>
      <c r="G8546">
        <v>362468</v>
      </c>
      <c r="H8546" t="s">
        <v>148</v>
      </c>
      <c r="I8546" t="s">
        <v>248</v>
      </c>
      <c r="L8546">
        <f t="shared" si="603"/>
        <v>2018</v>
      </c>
      <c r="M8546">
        <f t="shared" si="604"/>
        <v>8</v>
      </c>
      <c r="N8546">
        <f t="shared" si="600"/>
        <v>0</v>
      </c>
      <c r="O8546">
        <f t="shared" si="601"/>
        <v>0</v>
      </c>
      <c r="P8546">
        <f t="shared" si="602"/>
        <v>1</v>
      </c>
    </row>
    <row r="8547" spans="1:16" x14ac:dyDescent="0.3">
      <c r="A8547" t="s">
        <v>62</v>
      </c>
      <c r="B8547" s="38">
        <v>43101</v>
      </c>
      <c r="C8547" t="s">
        <v>30</v>
      </c>
      <c r="D8547" t="s">
        <v>1335</v>
      </c>
      <c r="E8547" t="s">
        <v>1128</v>
      </c>
      <c r="F8547">
        <v>340257</v>
      </c>
      <c r="G8547">
        <v>402270</v>
      </c>
      <c r="H8547" t="s">
        <v>152</v>
      </c>
      <c r="I8547" t="s">
        <v>222</v>
      </c>
      <c r="L8547">
        <f t="shared" si="603"/>
        <v>2018</v>
      </c>
      <c r="M8547">
        <f t="shared" si="604"/>
        <v>1</v>
      </c>
      <c r="N8547">
        <f t="shared" si="600"/>
        <v>0</v>
      </c>
      <c r="O8547">
        <f t="shared" si="601"/>
        <v>0</v>
      </c>
      <c r="P8547">
        <f t="shared" si="602"/>
        <v>2</v>
      </c>
    </row>
    <row r="8548" spans="1:16" x14ac:dyDescent="0.3">
      <c r="A8548" t="s">
        <v>62</v>
      </c>
      <c r="B8548" s="38">
        <v>43132</v>
      </c>
      <c r="C8548" t="s">
        <v>30</v>
      </c>
      <c r="D8548" t="s">
        <v>1337</v>
      </c>
      <c r="E8548" t="s">
        <v>1128</v>
      </c>
      <c r="F8548">
        <v>340207</v>
      </c>
      <c r="G8548">
        <v>402771</v>
      </c>
      <c r="H8548" t="s">
        <v>148</v>
      </c>
      <c r="I8548" t="s">
        <v>248</v>
      </c>
      <c r="L8548">
        <f t="shared" si="603"/>
        <v>2018</v>
      </c>
      <c r="M8548">
        <f t="shared" si="604"/>
        <v>2</v>
      </c>
      <c r="N8548">
        <f t="shared" si="600"/>
        <v>0</v>
      </c>
      <c r="O8548">
        <f t="shared" si="601"/>
        <v>0</v>
      </c>
      <c r="P8548">
        <f t="shared" si="602"/>
        <v>1</v>
      </c>
    </row>
    <row r="8549" spans="1:16" x14ac:dyDescent="0.3">
      <c r="A8549" t="s">
        <v>65</v>
      </c>
      <c r="B8549" s="38">
        <v>43132</v>
      </c>
      <c r="C8549" t="s">
        <v>30</v>
      </c>
      <c r="D8549" t="s">
        <v>1224</v>
      </c>
      <c r="E8549" t="s">
        <v>1130</v>
      </c>
      <c r="F8549">
        <v>339752</v>
      </c>
      <c r="G8549">
        <v>379092</v>
      </c>
      <c r="H8549" t="s">
        <v>144</v>
      </c>
      <c r="I8549" t="s">
        <v>341</v>
      </c>
      <c r="L8549">
        <f t="shared" si="603"/>
        <v>2018</v>
      </c>
      <c r="M8549">
        <f t="shared" si="604"/>
        <v>2</v>
      </c>
      <c r="N8549">
        <f t="shared" si="600"/>
        <v>0</v>
      </c>
      <c r="O8549">
        <f t="shared" si="601"/>
        <v>0</v>
      </c>
      <c r="P8549">
        <f t="shared" si="602"/>
        <v>3</v>
      </c>
    </row>
    <row r="8550" spans="1:16" x14ac:dyDescent="0.3">
      <c r="A8550" t="s">
        <v>65</v>
      </c>
      <c r="B8550" s="38">
        <v>43221</v>
      </c>
      <c r="C8550" t="s">
        <v>30</v>
      </c>
      <c r="D8550" t="s">
        <v>1224</v>
      </c>
      <c r="E8550" t="s">
        <v>1130</v>
      </c>
      <c r="F8550">
        <v>339723</v>
      </c>
      <c r="G8550">
        <v>379057</v>
      </c>
      <c r="H8550" t="s">
        <v>148</v>
      </c>
      <c r="I8550" t="s">
        <v>248</v>
      </c>
      <c r="L8550">
        <f t="shared" si="603"/>
        <v>2018</v>
      </c>
      <c r="M8550">
        <f t="shared" si="604"/>
        <v>5</v>
      </c>
      <c r="N8550">
        <f t="shared" si="600"/>
        <v>0</v>
      </c>
      <c r="O8550">
        <f t="shared" si="601"/>
        <v>0</v>
      </c>
      <c r="P8550">
        <f t="shared" si="602"/>
        <v>1</v>
      </c>
    </row>
    <row r="8551" spans="1:16" x14ac:dyDescent="0.3">
      <c r="A8551" t="s">
        <v>65</v>
      </c>
      <c r="B8551" s="38">
        <v>43344</v>
      </c>
      <c r="C8551" t="s">
        <v>29</v>
      </c>
      <c r="D8551" t="s">
        <v>1224</v>
      </c>
      <c r="E8551" t="s">
        <v>1130</v>
      </c>
      <c r="F8551">
        <v>339867</v>
      </c>
      <c r="G8551">
        <v>379239</v>
      </c>
      <c r="H8551" t="s">
        <v>148</v>
      </c>
      <c r="I8551" t="s">
        <v>799</v>
      </c>
      <c r="L8551">
        <f t="shared" si="603"/>
        <v>2018</v>
      </c>
      <c r="M8551">
        <f t="shared" si="604"/>
        <v>9</v>
      </c>
      <c r="N8551">
        <f t="shared" si="600"/>
        <v>0</v>
      </c>
      <c r="O8551">
        <f t="shared" si="601"/>
        <v>1</v>
      </c>
      <c r="P8551">
        <f t="shared" si="602"/>
        <v>0</v>
      </c>
    </row>
    <row r="8552" spans="1:16" x14ac:dyDescent="0.3">
      <c r="A8552" t="s">
        <v>76</v>
      </c>
      <c r="B8552" s="38">
        <v>43132</v>
      </c>
      <c r="C8552" t="s">
        <v>30</v>
      </c>
      <c r="D8552" t="s">
        <v>1519</v>
      </c>
      <c r="E8552" t="s">
        <v>1127</v>
      </c>
      <c r="F8552">
        <v>314739</v>
      </c>
      <c r="G8552">
        <v>386655</v>
      </c>
      <c r="H8552" t="s">
        <v>148</v>
      </c>
      <c r="I8552" t="s">
        <v>248</v>
      </c>
      <c r="L8552">
        <f t="shared" si="603"/>
        <v>2018</v>
      </c>
      <c r="M8552">
        <f t="shared" si="604"/>
        <v>2</v>
      </c>
      <c r="N8552">
        <f t="shared" si="600"/>
        <v>0</v>
      </c>
      <c r="O8552">
        <f t="shared" si="601"/>
        <v>0</v>
      </c>
      <c r="P8552">
        <f t="shared" si="602"/>
        <v>1</v>
      </c>
    </row>
    <row r="8553" spans="1:16" x14ac:dyDescent="0.3">
      <c r="A8553" t="s">
        <v>76</v>
      </c>
      <c r="B8553" s="38">
        <v>43221</v>
      </c>
      <c r="C8553" t="s">
        <v>29</v>
      </c>
      <c r="D8553" t="s">
        <v>1519</v>
      </c>
      <c r="E8553" t="s">
        <v>1127</v>
      </c>
      <c r="F8553">
        <v>314766</v>
      </c>
      <c r="G8553">
        <v>386648</v>
      </c>
      <c r="H8553" t="s">
        <v>148</v>
      </c>
      <c r="I8553" t="s">
        <v>799</v>
      </c>
      <c r="L8553">
        <f t="shared" si="603"/>
        <v>2018</v>
      </c>
      <c r="M8553">
        <f t="shared" si="604"/>
        <v>5</v>
      </c>
      <c r="N8553">
        <f t="shared" si="600"/>
        <v>0</v>
      </c>
      <c r="O8553">
        <f t="shared" si="601"/>
        <v>1</v>
      </c>
      <c r="P8553">
        <f t="shared" si="602"/>
        <v>0</v>
      </c>
    </row>
    <row r="8554" spans="1:16" x14ac:dyDescent="0.3">
      <c r="A8554" t="s">
        <v>76</v>
      </c>
      <c r="B8554" s="38">
        <v>43374</v>
      </c>
      <c r="C8554" t="s">
        <v>30</v>
      </c>
      <c r="D8554" t="s">
        <v>1342</v>
      </c>
      <c r="E8554" t="s">
        <v>1127</v>
      </c>
      <c r="F8554">
        <v>314699</v>
      </c>
      <c r="G8554">
        <v>386874</v>
      </c>
      <c r="H8554" t="s">
        <v>148</v>
      </c>
      <c r="I8554" t="s">
        <v>248</v>
      </c>
      <c r="L8554">
        <f t="shared" si="603"/>
        <v>2018</v>
      </c>
      <c r="M8554">
        <f t="shared" si="604"/>
        <v>10</v>
      </c>
      <c r="N8554">
        <f t="shared" si="600"/>
        <v>0</v>
      </c>
      <c r="O8554">
        <f t="shared" si="601"/>
        <v>0</v>
      </c>
      <c r="P8554">
        <f t="shared" si="602"/>
        <v>1</v>
      </c>
    </row>
    <row r="8555" spans="1:16" x14ac:dyDescent="0.3">
      <c r="A8555" t="s">
        <v>76</v>
      </c>
      <c r="B8555" s="38">
        <v>43405</v>
      </c>
      <c r="C8555" t="s">
        <v>30</v>
      </c>
      <c r="D8555" t="s">
        <v>1347</v>
      </c>
      <c r="E8555" t="s">
        <v>1127</v>
      </c>
      <c r="F8555">
        <v>315146</v>
      </c>
      <c r="G8555">
        <v>386537</v>
      </c>
      <c r="H8555" t="s">
        <v>148</v>
      </c>
      <c r="I8555" t="s">
        <v>248</v>
      </c>
      <c r="L8555">
        <f t="shared" si="603"/>
        <v>2018</v>
      </c>
      <c r="M8555">
        <f t="shared" si="604"/>
        <v>11</v>
      </c>
      <c r="N8555">
        <f t="shared" si="600"/>
        <v>0</v>
      </c>
      <c r="O8555">
        <f t="shared" si="601"/>
        <v>0</v>
      </c>
      <c r="P8555">
        <f t="shared" si="602"/>
        <v>1</v>
      </c>
    </row>
    <row r="8556" spans="1:16" x14ac:dyDescent="0.3">
      <c r="A8556" t="s">
        <v>38</v>
      </c>
      <c r="B8556" s="38">
        <v>43160</v>
      </c>
      <c r="C8556" t="s">
        <v>30</v>
      </c>
      <c r="D8556" t="s">
        <v>1343</v>
      </c>
      <c r="E8556" t="s">
        <v>1127</v>
      </c>
      <c r="F8556">
        <v>315352</v>
      </c>
      <c r="G8556">
        <v>376283</v>
      </c>
      <c r="H8556" t="s">
        <v>152</v>
      </c>
      <c r="I8556" t="s">
        <v>222</v>
      </c>
      <c r="L8556">
        <f t="shared" si="603"/>
        <v>2018</v>
      </c>
      <c r="M8556">
        <f t="shared" si="604"/>
        <v>3</v>
      </c>
      <c r="N8556">
        <f t="shared" si="600"/>
        <v>0</v>
      </c>
      <c r="O8556">
        <f t="shared" si="601"/>
        <v>0</v>
      </c>
      <c r="P8556">
        <f t="shared" si="602"/>
        <v>2</v>
      </c>
    </row>
    <row r="8557" spans="1:16" x14ac:dyDescent="0.3">
      <c r="A8557" t="s">
        <v>38</v>
      </c>
      <c r="B8557" s="38">
        <v>43191</v>
      </c>
      <c r="C8557" t="s">
        <v>30</v>
      </c>
      <c r="D8557" t="s">
        <v>1218</v>
      </c>
      <c r="E8557" t="s">
        <v>1127</v>
      </c>
      <c r="F8557">
        <v>315198</v>
      </c>
      <c r="G8557">
        <v>376175</v>
      </c>
      <c r="H8557" t="s">
        <v>144</v>
      </c>
      <c r="I8557" t="s">
        <v>341</v>
      </c>
      <c r="L8557">
        <f t="shared" si="603"/>
        <v>2018</v>
      </c>
      <c r="M8557">
        <f t="shared" si="604"/>
        <v>4</v>
      </c>
      <c r="N8557">
        <f t="shared" si="600"/>
        <v>0</v>
      </c>
      <c r="O8557">
        <f t="shared" si="601"/>
        <v>0</v>
      </c>
      <c r="P8557">
        <f t="shared" si="602"/>
        <v>3</v>
      </c>
    </row>
    <row r="8558" spans="1:16" x14ac:dyDescent="0.3">
      <c r="A8558" t="s">
        <v>51</v>
      </c>
      <c r="B8558" s="38">
        <v>43101</v>
      </c>
      <c r="C8558" t="s">
        <v>30</v>
      </c>
      <c r="D8558" t="s">
        <v>1347</v>
      </c>
      <c r="E8558" t="s">
        <v>1124</v>
      </c>
      <c r="F8558">
        <v>348643</v>
      </c>
      <c r="G8558">
        <v>345011</v>
      </c>
      <c r="H8558" t="s">
        <v>152</v>
      </c>
      <c r="I8558" t="s">
        <v>222</v>
      </c>
      <c r="L8558">
        <f t="shared" si="603"/>
        <v>2018</v>
      </c>
      <c r="M8558">
        <f t="shared" si="604"/>
        <v>1</v>
      </c>
      <c r="N8558">
        <f t="shared" si="600"/>
        <v>0</v>
      </c>
      <c r="O8558">
        <f t="shared" si="601"/>
        <v>0</v>
      </c>
      <c r="P8558">
        <f t="shared" si="602"/>
        <v>2</v>
      </c>
    </row>
    <row r="8559" spans="1:16" x14ac:dyDescent="0.3">
      <c r="A8559" t="s">
        <v>51</v>
      </c>
      <c r="B8559" s="38">
        <v>43101</v>
      </c>
      <c r="C8559" t="s">
        <v>30</v>
      </c>
      <c r="D8559" t="s">
        <v>1521</v>
      </c>
      <c r="E8559" t="s">
        <v>1124</v>
      </c>
      <c r="F8559">
        <v>348924</v>
      </c>
      <c r="G8559">
        <v>344174</v>
      </c>
      <c r="H8559" t="s">
        <v>144</v>
      </c>
      <c r="I8559" t="s">
        <v>341</v>
      </c>
      <c r="L8559">
        <f t="shared" si="603"/>
        <v>2018</v>
      </c>
      <c r="M8559">
        <f t="shared" si="604"/>
        <v>1</v>
      </c>
      <c r="N8559">
        <f t="shared" si="600"/>
        <v>0</v>
      </c>
      <c r="O8559">
        <f t="shared" si="601"/>
        <v>0</v>
      </c>
      <c r="P8559">
        <f t="shared" si="602"/>
        <v>3</v>
      </c>
    </row>
    <row r="8560" spans="1:16" x14ac:dyDescent="0.3">
      <c r="A8560" t="s">
        <v>51</v>
      </c>
      <c r="B8560" s="38">
        <v>43101</v>
      </c>
      <c r="C8560" t="s">
        <v>30</v>
      </c>
      <c r="D8560" t="s">
        <v>1347</v>
      </c>
      <c r="E8560" t="s">
        <v>1124</v>
      </c>
      <c r="F8560">
        <v>348639</v>
      </c>
      <c r="G8560">
        <v>344654</v>
      </c>
      <c r="H8560" t="s">
        <v>200</v>
      </c>
      <c r="I8560" t="s">
        <v>1481</v>
      </c>
      <c r="L8560">
        <f t="shared" si="603"/>
        <v>2018</v>
      </c>
      <c r="M8560">
        <f t="shared" si="604"/>
        <v>1</v>
      </c>
      <c r="N8560">
        <f t="shared" si="600"/>
        <v>0</v>
      </c>
      <c r="O8560">
        <f t="shared" si="601"/>
        <v>0</v>
      </c>
      <c r="P8560">
        <f t="shared" si="602"/>
        <v>6</v>
      </c>
    </row>
    <row r="8561" spans="1:16" x14ac:dyDescent="0.3">
      <c r="A8561" t="s">
        <v>51</v>
      </c>
      <c r="B8561" s="38">
        <v>43101</v>
      </c>
      <c r="C8561" t="s">
        <v>30</v>
      </c>
      <c r="D8561" t="s">
        <v>1223</v>
      </c>
      <c r="E8561" t="s">
        <v>1124</v>
      </c>
      <c r="F8561">
        <v>348606</v>
      </c>
      <c r="G8561">
        <v>344549</v>
      </c>
      <c r="H8561" t="s">
        <v>148</v>
      </c>
      <c r="I8561" t="s">
        <v>248</v>
      </c>
      <c r="L8561">
        <f t="shared" si="603"/>
        <v>2018</v>
      </c>
      <c r="M8561">
        <f t="shared" si="604"/>
        <v>1</v>
      </c>
      <c r="N8561">
        <f t="shared" si="600"/>
        <v>0</v>
      </c>
      <c r="O8561">
        <f t="shared" si="601"/>
        <v>0</v>
      </c>
      <c r="P8561">
        <f t="shared" si="602"/>
        <v>1</v>
      </c>
    </row>
    <row r="8562" spans="1:16" x14ac:dyDescent="0.3">
      <c r="A8562" t="s">
        <v>51</v>
      </c>
      <c r="B8562" s="38">
        <v>43132</v>
      </c>
      <c r="C8562" t="s">
        <v>30</v>
      </c>
      <c r="D8562" t="s">
        <v>1347</v>
      </c>
      <c r="E8562" t="s">
        <v>1124</v>
      </c>
      <c r="F8562">
        <v>348666</v>
      </c>
      <c r="G8562">
        <v>344870</v>
      </c>
      <c r="H8562" t="s">
        <v>148</v>
      </c>
      <c r="I8562" t="s">
        <v>248</v>
      </c>
      <c r="L8562">
        <f t="shared" si="603"/>
        <v>2018</v>
      </c>
      <c r="M8562">
        <f t="shared" si="604"/>
        <v>2</v>
      </c>
      <c r="N8562">
        <f t="shared" si="600"/>
        <v>0</v>
      </c>
      <c r="O8562">
        <f t="shared" si="601"/>
        <v>0</v>
      </c>
      <c r="P8562">
        <f t="shared" si="602"/>
        <v>1</v>
      </c>
    </row>
    <row r="8563" spans="1:16" x14ac:dyDescent="0.3">
      <c r="A8563" t="s">
        <v>51</v>
      </c>
      <c r="B8563" s="38">
        <v>43160</v>
      </c>
      <c r="C8563" t="s">
        <v>30</v>
      </c>
      <c r="D8563" t="s">
        <v>1522</v>
      </c>
      <c r="E8563" t="s">
        <v>1124</v>
      </c>
      <c r="F8563">
        <v>348904</v>
      </c>
      <c r="G8563">
        <v>344201</v>
      </c>
      <c r="H8563" t="s">
        <v>148</v>
      </c>
      <c r="I8563" t="s">
        <v>248</v>
      </c>
      <c r="L8563">
        <f t="shared" si="603"/>
        <v>2018</v>
      </c>
      <c r="M8563">
        <f t="shared" si="604"/>
        <v>3</v>
      </c>
      <c r="N8563">
        <f t="shared" si="600"/>
        <v>0</v>
      </c>
      <c r="O8563">
        <f t="shared" si="601"/>
        <v>0</v>
      </c>
      <c r="P8563">
        <f t="shared" si="602"/>
        <v>1</v>
      </c>
    </row>
    <row r="8564" spans="1:16" x14ac:dyDescent="0.3">
      <c r="A8564" t="s">
        <v>51</v>
      </c>
      <c r="B8564" s="38">
        <v>43221</v>
      </c>
      <c r="C8564" t="s">
        <v>30</v>
      </c>
      <c r="D8564" t="s">
        <v>1223</v>
      </c>
      <c r="E8564" t="s">
        <v>1124</v>
      </c>
      <c r="F8564">
        <v>348552</v>
      </c>
      <c r="G8564">
        <v>344485</v>
      </c>
      <c r="H8564" t="s">
        <v>148</v>
      </c>
      <c r="I8564" t="s">
        <v>248</v>
      </c>
      <c r="L8564">
        <f t="shared" si="603"/>
        <v>2018</v>
      </c>
      <c r="M8564">
        <f t="shared" si="604"/>
        <v>5</v>
      </c>
      <c r="N8564">
        <f t="shared" si="600"/>
        <v>0</v>
      </c>
      <c r="O8564">
        <f t="shared" si="601"/>
        <v>0</v>
      </c>
      <c r="P8564">
        <f t="shared" si="602"/>
        <v>1</v>
      </c>
    </row>
    <row r="8565" spans="1:16" x14ac:dyDescent="0.3">
      <c r="A8565" t="s">
        <v>51</v>
      </c>
      <c r="B8565" s="38">
        <v>43221</v>
      </c>
      <c r="C8565" t="s">
        <v>30</v>
      </c>
      <c r="D8565" t="s">
        <v>1345</v>
      </c>
      <c r="E8565" t="s">
        <v>1124</v>
      </c>
      <c r="F8565">
        <v>348577</v>
      </c>
      <c r="G8565">
        <v>344421</v>
      </c>
      <c r="H8565" t="s">
        <v>152</v>
      </c>
      <c r="I8565" t="s">
        <v>222</v>
      </c>
      <c r="L8565">
        <f t="shared" si="603"/>
        <v>2018</v>
      </c>
      <c r="M8565">
        <f t="shared" si="604"/>
        <v>5</v>
      </c>
      <c r="N8565">
        <f t="shared" si="600"/>
        <v>0</v>
      </c>
      <c r="O8565">
        <f t="shared" si="601"/>
        <v>0</v>
      </c>
      <c r="P8565">
        <f t="shared" si="602"/>
        <v>2</v>
      </c>
    </row>
    <row r="8566" spans="1:16" x14ac:dyDescent="0.3">
      <c r="A8566" t="s">
        <v>51</v>
      </c>
      <c r="B8566" s="38">
        <v>43252</v>
      </c>
      <c r="C8566" t="s">
        <v>30</v>
      </c>
      <c r="D8566" t="s">
        <v>1313</v>
      </c>
      <c r="E8566" t="s">
        <v>1124</v>
      </c>
      <c r="F8566">
        <v>348763</v>
      </c>
      <c r="G8566">
        <v>344690</v>
      </c>
      <c r="H8566" t="s">
        <v>148</v>
      </c>
      <c r="I8566" t="s">
        <v>248</v>
      </c>
      <c r="L8566">
        <f t="shared" si="603"/>
        <v>2018</v>
      </c>
      <c r="M8566">
        <f t="shared" si="604"/>
        <v>6</v>
      </c>
      <c r="N8566">
        <f t="shared" si="600"/>
        <v>0</v>
      </c>
      <c r="O8566">
        <f t="shared" si="601"/>
        <v>0</v>
      </c>
      <c r="P8566">
        <f t="shared" si="602"/>
        <v>1</v>
      </c>
    </row>
    <row r="8567" spans="1:16" x14ac:dyDescent="0.3">
      <c r="A8567" t="s">
        <v>51</v>
      </c>
      <c r="B8567" s="38">
        <v>43252</v>
      </c>
      <c r="C8567" t="s">
        <v>30</v>
      </c>
      <c r="D8567" t="s">
        <v>1346</v>
      </c>
      <c r="E8567" t="s">
        <v>1124</v>
      </c>
      <c r="F8567">
        <v>348343</v>
      </c>
      <c r="G8567">
        <v>344024</v>
      </c>
      <c r="H8567" t="s">
        <v>148</v>
      </c>
      <c r="I8567" t="s">
        <v>248</v>
      </c>
      <c r="L8567">
        <f t="shared" si="603"/>
        <v>2018</v>
      </c>
      <c r="M8567">
        <f t="shared" si="604"/>
        <v>6</v>
      </c>
      <c r="N8567">
        <f t="shared" si="600"/>
        <v>0</v>
      </c>
      <c r="O8567">
        <f t="shared" si="601"/>
        <v>0</v>
      </c>
      <c r="P8567">
        <f t="shared" si="602"/>
        <v>1</v>
      </c>
    </row>
    <row r="8568" spans="1:16" x14ac:dyDescent="0.3">
      <c r="A8568" t="s">
        <v>51</v>
      </c>
      <c r="B8568" s="38">
        <v>43313</v>
      </c>
      <c r="C8568" t="s">
        <v>30</v>
      </c>
      <c r="D8568" t="s">
        <v>1345</v>
      </c>
      <c r="E8568" t="s">
        <v>1124</v>
      </c>
      <c r="F8568">
        <v>348530</v>
      </c>
      <c r="G8568">
        <v>344461</v>
      </c>
      <c r="H8568" t="s">
        <v>148</v>
      </c>
      <c r="I8568" t="s">
        <v>248</v>
      </c>
      <c r="L8568">
        <f t="shared" si="603"/>
        <v>2018</v>
      </c>
      <c r="M8568">
        <f t="shared" si="604"/>
        <v>8</v>
      </c>
      <c r="N8568">
        <f t="shared" si="600"/>
        <v>0</v>
      </c>
      <c r="O8568">
        <f t="shared" si="601"/>
        <v>0</v>
      </c>
      <c r="P8568">
        <f t="shared" si="602"/>
        <v>1</v>
      </c>
    </row>
    <row r="8569" spans="1:16" x14ac:dyDescent="0.3">
      <c r="A8569" t="s">
        <v>51</v>
      </c>
      <c r="B8569" s="38">
        <v>43313</v>
      </c>
      <c r="C8569" t="s">
        <v>30</v>
      </c>
      <c r="D8569" t="s">
        <v>1522</v>
      </c>
      <c r="E8569" t="s">
        <v>1124</v>
      </c>
      <c r="F8569">
        <v>348905</v>
      </c>
      <c r="G8569">
        <v>344187</v>
      </c>
      <c r="H8569" t="s">
        <v>148</v>
      </c>
      <c r="I8569" t="s">
        <v>248</v>
      </c>
      <c r="L8569">
        <f t="shared" si="603"/>
        <v>2018</v>
      </c>
      <c r="M8569">
        <f t="shared" si="604"/>
        <v>8</v>
      </c>
      <c r="N8569">
        <f t="shared" si="600"/>
        <v>0</v>
      </c>
      <c r="O8569">
        <f t="shared" si="601"/>
        <v>0</v>
      </c>
      <c r="P8569">
        <f t="shared" si="602"/>
        <v>1</v>
      </c>
    </row>
    <row r="8570" spans="1:16" x14ac:dyDescent="0.3">
      <c r="A8570" t="s">
        <v>51</v>
      </c>
      <c r="B8570" s="38">
        <v>43435</v>
      </c>
      <c r="C8570" t="s">
        <v>30</v>
      </c>
      <c r="D8570" t="s">
        <v>1345</v>
      </c>
      <c r="E8570" t="s">
        <v>1124</v>
      </c>
      <c r="F8570">
        <v>348695</v>
      </c>
      <c r="G8570">
        <v>344216</v>
      </c>
      <c r="H8570" t="s">
        <v>148</v>
      </c>
      <c r="I8570" t="s">
        <v>248</v>
      </c>
      <c r="L8570">
        <f t="shared" si="603"/>
        <v>2018</v>
      </c>
      <c r="M8570">
        <f t="shared" si="604"/>
        <v>12</v>
      </c>
      <c r="N8570">
        <f t="shared" si="600"/>
        <v>0</v>
      </c>
      <c r="O8570">
        <f t="shared" si="601"/>
        <v>0</v>
      </c>
      <c r="P8570">
        <f t="shared" si="602"/>
        <v>1</v>
      </c>
    </row>
    <row r="8571" spans="1:16" x14ac:dyDescent="0.3">
      <c r="A8571" t="s">
        <v>51</v>
      </c>
      <c r="B8571" s="38">
        <v>43435</v>
      </c>
      <c r="C8571" t="s">
        <v>30</v>
      </c>
      <c r="D8571" t="s">
        <v>1223</v>
      </c>
      <c r="E8571" t="s">
        <v>1124</v>
      </c>
      <c r="F8571">
        <v>348538</v>
      </c>
      <c r="G8571">
        <v>344463</v>
      </c>
      <c r="H8571" t="s">
        <v>148</v>
      </c>
      <c r="I8571" t="s">
        <v>248</v>
      </c>
      <c r="L8571">
        <f t="shared" si="603"/>
        <v>2018</v>
      </c>
      <c r="M8571">
        <f t="shared" si="604"/>
        <v>12</v>
      </c>
      <c r="N8571">
        <f t="shared" si="600"/>
        <v>0</v>
      </c>
      <c r="O8571">
        <f t="shared" si="601"/>
        <v>0</v>
      </c>
      <c r="P8571">
        <f t="shared" si="602"/>
        <v>1</v>
      </c>
    </row>
    <row r="8572" spans="1:16" x14ac:dyDescent="0.3">
      <c r="A8572" t="s">
        <v>51</v>
      </c>
      <c r="B8572" s="38">
        <v>43435</v>
      </c>
      <c r="C8572" t="s">
        <v>29</v>
      </c>
      <c r="D8572" t="s">
        <v>1223</v>
      </c>
      <c r="E8572" t="s">
        <v>1124</v>
      </c>
      <c r="F8572">
        <v>348570</v>
      </c>
      <c r="G8572">
        <v>344505</v>
      </c>
      <c r="H8572" t="s">
        <v>148</v>
      </c>
      <c r="I8572" t="s">
        <v>799</v>
      </c>
      <c r="L8572">
        <f t="shared" si="603"/>
        <v>2018</v>
      </c>
      <c r="M8572">
        <f t="shared" si="604"/>
        <v>12</v>
      </c>
      <c r="N8572">
        <f t="shared" si="600"/>
        <v>0</v>
      </c>
      <c r="O8572">
        <f t="shared" si="601"/>
        <v>1</v>
      </c>
      <c r="P8572">
        <f t="shared" si="602"/>
        <v>0</v>
      </c>
    </row>
    <row r="8573" spans="1:16" x14ac:dyDescent="0.3">
      <c r="A8573" t="s">
        <v>80</v>
      </c>
      <c r="B8573" s="38">
        <v>43101</v>
      </c>
      <c r="C8573" t="s">
        <v>30</v>
      </c>
      <c r="D8573" t="s">
        <v>1349</v>
      </c>
      <c r="E8573" t="s">
        <v>1129</v>
      </c>
      <c r="F8573">
        <v>308069</v>
      </c>
      <c r="G8573">
        <v>358492</v>
      </c>
      <c r="H8573" t="s">
        <v>148</v>
      </c>
      <c r="I8573" t="s">
        <v>248</v>
      </c>
      <c r="L8573">
        <f t="shared" si="603"/>
        <v>2018</v>
      </c>
      <c r="M8573">
        <f t="shared" si="604"/>
        <v>1</v>
      </c>
      <c r="N8573">
        <f t="shared" si="600"/>
        <v>0</v>
      </c>
      <c r="O8573">
        <f t="shared" si="601"/>
        <v>0</v>
      </c>
      <c r="P8573">
        <f t="shared" si="602"/>
        <v>1</v>
      </c>
    </row>
    <row r="8574" spans="1:16" x14ac:dyDescent="0.3">
      <c r="A8574" t="s">
        <v>80</v>
      </c>
      <c r="B8574" s="38">
        <v>43101</v>
      </c>
      <c r="C8574" t="s">
        <v>30</v>
      </c>
      <c r="D8574" t="s">
        <v>1261</v>
      </c>
      <c r="E8574" t="s">
        <v>1129</v>
      </c>
      <c r="F8574">
        <v>308034</v>
      </c>
      <c r="G8574">
        <v>358567</v>
      </c>
      <c r="H8574" t="s">
        <v>152</v>
      </c>
      <c r="I8574" t="s">
        <v>222</v>
      </c>
      <c r="L8574">
        <f t="shared" si="603"/>
        <v>2018</v>
      </c>
      <c r="M8574">
        <f t="shared" si="604"/>
        <v>1</v>
      </c>
      <c r="N8574">
        <f t="shared" si="600"/>
        <v>0</v>
      </c>
      <c r="O8574">
        <f t="shared" si="601"/>
        <v>0</v>
      </c>
      <c r="P8574">
        <f t="shared" si="602"/>
        <v>2</v>
      </c>
    </row>
    <row r="8575" spans="1:16" x14ac:dyDescent="0.3">
      <c r="A8575" t="s">
        <v>80</v>
      </c>
      <c r="B8575" s="38">
        <v>43101</v>
      </c>
      <c r="C8575" t="s">
        <v>30</v>
      </c>
      <c r="D8575" t="s">
        <v>1349</v>
      </c>
      <c r="E8575" t="s">
        <v>1129</v>
      </c>
      <c r="F8575">
        <v>308015</v>
      </c>
      <c r="G8575">
        <v>358464</v>
      </c>
      <c r="H8575" t="s">
        <v>148</v>
      </c>
      <c r="I8575" t="s">
        <v>248</v>
      </c>
      <c r="L8575">
        <f t="shared" si="603"/>
        <v>2018</v>
      </c>
      <c r="M8575">
        <f t="shared" si="604"/>
        <v>1</v>
      </c>
      <c r="N8575">
        <f t="shared" si="600"/>
        <v>0</v>
      </c>
      <c r="O8575">
        <f t="shared" si="601"/>
        <v>0</v>
      </c>
      <c r="P8575">
        <f t="shared" si="602"/>
        <v>1</v>
      </c>
    </row>
    <row r="8576" spans="1:16" x14ac:dyDescent="0.3">
      <c r="A8576" t="s">
        <v>80</v>
      </c>
      <c r="B8576" s="38">
        <v>43132</v>
      </c>
      <c r="C8576" t="s">
        <v>30</v>
      </c>
      <c r="D8576" t="s">
        <v>1224</v>
      </c>
      <c r="E8576" t="s">
        <v>1129</v>
      </c>
      <c r="F8576">
        <v>308471</v>
      </c>
      <c r="G8576">
        <v>358152</v>
      </c>
      <c r="H8576" t="s">
        <v>148</v>
      </c>
      <c r="I8576" t="s">
        <v>248</v>
      </c>
      <c r="L8576">
        <f t="shared" si="603"/>
        <v>2018</v>
      </c>
      <c r="M8576">
        <f t="shared" si="604"/>
        <v>2</v>
      </c>
      <c r="N8576">
        <f t="shared" si="600"/>
        <v>0</v>
      </c>
      <c r="O8576">
        <f t="shared" si="601"/>
        <v>0</v>
      </c>
      <c r="P8576">
        <f t="shared" si="602"/>
        <v>1</v>
      </c>
    </row>
    <row r="8577" spans="1:16" x14ac:dyDescent="0.3">
      <c r="A8577" t="s">
        <v>80</v>
      </c>
      <c r="B8577" s="38">
        <v>43160</v>
      </c>
      <c r="C8577" t="s">
        <v>30</v>
      </c>
      <c r="D8577" t="s">
        <v>1261</v>
      </c>
      <c r="E8577" t="s">
        <v>1129</v>
      </c>
      <c r="F8577">
        <v>308110</v>
      </c>
      <c r="G8577">
        <v>358715</v>
      </c>
      <c r="H8577" t="s">
        <v>148</v>
      </c>
      <c r="I8577" t="s">
        <v>248</v>
      </c>
      <c r="L8577">
        <f t="shared" si="603"/>
        <v>2018</v>
      </c>
      <c r="M8577">
        <f t="shared" si="604"/>
        <v>3</v>
      </c>
      <c r="N8577">
        <f t="shared" si="600"/>
        <v>0</v>
      </c>
      <c r="O8577">
        <f t="shared" si="601"/>
        <v>0</v>
      </c>
      <c r="P8577">
        <f t="shared" si="602"/>
        <v>1</v>
      </c>
    </row>
    <row r="8578" spans="1:16" x14ac:dyDescent="0.3">
      <c r="A8578" t="s">
        <v>80</v>
      </c>
      <c r="B8578" s="38">
        <v>43221</v>
      </c>
      <c r="C8578" t="s">
        <v>30</v>
      </c>
      <c r="D8578" t="s">
        <v>1223</v>
      </c>
      <c r="E8578" t="s">
        <v>1129</v>
      </c>
      <c r="F8578">
        <v>308290</v>
      </c>
      <c r="G8578">
        <v>358288</v>
      </c>
      <c r="H8578" t="s">
        <v>148</v>
      </c>
      <c r="I8578" t="s">
        <v>248</v>
      </c>
      <c r="L8578">
        <f t="shared" si="603"/>
        <v>2018</v>
      </c>
      <c r="M8578">
        <f t="shared" si="604"/>
        <v>5</v>
      </c>
      <c r="N8578">
        <f t="shared" si="600"/>
        <v>0</v>
      </c>
      <c r="O8578">
        <f t="shared" si="601"/>
        <v>0</v>
      </c>
      <c r="P8578">
        <f t="shared" si="602"/>
        <v>1</v>
      </c>
    </row>
    <row r="8579" spans="1:16" x14ac:dyDescent="0.3">
      <c r="A8579" t="s">
        <v>80</v>
      </c>
      <c r="B8579" s="38">
        <v>43252</v>
      </c>
      <c r="C8579" t="s">
        <v>30</v>
      </c>
      <c r="D8579" t="s">
        <v>1223</v>
      </c>
      <c r="E8579" t="s">
        <v>1129</v>
      </c>
      <c r="F8579">
        <v>308281</v>
      </c>
      <c r="G8579">
        <v>358309</v>
      </c>
      <c r="H8579" t="s">
        <v>148</v>
      </c>
      <c r="I8579" t="s">
        <v>248</v>
      </c>
      <c r="L8579">
        <f t="shared" si="603"/>
        <v>2018</v>
      </c>
      <c r="M8579">
        <f t="shared" si="604"/>
        <v>6</v>
      </c>
      <c r="N8579">
        <f t="shared" si="600"/>
        <v>0</v>
      </c>
      <c r="O8579">
        <f t="shared" si="601"/>
        <v>0</v>
      </c>
      <c r="P8579">
        <f t="shared" si="602"/>
        <v>1</v>
      </c>
    </row>
    <row r="8580" spans="1:16" x14ac:dyDescent="0.3">
      <c r="A8580" t="s">
        <v>80</v>
      </c>
      <c r="B8580" s="38">
        <v>43282</v>
      </c>
      <c r="C8580" t="s">
        <v>30</v>
      </c>
      <c r="D8580" t="s">
        <v>1223</v>
      </c>
      <c r="E8580" t="s">
        <v>1129</v>
      </c>
      <c r="F8580">
        <v>308199</v>
      </c>
      <c r="G8580">
        <v>358358</v>
      </c>
      <c r="H8580" t="s">
        <v>148</v>
      </c>
      <c r="I8580" t="s">
        <v>248</v>
      </c>
      <c r="L8580">
        <f t="shared" si="603"/>
        <v>2018</v>
      </c>
      <c r="M8580">
        <f t="shared" si="604"/>
        <v>7</v>
      </c>
      <c r="N8580">
        <f t="shared" si="600"/>
        <v>0</v>
      </c>
      <c r="O8580">
        <f t="shared" si="601"/>
        <v>0</v>
      </c>
      <c r="P8580">
        <f t="shared" si="602"/>
        <v>1</v>
      </c>
    </row>
    <row r="8581" spans="1:16" x14ac:dyDescent="0.3">
      <c r="A8581" t="s">
        <v>80</v>
      </c>
      <c r="B8581" s="38">
        <v>43313</v>
      </c>
      <c r="C8581" t="s">
        <v>30</v>
      </c>
      <c r="D8581" t="s">
        <v>1224</v>
      </c>
      <c r="E8581" t="s">
        <v>1129</v>
      </c>
      <c r="F8581">
        <v>308387</v>
      </c>
      <c r="G8581">
        <v>358225</v>
      </c>
      <c r="H8581" t="s">
        <v>148</v>
      </c>
      <c r="I8581" t="s">
        <v>248</v>
      </c>
      <c r="L8581">
        <f t="shared" si="603"/>
        <v>2018</v>
      </c>
      <c r="M8581">
        <f t="shared" si="604"/>
        <v>8</v>
      </c>
      <c r="N8581">
        <f t="shared" si="600"/>
        <v>0</v>
      </c>
      <c r="O8581">
        <f t="shared" si="601"/>
        <v>0</v>
      </c>
      <c r="P8581">
        <f t="shared" si="602"/>
        <v>1</v>
      </c>
    </row>
    <row r="8582" spans="1:16" x14ac:dyDescent="0.3">
      <c r="A8582" t="s">
        <v>80</v>
      </c>
      <c r="B8582" s="38">
        <v>43313</v>
      </c>
      <c r="C8582" t="s">
        <v>30</v>
      </c>
      <c r="D8582" t="s">
        <v>1523</v>
      </c>
      <c r="E8582" t="s">
        <v>1129</v>
      </c>
      <c r="F8582">
        <v>308245</v>
      </c>
      <c r="G8582">
        <v>358142</v>
      </c>
      <c r="H8582" t="s">
        <v>148</v>
      </c>
      <c r="I8582" t="s">
        <v>248</v>
      </c>
      <c r="L8582">
        <f t="shared" si="603"/>
        <v>2018</v>
      </c>
      <c r="M8582">
        <f t="shared" si="604"/>
        <v>8</v>
      </c>
      <c r="N8582">
        <f t="shared" si="600"/>
        <v>0</v>
      </c>
      <c r="O8582">
        <f t="shared" si="601"/>
        <v>0</v>
      </c>
      <c r="P8582">
        <f t="shared" si="602"/>
        <v>1</v>
      </c>
    </row>
    <row r="8583" spans="1:16" x14ac:dyDescent="0.3">
      <c r="A8583" t="s">
        <v>80</v>
      </c>
      <c r="B8583" s="38">
        <v>43405</v>
      </c>
      <c r="C8583" t="s">
        <v>30</v>
      </c>
      <c r="D8583" t="s">
        <v>1261</v>
      </c>
      <c r="E8583" t="s">
        <v>1129</v>
      </c>
      <c r="F8583">
        <v>308111</v>
      </c>
      <c r="G8583">
        <v>358715</v>
      </c>
      <c r="H8583" t="s">
        <v>148</v>
      </c>
      <c r="I8583" t="s">
        <v>248</v>
      </c>
      <c r="L8583">
        <f t="shared" si="603"/>
        <v>2018</v>
      </c>
      <c r="M8583">
        <f t="shared" si="604"/>
        <v>11</v>
      </c>
      <c r="N8583">
        <f t="shared" si="600"/>
        <v>0</v>
      </c>
      <c r="O8583">
        <f t="shared" si="601"/>
        <v>0</v>
      </c>
      <c r="P8583">
        <f t="shared" si="602"/>
        <v>1</v>
      </c>
    </row>
    <row r="8584" spans="1:16" x14ac:dyDescent="0.3">
      <c r="A8584" t="s">
        <v>80</v>
      </c>
      <c r="B8584" s="38">
        <v>43435</v>
      </c>
      <c r="C8584" t="s">
        <v>30</v>
      </c>
      <c r="D8584" t="s">
        <v>1524</v>
      </c>
      <c r="E8584" t="s">
        <v>1129</v>
      </c>
      <c r="F8584">
        <v>308453</v>
      </c>
      <c r="G8584">
        <v>357906</v>
      </c>
      <c r="H8584" t="s">
        <v>148</v>
      </c>
      <c r="I8584" t="s">
        <v>248</v>
      </c>
      <c r="L8584">
        <f t="shared" si="603"/>
        <v>2018</v>
      </c>
      <c r="M8584">
        <f t="shared" si="604"/>
        <v>12</v>
      </c>
      <c r="N8584">
        <f t="shared" si="600"/>
        <v>0</v>
      </c>
      <c r="O8584">
        <f t="shared" si="601"/>
        <v>0</v>
      </c>
      <c r="P8584">
        <f t="shared" si="602"/>
        <v>1</v>
      </c>
    </row>
    <row r="8585" spans="1:16" x14ac:dyDescent="0.3">
      <c r="A8585" t="s">
        <v>66</v>
      </c>
      <c r="B8585" s="38">
        <v>43160</v>
      </c>
      <c r="C8585" t="s">
        <v>30</v>
      </c>
      <c r="D8585" t="s">
        <v>1218</v>
      </c>
      <c r="E8585" t="s">
        <v>1131</v>
      </c>
      <c r="F8585">
        <v>267186</v>
      </c>
      <c r="G8585">
        <v>423347</v>
      </c>
      <c r="H8585" t="s">
        <v>148</v>
      </c>
      <c r="I8585" t="s">
        <v>248</v>
      </c>
      <c r="L8585">
        <f t="shared" si="603"/>
        <v>2018</v>
      </c>
      <c r="M8585">
        <f t="shared" si="604"/>
        <v>3</v>
      </c>
      <c r="N8585">
        <f t="shared" si="600"/>
        <v>0</v>
      </c>
      <c r="O8585">
        <f t="shared" si="601"/>
        <v>0</v>
      </c>
      <c r="P8585">
        <f t="shared" si="602"/>
        <v>1</v>
      </c>
    </row>
    <row r="8586" spans="1:16" x14ac:dyDescent="0.3">
      <c r="A8586" t="s">
        <v>37</v>
      </c>
      <c r="B8586" s="38">
        <v>43101</v>
      </c>
      <c r="C8586" t="s">
        <v>30</v>
      </c>
      <c r="D8586" t="s">
        <v>1525</v>
      </c>
      <c r="E8586" t="s">
        <v>1126</v>
      </c>
      <c r="F8586">
        <v>236383</v>
      </c>
      <c r="G8586">
        <v>333751</v>
      </c>
      <c r="H8586" t="s">
        <v>152</v>
      </c>
      <c r="I8586" t="s">
        <v>222</v>
      </c>
      <c r="L8586">
        <f t="shared" si="603"/>
        <v>2018</v>
      </c>
      <c r="M8586">
        <f t="shared" si="604"/>
        <v>1</v>
      </c>
      <c r="N8586">
        <f t="shared" si="600"/>
        <v>0</v>
      </c>
      <c r="O8586">
        <f t="shared" si="601"/>
        <v>0</v>
      </c>
      <c r="P8586">
        <f t="shared" si="602"/>
        <v>2</v>
      </c>
    </row>
    <row r="8587" spans="1:16" x14ac:dyDescent="0.3">
      <c r="A8587" t="s">
        <v>37</v>
      </c>
      <c r="B8587" s="38">
        <v>43101</v>
      </c>
      <c r="C8587" t="s">
        <v>30</v>
      </c>
      <c r="D8587" t="s">
        <v>1218</v>
      </c>
      <c r="E8587" t="s">
        <v>1126</v>
      </c>
      <c r="F8587">
        <v>236077</v>
      </c>
      <c r="G8587">
        <v>334207</v>
      </c>
      <c r="H8587" t="s">
        <v>152</v>
      </c>
      <c r="I8587" t="s">
        <v>222</v>
      </c>
      <c r="L8587">
        <f t="shared" si="603"/>
        <v>2018</v>
      </c>
      <c r="M8587">
        <f t="shared" si="604"/>
        <v>1</v>
      </c>
      <c r="N8587">
        <f t="shared" si="600"/>
        <v>0</v>
      </c>
      <c r="O8587">
        <f t="shared" si="601"/>
        <v>0</v>
      </c>
      <c r="P8587">
        <f t="shared" si="602"/>
        <v>2</v>
      </c>
    </row>
    <row r="8588" spans="1:16" x14ac:dyDescent="0.3">
      <c r="A8588" t="s">
        <v>37</v>
      </c>
      <c r="B8588" s="38">
        <v>43221</v>
      </c>
      <c r="C8588" t="s">
        <v>30</v>
      </c>
      <c r="D8588" t="s">
        <v>1218</v>
      </c>
      <c r="E8588" t="s">
        <v>1126</v>
      </c>
      <c r="F8588">
        <v>236362</v>
      </c>
      <c r="G8588">
        <v>333930</v>
      </c>
      <c r="H8588" t="s">
        <v>148</v>
      </c>
      <c r="I8588" t="s">
        <v>248</v>
      </c>
      <c r="L8588">
        <f t="shared" si="603"/>
        <v>2018</v>
      </c>
      <c r="M8588">
        <f t="shared" si="604"/>
        <v>5</v>
      </c>
      <c r="N8588">
        <f t="shared" si="600"/>
        <v>0</v>
      </c>
      <c r="O8588">
        <f t="shared" si="601"/>
        <v>0</v>
      </c>
      <c r="P8588">
        <f t="shared" si="602"/>
        <v>1</v>
      </c>
    </row>
    <row r="8589" spans="1:16" x14ac:dyDescent="0.3">
      <c r="A8589" t="s">
        <v>37</v>
      </c>
      <c r="B8589" s="38">
        <v>43405</v>
      </c>
      <c r="C8589" t="s">
        <v>30</v>
      </c>
      <c r="D8589" t="s">
        <v>1218</v>
      </c>
      <c r="E8589" t="s">
        <v>1126</v>
      </c>
      <c r="F8589">
        <v>236389</v>
      </c>
      <c r="G8589">
        <v>333850</v>
      </c>
      <c r="H8589" t="s">
        <v>152</v>
      </c>
      <c r="I8589" t="s">
        <v>222</v>
      </c>
      <c r="L8589">
        <f t="shared" si="603"/>
        <v>2018</v>
      </c>
      <c r="M8589">
        <f t="shared" si="604"/>
        <v>11</v>
      </c>
      <c r="N8589">
        <f t="shared" si="600"/>
        <v>0</v>
      </c>
      <c r="O8589">
        <f t="shared" si="601"/>
        <v>0</v>
      </c>
      <c r="P8589">
        <f t="shared" si="602"/>
        <v>2</v>
      </c>
    </row>
    <row r="8590" spans="1:16" x14ac:dyDescent="0.3">
      <c r="A8590" t="s">
        <v>20</v>
      </c>
      <c r="B8590" s="38">
        <v>43101</v>
      </c>
      <c r="C8590" t="s">
        <v>30</v>
      </c>
      <c r="D8590" t="s">
        <v>1341</v>
      </c>
      <c r="E8590" t="s">
        <v>1128</v>
      </c>
      <c r="F8590">
        <v>310695</v>
      </c>
      <c r="G8590">
        <v>403118</v>
      </c>
      <c r="H8590" t="s">
        <v>148</v>
      </c>
      <c r="I8590" t="s">
        <v>248</v>
      </c>
      <c r="L8590">
        <f t="shared" si="603"/>
        <v>2018</v>
      </c>
      <c r="M8590">
        <f t="shared" si="604"/>
        <v>1</v>
      </c>
      <c r="N8590">
        <f t="shared" si="600"/>
        <v>0</v>
      </c>
      <c r="O8590">
        <f t="shared" si="601"/>
        <v>0</v>
      </c>
      <c r="P8590">
        <f t="shared" si="602"/>
        <v>1</v>
      </c>
    </row>
    <row r="8591" spans="1:16" x14ac:dyDescent="0.3">
      <c r="A8591" t="s">
        <v>20</v>
      </c>
      <c r="B8591" s="38">
        <v>43101</v>
      </c>
      <c r="C8591" t="s">
        <v>30</v>
      </c>
      <c r="D8591" t="s">
        <v>1358</v>
      </c>
      <c r="E8591" t="s">
        <v>1128</v>
      </c>
      <c r="F8591">
        <v>310388</v>
      </c>
      <c r="G8591">
        <v>403420</v>
      </c>
      <c r="H8591" t="s">
        <v>148</v>
      </c>
      <c r="I8591" t="s">
        <v>248</v>
      </c>
      <c r="L8591">
        <f t="shared" si="603"/>
        <v>2018</v>
      </c>
      <c r="M8591">
        <f t="shared" si="604"/>
        <v>1</v>
      </c>
      <c r="N8591">
        <f t="shared" si="600"/>
        <v>0</v>
      </c>
      <c r="O8591">
        <f t="shared" si="601"/>
        <v>0</v>
      </c>
      <c r="P8591">
        <f t="shared" si="602"/>
        <v>1</v>
      </c>
    </row>
    <row r="8592" spans="1:16" x14ac:dyDescent="0.3">
      <c r="A8592" t="s">
        <v>20</v>
      </c>
      <c r="B8592" s="38">
        <v>43101</v>
      </c>
      <c r="C8592" t="s">
        <v>30</v>
      </c>
      <c r="D8592" t="s">
        <v>1526</v>
      </c>
      <c r="E8592" t="s">
        <v>1128</v>
      </c>
      <c r="F8592">
        <v>311113</v>
      </c>
      <c r="G8592">
        <v>403003</v>
      </c>
      <c r="H8592" t="s">
        <v>148</v>
      </c>
      <c r="I8592" t="s">
        <v>248</v>
      </c>
      <c r="L8592">
        <f t="shared" si="603"/>
        <v>2018</v>
      </c>
      <c r="M8592">
        <f t="shared" si="604"/>
        <v>1</v>
      </c>
      <c r="N8592">
        <f t="shared" si="600"/>
        <v>0</v>
      </c>
      <c r="O8592">
        <f t="shared" si="601"/>
        <v>0</v>
      </c>
      <c r="P8592">
        <f t="shared" si="602"/>
        <v>1</v>
      </c>
    </row>
    <row r="8593" spans="1:16" x14ac:dyDescent="0.3">
      <c r="A8593" t="s">
        <v>20</v>
      </c>
      <c r="B8593" s="38">
        <v>43101</v>
      </c>
      <c r="C8593" t="s">
        <v>30</v>
      </c>
      <c r="D8593" t="s">
        <v>1355</v>
      </c>
      <c r="E8593" t="s">
        <v>1128</v>
      </c>
      <c r="F8593">
        <v>310661</v>
      </c>
      <c r="G8593">
        <v>403072</v>
      </c>
      <c r="H8593" t="s">
        <v>148</v>
      </c>
      <c r="I8593" t="s">
        <v>248</v>
      </c>
      <c r="L8593">
        <f t="shared" si="603"/>
        <v>2018</v>
      </c>
      <c r="M8593">
        <f t="shared" si="604"/>
        <v>1</v>
      </c>
      <c r="N8593">
        <f t="shared" si="600"/>
        <v>0</v>
      </c>
      <c r="O8593">
        <f t="shared" si="601"/>
        <v>0</v>
      </c>
      <c r="P8593">
        <f t="shared" si="602"/>
        <v>1</v>
      </c>
    </row>
    <row r="8594" spans="1:16" x14ac:dyDescent="0.3">
      <c r="A8594" t="s">
        <v>20</v>
      </c>
      <c r="B8594" s="38">
        <v>43101</v>
      </c>
      <c r="C8594" t="s">
        <v>30</v>
      </c>
      <c r="D8594" t="s">
        <v>1527</v>
      </c>
      <c r="E8594" t="s">
        <v>1128</v>
      </c>
      <c r="F8594">
        <v>310391</v>
      </c>
      <c r="G8594">
        <v>403237</v>
      </c>
      <c r="H8594" t="s">
        <v>148</v>
      </c>
      <c r="I8594" t="s">
        <v>248</v>
      </c>
      <c r="L8594">
        <f t="shared" si="603"/>
        <v>2018</v>
      </c>
      <c r="M8594">
        <f t="shared" si="604"/>
        <v>1</v>
      </c>
      <c r="N8594">
        <f t="shared" si="600"/>
        <v>0</v>
      </c>
      <c r="O8594">
        <f t="shared" si="601"/>
        <v>0</v>
      </c>
      <c r="P8594">
        <f t="shared" si="602"/>
        <v>1</v>
      </c>
    </row>
    <row r="8595" spans="1:16" x14ac:dyDescent="0.3">
      <c r="A8595" t="s">
        <v>20</v>
      </c>
      <c r="B8595" s="38">
        <v>43101</v>
      </c>
      <c r="C8595" t="s">
        <v>30</v>
      </c>
      <c r="D8595" t="s">
        <v>1341</v>
      </c>
      <c r="E8595" t="s">
        <v>1128</v>
      </c>
      <c r="F8595">
        <v>310592</v>
      </c>
      <c r="G8595">
        <v>402922</v>
      </c>
      <c r="H8595" t="s">
        <v>148</v>
      </c>
      <c r="I8595" t="s">
        <v>248</v>
      </c>
      <c r="L8595">
        <f t="shared" si="603"/>
        <v>2018</v>
      </c>
      <c r="M8595">
        <f t="shared" si="604"/>
        <v>1</v>
      </c>
      <c r="N8595">
        <f t="shared" si="600"/>
        <v>0</v>
      </c>
      <c r="O8595">
        <f t="shared" si="601"/>
        <v>0</v>
      </c>
      <c r="P8595">
        <f t="shared" si="602"/>
        <v>1</v>
      </c>
    </row>
    <row r="8596" spans="1:16" x14ac:dyDescent="0.3">
      <c r="A8596" t="s">
        <v>20</v>
      </c>
      <c r="B8596" s="38">
        <v>43101</v>
      </c>
      <c r="C8596" t="s">
        <v>30</v>
      </c>
      <c r="D8596" t="s">
        <v>1304</v>
      </c>
      <c r="E8596" t="s">
        <v>1128</v>
      </c>
      <c r="F8596">
        <v>310614</v>
      </c>
      <c r="G8596">
        <v>403214</v>
      </c>
      <c r="H8596" t="s">
        <v>148</v>
      </c>
      <c r="I8596" t="s">
        <v>248</v>
      </c>
      <c r="L8596">
        <f t="shared" si="603"/>
        <v>2018</v>
      </c>
      <c r="M8596">
        <f t="shared" si="604"/>
        <v>1</v>
      </c>
      <c r="N8596">
        <f t="shared" si="600"/>
        <v>0</v>
      </c>
      <c r="O8596">
        <f t="shared" si="601"/>
        <v>0</v>
      </c>
      <c r="P8596">
        <f t="shared" si="602"/>
        <v>1</v>
      </c>
    </row>
    <row r="8597" spans="1:16" x14ac:dyDescent="0.3">
      <c r="A8597" t="s">
        <v>20</v>
      </c>
      <c r="B8597" s="38">
        <v>43132</v>
      </c>
      <c r="C8597" t="s">
        <v>30</v>
      </c>
      <c r="D8597" t="s">
        <v>1355</v>
      </c>
      <c r="E8597" t="s">
        <v>1128</v>
      </c>
      <c r="F8597">
        <v>311151</v>
      </c>
      <c r="G8597">
        <v>402857</v>
      </c>
      <c r="H8597" t="s">
        <v>148</v>
      </c>
      <c r="I8597" t="s">
        <v>248</v>
      </c>
      <c r="L8597">
        <f t="shared" si="603"/>
        <v>2018</v>
      </c>
      <c r="M8597">
        <f t="shared" si="604"/>
        <v>2</v>
      </c>
      <c r="N8597">
        <f t="shared" ref="N8597:N8660" si="605">SUM((IF(OR(ISBLANK($I8597),ISERROR(SEARCH("killed",$I8597))),0,IF(SEARCH("killed",$I8597)=3,LEFT($I8597,1),IF(SEARCH("killed",$I8597)=4,LEFT($I8597,2),0)))),(IF(OR(ISBLANK($J8597),ISERROR(SEARCH("killed",$J8597))),0,IF(SEARCH("killed",$J8597)=3,LEFT($J8597,1),IF(SEARCH("killed",$J8597)=4,LEFT($J8597,2),0)))),(IF(OR(ISBLANK($K8597),ISERROR(SEARCH("killed",$K8597))),0,IF(SEARCH("killed",$K8597)=3,LEFT($K8597,1),IF(SEARCH("killed",$K8597)=4,LEFT($K8597,2),0)))))</f>
        <v>0</v>
      </c>
      <c r="O8597">
        <f t="shared" ref="O8597:O8660" si="606">SUM((IF(OR(ISBLANK($I8597),ISERROR(SEARCH("seriously",$I8597))),0,IF(SEARCH("seriously",$I8597)=3,LEFT($I8597,1),IF(SEARCH("seriously",$I8597)=4,LEFT($I8597,2),0)))),(IF(OR(ISBLANK($J8597),ISERROR(SEARCH("seriously",$J8597))),0,IF(SEARCH("seriously",$J8597)=3,LEFT($J8597,1),IF(SEARCH("seriously",$J8597)=4,LEFT($J8597,2),0)))),(IF(OR(ISBLANK($K8597),ISERROR(SEARCH("seriously",$K8597))),0,IF(SEARCH("seriously",$K8597)=3,LEFT($K8597,1),IF(SEARCH("seriously",$K8597)=4,LEFT($K8597,2),0)))))</f>
        <v>0</v>
      </c>
      <c r="P8597">
        <f t="shared" ref="P8597:P8660" si="607">SUM((IF(OR(ISBLANK($I8597),ISERROR(SEARCH("slightly",$I8597))),0,IF(SEARCH("slightly",$I8597)=3,LEFT($I8597,1),IF(SEARCH("slightly",$I8597)=4,LEFT($I8597,2),0)))),(IF(OR(ISBLANK($J8597),ISERROR(SEARCH("slightly",$J8597))),0,IF(SEARCH("slightly",$J8597)=3,LEFT($J8597,1),IF(SEARCH("slightly",$J8597)=4,LEFT($J8597,2),0)))),(IF(OR(ISBLANK($K8597),ISERROR(SEARCH("slightly",$K8597))),0,IF(SEARCH("slightly",$K8597)=3,LEFT($K8597,1),IF(SEARCH("slightly",$K8597)=4,LEFT($K8597,2),0)))))</f>
        <v>1</v>
      </c>
    </row>
    <row r="8598" spans="1:16" x14ac:dyDescent="0.3">
      <c r="A8598" t="s">
        <v>20</v>
      </c>
      <c r="B8598" s="38">
        <v>43132</v>
      </c>
      <c r="C8598" t="s">
        <v>30</v>
      </c>
      <c r="D8598" t="s">
        <v>1355</v>
      </c>
      <c r="E8598" t="s">
        <v>1128</v>
      </c>
      <c r="F8598">
        <v>310847</v>
      </c>
      <c r="G8598">
        <v>403013</v>
      </c>
      <c r="H8598" t="s">
        <v>148</v>
      </c>
      <c r="I8598" t="s">
        <v>248</v>
      </c>
      <c r="L8598">
        <f t="shared" si="603"/>
        <v>2018</v>
      </c>
      <c r="M8598">
        <f t="shared" si="604"/>
        <v>2</v>
      </c>
      <c r="N8598">
        <f t="shared" si="605"/>
        <v>0</v>
      </c>
      <c r="O8598">
        <f t="shared" si="606"/>
        <v>0</v>
      </c>
      <c r="P8598">
        <f t="shared" si="607"/>
        <v>1</v>
      </c>
    </row>
    <row r="8599" spans="1:16" x14ac:dyDescent="0.3">
      <c r="A8599" t="s">
        <v>20</v>
      </c>
      <c r="B8599" s="38">
        <v>43160</v>
      </c>
      <c r="C8599" t="s">
        <v>29</v>
      </c>
      <c r="D8599" t="s">
        <v>1358</v>
      </c>
      <c r="E8599" t="s">
        <v>1128</v>
      </c>
      <c r="F8599">
        <v>310574</v>
      </c>
      <c r="G8599">
        <v>403190</v>
      </c>
      <c r="H8599" t="s">
        <v>148</v>
      </c>
      <c r="I8599" t="s">
        <v>799</v>
      </c>
      <c r="L8599">
        <f t="shared" si="603"/>
        <v>2018</v>
      </c>
      <c r="M8599">
        <f t="shared" si="604"/>
        <v>3</v>
      </c>
      <c r="N8599">
        <f t="shared" si="605"/>
        <v>0</v>
      </c>
      <c r="O8599">
        <f t="shared" si="606"/>
        <v>1</v>
      </c>
      <c r="P8599">
        <f t="shared" si="607"/>
        <v>0</v>
      </c>
    </row>
    <row r="8600" spans="1:16" x14ac:dyDescent="0.3">
      <c r="A8600" t="s">
        <v>20</v>
      </c>
      <c r="B8600" s="38">
        <v>43221</v>
      </c>
      <c r="C8600" t="s">
        <v>30</v>
      </c>
      <c r="D8600" t="s">
        <v>1359</v>
      </c>
      <c r="E8600" t="s">
        <v>1128</v>
      </c>
      <c r="F8600">
        <v>310471</v>
      </c>
      <c r="G8600">
        <v>402988</v>
      </c>
      <c r="H8600" t="s">
        <v>148</v>
      </c>
      <c r="I8600" t="s">
        <v>248</v>
      </c>
      <c r="L8600">
        <f t="shared" si="603"/>
        <v>2018</v>
      </c>
      <c r="M8600">
        <f t="shared" si="604"/>
        <v>5</v>
      </c>
      <c r="N8600">
        <f t="shared" si="605"/>
        <v>0</v>
      </c>
      <c r="O8600">
        <f t="shared" si="606"/>
        <v>0</v>
      </c>
      <c r="P8600">
        <f t="shared" si="607"/>
        <v>1</v>
      </c>
    </row>
    <row r="8601" spans="1:16" x14ac:dyDescent="0.3">
      <c r="A8601" t="s">
        <v>20</v>
      </c>
      <c r="B8601" s="38">
        <v>43252</v>
      </c>
      <c r="C8601" t="s">
        <v>30</v>
      </c>
      <c r="D8601" t="s">
        <v>1527</v>
      </c>
      <c r="E8601" t="s">
        <v>1128</v>
      </c>
      <c r="F8601">
        <v>310437</v>
      </c>
      <c r="G8601">
        <v>403277</v>
      </c>
      <c r="H8601" t="s">
        <v>148</v>
      </c>
      <c r="I8601" t="s">
        <v>248</v>
      </c>
      <c r="L8601">
        <f t="shared" si="603"/>
        <v>2018</v>
      </c>
      <c r="M8601">
        <f t="shared" si="604"/>
        <v>6</v>
      </c>
      <c r="N8601">
        <f t="shared" si="605"/>
        <v>0</v>
      </c>
      <c r="O8601">
        <f t="shared" si="606"/>
        <v>0</v>
      </c>
      <c r="P8601">
        <f t="shared" si="607"/>
        <v>1</v>
      </c>
    </row>
    <row r="8602" spans="1:16" x14ac:dyDescent="0.3">
      <c r="A8602" t="s">
        <v>20</v>
      </c>
      <c r="B8602" s="38">
        <v>43282</v>
      </c>
      <c r="C8602" t="s">
        <v>30</v>
      </c>
      <c r="D8602" t="s">
        <v>1354</v>
      </c>
      <c r="E8602" t="s">
        <v>1128</v>
      </c>
      <c r="F8602">
        <v>310963</v>
      </c>
      <c r="G8602">
        <v>403717</v>
      </c>
      <c r="H8602" t="s">
        <v>148</v>
      </c>
      <c r="I8602" t="s">
        <v>248</v>
      </c>
      <c r="L8602">
        <f t="shared" si="603"/>
        <v>2018</v>
      </c>
      <c r="M8602">
        <f t="shared" si="604"/>
        <v>7</v>
      </c>
      <c r="N8602">
        <f t="shared" si="605"/>
        <v>0</v>
      </c>
      <c r="O8602">
        <f t="shared" si="606"/>
        <v>0</v>
      </c>
      <c r="P8602">
        <f t="shared" si="607"/>
        <v>1</v>
      </c>
    </row>
    <row r="8603" spans="1:16" x14ac:dyDescent="0.3">
      <c r="A8603" t="s">
        <v>20</v>
      </c>
      <c r="B8603" s="38">
        <v>43313</v>
      </c>
      <c r="C8603" t="s">
        <v>30</v>
      </c>
      <c r="D8603" t="s">
        <v>1467</v>
      </c>
      <c r="E8603" t="s">
        <v>1128</v>
      </c>
      <c r="F8603">
        <v>310830</v>
      </c>
      <c r="G8603">
        <v>403408</v>
      </c>
      <c r="H8603" t="s">
        <v>148</v>
      </c>
      <c r="I8603" t="s">
        <v>248</v>
      </c>
      <c r="L8603">
        <f t="shared" si="603"/>
        <v>2018</v>
      </c>
      <c r="M8603">
        <f t="shared" si="604"/>
        <v>8</v>
      </c>
      <c r="N8603">
        <f t="shared" si="605"/>
        <v>0</v>
      </c>
      <c r="O8603">
        <f t="shared" si="606"/>
        <v>0</v>
      </c>
      <c r="P8603">
        <f t="shared" si="607"/>
        <v>1</v>
      </c>
    </row>
    <row r="8604" spans="1:16" x14ac:dyDescent="0.3">
      <c r="A8604" t="s">
        <v>20</v>
      </c>
      <c r="B8604" s="38">
        <v>43344</v>
      </c>
      <c r="C8604" t="s">
        <v>30</v>
      </c>
      <c r="D8604" t="s">
        <v>1304</v>
      </c>
      <c r="E8604" t="s">
        <v>1128</v>
      </c>
      <c r="F8604">
        <v>310689</v>
      </c>
      <c r="G8604">
        <v>403127</v>
      </c>
      <c r="H8604" t="s">
        <v>148</v>
      </c>
      <c r="I8604" t="s">
        <v>248</v>
      </c>
      <c r="L8604">
        <f t="shared" ref="L8604:L8667" si="608">YEAR(B8604)</f>
        <v>2018</v>
      </c>
      <c r="M8604">
        <f t="shared" ref="M8604:M8667" si="609">MONTH(B8604)</f>
        <v>9</v>
      </c>
      <c r="N8604">
        <f t="shared" si="605"/>
        <v>0</v>
      </c>
      <c r="O8604">
        <f t="shared" si="606"/>
        <v>0</v>
      </c>
      <c r="P8604">
        <f t="shared" si="607"/>
        <v>1</v>
      </c>
    </row>
    <row r="8605" spans="1:16" x14ac:dyDescent="0.3">
      <c r="A8605" t="s">
        <v>20</v>
      </c>
      <c r="B8605" s="38">
        <v>43374</v>
      </c>
      <c r="C8605" t="s">
        <v>30</v>
      </c>
      <c r="D8605" t="s">
        <v>1222</v>
      </c>
      <c r="E8605" t="s">
        <v>1128</v>
      </c>
      <c r="F8605">
        <v>310766</v>
      </c>
      <c r="G8605">
        <v>403182</v>
      </c>
      <c r="H8605" t="s">
        <v>148</v>
      </c>
      <c r="I8605" t="s">
        <v>248</v>
      </c>
      <c r="L8605">
        <f t="shared" si="608"/>
        <v>2018</v>
      </c>
      <c r="M8605">
        <f t="shared" si="609"/>
        <v>10</v>
      </c>
      <c r="N8605">
        <f t="shared" si="605"/>
        <v>0</v>
      </c>
      <c r="O8605">
        <f t="shared" si="606"/>
        <v>0</v>
      </c>
      <c r="P8605">
        <f t="shared" si="607"/>
        <v>1</v>
      </c>
    </row>
    <row r="8606" spans="1:16" x14ac:dyDescent="0.3">
      <c r="A8606" t="s">
        <v>20</v>
      </c>
      <c r="B8606" s="38">
        <v>43405</v>
      </c>
      <c r="C8606" t="s">
        <v>29</v>
      </c>
      <c r="D8606" t="s">
        <v>1348</v>
      </c>
      <c r="E8606" t="s">
        <v>1128</v>
      </c>
      <c r="F8606">
        <v>310826</v>
      </c>
      <c r="G8606">
        <v>403637</v>
      </c>
      <c r="H8606" t="s">
        <v>148</v>
      </c>
      <c r="I8606" t="s">
        <v>799</v>
      </c>
      <c r="L8606">
        <f t="shared" si="608"/>
        <v>2018</v>
      </c>
      <c r="M8606">
        <f t="shared" si="609"/>
        <v>11</v>
      </c>
      <c r="N8606">
        <f t="shared" si="605"/>
        <v>0</v>
      </c>
      <c r="O8606">
        <f t="shared" si="606"/>
        <v>1</v>
      </c>
      <c r="P8606">
        <f t="shared" si="607"/>
        <v>0</v>
      </c>
    </row>
    <row r="8607" spans="1:16" x14ac:dyDescent="0.3">
      <c r="A8607" t="s">
        <v>20</v>
      </c>
      <c r="B8607" s="38">
        <v>43405</v>
      </c>
      <c r="C8607" t="s">
        <v>30</v>
      </c>
      <c r="D8607" t="s">
        <v>1224</v>
      </c>
      <c r="E8607" t="s">
        <v>1128</v>
      </c>
      <c r="F8607">
        <v>310645</v>
      </c>
      <c r="G8607">
        <v>403510</v>
      </c>
      <c r="H8607" t="s">
        <v>148</v>
      </c>
      <c r="I8607" t="s">
        <v>248</v>
      </c>
      <c r="L8607">
        <f t="shared" si="608"/>
        <v>2018</v>
      </c>
      <c r="M8607">
        <f t="shared" si="609"/>
        <v>11</v>
      </c>
      <c r="N8607">
        <f t="shared" si="605"/>
        <v>0</v>
      </c>
      <c r="O8607">
        <f t="shared" si="606"/>
        <v>0</v>
      </c>
      <c r="P8607">
        <f t="shared" si="607"/>
        <v>1</v>
      </c>
    </row>
    <row r="8608" spans="1:16" x14ac:dyDescent="0.3">
      <c r="A8608" t="s">
        <v>20</v>
      </c>
      <c r="B8608" s="38">
        <v>43435</v>
      </c>
      <c r="C8608" t="s">
        <v>30</v>
      </c>
      <c r="D8608" t="s">
        <v>1355</v>
      </c>
      <c r="E8608" t="s">
        <v>1128</v>
      </c>
      <c r="F8608">
        <v>311115</v>
      </c>
      <c r="G8608">
        <v>402883</v>
      </c>
      <c r="H8608" t="s">
        <v>148</v>
      </c>
      <c r="I8608" t="s">
        <v>248</v>
      </c>
      <c r="L8608">
        <f t="shared" si="608"/>
        <v>2018</v>
      </c>
      <c r="M8608">
        <f t="shared" si="609"/>
        <v>12</v>
      </c>
      <c r="N8608">
        <f t="shared" si="605"/>
        <v>0</v>
      </c>
      <c r="O8608">
        <f t="shared" si="606"/>
        <v>0</v>
      </c>
      <c r="P8608">
        <f t="shared" si="607"/>
        <v>1</v>
      </c>
    </row>
    <row r="8609" spans="1:16" x14ac:dyDescent="0.3">
      <c r="A8609" t="s">
        <v>61</v>
      </c>
      <c r="B8609" s="38">
        <v>43282</v>
      </c>
      <c r="C8609" t="s">
        <v>30</v>
      </c>
      <c r="D8609" t="s">
        <v>1224</v>
      </c>
      <c r="E8609" t="s">
        <v>1124</v>
      </c>
      <c r="F8609">
        <v>336584</v>
      </c>
      <c r="G8609">
        <v>352415</v>
      </c>
      <c r="H8609" t="s">
        <v>148</v>
      </c>
      <c r="I8609" t="s">
        <v>248</v>
      </c>
      <c r="L8609">
        <f t="shared" si="608"/>
        <v>2018</v>
      </c>
      <c r="M8609">
        <f t="shared" si="609"/>
        <v>7</v>
      </c>
      <c r="N8609">
        <f t="shared" si="605"/>
        <v>0</v>
      </c>
      <c r="O8609">
        <f t="shared" si="606"/>
        <v>0</v>
      </c>
      <c r="P8609">
        <f t="shared" si="607"/>
        <v>1</v>
      </c>
    </row>
    <row r="8610" spans="1:16" x14ac:dyDescent="0.3">
      <c r="A8610" t="s">
        <v>61</v>
      </c>
      <c r="B8610" s="38">
        <v>43405</v>
      </c>
      <c r="C8610" t="s">
        <v>30</v>
      </c>
      <c r="D8610" t="s">
        <v>1528</v>
      </c>
      <c r="E8610" t="s">
        <v>1124</v>
      </c>
      <c r="F8610">
        <v>336599</v>
      </c>
      <c r="G8610">
        <v>352377</v>
      </c>
      <c r="H8610" t="s">
        <v>148</v>
      </c>
      <c r="I8610" t="s">
        <v>248</v>
      </c>
      <c r="L8610">
        <f t="shared" si="608"/>
        <v>2018</v>
      </c>
      <c r="M8610">
        <f t="shared" si="609"/>
        <v>11</v>
      </c>
      <c r="N8610">
        <f t="shared" si="605"/>
        <v>0</v>
      </c>
      <c r="O8610">
        <f t="shared" si="606"/>
        <v>0</v>
      </c>
      <c r="P8610">
        <f t="shared" si="607"/>
        <v>1</v>
      </c>
    </row>
    <row r="8611" spans="1:16" x14ac:dyDescent="0.3">
      <c r="A8611" t="s">
        <v>52</v>
      </c>
      <c r="B8611" s="38">
        <v>43101</v>
      </c>
      <c r="C8611" t="s">
        <v>30</v>
      </c>
      <c r="D8611" t="s">
        <v>1342</v>
      </c>
      <c r="E8611" t="s">
        <v>1126</v>
      </c>
      <c r="F8611">
        <v>245397</v>
      </c>
      <c r="G8611">
        <v>372648</v>
      </c>
      <c r="H8611" t="s">
        <v>148</v>
      </c>
      <c r="I8611" t="s">
        <v>248</v>
      </c>
      <c r="L8611">
        <f t="shared" si="608"/>
        <v>2018</v>
      </c>
      <c r="M8611">
        <f t="shared" si="609"/>
        <v>1</v>
      </c>
      <c r="N8611">
        <f t="shared" si="605"/>
        <v>0</v>
      </c>
      <c r="O8611">
        <f t="shared" si="606"/>
        <v>0</v>
      </c>
      <c r="P8611">
        <f t="shared" si="607"/>
        <v>1</v>
      </c>
    </row>
    <row r="8612" spans="1:16" x14ac:dyDescent="0.3">
      <c r="A8612" t="s">
        <v>52</v>
      </c>
      <c r="B8612" s="38">
        <v>43101</v>
      </c>
      <c r="C8612" t="s">
        <v>30</v>
      </c>
      <c r="D8612" t="s">
        <v>1223</v>
      </c>
      <c r="E8612" t="s">
        <v>1126</v>
      </c>
      <c r="F8612">
        <v>245376</v>
      </c>
      <c r="G8612">
        <v>372679</v>
      </c>
      <c r="H8612" t="s">
        <v>148</v>
      </c>
      <c r="I8612" t="s">
        <v>248</v>
      </c>
      <c r="L8612">
        <f t="shared" si="608"/>
        <v>2018</v>
      </c>
      <c r="M8612">
        <f t="shared" si="609"/>
        <v>1</v>
      </c>
      <c r="N8612">
        <f t="shared" si="605"/>
        <v>0</v>
      </c>
      <c r="O8612">
        <f t="shared" si="606"/>
        <v>0</v>
      </c>
      <c r="P8612">
        <f t="shared" si="607"/>
        <v>1</v>
      </c>
    </row>
    <row r="8613" spans="1:16" x14ac:dyDescent="0.3">
      <c r="A8613" t="s">
        <v>52</v>
      </c>
      <c r="B8613" s="38">
        <v>43101</v>
      </c>
      <c r="C8613" t="s">
        <v>30</v>
      </c>
      <c r="D8613" t="s">
        <v>1529</v>
      </c>
      <c r="E8613" t="s">
        <v>1126</v>
      </c>
      <c r="F8613">
        <v>245588</v>
      </c>
      <c r="G8613">
        <v>372716</v>
      </c>
      <c r="H8613" t="s">
        <v>152</v>
      </c>
      <c r="I8613" t="s">
        <v>222</v>
      </c>
      <c r="L8613">
        <f t="shared" si="608"/>
        <v>2018</v>
      </c>
      <c r="M8613">
        <f t="shared" si="609"/>
        <v>1</v>
      </c>
      <c r="N8613">
        <f t="shared" si="605"/>
        <v>0</v>
      </c>
      <c r="O8613">
        <f t="shared" si="606"/>
        <v>0</v>
      </c>
      <c r="P8613">
        <f t="shared" si="607"/>
        <v>2</v>
      </c>
    </row>
    <row r="8614" spans="1:16" x14ac:dyDescent="0.3">
      <c r="A8614" t="s">
        <v>52</v>
      </c>
      <c r="B8614" s="38">
        <v>43132</v>
      </c>
      <c r="C8614" t="s">
        <v>30</v>
      </c>
      <c r="D8614" t="s">
        <v>1369</v>
      </c>
      <c r="E8614" t="s">
        <v>1126</v>
      </c>
      <c r="F8614">
        <v>244734</v>
      </c>
      <c r="G8614">
        <v>372432</v>
      </c>
      <c r="H8614" t="s">
        <v>234</v>
      </c>
      <c r="I8614" t="s">
        <v>484</v>
      </c>
      <c r="L8614">
        <f t="shared" si="608"/>
        <v>2018</v>
      </c>
      <c r="M8614">
        <f t="shared" si="609"/>
        <v>2</v>
      </c>
      <c r="N8614">
        <f t="shared" si="605"/>
        <v>0</v>
      </c>
      <c r="O8614">
        <f t="shared" si="606"/>
        <v>0</v>
      </c>
      <c r="P8614">
        <f t="shared" si="607"/>
        <v>5</v>
      </c>
    </row>
    <row r="8615" spans="1:16" x14ac:dyDescent="0.3">
      <c r="A8615" t="s">
        <v>52</v>
      </c>
      <c r="B8615" s="38">
        <v>43132</v>
      </c>
      <c r="C8615" t="s">
        <v>30</v>
      </c>
      <c r="D8615" t="s">
        <v>1366</v>
      </c>
      <c r="E8615" t="s">
        <v>1126</v>
      </c>
      <c r="F8615">
        <v>244641</v>
      </c>
      <c r="G8615">
        <v>372241</v>
      </c>
      <c r="H8615" t="s">
        <v>144</v>
      </c>
      <c r="I8615" t="s">
        <v>341</v>
      </c>
      <c r="L8615">
        <f t="shared" si="608"/>
        <v>2018</v>
      </c>
      <c r="M8615">
        <f t="shared" si="609"/>
        <v>2</v>
      </c>
      <c r="N8615">
        <f t="shared" si="605"/>
        <v>0</v>
      </c>
      <c r="O8615">
        <f t="shared" si="606"/>
        <v>0</v>
      </c>
      <c r="P8615">
        <f t="shared" si="607"/>
        <v>3</v>
      </c>
    </row>
    <row r="8616" spans="1:16" x14ac:dyDescent="0.3">
      <c r="A8616" t="s">
        <v>52</v>
      </c>
      <c r="B8616" s="38">
        <v>43160</v>
      </c>
      <c r="C8616" t="s">
        <v>30</v>
      </c>
      <c r="D8616" t="s">
        <v>1529</v>
      </c>
      <c r="E8616" t="s">
        <v>1126</v>
      </c>
      <c r="F8616">
        <v>245495</v>
      </c>
      <c r="G8616">
        <v>372700</v>
      </c>
      <c r="H8616" t="s">
        <v>148</v>
      </c>
      <c r="I8616" t="s">
        <v>248</v>
      </c>
      <c r="L8616">
        <f t="shared" si="608"/>
        <v>2018</v>
      </c>
      <c r="M8616">
        <f t="shared" si="609"/>
        <v>3</v>
      </c>
      <c r="N8616">
        <f t="shared" si="605"/>
        <v>0</v>
      </c>
      <c r="O8616">
        <f t="shared" si="606"/>
        <v>0</v>
      </c>
      <c r="P8616">
        <f t="shared" si="607"/>
        <v>1</v>
      </c>
    </row>
    <row r="8617" spans="1:16" x14ac:dyDescent="0.3">
      <c r="A8617" t="s">
        <v>52</v>
      </c>
      <c r="B8617" s="38">
        <v>43191</v>
      </c>
      <c r="C8617" t="s">
        <v>30</v>
      </c>
      <c r="D8617" t="s">
        <v>1364</v>
      </c>
      <c r="E8617" t="s">
        <v>1126</v>
      </c>
      <c r="F8617">
        <v>244989</v>
      </c>
      <c r="G8617">
        <v>372472</v>
      </c>
      <c r="H8617" t="s">
        <v>148</v>
      </c>
      <c r="I8617" t="s">
        <v>248</v>
      </c>
      <c r="L8617">
        <f t="shared" si="608"/>
        <v>2018</v>
      </c>
      <c r="M8617">
        <f t="shared" si="609"/>
        <v>4</v>
      </c>
      <c r="N8617">
        <f t="shared" si="605"/>
        <v>0</v>
      </c>
      <c r="O8617">
        <f t="shared" si="606"/>
        <v>0</v>
      </c>
      <c r="P8617">
        <f t="shared" si="607"/>
        <v>1</v>
      </c>
    </row>
    <row r="8618" spans="1:16" x14ac:dyDescent="0.3">
      <c r="A8618" t="s">
        <v>52</v>
      </c>
      <c r="B8618" s="38">
        <v>43191</v>
      </c>
      <c r="C8618" t="s">
        <v>30</v>
      </c>
      <c r="D8618" t="s">
        <v>1367</v>
      </c>
      <c r="E8618" t="s">
        <v>1126</v>
      </c>
      <c r="F8618">
        <v>245100</v>
      </c>
      <c r="G8618">
        <v>372272</v>
      </c>
      <c r="H8618" t="s">
        <v>144</v>
      </c>
      <c r="I8618" t="s">
        <v>341</v>
      </c>
      <c r="L8618">
        <f t="shared" si="608"/>
        <v>2018</v>
      </c>
      <c r="M8618">
        <f t="shared" si="609"/>
        <v>4</v>
      </c>
      <c r="N8618">
        <f t="shared" si="605"/>
        <v>0</v>
      </c>
      <c r="O8618">
        <f t="shared" si="606"/>
        <v>0</v>
      </c>
      <c r="P8618">
        <f t="shared" si="607"/>
        <v>3</v>
      </c>
    </row>
    <row r="8619" spans="1:16" x14ac:dyDescent="0.3">
      <c r="A8619" t="s">
        <v>52</v>
      </c>
      <c r="B8619" s="38">
        <v>43191</v>
      </c>
      <c r="C8619" t="s">
        <v>30</v>
      </c>
      <c r="D8619" t="s">
        <v>1369</v>
      </c>
      <c r="E8619" t="s">
        <v>1126</v>
      </c>
      <c r="F8619">
        <v>244724</v>
      </c>
      <c r="G8619">
        <v>372428</v>
      </c>
      <c r="H8619" t="s">
        <v>152</v>
      </c>
      <c r="I8619" t="s">
        <v>222</v>
      </c>
      <c r="L8619">
        <f t="shared" si="608"/>
        <v>2018</v>
      </c>
      <c r="M8619">
        <f t="shared" si="609"/>
        <v>4</v>
      </c>
      <c r="N8619">
        <f t="shared" si="605"/>
        <v>0</v>
      </c>
      <c r="O8619">
        <f t="shared" si="606"/>
        <v>0</v>
      </c>
      <c r="P8619">
        <f t="shared" si="607"/>
        <v>2</v>
      </c>
    </row>
    <row r="8620" spans="1:16" x14ac:dyDescent="0.3">
      <c r="A8620" t="s">
        <v>52</v>
      </c>
      <c r="B8620" s="38">
        <v>43191</v>
      </c>
      <c r="C8620" t="s">
        <v>30</v>
      </c>
      <c r="D8620" t="s">
        <v>1529</v>
      </c>
      <c r="E8620" t="s">
        <v>1126</v>
      </c>
      <c r="F8620">
        <v>245598</v>
      </c>
      <c r="G8620">
        <v>372722</v>
      </c>
      <c r="H8620" t="s">
        <v>148</v>
      </c>
      <c r="I8620" t="s">
        <v>248</v>
      </c>
      <c r="L8620">
        <f t="shared" si="608"/>
        <v>2018</v>
      </c>
      <c r="M8620">
        <f t="shared" si="609"/>
        <v>4</v>
      </c>
      <c r="N8620">
        <f t="shared" si="605"/>
        <v>0</v>
      </c>
      <c r="O8620">
        <f t="shared" si="606"/>
        <v>0</v>
      </c>
      <c r="P8620">
        <f t="shared" si="607"/>
        <v>1</v>
      </c>
    </row>
    <row r="8621" spans="1:16" x14ac:dyDescent="0.3">
      <c r="A8621" t="s">
        <v>52</v>
      </c>
      <c r="B8621" s="38">
        <v>43221</v>
      </c>
      <c r="C8621" t="s">
        <v>30</v>
      </c>
      <c r="D8621" t="s">
        <v>1529</v>
      </c>
      <c r="E8621" t="s">
        <v>1126</v>
      </c>
      <c r="F8621">
        <v>245659</v>
      </c>
      <c r="G8621">
        <v>372740</v>
      </c>
      <c r="H8621" t="s">
        <v>148</v>
      </c>
      <c r="I8621" t="s">
        <v>248</v>
      </c>
      <c r="L8621">
        <f t="shared" si="608"/>
        <v>2018</v>
      </c>
      <c r="M8621">
        <f t="shared" si="609"/>
        <v>5</v>
      </c>
      <c r="N8621">
        <f t="shared" si="605"/>
        <v>0</v>
      </c>
      <c r="O8621">
        <f t="shared" si="606"/>
        <v>0</v>
      </c>
      <c r="P8621">
        <f t="shared" si="607"/>
        <v>1</v>
      </c>
    </row>
    <row r="8622" spans="1:16" x14ac:dyDescent="0.3">
      <c r="A8622" t="s">
        <v>52</v>
      </c>
      <c r="B8622" s="38">
        <v>43221</v>
      </c>
      <c r="C8622" t="s">
        <v>30</v>
      </c>
      <c r="D8622" t="s">
        <v>1369</v>
      </c>
      <c r="E8622" t="s">
        <v>1126</v>
      </c>
      <c r="F8622">
        <v>244734</v>
      </c>
      <c r="G8622">
        <v>372427</v>
      </c>
      <c r="H8622" t="s">
        <v>152</v>
      </c>
      <c r="I8622" t="s">
        <v>222</v>
      </c>
      <c r="L8622">
        <f t="shared" si="608"/>
        <v>2018</v>
      </c>
      <c r="M8622">
        <f t="shared" si="609"/>
        <v>5</v>
      </c>
      <c r="N8622">
        <f t="shared" si="605"/>
        <v>0</v>
      </c>
      <c r="O8622">
        <f t="shared" si="606"/>
        <v>0</v>
      </c>
      <c r="P8622">
        <f t="shared" si="607"/>
        <v>2</v>
      </c>
    </row>
    <row r="8623" spans="1:16" x14ac:dyDescent="0.3">
      <c r="A8623" t="s">
        <v>52</v>
      </c>
      <c r="B8623" s="38">
        <v>43252</v>
      </c>
      <c r="C8623" t="s">
        <v>30</v>
      </c>
      <c r="D8623" t="s">
        <v>1223</v>
      </c>
      <c r="E8623" t="s">
        <v>1126</v>
      </c>
      <c r="F8623">
        <v>245303</v>
      </c>
      <c r="G8623">
        <v>372666</v>
      </c>
      <c r="H8623" t="s">
        <v>148</v>
      </c>
      <c r="I8623" t="s">
        <v>248</v>
      </c>
      <c r="L8623">
        <f t="shared" si="608"/>
        <v>2018</v>
      </c>
      <c r="M8623">
        <f t="shared" si="609"/>
        <v>6</v>
      </c>
      <c r="N8623">
        <f t="shared" si="605"/>
        <v>0</v>
      </c>
      <c r="O8623">
        <f t="shared" si="606"/>
        <v>0</v>
      </c>
      <c r="P8623">
        <f t="shared" si="607"/>
        <v>1</v>
      </c>
    </row>
    <row r="8624" spans="1:16" x14ac:dyDescent="0.3">
      <c r="A8624" t="s">
        <v>52</v>
      </c>
      <c r="B8624" s="38">
        <v>43252</v>
      </c>
      <c r="C8624" t="s">
        <v>30</v>
      </c>
      <c r="D8624" t="s">
        <v>1369</v>
      </c>
      <c r="E8624" t="s">
        <v>1126</v>
      </c>
      <c r="F8624">
        <v>244837</v>
      </c>
      <c r="G8624">
        <v>372568</v>
      </c>
      <c r="H8624" t="s">
        <v>152</v>
      </c>
      <c r="I8624" t="s">
        <v>222</v>
      </c>
      <c r="L8624">
        <f t="shared" si="608"/>
        <v>2018</v>
      </c>
      <c r="M8624">
        <f t="shared" si="609"/>
        <v>6</v>
      </c>
      <c r="N8624">
        <f t="shared" si="605"/>
        <v>0</v>
      </c>
      <c r="O8624">
        <f t="shared" si="606"/>
        <v>0</v>
      </c>
      <c r="P8624">
        <f t="shared" si="607"/>
        <v>2</v>
      </c>
    </row>
    <row r="8625" spans="1:16" x14ac:dyDescent="0.3">
      <c r="A8625" t="s">
        <v>52</v>
      </c>
      <c r="B8625" s="38">
        <v>43252</v>
      </c>
      <c r="C8625" t="s">
        <v>30</v>
      </c>
      <c r="D8625" t="s">
        <v>1223</v>
      </c>
      <c r="E8625" t="s">
        <v>1126</v>
      </c>
      <c r="F8625">
        <v>245317</v>
      </c>
      <c r="G8625">
        <v>372669</v>
      </c>
      <c r="H8625" t="s">
        <v>152</v>
      </c>
      <c r="I8625" t="s">
        <v>222</v>
      </c>
      <c r="L8625">
        <f t="shared" si="608"/>
        <v>2018</v>
      </c>
      <c r="M8625">
        <f t="shared" si="609"/>
        <v>6</v>
      </c>
      <c r="N8625">
        <f t="shared" si="605"/>
        <v>0</v>
      </c>
      <c r="O8625">
        <f t="shared" si="606"/>
        <v>0</v>
      </c>
      <c r="P8625">
        <f t="shared" si="607"/>
        <v>2</v>
      </c>
    </row>
    <row r="8626" spans="1:16" x14ac:dyDescent="0.3">
      <c r="A8626" t="s">
        <v>52</v>
      </c>
      <c r="B8626" s="38">
        <v>43282</v>
      </c>
      <c r="C8626" t="s">
        <v>30</v>
      </c>
      <c r="D8626" t="s">
        <v>1367</v>
      </c>
      <c r="E8626" t="s">
        <v>1126</v>
      </c>
      <c r="F8626">
        <v>245193</v>
      </c>
      <c r="G8626">
        <v>372302</v>
      </c>
      <c r="H8626" t="s">
        <v>152</v>
      </c>
      <c r="I8626" t="s">
        <v>222</v>
      </c>
      <c r="L8626">
        <f t="shared" si="608"/>
        <v>2018</v>
      </c>
      <c r="M8626">
        <f t="shared" si="609"/>
        <v>7</v>
      </c>
      <c r="N8626">
        <f t="shared" si="605"/>
        <v>0</v>
      </c>
      <c r="O8626">
        <f t="shared" si="606"/>
        <v>0</v>
      </c>
      <c r="P8626">
        <f t="shared" si="607"/>
        <v>2</v>
      </c>
    </row>
    <row r="8627" spans="1:16" x14ac:dyDescent="0.3">
      <c r="A8627" t="s">
        <v>52</v>
      </c>
      <c r="B8627" s="38">
        <v>43282</v>
      </c>
      <c r="C8627" t="s">
        <v>30</v>
      </c>
      <c r="D8627" t="s">
        <v>1223</v>
      </c>
      <c r="E8627" t="s">
        <v>1126</v>
      </c>
      <c r="F8627">
        <v>245391</v>
      </c>
      <c r="G8627">
        <v>372681</v>
      </c>
      <c r="H8627" t="s">
        <v>148</v>
      </c>
      <c r="I8627" t="s">
        <v>248</v>
      </c>
      <c r="L8627">
        <f t="shared" si="608"/>
        <v>2018</v>
      </c>
      <c r="M8627">
        <f t="shared" si="609"/>
        <v>7</v>
      </c>
      <c r="N8627">
        <f t="shared" si="605"/>
        <v>0</v>
      </c>
      <c r="O8627">
        <f t="shared" si="606"/>
        <v>0</v>
      </c>
      <c r="P8627">
        <f t="shared" si="607"/>
        <v>1</v>
      </c>
    </row>
    <row r="8628" spans="1:16" x14ac:dyDescent="0.3">
      <c r="A8628" t="s">
        <v>52</v>
      </c>
      <c r="B8628" s="38">
        <v>43282</v>
      </c>
      <c r="C8628" t="s">
        <v>30</v>
      </c>
      <c r="D8628" t="s">
        <v>1529</v>
      </c>
      <c r="E8628" t="s">
        <v>1126</v>
      </c>
      <c r="F8628">
        <v>245558</v>
      </c>
      <c r="G8628">
        <v>372715</v>
      </c>
      <c r="H8628" t="s">
        <v>152</v>
      </c>
      <c r="I8628" t="s">
        <v>222</v>
      </c>
      <c r="L8628">
        <f t="shared" si="608"/>
        <v>2018</v>
      </c>
      <c r="M8628">
        <f t="shared" si="609"/>
        <v>7</v>
      </c>
      <c r="N8628">
        <f t="shared" si="605"/>
        <v>0</v>
      </c>
      <c r="O8628">
        <f t="shared" si="606"/>
        <v>0</v>
      </c>
      <c r="P8628">
        <f t="shared" si="607"/>
        <v>2</v>
      </c>
    </row>
    <row r="8629" spans="1:16" x14ac:dyDescent="0.3">
      <c r="A8629" t="s">
        <v>52</v>
      </c>
      <c r="B8629" s="38">
        <v>43282</v>
      </c>
      <c r="C8629" t="s">
        <v>30</v>
      </c>
      <c r="D8629" t="s">
        <v>1367</v>
      </c>
      <c r="E8629" t="s">
        <v>1126</v>
      </c>
      <c r="F8629">
        <v>245565</v>
      </c>
      <c r="G8629">
        <v>372388</v>
      </c>
      <c r="H8629" t="s">
        <v>148</v>
      </c>
      <c r="I8629" t="s">
        <v>248</v>
      </c>
      <c r="L8629">
        <f t="shared" si="608"/>
        <v>2018</v>
      </c>
      <c r="M8629">
        <f t="shared" si="609"/>
        <v>7</v>
      </c>
      <c r="N8629">
        <f t="shared" si="605"/>
        <v>0</v>
      </c>
      <c r="O8629">
        <f t="shared" si="606"/>
        <v>0</v>
      </c>
      <c r="P8629">
        <f t="shared" si="607"/>
        <v>1</v>
      </c>
    </row>
    <row r="8630" spans="1:16" x14ac:dyDescent="0.3">
      <c r="A8630" t="s">
        <v>52</v>
      </c>
      <c r="B8630" s="38">
        <v>43282</v>
      </c>
      <c r="C8630" t="s">
        <v>30</v>
      </c>
      <c r="D8630" t="s">
        <v>1369</v>
      </c>
      <c r="E8630" t="s">
        <v>1126</v>
      </c>
      <c r="F8630">
        <v>244694</v>
      </c>
      <c r="G8630">
        <v>372349</v>
      </c>
      <c r="H8630" t="s">
        <v>148</v>
      </c>
      <c r="I8630" t="s">
        <v>248</v>
      </c>
      <c r="L8630">
        <f t="shared" si="608"/>
        <v>2018</v>
      </c>
      <c r="M8630">
        <f t="shared" si="609"/>
        <v>7</v>
      </c>
      <c r="N8630">
        <f t="shared" si="605"/>
        <v>0</v>
      </c>
      <c r="O8630">
        <f t="shared" si="606"/>
        <v>0</v>
      </c>
      <c r="P8630">
        <f t="shared" si="607"/>
        <v>1</v>
      </c>
    </row>
    <row r="8631" spans="1:16" x14ac:dyDescent="0.3">
      <c r="A8631" t="s">
        <v>52</v>
      </c>
      <c r="B8631" s="38">
        <v>43313</v>
      </c>
      <c r="C8631" t="s">
        <v>30</v>
      </c>
      <c r="D8631" t="s">
        <v>1367</v>
      </c>
      <c r="E8631" t="s">
        <v>1126</v>
      </c>
      <c r="F8631">
        <v>245098</v>
      </c>
      <c r="G8631">
        <v>372275</v>
      </c>
      <c r="H8631" t="s">
        <v>148</v>
      </c>
      <c r="I8631" t="s">
        <v>248</v>
      </c>
      <c r="L8631">
        <f t="shared" si="608"/>
        <v>2018</v>
      </c>
      <c r="M8631">
        <f t="shared" si="609"/>
        <v>8</v>
      </c>
      <c r="N8631">
        <f t="shared" si="605"/>
        <v>0</v>
      </c>
      <c r="O8631">
        <f t="shared" si="606"/>
        <v>0</v>
      </c>
      <c r="P8631">
        <f t="shared" si="607"/>
        <v>1</v>
      </c>
    </row>
    <row r="8632" spans="1:16" x14ac:dyDescent="0.3">
      <c r="A8632" t="s">
        <v>52</v>
      </c>
      <c r="B8632" s="38">
        <v>43344</v>
      </c>
      <c r="C8632" t="s">
        <v>30</v>
      </c>
      <c r="D8632" t="s">
        <v>1365</v>
      </c>
      <c r="E8632" t="s">
        <v>1126</v>
      </c>
      <c r="F8632">
        <v>245192</v>
      </c>
      <c r="G8632">
        <v>372900</v>
      </c>
      <c r="H8632" t="s">
        <v>148</v>
      </c>
      <c r="I8632" t="s">
        <v>248</v>
      </c>
      <c r="L8632">
        <f t="shared" si="608"/>
        <v>2018</v>
      </c>
      <c r="M8632">
        <f t="shared" si="609"/>
        <v>9</v>
      </c>
      <c r="N8632">
        <f t="shared" si="605"/>
        <v>0</v>
      </c>
      <c r="O8632">
        <f t="shared" si="606"/>
        <v>0</v>
      </c>
      <c r="P8632">
        <f t="shared" si="607"/>
        <v>1</v>
      </c>
    </row>
    <row r="8633" spans="1:16" x14ac:dyDescent="0.3">
      <c r="A8633" t="s">
        <v>52</v>
      </c>
      <c r="B8633" s="38">
        <v>43344</v>
      </c>
      <c r="C8633" t="s">
        <v>30</v>
      </c>
      <c r="D8633" t="s">
        <v>1223</v>
      </c>
      <c r="E8633" t="s">
        <v>1126</v>
      </c>
      <c r="F8633">
        <v>245296</v>
      </c>
      <c r="G8633">
        <v>372665</v>
      </c>
      <c r="H8633" t="s">
        <v>148</v>
      </c>
      <c r="I8633" t="s">
        <v>248</v>
      </c>
      <c r="L8633">
        <f t="shared" si="608"/>
        <v>2018</v>
      </c>
      <c r="M8633">
        <f t="shared" si="609"/>
        <v>9</v>
      </c>
      <c r="N8633">
        <f t="shared" si="605"/>
        <v>0</v>
      </c>
      <c r="O8633">
        <f t="shared" si="606"/>
        <v>0</v>
      </c>
      <c r="P8633">
        <f t="shared" si="607"/>
        <v>1</v>
      </c>
    </row>
    <row r="8634" spans="1:16" x14ac:dyDescent="0.3">
      <c r="A8634" t="s">
        <v>52</v>
      </c>
      <c r="B8634" s="38">
        <v>43374</v>
      </c>
      <c r="C8634" t="s">
        <v>29</v>
      </c>
      <c r="D8634" t="s">
        <v>1370</v>
      </c>
      <c r="E8634" t="s">
        <v>1126</v>
      </c>
      <c r="F8634">
        <v>245057</v>
      </c>
      <c r="G8634">
        <v>372531</v>
      </c>
      <c r="H8634" t="s">
        <v>148</v>
      </c>
      <c r="I8634" t="s">
        <v>799</v>
      </c>
      <c r="L8634">
        <f t="shared" si="608"/>
        <v>2018</v>
      </c>
      <c r="M8634">
        <f t="shared" si="609"/>
        <v>10</v>
      </c>
      <c r="N8634">
        <f t="shared" si="605"/>
        <v>0</v>
      </c>
      <c r="O8634">
        <f t="shared" si="606"/>
        <v>1</v>
      </c>
      <c r="P8634">
        <f t="shared" si="607"/>
        <v>0</v>
      </c>
    </row>
    <row r="8635" spans="1:16" x14ac:dyDescent="0.3">
      <c r="A8635" t="s">
        <v>52</v>
      </c>
      <c r="B8635" s="38">
        <v>43405</v>
      </c>
      <c r="C8635" t="s">
        <v>30</v>
      </c>
      <c r="D8635" t="s">
        <v>1530</v>
      </c>
      <c r="E8635" t="s">
        <v>1126</v>
      </c>
      <c r="F8635">
        <v>244719</v>
      </c>
      <c r="G8635">
        <v>372415</v>
      </c>
      <c r="H8635" t="s">
        <v>148</v>
      </c>
      <c r="I8635" t="s">
        <v>248</v>
      </c>
      <c r="L8635">
        <f t="shared" si="608"/>
        <v>2018</v>
      </c>
      <c r="M8635">
        <f t="shared" si="609"/>
        <v>11</v>
      </c>
      <c r="N8635">
        <f t="shared" si="605"/>
        <v>0</v>
      </c>
      <c r="O8635">
        <f t="shared" si="606"/>
        <v>0</v>
      </c>
      <c r="P8635">
        <f t="shared" si="607"/>
        <v>1</v>
      </c>
    </row>
    <row r="8636" spans="1:16" x14ac:dyDescent="0.3">
      <c r="A8636" t="s">
        <v>52</v>
      </c>
      <c r="B8636" s="38">
        <v>43435</v>
      </c>
      <c r="C8636" t="s">
        <v>30</v>
      </c>
      <c r="D8636" t="s">
        <v>1367</v>
      </c>
      <c r="E8636" t="s">
        <v>1126</v>
      </c>
      <c r="F8636">
        <v>245192</v>
      </c>
      <c r="G8636">
        <v>372303</v>
      </c>
      <c r="H8636" t="s">
        <v>148</v>
      </c>
      <c r="I8636" t="s">
        <v>248</v>
      </c>
      <c r="L8636">
        <f t="shared" si="608"/>
        <v>2018</v>
      </c>
      <c r="M8636">
        <f t="shared" si="609"/>
        <v>12</v>
      </c>
      <c r="N8636">
        <f t="shared" si="605"/>
        <v>0</v>
      </c>
      <c r="O8636">
        <f t="shared" si="606"/>
        <v>0</v>
      </c>
      <c r="P8636">
        <f t="shared" si="607"/>
        <v>1</v>
      </c>
    </row>
    <row r="8637" spans="1:16" x14ac:dyDescent="0.3">
      <c r="A8637" t="s">
        <v>52</v>
      </c>
      <c r="B8637" s="38">
        <v>43435</v>
      </c>
      <c r="C8637" t="s">
        <v>30</v>
      </c>
      <c r="D8637" t="s">
        <v>1429</v>
      </c>
      <c r="E8637" t="s">
        <v>1126</v>
      </c>
      <c r="F8637">
        <v>244867</v>
      </c>
      <c r="G8637">
        <v>372835</v>
      </c>
      <c r="H8637" t="s">
        <v>148</v>
      </c>
      <c r="I8637" t="s">
        <v>248</v>
      </c>
      <c r="L8637">
        <f t="shared" si="608"/>
        <v>2018</v>
      </c>
      <c r="M8637">
        <f t="shared" si="609"/>
        <v>12</v>
      </c>
      <c r="N8637">
        <f t="shared" si="605"/>
        <v>0</v>
      </c>
      <c r="O8637">
        <f t="shared" si="606"/>
        <v>0</v>
      </c>
      <c r="P8637">
        <f t="shared" si="607"/>
        <v>1</v>
      </c>
    </row>
    <row r="8638" spans="1:16" x14ac:dyDescent="0.3">
      <c r="A8638" t="s">
        <v>52</v>
      </c>
      <c r="B8638" s="38">
        <v>43435</v>
      </c>
      <c r="C8638" t="s">
        <v>30</v>
      </c>
      <c r="D8638" t="s">
        <v>1224</v>
      </c>
      <c r="E8638" t="s">
        <v>1126</v>
      </c>
      <c r="F8638">
        <v>245034</v>
      </c>
      <c r="G8638">
        <v>372651</v>
      </c>
      <c r="H8638" t="s">
        <v>148</v>
      </c>
      <c r="I8638" t="s">
        <v>248</v>
      </c>
      <c r="L8638">
        <f t="shared" si="608"/>
        <v>2018</v>
      </c>
      <c r="M8638">
        <f t="shared" si="609"/>
        <v>12</v>
      </c>
      <c r="N8638">
        <f t="shared" si="605"/>
        <v>0</v>
      </c>
      <c r="O8638">
        <f t="shared" si="606"/>
        <v>0</v>
      </c>
      <c r="P8638">
        <f t="shared" si="607"/>
        <v>1</v>
      </c>
    </row>
    <row r="8639" spans="1:16" x14ac:dyDescent="0.3">
      <c r="A8639" t="s">
        <v>39</v>
      </c>
      <c r="B8639" s="38">
        <v>43101</v>
      </c>
      <c r="C8639" t="s">
        <v>30</v>
      </c>
      <c r="D8639" t="s">
        <v>1531</v>
      </c>
      <c r="E8639" t="s">
        <v>1123</v>
      </c>
      <c r="F8639">
        <v>281243</v>
      </c>
      <c r="G8639">
        <v>378544</v>
      </c>
      <c r="H8639" t="s">
        <v>148</v>
      </c>
      <c r="I8639" t="s">
        <v>248</v>
      </c>
      <c r="L8639">
        <f t="shared" si="608"/>
        <v>2018</v>
      </c>
      <c r="M8639">
        <f t="shared" si="609"/>
        <v>1</v>
      </c>
      <c r="N8639">
        <f t="shared" si="605"/>
        <v>0</v>
      </c>
      <c r="O8639">
        <f t="shared" si="606"/>
        <v>0</v>
      </c>
      <c r="P8639">
        <f t="shared" si="607"/>
        <v>1</v>
      </c>
    </row>
    <row r="8640" spans="1:16" x14ac:dyDescent="0.3">
      <c r="A8640" t="s">
        <v>39</v>
      </c>
      <c r="B8640" s="38">
        <v>43132</v>
      </c>
      <c r="C8640" t="s">
        <v>30</v>
      </c>
      <c r="D8640" t="s">
        <v>1348</v>
      </c>
      <c r="E8640" t="s">
        <v>1123</v>
      </c>
      <c r="F8640">
        <v>281037</v>
      </c>
      <c r="G8640">
        <v>378471</v>
      </c>
      <c r="H8640" t="s">
        <v>152</v>
      </c>
      <c r="I8640" t="s">
        <v>222</v>
      </c>
      <c r="L8640">
        <f t="shared" si="608"/>
        <v>2018</v>
      </c>
      <c r="M8640">
        <f t="shared" si="609"/>
        <v>2</v>
      </c>
      <c r="N8640">
        <f t="shared" si="605"/>
        <v>0</v>
      </c>
      <c r="O8640">
        <f t="shared" si="606"/>
        <v>0</v>
      </c>
      <c r="P8640">
        <f t="shared" si="607"/>
        <v>2</v>
      </c>
    </row>
    <row r="8641" spans="1:16" x14ac:dyDescent="0.3">
      <c r="A8641" t="s">
        <v>39</v>
      </c>
      <c r="B8641" s="38">
        <v>43252</v>
      </c>
      <c r="C8641" t="s">
        <v>30</v>
      </c>
      <c r="D8641" t="s">
        <v>1369</v>
      </c>
      <c r="E8641" t="s">
        <v>1123</v>
      </c>
      <c r="F8641">
        <v>281079</v>
      </c>
      <c r="G8641">
        <v>378229</v>
      </c>
      <c r="H8641" t="s">
        <v>148</v>
      </c>
      <c r="I8641" t="s">
        <v>248</v>
      </c>
      <c r="L8641">
        <f t="shared" si="608"/>
        <v>2018</v>
      </c>
      <c r="M8641">
        <f t="shared" si="609"/>
        <v>6</v>
      </c>
      <c r="N8641">
        <f t="shared" si="605"/>
        <v>0</v>
      </c>
      <c r="O8641">
        <f t="shared" si="606"/>
        <v>0</v>
      </c>
      <c r="P8641">
        <f t="shared" si="607"/>
        <v>1</v>
      </c>
    </row>
    <row r="8642" spans="1:16" x14ac:dyDescent="0.3">
      <c r="A8642" t="s">
        <v>39</v>
      </c>
      <c r="B8642" s="38">
        <v>43252</v>
      </c>
      <c r="C8642" t="s">
        <v>30</v>
      </c>
      <c r="D8642" t="s">
        <v>1369</v>
      </c>
      <c r="E8642" t="s">
        <v>1123</v>
      </c>
      <c r="F8642">
        <v>281066</v>
      </c>
      <c r="G8642">
        <v>378243</v>
      </c>
      <c r="H8642" t="s">
        <v>148</v>
      </c>
      <c r="I8642" t="s">
        <v>248</v>
      </c>
      <c r="L8642">
        <f t="shared" si="608"/>
        <v>2018</v>
      </c>
      <c r="M8642">
        <f t="shared" si="609"/>
        <v>6</v>
      </c>
      <c r="N8642">
        <f t="shared" si="605"/>
        <v>0</v>
      </c>
      <c r="O8642">
        <f t="shared" si="606"/>
        <v>0</v>
      </c>
      <c r="P8642">
        <f t="shared" si="607"/>
        <v>1</v>
      </c>
    </row>
    <row r="8643" spans="1:16" x14ac:dyDescent="0.3">
      <c r="A8643" t="s">
        <v>39</v>
      </c>
      <c r="B8643" s="38">
        <v>43282</v>
      </c>
      <c r="C8643" t="s">
        <v>30</v>
      </c>
      <c r="D8643" t="s">
        <v>1532</v>
      </c>
      <c r="E8643" t="s">
        <v>1123</v>
      </c>
      <c r="F8643">
        <v>281257</v>
      </c>
      <c r="G8643">
        <v>378271</v>
      </c>
      <c r="H8643" t="s">
        <v>148</v>
      </c>
      <c r="I8643" t="s">
        <v>248</v>
      </c>
      <c r="L8643">
        <f t="shared" si="608"/>
        <v>2018</v>
      </c>
      <c r="M8643">
        <f t="shared" si="609"/>
        <v>7</v>
      </c>
      <c r="N8643">
        <f t="shared" si="605"/>
        <v>0</v>
      </c>
      <c r="O8643">
        <f t="shared" si="606"/>
        <v>0</v>
      </c>
      <c r="P8643">
        <f t="shared" si="607"/>
        <v>1</v>
      </c>
    </row>
    <row r="8644" spans="1:16" x14ac:dyDescent="0.3">
      <c r="A8644" t="s">
        <v>39</v>
      </c>
      <c r="B8644" s="38">
        <v>43313</v>
      </c>
      <c r="C8644" t="s">
        <v>30</v>
      </c>
      <c r="D8644" t="s">
        <v>1348</v>
      </c>
      <c r="E8644" t="s">
        <v>1123</v>
      </c>
      <c r="F8644">
        <v>281049</v>
      </c>
      <c r="G8644">
        <v>378378</v>
      </c>
      <c r="H8644" t="s">
        <v>148</v>
      </c>
      <c r="I8644" t="s">
        <v>248</v>
      </c>
      <c r="L8644">
        <f t="shared" si="608"/>
        <v>2018</v>
      </c>
      <c r="M8644">
        <f t="shared" si="609"/>
        <v>8</v>
      </c>
      <c r="N8644">
        <f t="shared" si="605"/>
        <v>0</v>
      </c>
      <c r="O8644">
        <f t="shared" si="606"/>
        <v>0</v>
      </c>
      <c r="P8644">
        <f t="shared" si="607"/>
        <v>1</v>
      </c>
    </row>
    <row r="8645" spans="1:16" x14ac:dyDescent="0.3">
      <c r="A8645" t="s">
        <v>39</v>
      </c>
      <c r="B8645" s="38">
        <v>43374</v>
      </c>
      <c r="C8645" t="s">
        <v>30</v>
      </c>
      <c r="D8645" t="s">
        <v>1533</v>
      </c>
      <c r="E8645" t="s">
        <v>1123</v>
      </c>
      <c r="F8645">
        <v>281015</v>
      </c>
      <c r="G8645">
        <v>378533</v>
      </c>
      <c r="H8645" t="s">
        <v>245</v>
      </c>
      <c r="I8645" t="s">
        <v>529</v>
      </c>
      <c r="L8645">
        <f t="shared" si="608"/>
        <v>2018</v>
      </c>
      <c r="M8645">
        <f t="shared" si="609"/>
        <v>10</v>
      </c>
      <c r="N8645">
        <f t="shared" si="605"/>
        <v>0</v>
      </c>
      <c r="O8645">
        <f t="shared" si="606"/>
        <v>0</v>
      </c>
      <c r="P8645">
        <f t="shared" si="607"/>
        <v>4</v>
      </c>
    </row>
    <row r="8646" spans="1:16" x14ac:dyDescent="0.3">
      <c r="A8646" t="s">
        <v>39</v>
      </c>
      <c r="B8646" s="38">
        <v>43374</v>
      </c>
      <c r="C8646" t="s">
        <v>30</v>
      </c>
      <c r="D8646" t="s">
        <v>1348</v>
      </c>
      <c r="E8646" t="s">
        <v>1123</v>
      </c>
      <c r="F8646">
        <v>281038</v>
      </c>
      <c r="G8646">
        <v>378503</v>
      </c>
      <c r="H8646" t="s">
        <v>148</v>
      </c>
      <c r="I8646" t="s">
        <v>248</v>
      </c>
      <c r="L8646">
        <f t="shared" si="608"/>
        <v>2018</v>
      </c>
      <c r="M8646">
        <f t="shared" si="609"/>
        <v>10</v>
      </c>
      <c r="N8646">
        <f t="shared" si="605"/>
        <v>0</v>
      </c>
      <c r="O8646">
        <f t="shared" si="606"/>
        <v>0</v>
      </c>
      <c r="P8646">
        <f t="shared" si="607"/>
        <v>1</v>
      </c>
    </row>
    <row r="8647" spans="1:16" x14ac:dyDescent="0.3">
      <c r="A8647" t="s">
        <v>39</v>
      </c>
      <c r="B8647" s="38">
        <v>43374</v>
      </c>
      <c r="C8647" t="s">
        <v>30</v>
      </c>
      <c r="D8647" t="s">
        <v>1351</v>
      </c>
      <c r="E8647" t="s">
        <v>1123</v>
      </c>
      <c r="F8647">
        <v>281275</v>
      </c>
      <c r="G8647">
        <v>378290</v>
      </c>
      <c r="H8647" t="s">
        <v>148</v>
      </c>
      <c r="I8647" t="s">
        <v>248</v>
      </c>
      <c r="L8647">
        <f t="shared" si="608"/>
        <v>2018</v>
      </c>
      <c r="M8647">
        <f t="shared" si="609"/>
        <v>10</v>
      </c>
      <c r="N8647">
        <f t="shared" si="605"/>
        <v>0</v>
      </c>
      <c r="O8647">
        <f t="shared" si="606"/>
        <v>0</v>
      </c>
      <c r="P8647">
        <f t="shared" si="607"/>
        <v>1</v>
      </c>
    </row>
    <row r="8648" spans="1:16" x14ac:dyDescent="0.3">
      <c r="A8648" t="s">
        <v>39</v>
      </c>
      <c r="B8648" s="38">
        <v>43405</v>
      </c>
      <c r="C8648" t="s">
        <v>30</v>
      </c>
      <c r="D8648" t="s">
        <v>1348</v>
      </c>
      <c r="E8648" t="s">
        <v>1123</v>
      </c>
      <c r="F8648">
        <v>281043</v>
      </c>
      <c r="G8648">
        <v>378442</v>
      </c>
      <c r="H8648" t="s">
        <v>148</v>
      </c>
      <c r="I8648" t="s">
        <v>248</v>
      </c>
      <c r="L8648">
        <f t="shared" si="608"/>
        <v>2018</v>
      </c>
      <c r="M8648">
        <f t="shared" si="609"/>
        <v>11</v>
      </c>
      <c r="N8648">
        <f t="shared" si="605"/>
        <v>0</v>
      </c>
      <c r="O8648">
        <f t="shared" si="606"/>
        <v>0</v>
      </c>
      <c r="P8648">
        <f t="shared" si="607"/>
        <v>1</v>
      </c>
    </row>
    <row r="8649" spans="1:16" x14ac:dyDescent="0.3">
      <c r="A8649" t="s">
        <v>39</v>
      </c>
      <c r="B8649" s="38">
        <v>43405</v>
      </c>
      <c r="C8649" t="s">
        <v>30</v>
      </c>
      <c r="D8649" t="s">
        <v>1534</v>
      </c>
      <c r="E8649" t="s">
        <v>1123</v>
      </c>
      <c r="F8649">
        <v>281088</v>
      </c>
      <c r="G8649">
        <v>378085</v>
      </c>
      <c r="H8649" t="s">
        <v>245</v>
      </c>
      <c r="I8649" t="s">
        <v>529</v>
      </c>
      <c r="L8649">
        <f t="shared" si="608"/>
        <v>2018</v>
      </c>
      <c r="M8649">
        <f t="shared" si="609"/>
        <v>11</v>
      </c>
      <c r="N8649">
        <f t="shared" si="605"/>
        <v>0</v>
      </c>
      <c r="O8649">
        <f t="shared" si="606"/>
        <v>0</v>
      </c>
      <c r="P8649">
        <f t="shared" si="607"/>
        <v>4</v>
      </c>
    </row>
    <row r="8650" spans="1:16" x14ac:dyDescent="0.3">
      <c r="A8650" t="s">
        <v>39</v>
      </c>
      <c r="B8650" s="38">
        <v>43405</v>
      </c>
      <c r="C8650" t="s">
        <v>29</v>
      </c>
      <c r="D8650" t="s">
        <v>1534</v>
      </c>
      <c r="E8650" t="s">
        <v>1123</v>
      </c>
      <c r="F8650">
        <v>281096</v>
      </c>
      <c r="G8650">
        <v>378026</v>
      </c>
      <c r="H8650" t="s">
        <v>148</v>
      </c>
      <c r="I8650" t="s">
        <v>799</v>
      </c>
      <c r="L8650">
        <f t="shared" si="608"/>
        <v>2018</v>
      </c>
      <c r="M8650">
        <f t="shared" si="609"/>
        <v>11</v>
      </c>
      <c r="N8650">
        <f t="shared" si="605"/>
        <v>0</v>
      </c>
      <c r="O8650">
        <f t="shared" si="606"/>
        <v>1</v>
      </c>
      <c r="P8650">
        <f t="shared" si="607"/>
        <v>0</v>
      </c>
    </row>
    <row r="8651" spans="1:16" x14ac:dyDescent="0.3">
      <c r="A8651" t="s">
        <v>39</v>
      </c>
      <c r="B8651" s="38">
        <v>43405</v>
      </c>
      <c r="C8651" t="s">
        <v>30</v>
      </c>
      <c r="D8651" t="s">
        <v>1348</v>
      </c>
      <c r="E8651" t="s">
        <v>1123</v>
      </c>
      <c r="F8651">
        <v>281033</v>
      </c>
      <c r="G8651">
        <v>378520</v>
      </c>
      <c r="H8651" t="s">
        <v>148</v>
      </c>
      <c r="I8651" t="s">
        <v>248</v>
      </c>
      <c r="L8651">
        <f t="shared" si="608"/>
        <v>2018</v>
      </c>
      <c r="M8651">
        <f t="shared" si="609"/>
        <v>11</v>
      </c>
      <c r="N8651">
        <f t="shared" si="605"/>
        <v>0</v>
      </c>
      <c r="O8651">
        <f t="shared" si="606"/>
        <v>0</v>
      </c>
      <c r="P8651">
        <f t="shared" si="607"/>
        <v>1</v>
      </c>
    </row>
    <row r="8652" spans="1:16" x14ac:dyDescent="0.3">
      <c r="A8652" t="s">
        <v>39</v>
      </c>
      <c r="B8652" s="38">
        <v>43435</v>
      </c>
      <c r="C8652" t="s">
        <v>30</v>
      </c>
      <c r="D8652" t="s">
        <v>1532</v>
      </c>
      <c r="E8652" t="s">
        <v>1123</v>
      </c>
      <c r="F8652">
        <v>281276</v>
      </c>
      <c r="G8652">
        <v>378273</v>
      </c>
      <c r="H8652" t="s">
        <v>148</v>
      </c>
      <c r="I8652" t="s">
        <v>248</v>
      </c>
      <c r="L8652">
        <f t="shared" si="608"/>
        <v>2018</v>
      </c>
      <c r="M8652">
        <f t="shared" si="609"/>
        <v>12</v>
      </c>
      <c r="N8652">
        <f t="shared" si="605"/>
        <v>0</v>
      </c>
      <c r="O8652">
        <f t="shared" si="606"/>
        <v>0</v>
      </c>
      <c r="P8652">
        <f t="shared" si="607"/>
        <v>1</v>
      </c>
    </row>
    <row r="8653" spans="1:16" x14ac:dyDescent="0.3">
      <c r="A8653" t="s">
        <v>81</v>
      </c>
      <c r="B8653" s="38">
        <v>43132</v>
      </c>
      <c r="C8653" t="s">
        <v>30</v>
      </c>
      <c r="D8653" t="s">
        <v>1375</v>
      </c>
      <c r="E8653" t="s">
        <v>1129</v>
      </c>
      <c r="F8653">
        <v>304587</v>
      </c>
      <c r="G8653">
        <v>356619</v>
      </c>
      <c r="H8653" t="s">
        <v>148</v>
      </c>
      <c r="I8653" t="s">
        <v>248</v>
      </c>
      <c r="L8653">
        <f t="shared" si="608"/>
        <v>2018</v>
      </c>
      <c r="M8653">
        <f t="shared" si="609"/>
        <v>2</v>
      </c>
      <c r="N8653">
        <f t="shared" si="605"/>
        <v>0</v>
      </c>
      <c r="O8653">
        <f t="shared" si="606"/>
        <v>0</v>
      </c>
      <c r="P8653">
        <f t="shared" si="607"/>
        <v>1</v>
      </c>
    </row>
    <row r="8654" spans="1:16" x14ac:dyDescent="0.3">
      <c r="A8654" t="s">
        <v>81</v>
      </c>
      <c r="B8654" s="38">
        <v>43221</v>
      </c>
      <c r="C8654" t="s">
        <v>30</v>
      </c>
      <c r="D8654" t="s">
        <v>1375</v>
      </c>
      <c r="E8654" t="s">
        <v>1129</v>
      </c>
      <c r="F8654">
        <v>304588</v>
      </c>
      <c r="G8654">
        <v>356619</v>
      </c>
      <c r="H8654" t="s">
        <v>148</v>
      </c>
      <c r="I8654" t="s">
        <v>248</v>
      </c>
      <c r="L8654">
        <f t="shared" si="608"/>
        <v>2018</v>
      </c>
      <c r="M8654">
        <f t="shared" si="609"/>
        <v>5</v>
      </c>
      <c r="N8654">
        <f t="shared" si="605"/>
        <v>0</v>
      </c>
      <c r="O8654">
        <f t="shared" si="606"/>
        <v>0</v>
      </c>
      <c r="P8654">
        <f t="shared" si="607"/>
        <v>1</v>
      </c>
    </row>
    <row r="8655" spans="1:16" x14ac:dyDescent="0.3">
      <c r="A8655" t="s">
        <v>81</v>
      </c>
      <c r="B8655" s="38">
        <v>43405</v>
      </c>
      <c r="C8655" t="s">
        <v>30</v>
      </c>
      <c r="D8655" t="s">
        <v>1376</v>
      </c>
      <c r="E8655" t="s">
        <v>1129</v>
      </c>
      <c r="F8655">
        <v>304657</v>
      </c>
      <c r="G8655">
        <v>356660</v>
      </c>
      <c r="H8655" t="s">
        <v>245</v>
      </c>
      <c r="I8655" t="s">
        <v>529</v>
      </c>
      <c r="L8655">
        <f t="shared" si="608"/>
        <v>2018</v>
      </c>
      <c r="M8655">
        <f t="shared" si="609"/>
        <v>11</v>
      </c>
      <c r="N8655">
        <f t="shared" si="605"/>
        <v>0</v>
      </c>
      <c r="O8655">
        <f t="shared" si="606"/>
        <v>0</v>
      </c>
      <c r="P8655">
        <f t="shared" si="607"/>
        <v>4</v>
      </c>
    </row>
    <row r="8656" spans="1:16" x14ac:dyDescent="0.3">
      <c r="A8656" t="s">
        <v>59</v>
      </c>
      <c r="B8656" s="38">
        <v>43101</v>
      </c>
      <c r="C8656" t="s">
        <v>29</v>
      </c>
      <c r="D8656" t="s">
        <v>1434</v>
      </c>
      <c r="E8656" t="s">
        <v>1131</v>
      </c>
      <c r="F8656">
        <v>281725</v>
      </c>
      <c r="G8656">
        <v>437970</v>
      </c>
      <c r="H8656" t="s">
        <v>148</v>
      </c>
      <c r="I8656" t="s">
        <v>799</v>
      </c>
      <c r="L8656">
        <f t="shared" si="608"/>
        <v>2018</v>
      </c>
      <c r="M8656">
        <f t="shared" si="609"/>
        <v>1</v>
      </c>
      <c r="N8656">
        <f t="shared" si="605"/>
        <v>0</v>
      </c>
      <c r="O8656">
        <f t="shared" si="606"/>
        <v>1</v>
      </c>
      <c r="P8656">
        <f t="shared" si="607"/>
        <v>0</v>
      </c>
    </row>
    <row r="8657" spans="1:16" x14ac:dyDescent="0.3">
      <c r="A8657" t="s">
        <v>59</v>
      </c>
      <c r="B8657" s="38">
        <v>43313</v>
      </c>
      <c r="C8657" t="s">
        <v>30</v>
      </c>
      <c r="D8657" t="s">
        <v>1535</v>
      </c>
      <c r="E8657" t="s">
        <v>1131</v>
      </c>
      <c r="F8657">
        <v>281722</v>
      </c>
      <c r="G8657">
        <v>437987</v>
      </c>
      <c r="H8657" t="s">
        <v>148</v>
      </c>
      <c r="I8657" t="s">
        <v>248</v>
      </c>
      <c r="L8657">
        <f t="shared" si="608"/>
        <v>2018</v>
      </c>
      <c r="M8657">
        <f t="shared" si="609"/>
        <v>8</v>
      </c>
      <c r="N8657">
        <f t="shared" si="605"/>
        <v>0</v>
      </c>
      <c r="O8657">
        <f t="shared" si="606"/>
        <v>0</v>
      </c>
      <c r="P8657">
        <f t="shared" si="607"/>
        <v>1</v>
      </c>
    </row>
    <row r="8658" spans="1:16" x14ac:dyDescent="0.3">
      <c r="A8658" t="s">
        <v>45</v>
      </c>
      <c r="B8658" s="38">
        <v>43101</v>
      </c>
      <c r="C8658" t="s">
        <v>30</v>
      </c>
      <c r="D8658" t="s">
        <v>1536</v>
      </c>
      <c r="E8658" t="s">
        <v>1125</v>
      </c>
      <c r="F8658">
        <v>244238</v>
      </c>
      <c r="G8658">
        <v>416604</v>
      </c>
      <c r="H8658" t="s">
        <v>148</v>
      </c>
      <c r="I8658" t="s">
        <v>248</v>
      </c>
      <c r="L8658">
        <f t="shared" si="608"/>
        <v>2018</v>
      </c>
      <c r="M8658">
        <f t="shared" si="609"/>
        <v>1</v>
      </c>
      <c r="N8658">
        <f t="shared" si="605"/>
        <v>0</v>
      </c>
      <c r="O8658">
        <f t="shared" si="606"/>
        <v>0</v>
      </c>
      <c r="P8658">
        <f t="shared" si="607"/>
        <v>1</v>
      </c>
    </row>
    <row r="8659" spans="1:16" x14ac:dyDescent="0.3">
      <c r="A8659" t="s">
        <v>45</v>
      </c>
      <c r="B8659" s="38">
        <v>43101</v>
      </c>
      <c r="C8659" t="s">
        <v>30</v>
      </c>
      <c r="D8659" t="s">
        <v>1537</v>
      </c>
      <c r="E8659" t="s">
        <v>1125</v>
      </c>
      <c r="F8659">
        <v>243555</v>
      </c>
      <c r="G8659">
        <v>417037</v>
      </c>
      <c r="H8659" t="s">
        <v>148</v>
      </c>
      <c r="I8659" t="s">
        <v>248</v>
      </c>
      <c r="L8659">
        <f t="shared" si="608"/>
        <v>2018</v>
      </c>
      <c r="M8659">
        <f t="shared" si="609"/>
        <v>1</v>
      </c>
      <c r="N8659">
        <f t="shared" si="605"/>
        <v>0</v>
      </c>
      <c r="O8659">
        <f t="shared" si="606"/>
        <v>0</v>
      </c>
      <c r="P8659">
        <f t="shared" si="607"/>
        <v>1</v>
      </c>
    </row>
    <row r="8660" spans="1:16" x14ac:dyDescent="0.3">
      <c r="A8660" t="s">
        <v>45</v>
      </c>
      <c r="B8660" s="38">
        <v>43101</v>
      </c>
      <c r="C8660" t="s">
        <v>30</v>
      </c>
      <c r="D8660" t="s">
        <v>1380</v>
      </c>
      <c r="E8660" t="s">
        <v>1125</v>
      </c>
      <c r="F8660">
        <v>242895</v>
      </c>
      <c r="G8660">
        <v>417162</v>
      </c>
      <c r="H8660" t="s">
        <v>148</v>
      </c>
      <c r="I8660" t="s">
        <v>248</v>
      </c>
      <c r="L8660">
        <f t="shared" si="608"/>
        <v>2018</v>
      </c>
      <c r="M8660">
        <f t="shared" si="609"/>
        <v>1</v>
      </c>
      <c r="N8660">
        <f t="shared" si="605"/>
        <v>0</v>
      </c>
      <c r="O8660">
        <f t="shared" si="606"/>
        <v>0</v>
      </c>
      <c r="P8660">
        <f t="shared" si="607"/>
        <v>1</v>
      </c>
    </row>
    <row r="8661" spans="1:16" x14ac:dyDescent="0.3">
      <c r="A8661" t="s">
        <v>45</v>
      </c>
      <c r="B8661" s="38">
        <v>43101</v>
      </c>
      <c r="C8661" t="s">
        <v>30</v>
      </c>
      <c r="D8661" t="s">
        <v>1382</v>
      </c>
      <c r="E8661" t="s">
        <v>1125</v>
      </c>
      <c r="F8661">
        <v>243765</v>
      </c>
      <c r="G8661">
        <v>418441</v>
      </c>
      <c r="H8661" t="s">
        <v>148</v>
      </c>
      <c r="I8661" t="s">
        <v>248</v>
      </c>
      <c r="L8661">
        <f t="shared" si="608"/>
        <v>2018</v>
      </c>
      <c r="M8661">
        <f t="shared" si="609"/>
        <v>1</v>
      </c>
      <c r="N8661">
        <f t="shared" ref="N8661:N8724" si="610">SUM((IF(OR(ISBLANK($I8661),ISERROR(SEARCH("killed",$I8661))),0,IF(SEARCH("killed",$I8661)=3,LEFT($I8661,1),IF(SEARCH("killed",$I8661)=4,LEFT($I8661,2),0)))),(IF(OR(ISBLANK($J8661),ISERROR(SEARCH("killed",$J8661))),0,IF(SEARCH("killed",$J8661)=3,LEFT($J8661,1),IF(SEARCH("killed",$J8661)=4,LEFT($J8661,2),0)))),(IF(OR(ISBLANK($K8661),ISERROR(SEARCH("killed",$K8661))),0,IF(SEARCH("killed",$K8661)=3,LEFT($K8661,1),IF(SEARCH("killed",$K8661)=4,LEFT($K8661,2),0)))))</f>
        <v>0</v>
      </c>
      <c r="O8661">
        <f t="shared" ref="O8661:O8724" si="611">SUM((IF(OR(ISBLANK($I8661),ISERROR(SEARCH("seriously",$I8661))),0,IF(SEARCH("seriously",$I8661)=3,LEFT($I8661,1),IF(SEARCH("seriously",$I8661)=4,LEFT($I8661,2),0)))),(IF(OR(ISBLANK($J8661),ISERROR(SEARCH("seriously",$J8661))),0,IF(SEARCH("seriously",$J8661)=3,LEFT($J8661,1),IF(SEARCH("seriously",$J8661)=4,LEFT($J8661,2),0)))),(IF(OR(ISBLANK($K8661),ISERROR(SEARCH("seriously",$K8661))),0,IF(SEARCH("seriously",$K8661)=3,LEFT($K8661,1),IF(SEARCH("seriously",$K8661)=4,LEFT($K8661,2),0)))))</f>
        <v>0</v>
      </c>
      <c r="P8661">
        <f t="shared" ref="P8661:P8724" si="612">SUM((IF(OR(ISBLANK($I8661),ISERROR(SEARCH("slightly",$I8661))),0,IF(SEARCH("slightly",$I8661)=3,LEFT($I8661,1),IF(SEARCH("slightly",$I8661)=4,LEFT($I8661,2),0)))),(IF(OR(ISBLANK($J8661),ISERROR(SEARCH("slightly",$J8661))),0,IF(SEARCH("slightly",$J8661)=3,LEFT($J8661,1),IF(SEARCH("slightly",$J8661)=4,LEFT($J8661,2),0)))),(IF(OR(ISBLANK($K8661),ISERROR(SEARCH("slightly",$K8661))),0,IF(SEARCH("slightly",$K8661)=3,LEFT($K8661,1),IF(SEARCH("slightly",$K8661)=4,LEFT($K8661,2),0)))))</f>
        <v>1</v>
      </c>
    </row>
    <row r="8662" spans="1:16" x14ac:dyDescent="0.3">
      <c r="A8662" t="s">
        <v>45</v>
      </c>
      <c r="B8662" s="38">
        <v>43101</v>
      </c>
      <c r="C8662" t="s">
        <v>30</v>
      </c>
      <c r="D8662" t="s">
        <v>1538</v>
      </c>
      <c r="E8662" t="s">
        <v>1125</v>
      </c>
      <c r="F8662">
        <v>244177</v>
      </c>
      <c r="G8662">
        <v>416293</v>
      </c>
      <c r="H8662" t="s">
        <v>148</v>
      </c>
      <c r="I8662" t="s">
        <v>248</v>
      </c>
      <c r="L8662">
        <f t="shared" si="608"/>
        <v>2018</v>
      </c>
      <c r="M8662">
        <f t="shared" si="609"/>
        <v>1</v>
      </c>
      <c r="N8662">
        <f t="shared" si="610"/>
        <v>0</v>
      </c>
      <c r="O8662">
        <f t="shared" si="611"/>
        <v>0</v>
      </c>
      <c r="P8662">
        <f t="shared" si="612"/>
        <v>1</v>
      </c>
    </row>
    <row r="8663" spans="1:16" x14ac:dyDescent="0.3">
      <c r="A8663" t="s">
        <v>45</v>
      </c>
      <c r="B8663" s="38">
        <v>43101</v>
      </c>
      <c r="C8663" t="s">
        <v>30</v>
      </c>
      <c r="D8663" t="s">
        <v>1407</v>
      </c>
      <c r="E8663" t="s">
        <v>1125</v>
      </c>
      <c r="F8663">
        <v>244532</v>
      </c>
      <c r="G8663">
        <v>416537</v>
      </c>
      <c r="H8663" t="s">
        <v>148</v>
      </c>
      <c r="I8663" t="s">
        <v>248</v>
      </c>
      <c r="L8663">
        <f t="shared" si="608"/>
        <v>2018</v>
      </c>
      <c r="M8663">
        <f t="shared" si="609"/>
        <v>1</v>
      </c>
      <c r="N8663">
        <f t="shared" si="610"/>
        <v>0</v>
      </c>
      <c r="O8663">
        <f t="shared" si="611"/>
        <v>0</v>
      </c>
      <c r="P8663">
        <f t="shared" si="612"/>
        <v>1</v>
      </c>
    </row>
    <row r="8664" spans="1:16" x14ac:dyDescent="0.3">
      <c r="A8664" t="s">
        <v>45</v>
      </c>
      <c r="B8664" s="38">
        <v>43101</v>
      </c>
      <c r="C8664" t="s">
        <v>30</v>
      </c>
      <c r="D8664" t="s">
        <v>1397</v>
      </c>
      <c r="E8664" t="s">
        <v>1125</v>
      </c>
      <c r="F8664">
        <v>243975</v>
      </c>
      <c r="G8664">
        <v>416028</v>
      </c>
      <c r="H8664" t="s">
        <v>148</v>
      </c>
      <c r="I8664" t="s">
        <v>248</v>
      </c>
      <c r="L8664">
        <f t="shared" si="608"/>
        <v>2018</v>
      </c>
      <c r="M8664">
        <f t="shared" si="609"/>
        <v>1</v>
      </c>
      <c r="N8664">
        <f t="shared" si="610"/>
        <v>0</v>
      </c>
      <c r="O8664">
        <f t="shared" si="611"/>
        <v>0</v>
      </c>
      <c r="P8664">
        <f t="shared" si="612"/>
        <v>1</v>
      </c>
    </row>
    <row r="8665" spans="1:16" x14ac:dyDescent="0.3">
      <c r="A8665" t="s">
        <v>45</v>
      </c>
      <c r="B8665" s="38">
        <v>43101</v>
      </c>
      <c r="C8665" t="s">
        <v>30</v>
      </c>
      <c r="D8665" t="s">
        <v>1539</v>
      </c>
      <c r="E8665" t="s">
        <v>1125</v>
      </c>
      <c r="F8665">
        <v>244056</v>
      </c>
      <c r="G8665">
        <v>416756</v>
      </c>
      <c r="H8665" t="s">
        <v>148</v>
      </c>
      <c r="I8665" t="s">
        <v>248</v>
      </c>
      <c r="L8665">
        <f t="shared" si="608"/>
        <v>2018</v>
      </c>
      <c r="M8665">
        <f t="shared" si="609"/>
        <v>1</v>
      </c>
      <c r="N8665">
        <f t="shared" si="610"/>
        <v>0</v>
      </c>
      <c r="O8665">
        <f t="shared" si="611"/>
        <v>0</v>
      </c>
      <c r="P8665">
        <f t="shared" si="612"/>
        <v>1</v>
      </c>
    </row>
    <row r="8666" spans="1:16" x14ac:dyDescent="0.3">
      <c r="A8666" t="s">
        <v>45</v>
      </c>
      <c r="B8666" s="38">
        <v>43132</v>
      </c>
      <c r="C8666" t="s">
        <v>30</v>
      </c>
      <c r="D8666" t="s">
        <v>1540</v>
      </c>
      <c r="E8666" t="s">
        <v>1125</v>
      </c>
      <c r="F8666">
        <v>243609</v>
      </c>
      <c r="G8666">
        <v>416860</v>
      </c>
      <c r="H8666" t="s">
        <v>152</v>
      </c>
      <c r="I8666" t="s">
        <v>222</v>
      </c>
      <c r="L8666">
        <f t="shared" si="608"/>
        <v>2018</v>
      </c>
      <c r="M8666">
        <f t="shared" si="609"/>
        <v>2</v>
      </c>
      <c r="N8666">
        <f t="shared" si="610"/>
        <v>0</v>
      </c>
      <c r="O8666">
        <f t="shared" si="611"/>
        <v>0</v>
      </c>
      <c r="P8666">
        <f t="shared" si="612"/>
        <v>2</v>
      </c>
    </row>
    <row r="8667" spans="1:16" x14ac:dyDescent="0.3">
      <c r="A8667" t="s">
        <v>45</v>
      </c>
      <c r="B8667" s="38">
        <v>43132</v>
      </c>
      <c r="C8667" t="s">
        <v>30</v>
      </c>
      <c r="D8667" t="s">
        <v>1541</v>
      </c>
      <c r="E8667" t="s">
        <v>1125</v>
      </c>
      <c r="F8667">
        <v>244090</v>
      </c>
      <c r="G8667">
        <v>416021</v>
      </c>
      <c r="H8667" t="s">
        <v>148</v>
      </c>
      <c r="I8667" t="s">
        <v>248</v>
      </c>
      <c r="L8667">
        <f t="shared" si="608"/>
        <v>2018</v>
      </c>
      <c r="M8667">
        <f t="shared" si="609"/>
        <v>2</v>
      </c>
      <c r="N8667">
        <f t="shared" si="610"/>
        <v>0</v>
      </c>
      <c r="O8667">
        <f t="shared" si="611"/>
        <v>0</v>
      </c>
      <c r="P8667">
        <f t="shared" si="612"/>
        <v>1</v>
      </c>
    </row>
    <row r="8668" spans="1:16" x14ac:dyDescent="0.3">
      <c r="A8668" t="s">
        <v>45</v>
      </c>
      <c r="B8668" s="38">
        <v>43132</v>
      </c>
      <c r="C8668" t="s">
        <v>30</v>
      </c>
      <c r="D8668" t="s">
        <v>1542</v>
      </c>
      <c r="E8668" t="s">
        <v>1125</v>
      </c>
      <c r="F8668">
        <v>243827</v>
      </c>
      <c r="G8668">
        <v>415993</v>
      </c>
      <c r="H8668" t="s">
        <v>148</v>
      </c>
      <c r="I8668" t="s">
        <v>248</v>
      </c>
      <c r="L8668">
        <f t="shared" ref="L8668:L8731" si="613">YEAR(B8668)</f>
        <v>2018</v>
      </c>
      <c r="M8668">
        <f t="shared" ref="M8668:M8731" si="614">MONTH(B8668)</f>
        <v>2</v>
      </c>
      <c r="N8668">
        <f t="shared" si="610"/>
        <v>0</v>
      </c>
      <c r="O8668">
        <f t="shared" si="611"/>
        <v>0</v>
      </c>
      <c r="P8668">
        <f t="shared" si="612"/>
        <v>1</v>
      </c>
    </row>
    <row r="8669" spans="1:16" x14ac:dyDescent="0.3">
      <c r="A8669" t="s">
        <v>45</v>
      </c>
      <c r="B8669" s="38">
        <v>43132</v>
      </c>
      <c r="C8669" t="s">
        <v>30</v>
      </c>
      <c r="D8669" t="s">
        <v>1382</v>
      </c>
      <c r="E8669" t="s">
        <v>1125</v>
      </c>
      <c r="F8669">
        <v>243424</v>
      </c>
      <c r="G8669">
        <v>418237</v>
      </c>
      <c r="H8669" t="s">
        <v>148</v>
      </c>
      <c r="I8669" t="s">
        <v>248</v>
      </c>
      <c r="L8669">
        <f t="shared" si="613"/>
        <v>2018</v>
      </c>
      <c r="M8669">
        <f t="shared" si="614"/>
        <v>2</v>
      </c>
      <c r="N8669">
        <f t="shared" si="610"/>
        <v>0</v>
      </c>
      <c r="O8669">
        <f t="shared" si="611"/>
        <v>0</v>
      </c>
      <c r="P8669">
        <f t="shared" si="612"/>
        <v>1</v>
      </c>
    </row>
    <row r="8670" spans="1:16" x14ac:dyDescent="0.3">
      <c r="A8670" t="s">
        <v>45</v>
      </c>
      <c r="B8670" s="38">
        <v>43132</v>
      </c>
      <c r="C8670" t="s">
        <v>30</v>
      </c>
      <c r="D8670" t="s">
        <v>1407</v>
      </c>
      <c r="E8670" t="s">
        <v>1125</v>
      </c>
      <c r="F8670">
        <v>244629</v>
      </c>
      <c r="G8670">
        <v>416493</v>
      </c>
      <c r="H8670" t="s">
        <v>148</v>
      </c>
      <c r="I8670" t="s">
        <v>248</v>
      </c>
      <c r="L8670">
        <f t="shared" si="613"/>
        <v>2018</v>
      </c>
      <c r="M8670">
        <f t="shared" si="614"/>
        <v>2</v>
      </c>
      <c r="N8670">
        <f t="shared" si="610"/>
        <v>0</v>
      </c>
      <c r="O8670">
        <f t="shared" si="611"/>
        <v>0</v>
      </c>
      <c r="P8670">
        <f t="shared" si="612"/>
        <v>1</v>
      </c>
    </row>
    <row r="8671" spans="1:16" x14ac:dyDescent="0.3">
      <c r="A8671" t="s">
        <v>45</v>
      </c>
      <c r="B8671" s="38">
        <v>43132</v>
      </c>
      <c r="C8671" t="s">
        <v>30</v>
      </c>
      <c r="D8671" t="s">
        <v>1386</v>
      </c>
      <c r="E8671" t="s">
        <v>1125</v>
      </c>
      <c r="F8671">
        <v>243865</v>
      </c>
      <c r="G8671">
        <v>416008</v>
      </c>
      <c r="H8671" t="s">
        <v>148</v>
      </c>
      <c r="I8671" t="s">
        <v>248</v>
      </c>
      <c r="L8671">
        <f t="shared" si="613"/>
        <v>2018</v>
      </c>
      <c r="M8671">
        <f t="shared" si="614"/>
        <v>2</v>
      </c>
      <c r="N8671">
        <f t="shared" si="610"/>
        <v>0</v>
      </c>
      <c r="O8671">
        <f t="shared" si="611"/>
        <v>0</v>
      </c>
      <c r="P8671">
        <f t="shared" si="612"/>
        <v>1</v>
      </c>
    </row>
    <row r="8672" spans="1:16" x14ac:dyDescent="0.3">
      <c r="A8672" t="s">
        <v>45</v>
      </c>
      <c r="B8672" s="38">
        <v>43160</v>
      </c>
      <c r="C8672" t="s">
        <v>30</v>
      </c>
      <c r="D8672" t="s">
        <v>1394</v>
      </c>
      <c r="E8672" t="s">
        <v>1125</v>
      </c>
      <c r="F8672">
        <v>244200</v>
      </c>
      <c r="G8672">
        <v>416508</v>
      </c>
      <c r="H8672" t="s">
        <v>148</v>
      </c>
      <c r="I8672" t="s">
        <v>248</v>
      </c>
      <c r="L8672">
        <f t="shared" si="613"/>
        <v>2018</v>
      </c>
      <c r="M8672">
        <f t="shared" si="614"/>
        <v>3</v>
      </c>
      <c r="N8672">
        <f t="shared" si="610"/>
        <v>0</v>
      </c>
      <c r="O8672">
        <f t="shared" si="611"/>
        <v>0</v>
      </c>
      <c r="P8672">
        <f t="shared" si="612"/>
        <v>1</v>
      </c>
    </row>
    <row r="8673" spans="1:16" x14ac:dyDescent="0.3">
      <c r="A8673" t="s">
        <v>45</v>
      </c>
      <c r="B8673" s="38">
        <v>43160</v>
      </c>
      <c r="C8673" t="s">
        <v>30</v>
      </c>
      <c r="D8673" t="s">
        <v>1386</v>
      </c>
      <c r="E8673" t="s">
        <v>1125</v>
      </c>
      <c r="F8673">
        <v>243849</v>
      </c>
      <c r="G8673">
        <v>415971</v>
      </c>
      <c r="H8673" t="s">
        <v>148</v>
      </c>
      <c r="I8673" t="s">
        <v>248</v>
      </c>
      <c r="L8673">
        <f t="shared" si="613"/>
        <v>2018</v>
      </c>
      <c r="M8673">
        <f t="shared" si="614"/>
        <v>3</v>
      </c>
      <c r="N8673">
        <f t="shared" si="610"/>
        <v>0</v>
      </c>
      <c r="O8673">
        <f t="shared" si="611"/>
        <v>0</v>
      </c>
      <c r="P8673">
        <f t="shared" si="612"/>
        <v>1</v>
      </c>
    </row>
    <row r="8674" spans="1:16" x14ac:dyDescent="0.3">
      <c r="A8674" t="s">
        <v>45</v>
      </c>
      <c r="B8674" s="38">
        <v>43160</v>
      </c>
      <c r="C8674" t="s">
        <v>29</v>
      </c>
      <c r="D8674" t="s">
        <v>1543</v>
      </c>
      <c r="E8674" t="s">
        <v>1125</v>
      </c>
      <c r="F8674">
        <v>243201</v>
      </c>
      <c r="G8674">
        <v>416313</v>
      </c>
      <c r="H8674" t="s">
        <v>148</v>
      </c>
      <c r="I8674" t="s">
        <v>799</v>
      </c>
      <c r="L8674">
        <f t="shared" si="613"/>
        <v>2018</v>
      </c>
      <c r="M8674">
        <f t="shared" si="614"/>
        <v>3</v>
      </c>
      <c r="N8674">
        <f t="shared" si="610"/>
        <v>0</v>
      </c>
      <c r="O8674">
        <f t="shared" si="611"/>
        <v>1</v>
      </c>
      <c r="P8674">
        <f t="shared" si="612"/>
        <v>0</v>
      </c>
    </row>
    <row r="8675" spans="1:16" x14ac:dyDescent="0.3">
      <c r="A8675" t="s">
        <v>45</v>
      </c>
      <c r="B8675" s="38">
        <v>43160</v>
      </c>
      <c r="C8675" t="s">
        <v>30</v>
      </c>
      <c r="D8675" t="s">
        <v>1544</v>
      </c>
      <c r="E8675" t="s">
        <v>1125</v>
      </c>
      <c r="F8675">
        <v>243285</v>
      </c>
      <c r="G8675">
        <v>416487</v>
      </c>
      <c r="H8675" t="s">
        <v>148</v>
      </c>
      <c r="I8675" t="s">
        <v>248</v>
      </c>
      <c r="L8675">
        <f t="shared" si="613"/>
        <v>2018</v>
      </c>
      <c r="M8675">
        <f t="shared" si="614"/>
        <v>3</v>
      </c>
      <c r="N8675">
        <f t="shared" si="610"/>
        <v>0</v>
      </c>
      <c r="O8675">
        <f t="shared" si="611"/>
        <v>0</v>
      </c>
      <c r="P8675">
        <f t="shared" si="612"/>
        <v>1</v>
      </c>
    </row>
    <row r="8676" spans="1:16" x14ac:dyDescent="0.3">
      <c r="A8676" t="s">
        <v>45</v>
      </c>
      <c r="B8676" s="38">
        <v>43191</v>
      </c>
      <c r="C8676" t="s">
        <v>30</v>
      </c>
      <c r="D8676" t="s">
        <v>1377</v>
      </c>
      <c r="E8676" t="s">
        <v>1125</v>
      </c>
      <c r="F8676">
        <v>243676</v>
      </c>
      <c r="G8676">
        <v>418229</v>
      </c>
      <c r="H8676" t="s">
        <v>148</v>
      </c>
      <c r="I8676" t="s">
        <v>248</v>
      </c>
      <c r="L8676">
        <f t="shared" si="613"/>
        <v>2018</v>
      </c>
      <c r="M8676">
        <f t="shared" si="614"/>
        <v>4</v>
      </c>
      <c r="N8676">
        <f t="shared" si="610"/>
        <v>0</v>
      </c>
      <c r="O8676">
        <f t="shared" si="611"/>
        <v>0</v>
      </c>
      <c r="P8676">
        <f t="shared" si="612"/>
        <v>1</v>
      </c>
    </row>
    <row r="8677" spans="1:16" x14ac:dyDescent="0.3">
      <c r="A8677" t="s">
        <v>45</v>
      </c>
      <c r="B8677" s="38">
        <v>43191</v>
      </c>
      <c r="C8677" t="s">
        <v>30</v>
      </c>
      <c r="D8677" t="s">
        <v>1545</v>
      </c>
      <c r="E8677" t="s">
        <v>1125</v>
      </c>
      <c r="F8677">
        <v>243572</v>
      </c>
      <c r="G8677">
        <v>416301</v>
      </c>
      <c r="H8677" t="s">
        <v>152</v>
      </c>
      <c r="I8677" t="s">
        <v>222</v>
      </c>
      <c r="L8677">
        <f t="shared" si="613"/>
        <v>2018</v>
      </c>
      <c r="M8677">
        <f t="shared" si="614"/>
        <v>4</v>
      </c>
      <c r="N8677">
        <f t="shared" si="610"/>
        <v>0</v>
      </c>
      <c r="O8677">
        <f t="shared" si="611"/>
        <v>0</v>
      </c>
      <c r="P8677">
        <f t="shared" si="612"/>
        <v>2</v>
      </c>
    </row>
    <row r="8678" spans="1:16" x14ac:dyDescent="0.3">
      <c r="A8678" t="s">
        <v>45</v>
      </c>
      <c r="B8678" s="38">
        <v>43191</v>
      </c>
      <c r="C8678" t="s">
        <v>30</v>
      </c>
      <c r="D8678" t="s">
        <v>1546</v>
      </c>
      <c r="E8678" t="s">
        <v>1125</v>
      </c>
      <c r="F8678">
        <v>243512</v>
      </c>
      <c r="G8678">
        <v>416242</v>
      </c>
      <c r="H8678" t="s">
        <v>148</v>
      </c>
      <c r="I8678" t="s">
        <v>248</v>
      </c>
      <c r="L8678">
        <f t="shared" si="613"/>
        <v>2018</v>
      </c>
      <c r="M8678">
        <f t="shared" si="614"/>
        <v>4</v>
      </c>
      <c r="N8678">
        <f t="shared" si="610"/>
        <v>0</v>
      </c>
      <c r="O8678">
        <f t="shared" si="611"/>
        <v>0</v>
      </c>
      <c r="P8678">
        <f t="shared" si="612"/>
        <v>1</v>
      </c>
    </row>
    <row r="8679" spans="1:16" x14ac:dyDescent="0.3">
      <c r="A8679" t="s">
        <v>45</v>
      </c>
      <c r="B8679" s="38">
        <v>43191</v>
      </c>
      <c r="C8679" t="s">
        <v>30</v>
      </c>
      <c r="D8679" t="s">
        <v>1546</v>
      </c>
      <c r="E8679" t="s">
        <v>1125</v>
      </c>
      <c r="F8679">
        <v>243461</v>
      </c>
      <c r="G8679">
        <v>416231</v>
      </c>
      <c r="H8679" t="s">
        <v>245</v>
      </c>
      <c r="I8679" t="s">
        <v>529</v>
      </c>
      <c r="L8679">
        <f t="shared" si="613"/>
        <v>2018</v>
      </c>
      <c r="M8679">
        <f t="shared" si="614"/>
        <v>4</v>
      </c>
      <c r="N8679">
        <f t="shared" si="610"/>
        <v>0</v>
      </c>
      <c r="O8679">
        <f t="shared" si="611"/>
        <v>0</v>
      </c>
      <c r="P8679">
        <f t="shared" si="612"/>
        <v>4</v>
      </c>
    </row>
    <row r="8680" spans="1:16" x14ac:dyDescent="0.3">
      <c r="A8680" t="s">
        <v>45</v>
      </c>
      <c r="B8680" s="38">
        <v>43191</v>
      </c>
      <c r="C8680" t="s">
        <v>30</v>
      </c>
      <c r="D8680" t="s">
        <v>1537</v>
      </c>
      <c r="E8680" t="s">
        <v>1125</v>
      </c>
      <c r="F8680">
        <v>243802</v>
      </c>
      <c r="G8680">
        <v>416676</v>
      </c>
      <c r="H8680" t="s">
        <v>148</v>
      </c>
      <c r="I8680" t="s">
        <v>248</v>
      </c>
      <c r="L8680">
        <f t="shared" si="613"/>
        <v>2018</v>
      </c>
      <c r="M8680">
        <f t="shared" si="614"/>
        <v>4</v>
      </c>
      <c r="N8680">
        <f t="shared" si="610"/>
        <v>0</v>
      </c>
      <c r="O8680">
        <f t="shared" si="611"/>
        <v>0</v>
      </c>
      <c r="P8680">
        <f t="shared" si="612"/>
        <v>1</v>
      </c>
    </row>
    <row r="8681" spans="1:16" x14ac:dyDescent="0.3">
      <c r="A8681" t="s">
        <v>45</v>
      </c>
      <c r="B8681" s="38">
        <v>43191</v>
      </c>
      <c r="C8681" t="s">
        <v>30</v>
      </c>
      <c r="D8681" t="s">
        <v>1386</v>
      </c>
      <c r="E8681" t="s">
        <v>1125</v>
      </c>
      <c r="F8681">
        <v>244003</v>
      </c>
      <c r="G8681">
        <v>416235</v>
      </c>
      <c r="H8681" t="s">
        <v>144</v>
      </c>
      <c r="I8681" t="s">
        <v>341</v>
      </c>
      <c r="L8681">
        <f t="shared" si="613"/>
        <v>2018</v>
      </c>
      <c r="M8681">
        <f t="shared" si="614"/>
        <v>4</v>
      </c>
      <c r="N8681">
        <f t="shared" si="610"/>
        <v>0</v>
      </c>
      <c r="O8681">
        <f t="shared" si="611"/>
        <v>0</v>
      </c>
      <c r="P8681">
        <f t="shared" si="612"/>
        <v>3</v>
      </c>
    </row>
    <row r="8682" spans="1:16" x14ac:dyDescent="0.3">
      <c r="A8682" t="s">
        <v>45</v>
      </c>
      <c r="B8682" s="38">
        <v>43191</v>
      </c>
      <c r="C8682" t="s">
        <v>29</v>
      </c>
      <c r="D8682" t="s">
        <v>1547</v>
      </c>
      <c r="E8682" t="s">
        <v>1125</v>
      </c>
      <c r="F8682">
        <v>244493</v>
      </c>
      <c r="G8682">
        <v>416777</v>
      </c>
      <c r="H8682" t="s">
        <v>152</v>
      </c>
      <c r="I8682" t="s">
        <v>799</v>
      </c>
      <c r="J8682" t="s">
        <v>248</v>
      </c>
      <c r="L8682">
        <f t="shared" si="613"/>
        <v>2018</v>
      </c>
      <c r="M8682">
        <f t="shared" si="614"/>
        <v>4</v>
      </c>
      <c r="N8682">
        <f t="shared" si="610"/>
        <v>0</v>
      </c>
      <c r="O8682">
        <f t="shared" si="611"/>
        <v>1</v>
      </c>
      <c r="P8682">
        <f t="shared" si="612"/>
        <v>1</v>
      </c>
    </row>
    <row r="8683" spans="1:16" x14ac:dyDescent="0.3">
      <c r="A8683" t="s">
        <v>45</v>
      </c>
      <c r="B8683" s="38">
        <v>43191</v>
      </c>
      <c r="C8683" t="s">
        <v>30</v>
      </c>
      <c r="D8683" t="s">
        <v>1401</v>
      </c>
      <c r="E8683" t="s">
        <v>1125</v>
      </c>
      <c r="F8683">
        <v>243302</v>
      </c>
      <c r="G8683">
        <v>417257</v>
      </c>
      <c r="H8683" t="s">
        <v>152</v>
      </c>
      <c r="I8683" t="s">
        <v>222</v>
      </c>
      <c r="L8683">
        <f t="shared" si="613"/>
        <v>2018</v>
      </c>
      <c r="M8683">
        <f t="shared" si="614"/>
        <v>4</v>
      </c>
      <c r="N8683">
        <f t="shared" si="610"/>
        <v>0</v>
      </c>
      <c r="O8683">
        <f t="shared" si="611"/>
        <v>0</v>
      </c>
      <c r="P8683">
        <f t="shared" si="612"/>
        <v>2</v>
      </c>
    </row>
    <row r="8684" spans="1:16" x14ac:dyDescent="0.3">
      <c r="A8684" t="s">
        <v>45</v>
      </c>
      <c r="B8684" s="38">
        <v>43191</v>
      </c>
      <c r="C8684" t="s">
        <v>30</v>
      </c>
      <c r="D8684" t="s">
        <v>1416</v>
      </c>
      <c r="E8684" t="s">
        <v>1125</v>
      </c>
      <c r="F8684">
        <v>244518</v>
      </c>
      <c r="G8684">
        <v>417184</v>
      </c>
      <c r="H8684" t="s">
        <v>152</v>
      </c>
      <c r="I8684" t="s">
        <v>222</v>
      </c>
      <c r="L8684">
        <f t="shared" si="613"/>
        <v>2018</v>
      </c>
      <c r="M8684">
        <f t="shared" si="614"/>
        <v>4</v>
      </c>
      <c r="N8684">
        <f t="shared" si="610"/>
        <v>0</v>
      </c>
      <c r="O8684">
        <f t="shared" si="611"/>
        <v>0</v>
      </c>
      <c r="P8684">
        <f t="shared" si="612"/>
        <v>2</v>
      </c>
    </row>
    <row r="8685" spans="1:16" x14ac:dyDescent="0.3">
      <c r="A8685" t="s">
        <v>45</v>
      </c>
      <c r="B8685" s="38">
        <v>43191</v>
      </c>
      <c r="C8685" t="s">
        <v>30</v>
      </c>
      <c r="D8685" t="s">
        <v>1377</v>
      </c>
      <c r="E8685" t="s">
        <v>1125</v>
      </c>
      <c r="F8685">
        <v>243693</v>
      </c>
      <c r="G8685">
        <v>418257</v>
      </c>
      <c r="H8685" t="s">
        <v>144</v>
      </c>
      <c r="I8685" t="s">
        <v>341</v>
      </c>
      <c r="L8685">
        <f t="shared" si="613"/>
        <v>2018</v>
      </c>
      <c r="M8685">
        <f t="shared" si="614"/>
        <v>4</v>
      </c>
      <c r="N8685">
        <f t="shared" si="610"/>
        <v>0</v>
      </c>
      <c r="O8685">
        <f t="shared" si="611"/>
        <v>0</v>
      </c>
      <c r="P8685">
        <f t="shared" si="612"/>
        <v>3</v>
      </c>
    </row>
    <row r="8686" spans="1:16" x14ac:dyDescent="0.3">
      <c r="A8686" t="s">
        <v>45</v>
      </c>
      <c r="B8686" s="38">
        <v>43221</v>
      </c>
      <c r="C8686" t="s">
        <v>30</v>
      </c>
      <c r="D8686" t="s">
        <v>1539</v>
      </c>
      <c r="E8686" t="s">
        <v>1125</v>
      </c>
      <c r="F8686">
        <v>244062</v>
      </c>
      <c r="G8686">
        <v>416760</v>
      </c>
      <c r="H8686" t="s">
        <v>148</v>
      </c>
      <c r="I8686" t="s">
        <v>248</v>
      </c>
      <c r="L8686">
        <f t="shared" si="613"/>
        <v>2018</v>
      </c>
      <c r="M8686">
        <f t="shared" si="614"/>
        <v>5</v>
      </c>
      <c r="N8686">
        <f t="shared" si="610"/>
        <v>0</v>
      </c>
      <c r="O8686">
        <f t="shared" si="611"/>
        <v>0</v>
      </c>
      <c r="P8686">
        <f t="shared" si="612"/>
        <v>1</v>
      </c>
    </row>
    <row r="8687" spans="1:16" x14ac:dyDescent="0.3">
      <c r="A8687" t="s">
        <v>45</v>
      </c>
      <c r="B8687" s="38">
        <v>43221</v>
      </c>
      <c r="C8687" t="s">
        <v>30</v>
      </c>
      <c r="D8687" t="s">
        <v>1348</v>
      </c>
      <c r="E8687" t="s">
        <v>1125</v>
      </c>
      <c r="F8687">
        <v>243089</v>
      </c>
      <c r="G8687">
        <v>417040</v>
      </c>
      <c r="H8687" t="s">
        <v>152</v>
      </c>
      <c r="I8687" t="s">
        <v>222</v>
      </c>
      <c r="L8687">
        <f t="shared" si="613"/>
        <v>2018</v>
      </c>
      <c r="M8687">
        <f t="shared" si="614"/>
        <v>5</v>
      </c>
      <c r="N8687">
        <f t="shared" si="610"/>
        <v>0</v>
      </c>
      <c r="O8687">
        <f t="shared" si="611"/>
        <v>0</v>
      </c>
      <c r="P8687">
        <f t="shared" si="612"/>
        <v>2</v>
      </c>
    </row>
    <row r="8688" spans="1:16" x14ac:dyDescent="0.3">
      <c r="A8688" t="s">
        <v>45</v>
      </c>
      <c r="B8688" s="38">
        <v>43221</v>
      </c>
      <c r="C8688" t="s">
        <v>29</v>
      </c>
      <c r="D8688" t="s">
        <v>1546</v>
      </c>
      <c r="E8688" t="s">
        <v>1125</v>
      </c>
      <c r="F8688">
        <v>243361</v>
      </c>
      <c r="G8688">
        <v>416209</v>
      </c>
      <c r="H8688" t="s">
        <v>245</v>
      </c>
      <c r="I8688" t="s">
        <v>236</v>
      </c>
      <c r="J8688" t="s">
        <v>222</v>
      </c>
      <c r="L8688">
        <f t="shared" si="613"/>
        <v>2018</v>
      </c>
      <c r="M8688">
        <f t="shared" si="614"/>
        <v>5</v>
      </c>
      <c r="N8688">
        <f t="shared" si="610"/>
        <v>0</v>
      </c>
      <c r="O8688">
        <f t="shared" si="611"/>
        <v>2</v>
      </c>
      <c r="P8688">
        <f t="shared" si="612"/>
        <v>2</v>
      </c>
    </row>
    <row r="8689" spans="1:16" x14ac:dyDescent="0.3">
      <c r="A8689" t="s">
        <v>45</v>
      </c>
      <c r="B8689" s="38">
        <v>43221</v>
      </c>
      <c r="C8689" t="s">
        <v>30</v>
      </c>
      <c r="D8689" t="s">
        <v>1377</v>
      </c>
      <c r="E8689" t="s">
        <v>1125</v>
      </c>
      <c r="F8689">
        <v>243563</v>
      </c>
      <c r="G8689">
        <v>417946</v>
      </c>
      <c r="H8689" t="s">
        <v>148</v>
      </c>
      <c r="I8689" t="s">
        <v>248</v>
      </c>
      <c r="L8689">
        <f t="shared" si="613"/>
        <v>2018</v>
      </c>
      <c r="M8689">
        <f t="shared" si="614"/>
        <v>5</v>
      </c>
      <c r="N8689">
        <f t="shared" si="610"/>
        <v>0</v>
      </c>
      <c r="O8689">
        <f t="shared" si="611"/>
        <v>0</v>
      </c>
      <c r="P8689">
        <f t="shared" si="612"/>
        <v>1</v>
      </c>
    </row>
    <row r="8690" spans="1:16" x14ac:dyDescent="0.3">
      <c r="A8690" t="s">
        <v>45</v>
      </c>
      <c r="B8690" s="38">
        <v>43221</v>
      </c>
      <c r="C8690" t="s">
        <v>30</v>
      </c>
      <c r="D8690" t="s">
        <v>1538</v>
      </c>
      <c r="E8690" t="s">
        <v>1125</v>
      </c>
      <c r="F8690">
        <v>244158</v>
      </c>
      <c r="G8690">
        <v>416301</v>
      </c>
      <c r="H8690" t="s">
        <v>148</v>
      </c>
      <c r="I8690" t="s">
        <v>248</v>
      </c>
      <c r="L8690">
        <f t="shared" si="613"/>
        <v>2018</v>
      </c>
      <c r="M8690">
        <f t="shared" si="614"/>
        <v>5</v>
      </c>
      <c r="N8690">
        <f t="shared" si="610"/>
        <v>0</v>
      </c>
      <c r="O8690">
        <f t="shared" si="611"/>
        <v>0</v>
      </c>
      <c r="P8690">
        <f t="shared" si="612"/>
        <v>1</v>
      </c>
    </row>
    <row r="8691" spans="1:16" x14ac:dyDescent="0.3">
      <c r="A8691" t="s">
        <v>45</v>
      </c>
      <c r="B8691" s="38">
        <v>43221</v>
      </c>
      <c r="C8691" t="s">
        <v>30</v>
      </c>
      <c r="D8691" t="s">
        <v>1407</v>
      </c>
      <c r="E8691" t="s">
        <v>1125</v>
      </c>
      <c r="F8691">
        <v>244569</v>
      </c>
      <c r="G8691">
        <v>416522</v>
      </c>
      <c r="H8691" t="s">
        <v>148</v>
      </c>
      <c r="I8691" t="s">
        <v>248</v>
      </c>
      <c r="L8691">
        <f t="shared" si="613"/>
        <v>2018</v>
      </c>
      <c r="M8691">
        <f t="shared" si="614"/>
        <v>5</v>
      </c>
      <c r="N8691">
        <f t="shared" si="610"/>
        <v>0</v>
      </c>
      <c r="O8691">
        <f t="shared" si="611"/>
        <v>0</v>
      </c>
      <c r="P8691">
        <f t="shared" si="612"/>
        <v>1</v>
      </c>
    </row>
    <row r="8692" spans="1:16" x14ac:dyDescent="0.3">
      <c r="A8692" t="s">
        <v>45</v>
      </c>
      <c r="B8692" s="38">
        <v>43221</v>
      </c>
      <c r="C8692" t="s">
        <v>30</v>
      </c>
      <c r="D8692" t="s">
        <v>1548</v>
      </c>
      <c r="E8692" t="s">
        <v>1125</v>
      </c>
      <c r="F8692">
        <v>243566</v>
      </c>
      <c r="G8692">
        <v>418516</v>
      </c>
      <c r="H8692" t="s">
        <v>148</v>
      </c>
      <c r="I8692" t="s">
        <v>248</v>
      </c>
      <c r="L8692">
        <f t="shared" si="613"/>
        <v>2018</v>
      </c>
      <c r="M8692">
        <f t="shared" si="614"/>
        <v>5</v>
      </c>
      <c r="N8692">
        <f t="shared" si="610"/>
        <v>0</v>
      </c>
      <c r="O8692">
        <f t="shared" si="611"/>
        <v>0</v>
      </c>
      <c r="P8692">
        <f t="shared" si="612"/>
        <v>1</v>
      </c>
    </row>
    <row r="8693" spans="1:16" x14ac:dyDescent="0.3">
      <c r="A8693" t="s">
        <v>45</v>
      </c>
      <c r="B8693" s="38">
        <v>43221</v>
      </c>
      <c r="C8693" t="s">
        <v>30</v>
      </c>
      <c r="D8693" t="s">
        <v>1410</v>
      </c>
      <c r="E8693" t="s">
        <v>1125</v>
      </c>
      <c r="F8693">
        <v>243583</v>
      </c>
      <c r="G8693">
        <v>416489</v>
      </c>
      <c r="H8693" t="s">
        <v>148</v>
      </c>
      <c r="I8693" t="s">
        <v>248</v>
      </c>
      <c r="L8693">
        <f t="shared" si="613"/>
        <v>2018</v>
      </c>
      <c r="M8693">
        <f t="shared" si="614"/>
        <v>5</v>
      </c>
      <c r="N8693">
        <f t="shared" si="610"/>
        <v>0</v>
      </c>
      <c r="O8693">
        <f t="shared" si="611"/>
        <v>0</v>
      </c>
      <c r="P8693">
        <f t="shared" si="612"/>
        <v>1</v>
      </c>
    </row>
    <row r="8694" spans="1:16" x14ac:dyDescent="0.3">
      <c r="A8694" t="s">
        <v>45</v>
      </c>
      <c r="B8694" s="38">
        <v>43221</v>
      </c>
      <c r="C8694" t="s">
        <v>30</v>
      </c>
      <c r="D8694" t="s">
        <v>1549</v>
      </c>
      <c r="E8694" t="s">
        <v>1125</v>
      </c>
      <c r="F8694">
        <v>243466</v>
      </c>
      <c r="G8694">
        <v>418143</v>
      </c>
      <c r="H8694" t="s">
        <v>152</v>
      </c>
      <c r="I8694" t="s">
        <v>222</v>
      </c>
      <c r="L8694">
        <f t="shared" si="613"/>
        <v>2018</v>
      </c>
      <c r="M8694">
        <f t="shared" si="614"/>
        <v>5</v>
      </c>
      <c r="N8694">
        <f t="shared" si="610"/>
        <v>0</v>
      </c>
      <c r="O8694">
        <f t="shared" si="611"/>
        <v>0</v>
      </c>
      <c r="P8694">
        <f t="shared" si="612"/>
        <v>2</v>
      </c>
    </row>
    <row r="8695" spans="1:16" x14ac:dyDescent="0.3">
      <c r="A8695" t="s">
        <v>45</v>
      </c>
      <c r="B8695" s="38">
        <v>43221</v>
      </c>
      <c r="C8695" t="s">
        <v>30</v>
      </c>
      <c r="D8695" t="s">
        <v>1377</v>
      </c>
      <c r="E8695" t="s">
        <v>1125</v>
      </c>
      <c r="F8695">
        <v>243446</v>
      </c>
      <c r="G8695">
        <v>417093</v>
      </c>
      <c r="H8695" t="s">
        <v>148</v>
      </c>
      <c r="I8695" t="s">
        <v>248</v>
      </c>
      <c r="L8695">
        <f t="shared" si="613"/>
        <v>2018</v>
      </c>
      <c r="M8695">
        <f t="shared" si="614"/>
        <v>5</v>
      </c>
      <c r="N8695">
        <f t="shared" si="610"/>
        <v>0</v>
      </c>
      <c r="O8695">
        <f t="shared" si="611"/>
        <v>0</v>
      </c>
      <c r="P8695">
        <f t="shared" si="612"/>
        <v>1</v>
      </c>
    </row>
    <row r="8696" spans="1:16" x14ac:dyDescent="0.3">
      <c r="A8696" t="s">
        <v>45</v>
      </c>
      <c r="B8696" s="38">
        <v>43221</v>
      </c>
      <c r="C8696" t="s">
        <v>30</v>
      </c>
      <c r="D8696" t="s">
        <v>1546</v>
      </c>
      <c r="E8696" t="s">
        <v>1125</v>
      </c>
      <c r="F8696">
        <v>243544</v>
      </c>
      <c r="G8696">
        <v>416230</v>
      </c>
      <c r="H8696" t="s">
        <v>152</v>
      </c>
      <c r="I8696" t="s">
        <v>222</v>
      </c>
      <c r="L8696">
        <f t="shared" si="613"/>
        <v>2018</v>
      </c>
      <c r="M8696">
        <f t="shared" si="614"/>
        <v>5</v>
      </c>
      <c r="N8696">
        <f t="shared" si="610"/>
        <v>0</v>
      </c>
      <c r="O8696">
        <f t="shared" si="611"/>
        <v>0</v>
      </c>
      <c r="P8696">
        <f t="shared" si="612"/>
        <v>2</v>
      </c>
    </row>
    <row r="8697" spans="1:16" x14ac:dyDescent="0.3">
      <c r="A8697" t="s">
        <v>45</v>
      </c>
      <c r="B8697" s="38">
        <v>43221</v>
      </c>
      <c r="C8697" t="s">
        <v>30</v>
      </c>
      <c r="D8697" t="s">
        <v>1381</v>
      </c>
      <c r="E8697" t="s">
        <v>1125</v>
      </c>
      <c r="F8697">
        <v>243577</v>
      </c>
      <c r="G8697">
        <v>416217</v>
      </c>
      <c r="H8697" t="s">
        <v>152</v>
      </c>
      <c r="I8697" t="s">
        <v>222</v>
      </c>
      <c r="L8697">
        <f t="shared" si="613"/>
        <v>2018</v>
      </c>
      <c r="M8697">
        <f t="shared" si="614"/>
        <v>5</v>
      </c>
      <c r="N8697">
        <f t="shared" si="610"/>
        <v>0</v>
      </c>
      <c r="O8697">
        <f t="shared" si="611"/>
        <v>0</v>
      </c>
      <c r="P8697">
        <f t="shared" si="612"/>
        <v>2</v>
      </c>
    </row>
    <row r="8698" spans="1:16" x14ac:dyDescent="0.3">
      <c r="A8698" t="s">
        <v>45</v>
      </c>
      <c r="B8698" s="38">
        <v>43252</v>
      </c>
      <c r="C8698" t="s">
        <v>30</v>
      </c>
      <c r="D8698" t="s">
        <v>1537</v>
      </c>
      <c r="E8698" t="s">
        <v>1125</v>
      </c>
      <c r="F8698">
        <v>243557</v>
      </c>
      <c r="G8698">
        <v>417038</v>
      </c>
      <c r="H8698" t="s">
        <v>148</v>
      </c>
      <c r="I8698" t="s">
        <v>248</v>
      </c>
      <c r="L8698">
        <f t="shared" si="613"/>
        <v>2018</v>
      </c>
      <c r="M8698">
        <f t="shared" si="614"/>
        <v>6</v>
      </c>
      <c r="N8698">
        <f t="shared" si="610"/>
        <v>0</v>
      </c>
      <c r="O8698">
        <f t="shared" si="611"/>
        <v>0</v>
      </c>
      <c r="P8698">
        <f t="shared" si="612"/>
        <v>1</v>
      </c>
    </row>
    <row r="8699" spans="1:16" x14ac:dyDescent="0.3">
      <c r="A8699" t="s">
        <v>45</v>
      </c>
      <c r="B8699" s="38">
        <v>43252</v>
      </c>
      <c r="C8699" t="s">
        <v>30</v>
      </c>
      <c r="D8699" t="s">
        <v>1377</v>
      </c>
      <c r="E8699" t="s">
        <v>1125</v>
      </c>
      <c r="F8699">
        <v>243671</v>
      </c>
      <c r="G8699">
        <v>418239</v>
      </c>
      <c r="H8699" t="s">
        <v>148</v>
      </c>
      <c r="I8699" t="s">
        <v>248</v>
      </c>
      <c r="L8699">
        <f t="shared" si="613"/>
        <v>2018</v>
      </c>
      <c r="M8699">
        <f t="shared" si="614"/>
        <v>6</v>
      </c>
      <c r="N8699">
        <f t="shared" si="610"/>
        <v>0</v>
      </c>
      <c r="O8699">
        <f t="shared" si="611"/>
        <v>0</v>
      </c>
      <c r="P8699">
        <f t="shared" si="612"/>
        <v>1</v>
      </c>
    </row>
    <row r="8700" spans="1:16" x14ac:dyDescent="0.3">
      <c r="A8700" t="s">
        <v>45</v>
      </c>
      <c r="B8700" s="38">
        <v>43252</v>
      </c>
      <c r="C8700" t="s">
        <v>30</v>
      </c>
      <c r="D8700" t="s">
        <v>1383</v>
      </c>
      <c r="E8700" t="s">
        <v>1125</v>
      </c>
      <c r="F8700">
        <v>243311</v>
      </c>
      <c r="G8700">
        <v>416959</v>
      </c>
      <c r="H8700" t="s">
        <v>148</v>
      </c>
      <c r="I8700" t="s">
        <v>248</v>
      </c>
      <c r="L8700">
        <f t="shared" si="613"/>
        <v>2018</v>
      </c>
      <c r="M8700">
        <f t="shared" si="614"/>
        <v>6</v>
      </c>
      <c r="N8700">
        <f t="shared" si="610"/>
        <v>0</v>
      </c>
      <c r="O8700">
        <f t="shared" si="611"/>
        <v>0</v>
      </c>
      <c r="P8700">
        <f t="shared" si="612"/>
        <v>1</v>
      </c>
    </row>
    <row r="8701" spans="1:16" x14ac:dyDescent="0.3">
      <c r="A8701" t="s">
        <v>45</v>
      </c>
      <c r="B8701" s="38">
        <v>43252</v>
      </c>
      <c r="C8701" t="s">
        <v>29</v>
      </c>
      <c r="D8701" t="s">
        <v>1550</v>
      </c>
      <c r="E8701" t="s">
        <v>1125</v>
      </c>
      <c r="F8701">
        <v>243605</v>
      </c>
      <c r="G8701">
        <v>416790</v>
      </c>
      <c r="H8701" t="s">
        <v>148</v>
      </c>
      <c r="I8701" t="s">
        <v>799</v>
      </c>
      <c r="L8701">
        <f t="shared" si="613"/>
        <v>2018</v>
      </c>
      <c r="M8701">
        <f t="shared" si="614"/>
        <v>6</v>
      </c>
      <c r="N8701">
        <f t="shared" si="610"/>
        <v>0</v>
      </c>
      <c r="O8701">
        <f t="shared" si="611"/>
        <v>1</v>
      </c>
      <c r="P8701">
        <f t="shared" si="612"/>
        <v>0</v>
      </c>
    </row>
    <row r="8702" spans="1:16" x14ac:dyDescent="0.3">
      <c r="A8702" t="s">
        <v>45</v>
      </c>
      <c r="B8702" s="38">
        <v>43252</v>
      </c>
      <c r="C8702" t="s">
        <v>30</v>
      </c>
      <c r="D8702" t="s">
        <v>1551</v>
      </c>
      <c r="E8702" t="s">
        <v>1125</v>
      </c>
      <c r="F8702">
        <v>243520</v>
      </c>
      <c r="G8702">
        <v>416415</v>
      </c>
      <c r="H8702" t="s">
        <v>148</v>
      </c>
      <c r="I8702" t="s">
        <v>248</v>
      </c>
      <c r="L8702">
        <f t="shared" si="613"/>
        <v>2018</v>
      </c>
      <c r="M8702">
        <f t="shared" si="614"/>
        <v>6</v>
      </c>
      <c r="N8702">
        <f t="shared" si="610"/>
        <v>0</v>
      </c>
      <c r="O8702">
        <f t="shared" si="611"/>
        <v>0</v>
      </c>
      <c r="P8702">
        <f t="shared" si="612"/>
        <v>1</v>
      </c>
    </row>
    <row r="8703" spans="1:16" x14ac:dyDescent="0.3">
      <c r="A8703" t="s">
        <v>45</v>
      </c>
      <c r="B8703" s="38">
        <v>43252</v>
      </c>
      <c r="C8703" t="s">
        <v>30</v>
      </c>
      <c r="D8703" t="s">
        <v>1377</v>
      </c>
      <c r="E8703" t="s">
        <v>1125</v>
      </c>
      <c r="F8703">
        <v>243840</v>
      </c>
      <c r="G8703">
        <v>418564</v>
      </c>
      <c r="H8703" t="s">
        <v>148</v>
      </c>
      <c r="I8703" t="s">
        <v>248</v>
      </c>
      <c r="L8703">
        <f t="shared" si="613"/>
        <v>2018</v>
      </c>
      <c r="M8703">
        <f t="shared" si="614"/>
        <v>6</v>
      </c>
      <c r="N8703">
        <f t="shared" si="610"/>
        <v>0</v>
      </c>
      <c r="O8703">
        <f t="shared" si="611"/>
        <v>0</v>
      </c>
      <c r="P8703">
        <f t="shared" si="612"/>
        <v>1</v>
      </c>
    </row>
    <row r="8704" spans="1:16" x14ac:dyDescent="0.3">
      <c r="A8704" t="s">
        <v>45</v>
      </c>
      <c r="B8704" s="38">
        <v>43252</v>
      </c>
      <c r="C8704" t="s">
        <v>30</v>
      </c>
      <c r="D8704" t="s">
        <v>1552</v>
      </c>
      <c r="E8704" t="s">
        <v>1125</v>
      </c>
      <c r="F8704">
        <v>243721</v>
      </c>
      <c r="G8704">
        <v>416393</v>
      </c>
      <c r="H8704" t="s">
        <v>152</v>
      </c>
      <c r="I8704" t="s">
        <v>222</v>
      </c>
      <c r="L8704">
        <f t="shared" si="613"/>
        <v>2018</v>
      </c>
      <c r="M8704">
        <f t="shared" si="614"/>
        <v>6</v>
      </c>
      <c r="N8704">
        <f t="shared" si="610"/>
        <v>0</v>
      </c>
      <c r="O8704">
        <f t="shared" si="611"/>
        <v>0</v>
      </c>
      <c r="P8704">
        <f t="shared" si="612"/>
        <v>2</v>
      </c>
    </row>
    <row r="8705" spans="1:16" x14ac:dyDescent="0.3">
      <c r="A8705" t="s">
        <v>45</v>
      </c>
      <c r="B8705" s="38">
        <v>43252</v>
      </c>
      <c r="C8705" t="s">
        <v>30</v>
      </c>
      <c r="D8705" t="s">
        <v>1553</v>
      </c>
      <c r="E8705" t="s">
        <v>1125</v>
      </c>
      <c r="F8705">
        <v>243457</v>
      </c>
      <c r="G8705">
        <v>417573</v>
      </c>
      <c r="H8705" t="s">
        <v>148</v>
      </c>
      <c r="I8705" t="s">
        <v>248</v>
      </c>
      <c r="L8705">
        <f t="shared" si="613"/>
        <v>2018</v>
      </c>
      <c r="M8705">
        <f t="shared" si="614"/>
        <v>6</v>
      </c>
      <c r="N8705">
        <f t="shared" si="610"/>
        <v>0</v>
      </c>
      <c r="O8705">
        <f t="shared" si="611"/>
        <v>0</v>
      </c>
      <c r="P8705">
        <f t="shared" si="612"/>
        <v>1</v>
      </c>
    </row>
    <row r="8706" spans="1:16" x14ac:dyDescent="0.3">
      <c r="A8706" t="s">
        <v>45</v>
      </c>
      <c r="B8706" s="38">
        <v>43252</v>
      </c>
      <c r="C8706" t="s">
        <v>30</v>
      </c>
      <c r="D8706" t="s">
        <v>1538</v>
      </c>
      <c r="E8706" t="s">
        <v>1125</v>
      </c>
      <c r="F8706">
        <v>244159</v>
      </c>
      <c r="G8706">
        <v>416303</v>
      </c>
      <c r="H8706" t="s">
        <v>148</v>
      </c>
      <c r="I8706" t="s">
        <v>248</v>
      </c>
      <c r="L8706">
        <f t="shared" si="613"/>
        <v>2018</v>
      </c>
      <c r="M8706">
        <f t="shared" si="614"/>
        <v>6</v>
      </c>
      <c r="N8706">
        <f t="shared" si="610"/>
        <v>0</v>
      </c>
      <c r="O8706">
        <f t="shared" si="611"/>
        <v>0</v>
      </c>
      <c r="P8706">
        <f t="shared" si="612"/>
        <v>1</v>
      </c>
    </row>
    <row r="8707" spans="1:16" x14ac:dyDescent="0.3">
      <c r="A8707" t="s">
        <v>45</v>
      </c>
      <c r="B8707" s="38">
        <v>43282</v>
      </c>
      <c r="C8707" t="s">
        <v>30</v>
      </c>
      <c r="D8707" t="s">
        <v>1400</v>
      </c>
      <c r="E8707" t="s">
        <v>1125</v>
      </c>
      <c r="F8707">
        <v>243350</v>
      </c>
      <c r="G8707">
        <v>417104</v>
      </c>
      <c r="H8707" t="s">
        <v>152</v>
      </c>
      <c r="I8707" t="s">
        <v>222</v>
      </c>
      <c r="L8707">
        <f t="shared" si="613"/>
        <v>2018</v>
      </c>
      <c r="M8707">
        <f t="shared" si="614"/>
        <v>7</v>
      </c>
      <c r="N8707">
        <f t="shared" si="610"/>
        <v>0</v>
      </c>
      <c r="O8707">
        <f t="shared" si="611"/>
        <v>0</v>
      </c>
      <c r="P8707">
        <f t="shared" si="612"/>
        <v>2</v>
      </c>
    </row>
    <row r="8708" spans="1:16" x14ac:dyDescent="0.3">
      <c r="A8708" t="s">
        <v>45</v>
      </c>
      <c r="B8708" s="38">
        <v>43282</v>
      </c>
      <c r="C8708" t="s">
        <v>30</v>
      </c>
      <c r="D8708" t="s">
        <v>1408</v>
      </c>
      <c r="E8708" t="s">
        <v>1125</v>
      </c>
      <c r="F8708">
        <v>243667</v>
      </c>
      <c r="G8708">
        <v>416359</v>
      </c>
      <c r="H8708" t="s">
        <v>148</v>
      </c>
      <c r="I8708" t="s">
        <v>248</v>
      </c>
      <c r="L8708">
        <f t="shared" si="613"/>
        <v>2018</v>
      </c>
      <c r="M8708">
        <f t="shared" si="614"/>
        <v>7</v>
      </c>
      <c r="N8708">
        <f t="shared" si="610"/>
        <v>0</v>
      </c>
      <c r="O8708">
        <f t="shared" si="611"/>
        <v>0</v>
      </c>
      <c r="P8708">
        <f t="shared" si="612"/>
        <v>1</v>
      </c>
    </row>
    <row r="8709" spans="1:16" x14ac:dyDescent="0.3">
      <c r="A8709" t="s">
        <v>45</v>
      </c>
      <c r="B8709" s="38">
        <v>43282</v>
      </c>
      <c r="C8709" t="s">
        <v>30</v>
      </c>
      <c r="D8709" t="s">
        <v>1337</v>
      </c>
      <c r="E8709" t="s">
        <v>1125</v>
      </c>
      <c r="F8709">
        <v>243844</v>
      </c>
      <c r="G8709">
        <v>415963</v>
      </c>
      <c r="H8709" t="s">
        <v>148</v>
      </c>
      <c r="I8709" t="s">
        <v>248</v>
      </c>
      <c r="L8709">
        <f t="shared" si="613"/>
        <v>2018</v>
      </c>
      <c r="M8709">
        <f t="shared" si="614"/>
        <v>7</v>
      </c>
      <c r="N8709">
        <f t="shared" si="610"/>
        <v>0</v>
      </c>
      <c r="O8709">
        <f t="shared" si="611"/>
        <v>0</v>
      </c>
      <c r="P8709">
        <f t="shared" si="612"/>
        <v>1</v>
      </c>
    </row>
    <row r="8710" spans="1:16" x14ac:dyDescent="0.3">
      <c r="A8710" t="s">
        <v>45</v>
      </c>
      <c r="B8710" s="38">
        <v>43282</v>
      </c>
      <c r="C8710" t="s">
        <v>30</v>
      </c>
      <c r="D8710" t="s">
        <v>1554</v>
      </c>
      <c r="E8710" t="s">
        <v>1125</v>
      </c>
      <c r="F8710">
        <v>243592</v>
      </c>
      <c r="G8710">
        <v>416337</v>
      </c>
      <c r="H8710" t="s">
        <v>148</v>
      </c>
      <c r="I8710" t="s">
        <v>248</v>
      </c>
      <c r="L8710">
        <f t="shared" si="613"/>
        <v>2018</v>
      </c>
      <c r="M8710">
        <f t="shared" si="614"/>
        <v>7</v>
      </c>
      <c r="N8710">
        <f t="shared" si="610"/>
        <v>0</v>
      </c>
      <c r="O8710">
        <f t="shared" si="611"/>
        <v>0</v>
      </c>
      <c r="P8710">
        <f t="shared" si="612"/>
        <v>1</v>
      </c>
    </row>
    <row r="8711" spans="1:16" x14ac:dyDescent="0.3">
      <c r="A8711" t="s">
        <v>45</v>
      </c>
      <c r="B8711" s="38">
        <v>43282</v>
      </c>
      <c r="C8711" t="s">
        <v>29</v>
      </c>
      <c r="D8711" t="s">
        <v>1377</v>
      </c>
      <c r="E8711" t="s">
        <v>1125</v>
      </c>
      <c r="F8711">
        <v>243591</v>
      </c>
      <c r="G8711">
        <v>418029</v>
      </c>
      <c r="H8711" t="s">
        <v>148</v>
      </c>
      <c r="I8711" t="s">
        <v>799</v>
      </c>
      <c r="L8711">
        <f t="shared" si="613"/>
        <v>2018</v>
      </c>
      <c r="M8711">
        <f t="shared" si="614"/>
        <v>7</v>
      </c>
      <c r="N8711">
        <f t="shared" si="610"/>
        <v>0</v>
      </c>
      <c r="O8711">
        <f t="shared" si="611"/>
        <v>1</v>
      </c>
      <c r="P8711">
        <f t="shared" si="612"/>
        <v>0</v>
      </c>
    </row>
    <row r="8712" spans="1:16" x14ac:dyDescent="0.3">
      <c r="A8712" t="s">
        <v>45</v>
      </c>
      <c r="B8712" s="38">
        <v>43282</v>
      </c>
      <c r="C8712" t="s">
        <v>30</v>
      </c>
      <c r="D8712" t="s">
        <v>1348</v>
      </c>
      <c r="E8712" t="s">
        <v>1125</v>
      </c>
      <c r="F8712">
        <v>243287</v>
      </c>
      <c r="G8712">
        <v>416990</v>
      </c>
      <c r="H8712" t="s">
        <v>152</v>
      </c>
      <c r="I8712" t="s">
        <v>222</v>
      </c>
      <c r="L8712">
        <f t="shared" si="613"/>
        <v>2018</v>
      </c>
      <c r="M8712">
        <f t="shared" si="614"/>
        <v>7</v>
      </c>
      <c r="N8712">
        <f t="shared" si="610"/>
        <v>0</v>
      </c>
      <c r="O8712">
        <f t="shared" si="611"/>
        <v>0</v>
      </c>
      <c r="P8712">
        <f t="shared" si="612"/>
        <v>2</v>
      </c>
    </row>
    <row r="8713" spans="1:16" x14ac:dyDescent="0.3">
      <c r="A8713" t="s">
        <v>45</v>
      </c>
      <c r="B8713" s="38">
        <v>43282</v>
      </c>
      <c r="C8713" t="s">
        <v>30</v>
      </c>
      <c r="D8713" t="s">
        <v>1389</v>
      </c>
      <c r="E8713" t="s">
        <v>1125</v>
      </c>
      <c r="F8713">
        <v>243515</v>
      </c>
      <c r="G8713">
        <v>417259</v>
      </c>
      <c r="H8713" t="s">
        <v>148</v>
      </c>
      <c r="I8713" t="s">
        <v>248</v>
      </c>
      <c r="L8713">
        <f t="shared" si="613"/>
        <v>2018</v>
      </c>
      <c r="M8713">
        <f t="shared" si="614"/>
        <v>7</v>
      </c>
      <c r="N8713">
        <f t="shared" si="610"/>
        <v>0</v>
      </c>
      <c r="O8713">
        <f t="shared" si="611"/>
        <v>0</v>
      </c>
      <c r="P8713">
        <f t="shared" si="612"/>
        <v>1</v>
      </c>
    </row>
    <row r="8714" spans="1:16" x14ac:dyDescent="0.3">
      <c r="A8714" t="s">
        <v>45</v>
      </c>
      <c r="B8714" s="38">
        <v>43313</v>
      </c>
      <c r="C8714" t="s">
        <v>30</v>
      </c>
      <c r="D8714" t="s">
        <v>1537</v>
      </c>
      <c r="E8714" t="s">
        <v>1125</v>
      </c>
      <c r="F8714">
        <v>243650</v>
      </c>
      <c r="G8714">
        <v>416966</v>
      </c>
      <c r="H8714" t="s">
        <v>148</v>
      </c>
      <c r="I8714" t="s">
        <v>248</v>
      </c>
      <c r="L8714">
        <f t="shared" si="613"/>
        <v>2018</v>
      </c>
      <c r="M8714">
        <f t="shared" si="614"/>
        <v>8</v>
      </c>
      <c r="N8714">
        <f t="shared" si="610"/>
        <v>0</v>
      </c>
      <c r="O8714">
        <f t="shared" si="611"/>
        <v>0</v>
      </c>
      <c r="P8714">
        <f t="shared" si="612"/>
        <v>1</v>
      </c>
    </row>
    <row r="8715" spans="1:16" x14ac:dyDescent="0.3">
      <c r="A8715" t="s">
        <v>45</v>
      </c>
      <c r="B8715" s="38">
        <v>43313</v>
      </c>
      <c r="C8715" t="s">
        <v>29</v>
      </c>
      <c r="D8715" t="s">
        <v>1377</v>
      </c>
      <c r="E8715" t="s">
        <v>1125</v>
      </c>
      <c r="F8715">
        <v>243656</v>
      </c>
      <c r="G8715">
        <v>418194</v>
      </c>
      <c r="H8715" t="s">
        <v>148</v>
      </c>
      <c r="I8715" t="s">
        <v>799</v>
      </c>
      <c r="L8715">
        <f t="shared" si="613"/>
        <v>2018</v>
      </c>
      <c r="M8715">
        <f t="shared" si="614"/>
        <v>8</v>
      </c>
      <c r="N8715">
        <f t="shared" si="610"/>
        <v>0</v>
      </c>
      <c r="O8715">
        <f t="shared" si="611"/>
        <v>1</v>
      </c>
      <c r="P8715">
        <f t="shared" si="612"/>
        <v>0</v>
      </c>
    </row>
    <row r="8716" spans="1:16" x14ac:dyDescent="0.3">
      <c r="A8716" t="s">
        <v>45</v>
      </c>
      <c r="B8716" s="38">
        <v>43344</v>
      </c>
      <c r="C8716" t="s">
        <v>30</v>
      </c>
      <c r="D8716" t="s">
        <v>1385</v>
      </c>
      <c r="E8716" t="s">
        <v>1125</v>
      </c>
      <c r="F8716">
        <v>243452</v>
      </c>
      <c r="G8716">
        <v>417248</v>
      </c>
      <c r="H8716" t="s">
        <v>148</v>
      </c>
      <c r="I8716" t="s">
        <v>248</v>
      </c>
      <c r="L8716">
        <f t="shared" si="613"/>
        <v>2018</v>
      </c>
      <c r="M8716">
        <f t="shared" si="614"/>
        <v>9</v>
      </c>
      <c r="N8716">
        <f t="shared" si="610"/>
        <v>0</v>
      </c>
      <c r="O8716">
        <f t="shared" si="611"/>
        <v>0</v>
      </c>
      <c r="P8716">
        <f t="shared" si="612"/>
        <v>1</v>
      </c>
    </row>
    <row r="8717" spans="1:16" x14ac:dyDescent="0.3">
      <c r="A8717" t="s">
        <v>45</v>
      </c>
      <c r="B8717" s="38">
        <v>43344</v>
      </c>
      <c r="C8717" t="s">
        <v>30</v>
      </c>
      <c r="D8717" t="s">
        <v>1398</v>
      </c>
      <c r="E8717" t="s">
        <v>1125</v>
      </c>
      <c r="F8717">
        <v>244083</v>
      </c>
      <c r="G8717">
        <v>416328</v>
      </c>
      <c r="H8717" t="s">
        <v>148</v>
      </c>
      <c r="I8717" t="s">
        <v>248</v>
      </c>
      <c r="L8717">
        <f t="shared" si="613"/>
        <v>2018</v>
      </c>
      <c r="M8717">
        <f t="shared" si="614"/>
        <v>9</v>
      </c>
      <c r="N8717">
        <f t="shared" si="610"/>
        <v>0</v>
      </c>
      <c r="O8717">
        <f t="shared" si="611"/>
        <v>0</v>
      </c>
      <c r="P8717">
        <f t="shared" si="612"/>
        <v>1</v>
      </c>
    </row>
    <row r="8718" spans="1:16" x14ac:dyDescent="0.3">
      <c r="A8718" t="s">
        <v>45</v>
      </c>
      <c r="B8718" s="38">
        <v>43344</v>
      </c>
      <c r="C8718" t="s">
        <v>30</v>
      </c>
      <c r="D8718" t="s">
        <v>1403</v>
      </c>
      <c r="E8718" t="s">
        <v>1125</v>
      </c>
      <c r="F8718">
        <v>244608</v>
      </c>
      <c r="G8718">
        <v>416498</v>
      </c>
      <c r="H8718" t="s">
        <v>148</v>
      </c>
      <c r="I8718" t="s">
        <v>248</v>
      </c>
      <c r="L8718">
        <f t="shared" si="613"/>
        <v>2018</v>
      </c>
      <c r="M8718">
        <f t="shared" si="614"/>
        <v>9</v>
      </c>
      <c r="N8718">
        <f t="shared" si="610"/>
        <v>0</v>
      </c>
      <c r="O8718">
        <f t="shared" si="611"/>
        <v>0</v>
      </c>
      <c r="P8718">
        <f t="shared" si="612"/>
        <v>1</v>
      </c>
    </row>
    <row r="8719" spans="1:16" x14ac:dyDescent="0.3">
      <c r="A8719" t="s">
        <v>45</v>
      </c>
      <c r="B8719" s="38">
        <v>43344</v>
      </c>
      <c r="C8719" t="s">
        <v>30</v>
      </c>
      <c r="D8719" t="s">
        <v>1555</v>
      </c>
      <c r="E8719" t="s">
        <v>1125</v>
      </c>
      <c r="F8719">
        <v>243464</v>
      </c>
      <c r="G8719">
        <v>416883</v>
      </c>
      <c r="H8719" t="s">
        <v>148</v>
      </c>
      <c r="I8719" t="s">
        <v>248</v>
      </c>
      <c r="L8719">
        <f t="shared" si="613"/>
        <v>2018</v>
      </c>
      <c r="M8719">
        <f t="shared" si="614"/>
        <v>9</v>
      </c>
      <c r="N8719">
        <f t="shared" si="610"/>
        <v>0</v>
      </c>
      <c r="O8719">
        <f t="shared" si="611"/>
        <v>0</v>
      </c>
      <c r="P8719">
        <f t="shared" si="612"/>
        <v>1</v>
      </c>
    </row>
    <row r="8720" spans="1:16" x14ac:dyDescent="0.3">
      <c r="A8720" t="s">
        <v>45</v>
      </c>
      <c r="B8720" s="38">
        <v>43374</v>
      </c>
      <c r="C8720" t="s">
        <v>30</v>
      </c>
      <c r="D8720" t="s">
        <v>1546</v>
      </c>
      <c r="E8720" t="s">
        <v>1125</v>
      </c>
      <c r="F8720">
        <v>243355</v>
      </c>
      <c r="G8720">
        <v>416207</v>
      </c>
      <c r="H8720" t="s">
        <v>152</v>
      </c>
      <c r="I8720" t="s">
        <v>222</v>
      </c>
      <c r="L8720">
        <f t="shared" si="613"/>
        <v>2018</v>
      </c>
      <c r="M8720">
        <f t="shared" si="614"/>
        <v>10</v>
      </c>
      <c r="N8720">
        <f t="shared" si="610"/>
        <v>0</v>
      </c>
      <c r="O8720">
        <f t="shared" si="611"/>
        <v>0</v>
      </c>
      <c r="P8720">
        <f t="shared" si="612"/>
        <v>2</v>
      </c>
    </row>
    <row r="8721" spans="1:16" x14ac:dyDescent="0.3">
      <c r="A8721" t="s">
        <v>45</v>
      </c>
      <c r="B8721" s="38">
        <v>43374</v>
      </c>
      <c r="C8721" t="s">
        <v>30</v>
      </c>
      <c r="D8721" t="s">
        <v>1397</v>
      </c>
      <c r="E8721" t="s">
        <v>1125</v>
      </c>
      <c r="F8721">
        <v>244012</v>
      </c>
      <c r="G8721">
        <v>416079</v>
      </c>
      <c r="H8721" t="s">
        <v>148</v>
      </c>
      <c r="I8721" t="s">
        <v>248</v>
      </c>
      <c r="L8721">
        <f t="shared" si="613"/>
        <v>2018</v>
      </c>
      <c r="M8721">
        <f t="shared" si="614"/>
        <v>10</v>
      </c>
      <c r="N8721">
        <f t="shared" si="610"/>
        <v>0</v>
      </c>
      <c r="O8721">
        <f t="shared" si="611"/>
        <v>0</v>
      </c>
      <c r="P8721">
        <f t="shared" si="612"/>
        <v>1</v>
      </c>
    </row>
    <row r="8722" spans="1:16" x14ac:dyDescent="0.3">
      <c r="A8722" t="s">
        <v>45</v>
      </c>
      <c r="B8722" s="38">
        <v>43374</v>
      </c>
      <c r="C8722" t="s">
        <v>30</v>
      </c>
      <c r="D8722" t="s">
        <v>1405</v>
      </c>
      <c r="E8722" t="s">
        <v>1125</v>
      </c>
      <c r="F8722">
        <v>243691</v>
      </c>
      <c r="G8722">
        <v>416335</v>
      </c>
      <c r="H8722" t="s">
        <v>148</v>
      </c>
      <c r="I8722" t="s">
        <v>248</v>
      </c>
      <c r="L8722">
        <f t="shared" si="613"/>
        <v>2018</v>
      </c>
      <c r="M8722">
        <f t="shared" si="614"/>
        <v>10</v>
      </c>
      <c r="N8722">
        <f t="shared" si="610"/>
        <v>0</v>
      </c>
      <c r="O8722">
        <f t="shared" si="611"/>
        <v>0</v>
      </c>
      <c r="P8722">
        <f t="shared" si="612"/>
        <v>1</v>
      </c>
    </row>
    <row r="8723" spans="1:16" x14ac:dyDescent="0.3">
      <c r="A8723" t="s">
        <v>45</v>
      </c>
      <c r="B8723" s="38">
        <v>43374</v>
      </c>
      <c r="C8723" t="s">
        <v>30</v>
      </c>
      <c r="D8723" t="s">
        <v>1399</v>
      </c>
      <c r="E8723" t="s">
        <v>1125</v>
      </c>
      <c r="F8723">
        <v>243505</v>
      </c>
      <c r="G8723">
        <v>416610</v>
      </c>
      <c r="H8723" t="s">
        <v>148</v>
      </c>
      <c r="I8723" t="s">
        <v>248</v>
      </c>
      <c r="L8723">
        <f t="shared" si="613"/>
        <v>2018</v>
      </c>
      <c r="M8723">
        <f t="shared" si="614"/>
        <v>10</v>
      </c>
      <c r="N8723">
        <f t="shared" si="610"/>
        <v>0</v>
      </c>
      <c r="O8723">
        <f t="shared" si="611"/>
        <v>0</v>
      </c>
      <c r="P8723">
        <f t="shared" si="612"/>
        <v>1</v>
      </c>
    </row>
    <row r="8724" spans="1:16" x14ac:dyDescent="0.3">
      <c r="A8724" t="s">
        <v>45</v>
      </c>
      <c r="B8724" s="38">
        <v>43374</v>
      </c>
      <c r="C8724" t="s">
        <v>30</v>
      </c>
      <c r="D8724" t="s">
        <v>1380</v>
      </c>
      <c r="E8724" t="s">
        <v>1125</v>
      </c>
      <c r="F8724">
        <v>242886</v>
      </c>
      <c r="G8724">
        <v>417171</v>
      </c>
      <c r="H8724" t="s">
        <v>148</v>
      </c>
      <c r="I8724" t="s">
        <v>248</v>
      </c>
      <c r="L8724">
        <f t="shared" si="613"/>
        <v>2018</v>
      </c>
      <c r="M8724">
        <f t="shared" si="614"/>
        <v>10</v>
      </c>
      <c r="N8724">
        <f t="shared" si="610"/>
        <v>0</v>
      </c>
      <c r="O8724">
        <f t="shared" si="611"/>
        <v>0</v>
      </c>
      <c r="P8724">
        <f t="shared" si="612"/>
        <v>1</v>
      </c>
    </row>
    <row r="8725" spans="1:16" x14ac:dyDescent="0.3">
      <c r="A8725" t="s">
        <v>45</v>
      </c>
      <c r="B8725" s="38">
        <v>43374</v>
      </c>
      <c r="C8725" t="s">
        <v>30</v>
      </c>
      <c r="D8725" t="s">
        <v>1416</v>
      </c>
      <c r="E8725" t="s">
        <v>1125</v>
      </c>
      <c r="F8725">
        <v>244272</v>
      </c>
      <c r="G8725">
        <v>416942</v>
      </c>
      <c r="H8725" t="s">
        <v>148</v>
      </c>
      <c r="I8725" t="s">
        <v>248</v>
      </c>
      <c r="L8725">
        <f t="shared" si="613"/>
        <v>2018</v>
      </c>
      <c r="M8725">
        <f t="shared" si="614"/>
        <v>10</v>
      </c>
      <c r="N8725">
        <f t="shared" ref="N8725:N8788" si="615">SUM((IF(OR(ISBLANK($I8725),ISERROR(SEARCH("killed",$I8725))),0,IF(SEARCH("killed",$I8725)=3,LEFT($I8725,1),IF(SEARCH("killed",$I8725)=4,LEFT($I8725,2),0)))),(IF(OR(ISBLANK($J8725),ISERROR(SEARCH("killed",$J8725))),0,IF(SEARCH("killed",$J8725)=3,LEFT($J8725,1),IF(SEARCH("killed",$J8725)=4,LEFT($J8725,2),0)))),(IF(OR(ISBLANK($K8725),ISERROR(SEARCH("killed",$K8725))),0,IF(SEARCH("killed",$K8725)=3,LEFT($K8725,1),IF(SEARCH("killed",$K8725)=4,LEFT($K8725,2),0)))))</f>
        <v>0</v>
      </c>
      <c r="O8725">
        <f t="shared" ref="O8725:O8788" si="616">SUM((IF(OR(ISBLANK($I8725),ISERROR(SEARCH("seriously",$I8725))),0,IF(SEARCH("seriously",$I8725)=3,LEFT($I8725,1),IF(SEARCH("seriously",$I8725)=4,LEFT($I8725,2),0)))),(IF(OR(ISBLANK($J8725),ISERROR(SEARCH("seriously",$J8725))),0,IF(SEARCH("seriously",$J8725)=3,LEFT($J8725,1),IF(SEARCH("seriously",$J8725)=4,LEFT($J8725,2),0)))),(IF(OR(ISBLANK($K8725),ISERROR(SEARCH("seriously",$K8725))),0,IF(SEARCH("seriously",$K8725)=3,LEFT($K8725,1),IF(SEARCH("seriously",$K8725)=4,LEFT($K8725,2),0)))))</f>
        <v>0</v>
      </c>
      <c r="P8725">
        <f t="shared" ref="P8725:P8788" si="617">SUM((IF(OR(ISBLANK($I8725),ISERROR(SEARCH("slightly",$I8725))),0,IF(SEARCH("slightly",$I8725)=3,LEFT($I8725,1),IF(SEARCH("slightly",$I8725)=4,LEFT($I8725,2),0)))),(IF(OR(ISBLANK($J8725),ISERROR(SEARCH("slightly",$J8725))),0,IF(SEARCH("slightly",$J8725)=3,LEFT($J8725,1),IF(SEARCH("slightly",$J8725)=4,LEFT($J8725,2),0)))),(IF(OR(ISBLANK($K8725),ISERROR(SEARCH("slightly",$K8725))),0,IF(SEARCH("slightly",$K8725)=3,LEFT($K8725,1),IF(SEARCH("slightly",$K8725)=4,LEFT($K8725,2),0)))))</f>
        <v>1</v>
      </c>
    </row>
    <row r="8726" spans="1:16" x14ac:dyDescent="0.3">
      <c r="A8726" t="s">
        <v>45</v>
      </c>
      <c r="B8726" s="38">
        <v>43374</v>
      </c>
      <c r="C8726" t="s">
        <v>30</v>
      </c>
      <c r="D8726" t="s">
        <v>1556</v>
      </c>
      <c r="E8726" t="s">
        <v>1125</v>
      </c>
      <c r="F8726">
        <v>243356</v>
      </c>
      <c r="G8726">
        <v>417325</v>
      </c>
      <c r="H8726" t="s">
        <v>148</v>
      </c>
      <c r="I8726" t="s">
        <v>248</v>
      </c>
      <c r="L8726">
        <f t="shared" si="613"/>
        <v>2018</v>
      </c>
      <c r="M8726">
        <f t="shared" si="614"/>
        <v>10</v>
      </c>
      <c r="N8726">
        <f t="shared" si="615"/>
        <v>0</v>
      </c>
      <c r="O8726">
        <f t="shared" si="616"/>
        <v>0</v>
      </c>
      <c r="P8726">
        <f t="shared" si="617"/>
        <v>1</v>
      </c>
    </row>
    <row r="8727" spans="1:16" x14ac:dyDescent="0.3">
      <c r="A8727" t="s">
        <v>45</v>
      </c>
      <c r="B8727" s="38">
        <v>43374</v>
      </c>
      <c r="C8727" t="s">
        <v>30</v>
      </c>
      <c r="D8727" t="s">
        <v>1412</v>
      </c>
      <c r="E8727" t="s">
        <v>1125</v>
      </c>
      <c r="F8727">
        <v>243073</v>
      </c>
      <c r="G8727">
        <v>417056</v>
      </c>
      <c r="H8727" t="s">
        <v>148</v>
      </c>
      <c r="I8727" t="s">
        <v>248</v>
      </c>
      <c r="L8727">
        <f t="shared" si="613"/>
        <v>2018</v>
      </c>
      <c r="M8727">
        <f t="shared" si="614"/>
        <v>10</v>
      </c>
      <c r="N8727">
        <f t="shared" si="615"/>
        <v>0</v>
      </c>
      <c r="O8727">
        <f t="shared" si="616"/>
        <v>0</v>
      </c>
      <c r="P8727">
        <f t="shared" si="617"/>
        <v>1</v>
      </c>
    </row>
    <row r="8728" spans="1:16" x14ac:dyDescent="0.3">
      <c r="A8728" t="s">
        <v>45</v>
      </c>
      <c r="B8728" s="38">
        <v>43374</v>
      </c>
      <c r="C8728" t="s">
        <v>30</v>
      </c>
      <c r="D8728" t="s">
        <v>1386</v>
      </c>
      <c r="E8728" t="s">
        <v>1125</v>
      </c>
      <c r="F8728">
        <v>243852</v>
      </c>
      <c r="G8728">
        <v>415971</v>
      </c>
      <c r="H8728" t="s">
        <v>148</v>
      </c>
      <c r="I8728" t="s">
        <v>248</v>
      </c>
      <c r="L8728">
        <f t="shared" si="613"/>
        <v>2018</v>
      </c>
      <c r="M8728">
        <f t="shared" si="614"/>
        <v>10</v>
      </c>
      <c r="N8728">
        <f t="shared" si="615"/>
        <v>0</v>
      </c>
      <c r="O8728">
        <f t="shared" si="616"/>
        <v>0</v>
      </c>
      <c r="P8728">
        <f t="shared" si="617"/>
        <v>1</v>
      </c>
    </row>
    <row r="8729" spans="1:16" x14ac:dyDescent="0.3">
      <c r="A8729" t="s">
        <v>45</v>
      </c>
      <c r="B8729" s="38">
        <v>43374</v>
      </c>
      <c r="C8729" t="s">
        <v>30</v>
      </c>
      <c r="D8729" t="s">
        <v>1341</v>
      </c>
      <c r="E8729" t="s">
        <v>1125</v>
      </c>
      <c r="F8729">
        <v>243586</v>
      </c>
      <c r="G8729">
        <v>416547</v>
      </c>
      <c r="H8729" t="s">
        <v>148</v>
      </c>
      <c r="I8729" t="s">
        <v>248</v>
      </c>
      <c r="L8729">
        <f t="shared" si="613"/>
        <v>2018</v>
      </c>
      <c r="M8729">
        <f t="shared" si="614"/>
        <v>10</v>
      </c>
      <c r="N8729">
        <f t="shared" si="615"/>
        <v>0</v>
      </c>
      <c r="O8729">
        <f t="shared" si="616"/>
        <v>0</v>
      </c>
      <c r="P8729">
        <f t="shared" si="617"/>
        <v>1</v>
      </c>
    </row>
    <row r="8730" spans="1:16" x14ac:dyDescent="0.3">
      <c r="A8730" t="s">
        <v>45</v>
      </c>
      <c r="B8730" s="38">
        <v>43374</v>
      </c>
      <c r="C8730" t="s">
        <v>30</v>
      </c>
      <c r="D8730" t="s">
        <v>1418</v>
      </c>
      <c r="E8730" t="s">
        <v>1125</v>
      </c>
      <c r="F8730">
        <v>243708</v>
      </c>
      <c r="G8730">
        <v>416696</v>
      </c>
      <c r="H8730" t="s">
        <v>152</v>
      </c>
      <c r="I8730" t="s">
        <v>222</v>
      </c>
      <c r="L8730">
        <f t="shared" si="613"/>
        <v>2018</v>
      </c>
      <c r="M8730">
        <f t="shared" si="614"/>
        <v>10</v>
      </c>
      <c r="N8730">
        <f t="shared" si="615"/>
        <v>0</v>
      </c>
      <c r="O8730">
        <f t="shared" si="616"/>
        <v>0</v>
      </c>
      <c r="P8730">
        <f t="shared" si="617"/>
        <v>2</v>
      </c>
    </row>
    <row r="8731" spans="1:16" x14ac:dyDescent="0.3">
      <c r="A8731" t="s">
        <v>45</v>
      </c>
      <c r="B8731" s="38">
        <v>43405</v>
      </c>
      <c r="C8731" t="s">
        <v>30</v>
      </c>
      <c r="D8731" t="s">
        <v>1397</v>
      </c>
      <c r="E8731" t="s">
        <v>1125</v>
      </c>
      <c r="F8731">
        <v>243867</v>
      </c>
      <c r="G8731">
        <v>415958</v>
      </c>
      <c r="H8731" t="s">
        <v>148</v>
      </c>
      <c r="I8731" t="s">
        <v>248</v>
      </c>
      <c r="L8731">
        <f t="shared" si="613"/>
        <v>2018</v>
      </c>
      <c r="M8731">
        <f t="shared" si="614"/>
        <v>11</v>
      </c>
      <c r="N8731">
        <f t="shared" si="615"/>
        <v>0</v>
      </c>
      <c r="O8731">
        <f t="shared" si="616"/>
        <v>0</v>
      </c>
      <c r="P8731">
        <f t="shared" si="617"/>
        <v>1</v>
      </c>
    </row>
    <row r="8732" spans="1:16" x14ac:dyDescent="0.3">
      <c r="A8732" t="s">
        <v>45</v>
      </c>
      <c r="B8732" s="38">
        <v>43405</v>
      </c>
      <c r="C8732" t="s">
        <v>30</v>
      </c>
      <c r="D8732" t="s">
        <v>1389</v>
      </c>
      <c r="E8732" t="s">
        <v>1125</v>
      </c>
      <c r="F8732">
        <v>243537</v>
      </c>
      <c r="G8732">
        <v>417188</v>
      </c>
      <c r="H8732" t="s">
        <v>148</v>
      </c>
      <c r="I8732" t="s">
        <v>248</v>
      </c>
      <c r="L8732">
        <f t="shared" ref="L8732:L8795" si="618">YEAR(B8732)</f>
        <v>2018</v>
      </c>
      <c r="M8732">
        <f t="shared" ref="M8732:M8795" si="619">MONTH(B8732)</f>
        <v>11</v>
      </c>
      <c r="N8732">
        <f t="shared" si="615"/>
        <v>0</v>
      </c>
      <c r="O8732">
        <f t="shared" si="616"/>
        <v>0</v>
      </c>
      <c r="P8732">
        <f t="shared" si="617"/>
        <v>1</v>
      </c>
    </row>
    <row r="8733" spans="1:16" x14ac:dyDescent="0.3">
      <c r="A8733" t="s">
        <v>45</v>
      </c>
      <c r="B8733" s="38">
        <v>43405</v>
      </c>
      <c r="C8733" t="s">
        <v>30</v>
      </c>
      <c r="D8733" t="s">
        <v>1416</v>
      </c>
      <c r="E8733" t="s">
        <v>1125</v>
      </c>
      <c r="F8733">
        <v>244520</v>
      </c>
      <c r="G8733">
        <v>417185</v>
      </c>
      <c r="H8733" t="s">
        <v>152</v>
      </c>
      <c r="I8733" t="s">
        <v>222</v>
      </c>
      <c r="L8733">
        <f t="shared" si="618"/>
        <v>2018</v>
      </c>
      <c r="M8733">
        <f t="shared" si="619"/>
        <v>11</v>
      </c>
      <c r="N8733">
        <f t="shared" si="615"/>
        <v>0</v>
      </c>
      <c r="O8733">
        <f t="shared" si="616"/>
        <v>0</v>
      </c>
      <c r="P8733">
        <f t="shared" si="617"/>
        <v>2</v>
      </c>
    </row>
    <row r="8734" spans="1:16" x14ac:dyDescent="0.3">
      <c r="A8734" t="s">
        <v>45</v>
      </c>
      <c r="B8734" s="38">
        <v>43405</v>
      </c>
      <c r="C8734" t="s">
        <v>30</v>
      </c>
      <c r="D8734" t="s">
        <v>1398</v>
      </c>
      <c r="E8734" t="s">
        <v>1125</v>
      </c>
      <c r="F8734">
        <v>244083</v>
      </c>
      <c r="G8734">
        <v>416329</v>
      </c>
      <c r="H8734" t="s">
        <v>148</v>
      </c>
      <c r="I8734" t="s">
        <v>248</v>
      </c>
      <c r="L8734">
        <f t="shared" si="618"/>
        <v>2018</v>
      </c>
      <c r="M8734">
        <f t="shared" si="619"/>
        <v>11</v>
      </c>
      <c r="N8734">
        <f t="shared" si="615"/>
        <v>0</v>
      </c>
      <c r="O8734">
        <f t="shared" si="616"/>
        <v>0</v>
      </c>
      <c r="P8734">
        <f t="shared" si="617"/>
        <v>1</v>
      </c>
    </row>
    <row r="8735" spans="1:16" x14ac:dyDescent="0.3">
      <c r="A8735" t="s">
        <v>45</v>
      </c>
      <c r="B8735" s="38">
        <v>43405</v>
      </c>
      <c r="C8735" t="s">
        <v>30</v>
      </c>
      <c r="D8735" t="s">
        <v>1348</v>
      </c>
      <c r="E8735" t="s">
        <v>1125</v>
      </c>
      <c r="F8735">
        <v>243456</v>
      </c>
      <c r="G8735">
        <v>416900</v>
      </c>
      <c r="H8735" t="s">
        <v>148</v>
      </c>
      <c r="I8735" t="s">
        <v>248</v>
      </c>
      <c r="L8735">
        <f t="shared" si="618"/>
        <v>2018</v>
      </c>
      <c r="M8735">
        <f t="shared" si="619"/>
        <v>11</v>
      </c>
      <c r="N8735">
        <f t="shared" si="615"/>
        <v>0</v>
      </c>
      <c r="O8735">
        <f t="shared" si="616"/>
        <v>0</v>
      </c>
      <c r="P8735">
        <f t="shared" si="617"/>
        <v>1</v>
      </c>
    </row>
    <row r="8736" spans="1:16" x14ac:dyDescent="0.3">
      <c r="A8736" t="s">
        <v>45</v>
      </c>
      <c r="B8736" s="38">
        <v>43405</v>
      </c>
      <c r="C8736" t="s">
        <v>30</v>
      </c>
      <c r="D8736" t="s">
        <v>1414</v>
      </c>
      <c r="E8736" t="s">
        <v>1125</v>
      </c>
      <c r="F8736">
        <v>244192</v>
      </c>
      <c r="G8736">
        <v>416436</v>
      </c>
      <c r="H8736" t="s">
        <v>144</v>
      </c>
      <c r="I8736" t="s">
        <v>341</v>
      </c>
      <c r="L8736">
        <f t="shared" si="618"/>
        <v>2018</v>
      </c>
      <c r="M8736">
        <f t="shared" si="619"/>
        <v>11</v>
      </c>
      <c r="N8736">
        <f t="shared" si="615"/>
        <v>0</v>
      </c>
      <c r="O8736">
        <f t="shared" si="616"/>
        <v>0</v>
      </c>
      <c r="P8736">
        <f t="shared" si="617"/>
        <v>3</v>
      </c>
    </row>
    <row r="8737" spans="1:16" x14ac:dyDescent="0.3">
      <c r="A8737" t="s">
        <v>45</v>
      </c>
      <c r="B8737" s="38">
        <v>43405</v>
      </c>
      <c r="C8737" t="s">
        <v>30</v>
      </c>
      <c r="D8737" t="s">
        <v>1410</v>
      </c>
      <c r="E8737" t="s">
        <v>1125</v>
      </c>
      <c r="F8737">
        <v>243575</v>
      </c>
      <c r="G8737">
        <v>416288</v>
      </c>
      <c r="H8737" t="s">
        <v>148</v>
      </c>
      <c r="I8737" t="s">
        <v>248</v>
      </c>
      <c r="L8737">
        <f t="shared" si="618"/>
        <v>2018</v>
      </c>
      <c r="M8737">
        <f t="shared" si="619"/>
        <v>11</v>
      </c>
      <c r="N8737">
        <f t="shared" si="615"/>
        <v>0</v>
      </c>
      <c r="O8737">
        <f t="shared" si="616"/>
        <v>0</v>
      </c>
      <c r="P8737">
        <f t="shared" si="617"/>
        <v>1</v>
      </c>
    </row>
    <row r="8738" spans="1:16" x14ac:dyDescent="0.3">
      <c r="A8738" t="s">
        <v>45</v>
      </c>
      <c r="B8738" s="38">
        <v>43435</v>
      </c>
      <c r="C8738" t="s">
        <v>30</v>
      </c>
      <c r="D8738" t="s">
        <v>1388</v>
      </c>
      <c r="E8738" t="s">
        <v>1125</v>
      </c>
      <c r="F8738">
        <v>243877</v>
      </c>
      <c r="G8738">
        <v>418641</v>
      </c>
      <c r="H8738" t="s">
        <v>148</v>
      </c>
      <c r="I8738" t="s">
        <v>248</v>
      </c>
      <c r="L8738">
        <f t="shared" si="618"/>
        <v>2018</v>
      </c>
      <c r="M8738">
        <f t="shared" si="619"/>
        <v>12</v>
      </c>
      <c r="N8738">
        <f t="shared" si="615"/>
        <v>0</v>
      </c>
      <c r="O8738">
        <f t="shared" si="616"/>
        <v>0</v>
      </c>
      <c r="P8738">
        <f t="shared" si="617"/>
        <v>1</v>
      </c>
    </row>
    <row r="8739" spans="1:16" x14ac:dyDescent="0.3">
      <c r="A8739" t="s">
        <v>45</v>
      </c>
      <c r="B8739" s="38">
        <v>43435</v>
      </c>
      <c r="C8739" t="s">
        <v>30</v>
      </c>
      <c r="D8739" t="s">
        <v>1555</v>
      </c>
      <c r="E8739" t="s">
        <v>1125</v>
      </c>
      <c r="F8739">
        <v>243384</v>
      </c>
      <c r="G8739">
        <v>416783</v>
      </c>
      <c r="H8739" t="s">
        <v>148</v>
      </c>
      <c r="I8739" t="s">
        <v>248</v>
      </c>
      <c r="L8739">
        <f t="shared" si="618"/>
        <v>2018</v>
      </c>
      <c r="M8739">
        <f t="shared" si="619"/>
        <v>12</v>
      </c>
      <c r="N8739">
        <f t="shared" si="615"/>
        <v>0</v>
      </c>
      <c r="O8739">
        <f t="shared" si="616"/>
        <v>0</v>
      </c>
      <c r="P8739">
        <f t="shared" si="617"/>
        <v>1</v>
      </c>
    </row>
    <row r="8740" spans="1:16" x14ac:dyDescent="0.3">
      <c r="A8740" t="s">
        <v>45</v>
      </c>
      <c r="B8740" s="38">
        <v>43435</v>
      </c>
      <c r="C8740" t="s">
        <v>30</v>
      </c>
      <c r="D8740" t="s">
        <v>1384</v>
      </c>
      <c r="E8740" t="s">
        <v>1125</v>
      </c>
      <c r="F8740">
        <v>244069</v>
      </c>
      <c r="G8740">
        <v>416780</v>
      </c>
      <c r="H8740" t="s">
        <v>152</v>
      </c>
      <c r="I8740" t="s">
        <v>222</v>
      </c>
      <c r="L8740">
        <f t="shared" si="618"/>
        <v>2018</v>
      </c>
      <c r="M8740">
        <f t="shared" si="619"/>
        <v>12</v>
      </c>
      <c r="N8740">
        <f t="shared" si="615"/>
        <v>0</v>
      </c>
      <c r="O8740">
        <f t="shared" si="616"/>
        <v>0</v>
      </c>
      <c r="P8740">
        <f t="shared" si="617"/>
        <v>2</v>
      </c>
    </row>
    <row r="8741" spans="1:16" x14ac:dyDescent="0.3">
      <c r="A8741" t="s">
        <v>45</v>
      </c>
      <c r="B8741" s="38">
        <v>43435</v>
      </c>
      <c r="C8741" t="s">
        <v>30</v>
      </c>
      <c r="D8741" t="s">
        <v>1540</v>
      </c>
      <c r="E8741" t="s">
        <v>1125</v>
      </c>
      <c r="F8741">
        <v>243612</v>
      </c>
      <c r="G8741">
        <v>416867</v>
      </c>
      <c r="H8741" t="s">
        <v>200</v>
      </c>
      <c r="I8741" t="s">
        <v>1481</v>
      </c>
      <c r="L8741">
        <f t="shared" si="618"/>
        <v>2018</v>
      </c>
      <c r="M8741">
        <f t="shared" si="619"/>
        <v>12</v>
      </c>
      <c r="N8741">
        <f t="shared" si="615"/>
        <v>0</v>
      </c>
      <c r="O8741">
        <f t="shared" si="616"/>
        <v>0</v>
      </c>
      <c r="P8741">
        <f t="shared" si="617"/>
        <v>6</v>
      </c>
    </row>
    <row r="8742" spans="1:16" x14ac:dyDescent="0.3">
      <c r="A8742" t="s">
        <v>45</v>
      </c>
      <c r="B8742" s="38">
        <v>43435</v>
      </c>
      <c r="C8742" t="s">
        <v>30</v>
      </c>
      <c r="D8742" t="s">
        <v>1403</v>
      </c>
      <c r="E8742" t="s">
        <v>1125</v>
      </c>
      <c r="F8742">
        <v>244706</v>
      </c>
      <c r="G8742">
        <v>416425</v>
      </c>
      <c r="H8742" t="s">
        <v>148</v>
      </c>
      <c r="I8742" t="s">
        <v>248</v>
      </c>
      <c r="L8742">
        <f t="shared" si="618"/>
        <v>2018</v>
      </c>
      <c r="M8742">
        <f t="shared" si="619"/>
        <v>12</v>
      </c>
      <c r="N8742">
        <f t="shared" si="615"/>
        <v>0</v>
      </c>
      <c r="O8742">
        <f t="shared" si="616"/>
        <v>0</v>
      </c>
      <c r="P8742">
        <f t="shared" si="617"/>
        <v>1</v>
      </c>
    </row>
    <row r="8743" spans="1:16" x14ac:dyDescent="0.3">
      <c r="A8743" t="s">
        <v>58</v>
      </c>
      <c r="B8743" s="38">
        <v>43160</v>
      </c>
      <c r="C8743" t="s">
        <v>29</v>
      </c>
      <c r="D8743" t="s">
        <v>1557</v>
      </c>
      <c r="E8743" t="s">
        <v>1123</v>
      </c>
      <c r="F8743">
        <v>283973</v>
      </c>
      <c r="G8743">
        <v>366484</v>
      </c>
      <c r="H8743" t="s">
        <v>152</v>
      </c>
      <c r="I8743" t="s">
        <v>236</v>
      </c>
      <c r="L8743">
        <f t="shared" si="618"/>
        <v>2018</v>
      </c>
      <c r="M8743">
        <f t="shared" si="619"/>
        <v>3</v>
      </c>
      <c r="N8743">
        <f t="shared" si="615"/>
        <v>0</v>
      </c>
      <c r="O8743">
        <f t="shared" si="616"/>
        <v>2</v>
      </c>
      <c r="P8743">
        <f t="shared" si="617"/>
        <v>0</v>
      </c>
    </row>
    <row r="8744" spans="1:16" x14ac:dyDescent="0.3">
      <c r="A8744" t="s">
        <v>57</v>
      </c>
      <c r="B8744" s="38">
        <v>43101</v>
      </c>
      <c r="C8744" t="s">
        <v>29</v>
      </c>
      <c r="D8744" t="s">
        <v>1558</v>
      </c>
      <c r="E8744" t="s">
        <v>1126</v>
      </c>
      <c r="F8744">
        <v>224209</v>
      </c>
      <c r="G8744">
        <v>344092</v>
      </c>
      <c r="H8744" t="s">
        <v>152</v>
      </c>
      <c r="I8744" t="s">
        <v>799</v>
      </c>
      <c r="J8744" t="s">
        <v>248</v>
      </c>
      <c r="L8744">
        <f t="shared" si="618"/>
        <v>2018</v>
      </c>
      <c r="M8744">
        <f t="shared" si="619"/>
        <v>1</v>
      </c>
      <c r="N8744">
        <f t="shared" si="615"/>
        <v>0</v>
      </c>
      <c r="O8744">
        <f t="shared" si="616"/>
        <v>1</v>
      </c>
      <c r="P8744">
        <f t="shared" si="617"/>
        <v>1</v>
      </c>
    </row>
    <row r="8745" spans="1:16" x14ac:dyDescent="0.3">
      <c r="A8745" t="s">
        <v>57</v>
      </c>
      <c r="B8745" s="38">
        <v>43132</v>
      </c>
      <c r="C8745" t="s">
        <v>30</v>
      </c>
      <c r="D8745" t="s">
        <v>1559</v>
      </c>
      <c r="E8745" t="s">
        <v>1126</v>
      </c>
      <c r="F8745">
        <v>223567</v>
      </c>
      <c r="G8745">
        <v>344310</v>
      </c>
      <c r="H8745" t="s">
        <v>144</v>
      </c>
      <c r="I8745" t="s">
        <v>341</v>
      </c>
      <c r="L8745">
        <f t="shared" si="618"/>
        <v>2018</v>
      </c>
      <c r="M8745">
        <f t="shared" si="619"/>
        <v>2</v>
      </c>
      <c r="N8745">
        <f t="shared" si="615"/>
        <v>0</v>
      </c>
      <c r="O8745">
        <f t="shared" si="616"/>
        <v>0</v>
      </c>
      <c r="P8745">
        <f t="shared" si="617"/>
        <v>3</v>
      </c>
    </row>
    <row r="8746" spans="1:16" x14ac:dyDescent="0.3">
      <c r="A8746" t="s">
        <v>57</v>
      </c>
      <c r="B8746" s="38">
        <v>43160</v>
      </c>
      <c r="C8746" t="s">
        <v>29</v>
      </c>
      <c r="D8746" t="s">
        <v>1270</v>
      </c>
      <c r="E8746" t="s">
        <v>1126</v>
      </c>
      <c r="F8746">
        <v>223098</v>
      </c>
      <c r="G8746">
        <v>344343</v>
      </c>
      <c r="H8746" t="s">
        <v>148</v>
      </c>
      <c r="I8746" t="s">
        <v>799</v>
      </c>
      <c r="L8746">
        <f t="shared" si="618"/>
        <v>2018</v>
      </c>
      <c r="M8746">
        <f t="shared" si="619"/>
        <v>3</v>
      </c>
      <c r="N8746">
        <f t="shared" si="615"/>
        <v>0</v>
      </c>
      <c r="O8746">
        <f t="shared" si="616"/>
        <v>1</v>
      </c>
      <c r="P8746">
        <f t="shared" si="617"/>
        <v>0</v>
      </c>
    </row>
    <row r="8747" spans="1:16" x14ac:dyDescent="0.3">
      <c r="A8747" t="s">
        <v>57</v>
      </c>
      <c r="B8747" s="38">
        <v>43191</v>
      </c>
      <c r="C8747" t="s">
        <v>29</v>
      </c>
      <c r="D8747" t="s">
        <v>1420</v>
      </c>
      <c r="E8747" t="s">
        <v>1126</v>
      </c>
      <c r="F8747">
        <v>223287</v>
      </c>
      <c r="G8747">
        <v>344211</v>
      </c>
      <c r="H8747" t="s">
        <v>148</v>
      </c>
      <c r="I8747" t="s">
        <v>799</v>
      </c>
      <c r="L8747">
        <f t="shared" si="618"/>
        <v>2018</v>
      </c>
      <c r="M8747">
        <f t="shared" si="619"/>
        <v>4</v>
      </c>
      <c r="N8747">
        <f t="shared" si="615"/>
        <v>0</v>
      </c>
      <c r="O8747">
        <f t="shared" si="616"/>
        <v>1</v>
      </c>
      <c r="P8747">
        <f t="shared" si="617"/>
        <v>0</v>
      </c>
    </row>
    <row r="8748" spans="1:16" x14ac:dyDescent="0.3">
      <c r="A8748" t="s">
        <v>57</v>
      </c>
      <c r="B8748" s="38">
        <v>43221</v>
      </c>
      <c r="C8748" t="s">
        <v>30</v>
      </c>
      <c r="D8748" t="s">
        <v>1326</v>
      </c>
      <c r="E8748" t="s">
        <v>1126</v>
      </c>
      <c r="F8748">
        <v>223207</v>
      </c>
      <c r="G8748">
        <v>344327</v>
      </c>
      <c r="H8748" t="s">
        <v>148</v>
      </c>
      <c r="I8748" t="s">
        <v>248</v>
      </c>
      <c r="L8748">
        <f t="shared" si="618"/>
        <v>2018</v>
      </c>
      <c r="M8748">
        <f t="shared" si="619"/>
        <v>5</v>
      </c>
      <c r="N8748">
        <f t="shared" si="615"/>
        <v>0</v>
      </c>
      <c r="O8748">
        <f t="shared" si="616"/>
        <v>0</v>
      </c>
      <c r="P8748">
        <f t="shared" si="617"/>
        <v>1</v>
      </c>
    </row>
    <row r="8749" spans="1:16" x14ac:dyDescent="0.3">
      <c r="A8749" t="s">
        <v>57</v>
      </c>
      <c r="B8749" s="38">
        <v>43221</v>
      </c>
      <c r="C8749" t="s">
        <v>30</v>
      </c>
      <c r="D8749" t="s">
        <v>1342</v>
      </c>
      <c r="E8749" t="s">
        <v>1126</v>
      </c>
      <c r="F8749">
        <v>224210</v>
      </c>
      <c r="G8749">
        <v>343873</v>
      </c>
      <c r="H8749" t="s">
        <v>148</v>
      </c>
      <c r="I8749" t="s">
        <v>248</v>
      </c>
      <c r="L8749">
        <f t="shared" si="618"/>
        <v>2018</v>
      </c>
      <c r="M8749">
        <f t="shared" si="619"/>
        <v>5</v>
      </c>
      <c r="N8749">
        <f t="shared" si="615"/>
        <v>0</v>
      </c>
      <c r="O8749">
        <f t="shared" si="616"/>
        <v>0</v>
      </c>
      <c r="P8749">
        <f t="shared" si="617"/>
        <v>1</v>
      </c>
    </row>
    <row r="8750" spans="1:16" x14ac:dyDescent="0.3">
      <c r="A8750" t="s">
        <v>57</v>
      </c>
      <c r="B8750" s="38">
        <v>43252</v>
      </c>
      <c r="C8750" t="s">
        <v>30</v>
      </c>
      <c r="D8750" t="s">
        <v>1219</v>
      </c>
      <c r="E8750" t="s">
        <v>1126</v>
      </c>
      <c r="F8750">
        <v>223901</v>
      </c>
      <c r="G8750">
        <v>343961</v>
      </c>
      <c r="H8750" t="s">
        <v>152</v>
      </c>
      <c r="I8750" t="s">
        <v>222</v>
      </c>
      <c r="L8750">
        <f t="shared" si="618"/>
        <v>2018</v>
      </c>
      <c r="M8750">
        <f t="shared" si="619"/>
        <v>6</v>
      </c>
      <c r="N8750">
        <f t="shared" si="615"/>
        <v>0</v>
      </c>
      <c r="O8750">
        <f t="shared" si="616"/>
        <v>0</v>
      </c>
      <c r="P8750">
        <f t="shared" si="617"/>
        <v>2</v>
      </c>
    </row>
    <row r="8751" spans="1:16" x14ac:dyDescent="0.3">
      <c r="A8751" t="s">
        <v>57</v>
      </c>
      <c r="B8751" s="38">
        <v>43252</v>
      </c>
      <c r="C8751" t="s">
        <v>30</v>
      </c>
      <c r="D8751" t="s">
        <v>1342</v>
      </c>
      <c r="E8751" t="s">
        <v>1126</v>
      </c>
      <c r="F8751">
        <v>224184</v>
      </c>
      <c r="G8751">
        <v>343899</v>
      </c>
      <c r="H8751" t="s">
        <v>148</v>
      </c>
      <c r="I8751" t="s">
        <v>248</v>
      </c>
      <c r="L8751">
        <f t="shared" si="618"/>
        <v>2018</v>
      </c>
      <c r="M8751">
        <f t="shared" si="619"/>
        <v>6</v>
      </c>
      <c r="N8751">
        <f t="shared" si="615"/>
        <v>0</v>
      </c>
      <c r="O8751">
        <f t="shared" si="616"/>
        <v>0</v>
      </c>
      <c r="P8751">
        <f t="shared" si="617"/>
        <v>1</v>
      </c>
    </row>
    <row r="8752" spans="1:16" x14ac:dyDescent="0.3">
      <c r="A8752" t="s">
        <v>57</v>
      </c>
      <c r="B8752" s="38">
        <v>43282</v>
      </c>
      <c r="C8752" t="s">
        <v>30</v>
      </c>
      <c r="D8752" t="s">
        <v>1560</v>
      </c>
      <c r="E8752" t="s">
        <v>1126</v>
      </c>
      <c r="F8752">
        <v>223999</v>
      </c>
      <c r="G8752">
        <v>343962</v>
      </c>
      <c r="H8752" t="s">
        <v>148</v>
      </c>
      <c r="I8752" t="s">
        <v>248</v>
      </c>
      <c r="L8752">
        <f t="shared" si="618"/>
        <v>2018</v>
      </c>
      <c r="M8752">
        <f t="shared" si="619"/>
        <v>7</v>
      </c>
      <c r="N8752">
        <f t="shared" si="615"/>
        <v>0</v>
      </c>
      <c r="O8752">
        <f t="shared" si="616"/>
        <v>0</v>
      </c>
      <c r="P8752">
        <f t="shared" si="617"/>
        <v>1</v>
      </c>
    </row>
    <row r="8753" spans="1:16" x14ac:dyDescent="0.3">
      <c r="A8753" t="s">
        <v>57</v>
      </c>
      <c r="B8753" s="38">
        <v>43313</v>
      </c>
      <c r="C8753" t="s">
        <v>30</v>
      </c>
      <c r="D8753" t="s">
        <v>1561</v>
      </c>
      <c r="E8753" t="s">
        <v>1126</v>
      </c>
      <c r="F8753">
        <v>223564</v>
      </c>
      <c r="G8753">
        <v>344313</v>
      </c>
      <c r="H8753" t="s">
        <v>148</v>
      </c>
      <c r="I8753" t="s">
        <v>248</v>
      </c>
      <c r="L8753">
        <f t="shared" si="618"/>
        <v>2018</v>
      </c>
      <c r="M8753">
        <f t="shared" si="619"/>
        <v>8</v>
      </c>
      <c r="N8753">
        <f t="shared" si="615"/>
        <v>0</v>
      </c>
      <c r="O8753">
        <f t="shared" si="616"/>
        <v>0</v>
      </c>
      <c r="P8753">
        <f t="shared" si="617"/>
        <v>1</v>
      </c>
    </row>
    <row r="8754" spans="1:16" x14ac:dyDescent="0.3">
      <c r="A8754" t="s">
        <v>57</v>
      </c>
      <c r="B8754" s="38">
        <v>43313</v>
      </c>
      <c r="C8754" t="s">
        <v>30</v>
      </c>
      <c r="D8754" t="s">
        <v>1342</v>
      </c>
      <c r="E8754" t="s">
        <v>1126</v>
      </c>
      <c r="F8754">
        <v>224024</v>
      </c>
      <c r="G8754">
        <v>343963</v>
      </c>
      <c r="H8754" t="s">
        <v>148</v>
      </c>
      <c r="I8754" t="s">
        <v>248</v>
      </c>
      <c r="L8754">
        <f t="shared" si="618"/>
        <v>2018</v>
      </c>
      <c r="M8754">
        <f t="shared" si="619"/>
        <v>8</v>
      </c>
      <c r="N8754">
        <f t="shared" si="615"/>
        <v>0</v>
      </c>
      <c r="O8754">
        <f t="shared" si="616"/>
        <v>0</v>
      </c>
      <c r="P8754">
        <f t="shared" si="617"/>
        <v>1</v>
      </c>
    </row>
    <row r="8755" spans="1:16" x14ac:dyDescent="0.3">
      <c r="A8755" t="s">
        <v>57</v>
      </c>
      <c r="B8755" s="38">
        <v>43344</v>
      </c>
      <c r="C8755" t="s">
        <v>29</v>
      </c>
      <c r="D8755" t="s">
        <v>1342</v>
      </c>
      <c r="E8755" t="s">
        <v>1126</v>
      </c>
      <c r="F8755">
        <v>224205</v>
      </c>
      <c r="G8755">
        <v>343874</v>
      </c>
      <c r="H8755" t="s">
        <v>152</v>
      </c>
      <c r="I8755" t="s">
        <v>799</v>
      </c>
      <c r="J8755" t="s">
        <v>248</v>
      </c>
      <c r="L8755">
        <f t="shared" si="618"/>
        <v>2018</v>
      </c>
      <c r="M8755">
        <f t="shared" si="619"/>
        <v>9</v>
      </c>
      <c r="N8755">
        <f t="shared" si="615"/>
        <v>0</v>
      </c>
      <c r="O8755">
        <f t="shared" si="616"/>
        <v>1</v>
      </c>
      <c r="P8755">
        <f t="shared" si="617"/>
        <v>1</v>
      </c>
    </row>
    <row r="8756" spans="1:16" x14ac:dyDescent="0.3">
      <c r="A8756" t="s">
        <v>57</v>
      </c>
      <c r="B8756" s="38">
        <v>43344</v>
      </c>
      <c r="C8756" t="s">
        <v>30</v>
      </c>
      <c r="D8756" t="s">
        <v>1421</v>
      </c>
      <c r="E8756" t="s">
        <v>1126</v>
      </c>
      <c r="F8756">
        <v>224090</v>
      </c>
      <c r="G8756">
        <v>344098</v>
      </c>
      <c r="H8756" t="s">
        <v>148</v>
      </c>
      <c r="I8756" t="s">
        <v>248</v>
      </c>
      <c r="L8756">
        <f t="shared" si="618"/>
        <v>2018</v>
      </c>
      <c r="M8756">
        <f t="shared" si="619"/>
        <v>9</v>
      </c>
      <c r="N8756">
        <f t="shared" si="615"/>
        <v>0</v>
      </c>
      <c r="O8756">
        <f t="shared" si="616"/>
        <v>0</v>
      </c>
      <c r="P8756">
        <f t="shared" si="617"/>
        <v>1</v>
      </c>
    </row>
    <row r="8757" spans="1:16" x14ac:dyDescent="0.3">
      <c r="A8757" t="s">
        <v>57</v>
      </c>
      <c r="B8757" s="38">
        <v>43405</v>
      </c>
      <c r="C8757" t="s">
        <v>30</v>
      </c>
      <c r="D8757" t="s">
        <v>1562</v>
      </c>
      <c r="E8757" t="s">
        <v>1126</v>
      </c>
      <c r="F8757">
        <v>223873</v>
      </c>
      <c r="G8757">
        <v>343807</v>
      </c>
      <c r="H8757" t="s">
        <v>148</v>
      </c>
      <c r="I8757" t="s">
        <v>248</v>
      </c>
      <c r="L8757">
        <f t="shared" si="618"/>
        <v>2018</v>
      </c>
      <c r="M8757">
        <f t="shared" si="619"/>
        <v>11</v>
      </c>
      <c r="N8757">
        <f t="shared" si="615"/>
        <v>0</v>
      </c>
      <c r="O8757">
        <f t="shared" si="616"/>
        <v>0</v>
      </c>
      <c r="P8757">
        <f t="shared" si="617"/>
        <v>1</v>
      </c>
    </row>
    <row r="8758" spans="1:16" x14ac:dyDescent="0.3">
      <c r="A8758" t="s">
        <v>57</v>
      </c>
      <c r="B8758" s="38">
        <v>43435</v>
      </c>
      <c r="C8758" t="s">
        <v>30</v>
      </c>
      <c r="D8758" t="s">
        <v>1326</v>
      </c>
      <c r="E8758" t="s">
        <v>1126</v>
      </c>
      <c r="F8758">
        <v>223427</v>
      </c>
      <c r="G8758">
        <v>344410</v>
      </c>
      <c r="H8758" t="s">
        <v>148</v>
      </c>
      <c r="I8758" t="s">
        <v>248</v>
      </c>
      <c r="L8758">
        <f t="shared" si="618"/>
        <v>2018</v>
      </c>
      <c r="M8758">
        <f t="shared" si="619"/>
        <v>12</v>
      </c>
      <c r="N8758">
        <f t="shared" si="615"/>
        <v>0</v>
      </c>
      <c r="O8758">
        <f t="shared" si="616"/>
        <v>0</v>
      </c>
      <c r="P8758">
        <f t="shared" si="617"/>
        <v>1</v>
      </c>
    </row>
    <row r="8759" spans="1:16" x14ac:dyDescent="0.3">
      <c r="A8759" t="s">
        <v>57</v>
      </c>
      <c r="B8759" s="38">
        <v>43435</v>
      </c>
      <c r="C8759" t="s">
        <v>30</v>
      </c>
      <c r="D8759" t="s">
        <v>1326</v>
      </c>
      <c r="E8759" t="s">
        <v>1126</v>
      </c>
      <c r="F8759">
        <v>223375</v>
      </c>
      <c r="G8759">
        <v>344429</v>
      </c>
      <c r="H8759" t="s">
        <v>148</v>
      </c>
      <c r="I8759" t="s">
        <v>248</v>
      </c>
      <c r="L8759">
        <f t="shared" si="618"/>
        <v>2018</v>
      </c>
      <c r="M8759">
        <f t="shared" si="619"/>
        <v>12</v>
      </c>
      <c r="N8759">
        <f t="shared" si="615"/>
        <v>0</v>
      </c>
      <c r="O8759">
        <f t="shared" si="616"/>
        <v>0</v>
      </c>
      <c r="P8759">
        <f t="shared" si="617"/>
        <v>1</v>
      </c>
    </row>
    <row r="8760" spans="1:16" x14ac:dyDescent="0.3">
      <c r="A8760" t="s">
        <v>57</v>
      </c>
      <c r="B8760" s="38">
        <v>43435</v>
      </c>
      <c r="C8760" t="s">
        <v>30</v>
      </c>
      <c r="D8760" t="s">
        <v>1421</v>
      </c>
      <c r="E8760" t="s">
        <v>1126</v>
      </c>
      <c r="F8760">
        <v>224086</v>
      </c>
      <c r="G8760">
        <v>344085</v>
      </c>
      <c r="H8760" t="s">
        <v>148</v>
      </c>
      <c r="I8760" t="s">
        <v>248</v>
      </c>
      <c r="L8760">
        <f t="shared" si="618"/>
        <v>2018</v>
      </c>
      <c r="M8760">
        <f t="shared" si="619"/>
        <v>12</v>
      </c>
      <c r="N8760">
        <f t="shared" si="615"/>
        <v>0</v>
      </c>
      <c r="O8760">
        <f t="shared" si="616"/>
        <v>0</v>
      </c>
      <c r="P8760">
        <f t="shared" si="617"/>
        <v>1</v>
      </c>
    </row>
    <row r="8761" spans="1:16" x14ac:dyDescent="0.3">
      <c r="A8761" t="s">
        <v>57</v>
      </c>
      <c r="B8761" s="38">
        <v>43435</v>
      </c>
      <c r="C8761" t="s">
        <v>30</v>
      </c>
      <c r="D8761" t="s">
        <v>1420</v>
      </c>
      <c r="E8761" t="s">
        <v>1126</v>
      </c>
      <c r="F8761">
        <v>223085</v>
      </c>
      <c r="G8761">
        <v>344303</v>
      </c>
      <c r="H8761" t="s">
        <v>148</v>
      </c>
      <c r="I8761" t="s">
        <v>248</v>
      </c>
      <c r="L8761">
        <f t="shared" si="618"/>
        <v>2018</v>
      </c>
      <c r="M8761">
        <f t="shared" si="619"/>
        <v>12</v>
      </c>
      <c r="N8761">
        <f t="shared" si="615"/>
        <v>0</v>
      </c>
      <c r="O8761">
        <f t="shared" si="616"/>
        <v>0</v>
      </c>
      <c r="P8761">
        <f t="shared" si="617"/>
        <v>1</v>
      </c>
    </row>
    <row r="8762" spans="1:16" x14ac:dyDescent="0.3">
      <c r="A8762" t="s">
        <v>57</v>
      </c>
      <c r="B8762" s="38">
        <v>43435</v>
      </c>
      <c r="C8762" t="s">
        <v>30</v>
      </c>
      <c r="D8762" t="s">
        <v>1563</v>
      </c>
      <c r="E8762" t="s">
        <v>1126</v>
      </c>
      <c r="F8762">
        <v>223228</v>
      </c>
      <c r="G8762">
        <v>344380</v>
      </c>
      <c r="H8762" t="s">
        <v>148</v>
      </c>
      <c r="I8762" t="s">
        <v>248</v>
      </c>
      <c r="L8762">
        <f t="shared" si="618"/>
        <v>2018</v>
      </c>
      <c r="M8762">
        <f t="shared" si="619"/>
        <v>12</v>
      </c>
      <c r="N8762">
        <f t="shared" si="615"/>
        <v>0</v>
      </c>
      <c r="O8762">
        <f t="shared" si="616"/>
        <v>0</v>
      </c>
      <c r="P8762">
        <f t="shared" si="617"/>
        <v>1</v>
      </c>
    </row>
    <row r="8763" spans="1:16" x14ac:dyDescent="0.3">
      <c r="A8763" t="s">
        <v>57</v>
      </c>
      <c r="B8763" s="38">
        <v>43435</v>
      </c>
      <c r="C8763" t="s">
        <v>30</v>
      </c>
      <c r="D8763" t="s">
        <v>1564</v>
      </c>
      <c r="E8763" t="s">
        <v>1126</v>
      </c>
      <c r="F8763">
        <v>223541</v>
      </c>
      <c r="G8763">
        <v>344062</v>
      </c>
      <c r="H8763" t="s">
        <v>148</v>
      </c>
      <c r="I8763" t="s">
        <v>248</v>
      </c>
      <c r="L8763">
        <f t="shared" si="618"/>
        <v>2018</v>
      </c>
      <c r="M8763">
        <f t="shared" si="619"/>
        <v>12</v>
      </c>
      <c r="N8763">
        <f t="shared" si="615"/>
        <v>0</v>
      </c>
      <c r="O8763">
        <f t="shared" si="616"/>
        <v>0</v>
      </c>
      <c r="P8763">
        <f t="shared" si="617"/>
        <v>1</v>
      </c>
    </row>
    <row r="8764" spans="1:16" x14ac:dyDescent="0.3">
      <c r="A8764" t="s">
        <v>67</v>
      </c>
      <c r="B8764" s="38">
        <v>43101</v>
      </c>
      <c r="C8764" t="s">
        <v>29</v>
      </c>
      <c r="D8764" t="s">
        <v>1565</v>
      </c>
      <c r="E8764" t="s">
        <v>1130</v>
      </c>
      <c r="F8764">
        <v>348891</v>
      </c>
      <c r="G8764">
        <v>374098</v>
      </c>
      <c r="H8764" t="s">
        <v>148</v>
      </c>
      <c r="I8764" t="s">
        <v>799</v>
      </c>
      <c r="L8764">
        <f t="shared" si="618"/>
        <v>2018</v>
      </c>
      <c r="M8764">
        <f t="shared" si="619"/>
        <v>1</v>
      </c>
      <c r="N8764">
        <f t="shared" si="615"/>
        <v>0</v>
      </c>
      <c r="O8764">
        <f t="shared" si="616"/>
        <v>1</v>
      </c>
      <c r="P8764">
        <f t="shared" si="617"/>
        <v>0</v>
      </c>
    </row>
    <row r="8765" spans="1:16" x14ac:dyDescent="0.3">
      <c r="A8765" t="s">
        <v>67</v>
      </c>
      <c r="B8765" s="38">
        <v>43132</v>
      </c>
      <c r="C8765" t="s">
        <v>30</v>
      </c>
      <c r="D8765" t="s">
        <v>1566</v>
      </c>
      <c r="E8765" t="s">
        <v>1130</v>
      </c>
      <c r="F8765">
        <v>348943</v>
      </c>
      <c r="G8765">
        <v>373994</v>
      </c>
      <c r="H8765" t="s">
        <v>152</v>
      </c>
      <c r="I8765" t="s">
        <v>222</v>
      </c>
      <c r="L8765">
        <f t="shared" si="618"/>
        <v>2018</v>
      </c>
      <c r="M8765">
        <f t="shared" si="619"/>
        <v>2</v>
      </c>
      <c r="N8765">
        <f t="shared" si="615"/>
        <v>0</v>
      </c>
      <c r="O8765">
        <f t="shared" si="616"/>
        <v>0</v>
      </c>
      <c r="P8765">
        <f t="shared" si="617"/>
        <v>2</v>
      </c>
    </row>
    <row r="8766" spans="1:16" x14ac:dyDescent="0.3">
      <c r="A8766" t="s">
        <v>67</v>
      </c>
      <c r="B8766" s="38">
        <v>43160</v>
      </c>
      <c r="C8766" t="s">
        <v>30</v>
      </c>
      <c r="D8766" t="s">
        <v>1424</v>
      </c>
      <c r="E8766" t="s">
        <v>1130</v>
      </c>
      <c r="F8766">
        <v>349319</v>
      </c>
      <c r="G8766">
        <v>374132</v>
      </c>
      <c r="H8766" t="s">
        <v>148</v>
      </c>
      <c r="I8766" t="s">
        <v>248</v>
      </c>
      <c r="L8766">
        <f t="shared" si="618"/>
        <v>2018</v>
      </c>
      <c r="M8766">
        <f t="shared" si="619"/>
        <v>3</v>
      </c>
      <c r="N8766">
        <f t="shared" si="615"/>
        <v>0</v>
      </c>
      <c r="O8766">
        <f t="shared" si="616"/>
        <v>0</v>
      </c>
      <c r="P8766">
        <f t="shared" si="617"/>
        <v>1</v>
      </c>
    </row>
    <row r="8767" spans="1:16" x14ac:dyDescent="0.3">
      <c r="A8767" t="s">
        <v>67</v>
      </c>
      <c r="B8767" s="38">
        <v>43221</v>
      </c>
      <c r="C8767" t="s">
        <v>30</v>
      </c>
      <c r="D8767" t="s">
        <v>1422</v>
      </c>
      <c r="E8767" t="s">
        <v>1130</v>
      </c>
      <c r="F8767">
        <v>348902</v>
      </c>
      <c r="G8767">
        <v>374181</v>
      </c>
      <c r="H8767" t="s">
        <v>152</v>
      </c>
      <c r="I8767" t="s">
        <v>222</v>
      </c>
      <c r="L8767">
        <f t="shared" si="618"/>
        <v>2018</v>
      </c>
      <c r="M8767">
        <f t="shared" si="619"/>
        <v>5</v>
      </c>
      <c r="N8767">
        <f t="shared" si="615"/>
        <v>0</v>
      </c>
      <c r="O8767">
        <f t="shared" si="616"/>
        <v>0</v>
      </c>
      <c r="P8767">
        <f t="shared" si="617"/>
        <v>2</v>
      </c>
    </row>
    <row r="8768" spans="1:16" x14ac:dyDescent="0.3">
      <c r="A8768" t="s">
        <v>67</v>
      </c>
      <c r="B8768" s="38">
        <v>43221</v>
      </c>
      <c r="C8768" t="s">
        <v>30</v>
      </c>
      <c r="D8768" t="s">
        <v>1424</v>
      </c>
      <c r="E8768" t="s">
        <v>1130</v>
      </c>
      <c r="F8768">
        <v>348982</v>
      </c>
      <c r="G8768">
        <v>374169</v>
      </c>
      <c r="H8768" t="s">
        <v>148</v>
      </c>
      <c r="I8768" t="s">
        <v>248</v>
      </c>
      <c r="L8768">
        <f t="shared" si="618"/>
        <v>2018</v>
      </c>
      <c r="M8768">
        <f t="shared" si="619"/>
        <v>5</v>
      </c>
      <c r="N8768">
        <f t="shared" si="615"/>
        <v>0</v>
      </c>
      <c r="O8768">
        <f t="shared" si="616"/>
        <v>0</v>
      </c>
      <c r="P8768">
        <f t="shared" si="617"/>
        <v>1</v>
      </c>
    </row>
    <row r="8769" spans="1:16" x14ac:dyDescent="0.3">
      <c r="A8769" t="s">
        <v>67</v>
      </c>
      <c r="B8769" s="38">
        <v>43282</v>
      </c>
      <c r="C8769" t="s">
        <v>30</v>
      </c>
      <c r="D8769" t="s">
        <v>1422</v>
      </c>
      <c r="E8769" t="s">
        <v>1130</v>
      </c>
      <c r="F8769">
        <v>348821</v>
      </c>
      <c r="G8769">
        <v>374194</v>
      </c>
      <c r="H8769" t="s">
        <v>148</v>
      </c>
      <c r="I8769" t="s">
        <v>248</v>
      </c>
      <c r="L8769">
        <f t="shared" si="618"/>
        <v>2018</v>
      </c>
      <c r="M8769">
        <f t="shared" si="619"/>
        <v>7</v>
      </c>
      <c r="N8769">
        <f t="shared" si="615"/>
        <v>0</v>
      </c>
      <c r="O8769">
        <f t="shared" si="616"/>
        <v>0</v>
      </c>
      <c r="P8769">
        <f t="shared" si="617"/>
        <v>1</v>
      </c>
    </row>
    <row r="8770" spans="1:16" x14ac:dyDescent="0.3">
      <c r="A8770" t="s">
        <v>67</v>
      </c>
      <c r="B8770" s="38">
        <v>43313</v>
      </c>
      <c r="C8770" t="s">
        <v>30</v>
      </c>
      <c r="D8770" t="s">
        <v>1261</v>
      </c>
      <c r="E8770" t="s">
        <v>1130</v>
      </c>
      <c r="F8770">
        <v>348976</v>
      </c>
      <c r="G8770">
        <v>374177</v>
      </c>
      <c r="H8770" t="s">
        <v>144</v>
      </c>
      <c r="I8770" t="s">
        <v>341</v>
      </c>
      <c r="L8770">
        <f t="shared" si="618"/>
        <v>2018</v>
      </c>
      <c r="M8770">
        <f t="shared" si="619"/>
        <v>8</v>
      </c>
      <c r="N8770">
        <f t="shared" si="615"/>
        <v>0</v>
      </c>
      <c r="O8770">
        <f t="shared" si="616"/>
        <v>0</v>
      </c>
      <c r="P8770">
        <f t="shared" si="617"/>
        <v>3</v>
      </c>
    </row>
    <row r="8771" spans="1:16" x14ac:dyDescent="0.3">
      <c r="A8771" t="s">
        <v>67</v>
      </c>
      <c r="B8771" s="38">
        <v>43344</v>
      </c>
      <c r="C8771" t="s">
        <v>30</v>
      </c>
      <c r="D8771" t="s">
        <v>1424</v>
      </c>
      <c r="E8771" t="s">
        <v>1130</v>
      </c>
      <c r="F8771">
        <v>349346</v>
      </c>
      <c r="G8771">
        <v>374132</v>
      </c>
      <c r="H8771" t="s">
        <v>148</v>
      </c>
      <c r="I8771" t="s">
        <v>248</v>
      </c>
      <c r="L8771">
        <f t="shared" si="618"/>
        <v>2018</v>
      </c>
      <c r="M8771">
        <f t="shared" si="619"/>
        <v>9</v>
      </c>
      <c r="N8771">
        <f t="shared" si="615"/>
        <v>0</v>
      </c>
      <c r="O8771">
        <f t="shared" si="616"/>
        <v>0</v>
      </c>
      <c r="P8771">
        <f t="shared" si="617"/>
        <v>1</v>
      </c>
    </row>
    <row r="8772" spans="1:16" x14ac:dyDescent="0.3">
      <c r="A8772" t="s">
        <v>67</v>
      </c>
      <c r="B8772" s="38">
        <v>43344</v>
      </c>
      <c r="C8772" t="s">
        <v>30</v>
      </c>
      <c r="D8772" t="s">
        <v>1222</v>
      </c>
      <c r="E8772" t="s">
        <v>1130</v>
      </c>
      <c r="F8772">
        <v>349197</v>
      </c>
      <c r="G8772">
        <v>373986</v>
      </c>
      <c r="H8772" t="s">
        <v>148</v>
      </c>
      <c r="I8772" t="s">
        <v>248</v>
      </c>
      <c r="L8772">
        <f t="shared" si="618"/>
        <v>2018</v>
      </c>
      <c r="M8772">
        <f t="shared" si="619"/>
        <v>9</v>
      </c>
      <c r="N8772">
        <f t="shared" si="615"/>
        <v>0</v>
      </c>
      <c r="O8772">
        <f t="shared" si="616"/>
        <v>0</v>
      </c>
      <c r="P8772">
        <f t="shared" si="617"/>
        <v>1</v>
      </c>
    </row>
    <row r="8773" spans="1:16" x14ac:dyDescent="0.3">
      <c r="A8773" t="s">
        <v>67</v>
      </c>
      <c r="B8773" s="38">
        <v>43374</v>
      </c>
      <c r="C8773" t="s">
        <v>30</v>
      </c>
      <c r="D8773" t="s">
        <v>1567</v>
      </c>
      <c r="E8773" t="s">
        <v>1130</v>
      </c>
      <c r="F8773">
        <v>348963</v>
      </c>
      <c r="G8773">
        <v>373917</v>
      </c>
      <c r="H8773" t="s">
        <v>148</v>
      </c>
      <c r="I8773" t="s">
        <v>248</v>
      </c>
      <c r="L8773">
        <f t="shared" si="618"/>
        <v>2018</v>
      </c>
      <c r="M8773">
        <f t="shared" si="619"/>
        <v>10</v>
      </c>
      <c r="N8773">
        <f t="shared" si="615"/>
        <v>0</v>
      </c>
      <c r="O8773">
        <f t="shared" si="616"/>
        <v>0</v>
      </c>
      <c r="P8773">
        <f t="shared" si="617"/>
        <v>1</v>
      </c>
    </row>
    <row r="8774" spans="1:16" x14ac:dyDescent="0.3">
      <c r="A8774" t="s">
        <v>67</v>
      </c>
      <c r="B8774" s="38">
        <v>43435</v>
      </c>
      <c r="C8774" t="s">
        <v>30</v>
      </c>
      <c r="D8774" t="s">
        <v>1270</v>
      </c>
      <c r="E8774" t="s">
        <v>1130</v>
      </c>
      <c r="F8774">
        <v>349043</v>
      </c>
      <c r="G8774">
        <v>374168</v>
      </c>
      <c r="H8774" t="s">
        <v>148</v>
      </c>
      <c r="I8774" t="s">
        <v>248</v>
      </c>
      <c r="L8774">
        <f t="shared" si="618"/>
        <v>2018</v>
      </c>
      <c r="M8774">
        <f t="shared" si="619"/>
        <v>12</v>
      </c>
      <c r="N8774">
        <f t="shared" si="615"/>
        <v>0</v>
      </c>
      <c r="O8774">
        <f t="shared" si="616"/>
        <v>0</v>
      </c>
      <c r="P8774">
        <f t="shared" si="617"/>
        <v>1</v>
      </c>
    </row>
    <row r="8775" spans="1:16" x14ac:dyDescent="0.3">
      <c r="A8775" t="s">
        <v>64</v>
      </c>
      <c r="B8775" s="38">
        <v>43221</v>
      </c>
      <c r="C8775" t="s">
        <v>30</v>
      </c>
      <c r="D8775" t="s">
        <v>1218</v>
      </c>
      <c r="E8775" t="s">
        <v>1131</v>
      </c>
      <c r="F8775">
        <v>285757</v>
      </c>
      <c r="G8775">
        <v>440845</v>
      </c>
      <c r="H8775" t="s">
        <v>148</v>
      </c>
      <c r="I8775" t="s">
        <v>248</v>
      </c>
      <c r="L8775">
        <f t="shared" si="618"/>
        <v>2018</v>
      </c>
      <c r="M8775">
        <f t="shared" si="619"/>
        <v>5</v>
      </c>
      <c r="N8775">
        <f t="shared" si="615"/>
        <v>0</v>
      </c>
      <c r="O8775">
        <f t="shared" si="616"/>
        <v>0</v>
      </c>
      <c r="P8775">
        <f t="shared" si="617"/>
        <v>1</v>
      </c>
    </row>
    <row r="8776" spans="1:16" x14ac:dyDescent="0.3">
      <c r="A8776" t="s">
        <v>64</v>
      </c>
      <c r="B8776" s="38">
        <v>43435</v>
      </c>
      <c r="C8776" t="s">
        <v>30</v>
      </c>
      <c r="D8776" t="s">
        <v>1568</v>
      </c>
      <c r="E8776" t="s">
        <v>1131</v>
      </c>
      <c r="F8776">
        <v>285829</v>
      </c>
      <c r="G8776">
        <v>440530</v>
      </c>
      <c r="H8776" t="s">
        <v>152</v>
      </c>
      <c r="I8776" t="s">
        <v>222</v>
      </c>
      <c r="L8776">
        <f t="shared" si="618"/>
        <v>2018</v>
      </c>
      <c r="M8776">
        <f t="shared" si="619"/>
        <v>12</v>
      </c>
      <c r="N8776">
        <f t="shared" si="615"/>
        <v>0</v>
      </c>
      <c r="O8776">
        <f t="shared" si="616"/>
        <v>0</v>
      </c>
      <c r="P8776">
        <f t="shared" si="617"/>
        <v>2</v>
      </c>
    </row>
    <row r="8777" spans="1:16" x14ac:dyDescent="0.3">
      <c r="A8777" t="s">
        <v>42</v>
      </c>
      <c r="B8777" s="38">
        <v>43191</v>
      </c>
      <c r="C8777" t="s">
        <v>30</v>
      </c>
      <c r="D8777" t="s">
        <v>1218</v>
      </c>
      <c r="E8777" t="s">
        <v>1124</v>
      </c>
      <c r="F8777">
        <v>337739</v>
      </c>
      <c r="G8777">
        <v>331324</v>
      </c>
      <c r="H8777" t="s">
        <v>148</v>
      </c>
      <c r="I8777" t="s">
        <v>248</v>
      </c>
      <c r="L8777">
        <f t="shared" si="618"/>
        <v>2018</v>
      </c>
      <c r="M8777">
        <f t="shared" si="619"/>
        <v>4</v>
      </c>
      <c r="N8777">
        <f t="shared" si="615"/>
        <v>0</v>
      </c>
      <c r="O8777">
        <f t="shared" si="616"/>
        <v>0</v>
      </c>
      <c r="P8777">
        <f t="shared" si="617"/>
        <v>1</v>
      </c>
    </row>
    <row r="8778" spans="1:16" x14ac:dyDescent="0.3">
      <c r="A8778" t="s">
        <v>42</v>
      </c>
      <c r="B8778" s="38">
        <v>43313</v>
      </c>
      <c r="C8778" t="s">
        <v>30</v>
      </c>
      <c r="D8778" t="s">
        <v>1218</v>
      </c>
      <c r="E8778" t="s">
        <v>1124</v>
      </c>
      <c r="F8778">
        <v>337746</v>
      </c>
      <c r="G8778">
        <v>331348</v>
      </c>
      <c r="H8778" t="s">
        <v>148</v>
      </c>
      <c r="I8778" t="s">
        <v>248</v>
      </c>
      <c r="L8778">
        <f t="shared" si="618"/>
        <v>2018</v>
      </c>
      <c r="M8778">
        <f t="shared" si="619"/>
        <v>8</v>
      </c>
      <c r="N8778">
        <f t="shared" si="615"/>
        <v>0</v>
      </c>
      <c r="O8778">
        <f t="shared" si="616"/>
        <v>0</v>
      </c>
      <c r="P8778">
        <f t="shared" si="617"/>
        <v>1</v>
      </c>
    </row>
    <row r="8779" spans="1:16" x14ac:dyDescent="0.3">
      <c r="A8779" t="s">
        <v>42</v>
      </c>
      <c r="B8779" s="38">
        <v>43344</v>
      </c>
      <c r="C8779" t="s">
        <v>29</v>
      </c>
      <c r="D8779" t="s">
        <v>1218</v>
      </c>
      <c r="E8779" t="s">
        <v>1124</v>
      </c>
      <c r="F8779">
        <v>337769</v>
      </c>
      <c r="G8779">
        <v>331432</v>
      </c>
      <c r="H8779" t="s">
        <v>148</v>
      </c>
      <c r="I8779" t="s">
        <v>799</v>
      </c>
      <c r="L8779">
        <f t="shared" si="618"/>
        <v>2018</v>
      </c>
      <c r="M8779">
        <f t="shared" si="619"/>
        <v>9</v>
      </c>
      <c r="N8779">
        <f t="shared" si="615"/>
        <v>0</v>
      </c>
      <c r="O8779">
        <f t="shared" si="616"/>
        <v>1</v>
      </c>
      <c r="P8779">
        <f t="shared" si="617"/>
        <v>0</v>
      </c>
    </row>
    <row r="8780" spans="1:16" x14ac:dyDescent="0.3">
      <c r="A8780" t="s">
        <v>42</v>
      </c>
      <c r="B8780" s="38">
        <v>43435</v>
      </c>
      <c r="C8780" t="s">
        <v>30</v>
      </c>
      <c r="D8780" t="s">
        <v>1569</v>
      </c>
      <c r="E8780" t="s">
        <v>1124</v>
      </c>
      <c r="F8780">
        <v>337768</v>
      </c>
      <c r="G8780">
        <v>331513</v>
      </c>
      <c r="H8780" t="s">
        <v>148</v>
      </c>
      <c r="I8780" t="s">
        <v>248</v>
      </c>
      <c r="L8780">
        <f t="shared" si="618"/>
        <v>2018</v>
      </c>
      <c r="M8780">
        <f t="shared" si="619"/>
        <v>12</v>
      </c>
      <c r="N8780">
        <f t="shared" si="615"/>
        <v>0</v>
      </c>
      <c r="O8780">
        <f t="shared" si="616"/>
        <v>0</v>
      </c>
      <c r="P8780">
        <f t="shared" si="617"/>
        <v>1</v>
      </c>
    </row>
    <row r="8781" spans="1:16" x14ac:dyDescent="0.3">
      <c r="A8781" t="s">
        <v>60</v>
      </c>
      <c r="B8781" s="38">
        <v>43101</v>
      </c>
      <c r="C8781" t="s">
        <v>30</v>
      </c>
      <c r="D8781" t="s">
        <v>1224</v>
      </c>
      <c r="E8781" t="s">
        <v>1130</v>
      </c>
      <c r="F8781">
        <v>350751</v>
      </c>
      <c r="G8781">
        <v>381989</v>
      </c>
      <c r="H8781" t="s">
        <v>148</v>
      </c>
      <c r="I8781" t="s">
        <v>248</v>
      </c>
      <c r="L8781">
        <f t="shared" si="618"/>
        <v>2018</v>
      </c>
      <c r="M8781">
        <f t="shared" si="619"/>
        <v>1</v>
      </c>
      <c r="N8781">
        <f t="shared" si="615"/>
        <v>0</v>
      </c>
      <c r="O8781">
        <f t="shared" si="616"/>
        <v>0</v>
      </c>
      <c r="P8781">
        <f t="shared" si="617"/>
        <v>1</v>
      </c>
    </row>
    <row r="8782" spans="1:16" x14ac:dyDescent="0.3">
      <c r="A8782" t="s">
        <v>60</v>
      </c>
      <c r="B8782" s="38">
        <v>43160</v>
      </c>
      <c r="C8782" t="s">
        <v>30</v>
      </c>
      <c r="D8782" t="s">
        <v>1222</v>
      </c>
      <c r="E8782" t="s">
        <v>1130</v>
      </c>
      <c r="F8782">
        <v>350614</v>
      </c>
      <c r="G8782">
        <v>381610</v>
      </c>
      <c r="H8782" t="s">
        <v>148</v>
      </c>
      <c r="I8782" t="s">
        <v>248</v>
      </c>
      <c r="L8782">
        <f t="shared" si="618"/>
        <v>2018</v>
      </c>
      <c r="M8782">
        <f t="shared" si="619"/>
        <v>3</v>
      </c>
      <c r="N8782">
        <f t="shared" si="615"/>
        <v>0</v>
      </c>
      <c r="O8782">
        <f t="shared" si="616"/>
        <v>0</v>
      </c>
      <c r="P8782">
        <f t="shared" si="617"/>
        <v>1</v>
      </c>
    </row>
    <row r="8783" spans="1:16" x14ac:dyDescent="0.3">
      <c r="A8783" t="s">
        <v>60</v>
      </c>
      <c r="B8783" s="38">
        <v>43191</v>
      </c>
      <c r="C8783" t="s">
        <v>30</v>
      </c>
      <c r="D8783" t="s">
        <v>1570</v>
      </c>
      <c r="E8783" t="s">
        <v>1130</v>
      </c>
      <c r="F8783">
        <v>350763</v>
      </c>
      <c r="G8783">
        <v>382022</v>
      </c>
      <c r="H8783" t="s">
        <v>148</v>
      </c>
      <c r="I8783" t="s">
        <v>248</v>
      </c>
      <c r="L8783">
        <f t="shared" si="618"/>
        <v>2018</v>
      </c>
      <c r="M8783">
        <f t="shared" si="619"/>
        <v>4</v>
      </c>
      <c r="N8783">
        <f t="shared" si="615"/>
        <v>0</v>
      </c>
      <c r="O8783">
        <f t="shared" si="616"/>
        <v>0</v>
      </c>
      <c r="P8783">
        <f t="shared" si="617"/>
        <v>1</v>
      </c>
    </row>
    <row r="8784" spans="1:16" x14ac:dyDescent="0.3">
      <c r="A8784" t="s">
        <v>60</v>
      </c>
      <c r="B8784" s="38">
        <v>43191</v>
      </c>
      <c r="C8784" t="s">
        <v>30</v>
      </c>
      <c r="D8784" t="s">
        <v>1429</v>
      </c>
      <c r="E8784" t="s">
        <v>1130</v>
      </c>
      <c r="F8784">
        <v>350112</v>
      </c>
      <c r="G8784">
        <v>381202</v>
      </c>
      <c r="H8784" t="s">
        <v>148</v>
      </c>
      <c r="I8784" t="s">
        <v>248</v>
      </c>
      <c r="L8784">
        <f t="shared" si="618"/>
        <v>2018</v>
      </c>
      <c r="M8784">
        <f t="shared" si="619"/>
        <v>4</v>
      </c>
      <c r="N8784">
        <f t="shared" si="615"/>
        <v>0</v>
      </c>
      <c r="O8784">
        <f t="shared" si="616"/>
        <v>0</v>
      </c>
      <c r="P8784">
        <f t="shared" si="617"/>
        <v>1</v>
      </c>
    </row>
    <row r="8785" spans="1:16" x14ac:dyDescent="0.3">
      <c r="A8785" t="s">
        <v>60</v>
      </c>
      <c r="B8785" s="38">
        <v>43221</v>
      </c>
      <c r="C8785" t="s">
        <v>29</v>
      </c>
      <c r="D8785" t="s">
        <v>1218</v>
      </c>
      <c r="E8785" t="s">
        <v>1130</v>
      </c>
      <c r="F8785">
        <v>350435</v>
      </c>
      <c r="G8785">
        <v>381544</v>
      </c>
      <c r="H8785" t="s">
        <v>148</v>
      </c>
      <c r="I8785" t="s">
        <v>799</v>
      </c>
      <c r="L8785">
        <f t="shared" si="618"/>
        <v>2018</v>
      </c>
      <c r="M8785">
        <f t="shared" si="619"/>
        <v>5</v>
      </c>
      <c r="N8785">
        <f t="shared" si="615"/>
        <v>0</v>
      </c>
      <c r="O8785">
        <f t="shared" si="616"/>
        <v>1</v>
      </c>
      <c r="P8785">
        <f t="shared" si="617"/>
        <v>0</v>
      </c>
    </row>
    <row r="8786" spans="1:16" x14ac:dyDescent="0.3">
      <c r="A8786" t="s">
        <v>60</v>
      </c>
      <c r="B8786" s="38">
        <v>43252</v>
      </c>
      <c r="C8786" t="s">
        <v>30</v>
      </c>
      <c r="D8786" t="s">
        <v>1428</v>
      </c>
      <c r="E8786" t="s">
        <v>1130</v>
      </c>
      <c r="F8786">
        <v>350714</v>
      </c>
      <c r="G8786">
        <v>381687</v>
      </c>
      <c r="H8786" t="s">
        <v>148</v>
      </c>
      <c r="I8786" t="s">
        <v>248</v>
      </c>
      <c r="L8786">
        <f t="shared" si="618"/>
        <v>2018</v>
      </c>
      <c r="M8786">
        <f t="shared" si="619"/>
        <v>6</v>
      </c>
      <c r="N8786">
        <f t="shared" si="615"/>
        <v>0</v>
      </c>
      <c r="O8786">
        <f t="shared" si="616"/>
        <v>0</v>
      </c>
      <c r="P8786">
        <f t="shared" si="617"/>
        <v>1</v>
      </c>
    </row>
    <row r="8787" spans="1:16" x14ac:dyDescent="0.3">
      <c r="A8787" t="s">
        <v>60</v>
      </c>
      <c r="B8787" s="38">
        <v>43282</v>
      </c>
      <c r="C8787" t="s">
        <v>30</v>
      </c>
      <c r="D8787" t="s">
        <v>1224</v>
      </c>
      <c r="E8787" t="s">
        <v>1130</v>
      </c>
      <c r="F8787">
        <v>350632</v>
      </c>
      <c r="G8787">
        <v>381993</v>
      </c>
      <c r="H8787" t="s">
        <v>148</v>
      </c>
      <c r="I8787" t="s">
        <v>248</v>
      </c>
      <c r="L8787">
        <f t="shared" si="618"/>
        <v>2018</v>
      </c>
      <c r="M8787">
        <f t="shared" si="619"/>
        <v>7</v>
      </c>
      <c r="N8787">
        <f t="shared" si="615"/>
        <v>0</v>
      </c>
      <c r="O8787">
        <f t="shared" si="616"/>
        <v>0</v>
      </c>
      <c r="P8787">
        <f t="shared" si="617"/>
        <v>1</v>
      </c>
    </row>
    <row r="8788" spans="1:16" x14ac:dyDescent="0.3">
      <c r="A8788" t="s">
        <v>60</v>
      </c>
      <c r="B8788" s="38">
        <v>43313</v>
      </c>
      <c r="C8788" t="s">
        <v>29</v>
      </c>
      <c r="D8788" t="s">
        <v>1224</v>
      </c>
      <c r="E8788" t="s">
        <v>1130</v>
      </c>
      <c r="F8788">
        <v>350636</v>
      </c>
      <c r="G8788">
        <v>381990</v>
      </c>
      <c r="H8788" t="s">
        <v>148</v>
      </c>
      <c r="I8788" t="s">
        <v>799</v>
      </c>
      <c r="L8788">
        <f t="shared" si="618"/>
        <v>2018</v>
      </c>
      <c r="M8788">
        <f t="shared" si="619"/>
        <v>8</v>
      </c>
      <c r="N8788">
        <f t="shared" si="615"/>
        <v>0</v>
      </c>
      <c r="O8788">
        <f t="shared" si="616"/>
        <v>1</v>
      </c>
      <c r="P8788">
        <f t="shared" si="617"/>
        <v>0</v>
      </c>
    </row>
    <row r="8789" spans="1:16" x14ac:dyDescent="0.3">
      <c r="A8789" t="s">
        <v>60</v>
      </c>
      <c r="B8789" s="38">
        <v>43344</v>
      </c>
      <c r="C8789" t="s">
        <v>30</v>
      </c>
      <c r="D8789" t="s">
        <v>1571</v>
      </c>
      <c r="E8789" t="s">
        <v>1130</v>
      </c>
      <c r="F8789">
        <v>350561</v>
      </c>
      <c r="G8789">
        <v>382013</v>
      </c>
      <c r="H8789" t="s">
        <v>148</v>
      </c>
      <c r="I8789" t="s">
        <v>248</v>
      </c>
      <c r="L8789">
        <f t="shared" si="618"/>
        <v>2018</v>
      </c>
      <c r="M8789">
        <f t="shared" si="619"/>
        <v>9</v>
      </c>
      <c r="N8789">
        <f t="shared" ref="N8789:N8852" si="620">SUM((IF(OR(ISBLANK($I8789),ISERROR(SEARCH("killed",$I8789))),0,IF(SEARCH("killed",$I8789)=3,LEFT($I8789,1),IF(SEARCH("killed",$I8789)=4,LEFT($I8789,2),0)))),(IF(OR(ISBLANK($J8789),ISERROR(SEARCH("killed",$J8789))),0,IF(SEARCH("killed",$J8789)=3,LEFT($J8789,1),IF(SEARCH("killed",$J8789)=4,LEFT($J8789,2),0)))),(IF(OR(ISBLANK($K8789),ISERROR(SEARCH("killed",$K8789))),0,IF(SEARCH("killed",$K8789)=3,LEFT($K8789,1),IF(SEARCH("killed",$K8789)=4,LEFT($K8789,2),0)))))</f>
        <v>0</v>
      </c>
      <c r="O8789">
        <f t="shared" ref="O8789:O8852" si="621">SUM((IF(OR(ISBLANK($I8789),ISERROR(SEARCH("seriously",$I8789))),0,IF(SEARCH("seriously",$I8789)=3,LEFT($I8789,1),IF(SEARCH("seriously",$I8789)=4,LEFT($I8789,2),0)))),(IF(OR(ISBLANK($J8789),ISERROR(SEARCH("seriously",$J8789))),0,IF(SEARCH("seriously",$J8789)=3,LEFT($J8789,1),IF(SEARCH("seriously",$J8789)=4,LEFT($J8789,2),0)))),(IF(OR(ISBLANK($K8789),ISERROR(SEARCH("seriously",$K8789))),0,IF(SEARCH("seriously",$K8789)=3,LEFT($K8789,1),IF(SEARCH("seriously",$K8789)=4,LEFT($K8789,2),0)))))</f>
        <v>0</v>
      </c>
      <c r="P8789">
        <f t="shared" ref="P8789:P8852" si="622">SUM((IF(OR(ISBLANK($I8789),ISERROR(SEARCH("slightly",$I8789))),0,IF(SEARCH("slightly",$I8789)=3,LEFT($I8789,1),IF(SEARCH("slightly",$I8789)=4,LEFT($I8789,2),0)))),(IF(OR(ISBLANK($J8789),ISERROR(SEARCH("slightly",$J8789))),0,IF(SEARCH("slightly",$J8789)=3,LEFT($J8789,1),IF(SEARCH("slightly",$J8789)=4,LEFT($J8789,2),0)))),(IF(OR(ISBLANK($K8789),ISERROR(SEARCH("slightly",$K8789))),0,IF(SEARCH("slightly",$K8789)=3,LEFT($K8789,1),IF(SEARCH("slightly",$K8789)=4,LEFT($K8789,2),0)))))</f>
        <v>1</v>
      </c>
    </row>
    <row r="8790" spans="1:16" x14ac:dyDescent="0.3">
      <c r="A8790" t="s">
        <v>60</v>
      </c>
      <c r="B8790" s="38">
        <v>43344</v>
      </c>
      <c r="C8790" t="s">
        <v>30</v>
      </c>
      <c r="D8790" t="s">
        <v>1428</v>
      </c>
      <c r="E8790" t="s">
        <v>1130</v>
      </c>
      <c r="F8790">
        <v>350652</v>
      </c>
      <c r="G8790">
        <v>381682</v>
      </c>
      <c r="H8790" t="s">
        <v>148</v>
      </c>
      <c r="I8790" t="s">
        <v>248</v>
      </c>
      <c r="L8790">
        <f t="shared" si="618"/>
        <v>2018</v>
      </c>
      <c r="M8790">
        <f t="shared" si="619"/>
        <v>9</v>
      </c>
      <c r="N8790">
        <f t="shared" si="620"/>
        <v>0</v>
      </c>
      <c r="O8790">
        <f t="shared" si="621"/>
        <v>0</v>
      </c>
      <c r="P8790">
        <f t="shared" si="622"/>
        <v>1</v>
      </c>
    </row>
    <row r="8791" spans="1:16" x14ac:dyDescent="0.3">
      <c r="A8791" t="s">
        <v>60</v>
      </c>
      <c r="B8791" s="38">
        <v>43344</v>
      </c>
      <c r="C8791" t="s">
        <v>30</v>
      </c>
      <c r="D8791" t="s">
        <v>1428</v>
      </c>
      <c r="E8791" t="s">
        <v>1130</v>
      </c>
      <c r="F8791">
        <v>350903</v>
      </c>
      <c r="G8791">
        <v>381726</v>
      </c>
      <c r="H8791" t="s">
        <v>148</v>
      </c>
      <c r="I8791" t="s">
        <v>248</v>
      </c>
      <c r="L8791">
        <f t="shared" si="618"/>
        <v>2018</v>
      </c>
      <c r="M8791">
        <f t="shared" si="619"/>
        <v>9</v>
      </c>
      <c r="N8791">
        <f t="shared" si="620"/>
        <v>0</v>
      </c>
      <c r="O8791">
        <f t="shared" si="621"/>
        <v>0</v>
      </c>
      <c r="P8791">
        <f t="shared" si="622"/>
        <v>1</v>
      </c>
    </row>
    <row r="8792" spans="1:16" x14ac:dyDescent="0.3">
      <c r="A8792" t="s">
        <v>60</v>
      </c>
      <c r="B8792" s="38">
        <v>43344</v>
      </c>
      <c r="C8792" t="s">
        <v>30</v>
      </c>
      <c r="D8792" t="s">
        <v>1429</v>
      </c>
      <c r="E8792" t="s">
        <v>1130</v>
      </c>
      <c r="F8792">
        <v>350403</v>
      </c>
      <c r="G8792">
        <v>381491</v>
      </c>
      <c r="H8792" t="s">
        <v>148</v>
      </c>
      <c r="I8792" t="s">
        <v>248</v>
      </c>
      <c r="L8792">
        <f t="shared" si="618"/>
        <v>2018</v>
      </c>
      <c r="M8792">
        <f t="shared" si="619"/>
        <v>9</v>
      </c>
      <c r="N8792">
        <f t="shared" si="620"/>
        <v>0</v>
      </c>
      <c r="O8792">
        <f t="shared" si="621"/>
        <v>0</v>
      </c>
      <c r="P8792">
        <f t="shared" si="622"/>
        <v>1</v>
      </c>
    </row>
    <row r="8793" spans="1:16" x14ac:dyDescent="0.3">
      <c r="A8793" t="s">
        <v>60</v>
      </c>
      <c r="B8793" s="38">
        <v>43374</v>
      </c>
      <c r="C8793" t="s">
        <v>30</v>
      </c>
      <c r="D8793" t="s">
        <v>1571</v>
      </c>
      <c r="E8793" t="s">
        <v>1130</v>
      </c>
      <c r="F8793">
        <v>350562</v>
      </c>
      <c r="G8793">
        <v>382161</v>
      </c>
      <c r="H8793" t="s">
        <v>148</v>
      </c>
      <c r="I8793" t="s">
        <v>248</v>
      </c>
      <c r="L8793">
        <f t="shared" si="618"/>
        <v>2018</v>
      </c>
      <c r="M8793">
        <f t="shared" si="619"/>
        <v>10</v>
      </c>
      <c r="N8793">
        <f t="shared" si="620"/>
        <v>0</v>
      </c>
      <c r="O8793">
        <f t="shared" si="621"/>
        <v>0</v>
      </c>
      <c r="P8793">
        <f t="shared" si="622"/>
        <v>1</v>
      </c>
    </row>
    <row r="8794" spans="1:16" x14ac:dyDescent="0.3">
      <c r="A8794" t="s">
        <v>60</v>
      </c>
      <c r="B8794" s="38">
        <v>43374</v>
      </c>
      <c r="C8794" t="s">
        <v>30</v>
      </c>
      <c r="D8794" t="s">
        <v>1429</v>
      </c>
      <c r="E8794" t="s">
        <v>1130</v>
      </c>
      <c r="F8794">
        <v>350149</v>
      </c>
      <c r="G8794">
        <v>381232</v>
      </c>
      <c r="H8794" t="s">
        <v>148</v>
      </c>
      <c r="I8794" t="s">
        <v>248</v>
      </c>
      <c r="L8794">
        <f t="shared" si="618"/>
        <v>2018</v>
      </c>
      <c r="M8794">
        <f t="shared" si="619"/>
        <v>10</v>
      </c>
      <c r="N8794">
        <f t="shared" si="620"/>
        <v>0</v>
      </c>
      <c r="O8794">
        <f t="shared" si="621"/>
        <v>0</v>
      </c>
      <c r="P8794">
        <f t="shared" si="622"/>
        <v>1</v>
      </c>
    </row>
    <row r="8795" spans="1:16" x14ac:dyDescent="0.3">
      <c r="A8795" t="s">
        <v>60</v>
      </c>
      <c r="B8795" s="38">
        <v>43405</v>
      </c>
      <c r="C8795" t="s">
        <v>30</v>
      </c>
      <c r="D8795" t="s">
        <v>1572</v>
      </c>
      <c r="E8795" t="s">
        <v>1130</v>
      </c>
      <c r="F8795">
        <v>350143</v>
      </c>
      <c r="G8795">
        <v>381667</v>
      </c>
      <c r="H8795" t="s">
        <v>148</v>
      </c>
      <c r="I8795" t="s">
        <v>248</v>
      </c>
      <c r="L8795">
        <f t="shared" si="618"/>
        <v>2018</v>
      </c>
      <c r="M8795">
        <f t="shared" si="619"/>
        <v>11</v>
      </c>
      <c r="N8795">
        <f t="shared" si="620"/>
        <v>0</v>
      </c>
      <c r="O8795">
        <f t="shared" si="621"/>
        <v>0</v>
      </c>
      <c r="P8795">
        <f t="shared" si="622"/>
        <v>1</v>
      </c>
    </row>
    <row r="8796" spans="1:16" x14ac:dyDescent="0.3">
      <c r="A8796" t="s">
        <v>60</v>
      </c>
      <c r="B8796" s="38">
        <v>43405</v>
      </c>
      <c r="C8796" t="s">
        <v>30</v>
      </c>
      <c r="D8796" t="s">
        <v>1573</v>
      </c>
      <c r="E8796" t="s">
        <v>1130</v>
      </c>
      <c r="F8796">
        <v>350431</v>
      </c>
      <c r="G8796">
        <v>381486</v>
      </c>
      <c r="H8796" t="s">
        <v>148</v>
      </c>
      <c r="I8796" t="s">
        <v>248</v>
      </c>
      <c r="L8796">
        <f t="shared" ref="L8796:L8859" si="623">YEAR(B8796)</f>
        <v>2018</v>
      </c>
      <c r="M8796">
        <f t="shared" ref="M8796:M8859" si="624">MONTH(B8796)</f>
        <v>11</v>
      </c>
      <c r="N8796">
        <f t="shared" si="620"/>
        <v>0</v>
      </c>
      <c r="O8796">
        <f t="shared" si="621"/>
        <v>0</v>
      </c>
      <c r="P8796">
        <f t="shared" si="622"/>
        <v>1</v>
      </c>
    </row>
    <row r="8797" spans="1:16" x14ac:dyDescent="0.3">
      <c r="A8797" t="s">
        <v>60</v>
      </c>
      <c r="B8797" s="38">
        <v>43435</v>
      </c>
      <c r="C8797" t="s">
        <v>30</v>
      </c>
      <c r="D8797" t="s">
        <v>1574</v>
      </c>
      <c r="E8797" t="s">
        <v>1130</v>
      </c>
      <c r="F8797">
        <v>350466</v>
      </c>
      <c r="G8797">
        <v>381921</v>
      </c>
      <c r="H8797" t="s">
        <v>148</v>
      </c>
      <c r="I8797" t="s">
        <v>248</v>
      </c>
      <c r="L8797">
        <f t="shared" si="623"/>
        <v>2018</v>
      </c>
      <c r="M8797">
        <f t="shared" si="624"/>
        <v>12</v>
      </c>
      <c r="N8797">
        <f t="shared" si="620"/>
        <v>0</v>
      </c>
      <c r="O8797">
        <f t="shared" si="621"/>
        <v>0</v>
      </c>
      <c r="P8797">
        <f t="shared" si="622"/>
        <v>1</v>
      </c>
    </row>
    <row r="8798" spans="1:16" x14ac:dyDescent="0.3">
      <c r="A8798" t="s">
        <v>60</v>
      </c>
      <c r="B8798" s="38">
        <v>43435</v>
      </c>
      <c r="C8798" t="s">
        <v>30</v>
      </c>
      <c r="D8798" t="s">
        <v>1428</v>
      </c>
      <c r="E8798" t="s">
        <v>1130</v>
      </c>
      <c r="F8798">
        <v>350647</v>
      </c>
      <c r="G8798">
        <v>381680</v>
      </c>
      <c r="H8798" t="s">
        <v>234</v>
      </c>
      <c r="I8798" t="s">
        <v>484</v>
      </c>
      <c r="L8798">
        <f t="shared" si="623"/>
        <v>2018</v>
      </c>
      <c r="M8798">
        <f t="shared" si="624"/>
        <v>12</v>
      </c>
      <c r="N8798">
        <f t="shared" si="620"/>
        <v>0</v>
      </c>
      <c r="O8798">
        <f t="shared" si="621"/>
        <v>0</v>
      </c>
      <c r="P8798">
        <f t="shared" si="622"/>
        <v>5</v>
      </c>
    </row>
    <row r="8799" spans="1:16" x14ac:dyDescent="0.3">
      <c r="A8799" t="s">
        <v>47</v>
      </c>
      <c r="B8799" s="38">
        <v>43101</v>
      </c>
      <c r="C8799" t="s">
        <v>30</v>
      </c>
      <c r="D8799" t="s">
        <v>1431</v>
      </c>
      <c r="E8799" t="s">
        <v>1127</v>
      </c>
      <c r="F8799">
        <v>328694</v>
      </c>
      <c r="G8799">
        <v>391365</v>
      </c>
      <c r="H8799" t="s">
        <v>148</v>
      </c>
      <c r="I8799" t="s">
        <v>248</v>
      </c>
      <c r="L8799">
        <f t="shared" si="623"/>
        <v>2018</v>
      </c>
      <c r="M8799">
        <f t="shared" si="624"/>
        <v>1</v>
      </c>
      <c r="N8799">
        <f t="shared" si="620"/>
        <v>0</v>
      </c>
      <c r="O8799">
        <f t="shared" si="621"/>
        <v>0</v>
      </c>
      <c r="P8799">
        <f t="shared" si="622"/>
        <v>1</v>
      </c>
    </row>
    <row r="8800" spans="1:16" x14ac:dyDescent="0.3">
      <c r="A8800" t="s">
        <v>47</v>
      </c>
      <c r="B8800" s="38">
        <v>43191</v>
      </c>
      <c r="C8800" t="s">
        <v>30</v>
      </c>
      <c r="D8800" t="s">
        <v>1528</v>
      </c>
      <c r="E8800" t="s">
        <v>1127</v>
      </c>
      <c r="F8800">
        <v>328717</v>
      </c>
      <c r="G8800">
        <v>391200</v>
      </c>
      <c r="H8800" t="s">
        <v>148</v>
      </c>
      <c r="I8800" t="s">
        <v>248</v>
      </c>
      <c r="L8800">
        <f t="shared" si="623"/>
        <v>2018</v>
      </c>
      <c r="M8800">
        <f t="shared" si="624"/>
        <v>4</v>
      </c>
      <c r="N8800">
        <f t="shared" si="620"/>
        <v>0</v>
      </c>
      <c r="O8800">
        <f t="shared" si="621"/>
        <v>0</v>
      </c>
      <c r="P8800">
        <f t="shared" si="622"/>
        <v>1</v>
      </c>
    </row>
    <row r="8801" spans="1:16" x14ac:dyDescent="0.3">
      <c r="A8801" t="s">
        <v>47</v>
      </c>
      <c r="B8801" s="38">
        <v>43405</v>
      </c>
      <c r="C8801" t="s">
        <v>30</v>
      </c>
      <c r="D8801" t="s">
        <v>1431</v>
      </c>
      <c r="E8801" t="s">
        <v>1127</v>
      </c>
      <c r="F8801">
        <v>328714</v>
      </c>
      <c r="G8801">
        <v>391354</v>
      </c>
      <c r="H8801" t="s">
        <v>148</v>
      </c>
      <c r="I8801" t="s">
        <v>248</v>
      </c>
      <c r="L8801">
        <f t="shared" si="623"/>
        <v>2018</v>
      </c>
      <c r="M8801">
        <f t="shared" si="624"/>
        <v>11</v>
      </c>
      <c r="N8801">
        <f t="shared" si="620"/>
        <v>0</v>
      </c>
      <c r="O8801">
        <f t="shared" si="621"/>
        <v>0</v>
      </c>
      <c r="P8801">
        <f t="shared" si="622"/>
        <v>1</v>
      </c>
    </row>
    <row r="8802" spans="1:16" x14ac:dyDescent="0.3">
      <c r="A8802" t="s">
        <v>63</v>
      </c>
      <c r="B8802" s="38">
        <v>43344</v>
      </c>
      <c r="C8802" t="s">
        <v>30</v>
      </c>
      <c r="D8802" t="s">
        <v>1423</v>
      </c>
      <c r="E8802" t="s">
        <v>1126</v>
      </c>
      <c r="F8802">
        <v>223857</v>
      </c>
      <c r="G8802">
        <v>358124</v>
      </c>
      <c r="H8802" t="s">
        <v>148</v>
      </c>
      <c r="I8802" t="s">
        <v>248</v>
      </c>
      <c r="L8802">
        <f t="shared" si="623"/>
        <v>2018</v>
      </c>
      <c r="M8802">
        <f t="shared" si="624"/>
        <v>9</v>
      </c>
      <c r="N8802">
        <f t="shared" si="620"/>
        <v>0</v>
      </c>
      <c r="O8802">
        <f t="shared" si="621"/>
        <v>0</v>
      </c>
      <c r="P8802">
        <f t="shared" si="622"/>
        <v>1</v>
      </c>
    </row>
    <row r="8803" spans="1:16" x14ac:dyDescent="0.3">
      <c r="A8803" t="s">
        <v>40</v>
      </c>
      <c r="B8803" s="38">
        <v>43405</v>
      </c>
      <c r="C8803" t="s">
        <v>30</v>
      </c>
      <c r="D8803" t="s">
        <v>1218</v>
      </c>
      <c r="E8803" t="s">
        <v>1125</v>
      </c>
      <c r="F8803">
        <v>226275</v>
      </c>
      <c r="G8803">
        <v>384478</v>
      </c>
      <c r="H8803" t="s">
        <v>148</v>
      </c>
      <c r="I8803" t="s">
        <v>248</v>
      </c>
      <c r="L8803">
        <f t="shared" si="623"/>
        <v>2018</v>
      </c>
      <c r="M8803">
        <f t="shared" si="624"/>
        <v>11</v>
      </c>
      <c r="N8803">
        <f t="shared" si="620"/>
        <v>0</v>
      </c>
      <c r="O8803">
        <f t="shared" si="621"/>
        <v>0</v>
      </c>
      <c r="P8803">
        <f t="shared" si="622"/>
        <v>1</v>
      </c>
    </row>
    <row r="8804" spans="1:16" x14ac:dyDescent="0.3">
      <c r="A8804" t="s">
        <v>40</v>
      </c>
      <c r="B8804" s="38">
        <v>43435</v>
      </c>
      <c r="C8804" t="s">
        <v>30</v>
      </c>
      <c r="D8804" t="s">
        <v>1408</v>
      </c>
      <c r="E8804" t="s">
        <v>1125</v>
      </c>
      <c r="F8804">
        <v>226255</v>
      </c>
      <c r="G8804">
        <v>384644</v>
      </c>
      <c r="H8804" t="s">
        <v>148</v>
      </c>
      <c r="I8804" t="s">
        <v>248</v>
      </c>
      <c r="L8804">
        <f t="shared" si="623"/>
        <v>2018</v>
      </c>
      <c r="M8804">
        <f t="shared" si="624"/>
        <v>12</v>
      </c>
      <c r="N8804">
        <f t="shared" si="620"/>
        <v>0</v>
      </c>
      <c r="O8804">
        <f t="shared" si="621"/>
        <v>0</v>
      </c>
      <c r="P8804">
        <f t="shared" si="622"/>
        <v>1</v>
      </c>
    </row>
    <row r="8805" spans="1:16" x14ac:dyDescent="0.3">
      <c r="A8805" t="s">
        <v>41</v>
      </c>
      <c r="B8805" s="38">
        <v>43132</v>
      </c>
      <c r="C8805" t="s">
        <v>30</v>
      </c>
      <c r="D8805" t="s">
        <v>1223</v>
      </c>
      <c r="E8805" t="s">
        <v>1123</v>
      </c>
      <c r="F8805">
        <v>289707</v>
      </c>
      <c r="G8805">
        <v>390563</v>
      </c>
      <c r="H8805" t="s">
        <v>148</v>
      </c>
      <c r="I8805" t="s">
        <v>248</v>
      </c>
      <c r="L8805">
        <f t="shared" si="623"/>
        <v>2018</v>
      </c>
      <c r="M8805">
        <f t="shared" si="624"/>
        <v>2</v>
      </c>
      <c r="N8805">
        <f t="shared" si="620"/>
        <v>0</v>
      </c>
      <c r="O8805">
        <f t="shared" si="621"/>
        <v>0</v>
      </c>
      <c r="P8805">
        <f t="shared" si="622"/>
        <v>1</v>
      </c>
    </row>
    <row r="8806" spans="1:16" x14ac:dyDescent="0.3">
      <c r="A8806" t="s">
        <v>41</v>
      </c>
      <c r="B8806" s="38">
        <v>43132</v>
      </c>
      <c r="C8806" t="s">
        <v>30</v>
      </c>
      <c r="D8806" t="s">
        <v>1575</v>
      </c>
      <c r="E8806" t="s">
        <v>1123</v>
      </c>
      <c r="F8806">
        <v>289452</v>
      </c>
      <c r="G8806">
        <v>390665</v>
      </c>
      <c r="H8806" t="s">
        <v>148</v>
      </c>
      <c r="I8806" t="s">
        <v>248</v>
      </c>
      <c r="L8806">
        <f t="shared" si="623"/>
        <v>2018</v>
      </c>
      <c r="M8806">
        <f t="shared" si="624"/>
        <v>2</v>
      </c>
      <c r="N8806">
        <f t="shared" si="620"/>
        <v>0</v>
      </c>
      <c r="O8806">
        <f t="shared" si="621"/>
        <v>0</v>
      </c>
      <c r="P8806">
        <f t="shared" si="622"/>
        <v>1</v>
      </c>
    </row>
    <row r="8807" spans="1:16" x14ac:dyDescent="0.3">
      <c r="A8807" t="s">
        <v>41</v>
      </c>
      <c r="B8807" s="38">
        <v>43132</v>
      </c>
      <c r="C8807" t="s">
        <v>29</v>
      </c>
      <c r="D8807" t="s">
        <v>1576</v>
      </c>
      <c r="E8807" t="s">
        <v>1123</v>
      </c>
      <c r="F8807">
        <v>289683</v>
      </c>
      <c r="G8807">
        <v>390633</v>
      </c>
      <c r="H8807" t="s">
        <v>148</v>
      </c>
      <c r="I8807" t="s">
        <v>799</v>
      </c>
      <c r="L8807">
        <f t="shared" si="623"/>
        <v>2018</v>
      </c>
      <c r="M8807">
        <f t="shared" si="624"/>
        <v>2</v>
      </c>
      <c r="N8807">
        <f t="shared" si="620"/>
        <v>0</v>
      </c>
      <c r="O8807">
        <f t="shared" si="621"/>
        <v>1</v>
      </c>
      <c r="P8807">
        <f t="shared" si="622"/>
        <v>0</v>
      </c>
    </row>
    <row r="8808" spans="1:16" x14ac:dyDescent="0.3">
      <c r="A8808" t="s">
        <v>41</v>
      </c>
      <c r="B8808" s="38">
        <v>43160</v>
      </c>
      <c r="C8808" t="s">
        <v>30</v>
      </c>
      <c r="D8808" t="s">
        <v>1575</v>
      </c>
      <c r="E8808" t="s">
        <v>1123</v>
      </c>
      <c r="F8808">
        <v>289653</v>
      </c>
      <c r="G8808">
        <v>390615</v>
      </c>
      <c r="H8808" t="s">
        <v>148</v>
      </c>
      <c r="I8808" t="s">
        <v>248</v>
      </c>
      <c r="L8808">
        <f t="shared" si="623"/>
        <v>2018</v>
      </c>
      <c r="M8808">
        <f t="shared" si="624"/>
        <v>3</v>
      </c>
      <c r="N8808">
        <f t="shared" si="620"/>
        <v>0</v>
      </c>
      <c r="O8808">
        <f t="shared" si="621"/>
        <v>0</v>
      </c>
      <c r="P8808">
        <f t="shared" si="622"/>
        <v>1</v>
      </c>
    </row>
    <row r="8809" spans="1:16" x14ac:dyDescent="0.3">
      <c r="A8809" t="s">
        <v>41</v>
      </c>
      <c r="B8809" s="38">
        <v>43221</v>
      </c>
      <c r="C8809" t="s">
        <v>30</v>
      </c>
      <c r="D8809" t="s">
        <v>1576</v>
      </c>
      <c r="E8809" t="s">
        <v>1123</v>
      </c>
      <c r="F8809">
        <v>289688</v>
      </c>
      <c r="G8809">
        <v>390620</v>
      </c>
      <c r="H8809" t="s">
        <v>148</v>
      </c>
      <c r="I8809" t="s">
        <v>248</v>
      </c>
      <c r="L8809">
        <f t="shared" si="623"/>
        <v>2018</v>
      </c>
      <c r="M8809">
        <f t="shared" si="624"/>
        <v>5</v>
      </c>
      <c r="N8809">
        <f t="shared" si="620"/>
        <v>0</v>
      </c>
      <c r="O8809">
        <f t="shared" si="621"/>
        <v>0</v>
      </c>
      <c r="P8809">
        <f t="shared" si="622"/>
        <v>1</v>
      </c>
    </row>
    <row r="8810" spans="1:16" x14ac:dyDescent="0.3">
      <c r="A8810" t="s">
        <v>41</v>
      </c>
      <c r="B8810" s="38">
        <v>43221</v>
      </c>
      <c r="C8810" t="s">
        <v>30</v>
      </c>
      <c r="D8810" t="s">
        <v>1575</v>
      </c>
      <c r="E8810" t="s">
        <v>1123</v>
      </c>
      <c r="F8810">
        <v>289449</v>
      </c>
      <c r="G8810">
        <v>390667</v>
      </c>
      <c r="H8810" t="s">
        <v>152</v>
      </c>
      <c r="I8810" t="s">
        <v>222</v>
      </c>
      <c r="L8810">
        <f t="shared" si="623"/>
        <v>2018</v>
      </c>
      <c r="M8810">
        <f t="shared" si="624"/>
        <v>5</v>
      </c>
      <c r="N8810">
        <f t="shared" si="620"/>
        <v>0</v>
      </c>
      <c r="O8810">
        <f t="shared" si="621"/>
        <v>0</v>
      </c>
      <c r="P8810">
        <f t="shared" si="622"/>
        <v>2</v>
      </c>
    </row>
    <row r="8811" spans="1:16" x14ac:dyDescent="0.3">
      <c r="A8811" t="s">
        <v>41</v>
      </c>
      <c r="B8811" s="38">
        <v>43405</v>
      </c>
      <c r="C8811" t="s">
        <v>30</v>
      </c>
      <c r="D8811" t="s">
        <v>1326</v>
      </c>
      <c r="E8811" t="s">
        <v>1123</v>
      </c>
      <c r="F8811">
        <v>289570</v>
      </c>
      <c r="G8811">
        <v>390471</v>
      </c>
      <c r="H8811" t="s">
        <v>148</v>
      </c>
      <c r="I8811" t="s">
        <v>248</v>
      </c>
      <c r="L8811">
        <f t="shared" si="623"/>
        <v>2018</v>
      </c>
      <c r="M8811">
        <f t="shared" si="624"/>
        <v>11</v>
      </c>
      <c r="N8811">
        <f t="shared" si="620"/>
        <v>0</v>
      </c>
      <c r="O8811">
        <f t="shared" si="621"/>
        <v>0</v>
      </c>
      <c r="P8811">
        <f t="shared" si="622"/>
        <v>1</v>
      </c>
    </row>
    <row r="8812" spans="1:16" x14ac:dyDescent="0.3">
      <c r="A8812" t="s">
        <v>41</v>
      </c>
      <c r="B8812" s="38">
        <v>43435</v>
      </c>
      <c r="C8812" t="s">
        <v>30</v>
      </c>
      <c r="D8812" t="s">
        <v>1575</v>
      </c>
      <c r="E8812" t="s">
        <v>1123</v>
      </c>
      <c r="F8812">
        <v>289514</v>
      </c>
      <c r="G8812">
        <v>390633</v>
      </c>
      <c r="H8812" t="s">
        <v>148</v>
      </c>
      <c r="I8812" t="s">
        <v>248</v>
      </c>
      <c r="L8812">
        <f t="shared" si="623"/>
        <v>2018</v>
      </c>
      <c r="M8812">
        <f t="shared" si="624"/>
        <v>12</v>
      </c>
      <c r="N8812">
        <f t="shared" si="620"/>
        <v>0</v>
      </c>
      <c r="O8812">
        <f t="shared" si="621"/>
        <v>0</v>
      </c>
      <c r="P8812">
        <f t="shared" si="622"/>
        <v>1</v>
      </c>
    </row>
    <row r="8813" spans="1:16" x14ac:dyDescent="0.3">
      <c r="A8813" t="s">
        <v>41</v>
      </c>
      <c r="B8813" s="38">
        <v>43435</v>
      </c>
      <c r="C8813" t="s">
        <v>29</v>
      </c>
      <c r="D8813" t="s">
        <v>1576</v>
      </c>
      <c r="E8813" t="s">
        <v>1123</v>
      </c>
      <c r="F8813">
        <v>289682</v>
      </c>
      <c r="G8813">
        <v>390633</v>
      </c>
      <c r="H8813" t="s">
        <v>148</v>
      </c>
      <c r="I8813" t="s">
        <v>799</v>
      </c>
      <c r="L8813">
        <f t="shared" si="623"/>
        <v>2018</v>
      </c>
      <c r="M8813">
        <f t="shared" si="624"/>
        <v>12</v>
      </c>
      <c r="N8813">
        <f t="shared" si="620"/>
        <v>0</v>
      </c>
      <c r="O8813">
        <f t="shared" si="621"/>
        <v>1</v>
      </c>
      <c r="P8813">
        <f t="shared" si="622"/>
        <v>0</v>
      </c>
    </row>
    <row r="8814" spans="1:16" x14ac:dyDescent="0.3">
      <c r="A8814" t="s">
        <v>48</v>
      </c>
      <c r="B8814" s="38">
        <v>43221</v>
      </c>
      <c r="C8814" t="s">
        <v>30</v>
      </c>
      <c r="D8814" t="s">
        <v>1434</v>
      </c>
      <c r="E8814" t="s">
        <v>1123</v>
      </c>
      <c r="F8814">
        <v>285310</v>
      </c>
      <c r="G8814">
        <v>400513</v>
      </c>
      <c r="H8814" t="s">
        <v>148</v>
      </c>
      <c r="I8814" t="s">
        <v>248</v>
      </c>
      <c r="L8814">
        <f t="shared" si="623"/>
        <v>2018</v>
      </c>
      <c r="M8814">
        <f t="shared" si="624"/>
        <v>5</v>
      </c>
      <c r="N8814">
        <f t="shared" si="620"/>
        <v>0</v>
      </c>
      <c r="O8814">
        <f t="shared" si="621"/>
        <v>0</v>
      </c>
      <c r="P8814">
        <f t="shared" si="622"/>
        <v>1</v>
      </c>
    </row>
    <row r="8815" spans="1:16" x14ac:dyDescent="0.3">
      <c r="A8815" t="s">
        <v>48</v>
      </c>
      <c r="B8815" s="38">
        <v>43313</v>
      </c>
      <c r="C8815" t="s">
        <v>29</v>
      </c>
      <c r="D8815" t="s">
        <v>1434</v>
      </c>
      <c r="E8815" t="s">
        <v>1123</v>
      </c>
      <c r="F8815">
        <v>285292</v>
      </c>
      <c r="G8815">
        <v>400454</v>
      </c>
      <c r="H8815" t="s">
        <v>152</v>
      </c>
      <c r="I8815" t="s">
        <v>799</v>
      </c>
      <c r="J8815" t="s">
        <v>248</v>
      </c>
      <c r="L8815">
        <f t="shared" si="623"/>
        <v>2018</v>
      </c>
      <c r="M8815">
        <f t="shared" si="624"/>
        <v>8</v>
      </c>
      <c r="N8815">
        <f t="shared" si="620"/>
        <v>0</v>
      </c>
      <c r="O8815">
        <f t="shared" si="621"/>
        <v>1</v>
      </c>
      <c r="P8815">
        <f t="shared" si="622"/>
        <v>1</v>
      </c>
    </row>
    <row r="8816" spans="1:16" x14ac:dyDescent="0.3">
      <c r="A8816" t="s">
        <v>48</v>
      </c>
      <c r="B8816" s="38">
        <v>43344</v>
      </c>
      <c r="C8816" t="s">
        <v>30</v>
      </c>
      <c r="D8816" t="s">
        <v>1577</v>
      </c>
      <c r="E8816" t="s">
        <v>1123</v>
      </c>
      <c r="F8816">
        <v>285251</v>
      </c>
      <c r="G8816">
        <v>400442</v>
      </c>
      <c r="H8816" t="s">
        <v>148</v>
      </c>
      <c r="I8816" t="s">
        <v>248</v>
      </c>
      <c r="L8816">
        <f t="shared" si="623"/>
        <v>2018</v>
      </c>
      <c r="M8816">
        <f t="shared" si="624"/>
        <v>9</v>
      </c>
      <c r="N8816">
        <f t="shared" si="620"/>
        <v>0</v>
      </c>
      <c r="O8816">
        <f t="shared" si="621"/>
        <v>0</v>
      </c>
      <c r="P8816">
        <f t="shared" si="622"/>
        <v>1</v>
      </c>
    </row>
    <row r="8817" spans="1:16" x14ac:dyDescent="0.3">
      <c r="A8817" t="s">
        <v>49</v>
      </c>
      <c r="B8817" s="38">
        <v>43101</v>
      </c>
      <c r="C8817" t="s">
        <v>30</v>
      </c>
      <c r="D8817" t="s">
        <v>1438</v>
      </c>
      <c r="E8817" t="s">
        <v>1129</v>
      </c>
      <c r="F8817">
        <v>312433</v>
      </c>
      <c r="G8817">
        <v>345548</v>
      </c>
      <c r="H8817" t="s">
        <v>148</v>
      </c>
      <c r="I8817" t="s">
        <v>248</v>
      </c>
      <c r="L8817">
        <f t="shared" si="623"/>
        <v>2018</v>
      </c>
      <c r="M8817">
        <f t="shared" si="624"/>
        <v>1</v>
      </c>
      <c r="N8817">
        <f t="shared" si="620"/>
        <v>0</v>
      </c>
      <c r="O8817">
        <f t="shared" si="621"/>
        <v>0</v>
      </c>
      <c r="P8817">
        <f t="shared" si="622"/>
        <v>1</v>
      </c>
    </row>
    <row r="8818" spans="1:16" x14ac:dyDescent="0.3">
      <c r="A8818" t="s">
        <v>49</v>
      </c>
      <c r="B8818" s="38">
        <v>43101</v>
      </c>
      <c r="C8818" t="s">
        <v>30</v>
      </c>
      <c r="D8818" t="s">
        <v>1578</v>
      </c>
      <c r="E8818" t="s">
        <v>1129</v>
      </c>
      <c r="F8818">
        <v>312437</v>
      </c>
      <c r="G8818">
        <v>345531</v>
      </c>
      <c r="H8818" t="s">
        <v>144</v>
      </c>
      <c r="I8818" t="s">
        <v>341</v>
      </c>
      <c r="L8818">
        <f t="shared" si="623"/>
        <v>2018</v>
      </c>
      <c r="M8818">
        <f t="shared" si="624"/>
        <v>1</v>
      </c>
      <c r="N8818">
        <f t="shared" si="620"/>
        <v>0</v>
      </c>
      <c r="O8818">
        <f t="shared" si="621"/>
        <v>0</v>
      </c>
      <c r="P8818">
        <f t="shared" si="622"/>
        <v>3</v>
      </c>
    </row>
    <row r="8819" spans="1:16" x14ac:dyDescent="0.3">
      <c r="A8819" t="s">
        <v>49</v>
      </c>
      <c r="B8819" s="38">
        <v>43101</v>
      </c>
      <c r="C8819" t="s">
        <v>30</v>
      </c>
      <c r="D8819" t="s">
        <v>1438</v>
      </c>
      <c r="E8819" t="s">
        <v>1129</v>
      </c>
      <c r="F8819">
        <v>312423</v>
      </c>
      <c r="G8819">
        <v>345556</v>
      </c>
      <c r="H8819" t="s">
        <v>148</v>
      </c>
      <c r="I8819" t="s">
        <v>248</v>
      </c>
      <c r="L8819">
        <f t="shared" si="623"/>
        <v>2018</v>
      </c>
      <c r="M8819">
        <f t="shared" si="624"/>
        <v>1</v>
      </c>
      <c r="N8819">
        <f t="shared" si="620"/>
        <v>0</v>
      </c>
      <c r="O8819">
        <f t="shared" si="621"/>
        <v>0</v>
      </c>
      <c r="P8819">
        <f t="shared" si="622"/>
        <v>1</v>
      </c>
    </row>
    <row r="8820" spans="1:16" x14ac:dyDescent="0.3">
      <c r="A8820" t="s">
        <v>49</v>
      </c>
      <c r="B8820" s="38">
        <v>43132</v>
      </c>
      <c r="C8820" t="s">
        <v>30</v>
      </c>
      <c r="D8820" t="s">
        <v>1438</v>
      </c>
      <c r="E8820" t="s">
        <v>1129</v>
      </c>
      <c r="F8820">
        <v>312444</v>
      </c>
      <c r="G8820">
        <v>345611</v>
      </c>
      <c r="H8820" t="s">
        <v>148</v>
      </c>
      <c r="I8820" t="s">
        <v>248</v>
      </c>
      <c r="L8820">
        <f t="shared" si="623"/>
        <v>2018</v>
      </c>
      <c r="M8820">
        <f t="shared" si="624"/>
        <v>2</v>
      </c>
      <c r="N8820">
        <f t="shared" si="620"/>
        <v>0</v>
      </c>
      <c r="O8820">
        <f t="shared" si="621"/>
        <v>0</v>
      </c>
      <c r="P8820">
        <f t="shared" si="622"/>
        <v>1</v>
      </c>
    </row>
    <row r="8821" spans="1:16" x14ac:dyDescent="0.3">
      <c r="A8821" t="s">
        <v>49</v>
      </c>
      <c r="B8821" s="38">
        <v>43132</v>
      </c>
      <c r="C8821" t="s">
        <v>30</v>
      </c>
      <c r="D8821" t="s">
        <v>1438</v>
      </c>
      <c r="E8821" t="s">
        <v>1129</v>
      </c>
      <c r="F8821">
        <v>312429</v>
      </c>
      <c r="G8821">
        <v>345539</v>
      </c>
      <c r="H8821" t="s">
        <v>148</v>
      </c>
      <c r="I8821" t="s">
        <v>248</v>
      </c>
      <c r="L8821">
        <f t="shared" si="623"/>
        <v>2018</v>
      </c>
      <c r="M8821">
        <f t="shared" si="624"/>
        <v>2</v>
      </c>
      <c r="N8821">
        <f t="shared" si="620"/>
        <v>0</v>
      </c>
      <c r="O8821">
        <f t="shared" si="621"/>
        <v>0</v>
      </c>
      <c r="P8821">
        <f t="shared" si="622"/>
        <v>1</v>
      </c>
    </row>
    <row r="8822" spans="1:16" x14ac:dyDescent="0.3">
      <c r="A8822" t="s">
        <v>49</v>
      </c>
      <c r="B8822" s="38">
        <v>43160</v>
      </c>
      <c r="C8822" t="s">
        <v>30</v>
      </c>
      <c r="D8822" t="s">
        <v>1437</v>
      </c>
      <c r="E8822" t="s">
        <v>1129</v>
      </c>
      <c r="F8822">
        <v>312554</v>
      </c>
      <c r="G8822">
        <v>345826</v>
      </c>
      <c r="H8822" t="s">
        <v>148</v>
      </c>
      <c r="I8822" t="s">
        <v>248</v>
      </c>
      <c r="L8822">
        <f t="shared" si="623"/>
        <v>2018</v>
      </c>
      <c r="M8822">
        <f t="shared" si="624"/>
        <v>3</v>
      </c>
      <c r="N8822">
        <f t="shared" si="620"/>
        <v>0</v>
      </c>
      <c r="O8822">
        <f t="shared" si="621"/>
        <v>0</v>
      </c>
      <c r="P8822">
        <f t="shared" si="622"/>
        <v>1</v>
      </c>
    </row>
    <row r="8823" spans="1:16" x14ac:dyDescent="0.3">
      <c r="A8823" t="s">
        <v>49</v>
      </c>
      <c r="B8823" s="38">
        <v>43160</v>
      </c>
      <c r="C8823" t="s">
        <v>30</v>
      </c>
      <c r="D8823" t="s">
        <v>1505</v>
      </c>
      <c r="E8823" t="s">
        <v>1129</v>
      </c>
      <c r="F8823">
        <v>312409</v>
      </c>
      <c r="G8823">
        <v>345518</v>
      </c>
      <c r="H8823" t="s">
        <v>148</v>
      </c>
      <c r="I8823" t="s">
        <v>248</v>
      </c>
      <c r="L8823">
        <f t="shared" si="623"/>
        <v>2018</v>
      </c>
      <c r="M8823">
        <f t="shared" si="624"/>
        <v>3</v>
      </c>
      <c r="N8823">
        <f t="shared" si="620"/>
        <v>0</v>
      </c>
      <c r="O8823">
        <f t="shared" si="621"/>
        <v>0</v>
      </c>
      <c r="P8823">
        <f t="shared" si="622"/>
        <v>1</v>
      </c>
    </row>
    <row r="8824" spans="1:16" x14ac:dyDescent="0.3">
      <c r="A8824" t="s">
        <v>49</v>
      </c>
      <c r="B8824" s="38">
        <v>43160</v>
      </c>
      <c r="C8824" t="s">
        <v>30</v>
      </c>
      <c r="D8824" t="s">
        <v>1436</v>
      </c>
      <c r="E8824" t="s">
        <v>1129</v>
      </c>
      <c r="F8824">
        <v>312371</v>
      </c>
      <c r="G8824">
        <v>345893</v>
      </c>
      <c r="H8824" t="s">
        <v>148</v>
      </c>
      <c r="I8824" t="s">
        <v>248</v>
      </c>
      <c r="L8824">
        <f t="shared" si="623"/>
        <v>2018</v>
      </c>
      <c r="M8824">
        <f t="shared" si="624"/>
        <v>3</v>
      </c>
      <c r="N8824">
        <f t="shared" si="620"/>
        <v>0</v>
      </c>
      <c r="O8824">
        <f t="shared" si="621"/>
        <v>0</v>
      </c>
      <c r="P8824">
        <f t="shared" si="622"/>
        <v>1</v>
      </c>
    </row>
    <row r="8825" spans="1:16" x14ac:dyDescent="0.3">
      <c r="A8825" t="s">
        <v>49</v>
      </c>
      <c r="B8825" s="38">
        <v>43252</v>
      </c>
      <c r="C8825" t="s">
        <v>30</v>
      </c>
      <c r="D8825" t="s">
        <v>1341</v>
      </c>
      <c r="E8825" t="s">
        <v>1129</v>
      </c>
      <c r="F8825">
        <v>312532</v>
      </c>
      <c r="G8825">
        <v>345845</v>
      </c>
      <c r="H8825" t="s">
        <v>152</v>
      </c>
      <c r="I8825" t="s">
        <v>222</v>
      </c>
      <c r="L8825">
        <f t="shared" si="623"/>
        <v>2018</v>
      </c>
      <c r="M8825">
        <f t="shared" si="624"/>
        <v>6</v>
      </c>
      <c r="N8825">
        <f t="shared" si="620"/>
        <v>0</v>
      </c>
      <c r="O8825">
        <f t="shared" si="621"/>
        <v>0</v>
      </c>
      <c r="P8825">
        <f t="shared" si="622"/>
        <v>2</v>
      </c>
    </row>
    <row r="8826" spans="1:16" x14ac:dyDescent="0.3">
      <c r="A8826" t="s">
        <v>49</v>
      </c>
      <c r="B8826" s="38">
        <v>43282</v>
      </c>
      <c r="C8826" t="s">
        <v>30</v>
      </c>
      <c r="D8826" t="s">
        <v>1341</v>
      </c>
      <c r="E8826" t="s">
        <v>1129</v>
      </c>
      <c r="F8826">
        <v>312582</v>
      </c>
      <c r="G8826">
        <v>345949</v>
      </c>
      <c r="H8826" t="s">
        <v>148</v>
      </c>
      <c r="I8826" t="s">
        <v>248</v>
      </c>
      <c r="L8826">
        <f t="shared" si="623"/>
        <v>2018</v>
      </c>
      <c r="M8826">
        <f t="shared" si="624"/>
        <v>7</v>
      </c>
      <c r="N8826">
        <f t="shared" si="620"/>
        <v>0</v>
      </c>
      <c r="O8826">
        <f t="shared" si="621"/>
        <v>0</v>
      </c>
      <c r="P8826">
        <f t="shared" si="622"/>
        <v>1</v>
      </c>
    </row>
    <row r="8827" spans="1:16" x14ac:dyDescent="0.3">
      <c r="A8827" t="s">
        <v>49</v>
      </c>
      <c r="B8827" s="38">
        <v>43282</v>
      </c>
      <c r="C8827" t="s">
        <v>30</v>
      </c>
      <c r="D8827" t="s">
        <v>1341</v>
      </c>
      <c r="E8827" t="s">
        <v>1129</v>
      </c>
      <c r="F8827">
        <v>312547</v>
      </c>
      <c r="G8827">
        <v>345830</v>
      </c>
      <c r="H8827" t="s">
        <v>152</v>
      </c>
      <c r="I8827" t="s">
        <v>222</v>
      </c>
      <c r="L8827">
        <f t="shared" si="623"/>
        <v>2018</v>
      </c>
      <c r="M8827">
        <f t="shared" si="624"/>
        <v>7</v>
      </c>
      <c r="N8827">
        <f t="shared" si="620"/>
        <v>0</v>
      </c>
      <c r="O8827">
        <f t="shared" si="621"/>
        <v>0</v>
      </c>
      <c r="P8827">
        <f t="shared" si="622"/>
        <v>2</v>
      </c>
    </row>
    <row r="8828" spans="1:16" x14ac:dyDescent="0.3">
      <c r="A8828" t="s">
        <v>49</v>
      </c>
      <c r="B8828" s="38">
        <v>43282</v>
      </c>
      <c r="C8828" t="s">
        <v>30</v>
      </c>
      <c r="D8828" t="s">
        <v>1438</v>
      </c>
      <c r="E8828" t="s">
        <v>1129</v>
      </c>
      <c r="F8828">
        <v>312453</v>
      </c>
      <c r="G8828">
        <v>345631</v>
      </c>
      <c r="H8828" t="s">
        <v>152</v>
      </c>
      <c r="I8828" t="s">
        <v>222</v>
      </c>
      <c r="L8828">
        <f t="shared" si="623"/>
        <v>2018</v>
      </c>
      <c r="M8828">
        <f t="shared" si="624"/>
        <v>7</v>
      </c>
      <c r="N8828">
        <f t="shared" si="620"/>
        <v>0</v>
      </c>
      <c r="O8828">
        <f t="shared" si="621"/>
        <v>0</v>
      </c>
      <c r="P8828">
        <f t="shared" si="622"/>
        <v>2</v>
      </c>
    </row>
    <row r="8829" spans="1:16" x14ac:dyDescent="0.3">
      <c r="A8829" t="s">
        <v>49</v>
      </c>
      <c r="B8829" s="38">
        <v>43313</v>
      </c>
      <c r="C8829" t="s">
        <v>30</v>
      </c>
      <c r="D8829" t="s">
        <v>1436</v>
      </c>
      <c r="E8829" t="s">
        <v>1129</v>
      </c>
      <c r="F8829">
        <v>312470</v>
      </c>
      <c r="G8829">
        <v>345859</v>
      </c>
      <c r="H8829" t="s">
        <v>148</v>
      </c>
      <c r="I8829" t="s">
        <v>248</v>
      </c>
      <c r="L8829">
        <f t="shared" si="623"/>
        <v>2018</v>
      </c>
      <c r="M8829">
        <f t="shared" si="624"/>
        <v>8</v>
      </c>
      <c r="N8829">
        <f t="shared" si="620"/>
        <v>0</v>
      </c>
      <c r="O8829">
        <f t="shared" si="621"/>
        <v>0</v>
      </c>
      <c r="P8829">
        <f t="shared" si="622"/>
        <v>1</v>
      </c>
    </row>
    <row r="8830" spans="1:16" x14ac:dyDescent="0.3">
      <c r="A8830" t="s">
        <v>49</v>
      </c>
      <c r="B8830" s="38">
        <v>43344</v>
      </c>
      <c r="C8830" t="s">
        <v>30</v>
      </c>
      <c r="D8830" t="s">
        <v>1341</v>
      </c>
      <c r="E8830" t="s">
        <v>1129</v>
      </c>
      <c r="F8830">
        <v>312551</v>
      </c>
      <c r="G8830">
        <v>345841</v>
      </c>
      <c r="H8830" t="s">
        <v>148</v>
      </c>
      <c r="I8830" t="s">
        <v>248</v>
      </c>
      <c r="L8830">
        <f t="shared" si="623"/>
        <v>2018</v>
      </c>
      <c r="M8830">
        <f t="shared" si="624"/>
        <v>9</v>
      </c>
      <c r="N8830">
        <f t="shared" si="620"/>
        <v>0</v>
      </c>
      <c r="O8830">
        <f t="shared" si="621"/>
        <v>0</v>
      </c>
      <c r="P8830">
        <f t="shared" si="622"/>
        <v>1</v>
      </c>
    </row>
    <row r="8831" spans="1:16" x14ac:dyDescent="0.3">
      <c r="A8831" t="s">
        <v>49</v>
      </c>
      <c r="B8831" s="38">
        <v>43374</v>
      </c>
      <c r="C8831" t="s">
        <v>30</v>
      </c>
      <c r="D8831" t="s">
        <v>1341</v>
      </c>
      <c r="E8831" t="s">
        <v>1129</v>
      </c>
      <c r="F8831">
        <v>312584</v>
      </c>
      <c r="G8831">
        <v>345930</v>
      </c>
      <c r="H8831" t="s">
        <v>148</v>
      </c>
      <c r="I8831" t="s">
        <v>248</v>
      </c>
      <c r="L8831">
        <f t="shared" si="623"/>
        <v>2018</v>
      </c>
      <c r="M8831">
        <f t="shared" si="624"/>
        <v>10</v>
      </c>
      <c r="N8831">
        <f t="shared" si="620"/>
        <v>0</v>
      </c>
      <c r="O8831">
        <f t="shared" si="621"/>
        <v>0</v>
      </c>
      <c r="P8831">
        <f t="shared" si="622"/>
        <v>1</v>
      </c>
    </row>
    <row r="8832" spans="1:16" x14ac:dyDescent="0.3">
      <c r="A8832" t="s">
        <v>49</v>
      </c>
      <c r="B8832" s="38">
        <v>43374</v>
      </c>
      <c r="C8832" t="s">
        <v>30</v>
      </c>
      <c r="D8832" t="s">
        <v>1437</v>
      </c>
      <c r="E8832" t="s">
        <v>1129</v>
      </c>
      <c r="F8832">
        <v>312538</v>
      </c>
      <c r="G8832">
        <v>345833</v>
      </c>
      <c r="H8832" t="s">
        <v>144</v>
      </c>
      <c r="I8832" t="s">
        <v>341</v>
      </c>
      <c r="L8832">
        <f t="shared" si="623"/>
        <v>2018</v>
      </c>
      <c r="M8832">
        <f t="shared" si="624"/>
        <v>10</v>
      </c>
      <c r="N8832">
        <f t="shared" si="620"/>
        <v>0</v>
      </c>
      <c r="O8832">
        <f t="shared" si="621"/>
        <v>0</v>
      </c>
      <c r="P8832">
        <f t="shared" si="622"/>
        <v>3</v>
      </c>
    </row>
    <row r="8833" spans="1:16" x14ac:dyDescent="0.3">
      <c r="A8833" t="s">
        <v>49</v>
      </c>
      <c r="B8833" s="38">
        <v>43405</v>
      </c>
      <c r="C8833" t="s">
        <v>30</v>
      </c>
      <c r="D8833" t="s">
        <v>1341</v>
      </c>
      <c r="E8833" t="s">
        <v>1129</v>
      </c>
      <c r="F8833">
        <v>312547</v>
      </c>
      <c r="G8833">
        <v>345832</v>
      </c>
      <c r="H8833" t="s">
        <v>148</v>
      </c>
      <c r="I8833" t="s">
        <v>248</v>
      </c>
      <c r="L8833">
        <f t="shared" si="623"/>
        <v>2018</v>
      </c>
      <c r="M8833">
        <f t="shared" si="624"/>
        <v>11</v>
      </c>
      <c r="N8833">
        <f t="shared" si="620"/>
        <v>0</v>
      </c>
      <c r="O8833">
        <f t="shared" si="621"/>
        <v>0</v>
      </c>
      <c r="P8833">
        <f t="shared" si="622"/>
        <v>1</v>
      </c>
    </row>
    <row r="8834" spans="1:16" x14ac:dyDescent="0.3">
      <c r="A8834" t="s">
        <v>49</v>
      </c>
      <c r="B8834" s="38">
        <v>43435</v>
      </c>
      <c r="C8834" t="s">
        <v>30</v>
      </c>
      <c r="D8834" t="s">
        <v>1341</v>
      </c>
      <c r="E8834" t="s">
        <v>1129</v>
      </c>
      <c r="F8834">
        <v>312578</v>
      </c>
      <c r="G8834">
        <v>345943</v>
      </c>
      <c r="H8834" t="s">
        <v>148</v>
      </c>
      <c r="I8834" t="s">
        <v>248</v>
      </c>
      <c r="L8834">
        <f t="shared" si="623"/>
        <v>2018</v>
      </c>
      <c r="M8834">
        <f t="shared" si="624"/>
        <v>12</v>
      </c>
      <c r="N8834">
        <f t="shared" si="620"/>
        <v>0</v>
      </c>
      <c r="O8834">
        <f t="shared" si="621"/>
        <v>0</v>
      </c>
      <c r="P8834">
        <f t="shared" si="622"/>
        <v>1</v>
      </c>
    </row>
    <row r="8835" spans="1:16" x14ac:dyDescent="0.3">
      <c r="A8835" t="s">
        <v>49</v>
      </c>
      <c r="B8835" s="38">
        <v>43435</v>
      </c>
      <c r="C8835" t="s">
        <v>29</v>
      </c>
      <c r="D8835" t="s">
        <v>1578</v>
      </c>
      <c r="E8835" t="s">
        <v>1129</v>
      </c>
      <c r="F8835">
        <v>312524</v>
      </c>
      <c r="G8835">
        <v>345562</v>
      </c>
      <c r="H8835" t="s">
        <v>148</v>
      </c>
      <c r="I8835" t="s">
        <v>799</v>
      </c>
      <c r="L8835">
        <f t="shared" si="623"/>
        <v>2018</v>
      </c>
      <c r="M8835">
        <f t="shared" si="624"/>
        <v>12</v>
      </c>
      <c r="N8835">
        <f t="shared" si="620"/>
        <v>0</v>
      </c>
      <c r="O8835">
        <f t="shared" si="621"/>
        <v>1</v>
      </c>
      <c r="P8835">
        <f t="shared" si="622"/>
        <v>0</v>
      </c>
    </row>
    <row r="8836" spans="1:16" x14ac:dyDescent="0.3">
      <c r="A8836" t="s">
        <v>49</v>
      </c>
      <c r="B8836" s="38">
        <v>43435</v>
      </c>
      <c r="C8836" t="s">
        <v>30</v>
      </c>
      <c r="D8836" t="s">
        <v>1436</v>
      </c>
      <c r="E8836" t="s">
        <v>1129</v>
      </c>
      <c r="F8836">
        <v>312460</v>
      </c>
      <c r="G8836">
        <v>345863</v>
      </c>
      <c r="H8836" t="s">
        <v>148</v>
      </c>
      <c r="I8836" t="s">
        <v>248</v>
      </c>
      <c r="L8836">
        <f t="shared" si="623"/>
        <v>2018</v>
      </c>
      <c r="M8836">
        <f t="shared" si="624"/>
        <v>12</v>
      </c>
      <c r="N8836">
        <f t="shared" si="620"/>
        <v>0</v>
      </c>
      <c r="O8836">
        <f t="shared" si="621"/>
        <v>0</v>
      </c>
      <c r="P8836">
        <f t="shared" si="622"/>
        <v>1</v>
      </c>
    </row>
    <row r="8837" spans="1:16" x14ac:dyDescent="0.3">
      <c r="A8837" t="s">
        <v>43</v>
      </c>
      <c r="B8837" s="38">
        <v>43101</v>
      </c>
      <c r="C8837" t="s">
        <v>30</v>
      </c>
      <c r="D8837" t="s">
        <v>1579</v>
      </c>
      <c r="E8837" t="s">
        <v>1124</v>
      </c>
      <c r="F8837">
        <v>308182</v>
      </c>
      <c r="G8837">
        <v>326640</v>
      </c>
      <c r="H8837" t="s">
        <v>148</v>
      </c>
      <c r="I8837" t="s">
        <v>248</v>
      </c>
      <c r="L8837">
        <f t="shared" si="623"/>
        <v>2018</v>
      </c>
      <c r="M8837">
        <f t="shared" si="624"/>
        <v>1</v>
      </c>
      <c r="N8837">
        <f t="shared" si="620"/>
        <v>0</v>
      </c>
      <c r="O8837">
        <f t="shared" si="621"/>
        <v>0</v>
      </c>
      <c r="P8837">
        <f t="shared" si="622"/>
        <v>1</v>
      </c>
    </row>
    <row r="8838" spans="1:16" x14ac:dyDescent="0.3">
      <c r="A8838" t="s">
        <v>43</v>
      </c>
      <c r="B8838" s="38">
        <v>43101</v>
      </c>
      <c r="C8838" t="s">
        <v>29</v>
      </c>
      <c r="D8838" t="s">
        <v>1580</v>
      </c>
      <c r="E8838" t="s">
        <v>1124</v>
      </c>
      <c r="F8838">
        <v>308465</v>
      </c>
      <c r="G8838">
        <v>326231</v>
      </c>
      <c r="H8838" t="s">
        <v>148</v>
      </c>
      <c r="I8838" t="s">
        <v>799</v>
      </c>
      <c r="L8838">
        <f t="shared" si="623"/>
        <v>2018</v>
      </c>
      <c r="M8838">
        <f t="shared" si="624"/>
        <v>1</v>
      </c>
      <c r="N8838">
        <f t="shared" si="620"/>
        <v>0</v>
      </c>
      <c r="O8838">
        <f t="shared" si="621"/>
        <v>1</v>
      </c>
      <c r="P8838">
        <f t="shared" si="622"/>
        <v>0</v>
      </c>
    </row>
    <row r="8839" spans="1:16" x14ac:dyDescent="0.3">
      <c r="A8839" t="s">
        <v>43</v>
      </c>
      <c r="B8839" s="38">
        <v>43101</v>
      </c>
      <c r="C8839" t="s">
        <v>30</v>
      </c>
      <c r="D8839" t="s">
        <v>1442</v>
      </c>
      <c r="E8839" t="s">
        <v>1124</v>
      </c>
      <c r="F8839">
        <v>308527</v>
      </c>
      <c r="G8839">
        <v>326549</v>
      </c>
      <c r="H8839" t="s">
        <v>148</v>
      </c>
      <c r="I8839" t="s">
        <v>248</v>
      </c>
      <c r="L8839">
        <f t="shared" si="623"/>
        <v>2018</v>
      </c>
      <c r="M8839">
        <f t="shared" si="624"/>
        <v>1</v>
      </c>
      <c r="N8839">
        <f t="shared" si="620"/>
        <v>0</v>
      </c>
      <c r="O8839">
        <f t="shared" si="621"/>
        <v>0</v>
      </c>
      <c r="P8839">
        <f t="shared" si="622"/>
        <v>1</v>
      </c>
    </row>
    <row r="8840" spans="1:16" x14ac:dyDescent="0.3">
      <c r="A8840" t="s">
        <v>43</v>
      </c>
      <c r="B8840" s="38">
        <v>43132</v>
      </c>
      <c r="C8840" t="s">
        <v>29</v>
      </c>
      <c r="D8840" t="s">
        <v>1445</v>
      </c>
      <c r="E8840" t="s">
        <v>1124</v>
      </c>
      <c r="F8840">
        <v>308808</v>
      </c>
      <c r="G8840">
        <v>326835</v>
      </c>
      <c r="H8840" t="s">
        <v>148</v>
      </c>
      <c r="I8840" t="s">
        <v>799</v>
      </c>
      <c r="L8840">
        <f t="shared" si="623"/>
        <v>2018</v>
      </c>
      <c r="M8840">
        <f t="shared" si="624"/>
        <v>2</v>
      </c>
      <c r="N8840">
        <f t="shared" si="620"/>
        <v>0</v>
      </c>
      <c r="O8840">
        <f t="shared" si="621"/>
        <v>1</v>
      </c>
      <c r="P8840">
        <f t="shared" si="622"/>
        <v>0</v>
      </c>
    </row>
    <row r="8841" spans="1:16" x14ac:dyDescent="0.3">
      <c r="A8841" t="s">
        <v>43</v>
      </c>
      <c r="B8841" s="38">
        <v>43132</v>
      </c>
      <c r="C8841" t="s">
        <v>30</v>
      </c>
      <c r="D8841" t="s">
        <v>1348</v>
      </c>
      <c r="E8841" t="s">
        <v>1124</v>
      </c>
      <c r="F8841">
        <v>308470</v>
      </c>
      <c r="G8841">
        <v>325943</v>
      </c>
      <c r="H8841" t="s">
        <v>148</v>
      </c>
      <c r="I8841" t="s">
        <v>248</v>
      </c>
      <c r="L8841">
        <f t="shared" si="623"/>
        <v>2018</v>
      </c>
      <c r="M8841">
        <f t="shared" si="624"/>
        <v>2</v>
      </c>
      <c r="N8841">
        <f t="shared" si="620"/>
        <v>0</v>
      </c>
      <c r="O8841">
        <f t="shared" si="621"/>
        <v>0</v>
      </c>
      <c r="P8841">
        <f t="shared" si="622"/>
        <v>1</v>
      </c>
    </row>
    <row r="8842" spans="1:16" x14ac:dyDescent="0.3">
      <c r="A8842" t="s">
        <v>43</v>
      </c>
      <c r="B8842" s="38">
        <v>43160</v>
      </c>
      <c r="C8842" t="s">
        <v>29</v>
      </c>
      <c r="D8842" t="s">
        <v>1581</v>
      </c>
      <c r="E8842" t="s">
        <v>1124</v>
      </c>
      <c r="F8842">
        <v>308330</v>
      </c>
      <c r="G8842">
        <v>326600</v>
      </c>
      <c r="H8842" t="s">
        <v>148</v>
      </c>
      <c r="I8842" t="s">
        <v>799</v>
      </c>
      <c r="L8842">
        <f t="shared" si="623"/>
        <v>2018</v>
      </c>
      <c r="M8842">
        <f t="shared" si="624"/>
        <v>3</v>
      </c>
      <c r="N8842">
        <f t="shared" si="620"/>
        <v>0</v>
      </c>
      <c r="O8842">
        <f t="shared" si="621"/>
        <v>1</v>
      </c>
      <c r="P8842">
        <f t="shared" si="622"/>
        <v>0</v>
      </c>
    </row>
    <row r="8843" spans="1:16" x14ac:dyDescent="0.3">
      <c r="A8843" t="s">
        <v>43</v>
      </c>
      <c r="B8843" s="38">
        <v>43160</v>
      </c>
      <c r="C8843" t="s">
        <v>30</v>
      </c>
      <c r="D8843" t="s">
        <v>1582</v>
      </c>
      <c r="E8843" t="s">
        <v>1124</v>
      </c>
      <c r="F8843">
        <v>308725</v>
      </c>
      <c r="G8843">
        <v>326055</v>
      </c>
      <c r="H8843" t="s">
        <v>148</v>
      </c>
      <c r="I8843" t="s">
        <v>248</v>
      </c>
      <c r="L8843">
        <f t="shared" si="623"/>
        <v>2018</v>
      </c>
      <c r="M8843">
        <f t="shared" si="624"/>
        <v>3</v>
      </c>
      <c r="N8843">
        <f t="shared" si="620"/>
        <v>0</v>
      </c>
      <c r="O8843">
        <f t="shared" si="621"/>
        <v>0</v>
      </c>
      <c r="P8843">
        <f t="shared" si="622"/>
        <v>1</v>
      </c>
    </row>
    <row r="8844" spans="1:16" x14ac:dyDescent="0.3">
      <c r="A8844" t="s">
        <v>43</v>
      </c>
      <c r="B8844" s="38">
        <v>43160</v>
      </c>
      <c r="C8844" t="s">
        <v>30</v>
      </c>
      <c r="D8844" t="s">
        <v>1348</v>
      </c>
      <c r="E8844" t="s">
        <v>1124</v>
      </c>
      <c r="F8844">
        <v>308628</v>
      </c>
      <c r="G8844">
        <v>326001</v>
      </c>
      <c r="H8844" t="s">
        <v>148</v>
      </c>
      <c r="I8844" t="s">
        <v>248</v>
      </c>
      <c r="L8844">
        <f t="shared" si="623"/>
        <v>2018</v>
      </c>
      <c r="M8844">
        <f t="shared" si="624"/>
        <v>3</v>
      </c>
      <c r="N8844">
        <f t="shared" si="620"/>
        <v>0</v>
      </c>
      <c r="O8844">
        <f t="shared" si="621"/>
        <v>0</v>
      </c>
      <c r="P8844">
        <f t="shared" si="622"/>
        <v>1</v>
      </c>
    </row>
    <row r="8845" spans="1:16" x14ac:dyDescent="0.3">
      <c r="A8845" t="s">
        <v>43</v>
      </c>
      <c r="B8845" s="38">
        <v>43191</v>
      </c>
      <c r="C8845" t="s">
        <v>30</v>
      </c>
      <c r="D8845" t="s">
        <v>1583</v>
      </c>
      <c r="E8845" t="s">
        <v>1124</v>
      </c>
      <c r="F8845">
        <v>308577</v>
      </c>
      <c r="G8845">
        <v>326154</v>
      </c>
      <c r="H8845" t="s">
        <v>148</v>
      </c>
      <c r="I8845" t="s">
        <v>248</v>
      </c>
      <c r="L8845">
        <f t="shared" si="623"/>
        <v>2018</v>
      </c>
      <c r="M8845">
        <f t="shared" si="624"/>
        <v>4</v>
      </c>
      <c r="N8845">
        <f t="shared" si="620"/>
        <v>0</v>
      </c>
      <c r="O8845">
        <f t="shared" si="621"/>
        <v>0</v>
      </c>
      <c r="P8845">
        <f t="shared" si="622"/>
        <v>1</v>
      </c>
    </row>
    <row r="8846" spans="1:16" x14ac:dyDescent="0.3">
      <c r="A8846" t="s">
        <v>43</v>
      </c>
      <c r="B8846" s="38">
        <v>43221</v>
      </c>
      <c r="C8846" t="s">
        <v>30</v>
      </c>
      <c r="D8846" t="s">
        <v>1341</v>
      </c>
      <c r="E8846" t="s">
        <v>1124</v>
      </c>
      <c r="F8846">
        <v>308451</v>
      </c>
      <c r="G8846">
        <v>325915</v>
      </c>
      <c r="H8846" t="s">
        <v>148</v>
      </c>
      <c r="I8846" t="s">
        <v>248</v>
      </c>
      <c r="L8846">
        <f t="shared" si="623"/>
        <v>2018</v>
      </c>
      <c r="M8846">
        <f t="shared" si="624"/>
        <v>5</v>
      </c>
      <c r="N8846">
        <f t="shared" si="620"/>
        <v>0</v>
      </c>
      <c r="O8846">
        <f t="shared" si="621"/>
        <v>0</v>
      </c>
      <c r="P8846">
        <f t="shared" si="622"/>
        <v>1</v>
      </c>
    </row>
    <row r="8847" spans="1:16" x14ac:dyDescent="0.3">
      <c r="A8847" t="s">
        <v>43</v>
      </c>
      <c r="B8847" s="38">
        <v>43252</v>
      </c>
      <c r="C8847" t="s">
        <v>30</v>
      </c>
      <c r="D8847" t="s">
        <v>1445</v>
      </c>
      <c r="E8847" t="s">
        <v>1124</v>
      </c>
      <c r="F8847">
        <v>308715</v>
      </c>
      <c r="G8847">
        <v>326708</v>
      </c>
      <c r="H8847" t="s">
        <v>148</v>
      </c>
      <c r="I8847" t="s">
        <v>248</v>
      </c>
      <c r="L8847">
        <f t="shared" si="623"/>
        <v>2018</v>
      </c>
      <c r="M8847">
        <f t="shared" si="624"/>
        <v>6</v>
      </c>
      <c r="N8847">
        <f t="shared" si="620"/>
        <v>0</v>
      </c>
      <c r="O8847">
        <f t="shared" si="621"/>
        <v>0</v>
      </c>
      <c r="P8847">
        <f t="shared" si="622"/>
        <v>1</v>
      </c>
    </row>
    <row r="8848" spans="1:16" x14ac:dyDescent="0.3">
      <c r="A8848" t="s">
        <v>43</v>
      </c>
      <c r="B8848" s="38">
        <v>43282</v>
      </c>
      <c r="C8848" t="s">
        <v>29</v>
      </c>
      <c r="D8848" t="s">
        <v>1584</v>
      </c>
      <c r="E8848" t="s">
        <v>1124</v>
      </c>
      <c r="F8848">
        <v>308663</v>
      </c>
      <c r="G8848">
        <v>326387</v>
      </c>
      <c r="H8848" t="s">
        <v>148</v>
      </c>
      <c r="I8848" t="s">
        <v>799</v>
      </c>
      <c r="L8848">
        <f t="shared" si="623"/>
        <v>2018</v>
      </c>
      <c r="M8848">
        <f t="shared" si="624"/>
        <v>7</v>
      </c>
      <c r="N8848">
        <f t="shared" si="620"/>
        <v>0</v>
      </c>
      <c r="O8848">
        <f t="shared" si="621"/>
        <v>1</v>
      </c>
      <c r="P8848">
        <f t="shared" si="622"/>
        <v>0</v>
      </c>
    </row>
    <row r="8849" spans="1:16" x14ac:dyDescent="0.3">
      <c r="A8849" t="s">
        <v>43</v>
      </c>
      <c r="B8849" s="38">
        <v>43282</v>
      </c>
      <c r="C8849" t="s">
        <v>30</v>
      </c>
      <c r="D8849" t="s">
        <v>1440</v>
      </c>
      <c r="E8849" t="s">
        <v>1124</v>
      </c>
      <c r="F8849">
        <v>308224</v>
      </c>
      <c r="G8849">
        <v>326617</v>
      </c>
      <c r="H8849" t="s">
        <v>148</v>
      </c>
      <c r="I8849" t="s">
        <v>248</v>
      </c>
      <c r="L8849">
        <f t="shared" si="623"/>
        <v>2018</v>
      </c>
      <c r="M8849">
        <f t="shared" si="624"/>
        <v>7</v>
      </c>
      <c r="N8849">
        <f t="shared" si="620"/>
        <v>0</v>
      </c>
      <c r="O8849">
        <f t="shared" si="621"/>
        <v>0</v>
      </c>
      <c r="P8849">
        <f t="shared" si="622"/>
        <v>1</v>
      </c>
    </row>
    <row r="8850" spans="1:16" x14ac:dyDescent="0.3">
      <c r="A8850" t="s">
        <v>43</v>
      </c>
      <c r="B8850" s="38">
        <v>43282</v>
      </c>
      <c r="C8850" t="s">
        <v>30</v>
      </c>
      <c r="D8850" t="s">
        <v>1442</v>
      </c>
      <c r="E8850" t="s">
        <v>1124</v>
      </c>
      <c r="F8850">
        <v>308532</v>
      </c>
      <c r="G8850">
        <v>326540</v>
      </c>
      <c r="H8850" t="s">
        <v>148</v>
      </c>
      <c r="I8850" t="s">
        <v>248</v>
      </c>
      <c r="L8850">
        <f t="shared" si="623"/>
        <v>2018</v>
      </c>
      <c r="M8850">
        <f t="shared" si="624"/>
        <v>7</v>
      </c>
      <c r="N8850">
        <f t="shared" si="620"/>
        <v>0</v>
      </c>
      <c r="O8850">
        <f t="shared" si="621"/>
        <v>0</v>
      </c>
      <c r="P8850">
        <f t="shared" si="622"/>
        <v>1</v>
      </c>
    </row>
    <row r="8851" spans="1:16" x14ac:dyDescent="0.3">
      <c r="A8851" t="s">
        <v>43</v>
      </c>
      <c r="B8851" s="38">
        <v>43282</v>
      </c>
      <c r="C8851" t="s">
        <v>30</v>
      </c>
      <c r="D8851" t="s">
        <v>1451</v>
      </c>
      <c r="E8851" t="s">
        <v>1124</v>
      </c>
      <c r="F8851">
        <v>308682</v>
      </c>
      <c r="G8851">
        <v>326695</v>
      </c>
      <c r="H8851" t="s">
        <v>148</v>
      </c>
      <c r="I8851" t="s">
        <v>248</v>
      </c>
      <c r="L8851">
        <f t="shared" si="623"/>
        <v>2018</v>
      </c>
      <c r="M8851">
        <f t="shared" si="624"/>
        <v>7</v>
      </c>
      <c r="N8851">
        <f t="shared" si="620"/>
        <v>0</v>
      </c>
      <c r="O8851">
        <f t="shared" si="621"/>
        <v>0</v>
      </c>
      <c r="P8851">
        <f t="shared" si="622"/>
        <v>1</v>
      </c>
    </row>
    <row r="8852" spans="1:16" x14ac:dyDescent="0.3">
      <c r="A8852" t="s">
        <v>43</v>
      </c>
      <c r="B8852" s="38">
        <v>43282</v>
      </c>
      <c r="C8852" t="s">
        <v>30</v>
      </c>
      <c r="D8852" t="s">
        <v>1441</v>
      </c>
      <c r="E8852" t="s">
        <v>1124</v>
      </c>
      <c r="F8852">
        <v>308584</v>
      </c>
      <c r="G8852">
        <v>326456</v>
      </c>
      <c r="H8852" t="s">
        <v>148</v>
      </c>
      <c r="I8852" t="s">
        <v>248</v>
      </c>
      <c r="L8852">
        <f t="shared" si="623"/>
        <v>2018</v>
      </c>
      <c r="M8852">
        <f t="shared" si="624"/>
        <v>7</v>
      </c>
      <c r="N8852">
        <f t="shared" si="620"/>
        <v>0</v>
      </c>
      <c r="O8852">
        <f t="shared" si="621"/>
        <v>0</v>
      </c>
      <c r="P8852">
        <f t="shared" si="622"/>
        <v>1</v>
      </c>
    </row>
    <row r="8853" spans="1:16" x14ac:dyDescent="0.3">
      <c r="A8853" t="s">
        <v>43</v>
      </c>
      <c r="B8853" s="38">
        <v>43282</v>
      </c>
      <c r="C8853" t="s">
        <v>30</v>
      </c>
      <c r="D8853" t="s">
        <v>1440</v>
      </c>
      <c r="E8853" t="s">
        <v>1124</v>
      </c>
      <c r="F8853">
        <v>308074</v>
      </c>
      <c r="G8853">
        <v>326649</v>
      </c>
      <c r="H8853" t="s">
        <v>148</v>
      </c>
      <c r="I8853" t="s">
        <v>248</v>
      </c>
      <c r="L8853">
        <f t="shared" si="623"/>
        <v>2018</v>
      </c>
      <c r="M8853">
        <f t="shared" si="624"/>
        <v>7</v>
      </c>
      <c r="N8853">
        <f t="shared" ref="N8853:N8916" si="625">SUM((IF(OR(ISBLANK($I8853),ISERROR(SEARCH("killed",$I8853))),0,IF(SEARCH("killed",$I8853)=3,LEFT($I8853,1),IF(SEARCH("killed",$I8853)=4,LEFT($I8853,2),0)))),(IF(OR(ISBLANK($J8853),ISERROR(SEARCH("killed",$J8853))),0,IF(SEARCH("killed",$J8853)=3,LEFT($J8853,1),IF(SEARCH("killed",$J8853)=4,LEFT($J8853,2),0)))),(IF(OR(ISBLANK($K8853),ISERROR(SEARCH("killed",$K8853))),0,IF(SEARCH("killed",$K8853)=3,LEFT($K8853,1),IF(SEARCH("killed",$K8853)=4,LEFT($K8853,2),0)))))</f>
        <v>0</v>
      </c>
      <c r="O8853">
        <f t="shared" ref="O8853:O8916" si="626">SUM((IF(OR(ISBLANK($I8853),ISERROR(SEARCH("seriously",$I8853))),0,IF(SEARCH("seriously",$I8853)=3,LEFT($I8853,1),IF(SEARCH("seriously",$I8853)=4,LEFT($I8853,2),0)))),(IF(OR(ISBLANK($J8853),ISERROR(SEARCH("seriously",$J8853))),0,IF(SEARCH("seriously",$J8853)=3,LEFT($J8853,1),IF(SEARCH("seriously",$J8853)=4,LEFT($J8853,2),0)))),(IF(OR(ISBLANK($K8853),ISERROR(SEARCH("seriously",$K8853))),0,IF(SEARCH("seriously",$K8853)=3,LEFT($K8853,1),IF(SEARCH("seriously",$K8853)=4,LEFT($K8853,2),0)))))</f>
        <v>0</v>
      </c>
      <c r="P8853">
        <f t="shared" ref="P8853:P8916" si="627">SUM((IF(OR(ISBLANK($I8853),ISERROR(SEARCH("slightly",$I8853))),0,IF(SEARCH("slightly",$I8853)=3,LEFT($I8853,1),IF(SEARCH("slightly",$I8853)=4,LEFT($I8853,2),0)))),(IF(OR(ISBLANK($J8853),ISERROR(SEARCH("slightly",$J8853))),0,IF(SEARCH("slightly",$J8853)=3,LEFT($J8853,1),IF(SEARCH("slightly",$J8853)=4,LEFT($J8853,2),0)))),(IF(OR(ISBLANK($K8853),ISERROR(SEARCH("slightly",$K8853))),0,IF(SEARCH("slightly",$K8853)=3,LEFT($K8853,1),IF(SEARCH("slightly",$K8853)=4,LEFT($K8853,2),0)))))</f>
        <v>1</v>
      </c>
    </row>
    <row r="8854" spans="1:16" x14ac:dyDescent="0.3">
      <c r="A8854" t="s">
        <v>43</v>
      </c>
      <c r="B8854" s="38">
        <v>43313</v>
      </c>
      <c r="C8854" t="s">
        <v>30</v>
      </c>
      <c r="D8854" t="s">
        <v>1441</v>
      </c>
      <c r="E8854" t="s">
        <v>1124</v>
      </c>
      <c r="F8854">
        <v>308549</v>
      </c>
      <c r="G8854">
        <v>326293</v>
      </c>
      <c r="H8854" t="s">
        <v>148</v>
      </c>
      <c r="I8854" t="s">
        <v>248</v>
      </c>
      <c r="L8854">
        <f t="shared" si="623"/>
        <v>2018</v>
      </c>
      <c r="M8854">
        <f t="shared" si="624"/>
        <v>8</v>
      </c>
      <c r="N8854">
        <f t="shared" si="625"/>
        <v>0</v>
      </c>
      <c r="O8854">
        <f t="shared" si="626"/>
        <v>0</v>
      </c>
      <c r="P8854">
        <f t="shared" si="627"/>
        <v>1</v>
      </c>
    </row>
    <row r="8855" spans="1:16" x14ac:dyDescent="0.3">
      <c r="A8855" t="s">
        <v>43</v>
      </c>
      <c r="B8855" s="38">
        <v>43313</v>
      </c>
      <c r="C8855" t="s">
        <v>30</v>
      </c>
      <c r="D8855" t="s">
        <v>1441</v>
      </c>
      <c r="E8855" t="s">
        <v>1124</v>
      </c>
      <c r="F8855">
        <v>308600</v>
      </c>
      <c r="G8855">
        <v>326534</v>
      </c>
      <c r="H8855" t="s">
        <v>148</v>
      </c>
      <c r="I8855" t="s">
        <v>248</v>
      </c>
      <c r="L8855">
        <f t="shared" si="623"/>
        <v>2018</v>
      </c>
      <c r="M8855">
        <f t="shared" si="624"/>
        <v>8</v>
      </c>
      <c r="N8855">
        <f t="shared" si="625"/>
        <v>0</v>
      </c>
      <c r="O8855">
        <f t="shared" si="626"/>
        <v>0</v>
      </c>
      <c r="P8855">
        <f t="shared" si="627"/>
        <v>1</v>
      </c>
    </row>
    <row r="8856" spans="1:16" x14ac:dyDescent="0.3">
      <c r="A8856" t="s">
        <v>43</v>
      </c>
      <c r="B8856" s="38">
        <v>43344</v>
      </c>
      <c r="C8856" t="s">
        <v>30</v>
      </c>
      <c r="D8856" t="s">
        <v>1585</v>
      </c>
      <c r="E8856" t="s">
        <v>1124</v>
      </c>
      <c r="F8856">
        <v>308727</v>
      </c>
      <c r="G8856">
        <v>325849</v>
      </c>
      <c r="H8856" t="s">
        <v>152</v>
      </c>
      <c r="I8856" t="s">
        <v>222</v>
      </c>
      <c r="L8856">
        <f t="shared" si="623"/>
        <v>2018</v>
      </c>
      <c r="M8856">
        <f t="shared" si="624"/>
        <v>9</v>
      </c>
      <c r="N8856">
        <f t="shared" si="625"/>
        <v>0</v>
      </c>
      <c r="O8856">
        <f t="shared" si="626"/>
        <v>0</v>
      </c>
      <c r="P8856">
        <f t="shared" si="627"/>
        <v>2</v>
      </c>
    </row>
    <row r="8857" spans="1:16" x14ac:dyDescent="0.3">
      <c r="A8857" t="s">
        <v>43</v>
      </c>
      <c r="B8857" s="38">
        <v>43374</v>
      </c>
      <c r="C8857" t="s">
        <v>30</v>
      </c>
      <c r="D8857" t="s">
        <v>1443</v>
      </c>
      <c r="E8857" t="s">
        <v>1124</v>
      </c>
      <c r="F8857">
        <v>308511</v>
      </c>
      <c r="G8857">
        <v>325748</v>
      </c>
      <c r="H8857" t="s">
        <v>148</v>
      </c>
      <c r="I8857" t="s">
        <v>248</v>
      </c>
      <c r="L8857">
        <f t="shared" si="623"/>
        <v>2018</v>
      </c>
      <c r="M8857">
        <f t="shared" si="624"/>
        <v>10</v>
      </c>
      <c r="N8857">
        <f t="shared" si="625"/>
        <v>0</v>
      </c>
      <c r="O8857">
        <f t="shared" si="626"/>
        <v>0</v>
      </c>
      <c r="P8857">
        <f t="shared" si="627"/>
        <v>1</v>
      </c>
    </row>
    <row r="8858" spans="1:16" x14ac:dyDescent="0.3">
      <c r="A8858" t="s">
        <v>43</v>
      </c>
      <c r="B8858" s="38">
        <v>43374</v>
      </c>
      <c r="C8858" t="s">
        <v>30</v>
      </c>
      <c r="D8858" t="s">
        <v>1341</v>
      </c>
      <c r="E8858" t="s">
        <v>1124</v>
      </c>
      <c r="F8858">
        <v>308401</v>
      </c>
      <c r="G8858">
        <v>325856</v>
      </c>
      <c r="H8858" t="s">
        <v>152</v>
      </c>
      <c r="I8858" t="s">
        <v>222</v>
      </c>
      <c r="L8858">
        <f t="shared" si="623"/>
        <v>2018</v>
      </c>
      <c r="M8858">
        <f t="shared" si="624"/>
        <v>10</v>
      </c>
      <c r="N8858">
        <f t="shared" si="625"/>
        <v>0</v>
      </c>
      <c r="O8858">
        <f t="shared" si="626"/>
        <v>0</v>
      </c>
      <c r="P8858">
        <f t="shared" si="627"/>
        <v>2</v>
      </c>
    </row>
    <row r="8859" spans="1:16" x14ac:dyDescent="0.3">
      <c r="A8859" t="s">
        <v>43</v>
      </c>
      <c r="B8859" s="38">
        <v>43405</v>
      </c>
      <c r="C8859" t="s">
        <v>30</v>
      </c>
      <c r="D8859" t="s">
        <v>1341</v>
      </c>
      <c r="E8859" t="s">
        <v>1124</v>
      </c>
      <c r="F8859">
        <v>308433</v>
      </c>
      <c r="G8859">
        <v>325898</v>
      </c>
      <c r="H8859" t="s">
        <v>144</v>
      </c>
      <c r="I8859" t="s">
        <v>341</v>
      </c>
      <c r="L8859">
        <f t="shared" si="623"/>
        <v>2018</v>
      </c>
      <c r="M8859">
        <f t="shared" si="624"/>
        <v>11</v>
      </c>
      <c r="N8859">
        <f t="shared" si="625"/>
        <v>0</v>
      </c>
      <c r="O8859">
        <f t="shared" si="626"/>
        <v>0</v>
      </c>
      <c r="P8859">
        <f t="shared" si="627"/>
        <v>3</v>
      </c>
    </row>
    <row r="8860" spans="1:16" x14ac:dyDescent="0.3">
      <c r="A8860" t="s">
        <v>43</v>
      </c>
      <c r="B8860" s="38">
        <v>43405</v>
      </c>
      <c r="C8860" t="s">
        <v>30</v>
      </c>
      <c r="D8860" t="s">
        <v>1586</v>
      </c>
      <c r="E8860" t="s">
        <v>1124</v>
      </c>
      <c r="F8860">
        <v>308088</v>
      </c>
      <c r="G8860">
        <v>326538</v>
      </c>
      <c r="H8860" t="s">
        <v>148</v>
      </c>
      <c r="I8860" t="s">
        <v>248</v>
      </c>
      <c r="L8860">
        <f t="shared" ref="L8860:L8876" si="628">YEAR(B8860)</f>
        <v>2018</v>
      </c>
      <c r="M8860">
        <f t="shared" ref="M8860:M8876" si="629">MONTH(B8860)</f>
        <v>11</v>
      </c>
      <c r="N8860">
        <f t="shared" si="625"/>
        <v>0</v>
      </c>
      <c r="O8860">
        <f t="shared" si="626"/>
        <v>0</v>
      </c>
      <c r="P8860">
        <f t="shared" si="627"/>
        <v>1</v>
      </c>
    </row>
    <row r="8861" spans="1:16" x14ac:dyDescent="0.3">
      <c r="A8861" t="s">
        <v>43</v>
      </c>
      <c r="B8861" s="38">
        <v>43405</v>
      </c>
      <c r="C8861" t="s">
        <v>30</v>
      </c>
      <c r="D8861" t="s">
        <v>1587</v>
      </c>
      <c r="E8861" t="s">
        <v>1124</v>
      </c>
      <c r="F8861">
        <v>308743</v>
      </c>
      <c r="G8861">
        <v>326032</v>
      </c>
      <c r="H8861" t="s">
        <v>148</v>
      </c>
      <c r="I8861" t="s">
        <v>248</v>
      </c>
      <c r="L8861">
        <f t="shared" si="628"/>
        <v>2018</v>
      </c>
      <c r="M8861">
        <f t="shared" si="629"/>
        <v>11</v>
      </c>
      <c r="N8861">
        <f t="shared" si="625"/>
        <v>0</v>
      </c>
      <c r="O8861">
        <f t="shared" si="626"/>
        <v>0</v>
      </c>
      <c r="P8861">
        <f t="shared" si="627"/>
        <v>1</v>
      </c>
    </row>
    <row r="8862" spans="1:16" x14ac:dyDescent="0.3">
      <c r="A8862" t="s">
        <v>43</v>
      </c>
      <c r="B8862" s="38">
        <v>43405</v>
      </c>
      <c r="C8862" t="s">
        <v>30</v>
      </c>
      <c r="D8862" t="s">
        <v>1582</v>
      </c>
      <c r="E8862" t="s">
        <v>1124</v>
      </c>
      <c r="F8862">
        <v>308719</v>
      </c>
      <c r="G8862">
        <v>326112</v>
      </c>
      <c r="H8862" t="s">
        <v>148</v>
      </c>
      <c r="I8862" t="s">
        <v>248</v>
      </c>
      <c r="L8862">
        <f t="shared" si="628"/>
        <v>2018</v>
      </c>
      <c r="M8862">
        <f t="shared" si="629"/>
        <v>11</v>
      </c>
      <c r="N8862">
        <f t="shared" si="625"/>
        <v>0</v>
      </c>
      <c r="O8862">
        <f t="shared" si="626"/>
        <v>0</v>
      </c>
      <c r="P8862">
        <f t="shared" si="627"/>
        <v>1</v>
      </c>
    </row>
    <row r="8863" spans="1:16" x14ac:dyDescent="0.3">
      <c r="A8863" t="s">
        <v>43</v>
      </c>
      <c r="B8863" s="38">
        <v>43405</v>
      </c>
      <c r="C8863" t="s">
        <v>29</v>
      </c>
      <c r="D8863" t="s">
        <v>1219</v>
      </c>
      <c r="E8863" t="s">
        <v>1124</v>
      </c>
      <c r="F8863">
        <v>308744</v>
      </c>
      <c r="G8863">
        <v>326912</v>
      </c>
      <c r="H8863" t="s">
        <v>148</v>
      </c>
      <c r="I8863" t="s">
        <v>799</v>
      </c>
      <c r="L8863">
        <f t="shared" si="628"/>
        <v>2018</v>
      </c>
      <c r="M8863">
        <f t="shared" si="629"/>
        <v>11</v>
      </c>
      <c r="N8863">
        <f t="shared" si="625"/>
        <v>0</v>
      </c>
      <c r="O8863">
        <f t="shared" si="626"/>
        <v>1</v>
      </c>
      <c r="P8863">
        <f t="shared" si="627"/>
        <v>0</v>
      </c>
    </row>
    <row r="8864" spans="1:16" x14ac:dyDescent="0.3">
      <c r="A8864" t="s">
        <v>43</v>
      </c>
      <c r="B8864" s="38">
        <v>43405</v>
      </c>
      <c r="C8864" t="s">
        <v>30</v>
      </c>
      <c r="D8864" t="s">
        <v>1440</v>
      </c>
      <c r="E8864" t="s">
        <v>1124</v>
      </c>
      <c r="F8864">
        <v>308457</v>
      </c>
      <c r="G8864">
        <v>326565</v>
      </c>
      <c r="H8864" t="s">
        <v>148</v>
      </c>
      <c r="I8864" t="s">
        <v>248</v>
      </c>
      <c r="L8864">
        <f t="shared" si="628"/>
        <v>2018</v>
      </c>
      <c r="M8864">
        <f t="shared" si="629"/>
        <v>11</v>
      </c>
      <c r="N8864">
        <f t="shared" si="625"/>
        <v>0</v>
      </c>
      <c r="O8864">
        <f t="shared" si="626"/>
        <v>0</v>
      </c>
      <c r="P8864">
        <f t="shared" si="627"/>
        <v>1</v>
      </c>
    </row>
    <row r="8865" spans="1:16" x14ac:dyDescent="0.3">
      <c r="A8865" t="s">
        <v>43</v>
      </c>
      <c r="B8865" s="38">
        <v>43405</v>
      </c>
      <c r="C8865" t="s">
        <v>30</v>
      </c>
      <c r="D8865" t="s">
        <v>1445</v>
      </c>
      <c r="E8865" t="s">
        <v>1124</v>
      </c>
      <c r="F8865">
        <v>308820</v>
      </c>
      <c r="G8865">
        <v>326851</v>
      </c>
      <c r="H8865" t="s">
        <v>148</v>
      </c>
      <c r="I8865" t="s">
        <v>248</v>
      </c>
      <c r="L8865">
        <f t="shared" si="628"/>
        <v>2018</v>
      </c>
      <c r="M8865">
        <f t="shared" si="629"/>
        <v>11</v>
      </c>
      <c r="N8865">
        <f t="shared" si="625"/>
        <v>0</v>
      </c>
      <c r="O8865">
        <f t="shared" si="626"/>
        <v>0</v>
      </c>
      <c r="P8865">
        <f t="shared" si="627"/>
        <v>1</v>
      </c>
    </row>
    <row r="8866" spans="1:16" x14ac:dyDescent="0.3">
      <c r="A8866" t="s">
        <v>43</v>
      </c>
      <c r="B8866" s="38">
        <v>43405</v>
      </c>
      <c r="C8866" t="s">
        <v>29</v>
      </c>
      <c r="D8866" t="s">
        <v>1444</v>
      </c>
      <c r="E8866" t="s">
        <v>1124</v>
      </c>
      <c r="F8866">
        <v>308463</v>
      </c>
      <c r="G8866">
        <v>325954</v>
      </c>
      <c r="H8866" t="s">
        <v>148</v>
      </c>
      <c r="I8866" t="s">
        <v>799</v>
      </c>
      <c r="L8866">
        <f t="shared" si="628"/>
        <v>2018</v>
      </c>
      <c r="M8866">
        <f t="shared" si="629"/>
        <v>11</v>
      </c>
      <c r="N8866">
        <f t="shared" si="625"/>
        <v>0</v>
      </c>
      <c r="O8866">
        <f t="shared" si="626"/>
        <v>1</v>
      </c>
      <c r="P8866">
        <f t="shared" si="627"/>
        <v>0</v>
      </c>
    </row>
    <row r="8867" spans="1:16" x14ac:dyDescent="0.3">
      <c r="A8867" t="s">
        <v>43</v>
      </c>
      <c r="B8867" s="38">
        <v>43405</v>
      </c>
      <c r="C8867" t="s">
        <v>30</v>
      </c>
      <c r="D8867" t="s">
        <v>1588</v>
      </c>
      <c r="E8867" t="s">
        <v>1124</v>
      </c>
      <c r="F8867">
        <v>308812</v>
      </c>
      <c r="G8867">
        <v>326893</v>
      </c>
      <c r="H8867" t="s">
        <v>148</v>
      </c>
      <c r="I8867" t="s">
        <v>248</v>
      </c>
      <c r="L8867">
        <f t="shared" si="628"/>
        <v>2018</v>
      </c>
      <c r="M8867">
        <f t="shared" si="629"/>
        <v>11</v>
      </c>
      <c r="N8867">
        <f t="shared" si="625"/>
        <v>0</v>
      </c>
      <c r="O8867">
        <f t="shared" si="626"/>
        <v>0</v>
      </c>
      <c r="P8867">
        <f t="shared" si="627"/>
        <v>1</v>
      </c>
    </row>
    <row r="8868" spans="1:16" x14ac:dyDescent="0.3">
      <c r="A8868" t="s">
        <v>43</v>
      </c>
      <c r="B8868" s="38">
        <v>43435</v>
      </c>
      <c r="C8868" t="s">
        <v>29</v>
      </c>
      <c r="D8868" t="s">
        <v>1440</v>
      </c>
      <c r="E8868" t="s">
        <v>1124</v>
      </c>
      <c r="F8868">
        <v>308271</v>
      </c>
      <c r="G8868">
        <v>326605</v>
      </c>
      <c r="H8868" t="s">
        <v>148</v>
      </c>
      <c r="I8868" t="s">
        <v>799</v>
      </c>
      <c r="L8868">
        <f t="shared" si="628"/>
        <v>2018</v>
      </c>
      <c r="M8868">
        <f t="shared" si="629"/>
        <v>12</v>
      </c>
      <c r="N8868">
        <f t="shared" si="625"/>
        <v>0</v>
      </c>
      <c r="O8868">
        <f t="shared" si="626"/>
        <v>1</v>
      </c>
      <c r="P8868">
        <f t="shared" si="627"/>
        <v>0</v>
      </c>
    </row>
    <row r="8869" spans="1:16" x14ac:dyDescent="0.3">
      <c r="A8869" t="s">
        <v>77</v>
      </c>
      <c r="B8869" s="38">
        <v>43282</v>
      </c>
      <c r="C8869" t="s">
        <v>30</v>
      </c>
      <c r="D8869" t="s">
        <v>1452</v>
      </c>
      <c r="E8869" t="s">
        <v>1129</v>
      </c>
      <c r="F8869">
        <v>320128</v>
      </c>
      <c r="G8869">
        <v>333511</v>
      </c>
      <c r="H8869" t="s">
        <v>148</v>
      </c>
      <c r="I8869" t="s">
        <v>248</v>
      </c>
      <c r="L8869">
        <f t="shared" si="628"/>
        <v>2018</v>
      </c>
      <c r="M8869">
        <f t="shared" si="629"/>
        <v>7</v>
      </c>
      <c r="N8869">
        <f t="shared" si="625"/>
        <v>0</v>
      </c>
      <c r="O8869">
        <f t="shared" si="626"/>
        <v>0</v>
      </c>
      <c r="P8869">
        <f t="shared" si="627"/>
        <v>1</v>
      </c>
    </row>
    <row r="8870" spans="1:16" x14ac:dyDescent="0.3">
      <c r="A8870" t="s">
        <v>77</v>
      </c>
      <c r="B8870" s="38">
        <v>43344</v>
      </c>
      <c r="C8870" t="s">
        <v>30</v>
      </c>
      <c r="D8870" t="s">
        <v>1218</v>
      </c>
      <c r="E8870" t="s">
        <v>1129</v>
      </c>
      <c r="F8870">
        <v>319940</v>
      </c>
      <c r="G8870">
        <v>333692</v>
      </c>
      <c r="H8870" t="s">
        <v>148</v>
      </c>
      <c r="I8870" t="s">
        <v>248</v>
      </c>
      <c r="L8870">
        <f t="shared" si="628"/>
        <v>2018</v>
      </c>
      <c r="M8870">
        <f t="shared" si="629"/>
        <v>9</v>
      </c>
      <c r="N8870">
        <f t="shared" si="625"/>
        <v>0</v>
      </c>
      <c r="O8870">
        <f t="shared" si="626"/>
        <v>0</v>
      </c>
      <c r="P8870">
        <f t="shared" si="627"/>
        <v>1</v>
      </c>
    </row>
    <row r="8871" spans="1:16" x14ac:dyDescent="0.3">
      <c r="A8871" t="s">
        <v>70</v>
      </c>
      <c r="B8871" s="38">
        <v>43313</v>
      </c>
      <c r="C8871" t="s">
        <v>30</v>
      </c>
      <c r="D8871" t="s">
        <v>1438</v>
      </c>
      <c r="E8871" t="s">
        <v>1124</v>
      </c>
      <c r="F8871">
        <v>330542</v>
      </c>
      <c r="G8871">
        <v>314492</v>
      </c>
      <c r="H8871" t="s">
        <v>148</v>
      </c>
      <c r="I8871" t="s">
        <v>248</v>
      </c>
      <c r="L8871">
        <f t="shared" si="628"/>
        <v>2018</v>
      </c>
      <c r="M8871">
        <f t="shared" si="629"/>
        <v>8</v>
      </c>
      <c r="N8871">
        <f t="shared" si="625"/>
        <v>0</v>
      </c>
      <c r="O8871">
        <f t="shared" si="626"/>
        <v>0</v>
      </c>
      <c r="P8871">
        <f t="shared" si="627"/>
        <v>1</v>
      </c>
    </row>
    <row r="8872" spans="1:16" x14ac:dyDescent="0.3">
      <c r="A8872" t="s">
        <v>72</v>
      </c>
      <c r="B8872" s="38">
        <v>43101</v>
      </c>
      <c r="C8872" t="s">
        <v>30</v>
      </c>
      <c r="D8872" t="s">
        <v>1347</v>
      </c>
      <c r="E8872" t="s">
        <v>1129</v>
      </c>
      <c r="F8872">
        <v>320181</v>
      </c>
      <c r="G8872">
        <v>353332</v>
      </c>
      <c r="H8872" t="s">
        <v>148</v>
      </c>
      <c r="I8872" t="s">
        <v>248</v>
      </c>
      <c r="L8872">
        <f t="shared" si="628"/>
        <v>2018</v>
      </c>
      <c r="M8872">
        <f t="shared" si="629"/>
        <v>1</v>
      </c>
      <c r="N8872">
        <f t="shared" si="625"/>
        <v>0</v>
      </c>
      <c r="O8872">
        <f t="shared" si="626"/>
        <v>0</v>
      </c>
      <c r="P8872">
        <f t="shared" si="627"/>
        <v>1</v>
      </c>
    </row>
    <row r="8873" spans="1:16" x14ac:dyDescent="0.3">
      <c r="A8873" t="s">
        <v>72</v>
      </c>
      <c r="B8873" s="38">
        <v>43160</v>
      </c>
      <c r="C8873" t="s">
        <v>29</v>
      </c>
      <c r="D8873" t="s">
        <v>1347</v>
      </c>
      <c r="E8873" t="s">
        <v>1129</v>
      </c>
      <c r="F8873">
        <v>320174</v>
      </c>
      <c r="G8873">
        <v>353334</v>
      </c>
      <c r="H8873" t="s">
        <v>148</v>
      </c>
      <c r="I8873" t="s">
        <v>799</v>
      </c>
      <c r="L8873">
        <f t="shared" si="628"/>
        <v>2018</v>
      </c>
      <c r="M8873">
        <f t="shared" si="629"/>
        <v>3</v>
      </c>
      <c r="N8873">
        <f t="shared" si="625"/>
        <v>0</v>
      </c>
      <c r="O8873">
        <f t="shared" si="626"/>
        <v>1</v>
      </c>
      <c r="P8873">
        <f t="shared" si="627"/>
        <v>0</v>
      </c>
    </row>
    <row r="8874" spans="1:16" x14ac:dyDescent="0.3">
      <c r="A8874" t="s">
        <v>54</v>
      </c>
      <c r="B8874" s="38">
        <v>43435</v>
      </c>
      <c r="C8874" t="s">
        <v>30</v>
      </c>
      <c r="D8874" t="s">
        <v>1589</v>
      </c>
      <c r="E8874" t="s">
        <v>1124</v>
      </c>
      <c r="F8874">
        <v>314530</v>
      </c>
      <c r="G8874">
        <v>317959</v>
      </c>
      <c r="H8874" t="s">
        <v>148</v>
      </c>
      <c r="I8874" t="s">
        <v>248</v>
      </c>
      <c r="L8874">
        <f t="shared" si="628"/>
        <v>2018</v>
      </c>
      <c r="M8874">
        <f t="shared" si="629"/>
        <v>12</v>
      </c>
      <c r="N8874">
        <f t="shared" si="625"/>
        <v>0</v>
      </c>
      <c r="O8874">
        <f t="shared" si="626"/>
        <v>0</v>
      </c>
      <c r="P8874">
        <f t="shared" si="627"/>
        <v>1</v>
      </c>
    </row>
    <row r="8875" spans="1:16" x14ac:dyDescent="0.3">
      <c r="A8875" t="s">
        <v>75</v>
      </c>
      <c r="B8875" s="38">
        <v>43132</v>
      </c>
      <c r="C8875" t="s">
        <v>30</v>
      </c>
      <c r="D8875" t="s">
        <v>1528</v>
      </c>
      <c r="E8875" t="s">
        <v>1130</v>
      </c>
      <c r="F8875">
        <v>345950</v>
      </c>
      <c r="G8875">
        <v>369192</v>
      </c>
      <c r="H8875" t="s">
        <v>144</v>
      </c>
      <c r="I8875" t="s">
        <v>341</v>
      </c>
      <c r="L8875">
        <f t="shared" si="628"/>
        <v>2018</v>
      </c>
      <c r="M8875">
        <f t="shared" si="629"/>
        <v>2</v>
      </c>
      <c r="N8875">
        <f t="shared" si="625"/>
        <v>0</v>
      </c>
      <c r="O8875">
        <f t="shared" si="626"/>
        <v>0</v>
      </c>
      <c r="P8875">
        <f t="shared" si="627"/>
        <v>3</v>
      </c>
    </row>
    <row r="8876" spans="1:16" x14ac:dyDescent="0.3">
      <c r="A8876" t="s">
        <v>75</v>
      </c>
      <c r="B8876" s="38">
        <v>43344</v>
      </c>
      <c r="C8876" t="s">
        <v>30</v>
      </c>
      <c r="D8876" t="s">
        <v>1528</v>
      </c>
      <c r="E8876" t="s">
        <v>1130</v>
      </c>
      <c r="F8876">
        <v>345951</v>
      </c>
      <c r="G8876">
        <v>369192</v>
      </c>
      <c r="H8876" t="s">
        <v>148</v>
      </c>
      <c r="I8876" t="s">
        <v>248</v>
      </c>
      <c r="L8876">
        <f t="shared" si="628"/>
        <v>2018</v>
      </c>
      <c r="M8876">
        <f t="shared" si="629"/>
        <v>9</v>
      </c>
      <c r="N8876">
        <f t="shared" si="625"/>
        <v>0</v>
      </c>
      <c r="O8876">
        <f t="shared" si="626"/>
        <v>0</v>
      </c>
      <c r="P8876">
        <f t="shared" si="627"/>
        <v>1</v>
      </c>
    </row>
    <row r="8877" spans="1:16" x14ac:dyDescent="0.3">
      <c r="A8877" t="s">
        <v>56</v>
      </c>
      <c r="B8877" s="38">
        <v>43738</v>
      </c>
      <c r="C8877" t="s">
        <v>30</v>
      </c>
      <c r="D8877" t="s">
        <v>1219</v>
      </c>
      <c r="E8877" t="s">
        <v>1127</v>
      </c>
      <c r="F8877">
        <v>308201</v>
      </c>
      <c r="G8877">
        <v>390409</v>
      </c>
      <c r="H8877" t="s">
        <v>148</v>
      </c>
      <c r="I8877" t="s">
        <v>248</v>
      </c>
      <c r="L8877">
        <f>YEAR(B8877)</f>
        <v>2019</v>
      </c>
      <c r="M8877">
        <f>MONTH(B8877)</f>
        <v>9</v>
      </c>
      <c r="N8877">
        <f t="shared" si="625"/>
        <v>0</v>
      </c>
      <c r="O8877">
        <f t="shared" si="626"/>
        <v>0</v>
      </c>
      <c r="P8877">
        <f t="shared" si="627"/>
        <v>1</v>
      </c>
    </row>
    <row r="8878" spans="1:16" x14ac:dyDescent="0.3">
      <c r="A8878" t="s">
        <v>79</v>
      </c>
      <c r="B8878" s="38">
        <v>43476</v>
      </c>
      <c r="C8878" t="s">
        <v>30</v>
      </c>
      <c r="D8878" t="s">
        <v>1341</v>
      </c>
      <c r="E8878" t="s">
        <v>1129</v>
      </c>
      <c r="F8878">
        <v>301409</v>
      </c>
      <c r="G8878">
        <v>354127</v>
      </c>
      <c r="H8878" t="s">
        <v>148</v>
      </c>
      <c r="I8878" t="s">
        <v>248</v>
      </c>
      <c r="L8878">
        <f t="shared" ref="L8878:L8941" si="630">YEAR(B8878)</f>
        <v>2019</v>
      </c>
      <c r="M8878">
        <f t="shared" ref="M8878:M8941" si="631">MONTH(B8878)</f>
        <v>1</v>
      </c>
      <c r="N8878">
        <f t="shared" si="625"/>
        <v>0</v>
      </c>
      <c r="O8878">
        <f t="shared" si="626"/>
        <v>0</v>
      </c>
      <c r="P8878">
        <f t="shared" si="627"/>
        <v>1</v>
      </c>
    </row>
    <row r="8879" spans="1:16" x14ac:dyDescent="0.3">
      <c r="A8879" t="s">
        <v>79</v>
      </c>
      <c r="B8879" s="38">
        <v>43490</v>
      </c>
      <c r="C8879" t="s">
        <v>30</v>
      </c>
      <c r="D8879" t="s">
        <v>1341</v>
      </c>
      <c r="E8879" t="s">
        <v>1129</v>
      </c>
      <c r="F8879">
        <v>301325</v>
      </c>
      <c r="G8879">
        <v>354046</v>
      </c>
      <c r="H8879" t="s">
        <v>148</v>
      </c>
      <c r="I8879" t="s">
        <v>248</v>
      </c>
      <c r="L8879">
        <f t="shared" si="630"/>
        <v>2019</v>
      </c>
      <c r="M8879">
        <f t="shared" si="631"/>
        <v>1</v>
      </c>
      <c r="N8879">
        <f t="shared" si="625"/>
        <v>0</v>
      </c>
      <c r="O8879">
        <f t="shared" si="626"/>
        <v>0</v>
      </c>
      <c r="P8879">
        <f t="shared" si="627"/>
        <v>1</v>
      </c>
    </row>
    <row r="8880" spans="1:16" x14ac:dyDescent="0.3">
      <c r="A8880" t="s">
        <v>79</v>
      </c>
      <c r="B8880" s="38">
        <v>43496</v>
      </c>
      <c r="C8880" t="s">
        <v>30</v>
      </c>
      <c r="D8880" t="s">
        <v>1347</v>
      </c>
      <c r="E8880" t="s">
        <v>1129</v>
      </c>
      <c r="F8880">
        <v>300968</v>
      </c>
      <c r="G8880">
        <v>353712</v>
      </c>
      <c r="H8880" t="s">
        <v>148</v>
      </c>
      <c r="I8880" t="s">
        <v>248</v>
      </c>
      <c r="L8880">
        <f t="shared" si="630"/>
        <v>2019</v>
      </c>
      <c r="M8880">
        <f t="shared" si="631"/>
        <v>1</v>
      </c>
      <c r="N8880">
        <f t="shared" si="625"/>
        <v>0</v>
      </c>
      <c r="O8880">
        <f t="shared" si="626"/>
        <v>0</v>
      </c>
      <c r="P8880">
        <f t="shared" si="627"/>
        <v>1</v>
      </c>
    </row>
    <row r="8881" spans="1:16" x14ac:dyDescent="0.3">
      <c r="A8881" t="s">
        <v>79</v>
      </c>
      <c r="B8881" s="38">
        <v>43568</v>
      </c>
      <c r="C8881" t="s">
        <v>30</v>
      </c>
      <c r="D8881" t="s">
        <v>1225</v>
      </c>
      <c r="E8881" t="s">
        <v>1129</v>
      </c>
      <c r="F8881">
        <v>300812</v>
      </c>
      <c r="G8881">
        <v>353733</v>
      </c>
      <c r="H8881" t="s">
        <v>148</v>
      </c>
      <c r="I8881" t="s">
        <v>248</v>
      </c>
      <c r="L8881">
        <f t="shared" si="630"/>
        <v>2019</v>
      </c>
      <c r="M8881">
        <f t="shared" si="631"/>
        <v>4</v>
      </c>
      <c r="N8881">
        <f t="shared" si="625"/>
        <v>0</v>
      </c>
      <c r="O8881">
        <f t="shared" si="626"/>
        <v>0</v>
      </c>
      <c r="P8881">
        <f t="shared" si="627"/>
        <v>1</v>
      </c>
    </row>
    <row r="8882" spans="1:16" x14ac:dyDescent="0.3">
      <c r="A8882" t="s">
        <v>79</v>
      </c>
      <c r="B8882" s="38">
        <v>43613</v>
      </c>
      <c r="C8882" t="s">
        <v>30</v>
      </c>
      <c r="D8882" t="s">
        <v>1590</v>
      </c>
      <c r="E8882" t="s">
        <v>1129</v>
      </c>
      <c r="F8882">
        <v>301485</v>
      </c>
      <c r="G8882">
        <v>354173</v>
      </c>
      <c r="H8882" t="s">
        <v>148</v>
      </c>
      <c r="I8882" t="s">
        <v>248</v>
      </c>
      <c r="L8882">
        <f t="shared" si="630"/>
        <v>2019</v>
      </c>
      <c r="M8882">
        <f t="shared" si="631"/>
        <v>5</v>
      </c>
      <c r="N8882">
        <f t="shared" si="625"/>
        <v>0</v>
      </c>
      <c r="O8882">
        <f t="shared" si="626"/>
        <v>0</v>
      </c>
      <c r="P8882">
        <f t="shared" si="627"/>
        <v>1</v>
      </c>
    </row>
    <row r="8883" spans="1:16" x14ac:dyDescent="0.3">
      <c r="A8883" t="s">
        <v>79</v>
      </c>
      <c r="B8883" s="38">
        <v>43621</v>
      </c>
      <c r="C8883" t="s">
        <v>30</v>
      </c>
      <c r="D8883" t="s">
        <v>1459</v>
      </c>
      <c r="E8883" t="s">
        <v>1129</v>
      </c>
      <c r="F8883">
        <v>300872</v>
      </c>
      <c r="G8883">
        <v>353681</v>
      </c>
      <c r="H8883" t="s">
        <v>148</v>
      </c>
      <c r="I8883" t="s">
        <v>248</v>
      </c>
      <c r="L8883">
        <f t="shared" si="630"/>
        <v>2019</v>
      </c>
      <c r="M8883">
        <f t="shared" si="631"/>
        <v>6</v>
      </c>
      <c r="N8883">
        <f t="shared" si="625"/>
        <v>0</v>
      </c>
      <c r="O8883">
        <f t="shared" si="626"/>
        <v>0</v>
      </c>
      <c r="P8883">
        <f t="shared" si="627"/>
        <v>1</v>
      </c>
    </row>
    <row r="8884" spans="1:16" x14ac:dyDescent="0.3">
      <c r="A8884" t="s">
        <v>79</v>
      </c>
      <c r="B8884" s="38">
        <v>43634</v>
      </c>
      <c r="C8884" t="s">
        <v>30</v>
      </c>
      <c r="D8884" t="s">
        <v>1458</v>
      </c>
      <c r="E8884" t="s">
        <v>1129</v>
      </c>
      <c r="F8884">
        <v>301295</v>
      </c>
      <c r="G8884">
        <v>353752</v>
      </c>
      <c r="H8884" t="s">
        <v>148</v>
      </c>
      <c r="I8884" t="s">
        <v>248</v>
      </c>
      <c r="L8884">
        <f t="shared" si="630"/>
        <v>2019</v>
      </c>
      <c r="M8884">
        <f t="shared" si="631"/>
        <v>6</v>
      </c>
      <c r="N8884">
        <f t="shared" si="625"/>
        <v>0</v>
      </c>
      <c r="O8884">
        <f t="shared" si="626"/>
        <v>0</v>
      </c>
      <c r="P8884">
        <f t="shared" si="627"/>
        <v>1</v>
      </c>
    </row>
    <row r="8885" spans="1:16" x14ac:dyDescent="0.3">
      <c r="A8885" t="s">
        <v>79</v>
      </c>
      <c r="B8885" s="38">
        <v>43635</v>
      </c>
      <c r="C8885" t="s">
        <v>30</v>
      </c>
      <c r="D8885" t="s">
        <v>1222</v>
      </c>
      <c r="E8885" t="s">
        <v>1129</v>
      </c>
      <c r="F8885">
        <v>301195</v>
      </c>
      <c r="G8885">
        <v>353921</v>
      </c>
      <c r="H8885" t="s">
        <v>148</v>
      </c>
      <c r="I8885" t="s">
        <v>248</v>
      </c>
      <c r="L8885">
        <f t="shared" si="630"/>
        <v>2019</v>
      </c>
      <c r="M8885">
        <f t="shared" si="631"/>
        <v>6</v>
      </c>
      <c r="N8885">
        <f t="shared" si="625"/>
        <v>0</v>
      </c>
      <c r="O8885">
        <f t="shared" si="626"/>
        <v>0</v>
      </c>
      <c r="P8885">
        <f t="shared" si="627"/>
        <v>1</v>
      </c>
    </row>
    <row r="8886" spans="1:16" x14ac:dyDescent="0.3">
      <c r="A8886" t="s">
        <v>79</v>
      </c>
      <c r="B8886" s="38">
        <v>43656</v>
      </c>
      <c r="C8886" t="s">
        <v>30</v>
      </c>
      <c r="D8886" t="s">
        <v>1460</v>
      </c>
      <c r="E8886" t="s">
        <v>1129</v>
      </c>
      <c r="F8886">
        <v>301079</v>
      </c>
      <c r="G8886">
        <v>353794</v>
      </c>
      <c r="H8886" t="s">
        <v>148</v>
      </c>
      <c r="I8886" t="s">
        <v>248</v>
      </c>
      <c r="L8886">
        <f t="shared" si="630"/>
        <v>2019</v>
      </c>
      <c r="M8886">
        <f t="shared" si="631"/>
        <v>7</v>
      </c>
      <c r="N8886">
        <f t="shared" si="625"/>
        <v>0</v>
      </c>
      <c r="O8886">
        <f t="shared" si="626"/>
        <v>0</v>
      </c>
      <c r="P8886">
        <f t="shared" si="627"/>
        <v>1</v>
      </c>
    </row>
    <row r="8887" spans="1:16" x14ac:dyDescent="0.3">
      <c r="A8887" t="s">
        <v>79</v>
      </c>
      <c r="B8887" s="38">
        <v>43660</v>
      </c>
      <c r="C8887" t="s">
        <v>30</v>
      </c>
      <c r="D8887" t="s">
        <v>1222</v>
      </c>
      <c r="E8887" t="s">
        <v>1129</v>
      </c>
      <c r="F8887">
        <v>301202</v>
      </c>
      <c r="G8887">
        <v>354099</v>
      </c>
      <c r="H8887" t="s">
        <v>148</v>
      </c>
      <c r="I8887" t="s">
        <v>248</v>
      </c>
      <c r="L8887">
        <f t="shared" si="630"/>
        <v>2019</v>
      </c>
      <c r="M8887">
        <f t="shared" si="631"/>
        <v>7</v>
      </c>
      <c r="N8887">
        <f t="shared" si="625"/>
        <v>0</v>
      </c>
      <c r="O8887">
        <f t="shared" si="626"/>
        <v>0</v>
      </c>
      <c r="P8887">
        <f t="shared" si="627"/>
        <v>1</v>
      </c>
    </row>
    <row r="8888" spans="1:16" x14ac:dyDescent="0.3">
      <c r="A8888" t="s">
        <v>79</v>
      </c>
      <c r="B8888" s="38">
        <v>43733</v>
      </c>
      <c r="C8888" t="s">
        <v>30</v>
      </c>
      <c r="D8888" t="s">
        <v>1222</v>
      </c>
      <c r="E8888" t="s">
        <v>1129</v>
      </c>
      <c r="F8888">
        <v>301183</v>
      </c>
      <c r="G8888">
        <v>353975</v>
      </c>
      <c r="H8888" t="s">
        <v>148</v>
      </c>
      <c r="I8888" t="s">
        <v>248</v>
      </c>
      <c r="L8888">
        <f t="shared" si="630"/>
        <v>2019</v>
      </c>
      <c r="M8888">
        <f t="shared" si="631"/>
        <v>9</v>
      </c>
      <c r="N8888">
        <f t="shared" si="625"/>
        <v>0</v>
      </c>
      <c r="O8888">
        <f t="shared" si="626"/>
        <v>0</v>
      </c>
      <c r="P8888">
        <f t="shared" si="627"/>
        <v>1</v>
      </c>
    </row>
    <row r="8889" spans="1:16" x14ac:dyDescent="0.3">
      <c r="A8889" t="s">
        <v>79</v>
      </c>
      <c r="B8889" s="38">
        <v>43735</v>
      </c>
      <c r="C8889" t="s">
        <v>30</v>
      </c>
      <c r="D8889" t="s">
        <v>1222</v>
      </c>
      <c r="E8889" t="s">
        <v>1129</v>
      </c>
      <c r="F8889">
        <v>301179</v>
      </c>
      <c r="G8889">
        <v>353949</v>
      </c>
      <c r="H8889" t="s">
        <v>148</v>
      </c>
      <c r="I8889" t="s">
        <v>248</v>
      </c>
      <c r="L8889">
        <f t="shared" si="630"/>
        <v>2019</v>
      </c>
      <c r="M8889">
        <f t="shared" si="631"/>
        <v>9</v>
      </c>
      <c r="N8889">
        <f t="shared" si="625"/>
        <v>0</v>
      </c>
      <c r="O8889">
        <f t="shared" si="626"/>
        <v>0</v>
      </c>
      <c r="P8889">
        <f t="shared" si="627"/>
        <v>1</v>
      </c>
    </row>
    <row r="8890" spans="1:16" x14ac:dyDescent="0.3">
      <c r="A8890" t="s">
        <v>79</v>
      </c>
      <c r="B8890" s="38">
        <v>43752</v>
      </c>
      <c r="C8890" t="s">
        <v>30</v>
      </c>
      <c r="D8890" t="s">
        <v>1221</v>
      </c>
      <c r="E8890" t="s">
        <v>1129</v>
      </c>
      <c r="F8890">
        <v>301077</v>
      </c>
      <c r="G8890">
        <v>353817</v>
      </c>
      <c r="H8890" t="s">
        <v>148</v>
      </c>
      <c r="I8890" t="s">
        <v>248</v>
      </c>
      <c r="L8890">
        <f t="shared" si="630"/>
        <v>2019</v>
      </c>
      <c r="M8890">
        <f t="shared" si="631"/>
        <v>10</v>
      </c>
      <c r="N8890">
        <f t="shared" si="625"/>
        <v>0</v>
      </c>
      <c r="O8890">
        <f t="shared" si="626"/>
        <v>0</v>
      </c>
      <c r="P8890">
        <f t="shared" si="627"/>
        <v>1</v>
      </c>
    </row>
    <row r="8891" spans="1:16" x14ac:dyDescent="0.3">
      <c r="A8891" t="s">
        <v>79</v>
      </c>
      <c r="B8891" s="38">
        <v>43787</v>
      </c>
      <c r="C8891" t="s">
        <v>30</v>
      </c>
      <c r="D8891" t="s">
        <v>1386</v>
      </c>
      <c r="E8891" t="s">
        <v>1129</v>
      </c>
      <c r="F8891">
        <v>300881</v>
      </c>
      <c r="G8891">
        <v>353460</v>
      </c>
      <c r="H8891" t="s">
        <v>148</v>
      </c>
      <c r="I8891" t="s">
        <v>248</v>
      </c>
      <c r="L8891">
        <f t="shared" si="630"/>
        <v>2019</v>
      </c>
      <c r="M8891">
        <f t="shared" si="631"/>
        <v>11</v>
      </c>
      <c r="N8891">
        <f t="shared" si="625"/>
        <v>0</v>
      </c>
      <c r="O8891">
        <f t="shared" si="626"/>
        <v>0</v>
      </c>
      <c r="P8891">
        <f t="shared" si="627"/>
        <v>1</v>
      </c>
    </row>
    <row r="8892" spans="1:16" x14ac:dyDescent="0.3">
      <c r="A8892" t="s">
        <v>79</v>
      </c>
      <c r="B8892" s="38">
        <v>43791</v>
      </c>
      <c r="C8892" t="s">
        <v>30</v>
      </c>
      <c r="D8892" t="s">
        <v>1460</v>
      </c>
      <c r="E8892" t="s">
        <v>1129</v>
      </c>
      <c r="F8892">
        <v>301098</v>
      </c>
      <c r="G8892">
        <v>353373</v>
      </c>
      <c r="H8892" t="s">
        <v>152</v>
      </c>
      <c r="I8892" t="s">
        <v>222</v>
      </c>
      <c r="L8892">
        <f t="shared" si="630"/>
        <v>2019</v>
      </c>
      <c r="M8892">
        <f t="shared" si="631"/>
        <v>11</v>
      </c>
      <c r="N8892">
        <f t="shared" si="625"/>
        <v>0</v>
      </c>
      <c r="O8892">
        <f t="shared" si="626"/>
        <v>0</v>
      </c>
      <c r="P8892">
        <f t="shared" si="627"/>
        <v>2</v>
      </c>
    </row>
    <row r="8893" spans="1:16" x14ac:dyDescent="0.3">
      <c r="A8893" t="s">
        <v>79</v>
      </c>
      <c r="B8893" s="38">
        <v>43796</v>
      </c>
      <c r="C8893" t="s">
        <v>30</v>
      </c>
      <c r="D8893" t="s">
        <v>1224</v>
      </c>
      <c r="E8893" t="s">
        <v>1129</v>
      </c>
      <c r="F8893">
        <v>301075</v>
      </c>
      <c r="G8893">
        <v>353807</v>
      </c>
      <c r="H8893" t="s">
        <v>148</v>
      </c>
      <c r="I8893" t="s">
        <v>248</v>
      </c>
      <c r="L8893">
        <f t="shared" si="630"/>
        <v>2019</v>
      </c>
      <c r="M8893">
        <f t="shared" si="631"/>
        <v>11</v>
      </c>
      <c r="N8893">
        <f t="shared" si="625"/>
        <v>0</v>
      </c>
      <c r="O8893">
        <f t="shared" si="626"/>
        <v>0</v>
      </c>
      <c r="P8893">
        <f t="shared" si="627"/>
        <v>1</v>
      </c>
    </row>
    <row r="8894" spans="1:16" x14ac:dyDescent="0.3">
      <c r="A8894" t="s">
        <v>69</v>
      </c>
      <c r="B8894" s="38">
        <v>43467</v>
      </c>
      <c r="C8894" t="s">
        <v>30</v>
      </c>
      <c r="D8894" t="s">
        <v>1246</v>
      </c>
      <c r="E8894" t="s">
        <v>1122</v>
      </c>
      <c r="F8894">
        <v>334432</v>
      </c>
      <c r="G8894">
        <v>373902</v>
      </c>
      <c r="H8894" t="s">
        <v>1591</v>
      </c>
      <c r="I8894" t="s">
        <v>1592</v>
      </c>
      <c r="L8894">
        <f t="shared" si="630"/>
        <v>2019</v>
      </c>
      <c r="M8894">
        <f t="shared" si="631"/>
        <v>1</v>
      </c>
      <c r="N8894">
        <f t="shared" si="625"/>
        <v>0</v>
      </c>
      <c r="O8894">
        <f t="shared" si="626"/>
        <v>0</v>
      </c>
      <c r="P8894">
        <f t="shared" si="627"/>
        <v>0</v>
      </c>
    </row>
    <row r="8895" spans="1:16" x14ac:dyDescent="0.3">
      <c r="A8895" t="s">
        <v>69</v>
      </c>
      <c r="B8895" s="38">
        <v>43469</v>
      </c>
      <c r="C8895" t="s">
        <v>30</v>
      </c>
      <c r="D8895" t="s">
        <v>1593</v>
      </c>
      <c r="E8895" t="s">
        <v>1122</v>
      </c>
      <c r="F8895">
        <v>333158</v>
      </c>
      <c r="G8895">
        <v>374156</v>
      </c>
      <c r="H8895" t="s">
        <v>148</v>
      </c>
      <c r="I8895" t="s">
        <v>248</v>
      </c>
      <c r="L8895">
        <f t="shared" si="630"/>
        <v>2019</v>
      </c>
      <c r="M8895">
        <f t="shared" si="631"/>
        <v>1</v>
      </c>
      <c r="N8895">
        <f t="shared" si="625"/>
        <v>0</v>
      </c>
      <c r="O8895">
        <f t="shared" si="626"/>
        <v>0</v>
      </c>
      <c r="P8895">
        <f t="shared" si="627"/>
        <v>1</v>
      </c>
    </row>
    <row r="8896" spans="1:16" x14ac:dyDescent="0.3">
      <c r="A8896" t="s">
        <v>69</v>
      </c>
      <c r="B8896" s="38">
        <v>43471</v>
      </c>
      <c r="C8896" t="s">
        <v>30</v>
      </c>
      <c r="D8896" t="s">
        <v>1274</v>
      </c>
      <c r="E8896" t="s">
        <v>1122</v>
      </c>
      <c r="F8896">
        <v>333499</v>
      </c>
      <c r="G8896">
        <v>374712</v>
      </c>
      <c r="H8896" t="s">
        <v>152</v>
      </c>
      <c r="I8896" t="s">
        <v>222</v>
      </c>
      <c r="L8896">
        <f t="shared" si="630"/>
        <v>2019</v>
      </c>
      <c r="M8896">
        <f t="shared" si="631"/>
        <v>1</v>
      </c>
      <c r="N8896">
        <f t="shared" si="625"/>
        <v>0</v>
      </c>
      <c r="O8896">
        <f t="shared" si="626"/>
        <v>0</v>
      </c>
      <c r="P8896">
        <f t="shared" si="627"/>
        <v>2</v>
      </c>
    </row>
    <row r="8897" spans="1:16" x14ac:dyDescent="0.3">
      <c r="A8897" t="s">
        <v>69</v>
      </c>
      <c r="B8897" s="38">
        <v>43472</v>
      </c>
      <c r="C8897" t="s">
        <v>30</v>
      </c>
      <c r="D8897" t="s">
        <v>1255</v>
      </c>
      <c r="E8897" t="s">
        <v>1122</v>
      </c>
      <c r="F8897">
        <v>333668</v>
      </c>
      <c r="G8897">
        <v>374764</v>
      </c>
      <c r="H8897" t="s">
        <v>144</v>
      </c>
      <c r="I8897" t="s">
        <v>341</v>
      </c>
      <c r="L8897">
        <f t="shared" si="630"/>
        <v>2019</v>
      </c>
      <c r="M8897">
        <f t="shared" si="631"/>
        <v>1</v>
      </c>
      <c r="N8897">
        <f t="shared" si="625"/>
        <v>0</v>
      </c>
      <c r="O8897">
        <f t="shared" si="626"/>
        <v>0</v>
      </c>
      <c r="P8897">
        <f t="shared" si="627"/>
        <v>3</v>
      </c>
    </row>
    <row r="8898" spans="1:16" x14ac:dyDescent="0.3">
      <c r="A8898" t="s">
        <v>69</v>
      </c>
      <c r="B8898" s="38">
        <v>43474</v>
      </c>
      <c r="C8898" t="s">
        <v>30</v>
      </c>
      <c r="D8898" t="s">
        <v>1251</v>
      </c>
      <c r="E8898" t="s">
        <v>1122</v>
      </c>
      <c r="F8898">
        <v>334322</v>
      </c>
      <c r="G8898">
        <v>374790</v>
      </c>
      <c r="H8898" t="s">
        <v>148</v>
      </c>
      <c r="I8898" t="s">
        <v>248</v>
      </c>
      <c r="L8898">
        <f t="shared" si="630"/>
        <v>2019</v>
      </c>
      <c r="M8898">
        <f t="shared" si="631"/>
        <v>1</v>
      </c>
      <c r="N8898">
        <f t="shared" si="625"/>
        <v>0</v>
      </c>
      <c r="O8898">
        <f t="shared" si="626"/>
        <v>0</v>
      </c>
      <c r="P8898">
        <f t="shared" si="627"/>
        <v>1</v>
      </c>
    </row>
    <row r="8899" spans="1:16" x14ac:dyDescent="0.3">
      <c r="A8899" t="s">
        <v>69</v>
      </c>
      <c r="B8899" s="38">
        <v>43475</v>
      </c>
      <c r="C8899" t="s">
        <v>30</v>
      </c>
      <c r="D8899" t="s">
        <v>1229</v>
      </c>
      <c r="E8899" t="s">
        <v>1122</v>
      </c>
      <c r="F8899">
        <v>333126</v>
      </c>
      <c r="G8899">
        <v>374112</v>
      </c>
      <c r="H8899" t="s">
        <v>144</v>
      </c>
      <c r="I8899" t="s">
        <v>341</v>
      </c>
      <c r="L8899">
        <f t="shared" si="630"/>
        <v>2019</v>
      </c>
      <c r="M8899">
        <f t="shared" si="631"/>
        <v>1</v>
      </c>
      <c r="N8899">
        <f t="shared" si="625"/>
        <v>0</v>
      </c>
      <c r="O8899">
        <f t="shared" si="626"/>
        <v>0</v>
      </c>
      <c r="P8899">
        <f t="shared" si="627"/>
        <v>3</v>
      </c>
    </row>
    <row r="8900" spans="1:16" x14ac:dyDescent="0.3">
      <c r="A8900" t="s">
        <v>69</v>
      </c>
      <c r="B8900" s="38">
        <v>43476</v>
      </c>
      <c r="C8900" t="s">
        <v>30</v>
      </c>
      <c r="D8900" t="s">
        <v>1594</v>
      </c>
      <c r="E8900" t="s">
        <v>1122</v>
      </c>
      <c r="F8900">
        <v>334320</v>
      </c>
      <c r="G8900">
        <v>373908</v>
      </c>
      <c r="H8900" t="s">
        <v>148</v>
      </c>
      <c r="I8900" t="s">
        <v>248</v>
      </c>
      <c r="L8900">
        <f t="shared" si="630"/>
        <v>2019</v>
      </c>
      <c r="M8900">
        <f t="shared" si="631"/>
        <v>1</v>
      </c>
      <c r="N8900">
        <f t="shared" si="625"/>
        <v>0</v>
      </c>
      <c r="O8900">
        <f t="shared" si="626"/>
        <v>0</v>
      </c>
      <c r="P8900">
        <f t="shared" si="627"/>
        <v>1</v>
      </c>
    </row>
    <row r="8901" spans="1:16" x14ac:dyDescent="0.3">
      <c r="A8901" t="s">
        <v>69</v>
      </c>
      <c r="B8901" s="38">
        <v>43477</v>
      </c>
      <c r="C8901" t="s">
        <v>30</v>
      </c>
      <c r="D8901" t="s">
        <v>1242</v>
      </c>
      <c r="E8901" t="s">
        <v>1122</v>
      </c>
      <c r="F8901">
        <v>334123</v>
      </c>
      <c r="G8901">
        <v>373519</v>
      </c>
      <c r="H8901" t="s">
        <v>152</v>
      </c>
      <c r="I8901" t="s">
        <v>222</v>
      </c>
      <c r="L8901">
        <f t="shared" si="630"/>
        <v>2019</v>
      </c>
      <c r="M8901">
        <f t="shared" si="631"/>
        <v>1</v>
      </c>
      <c r="N8901">
        <f t="shared" si="625"/>
        <v>0</v>
      </c>
      <c r="O8901">
        <f t="shared" si="626"/>
        <v>0</v>
      </c>
      <c r="P8901">
        <f t="shared" si="627"/>
        <v>2</v>
      </c>
    </row>
    <row r="8902" spans="1:16" x14ac:dyDescent="0.3">
      <c r="A8902" t="s">
        <v>69</v>
      </c>
      <c r="B8902" s="38">
        <v>43477</v>
      </c>
      <c r="C8902" t="s">
        <v>29</v>
      </c>
      <c r="D8902" t="s">
        <v>1465</v>
      </c>
      <c r="E8902" t="s">
        <v>1122</v>
      </c>
      <c r="F8902">
        <v>333740</v>
      </c>
      <c r="G8902">
        <v>373977</v>
      </c>
      <c r="H8902" t="s">
        <v>148</v>
      </c>
      <c r="I8902" t="s">
        <v>799</v>
      </c>
      <c r="L8902">
        <f t="shared" si="630"/>
        <v>2019</v>
      </c>
      <c r="M8902">
        <f t="shared" si="631"/>
        <v>1</v>
      </c>
      <c r="N8902">
        <f t="shared" si="625"/>
        <v>0</v>
      </c>
      <c r="O8902">
        <f t="shared" si="626"/>
        <v>1</v>
      </c>
      <c r="P8902">
        <f t="shared" si="627"/>
        <v>0</v>
      </c>
    </row>
    <row r="8903" spans="1:16" x14ac:dyDescent="0.3">
      <c r="A8903" t="s">
        <v>69</v>
      </c>
      <c r="B8903" s="38">
        <v>43479</v>
      </c>
      <c r="C8903" t="s">
        <v>30</v>
      </c>
      <c r="D8903" t="s">
        <v>1242</v>
      </c>
      <c r="E8903" t="s">
        <v>1122</v>
      </c>
      <c r="F8903">
        <v>334217</v>
      </c>
      <c r="G8903">
        <v>373808</v>
      </c>
      <c r="H8903" t="s">
        <v>148</v>
      </c>
      <c r="I8903" t="s">
        <v>248</v>
      </c>
      <c r="L8903">
        <f t="shared" si="630"/>
        <v>2019</v>
      </c>
      <c r="M8903">
        <f t="shared" si="631"/>
        <v>1</v>
      </c>
      <c r="N8903">
        <f t="shared" si="625"/>
        <v>0</v>
      </c>
      <c r="O8903">
        <f t="shared" si="626"/>
        <v>0</v>
      </c>
      <c r="P8903">
        <f t="shared" si="627"/>
        <v>1</v>
      </c>
    </row>
    <row r="8904" spans="1:16" x14ac:dyDescent="0.3">
      <c r="A8904" t="s">
        <v>69</v>
      </c>
      <c r="B8904" s="38">
        <v>43480</v>
      </c>
      <c r="C8904" t="s">
        <v>30</v>
      </c>
      <c r="D8904" t="s">
        <v>1229</v>
      </c>
      <c r="E8904" t="s">
        <v>1122</v>
      </c>
      <c r="F8904">
        <v>333313</v>
      </c>
      <c r="G8904">
        <v>374882</v>
      </c>
      <c r="H8904" t="s">
        <v>152</v>
      </c>
      <c r="I8904" t="s">
        <v>222</v>
      </c>
      <c r="L8904">
        <f t="shared" si="630"/>
        <v>2019</v>
      </c>
      <c r="M8904">
        <f t="shared" si="631"/>
        <v>1</v>
      </c>
      <c r="N8904">
        <f t="shared" si="625"/>
        <v>0</v>
      </c>
      <c r="O8904">
        <f t="shared" si="626"/>
        <v>0</v>
      </c>
      <c r="P8904">
        <f t="shared" si="627"/>
        <v>2</v>
      </c>
    </row>
    <row r="8905" spans="1:16" x14ac:dyDescent="0.3">
      <c r="A8905" t="s">
        <v>69</v>
      </c>
      <c r="B8905" s="38">
        <v>43480</v>
      </c>
      <c r="C8905" t="s">
        <v>30</v>
      </c>
      <c r="D8905" t="s">
        <v>1229</v>
      </c>
      <c r="E8905" t="s">
        <v>1122</v>
      </c>
      <c r="F8905">
        <v>333236</v>
      </c>
      <c r="G8905">
        <v>374502</v>
      </c>
      <c r="H8905" t="s">
        <v>245</v>
      </c>
      <c r="I8905" t="s">
        <v>529</v>
      </c>
      <c r="L8905">
        <f t="shared" si="630"/>
        <v>2019</v>
      </c>
      <c r="M8905">
        <f t="shared" si="631"/>
        <v>1</v>
      </c>
      <c r="N8905">
        <f t="shared" si="625"/>
        <v>0</v>
      </c>
      <c r="O8905">
        <f t="shared" si="626"/>
        <v>0</v>
      </c>
      <c r="P8905">
        <f t="shared" si="627"/>
        <v>4</v>
      </c>
    </row>
    <row r="8906" spans="1:16" x14ac:dyDescent="0.3">
      <c r="A8906" t="s">
        <v>69</v>
      </c>
      <c r="B8906" s="38">
        <v>43480</v>
      </c>
      <c r="C8906" t="s">
        <v>30</v>
      </c>
      <c r="D8906" t="s">
        <v>1244</v>
      </c>
      <c r="E8906" t="s">
        <v>1122</v>
      </c>
      <c r="F8906">
        <v>333201</v>
      </c>
      <c r="G8906">
        <v>374375</v>
      </c>
      <c r="H8906" t="s">
        <v>148</v>
      </c>
      <c r="I8906" t="s">
        <v>248</v>
      </c>
      <c r="L8906">
        <f t="shared" si="630"/>
        <v>2019</v>
      </c>
      <c r="M8906">
        <f t="shared" si="631"/>
        <v>1</v>
      </c>
      <c r="N8906">
        <f t="shared" si="625"/>
        <v>0</v>
      </c>
      <c r="O8906">
        <f t="shared" si="626"/>
        <v>0</v>
      </c>
      <c r="P8906">
        <f t="shared" si="627"/>
        <v>1</v>
      </c>
    </row>
    <row r="8907" spans="1:16" x14ac:dyDescent="0.3">
      <c r="A8907" t="s">
        <v>69</v>
      </c>
      <c r="B8907" s="38">
        <v>43480</v>
      </c>
      <c r="C8907" t="s">
        <v>30</v>
      </c>
      <c r="D8907" t="s">
        <v>1250</v>
      </c>
      <c r="E8907" t="s">
        <v>1122</v>
      </c>
      <c r="F8907">
        <v>334107</v>
      </c>
      <c r="G8907">
        <v>373527</v>
      </c>
      <c r="H8907" t="s">
        <v>148</v>
      </c>
      <c r="I8907" t="s">
        <v>248</v>
      </c>
      <c r="L8907">
        <f t="shared" si="630"/>
        <v>2019</v>
      </c>
      <c r="M8907">
        <f t="shared" si="631"/>
        <v>1</v>
      </c>
      <c r="N8907">
        <f t="shared" si="625"/>
        <v>0</v>
      </c>
      <c r="O8907">
        <f t="shared" si="626"/>
        <v>0</v>
      </c>
      <c r="P8907">
        <f t="shared" si="627"/>
        <v>1</v>
      </c>
    </row>
    <row r="8908" spans="1:16" x14ac:dyDescent="0.3">
      <c r="A8908" t="s">
        <v>69</v>
      </c>
      <c r="B8908" s="38">
        <v>43481</v>
      </c>
      <c r="C8908" t="s">
        <v>30</v>
      </c>
      <c r="D8908" t="s">
        <v>1274</v>
      </c>
      <c r="E8908" t="s">
        <v>1122</v>
      </c>
      <c r="F8908">
        <v>333638</v>
      </c>
      <c r="G8908">
        <v>374992</v>
      </c>
      <c r="H8908" t="s">
        <v>148</v>
      </c>
      <c r="I8908" t="s">
        <v>248</v>
      </c>
      <c r="L8908">
        <f t="shared" si="630"/>
        <v>2019</v>
      </c>
      <c r="M8908">
        <f t="shared" si="631"/>
        <v>1</v>
      </c>
      <c r="N8908">
        <f t="shared" si="625"/>
        <v>0</v>
      </c>
      <c r="O8908">
        <f t="shared" si="626"/>
        <v>0</v>
      </c>
      <c r="P8908">
        <f t="shared" si="627"/>
        <v>1</v>
      </c>
    </row>
    <row r="8909" spans="1:16" x14ac:dyDescent="0.3">
      <c r="A8909" t="s">
        <v>69</v>
      </c>
      <c r="B8909" s="38">
        <v>43481</v>
      </c>
      <c r="C8909" t="s">
        <v>30</v>
      </c>
      <c r="D8909" t="s">
        <v>1273</v>
      </c>
      <c r="E8909" t="s">
        <v>1122</v>
      </c>
      <c r="F8909">
        <v>334323</v>
      </c>
      <c r="G8909">
        <v>374528</v>
      </c>
      <c r="H8909" t="s">
        <v>152</v>
      </c>
      <c r="I8909" t="s">
        <v>222</v>
      </c>
      <c r="L8909">
        <f t="shared" si="630"/>
        <v>2019</v>
      </c>
      <c r="M8909">
        <f t="shared" si="631"/>
        <v>1</v>
      </c>
      <c r="N8909">
        <f t="shared" si="625"/>
        <v>0</v>
      </c>
      <c r="O8909">
        <f t="shared" si="626"/>
        <v>0</v>
      </c>
      <c r="P8909">
        <f t="shared" si="627"/>
        <v>2</v>
      </c>
    </row>
    <row r="8910" spans="1:16" x14ac:dyDescent="0.3">
      <c r="A8910" t="s">
        <v>69</v>
      </c>
      <c r="B8910" s="38">
        <v>43484</v>
      </c>
      <c r="C8910" t="s">
        <v>30</v>
      </c>
      <c r="D8910" t="s">
        <v>1249</v>
      </c>
      <c r="E8910" t="s">
        <v>1122</v>
      </c>
      <c r="F8910">
        <v>334191</v>
      </c>
      <c r="G8910">
        <v>374815</v>
      </c>
      <c r="H8910" t="s">
        <v>148</v>
      </c>
      <c r="I8910" t="s">
        <v>248</v>
      </c>
      <c r="L8910">
        <f t="shared" si="630"/>
        <v>2019</v>
      </c>
      <c r="M8910">
        <f t="shared" si="631"/>
        <v>1</v>
      </c>
      <c r="N8910">
        <f t="shared" si="625"/>
        <v>0</v>
      </c>
      <c r="O8910">
        <f t="shared" si="626"/>
        <v>0</v>
      </c>
      <c r="P8910">
        <f t="shared" si="627"/>
        <v>1</v>
      </c>
    </row>
    <row r="8911" spans="1:16" x14ac:dyDescent="0.3">
      <c r="A8911" t="s">
        <v>69</v>
      </c>
      <c r="B8911" s="38">
        <v>43487</v>
      </c>
      <c r="C8911" t="s">
        <v>29</v>
      </c>
      <c r="D8911" t="s">
        <v>1326</v>
      </c>
      <c r="E8911" t="s">
        <v>1122</v>
      </c>
      <c r="F8911">
        <v>333622</v>
      </c>
      <c r="G8911">
        <v>374078</v>
      </c>
      <c r="H8911" t="s">
        <v>148</v>
      </c>
      <c r="I8911" t="s">
        <v>799</v>
      </c>
      <c r="L8911">
        <f t="shared" si="630"/>
        <v>2019</v>
      </c>
      <c r="M8911">
        <f t="shared" si="631"/>
        <v>1</v>
      </c>
      <c r="N8911">
        <f t="shared" si="625"/>
        <v>0</v>
      </c>
      <c r="O8911">
        <f t="shared" si="626"/>
        <v>1</v>
      </c>
      <c r="P8911">
        <f t="shared" si="627"/>
        <v>0</v>
      </c>
    </row>
    <row r="8912" spans="1:16" x14ac:dyDescent="0.3">
      <c r="A8912" t="s">
        <v>69</v>
      </c>
      <c r="B8912" s="38">
        <v>43488</v>
      </c>
      <c r="C8912" t="s">
        <v>30</v>
      </c>
      <c r="D8912" t="s">
        <v>1240</v>
      </c>
      <c r="E8912" t="s">
        <v>1122</v>
      </c>
      <c r="F8912">
        <v>334046</v>
      </c>
      <c r="G8912">
        <v>375209</v>
      </c>
      <c r="H8912" t="s">
        <v>148</v>
      </c>
      <c r="I8912" t="s">
        <v>248</v>
      </c>
      <c r="L8912">
        <f t="shared" si="630"/>
        <v>2019</v>
      </c>
      <c r="M8912">
        <f t="shared" si="631"/>
        <v>1</v>
      </c>
      <c r="N8912">
        <f t="shared" si="625"/>
        <v>0</v>
      </c>
      <c r="O8912">
        <f t="shared" si="626"/>
        <v>0</v>
      </c>
      <c r="P8912">
        <f t="shared" si="627"/>
        <v>1</v>
      </c>
    </row>
    <row r="8913" spans="1:16" x14ac:dyDescent="0.3">
      <c r="A8913" t="s">
        <v>69</v>
      </c>
      <c r="B8913" s="38">
        <v>43489</v>
      </c>
      <c r="C8913" t="s">
        <v>30</v>
      </c>
      <c r="D8913" t="s">
        <v>1292</v>
      </c>
      <c r="E8913" t="s">
        <v>1122</v>
      </c>
      <c r="F8913">
        <v>334600</v>
      </c>
      <c r="G8913">
        <v>374467</v>
      </c>
      <c r="H8913" t="s">
        <v>148</v>
      </c>
      <c r="I8913" t="s">
        <v>248</v>
      </c>
      <c r="L8913">
        <f t="shared" si="630"/>
        <v>2019</v>
      </c>
      <c r="M8913">
        <f t="shared" si="631"/>
        <v>1</v>
      </c>
      <c r="N8913">
        <f t="shared" si="625"/>
        <v>0</v>
      </c>
      <c r="O8913">
        <f t="shared" si="626"/>
        <v>0</v>
      </c>
      <c r="P8913">
        <f t="shared" si="627"/>
        <v>1</v>
      </c>
    </row>
    <row r="8914" spans="1:16" x14ac:dyDescent="0.3">
      <c r="A8914" t="s">
        <v>69</v>
      </c>
      <c r="B8914" s="38">
        <v>43490</v>
      </c>
      <c r="C8914" t="s">
        <v>30</v>
      </c>
      <c r="D8914" t="s">
        <v>1469</v>
      </c>
      <c r="E8914" t="s">
        <v>1122</v>
      </c>
      <c r="F8914">
        <v>334186</v>
      </c>
      <c r="G8914">
        <v>375116</v>
      </c>
      <c r="H8914" t="s">
        <v>148</v>
      </c>
      <c r="I8914" t="s">
        <v>248</v>
      </c>
      <c r="L8914">
        <f t="shared" si="630"/>
        <v>2019</v>
      </c>
      <c r="M8914">
        <f t="shared" si="631"/>
        <v>1</v>
      </c>
      <c r="N8914">
        <f t="shared" si="625"/>
        <v>0</v>
      </c>
      <c r="O8914">
        <f t="shared" si="626"/>
        <v>0</v>
      </c>
      <c r="P8914">
        <f t="shared" si="627"/>
        <v>1</v>
      </c>
    </row>
    <row r="8915" spans="1:16" x14ac:dyDescent="0.3">
      <c r="A8915" t="s">
        <v>69</v>
      </c>
      <c r="B8915" s="38">
        <v>43490</v>
      </c>
      <c r="C8915" t="s">
        <v>29</v>
      </c>
      <c r="D8915" t="s">
        <v>1242</v>
      </c>
      <c r="E8915" t="s">
        <v>1122</v>
      </c>
      <c r="F8915">
        <v>334200</v>
      </c>
      <c r="G8915">
        <v>373754</v>
      </c>
      <c r="H8915" t="s">
        <v>148</v>
      </c>
      <c r="I8915" t="s">
        <v>799</v>
      </c>
      <c r="L8915">
        <f t="shared" si="630"/>
        <v>2019</v>
      </c>
      <c r="M8915">
        <f t="shared" si="631"/>
        <v>1</v>
      </c>
      <c r="N8915">
        <f t="shared" si="625"/>
        <v>0</v>
      </c>
      <c r="O8915">
        <f t="shared" si="626"/>
        <v>1</v>
      </c>
      <c r="P8915">
        <f t="shared" si="627"/>
        <v>0</v>
      </c>
    </row>
    <row r="8916" spans="1:16" x14ac:dyDescent="0.3">
      <c r="A8916" t="s">
        <v>69</v>
      </c>
      <c r="B8916" s="38">
        <v>43496</v>
      </c>
      <c r="C8916" t="s">
        <v>29</v>
      </c>
      <c r="D8916" t="s">
        <v>1222</v>
      </c>
      <c r="E8916" t="s">
        <v>1122</v>
      </c>
      <c r="F8916">
        <v>333453</v>
      </c>
      <c r="G8916">
        <v>374320</v>
      </c>
      <c r="H8916" t="s">
        <v>144</v>
      </c>
      <c r="I8916" t="s">
        <v>799</v>
      </c>
      <c r="J8916" t="s">
        <v>222</v>
      </c>
      <c r="L8916">
        <f t="shared" si="630"/>
        <v>2019</v>
      </c>
      <c r="M8916">
        <f t="shared" si="631"/>
        <v>1</v>
      </c>
      <c r="N8916">
        <f t="shared" si="625"/>
        <v>0</v>
      </c>
      <c r="O8916">
        <f t="shared" si="626"/>
        <v>1</v>
      </c>
      <c r="P8916">
        <f t="shared" si="627"/>
        <v>2</v>
      </c>
    </row>
    <row r="8917" spans="1:16" x14ac:dyDescent="0.3">
      <c r="A8917" t="s">
        <v>69</v>
      </c>
      <c r="B8917" s="38">
        <v>43498</v>
      </c>
      <c r="C8917" t="s">
        <v>30</v>
      </c>
      <c r="D8917" t="s">
        <v>1266</v>
      </c>
      <c r="E8917" t="s">
        <v>1122</v>
      </c>
      <c r="F8917">
        <v>333645</v>
      </c>
      <c r="G8917">
        <v>374992</v>
      </c>
      <c r="H8917" t="s">
        <v>148</v>
      </c>
      <c r="I8917" t="s">
        <v>248</v>
      </c>
      <c r="L8917">
        <f t="shared" si="630"/>
        <v>2019</v>
      </c>
      <c r="M8917">
        <f t="shared" si="631"/>
        <v>2</v>
      </c>
      <c r="N8917">
        <f t="shared" ref="N8917:N8980" si="632">SUM((IF(OR(ISBLANK($I8917),ISERROR(SEARCH("killed",$I8917))),0,IF(SEARCH("killed",$I8917)=3,LEFT($I8917,1),IF(SEARCH("killed",$I8917)=4,LEFT($I8917,2),0)))),(IF(OR(ISBLANK($J8917),ISERROR(SEARCH("killed",$J8917))),0,IF(SEARCH("killed",$J8917)=3,LEFT($J8917,1),IF(SEARCH("killed",$J8917)=4,LEFT($J8917,2),0)))),(IF(OR(ISBLANK($K8917),ISERROR(SEARCH("killed",$K8917))),0,IF(SEARCH("killed",$K8917)=3,LEFT($K8917,1),IF(SEARCH("killed",$K8917)=4,LEFT($K8917,2),0)))))</f>
        <v>0</v>
      </c>
      <c r="O8917">
        <f t="shared" ref="O8917:O8980" si="633">SUM((IF(OR(ISBLANK($I8917),ISERROR(SEARCH("seriously",$I8917))),0,IF(SEARCH("seriously",$I8917)=3,LEFT($I8917,1),IF(SEARCH("seriously",$I8917)=4,LEFT($I8917,2),0)))),(IF(OR(ISBLANK($J8917),ISERROR(SEARCH("seriously",$J8917))),0,IF(SEARCH("seriously",$J8917)=3,LEFT($J8917,1),IF(SEARCH("seriously",$J8917)=4,LEFT($J8917,2),0)))),(IF(OR(ISBLANK($K8917),ISERROR(SEARCH("seriously",$K8917))),0,IF(SEARCH("seriously",$K8917)=3,LEFT($K8917,1),IF(SEARCH("seriously",$K8917)=4,LEFT($K8917,2),0)))))</f>
        <v>0</v>
      </c>
      <c r="P8917">
        <f t="shared" ref="P8917:P8980" si="634">SUM((IF(OR(ISBLANK($I8917),ISERROR(SEARCH("slightly",$I8917))),0,IF(SEARCH("slightly",$I8917)=3,LEFT($I8917,1),IF(SEARCH("slightly",$I8917)=4,LEFT($I8917,2),0)))),(IF(OR(ISBLANK($J8917),ISERROR(SEARCH("slightly",$J8917))),0,IF(SEARCH("slightly",$J8917)=3,LEFT($J8917,1),IF(SEARCH("slightly",$J8917)=4,LEFT($J8917,2),0)))),(IF(OR(ISBLANK($K8917),ISERROR(SEARCH("slightly",$K8917))),0,IF(SEARCH("slightly",$K8917)=3,LEFT($K8917,1),IF(SEARCH("slightly",$K8917)=4,LEFT($K8917,2),0)))))</f>
        <v>1</v>
      </c>
    </row>
    <row r="8918" spans="1:16" x14ac:dyDescent="0.3">
      <c r="A8918" t="s">
        <v>69</v>
      </c>
      <c r="B8918" s="38">
        <v>43498</v>
      </c>
      <c r="C8918" t="s">
        <v>30</v>
      </c>
      <c r="D8918" t="s">
        <v>1230</v>
      </c>
      <c r="E8918" t="s">
        <v>1122</v>
      </c>
      <c r="F8918">
        <v>333539</v>
      </c>
      <c r="G8918">
        <v>373901</v>
      </c>
      <c r="H8918" t="s">
        <v>152</v>
      </c>
      <c r="I8918" t="s">
        <v>222</v>
      </c>
      <c r="L8918">
        <f t="shared" si="630"/>
        <v>2019</v>
      </c>
      <c r="M8918">
        <f t="shared" si="631"/>
        <v>2</v>
      </c>
      <c r="N8918">
        <f t="shared" si="632"/>
        <v>0</v>
      </c>
      <c r="O8918">
        <f t="shared" si="633"/>
        <v>0</v>
      </c>
      <c r="P8918">
        <f t="shared" si="634"/>
        <v>2</v>
      </c>
    </row>
    <row r="8919" spans="1:16" x14ac:dyDescent="0.3">
      <c r="A8919" t="s">
        <v>69</v>
      </c>
      <c r="B8919" s="38">
        <v>43499</v>
      </c>
      <c r="C8919" t="s">
        <v>30</v>
      </c>
      <c r="D8919" t="s">
        <v>1242</v>
      </c>
      <c r="E8919" t="s">
        <v>1122</v>
      </c>
      <c r="F8919">
        <v>334157</v>
      </c>
      <c r="G8919">
        <v>373623</v>
      </c>
      <c r="H8919" t="s">
        <v>148</v>
      </c>
      <c r="I8919" t="s">
        <v>248</v>
      </c>
      <c r="L8919">
        <f t="shared" si="630"/>
        <v>2019</v>
      </c>
      <c r="M8919">
        <f t="shared" si="631"/>
        <v>2</v>
      </c>
      <c r="N8919">
        <f t="shared" si="632"/>
        <v>0</v>
      </c>
      <c r="O8919">
        <f t="shared" si="633"/>
        <v>0</v>
      </c>
      <c r="P8919">
        <f t="shared" si="634"/>
        <v>1</v>
      </c>
    </row>
    <row r="8920" spans="1:16" x14ac:dyDescent="0.3">
      <c r="A8920" t="s">
        <v>69</v>
      </c>
      <c r="B8920" s="38">
        <v>43499</v>
      </c>
      <c r="C8920" t="s">
        <v>30</v>
      </c>
      <c r="D8920" t="s">
        <v>1229</v>
      </c>
      <c r="E8920" t="s">
        <v>1122</v>
      </c>
      <c r="F8920">
        <v>333346</v>
      </c>
      <c r="G8920">
        <v>374974</v>
      </c>
      <c r="H8920" t="s">
        <v>152</v>
      </c>
      <c r="I8920" t="s">
        <v>222</v>
      </c>
      <c r="L8920">
        <f t="shared" si="630"/>
        <v>2019</v>
      </c>
      <c r="M8920">
        <f t="shared" si="631"/>
        <v>2</v>
      </c>
      <c r="N8920">
        <f t="shared" si="632"/>
        <v>0</v>
      </c>
      <c r="O8920">
        <f t="shared" si="633"/>
        <v>0</v>
      </c>
      <c r="P8920">
        <f t="shared" si="634"/>
        <v>2</v>
      </c>
    </row>
    <row r="8921" spans="1:16" x14ac:dyDescent="0.3">
      <c r="A8921" t="s">
        <v>69</v>
      </c>
      <c r="B8921" s="38">
        <v>43499</v>
      </c>
      <c r="C8921" t="s">
        <v>30</v>
      </c>
      <c r="D8921" t="s">
        <v>1480</v>
      </c>
      <c r="E8921" t="s">
        <v>1122</v>
      </c>
      <c r="F8921">
        <v>334765</v>
      </c>
      <c r="G8921">
        <v>374480</v>
      </c>
      <c r="H8921" t="s">
        <v>148</v>
      </c>
      <c r="I8921" t="s">
        <v>248</v>
      </c>
      <c r="L8921">
        <f t="shared" si="630"/>
        <v>2019</v>
      </c>
      <c r="M8921">
        <f t="shared" si="631"/>
        <v>2</v>
      </c>
      <c r="N8921">
        <f t="shared" si="632"/>
        <v>0</v>
      </c>
      <c r="O8921">
        <f t="shared" si="633"/>
        <v>0</v>
      </c>
      <c r="P8921">
        <f t="shared" si="634"/>
        <v>1</v>
      </c>
    </row>
    <row r="8922" spans="1:16" x14ac:dyDescent="0.3">
      <c r="A8922" t="s">
        <v>69</v>
      </c>
      <c r="B8922" s="38">
        <v>43503</v>
      </c>
      <c r="C8922" t="s">
        <v>30</v>
      </c>
      <c r="D8922" t="s">
        <v>1232</v>
      </c>
      <c r="E8922" t="s">
        <v>1122</v>
      </c>
      <c r="F8922">
        <v>334540</v>
      </c>
      <c r="G8922">
        <v>374381</v>
      </c>
      <c r="H8922" t="s">
        <v>148</v>
      </c>
      <c r="I8922" t="s">
        <v>248</v>
      </c>
      <c r="L8922">
        <f t="shared" si="630"/>
        <v>2019</v>
      </c>
      <c r="M8922">
        <f t="shared" si="631"/>
        <v>2</v>
      </c>
      <c r="N8922">
        <f t="shared" si="632"/>
        <v>0</v>
      </c>
      <c r="O8922">
        <f t="shared" si="633"/>
        <v>0</v>
      </c>
      <c r="P8922">
        <f t="shared" si="634"/>
        <v>1</v>
      </c>
    </row>
    <row r="8923" spans="1:16" x14ac:dyDescent="0.3">
      <c r="A8923" t="s">
        <v>69</v>
      </c>
      <c r="B8923" s="38">
        <v>43503</v>
      </c>
      <c r="C8923" t="s">
        <v>30</v>
      </c>
      <c r="D8923" t="s">
        <v>1326</v>
      </c>
      <c r="E8923" t="s">
        <v>1122</v>
      </c>
      <c r="F8923">
        <v>333632</v>
      </c>
      <c r="G8923">
        <v>374270</v>
      </c>
      <c r="H8923" t="s">
        <v>148</v>
      </c>
      <c r="I8923" t="s">
        <v>248</v>
      </c>
      <c r="L8923">
        <f t="shared" si="630"/>
        <v>2019</v>
      </c>
      <c r="M8923">
        <f t="shared" si="631"/>
        <v>2</v>
      </c>
      <c r="N8923">
        <f t="shared" si="632"/>
        <v>0</v>
      </c>
      <c r="O8923">
        <f t="shared" si="633"/>
        <v>0</v>
      </c>
      <c r="P8923">
        <f t="shared" si="634"/>
        <v>1</v>
      </c>
    </row>
    <row r="8924" spans="1:16" x14ac:dyDescent="0.3">
      <c r="A8924" t="s">
        <v>69</v>
      </c>
      <c r="B8924" s="38">
        <v>43504</v>
      </c>
      <c r="C8924" t="s">
        <v>30</v>
      </c>
      <c r="D8924" t="s">
        <v>1495</v>
      </c>
      <c r="E8924" t="s">
        <v>1122</v>
      </c>
      <c r="F8924">
        <v>334143</v>
      </c>
      <c r="G8924">
        <v>375029</v>
      </c>
      <c r="H8924" t="s">
        <v>144</v>
      </c>
      <c r="I8924" t="s">
        <v>341</v>
      </c>
      <c r="L8924">
        <f t="shared" si="630"/>
        <v>2019</v>
      </c>
      <c r="M8924">
        <f t="shared" si="631"/>
        <v>2</v>
      </c>
      <c r="N8924">
        <f t="shared" si="632"/>
        <v>0</v>
      </c>
      <c r="O8924">
        <f t="shared" si="633"/>
        <v>0</v>
      </c>
      <c r="P8924">
        <f t="shared" si="634"/>
        <v>3</v>
      </c>
    </row>
    <row r="8925" spans="1:16" x14ac:dyDescent="0.3">
      <c r="A8925" t="s">
        <v>69</v>
      </c>
      <c r="B8925" s="38">
        <v>43505</v>
      </c>
      <c r="C8925" t="s">
        <v>30</v>
      </c>
      <c r="D8925" t="s">
        <v>1341</v>
      </c>
      <c r="E8925" t="s">
        <v>1122</v>
      </c>
      <c r="F8925">
        <v>333940</v>
      </c>
      <c r="G8925">
        <v>374447</v>
      </c>
      <c r="H8925" t="s">
        <v>148</v>
      </c>
      <c r="I8925" t="s">
        <v>248</v>
      </c>
      <c r="L8925">
        <f t="shared" si="630"/>
        <v>2019</v>
      </c>
      <c r="M8925">
        <f t="shared" si="631"/>
        <v>2</v>
      </c>
      <c r="N8925">
        <f t="shared" si="632"/>
        <v>0</v>
      </c>
      <c r="O8925">
        <f t="shared" si="633"/>
        <v>0</v>
      </c>
      <c r="P8925">
        <f t="shared" si="634"/>
        <v>1</v>
      </c>
    </row>
    <row r="8926" spans="1:16" x14ac:dyDescent="0.3">
      <c r="A8926" t="s">
        <v>69</v>
      </c>
      <c r="B8926" s="38">
        <v>43505</v>
      </c>
      <c r="C8926" t="s">
        <v>29</v>
      </c>
      <c r="D8926" t="s">
        <v>1230</v>
      </c>
      <c r="E8926" t="s">
        <v>1122</v>
      </c>
      <c r="F8926">
        <v>333576</v>
      </c>
      <c r="G8926">
        <v>373619</v>
      </c>
      <c r="H8926" t="s">
        <v>148</v>
      </c>
      <c r="I8926" t="s">
        <v>799</v>
      </c>
      <c r="L8926">
        <f t="shared" si="630"/>
        <v>2019</v>
      </c>
      <c r="M8926">
        <f t="shared" si="631"/>
        <v>2</v>
      </c>
      <c r="N8926">
        <f t="shared" si="632"/>
        <v>0</v>
      </c>
      <c r="O8926">
        <f t="shared" si="633"/>
        <v>1</v>
      </c>
      <c r="P8926">
        <f t="shared" si="634"/>
        <v>0</v>
      </c>
    </row>
    <row r="8927" spans="1:16" x14ac:dyDescent="0.3">
      <c r="A8927" t="s">
        <v>69</v>
      </c>
      <c r="B8927" s="38">
        <v>43506</v>
      </c>
      <c r="C8927" t="s">
        <v>29</v>
      </c>
      <c r="D8927" t="s">
        <v>1595</v>
      </c>
      <c r="E8927" t="s">
        <v>1122</v>
      </c>
      <c r="F8927">
        <v>333480</v>
      </c>
      <c r="G8927">
        <v>375107</v>
      </c>
      <c r="H8927" t="s">
        <v>148</v>
      </c>
      <c r="I8927" t="s">
        <v>799</v>
      </c>
      <c r="L8927">
        <f t="shared" si="630"/>
        <v>2019</v>
      </c>
      <c r="M8927">
        <f t="shared" si="631"/>
        <v>2</v>
      </c>
      <c r="N8927">
        <f t="shared" si="632"/>
        <v>0</v>
      </c>
      <c r="O8927">
        <f t="shared" si="633"/>
        <v>1</v>
      </c>
      <c r="P8927">
        <f t="shared" si="634"/>
        <v>0</v>
      </c>
    </row>
    <row r="8928" spans="1:16" x14ac:dyDescent="0.3">
      <c r="A8928" t="s">
        <v>69</v>
      </c>
      <c r="B8928" s="38">
        <v>43508</v>
      </c>
      <c r="C8928" t="s">
        <v>30</v>
      </c>
      <c r="D8928" t="s">
        <v>1232</v>
      </c>
      <c r="E8928" t="s">
        <v>1122</v>
      </c>
      <c r="F8928">
        <v>334749</v>
      </c>
      <c r="G8928">
        <v>374418</v>
      </c>
      <c r="H8928" t="s">
        <v>152</v>
      </c>
      <c r="I8928" t="s">
        <v>222</v>
      </c>
      <c r="L8928">
        <f t="shared" si="630"/>
        <v>2019</v>
      </c>
      <c r="M8928">
        <f t="shared" si="631"/>
        <v>2</v>
      </c>
      <c r="N8928">
        <f t="shared" si="632"/>
        <v>0</v>
      </c>
      <c r="O8928">
        <f t="shared" si="633"/>
        <v>0</v>
      </c>
      <c r="P8928">
        <f t="shared" si="634"/>
        <v>2</v>
      </c>
    </row>
    <row r="8929" spans="1:16" x14ac:dyDescent="0.3">
      <c r="A8929" t="s">
        <v>69</v>
      </c>
      <c r="B8929" s="38">
        <v>43510</v>
      </c>
      <c r="C8929" t="s">
        <v>30</v>
      </c>
      <c r="D8929" t="s">
        <v>1483</v>
      </c>
      <c r="E8929" t="s">
        <v>1122</v>
      </c>
      <c r="F8929">
        <v>333568</v>
      </c>
      <c r="G8929">
        <v>374062</v>
      </c>
      <c r="H8929" t="s">
        <v>148</v>
      </c>
      <c r="I8929" t="s">
        <v>248</v>
      </c>
      <c r="L8929">
        <f t="shared" si="630"/>
        <v>2019</v>
      </c>
      <c r="M8929">
        <f t="shared" si="631"/>
        <v>2</v>
      </c>
      <c r="N8929">
        <f t="shared" si="632"/>
        <v>0</v>
      </c>
      <c r="O8929">
        <f t="shared" si="633"/>
        <v>0</v>
      </c>
      <c r="P8929">
        <f t="shared" si="634"/>
        <v>1</v>
      </c>
    </row>
    <row r="8930" spans="1:16" x14ac:dyDescent="0.3">
      <c r="A8930" t="s">
        <v>69</v>
      </c>
      <c r="B8930" s="38">
        <v>43511</v>
      </c>
      <c r="C8930" t="s">
        <v>29</v>
      </c>
      <c r="D8930" t="s">
        <v>1462</v>
      </c>
      <c r="E8930" t="s">
        <v>1122</v>
      </c>
      <c r="F8930">
        <v>334626</v>
      </c>
      <c r="G8930">
        <v>374751</v>
      </c>
      <c r="H8930" t="s">
        <v>148</v>
      </c>
      <c r="I8930" t="s">
        <v>799</v>
      </c>
      <c r="L8930">
        <f t="shared" si="630"/>
        <v>2019</v>
      </c>
      <c r="M8930">
        <f t="shared" si="631"/>
        <v>2</v>
      </c>
      <c r="N8930">
        <f t="shared" si="632"/>
        <v>0</v>
      </c>
      <c r="O8930">
        <f t="shared" si="633"/>
        <v>1</v>
      </c>
      <c r="P8930">
        <f t="shared" si="634"/>
        <v>0</v>
      </c>
    </row>
    <row r="8931" spans="1:16" x14ac:dyDescent="0.3">
      <c r="A8931" t="s">
        <v>69</v>
      </c>
      <c r="B8931" s="38">
        <v>43512</v>
      </c>
      <c r="C8931" t="s">
        <v>30</v>
      </c>
      <c r="D8931" t="s">
        <v>1229</v>
      </c>
      <c r="E8931" t="s">
        <v>1122</v>
      </c>
      <c r="F8931">
        <v>333952</v>
      </c>
      <c r="G8931">
        <v>375215</v>
      </c>
      <c r="H8931" t="s">
        <v>152</v>
      </c>
      <c r="I8931" t="s">
        <v>222</v>
      </c>
      <c r="L8931">
        <f t="shared" si="630"/>
        <v>2019</v>
      </c>
      <c r="M8931">
        <f t="shared" si="631"/>
        <v>2</v>
      </c>
      <c r="N8931">
        <f t="shared" si="632"/>
        <v>0</v>
      </c>
      <c r="O8931">
        <f t="shared" si="633"/>
        <v>0</v>
      </c>
      <c r="P8931">
        <f t="shared" si="634"/>
        <v>2</v>
      </c>
    </row>
    <row r="8932" spans="1:16" x14ac:dyDescent="0.3">
      <c r="A8932" t="s">
        <v>69</v>
      </c>
      <c r="B8932" s="38">
        <v>43512</v>
      </c>
      <c r="C8932" t="s">
        <v>29</v>
      </c>
      <c r="D8932" t="s">
        <v>1229</v>
      </c>
      <c r="E8932" t="s">
        <v>1122</v>
      </c>
      <c r="F8932">
        <v>334037</v>
      </c>
      <c r="G8932">
        <v>375220</v>
      </c>
      <c r="H8932" t="s">
        <v>148</v>
      </c>
      <c r="I8932" t="s">
        <v>799</v>
      </c>
      <c r="L8932">
        <f t="shared" si="630"/>
        <v>2019</v>
      </c>
      <c r="M8932">
        <f t="shared" si="631"/>
        <v>2</v>
      </c>
      <c r="N8932">
        <f t="shared" si="632"/>
        <v>0</v>
      </c>
      <c r="O8932">
        <f t="shared" si="633"/>
        <v>1</v>
      </c>
      <c r="P8932">
        <f t="shared" si="634"/>
        <v>0</v>
      </c>
    </row>
    <row r="8933" spans="1:16" x14ac:dyDescent="0.3">
      <c r="A8933" t="s">
        <v>69</v>
      </c>
      <c r="B8933" s="38">
        <v>43516</v>
      </c>
      <c r="C8933" t="s">
        <v>30</v>
      </c>
      <c r="D8933" t="s">
        <v>1474</v>
      </c>
      <c r="E8933" t="s">
        <v>1122</v>
      </c>
      <c r="F8933">
        <v>333630</v>
      </c>
      <c r="G8933">
        <v>374028</v>
      </c>
      <c r="H8933" t="s">
        <v>148</v>
      </c>
      <c r="I8933" t="s">
        <v>248</v>
      </c>
      <c r="L8933">
        <f t="shared" si="630"/>
        <v>2019</v>
      </c>
      <c r="M8933">
        <f t="shared" si="631"/>
        <v>2</v>
      </c>
      <c r="N8933">
        <f t="shared" si="632"/>
        <v>0</v>
      </c>
      <c r="O8933">
        <f t="shared" si="633"/>
        <v>0</v>
      </c>
      <c r="P8933">
        <f t="shared" si="634"/>
        <v>1</v>
      </c>
    </row>
    <row r="8934" spans="1:16" x14ac:dyDescent="0.3">
      <c r="A8934" t="s">
        <v>69</v>
      </c>
      <c r="B8934" s="38">
        <v>43516</v>
      </c>
      <c r="C8934" t="s">
        <v>30</v>
      </c>
      <c r="D8934" t="s">
        <v>1295</v>
      </c>
      <c r="E8934" t="s">
        <v>1122</v>
      </c>
      <c r="F8934">
        <v>333621</v>
      </c>
      <c r="G8934">
        <v>373218</v>
      </c>
      <c r="H8934" t="s">
        <v>148</v>
      </c>
      <c r="I8934" t="s">
        <v>248</v>
      </c>
      <c r="L8934">
        <f t="shared" si="630"/>
        <v>2019</v>
      </c>
      <c r="M8934">
        <f t="shared" si="631"/>
        <v>2</v>
      </c>
      <c r="N8934">
        <f t="shared" si="632"/>
        <v>0</v>
      </c>
      <c r="O8934">
        <f t="shared" si="633"/>
        <v>0</v>
      </c>
      <c r="P8934">
        <f t="shared" si="634"/>
        <v>1</v>
      </c>
    </row>
    <row r="8935" spans="1:16" x14ac:dyDescent="0.3">
      <c r="A8935" t="s">
        <v>69</v>
      </c>
      <c r="B8935" s="38">
        <v>43516</v>
      </c>
      <c r="C8935" t="s">
        <v>30</v>
      </c>
      <c r="D8935" t="s">
        <v>1258</v>
      </c>
      <c r="E8935" t="s">
        <v>1122</v>
      </c>
      <c r="F8935">
        <v>334002</v>
      </c>
      <c r="G8935">
        <v>373852</v>
      </c>
      <c r="H8935" t="s">
        <v>148</v>
      </c>
      <c r="I8935" t="s">
        <v>248</v>
      </c>
      <c r="L8935">
        <f t="shared" si="630"/>
        <v>2019</v>
      </c>
      <c r="M8935">
        <f t="shared" si="631"/>
        <v>2</v>
      </c>
      <c r="N8935">
        <f t="shared" si="632"/>
        <v>0</v>
      </c>
      <c r="O8935">
        <f t="shared" si="633"/>
        <v>0</v>
      </c>
      <c r="P8935">
        <f t="shared" si="634"/>
        <v>1</v>
      </c>
    </row>
    <row r="8936" spans="1:16" x14ac:dyDescent="0.3">
      <c r="A8936" t="s">
        <v>69</v>
      </c>
      <c r="B8936" s="38">
        <v>43517</v>
      </c>
      <c r="C8936" t="s">
        <v>30</v>
      </c>
      <c r="D8936" t="s">
        <v>1326</v>
      </c>
      <c r="E8936" t="s">
        <v>1122</v>
      </c>
      <c r="F8936">
        <v>333628</v>
      </c>
      <c r="G8936">
        <v>374251</v>
      </c>
      <c r="H8936" t="s">
        <v>148</v>
      </c>
      <c r="I8936" t="s">
        <v>248</v>
      </c>
      <c r="L8936">
        <f t="shared" si="630"/>
        <v>2019</v>
      </c>
      <c r="M8936">
        <f t="shared" si="631"/>
        <v>2</v>
      </c>
      <c r="N8936">
        <f t="shared" si="632"/>
        <v>0</v>
      </c>
      <c r="O8936">
        <f t="shared" si="633"/>
        <v>0</v>
      </c>
      <c r="P8936">
        <f t="shared" si="634"/>
        <v>1</v>
      </c>
    </row>
    <row r="8937" spans="1:16" x14ac:dyDescent="0.3">
      <c r="A8937" t="s">
        <v>69</v>
      </c>
      <c r="B8937" s="38">
        <v>43520</v>
      </c>
      <c r="C8937" t="s">
        <v>30</v>
      </c>
      <c r="D8937" t="s">
        <v>1596</v>
      </c>
      <c r="E8937" t="s">
        <v>1122</v>
      </c>
      <c r="F8937">
        <v>332946</v>
      </c>
      <c r="G8937">
        <v>373562</v>
      </c>
      <c r="H8937" t="s">
        <v>148</v>
      </c>
      <c r="I8937" t="s">
        <v>248</v>
      </c>
      <c r="L8937">
        <f t="shared" si="630"/>
        <v>2019</v>
      </c>
      <c r="M8937">
        <f t="shared" si="631"/>
        <v>2</v>
      </c>
      <c r="N8937">
        <f t="shared" si="632"/>
        <v>0</v>
      </c>
      <c r="O8937">
        <f t="shared" si="633"/>
        <v>0</v>
      </c>
      <c r="P8937">
        <f t="shared" si="634"/>
        <v>1</v>
      </c>
    </row>
    <row r="8938" spans="1:16" x14ac:dyDescent="0.3">
      <c r="A8938" t="s">
        <v>69</v>
      </c>
      <c r="B8938" s="38">
        <v>43522</v>
      </c>
      <c r="C8938" t="s">
        <v>30</v>
      </c>
      <c r="D8938" t="s">
        <v>1265</v>
      </c>
      <c r="E8938" t="s">
        <v>1122</v>
      </c>
      <c r="F8938">
        <v>333180</v>
      </c>
      <c r="G8938">
        <v>374354</v>
      </c>
      <c r="H8938" t="s">
        <v>148</v>
      </c>
      <c r="I8938" t="s">
        <v>248</v>
      </c>
      <c r="L8938">
        <f t="shared" si="630"/>
        <v>2019</v>
      </c>
      <c r="M8938">
        <f t="shared" si="631"/>
        <v>2</v>
      </c>
      <c r="N8938">
        <f t="shared" si="632"/>
        <v>0</v>
      </c>
      <c r="O8938">
        <f t="shared" si="633"/>
        <v>0</v>
      </c>
      <c r="P8938">
        <f t="shared" si="634"/>
        <v>1</v>
      </c>
    </row>
    <row r="8939" spans="1:16" x14ac:dyDescent="0.3">
      <c r="A8939" t="s">
        <v>69</v>
      </c>
      <c r="B8939" s="38">
        <v>43522</v>
      </c>
      <c r="C8939" t="s">
        <v>30</v>
      </c>
      <c r="D8939" t="s">
        <v>1242</v>
      </c>
      <c r="E8939" t="s">
        <v>1122</v>
      </c>
      <c r="F8939">
        <v>334158</v>
      </c>
      <c r="G8939">
        <v>373623</v>
      </c>
      <c r="H8939" t="s">
        <v>148</v>
      </c>
      <c r="I8939" t="s">
        <v>248</v>
      </c>
      <c r="L8939">
        <f t="shared" si="630"/>
        <v>2019</v>
      </c>
      <c r="M8939">
        <f t="shared" si="631"/>
        <v>2</v>
      </c>
      <c r="N8939">
        <f t="shared" si="632"/>
        <v>0</v>
      </c>
      <c r="O8939">
        <f t="shared" si="633"/>
        <v>0</v>
      </c>
      <c r="P8939">
        <f t="shared" si="634"/>
        <v>1</v>
      </c>
    </row>
    <row r="8940" spans="1:16" x14ac:dyDescent="0.3">
      <c r="A8940" t="s">
        <v>69</v>
      </c>
      <c r="B8940" s="38">
        <v>43523</v>
      </c>
      <c r="C8940" t="s">
        <v>30</v>
      </c>
      <c r="D8940" t="s">
        <v>1247</v>
      </c>
      <c r="E8940" t="s">
        <v>1122</v>
      </c>
      <c r="F8940">
        <v>334009</v>
      </c>
      <c r="G8940">
        <v>373851</v>
      </c>
      <c r="H8940" t="s">
        <v>148</v>
      </c>
      <c r="I8940" t="s">
        <v>248</v>
      </c>
      <c r="L8940">
        <f t="shared" si="630"/>
        <v>2019</v>
      </c>
      <c r="M8940">
        <f t="shared" si="631"/>
        <v>2</v>
      </c>
      <c r="N8940">
        <f t="shared" si="632"/>
        <v>0</v>
      </c>
      <c r="O8940">
        <f t="shared" si="633"/>
        <v>0</v>
      </c>
      <c r="P8940">
        <f t="shared" si="634"/>
        <v>1</v>
      </c>
    </row>
    <row r="8941" spans="1:16" x14ac:dyDescent="0.3">
      <c r="A8941" t="s">
        <v>69</v>
      </c>
      <c r="B8941" s="38">
        <v>43524</v>
      </c>
      <c r="C8941" t="s">
        <v>30</v>
      </c>
      <c r="D8941" t="s">
        <v>1286</v>
      </c>
      <c r="E8941" t="s">
        <v>1122</v>
      </c>
      <c r="F8941">
        <v>333480</v>
      </c>
      <c r="G8941">
        <v>374709</v>
      </c>
      <c r="H8941" t="s">
        <v>148</v>
      </c>
      <c r="I8941" t="s">
        <v>248</v>
      </c>
      <c r="L8941">
        <f t="shared" si="630"/>
        <v>2019</v>
      </c>
      <c r="M8941">
        <f t="shared" si="631"/>
        <v>2</v>
      </c>
      <c r="N8941">
        <f t="shared" si="632"/>
        <v>0</v>
      </c>
      <c r="O8941">
        <f t="shared" si="633"/>
        <v>0</v>
      </c>
      <c r="P8941">
        <f t="shared" si="634"/>
        <v>1</v>
      </c>
    </row>
    <row r="8942" spans="1:16" x14ac:dyDescent="0.3">
      <c r="A8942" t="s">
        <v>69</v>
      </c>
      <c r="B8942" s="38">
        <v>43525</v>
      </c>
      <c r="C8942" t="s">
        <v>30</v>
      </c>
      <c r="D8942" t="s">
        <v>1241</v>
      </c>
      <c r="E8942" t="s">
        <v>1122</v>
      </c>
      <c r="F8942">
        <v>334080</v>
      </c>
      <c r="G8942">
        <v>373966</v>
      </c>
      <c r="H8942" t="s">
        <v>148</v>
      </c>
      <c r="I8942" t="s">
        <v>248</v>
      </c>
      <c r="L8942">
        <f t="shared" ref="L8942:L9005" si="635">YEAR(B8942)</f>
        <v>2019</v>
      </c>
      <c r="M8942">
        <f t="shared" ref="M8942:M9005" si="636">MONTH(B8942)</f>
        <v>3</v>
      </c>
      <c r="N8942">
        <f t="shared" si="632"/>
        <v>0</v>
      </c>
      <c r="O8942">
        <f t="shared" si="633"/>
        <v>0</v>
      </c>
      <c r="P8942">
        <f t="shared" si="634"/>
        <v>1</v>
      </c>
    </row>
    <row r="8943" spans="1:16" x14ac:dyDescent="0.3">
      <c r="A8943" t="s">
        <v>69</v>
      </c>
      <c r="B8943" s="38">
        <v>43529</v>
      </c>
      <c r="C8943" t="s">
        <v>30</v>
      </c>
      <c r="D8943" t="s">
        <v>1246</v>
      </c>
      <c r="E8943" t="s">
        <v>1122</v>
      </c>
      <c r="F8943">
        <v>334248</v>
      </c>
      <c r="G8943">
        <v>373859</v>
      </c>
      <c r="H8943" t="s">
        <v>148</v>
      </c>
      <c r="I8943" t="s">
        <v>248</v>
      </c>
      <c r="L8943">
        <f t="shared" si="635"/>
        <v>2019</v>
      </c>
      <c r="M8943">
        <f t="shared" si="636"/>
        <v>3</v>
      </c>
      <c r="N8943">
        <f t="shared" si="632"/>
        <v>0</v>
      </c>
      <c r="O8943">
        <f t="shared" si="633"/>
        <v>0</v>
      </c>
      <c r="P8943">
        <f t="shared" si="634"/>
        <v>1</v>
      </c>
    </row>
    <row r="8944" spans="1:16" x14ac:dyDescent="0.3">
      <c r="A8944" t="s">
        <v>69</v>
      </c>
      <c r="B8944" s="38">
        <v>43531</v>
      </c>
      <c r="C8944" t="s">
        <v>30</v>
      </c>
      <c r="D8944" t="s">
        <v>1285</v>
      </c>
      <c r="E8944" t="s">
        <v>1122</v>
      </c>
      <c r="F8944">
        <v>334312</v>
      </c>
      <c r="G8944">
        <v>374530</v>
      </c>
      <c r="H8944" t="s">
        <v>245</v>
      </c>
      <c r="I8944" t="s">
        <v>529</v>
      </c>
      <c r="L8944">
        <f t="shared" si="635"/>
        <v>2019</v>
      </c>
      <c r="M8944">
        <f t="shared" si="636"/>
        <v>3</v>
      </c>
      <c r="N8944">
        <f t="shared" si="632"/>
        <v>0</v>
      </c>
      <c r="O8944">
        <f t="shared" si="633"/>
        <v>0</v>
      </c>
      <c r="P8944">
        <f t="shared" si="634"/>
        <v>4</v>
      </c>
    </row>
    <row r="8945" spans="1:16" x14ac:dyDescent="0.3">
      <c r="A8945" t="s">
        <v>69</v>
      </c>
      <c r="B8945" s="38">
        <v>43532</v>
      </c>
      <c r="C8945" t="s">
        <v>30</v>
      </c>
      <c r="D8945" t="s">
        <v>1274</v>
      </c>
      <c r="E8945" t="s">
        <v>1122</v>
      </c>
      <c r="F8945">
        <v>333634</v>
      </c>
      <c r="G8945">
        <v>374990</v>
      </c>
      <c r="H8945" t="s">
        <v>148</v>
      </c>
      <c r="I8945" t="s">
        <v>248</v>
      </c>
      <c r="L8945">
        <f t="shared" si="635"/>
        <v>2019</v>
      </c>
      <c r="M8945">
        <f t="shared" si="636"/>
        <v>3</v>
      </c>
      <c r="N8945">
        <f t="shared" si="632"/>
        <v>0</v>
      </c>
      <c r="O8945">
        <f t="shared" si="633"/>
        <v>0</v>
      </c>
      <c r="P8945">
        <f t="shared" si="634"/>
        <v>1</v>
      </c>
    </row>
    <row r="8946" spans="1:16" x14ac:dyDescent="0.3">
      <c r="A8946" t="s">
        <v>69</v>
      </c>
      <c r="B8946" s="38">
        <v>43532</v>
      </c>
      <c r="C8946" t="s">
        <v>30</v>
      </c>
      <c r="D8946" t="s">
        <v>1274</v>
      </c>
      <c r="E8946" t="s">
        <v>1122</v>
      </c>
      <c r="F8946">
        <v>333503</v>
      </c>
      <c r="G8946">
        <v>374717</v>
      </c>
      <c r="H8946" t="s">
        <v>148</v>
      </c>
      <c r="I8946" t="s">
        <v>248</v>
      </c>
      <c r="L8946">
        <f t="shared" si="635"/>
        <v>2019</v>
      </c>
      <c r="M8946">
        <f t="shared" si="636"/>
        <v>3</v>
      </c>
      <c r="N8946">
        <f t="shared" si="632"/>
        <v>0</v>
      </c>
      <c r="O8946">
        <f t="shared" si="633"/>
        <v>0</v>
      </c>
      <c r="P8946">
        <f t="shared" si="634"/>
        <v>1</v>
      </c>
    </row>
    <row r="8947" spans="1:16" x14ac:dyDescent="0.3">
      <c r="A8947" t="s">
        <v>69</v>
      </c>
      <c r="B8947" s="38">
        <v>43535</v>
      </c>
      <c r="C8947" t="s">
        <v>29</v>
      </c>
      <c r="D8947" t="s">
        <v>1246</v>
      </c>
      <c r="E8947" t="s">
        <v>1122</v>
      </c>
      <c r="F8947">
        <v>334814</v>
      </c>
      <c r="G8947">
        <v>373938</v>
      </c>
      <c r="H8947" t="s">
        <v>148</v>
      </c>
      <c r="I8947" t="s">
        <v>799</v>
      </c>
      <c r="L8947">
        <f t="shared" si="635"/>
        <v>2019</v>
      </c>
      <c r="M8947">
        <f t="shared" si="636"/>
        <v>3</v>
      </c>
      <c r="N8947">
        <f t="shared" si="632"/>
        <v>0</v>
      </c>
      <c r="O8947">
        <f t="shared" si="633"/>
        <v>1</v>
      </c>
      <c r="P8947">
        <f t="shared" si="634"/>
        <v>0</v>
      </c>
    </row>
    <row r="8948" spans="1:16" x14ac:dyDescent="0.3">
      <c r="A8948" t="s">
        <v>69</v>
      </c>
      <c r="B8948" s="38">
        <v>43536</v>
      </c>
      <c r="C8948" t="s">
        <v>30</v>
      </c>
      <c r="D8948" t="s">
        <v>1597</v>
      </c>
      <c r="E8948" t="s">
        <v>1122</v>
      </c>
      <c r="F8948">
        <v>334333</v>
      </c>
      <c r="G8948">
        <v>373616</v>
      </c>
      <c r="H8948" t="s">
        <v>152</v>
      </c>
      <c r="I8948" t="s">
        <v>222</v>
      </c>
      <c r="L8948">
        <f t="shared" si="635"/>
        <v>2019</v>
      </c>
      <c r="M8948">
        <f t="shared" si="636"/>
        <v>3</v>
      </c>
      <c r="N8948">
        <f t="shared" si="632"/>
        <v>0</v>
      </c>
      <c r="O8948">
        <f t="shared" si="633"/>
        <v>0</v>
      </c>
      <c r="P8948">
        <f t="shared" si="634"/>
        <v>2</v>
      </c>
    </row>
    <row r="8949" spans="1:16" x14ac:dyDescent="0.3">
      <c r="A8949" t="s">
        <v>69</v>
      </c>
      <c r="B8949" s="38">
        <v>43538</v>
      </c>
      <c r="C8949" t="s">
        <v>30</v>
      </c>
      <c r="D8949" t="s">
        <v>1598</v>
      </c>
      <c r="E8949" t="s">
        <v>1122</v>
      </c>
      <c r="F8949">
        <v>335022</v>
      </c>
      <c r="G8949">
        <v>373946</v>
      </c>
      <c r="H8949" t="s">
        <v>148</v>
      </c>
      <c r="I8949" t="s">
        <v>248</v>
      </c>
      <c r="L8949">
        <f t="shared" si="635"/>
        <v>2019</v>
      </c>
      <c r="M8949">
        <f t="shared" si="636"/>
        <v>3</v>
      </c>
      <c r="N8949">
        <f t="shared" si="632"/>
        <v>0</v>
      </c>
      <c r="O8949">
        <f t="shared" si="633"/>
        <v>0</v>
      </c>
      <c r="P8949">
        <f t="shared" si="634"/>
        <v>1</v>
      </c>
    </row>
    <row r="8950" spans="1:16" x14ac:dyDescent="0.3">
      <c r="A8950" t="s">
        <v>69</v>
      </c>
      <c r="B8950" s="38">
        <v>43539</v>
      </c>
      <c r="C8950" t="s">
        <v>29</v>
      </c>
      <c r="D8950" t="s">
        <v>1252</v>
      </c>
      <c r="E8950" t="s">
        <v>1122</v>
      </c>
      <c r="F8950">
        <v>333604</v>
      </c>
      <c r="G8950">
        <v>373214</v>
      </c>
      <c r="H8950" t="s">
        <v>148</v>
      </c>
      <c r="I8950" t="s">
        <v>799</v>
      </c>
      <c r="L8950">
        <f t="shared" si="635"/>
        <v>2019</v>
      </c>
      <c r="M8950">
        <f t="shared" si="636"/>
        <v>3</v>
      </c>
      <c r="N8950">
        <f t="shared" si="632"/>
        <v>0</v>
      </c>
      <c r="O8950">
        <f t="shared" si="633"/>
        <v>1</v>
      </c>
      <c r="P8950">
        <f t="shared" si="634"/>
        <v>0</v>
      </c>
    </row>
    <row r="8951" spans="1:16" x14ac:dyDescent="0.3">
      <c r="A8951" t="s">
        <v>69</v>
      </c>
      <c r="B8951" s="38">
        <v>43544</v>
      </c>
      <c r="C8951" t="s">
        <v>30</v>
      </c>
      <c r="D8951" t="s">
        <v>1275</v>
      </c>
      <c r="E8951" t="s">
        <v>1122</v>
      </c>
      <c r="F8951">
        <v>333751</v>
      </c>
      <c r="G8951">
        <v>373149</v>
      </c>
      <c r="H8951" t="s">
        <v>148</v>
      </c>
      <c r="I8951" t="s">
        <v>248</v>
      </c>
      <c r="L8951">
        <f t="shared" si="635"/>
        <v>2019</v>
      </c>
      <c r="M8951">
        <f t="shared" si="636"/>
        <v>3</v>
      </c>
      <c r="N8951">
        <f t="shared" si="632"/>
        <v>0</v>
      </c>
      <c r="O8951">
        <f t="shared" si="633"/>
        <v>0</v>
      </c>
      <c r="P8951">
        <f t="shared" si="634"/>
        <v>1</v>
      </c>
    </row>
    <row r="8952" spans="1:16" x14ac:dyDescent="0.3">
      <c r="A8952" t="s">
        <v>69</v>
      </c>
      <c r="B8952" s="38">
        <v>43545</v>
      </c>
      <c r="C8952" t="s">
        <v>30</v>
      </c>
      <c r="D8952" t="s">
        <v>1235</v>
      </c>
      <c r="E8952" t="s">
        <v>1122</v>
      </c>
      <c r="F8952">
        <v>333338</v>
      </c>
      <c r="G8952">
        <v>373169</v>
      </c>
      <c r="H8952" t="s">
        <v>148</v>
      </c>
      <c r="I8952" t="s">
        <v>248</v>
      </c>
      <c r="L8952">
        <f t="shared" si="635"/>
        <v>2019</v>
      </c>
      <c r="M8952">
        <f t="shared" si="636"/>
        <v>3</v>
      </c>
      <c r="N8952">
        <f t="shared" si="632"/>
        <v>0</v>
      </c>
      <c r="O8952">
        <f t="shared" si="633"/>
        <v>0</v>
      </c>
      <c r="P8952">
        <f t="shared" si="634"/>
        <v>1</v>
      </c>
    </row>
    <row r="8953" spans="1:16" x14ac:dyDescent="0.3">
      <c r="A8953" t="s">
        <v>69</v>
      </c>
      <c r="B8953" s="38">
        <v>43550</v>
      </c>
      <c r="C8953" t="s">
        <v>30</v>
      </c>
      <c r="D8953" t="s">
        <v>1461</v>
      </c>
      <c r="E8953" t="s">
        <v>1122</v>
      </c>
      <c r="F8953">
        <v>333754</v>
      </c>
      <c r="G8953">
        <v>373876</v>
      </c>
      <c r="H8953" t="s">
        <v>148</v>
      </c>
      <c r="I8953" t="s">
        <v>248</v>
      </c>
      <c r="L8953">
        <f t="shared" si="635"/>
        <v>2019</v>
      </c>
      <c r="M8953">
        <f t="shared" si="636"/>
        <v>3</v>
      </c>
      <c r="N8953">
        <f t="shared" si="632"/>
        <v>0</v>
      </c>
      <c r="O8953">
        <f t="shared" si="633"/>
        <v>0</v>
      </c>
      <c r="P8953">
        <f t="shared" si="634"/>
        <v>1</v>
      </c>
    </row>
    <row r="8954" spans="1:16" x14ac:dyDescent="0.3">
      <c r="A8954" t="s">
        <v>69</v>
      </c>
      <c r="B8954" s="38">
        <v>43553</v>
      </c>
      <c r="C8954" t="s">
        <v>30</v>
      </c>
      <c r="D8954" t="s">
        <v>1243</v>
      </c>
      <c r="E8954" t="s">
        <v>1122</v>
      </c>
      <c r="F8954">
        <v>333793</v>
      </c>
      <c r="G8954">
        <v>374754</v>
      </c>
      <c r="H8954" t="s">
        <v>148</v>
      </c>
      <c r="I8954" t="s">
        <v>248</v>
      </c>
      <c r="L8954">
        <f t="shared" si="635"/>
        <v>2019</v>
      </c>
      <c r="M8954">
        <f t="shared" si="636"/>
        <v>3</v>
      </c>
      <c r="N8954">
        <f t="shared" si="632"/>
        <v>0</v>
      </c>
      <c r="O8954">
        <f t="shared" si="633"/>
        <v>0</v>
      </c>
      <c r="P8954">
        <f t="shared" si="634"/>
        <v>1</v>
      </c>
    </row>
    <row r="8955" spans="1:16" x14ac:dyDescent="0.3">
      <c r="A8955" t="s">
        <v>69</v>
      </c>
      <c r="B8955" s="38">
        <v>43554</v>
      </c>
      <c r="C8955" t="s">
        <v>30</v>
      </c>
      <c r="D8955" t="s">
        <v>1229</v>
      </c>
      <c r="E8955" t="s">
        <v>1122</v>
      </c>
      <c r="F8955">
        <v>334045</v>
      </c>
      <c r="G8955">
        <v>375224</v>
      </c>
      <c r="H8955" t="s">
        <v>148</v>
      </c>
      <c r="I8955" t="s">
        <v>248</v>
      </c>
      <c r="L8955">
        <f t="shared" si="635"/>
        <v>2019</v>
      </c>
      <c r="M8955">
        <f t="shared" si="636"/>
        <v>3</v>
      </c>
      <c r="N8955">
        <f t="shared" si="632"/>
        <v>0</v>
      </c>
      <c r="O8955">
        <f t="shared" si="633"/>
        <v>0</v>
      </c>
      <c r="P8955">
        <f t="shared" si="634"/>
        <v>1</v>
      </c>
    </row>
    <row r="8956" spans="1:16" x14ac:dyDescent="0.3">
      <c r="A8956" t="s">
        <v>69</v>
      </c>
      <c r="B8956" s="38">
        <v>43554</v>
      </c>
      <c r="C8956" t="s">
        <v>30</v>
      </c>
      <c r="D8956" t="s">
        <v>1229</v>
      </c>
      <c r="E8956" t="s">
        <v>1122</v>
      </c>
      <c r="F8956">
        <v>334045</v>
      </c>
      <c r="G8956">
        <v>375225</v>
      </c>
      <c r="H8956" t="s">
        <v>152</v>
      </c>
      <c r="I8956" t="s">
        <v>222</v>
      </c>
      <c r="L8956">
        <f t="shared" si="635"/>
        <v>2019</v>
      </c>
      <c r="M8956">
        <f t="shared" si="636"/>
        <v>3</v>
      </c>
      <c r="N8956">
        <f t="shared" si="632"/>
        <v>0</v>
      </c>
      <c r="O8956">
        <f t="shared" si="633"/>
        <v>0</v>
      </c>
      <c r="P8956">
        <f t="shared" si="634"/>
        <v>2</v>
      </c>
    </row>
    <row r="8957" spans="1:16" x14ac:dyDescent="0.3">
      <c r="A8957" t="s">
        <v>69</v>
      </c>
      <c r="B8957" s="38">
        <v>43557</v>
      </c>
      <c r="C8957" t="s">
        <v>30</v>
      </c>
      <c r="D8957" t="s">
        <v>1496</v>
      </c>
      <c r="E8957" t="s">
        <v>1122</v>
      </c>
      <c r="F8957">
        <v>333957</v>
      </c>
      <c r="G8957">
        <v>375017</v>
      </c>
      <c r="H8957" t="s">
        <v>148</v>
      </c>
      <c r="I8957" t="s">
        <v>248</v>
      </c>
      <c r="L8957">
        <f t="shared" si="635"/>
        <v>2019</v>
      </c>
      <c r="M8957">
        <f t="shared" si="636"/>
        <v>4</v>
      </c>
      <c r="N8957">
        <f t="shared" si="632"/>
        <v>0</v>
      </c>
      <c r="O8957">
        <f t="shared" si="633"/>
        <v>0</v>
      </c>
      <c r="P8957">
        <f t="shared" si="634"/>
        <v>1</v>
      </c>
    </row>
    <row r="8958" spans="1:16" x14ac:dyDescent="0.3">
      <c r="A8958" t="s">
        <v>69</v>
      </c>
      <c r="B8958" s="38">
        <v>43557</v>
      </c>
      <c r="C8958" t="s">
        <v>30</v>
      </c>
      <c r="D8958" t="s">
        <v>1257</v>
      </c>
      <c r="E8958" t="s">
        <v>1122</v>
      </c>
      <c r="F8958">
        <v>334176</v>
      </c>
      <c r="G8958">
        <v>374475</v>
      </c>
      <c r="H8958" t="s">
        <v>148</v>
      </c>
      <c r="I8958" t="s">
        <v>248</v>
      </c>
      <c r="L8958">
        <f t="shared" si="635"/>
        <v>2019</v>
      </c>
      <c r="M8958">
        <f t="shared" si="636"/>
        <v>4</v>
      </c>
      <c r="N8958">
        <f t="shared" si="632"/>
        <v>0</v>
      </c>
      <c r="O8958">
        <f t="shared" si="633"/>
        <v>0</v>
      </c>
      <c r="P8958">
        <f t="shared" si="634"/>
        <v>1</v>
      </c>
    </row>
    <row r="8959" spans="1:16" x14ac:dyDescent="0.3">
      <c r="A8959" t="s">
        <v>69</v>
      </c>
      <c r="B8959" s="38">
        <v>43558</v>
      </c>
      <c r="C8959" t="s">
        <v>30</v>
      </c>
      <c r="D8959" t="s">
        <v>1229</v>
      </c>
      <c r="E8959" t="s">
        <v>1122</v>
      </c>
      <c r="F8959">
        <v>333265</v>
      </c>
      <c r="G8959">
        <v>374601</v>
      </c>
      <c r="H8959" t="s">
        <v>148</v>
      </c>
      <c r="I8959" t="s">
        <v>248</v>
      </c>
      <c r="L8959">
        <f t="shared" si="635"/>
        <v>2019</v>
      </c>
      <c r="M8959">
        <f t="shared" si="636"/>
        <v>4</v>
      </c>
      <c r="N8959">
        <f t="shared" si="632"/>
        <v>0</v>
      </c>
      <c r="O8959">
        <f t="shared" si="633"/>
        <v>0</v>
      </c>
      <c r="P8959">
        <f t="shared" si="634"/>
        <v>1</v>
      </c>
    </row>
    <row r="8960" spans="1:16" x14ac:dyDescent="0.3">
      <c r="A8960" t="s">
        <v>69</v>
      </c>
      <c r="B8960" s="38">
        <v>43558</v>
      </c>
      <c r="C8960" t="s">
        <v>30</v>
      </c>
      <c r="D8960" t="s">
        <v>1229</v>
      </c>
      <c r="E8960" t="s">
        <v>1122</v>
      </c>
      <c r="F8960">
        <v>333239</v>
      </c>
      <c r="G8960">
        <v>374472</v>
      </c>
      <c r="H8960" t="s">
        <v>152</v>
      </c>
      <c r="I8960" t="s">
        <v>222</v>
      </c>
      <c r="L8960">
        <f t="shared" si="635"/>
        <v>2019</v>
      </c>
      <c r="M8960">
        <f t="shared" si="636"/>
        <v>4</v>
      </c>
      <c r="N8960">
        <f t="shared" si="632"/>
        <v>0</v>
      </c>
      <c r="O8960">
        <f t="shared" si="633"/>
        <v>0</v>
      </c>
      <c r="P8960">
        <f t="shared" si="634"/>
        <v>2</v>
      </c>
    </row>
    <row r="8961" spans="1:16" x14ac:dyDescent="0.3">
      <c r="A8961" t="s">
        <v>69</v>
      </c>
      <c r="B8961" s="38">
        <v>43558</v>
      </c>
      <c r="C8961" t="s">
        <v>30</v>
      </c>
      <c r="D8961" t="s">
        <v>1240</v>
      </c>
      <c r="E8961" t="s">
        <v>1122</v>
      </c>
      <c r="F8961">
        <v>333947</v>
      </c>
      <c r="G8961">
        <v>375022</v>
      </c>
      <c r="H8961" t="s">
        <v>148</v>
      </c>
      <c r="I8961" t="s">
        <v>248</v>
      </c>
      <c r="L8961">
        <f t="shared" si="635"/>
        <v>2019</v>
      </c>
      <c r="M8961">
        <f t="shared" si="636"/>
        <v>4</v>
      </c>
      <c r="N8961">
        <f t="shared" si="632"/>
        <v>0</v>
      </c>
      <c r="O8961">
        <f t="shared" si="633"/>
        <v>0</v>
      </c>
      <c r="P8961">
        <f t="shared" si="634"/>
        <v>1</v>
      </c>
    </row>
    <row r="8962" spans="1:16" x14ac:dyDescent="0.3">
      <c r="A8962" t="s">
        <v>69</v>
      </c>
      <c r="B8962" s="38">
        <v>43562</v>
      </c>
      <c r="C8962" t="s">
        <v>30</v>
      </c>
      <c r="D8962" t="s">
        <v>1242</v>
      </c>
      <c r="E8962" t="s">
        <v>1122</v>
      </c>
      <c r="F8962">
        <v>334242</v>
      </c>
      <c r="G8962">
        <v>373969</v>
      </c>
      <c r="H8962" t="s">
        <v>148</v>
      </c>
      <c r="I8962" t="s">
        <v>248</v>
      </c>
      <c r="L8962">
        <f t="shared" si="635"/>
        <v>2019</v>
      </c>
      <c r="M8962">
        <f t="shared" si="636"/>
        <v>4</v>
      </c>
      <c r="N8962">
        <f t="shared" si="632"/>
        <v>0</v>
      </c>
      <c r="O8962">
        <f t="shared" si="633"/>
        <v>0</v>
      </c>
      <c r="P8962">
        <f t="shared" si="634"/>
        <v>1</v>
      </c>
    </row>
    <row r="8963" spans="1:16" x14ac:dyDescent="0.3">
      <c r="A8963" t="s">
        <v>69</v>
      </c>
      <c r="B8963" s="38">
        <v>43563</v>
      </c>
      <c r="C8963" t="s">
        <v>30</v>
      </c>
      <c r="D8963" t="s">
        <v>1230</v>
      </c>
      <c r="E8963" t="s">
        <v>1122</v>
      </c>
      <c r="F8963">
        <v>333543</v>
      </c>
      <c r="G8963">
        <v>373901</v>
      </c>
      <c r="H8963" t="s">
        <v>148</v>
      </c>
      <c r="I8963" t="s">
        <v>248</v>
      </c>
      <c r="L8963">
        <f t="shared" si="635"/>
        <v>2019</v>
      </c>
      <c r="M8963">
        <f t="shared" si="636"/>
        <v>4</v>
      </c>
      <c r="N8963">
        <f t="shared" si="632"/>
        <v>0</v>
      </c>
      <c r="O8963">
        <f t="shared" si="633"/>
        <v>0</v>
      </c>
      <c r="P8963">
        <f t="shared" si="634"/>
        <v>1</v>
      </c>
    </row>
    <row r="8964" spans="1:16" x14ac:dyDescent="0.3">
      <c r="A8964" t="s">
        <v>69</v>
      </c>
      <c r="B8964" s="38">
        <v>43563</v>
      </c>
      <c r="C8964" t="s">
        <v>30</v>
      </c>
      <c r="D8964" t="s">
        <v>1238</v>
      </c>
      <c r="E8964" t="s">
        <v>1122</v>
      </c>
      <c r="F8964">
        <v>334128</v>
      </c>
      <c r="G8964">
        <v>375042</v>
      </c>
      <c r="H8964" t="s">
        <v>148</v>
      </c>
      <c r="I8964" t="s">
        <v>248</v>
      </c>
      <c r="L8964">
        <f t="shared" si="635"/>
        <v>2019</v>
      </c>
      <c r="M8964">
        <f t="shared" si="636"/>
        <v>4</v>
      </c>
      <c r="N8964">
        <f t="shared" si="632"/>
        <v>0</v>
      </c>
      <c r="O8964">
        <f t="shared" si="633"/>
        <v>0</v>
      </c>
      <c r="P8964">
        <f t="shared" si="634"/>
        <v>1</v>
      </c>
    </row>
    <row r="8965" spans="1:16" x14ac:dyDescent="0.3">
      <c r="A8965" t="s">
        <v>69</v>
      </c>
      <c r="B8965" s="38">
        <v>43567</v>
      </c>
      <c r="C8965" t="s">
        <v>30</v>
      </c>
      <c r="D8965" t="s">
        <v>1284</v>
      </c>
      <c r="E8965" t="s">
        <v>1122</v>
      </c>
      <c r="F8965">
        <v>334211</v>
      </c>
      <c r="G8965">
        <v>374126</v>
      </c>
      <c r="H8965" t="s">
        <v>148</v>
      </c>
      <c r="I8965" t="s">
        <v>248</v>
      </c>
      <c r="L8965">
        <f t="shared" si="635"/>
        <v>2019</v>
      </c>
      <c r="M8965">
        <f t="shared" si="636"/>
        <v>4</v>
      </c>
      <c r="N8965">
        <f t="shared" si="632"/>
        <v>0</v>
      </c>
      <c r="O8965">
        <f t="shared" si="633"/>
        <v>0</v>
      </c>
      <c r="P8965">
        <f t="shared" si="634"/>
        <v>1</v>
      </c>
    </row>
    <row r="8966" spans="1:16" x14ac:dyDescent="0.3">
      <c r="A8966" t="s">
        <v>69</v>
      </c>
      <c r="B8966" s="38">
        <v>43568</v>
      </c>
      <c r="C8966" t="s">
        <v>30</v>
      </c>
      <c r="D8966" t="s">
        <v>1238</v>
      </c>
      <c r="E8966" t="s">
        <v>1122</v>
      </c>
      <c r="F8966">
        <v>334133</v>
      </c>
      <c r="G8966">
        <v>375037</v>
      </c>
      <c r="H8966" t="s">
        <v>148</v>
      </c>
      <c r="I8966" t="s">
        <v>248</v>
      </c>
      <c r="L8966">
        <f t="shared" si="635"/>
        <v>2019</v>
      </c>
      <c r="M8966">
        <f t="shared" si="636"/>
        <v>4</v>
      </c>
      <c r="N8966">
        <f t="shared" si="632"/>
        <v>0</v>
      </c>
      <c r="O8966">
        <f t="shared" si="633"/>
        <v>0</v>
      </c>
      <c r="P8966">
        <f t="shared" si="634"/>
        <v>1</v>
      </c>
    </row>
    <row r="8967" spans="1:16" x14ac:dyDescent="0.3">
      <c r="A8967" t="s">
        <v>69</v>
      </c>
      <c r="B8967" s="38">
        <v>43570</v>
      </c>
      <c r="C8967" t="s">
        <v>29</v>
      </c>
      <c r="D8967" t="s">
        <v>1284</v>
      </c>
      <c r="E8967" t="s">
        <v>1122</v>
      </c>
      <c r="F8967">
        <v>334217</v>
      </c>
      <c r="G8967">
        <v>374127</v>
      </c>
      <c r="H8967" t="s">
        <v>144</v>
      </c>
      <c r="I8967" t="s">
        <v>1094</v>
      </c>
      <c r="L8967">
        <f t="shared" si="635"/>
        <v>2019</v>
      </c>
      <c r="M8967">
        <f t="shared" si="636"/>
        <v>4</v>
      </c>
      <c r="N8967">
        <f t="shared" si="632"/>
        <v>0</v>
      </c>
      <c r="O8967">
        <f t="shared" si="633"/>
        <v>3</v>
      </c>
      <c r="P8967">
        <f t="shared" si="634"/>
        <v>0</v>
      </c>
    </row>
    <row r="8968" spans="1:16" x14ac:dyDescent="0.3">
      <c r="A8968" t="s">
        <v>69</v>
      </c>
      <c r="B8968" s="38">
        <v>43571</v>
      </c>
      <c r="C8968" t="s">
        <v>30</v>
      </c>
      <c r="D8968" t="s">
        <v>1246</v>
      </c>
      <c r="E8968" t="s">
        <v>1122</v>
      </c>
      <c r="F8968">
        <v>334537</v>
      </c>
      <c r="G8968">
        <v>373915</v>
      </c>
      <c r="H8968" t="s">
        <v>148</v>
      </c>
      <c r="I8968" t="s">
        <v>248</v>
      </c>
      <c r="L8968">
        <f t="shared" si="635"/>
        <v>2019</v>
      </c>
      <c r="M8968">
        <f t="shared" si="636"/>
        <v>4</v>
      </c>
      <c r="N8968">
        <f t="shared" si="632"/>
        <v>0</v>
      </c>
      <c r="O8968">
        <f t="shared" si="633"/>
        <v>0</v>
      </c>
      <c r="P8968">
        <f t="shared" si="634"/>
        <v>1</v>
      </c>
    </row>
    <row r="8969" spans="1:16" x14ac:dyDescent="0.3">
      <c r="A8969" t="s">
        <v>69</v>
      </c>
      <c r="B8969" s="38">
        <v>43561</v>
      </c>
      <c r="C8969" t="s">
        <v>30</v>
      </c>
      <c r="D8969" t="s">
        <v>1230</v>
      </c>
      <c r="E8969" t="s">
        <v>1122</v>
      </c>
      <c r="F8969">
        <v>333554</v>
      </c>
      <c r="G8969">
        <v>373812</v>
      </c>
      <c r="H8969" t="s">
        <v>148</v>
      </c>
      <c r="I8969" t="s">
        <v>248</v>
      </c>
      <c r="L8969">
        <f t="shared" si="635"/>
        <v>2019</v>
      </c>
      <c r="M8969">
        <f t="shared" si="636"/>
        <v>4</v>
      </c>
      <c r="N8969">
        <f t="shared" si="632"/>
        <v>0</v>
      </c>
      <c r="O8969">
        <f t="shared" si="633"/>
        <v>0</v>
      </c>
      <c r="P8969">
        <f t="shared" si="634"/>
        <v>1</v>
      </c>
    </row>
    <row r="8970" spans="1:16" x14ac:dyDescent="0.3">
      <c r="A8970" t="s">
        <v>69</v>
      </c>
      <c r="B8970" s="38">
        <v>43571</v>
      </c>
      <c r="C8970" t="s">
        <v>30</v>
      </c>
      <c r="D8970" t="s">
        <v>1240</v>
      </c>
      <c r="E8970" t="s">
        <v>1122</v>
      </c>
      <c r="F8970">
        <v>333952</v>
      </c>
      <c r="G8970">
        <v>375020</v>
      </c>
      <c r="H8970" t="s">
        <v>152</v>
      </c>
      <c r="I8970" t="s">
        <v>222</v>
      </c>
      <c r="L8970">
        <f t="shared" si="635"/>
        <v>2019</v>
      </c>
      <c r="M8970">
        <f t="shared" si="636"/>
        <v>4</v>
      </c>
      <c r="N8970">
        <f t="shared" si="632"/>
        <v>0</v>
      </c>
      <c r="O8970">
        <f t="shared" si="633"/>
        <v>0</v>
      </c>
      <c r="P8970">
        <f t="shared" si="634"/>
        <v>2</v>
      </c>
    </row>
    <row r="8971" spans="1:16" x14ac:dyDescent="0.3">
      <c r="A8971" t="s">
        <v>69</v>
      </c>
      <c r="B8971" s="38">
        <v>43573</v>
      </c>
      <c r="C8971" t="s">
        <v>30</v>
      </c>
      <c r="D8971" t="s">
        <v>1240</v>
      </c>
      <c r="E8971" t="s">
        <v>1122</v>
      </c>
      <c r="F8971">
        <v>333907</v>
      </c>
      <c r="G8971">
        <v>374938</v>
      </c>
      <c r="H8971" t="s">
        <v>144</v>
      </c>
      <c r="I8971" t="s">
        <v>341</v>
      </c>
      <c r="L8971">
        <f t="shared" si="635"/>
        <v>2019</v>
      </c>
      <c r="M8971">
        <f t="shared" si="636"/>
        <v>4</v>
      </c>
      <c r="N8971">
        <f t="shared" si="632"/>
        <v>0</v>
      </c>
      <c r="O8971">
        <f t="shared" si="633"/>
        <v>0</v>
      </c>
      <c r="P8971">
        <f t="shared" si="634"/>
        <v>3</v>
      </c>
    </row>
    <row r="8972" spans="1:16" x14ac:dyDescent="0.3">
      <c r="A8972" t="s">
        <v>69</v>
      </c>
      <c r="B8972" s="38">
        <v>43576</v>
      </c>
      <c r="C8972" t="s">
        <v>30</v>
      </c>
      <c r="D8972" t="s">
        <v>1489</v>
      </c>
      <c r="E8972" t="s">
        <v>1122</v>
      </c>
      <c r="F8972">
        <v>333579</v>
      </c>
      <c r="G8972">
        <v>375027</v>
      </c>
      <c r="H8972" t="s">
        <v>152</v>
      </c>
      <c r="I8972" t="s">
        <v>222</v>
      </c>
      <c r="L8972">
        <f t="shared" si="635"/>
        <v>2019</v>
      </c>
      <c r="M8972">
        <f t="shared" si="636"/>
        <v>4</v>
      </c>
      <c r="N8972">
        <f t="shared" si="632"/>
        <v>0</v>
      </c>
      <c r="O8972">
        <f t="shared" si="633"/>
        <v>0</v>
      </c>
      <c r="P8972">
        <f t="shared" si="634"/>
        <v>2</v>
      </c>
    </row>
    <row r="8973" spans="1:16" x14ac:dyDescent="0.3">
      <c r="A8973" t="s">
        <v>69</v>
      </c>
      <c r="B8973" s="38">
        <v>43578</v>
      </c>
      <c r="C8973" t="s">
        <v>30</v>
      </c>
      <c r="D8973" t="s">
        <v>1230</v>
      </c>
      <c r="E8973" t="s">
        <v>1122</v>
      </c>
      <c r="F8973">
        <v>333544</v>
      </c>
      <c r="G8973">
        <v>373894</v>
      </c>
      <c r="H8973" t="s">
        <v>148</v>
      </c>
      <c r="I8973" t="s">
        <v>248</v>
      </c>
      <c r="L8973">
        <f t="shared" si="635"/>
        <v>2019</v>
      </c>
      <c r="M8973">
        <f t="shared" si="636"/>
        <v>4</v>
      </c>
      <c r="N8973">
        <f t="shared" si="632"/>
        <v>0</v>
      </c>
      <c r="O8973">
        <f t="shared" si="633"/>
        <v>0</v>
      </c>
      <c r="P8973">
        <f t="shared" si="634"/>
        <v>1</v>
      </c>
    </row>
    <row r="8974" spans="1:16" x14ac:dyDescent="0.3">
      <c r="A8974" t="s">
        <v>69</v>
      </c>
      <c r="B8974" s="38">
        <v>43579</v>
      </c>
      <c r="C8974" t="s">
        <v>30</v>
      </c>
      <c r="D8974" t="s">
        <v>1265</v>
      </c>
      <c r="E8974" t="s">
        <v>1122</v>
      </c>
      <c r="F8974">
        <v>333173</v>
      </c>
      <c r="G8974">
        <v>374284</v>
      </c>
      <c r="H8974" t="s">
        <v>148</v>
      </c>
      <c r="I8974" t="s">
        <v>248</v>
      </c>
      <c r="L8974">
        <f t="shared" si="635"/>
        <v>2019</v>
      </c>
      <c r="M8974">
        <f t="shared" si="636"/>
        <v>4</v>
      </c>
      <c r="N8974">
        <f t="shared" si="632"/>
        <v>0</v>
      </c>
      <c r="O8974">
        <f t="shared" si="633"/>
        <v>0</v>
      </c>
      <c r="P8974">
        <f t="shared" si="634"/>
        <v>1</v>
      </c>
    </row>
    <row r="8975" spans="1:16" x14ac:dyDescent="0.3">
      <c r="A8975" t="s">
        <v>69</v>
      </c>
      <c r="B8975" s="38">
        <v>43580</v>
      </c>
      <c r="C8975" t="s">
        <v>30</v>
      </c>
      <c r="D8975" t="s">
        <v>1242</v>
      </c>
      <c r="E8975" t="s">
        <v>1122</v>
      </c>
      <c r="F8975">
        <v>334241</v>
      </c>
      <c r="G8975">
        <v>373975</v>
      </c>
      <c r="H8975" t="s">
        <v>148</v>
      </c>
      <c r="I8975" t="s">
        <v>248</v>
      </c>
      <c r="L8975">
        <f t="shared" si="635"/>
        <v>2019</v>
      </c>
      <c r="M8975">
        <f t="shared" si="636"/>
        <v>4</v>
      </c>
      <c r="N8975">
        <f t="shared" si="632"/>
        <v>0</v>
      </c>
      <c r="O8975">
        <f t="shared" si="633"/>
        <v>0</v>
      </c>
      <c r="P8975">
        <f t="shared" si="634"/>
        <v>1</v>
      </c>
    </row>
    <row r="8976" spans="1:16" x14ac:dyDescent="0.3">
      <c r="A8976" t="s">
        <v>69</v>
      </c>
      <c r="B8976" s="38">
        <v>43580</v>
      </c>
      <c r="C8976" t="s">
        <v>30</v>
      </c>
      <c r="D8976" t="s">
        <v>1257</v>
      </c>
      <c r="E8976" t="s">
        <v>1122</v>
      </c>
      <c r="F8976">
        <v>334212</v>
      </c>
      <c r="G8976">
        <v>374329</v>
      </c>
      <c r="H8976" t="s">
        <v>148</v>
      </c>
      <c r="I8976" t="s">
        <v>248</v>
      </c>
      <c r="L8976">
        <f t="shared" si="635"/>
        <v>2019</v>
      </c>
      <c r="M8976">
        <f t="shared" si="636"/>
        <v>4</v>
      </c>
      <c r="N8976">
        <f t="shared" si="632"/>
        <v>0</v>
      </c>
      <c r="O8976">
        <f t="shared" si="633"/>
        <v>0</v>
      </c>
      <c r="P8976">
        <f t="shared" si="634"/>
        <v>1</v>
      </c>
    </row>
    <row r="8977" spans="1:16" x14ac:dyDescent="0.3">
      <c r="A8977" t="s">
        <v>69</v>
      </c>
      <c r="B8977" s="38">
        <v>43580</v>
      </c>
      <c r="C8977" t="s">
        <v>30</v>
      </c>
      <c r="D8977" t="s">
        <v>1599</v>
      </c>
      <c r="E8977" t="s">
        <v>1122</v>
      </c>
      <c r="F8977">
        <v>333359</v>
      </c>
      <c r="G8977">
        <v>374195</v>
      </c>
      <c r="H8977" t="s">
        <v>148</v>
      </c>
      <c r="I8977" t="s">
        <v>248</v>
      </c>
      <c r="L8977">
        <f t="shared" si="635"/>
        <v>2019</v>
      </c>
      <c r="M8977">
        <f t="shared" si="636"/>
        <v>4</v>
      </c>
      <c r="N8977">
        <f t="shared" si="632"/>
        <v>0</v>
      </c>
      <c r="O8977">
        <f t="shared" si="633"/>
        <v>0</v>
      </c>
      <c r="P8977">
        <f t="shared" si="634"/>
        <v>1</v>
      </c>
    </row>
    <row r="8978" spans="1:16" x14ac:dyDescent="0.3">
      <c r="A8978" t="s">
        <v>69</v>
      </c>
      <c r="B8978" s="38">
        <v>43580</v>
      </c>
      <c r="C8978" t="s">
        <v>30</v>
      </c>
      <c r="D8978" t="s">
        <v>1237</v>
      </c>
      <c r="E8978" t="s">
        <v>1122</v>
      </c>
      <c r="F8978">
        <v>333749</v>
      </c>
      <c r="G8978">
        <v>374850</v>
      </c>
      <c r="H8978" t="s">
        <v>148</v>
      </c>
      <c r="I8978" t="s">
        <v>248</v>
      </c>
      <c r="L8978">
        <f t="shared" si="635"/>
        <v>2019</v>
      </c>
      <c r="M8978">
        <f t="shared" si="636"/>
        <v>4</v>
      </c>
      <c r="N8978">
        <f t="shared" si="632"/>
        <v>0</v>
      </c>
      <c r="O8978">
        <f t="shared" si="633"/>
        <v>0</v>
      </c>
      <c r="P8978">
        <f t="shared" si="634"/>
        <v>1</v>
      </c>
    </row>
    <row r="8979" spans="1:16" x14ac:dyDescent="0.3">
      <c r="A8979" t="s">
        <v>69</v>
      </c>
      <c r="B8979" s="38">
        <v>43585</v>
      </c>
      <c r="C8979" t="s">
        <v>30</v>
      </c>
      <c r="D8979" t="s">
        <v>1244</v>
      </c>
      <c r="E8979" t="s">
        <v>1122</v>
      </c>
      <c r="F8979">
        <v>333422</v>
      </c>
      <c r="G8979">
        <v>374326</v>
      </c>
      <c r="H8979" t="s">
        <v>245</v>
      </c>
      <c r="I8979" t="s">
        <v>529</v>
      </c>
      <c r="L8979">
        <f t="shared" si="635"/>
        <v>2019</v>
      </c>
      <c r="M8979">
        <f t="shared" si="636"/>
        <v>4</v>
      </c>
      <c r="N8979">
        <f t="shared" si="632"/>
        <v>0</v>
      </c>
      <c r="O8979">
        <f t="shared" si="633"/>
        <v>0</v>
      </c>
      <c r="P8979">
        <f t="shared" si="634"/>
        <v>4</v>
      </c>
    </row>
    <row r="8980" spans="1:16" x14ac:dyDescent="0.3">
      <c r="A8980" t="s">
        <v>69</v>
      </c>
      <c r="B8980" s="38">
        <v>43586</v>
      </c>
      <c r="C8980" t="s">
        <v>30</v>
      </c>
      <c r="D8980" t="s">
        <v>1260</v>
      </c>
      <c r="E8980" t="s">
        <v>1122</v>
      </c>
      <c r="F8980">
        <v>333650</v>
      </c>
      <c r="G8980">
        <v>373117</v>
      </c>
      <c r="H8980" t="s">
        <v>148</v>
      </c>
      <c r="I8980" t="s">
        <v>248</v>
      </c>
      <c r="L8980">
        <f t="shared" si="635"/>
        <v>2019</v>
      </c>
      <c r="M8980">
        <f t="shared" si="636"/>
        <v>5</v>
      </c>
      <c r="N8980">
        <f t="shared" si="632"/>
        <v>0</v>
      </c>
      <c r="O8980">
        <f t="shared" si="633"/>
        <v>0</v>
      </c>
      <c r="P8980">
        <f t="shared" si="634"/>
        <v>1</v>
      </c>
    </row>
    <row r="8981" spans="1:16" x14ac:dyDescent="0.3">
      <c r="A8981" t="s">
        <v>69</v>
      </c>
      <c r="B8981" s="38">
        <v>43586</v>
      </c>
      <c r="C8981" t="s">
        <v>30</v>
      </c>
      <c r="D8981" t="s">
        <v>1230</v>
      </c>
      <c r="E8981" t="s">
        <v>1122</v>
      </c>
      <c r="F8981">
        <v>333561</v>
      </c>
      <c r="G8981">
        <v>373777</v>
      </c>
      <c r="H8981" t="s">
        <v>148</v>
      </c>
      <c r="I8981" t="s">
        <v>248</v>
      </c>
      <c r="L8981">
        <f t="shared" si="635"/>
        <v>2019</v>
      </c>
      <c r="M8981">
        <f t="shared" si="636"/>
        <v>5</v>
      </c>
      <c r="N8981">
        <f t="shared" ref="N8981:N9044" si="637">SUM((IF(OR(ISBLANK($I8981),ISERROR(SEARCH("killed",$I8981))),0,IF(SEARCH("killed",$I8981)=3,LEFT($I8981,1),IF(SEARCH("killed",$I8981)=4,LEFT($I8981,2),0)))),(IF(OR(ISBLANK($J8981),ISERROR(SEARCH("killed",$J8981))),0,IF(SEARCH("killed",$J8981)=3,LEFT($J8981,1),IF(SEARCH("killed",$J8981)=4,LEFT($J8981,2),0)))),(IF(OR(ISBLANK($K8981),ISERROR(SEARCH("killed",$K8981))),0,IF(SEARCH("killed",$K8981)=3,LEFT($K8981,1),IF(SEARCH("killed",$K8981)=4,LEFT($K8981,2),0)))))</f>
        <v>0</v>
      </c>
      <c r="O8981">
        <f t="shared" ref="O8981:O9044" si="638">SUM((IF(OR(ISBLANK($I8981),ISERROR(SEARCH("seriously",$I8981))),0,IF(SEARCH("seriously",$I8981)=3,LEFT($I8981,1),IF(SEARCH("seriously",$I8981)=4,LEFT($I8981,2),0)))),(IF(OR(ISBLANK($J8981),ISERROR(SEARCH("seriously",$J8981))),0,IF(SEARCH("seriously",$J8981)=3,LEFT($J8981,1),IF(SEARCH("seriously",$J8981)=4,LEFT($J8981,2),0)))),(IF(OR(ISBLANK($K8981),ISERROR(SEARCH("seriously",$K8981))),0,IF(SEARCH("seriously",$K8981)=3,LEFT($K8981,1),IF(SEARCH("seriously",$K8981)=4,LEFT($K8981,2),0)))))</f>
        <v>0</v>
      </c>
      <c r="P8981">
        <f t="shared" ref="P8981:P9044" si="639">SUM((IF(OR(ISBLANK($I8981),ISERROR(SEARCH("slightly",$I8981))),0,IF(SEARCH("slightly",$I8981)=3,LEFT($I8981,1),IF(SEARCH("slightly",$I8981)=4,LEFT($I8981,2),0)))),(IF(OR(ISBLANK($J8981),ISERROR(SEARCH("slightly",$J8981))),0,IF(SEARCH("slightly",$J8981)=3,LEFT($J8981,1),IF(SEARCH("slightly",$J8981)=4,LEFT($J8981,2),0)))),(IF(OR(ISBLANK($K8981),ISERROR(SEARCH("slightly",$K8981))),0,IF(SEARCH("slightly",$K8981)=3,LEFT($K8981,1),IF(SEARCH("slightly",$K8981)=4,LEFT($K8981,2),0)))))</f>
        <v>1</v>
      </c>
    </row>
    <row r="8982" spans="1:16" x14ac:dyDescent="0.3">
      <c r="A8982" t="s">
        <v>69</v>
      </c>
      <c r="B8982" s="38">
        <v>43587</v>
      </c>
      <c r="C8982" t="s">
        <v>30</v>
      </c>
      <c r="D8982" t="s">
        <v>1260</v>
      </c>
      <c r="E8982" t="s">
        <v>1122</v>
      </c>
      <c r="F8982">
        <v>333622</v>
      </c>
      <c r="G8982">
        <v>373212</v>
      </c>
      <c r="H8982" t="s">
        <v>148</v>
      </c>
      <c r="I8982" t="s">
        <v>248</v>
      </c>
      <c r="L8982">
        <f t="shared" si="635"/>
        <v>2019</v>
      </c>
      <c r="M8982">
        <f t="shared" si="636"/>
        <v>5</v>
      </c>
      <c r="N8982">
        <f t="shared" si="637"/>
        <v>0</v>
      </c>
      <c r="O8982">
        <f t="shared" si="638"/>
        <v>0</v>
      </c>
      <c r="P8982">
        <f t="shared" si="639"/>
        <v>1</v>
      </c>
    </row>
    <row r="8983" spans="1:16" x14ac:dyDescent="0.3">
      <c r="A8983" t="s">
        <v>69</v>
      </c>
      <c r="B8983" s="38">
        <v>43589</v>
      </c>
      <c r="C8983" t="s">
        <v>30</v>
      </c>
      <c r="D8983" t="s">
        <v>1271</v>
      </c>
      <c r="E8983" t="s">
        <v>1122</v>
      </c>
      <c r="F8983">
        <v>333562</v>
      </c>
      <c r="G8983">
        <v>373616</v>
      </c>
      <c r="H8983" t="s">
        <v>245</v>
      </c>
      <c r="I8983" t="s">
        <v>529</v>
      </c>
      <c r="L8983">
        <f t="shared" si="635"/>
        <v>2019</v>
      </c>
      <c r="M8983">
        <f t="shared" si="636"/>
        <v>5</v>
      </c>
      <c r="N8983">
        <f t="shared" si="637"/>
        <v>0</v>
      </c>
      <c r="O8983">
        <f t="shared" si="638"/>
        <v>0</v>
      </c>
      <c r="P8983">
        <f t="shared" si="639"/>
        <v>4</v>
      </c>
    </row>
    <row r="8984" spans="1:16" x14ac:dyDescent="0.3">
      <c r="A8984" t="s">
        <v>69</v>
      </c>
      <c r="B8984" s="38">
        <v>43593</v>
      </c>
      <c r="C8984" t="s">
        <v>30</v>
      </c>
      <c r="D8984" t="s">
        <v>1238</v>
      </c>
      <c r="E8984" t="s">
        <v>1122</v>
      </c>
      <c r="F8984">
        <v>334192</v>
      </c>
      <c r="G8984">
        <v>375146</v>
      </c>
      <c r="H8984" t="s">
        <v>148</v>
      </c>
      <c r="I8984" t="s">
        <v>248</v>
      </c>
      <c r="L8984">
        <f t="shared" si="635"/>
        <v>2019</v>
      </c>
      <c r="M8984">
        <f t="shared" si="636"/>
        <v>5</v>
      </c>
      <c r="N8984">
        <f t="shared" si="637"/>
        <v>0</v>
      </c>
      <c r="O8984">
        <f t="shared" si="638"/>
        <v>0</v>
      </c>
      <c r="P8984">
        <f t="shared" si="639"/>
        <v>1</v>
      </c>
    </row>
    <row r="8985" spans="1:16" x14ac:dyDescent="0.3">
      <c r="A8985" t="s">
        <v>69</v>
      </c>
      <c r="B8985" s="38">
        <v>43594</v>
      </c>
      <c r="C8985" t="s">
        <v>30</v>
      </c>
      <c r="D8985" t="s">
        <v>1267</v>
      </c>
      <c r="E8985" t="s">
        <v>1122</v>
      </c>
      <c r="F8985">
        <v>333192</v>
      </c>
      <c r="G8985">
        <v>373876</v>
      </c>
      <c r="H8985" t="s">
        <v>148</v>
      </c>
      <c r="I8985" t="s">
        <v>248</v>
      </c>
      <c r="L8985">
        <f t="shared" si="635"/>
        <v>2019</v>
      </c>
      <c r="M8985">
        <f t="shared" si="636"/>
        <v>5</v>
      </c>
      <c r="N8985">
        <f t="shared" si="637"/>
        <v>0</v>
      </c>
      <c r="O8985">
        <f t="shared" si="638"/>
        <v>0</v>
      </c>
      <c r="P8985">
        <f t="shared" si="639"/>
        <v>1</v>
      </c>
    </row>
    <row r="8986" spans="1:16" x14ac:dyDescent="0.3">
      <c r="A8986" t="s">
        <v>69</v>
      </c>
      <c r="B8986" s="38">
        <v>43596</v>
      </c>
      <c r="C8986" t="s">
        <v>30</v>
      </c>
      <c r="D8986" t="s">
        <v>1280</v>
      </c>
      <c r="E8986" t="s">
        <v>1122</v>
      </c>
      <c r="F8986">
        <v>333649</v>
      </c>
      <c r="G8986">
        <v>373924</v>
      </c>
      <c r="H8986" t="s">
        <v>148</v>
      </c>
      <c r="I8986" t="s">
        <v>248</v>
      </c>
      <c r="L8986">
        <f t="shared" si="635"/>
        <v>2019</v>
      </c>
      <c r="M8986">
        <f t="shared" si="636"/>
        <v>5</v>
      </c>
      <c r="N8986">
        <f t="shared" si="637"/>
        <v>0</v>
      </c>
      <c r="O8986">
        <f t="shared" si="638"/>
        <v>0</v>
      </c>
      <c r="P8986">
        <f t="shared" si="639"/>
        <v>1</v>
      </c>
    </row>
    <row r="8987" spans="1:16" x14ac:dyDescent="0.3">
      <c r="A8987" t="s">
        <v>69</v>
      </c>
      <c r="B8987" s="38">
        <v>43597</v>
      </c>
      <c r="C8987" t="s">
        <v>30</v>
      </c>
      <c r="D8987" t="s">
        <v>1230</v>
      </c>
      <c r="E8987" t="s">
        <v>1122</v>
      </c>
      <c r="F8987">
        <v>333544</v>
      </c>
      <c r="G8987">
        <v>373911</v>
      </c>
      <c r="H8987" t="s">
        <v>148</v>
      </c>
      <c r="I8987" t="s">
        <v>248</v>
      </c>
      <c r="L8987">
        <f t="shared" si="635"/>
        <v>2019</v>
      </c>
      <c r="M8987">
        <f t="shared" si="636"/>
        <v>5</v>
      </c>
      <c r="N8987">
        <f t="shared" si="637"/>
        <v>0</v>
      </c>
      <c r="O8987">
        <f t="shared" si="638"/>
        <v>0</v>
      </c>
      <c r="P8987">
        <f t="shared" si="639"/>
        <v>1</v>
      </c>
    </row>
    <row r="8988" spans="1:16" x14ac:dyDescent="0.3">
      <c r="A8988" t="s">
        <v>69</v>
      </c>
      <c r="B8988" s="38">
        <v>43597</v>
      </c>
      <c r="C8988" t="s">
        <v>30</v>
      </c>
      <c r="D8988" t="s">
        <v>1236</v>
      </c>
      <c r="E8988" t="s">
        <v>1122</v>
      </c>
      <c r="F8988">
        <v>334046</v>
      </c>
      <c r="G8988">
        <v>375082</v>
      </c>
      <c r="H8988" t="s">
        <v>152</v>
      </c>
      <c r="I8988" t="s">
        <v>222</v>
      </c>
      <c r="L8988">
        <f t="shared" si="635"/>
        <v>2019</v>
      </c>
      <c r="M8988">
        <f t="shared" si="636"/>
        <v>5</v>
      </c>
      <c r="N8988">
        <f t="shared" si="637"/>
        <v>0</v>
      </c>
      <c r="O8988">
        <f t="shared" si="638"/>
        <v>0</v>
      </c>
      <c r="P8988">
        <f t="shared" si="639"/>
        <v>2</v>
      </c>
    </row>
    <row r="8989" spans="1:16" x14ac:dyDescent="0.3">
      <c r="A8989" t="s">
        <v>69</v>
      </c>
      <c r="B8989" s="38">
        <v>43598</v>
      </c>
      <c r="C8989" t="s">
        <v>30</v>
      </c>
      <c r="D8989" t="s">
        <v>1480</v>
      </c>
      <c r="E8989" t="s">
        <v>1122</v>
      </c>
      <c r="F8989">
        <v>334762</v>
      </c>
      <c r="G8989">
        <v>374427</v>
      </c>
      <c r="H8989" t="s">
        <v>152</v>
      </c>
      <c r="I8989" t="s">
        <v>222</v>
      </c>
      <c r="L8989">
        <f t="shared" si="635"/>
        <v>2019</v>
      </c>
      <c r="M8989">
        <f t="shared" si="636"/>
        <v>5</v>
      </c>
      <c r="N8989">
        <f t="shared" si="637"/>
        <v>0</v>
      </c>
      <c r="O8989">
        <f t="shared" si="638"/>
        <v>0</v>
      </c>
      <c r="P8989">
        <f t="shared" si="639"/>
        <v>2</v>
      </c>
    </row>
    <row r="8990" spans="1:16" x14ac:dyDescent="0.3">
      <c r="A8990" t="s">
        <v>69</v>
      </c>
      <c r="B8990" s="38">
        <v>43599</v>
      </c>
      <c r="C8990" t="s">
        <v>30</v>
      </c>
      <c r="D8990" t="s">
        <v>1230</v>
      </c>
      <c r="E8990" t="s">
        <v>1122</v>
      </c>
      <c r="F8990">
        <v>333582</v>
      </c>
      <c r="G8990">
        <v>373506</v>
      </c>
      <c r="H8990" t="s">
        <v>148</v>
      </c>
      <c r="I8990" t="s">
        <v>248</v>
      </c>
      <c r="L8990">
        <f t="shared" si="635"/>
        <v>2019</v>
      </c>
      <c r="M8990">
        <f t="shared" si="636"/>
        <v>5</v>
      </c>
      <c r="N8990">
        <f t="shared" si="637"/>
        <v>0</v>
      </c>
      <c r="O8990">
        <f t="shared" si="638"/>
        <v>0</v>
      </c>
      <c r="P8990">
        <f t="shared" si="639"/>
        <v>1</v>
      </c>
    </row>
    <row r="8991" spans="1:16" x14ac:dyDescent="0.3">
      <c r="A8991" t="s">
        <v>69</v>
      </c>
      <c r="B8991" s="38">
        <v>43600</v>
      </c>
      <c r="C8991" t="s">
        <v>30</v>
      </c>
      <c r="D8991" t="s">
        <v>1238</v>
      </c>
      <c r="E8991" t="s">
        <v>1122</v>
      </c>
      <c r="F8991">
        <v>334131</v>
      </c>
      <c r="G8991">
        <v>375038</v>
      </c>
      <c r="H8991" t="s">
        <v>148</v>
      </c>
      <c r="I8991" t="s">
        <v>248</v>
      </c>
      <c r="L8991">
        <f t="shared" si="635"/>
        <v>2019</v>
      </c>
      <c r="M8991">
        <f t="shared" si="636"/>
        <v>5</v>
      </c>
      <c r="N8991">
        <f t="shared" si="637"/>
        <v>0</v>
      </c>
      <c r="O8991">
        <f t="shared" si="638"/>
        <v>0</v>
      </c>
      <c r="P8991">
        <f t="shared" si="639"/>
        <v>1</v>
      </c>
    </row>
    <row r="8992" spans="1:16" x14ac:dyDescent="0.3">
      <c r="A8992" t="s">
        <v>69</v>
      </c>
      <c r="B8992" s="38">
        <v>43601</v>
      </c>
      <c r="C8992" t="s">
        <v>30</v>
      </c>
      <c r="D8992" t="s">
        <v>1485</v>
      </c>
      <c r="E8992" t="s">
        <v>1122</v>
      </c>
      <c r="F8992">
        <v>333520</v>
      </c>
      <c r="G8992">
        <v>374177</v>
      </c>
      <c r="H8992" t="s">
        <v>245</v>
      </c>
      <c r="I8992" t="s">
        <v>529</v>
      </c>
      <c r="L8992">
        <f t="shared" si="635"/>
        <v>2019</v>
      </c>
      <c r="M8992">
        <f t="shared" si="636"/>
        <v>5</v>
      </c>
      <c r="N8992">
        <f t="shared" si="637"/>
        <v>0</v>
      </c>
      <c r="O8992">
        <f t="shared" si="638"/>
        <v>0</v>
      </c>
      <c r="P8992">
        <f t="shared" si="639"/>
        <v>4</v>
      </c>
    </row>
    <row r="8993" spans="1:16" x14ac:dyDescent="0.3">
      <c r="A8993" t="s">
        <v>69</v>
      </c>
      <c r="B8993" s="38">
        <v>43601</v>
      </c>
      <c r="C8993" t="s">
        <v>30</v>
      </c>
      <c r="D8993" t="s">
        <v>1230</v>
      </c>
      <c r="E8993" t="s">
        <v>1122</v>
      </c>
      <c r="F8993">
        <v>333560</v>
      </c>
      <c r="G8993">
        <v>373777</v>
      </c>
      <c r="H8993" t="s">
        <v>148</v>
      </c>
      <c r="I8993" t="s">
        <v>248</v>
      </c>
      <c r="L8993">
        <f t="shared" si="635"/>
        <v>2019</v>
      </c>
      <c r="M8993">
        <f t="shared" si="636"/>
        <v>5</v>
      </c>
      <c r="N8993">
        <f t="shared" si="637"/>
        <v>0</v>
      </c>
      <c r="O8993">
        <f t="shared" si="638"/>
        <v>0</v>
      </c>
      <c r="P8993">
        <f t="shared" si="639"/>
        <v>1</v>
      </c>
    </row>
    <row r="8994" spans="1:16" x14ac:dyDescent="0.3">
      <c r="A8994" t="s">
        <v>69</v>
      </c>
      <c r="B8994" s="38">
        <v>43605</v>
      </c>
      <c r="C8994" t="s">
        <v>30</v>
      </c>
      <c r="D8994" t="s">
        <v>1229</v>
      </c>
      <c r="E8994" t="s">
        <v>1122</v>
      </c>
      <c r="F8994">
        <v>333134</v>
      </c>
      <c r="G8994">
        <v>374102</v>
      </c>
      <c r="H8994" t="s">
        <v>148</v>
      </c>
      <c r="I8994" t="s">
        <v>248</v>
      </c>
      <c r="L8994">
        <f t="shared" si="635"/>
        <v>2019</v>
      </c>
      <c r="M8994">
        <f t="shared" si="636"/>
        <v>5</v>
      </c>
      <c r="N8994">
        <f t="shared" si="637"/>
        <v>0</v>
      </c>
      <c r="O8994">
        <f t="shared" si="638"/>
        <v>0</v>
      </c>
      <c r="P8994">
        <f t="shared" si="639"/>
        <v>1</v>
      </c>
    </row>
    <row r="8995" spans="1:16" x14ac:dyDescent="0.3">
      <c r="A8995" t="s">
        <v>69</v>
      </c>
      <c r="B8995" s="38">
        <v>43605</v>
      </c>
      <c r="C8995" t="s">
        <v>29</v>
      </c>
      <c r="D8995" t="s">
        <v>1600</v>
      </c>
      <c r="E8995" t="s">
        <v>1122</v>
      </c>
      <c r="F8995">
        <v>334579</v>
      </c>
      <c r="G8995">
        <v>373827</v>
      </c>
      <c r="H8995" t="s">
        <v>148</v>
      </c>
      <c r="I8995" t="s">
        <v>799</v>
      </c>
      <c r="L8995">
        <f t="shared" si="635"/>
        <v>2019</v>
      </c>
      <c r="M8995">
        <f t="shared" si="636"/>
        <v>5</v>
      </c>
      <c r="N8995">
        <f t="shared" si="637"/>
        <v>0</v>
      </c>
      <c r="O8995">
        <f t="shared" si="638"/>
        <v>1</v>
      </c>
      <c r="P8995">
        <f t="shared" si="639"/>
        <v>0</v>
      </c>
    </row>
    <row r="8996" spans="1:16" x14ac:dyDescent="0.3">
      <c r="A8996" t="s">
        <v>69</v>
      </c>
      <c r="B8996" s="38">
        <v>43608</v>
      </c>
      <c r="C8996" t="s">
        <v>30</v>
      </c>
      <c r="D8996" t="s">
        <v>1242</v>
      </c>
      <c r="E8996" t="s">
        <v>1122</v>
      </c>
      <c r="F8996">
        <v>334191</v>
      </c>
      <c r="G8996">
        <v>373726</v>
      </c>
      <c r="H8996" t="s">
        <v>152</v>
      </c>
      <c r="I8996" t="s">
        <v>222</v>
      </c>
      <c r="L8996">
        <f t="shared" si="635"/>
        <v>2019</v>
      </c>
      <c r="M8996">
        <f t="shared" si="636"/>
        <v>5</v>
      </c>
      <c r="N8996">
        <f t="shared" si="637"/>
        <v>0</v>
      </c>
      <c r="O8996">
        <f t="shared" si="638"/>
        <v>0</v>
      </c>
      <c r="P8996">
        <f t="shared" si="639"/>
        <v>2</v>
      </c>
    </row>
    <row r="8997" spans="1:16" x14ac:dyDescent="0.3">
      <c r="A8997" t="s">
        <v>69</v>
      </c>
      <c r="B8997" s="38">
        <v>43609</v>
      </c>
      <c r="C8997" t="s">
        <v>30</v>
      </c>
      <c r="D8997" t="s">
        <v>1230</v>
      </c>
      <c r="E8997" t="s">
        <v>1122</v>
      </c>
      <c r="F8997">
        <v>333588</v>
      </c>
      <c r="G8997">
        <v>373328</v>
      </c>
      <c r="H8997" t="s">
        <v>148</v>
      </c>
      <c r="I8997" t="s">
        <v>248</v>
      </c>
      <c r="L8997">
        <f t="shared" si="635"/>
        <v>2019</v>
      </c>
      <c r="M8997">
        <f t="shared" si="636"/>
        <v>5</v>
      </c>
      <c r="N8997">
        <f t="shared" si="637"/>
        <v>0</v>
      </c>
      <c r="O8997">
        <f t="shared" si="638"/>
        <v>0</v>
      </c>
      <c r="P8997">
        <f t="shared" si="639"/>
        <v>1</v>
      </c>
    </row>
    <row r="8998" spans="1:16" x14ac:dyDescent="0.3">
      <c r="A8998" t="s">
        <v>69</v>
      </c>
      <c r="B8998" s="38">
        <v>43609</v>
      </c>
      <c r="C8998" t="s">
        <v>30</v>
      </c>
      <c r="D8998" t="s">
        <v>1273</v>
      </c>
      <c r="E8998" t="s">
        <v>1122</v>
      </c>
      <c r="F8998">
        <v>334339</v>
      </c>
      <c r="G8998">
        <v>374703</v>
      </c>
      <c r="H8998" t="s">
        <v>148</v>
      </c>
      <c r="I8998" t="s">
        <v>248</v>
      </c>
      <c r="L8998">
        <f t="shared" si="635"/>
        <v>2019</v>
      </c>
      <c r="M8998">
        <f t="shared" si="636"/>
        <v>5</v>
      </c>
      <c r="N8998">
        <f t="shared" si="637"/>
        <v>0</v>
      </c>
      <c r="O8998">
        <f t="shared" si="638"/>
        <v>0</v>
      </c>
      <c r="P8998">
        <f t="shared" si="639"/>
        <v>1</v>
      </c>
    </row>
    <row r="8999" spans="1:16" x14ac:dyDescent="0.3">
      <c r="A8999" t="s">
        <v>69</v>
      </c>
      <c r="B8999" s="38">
        <v>43609</v>
      </c>
      <c r="C8999" t="s">
        <v>30</v>
      </c>
      <c r="D8999" t="s">
        <v>1282</v>
      </c>
      <c r="E8999" t="s">
        <v>1122</v>
      </c>
      <c r="F8999">
        <v>335025</v>
      </c>
      <c r="G8999">
        <v>373966</v>
      </c>
      <c r="H8999" t="s">
        <v>152</v>
      </c>
      <c r="I8999" t="s">
        <v>222</v>
      </c>
      <c r="L8999">
        <f t="shared" si="635"/>
        <v>2019</v>
      </c>
      <c r="M8999">
        <f t="shared" si="636"/>
        <v>5</v>
      </c>
      <c r="N8999">
        <f t="shared" si="637"/>
        <v>0</v>
      </c>
      <c r="O8999">
        <f t="shared" si="638"/>
        <v>0</v>
      </c>
      <c r="P8999">
        <f t="shared" si="639"/>
        <v>2</v>
      </c>
    </row>
    <row r="9000" spans="1:16" x14ac:dyDescent="0.3">
      <c r="A9000" t="s">
        <v>69</v>
      </c>
      <c r="B9000" s="38">
        <v>43610</v>
      </c>
      <c r="C9000" t="s">
        <v>30</v>
      </c>
      <c r="D9000" t="s">
        <v>1246</v>
      </c>
      <c r="E9000" t="s">
        <v>1122</v>
      </c>
      <c r="F9000">
        <v>334412</v>
      </c>
      <c r="G9000">
        <v>373900</v>
      </c>
      <c r="H9000" t="s">
        <v>148</v>
      </c>
      <c r="I9000" t="s">
        <v>248</v>
      </c>
      <c r="L9000">
        <f t="shared" si="635"/>
        <v>2019</v>
      </c>
      <c r="M9000">
        <f t="shared" si="636"/>
        <v>5</v>
      </c>
      <c r="N9000">
        <f t="shared" si="637"/>
        <v>0</v>
      </c>
      <c r="O9000">
        <f t="shared" si="638"/>
        <v>0</v>
      </c>
      <c r="P9000">
        <f t="shared" si="639"/>
        <v>1</v>
      </c>
    </row>
    <row r="9001" spans="1:16" x14ac:dyDescent="0.3">
      <c r="A9001" t="s">
        <v>69</v>
      </c>
      <c r="B9001" s="38">
        <v>43614</v>
      </c>
      <c r="C9001" t="s">
        <v>30</v>
      </c>
      <c r="D9001" t="s">
        <v>1274</v>
      </c>
      <c r="E9001" t="s">
        <v>1122</v>
      </c>
      <c r="F9001">
        <v>333628</v>
      </c>
      <c r="G9001">
        <v>374980</v>
      </c>
      <c r="H9001" t="s">
        <v>148</v>
      </c>
      <c r="I9001" t="s">
        <v>248</v>
      </c>
      <c r="L9001">
        <f t="shared" si="635"/>
        <v>2019</v>
      </c>
      <c r="M9001">
        <f t="shared" si="636"/>
        <v>5</v>
      </c>
      <c r="N9001">
        <f t="shared" si="637"/>
        <v>0</v>
      </c>
      <c r="O9001">
        <f t="shared" si="638"/>
        <v>0</v>
      </c>
      <c r="P9001">
        <f t="shared" si="639"/>
        <v>1</v>
      </c>
    </row>
    <row r="9002" spans="1:16" x14ac:dyDescent="0.3">
      <c r="A9002" t="s">
        <v>69</v>
      </c>
      <c r="B9002" s="38">
        <v>43614</v>
      </c>
      <c r="C9002" t="s">
        <v>30</v>
      </c>
      <c r="D9002" t="s">
        <v>1267</v>
      </c>
      <c r="E9002" t="s">
        <v>1122</v>
      </c>
      <c r="F9002">
        <v>333237</v>
      </c>
      <c r="G9002">
        <v>373883</v>
      </c>
      <c r="H9002" t="s">
        <v>148</v>
      </c>
      <c r="I9002" t="s">
        <v>248</v>
      </c>
      <c r="L9002">
        <f t="shared" si="635"/>
        <v>2019</v>
      </c>
      <c r="M9002">
        <f t="shared" si="636"/>
        <v>5</v>
      </c>
      <c r="N9002">
        <f t="shared" si="637"/>
        <v>0</v>
      </c>
      <c r="O9002">
        <f t="shared" si="638"/>
        <v>0</v>
      </c>
      <c r="P9002">
        <f t="shared" si="639"/>
        <v>1</v>
      </c>
    </row>
    <row r="9003" spans="1:16" x14ac:dyDescent="0.3">
      <c r="A9003" t="s">
        <v>69</v>
      </c>
      <c r="B9003" s="38">
        <v>43613</v>
      </c>
      <c r="C9003" t="s">
        <v>30</v>
      </c>
      <c r="D9003" t="s">
        <v>1288</v>
      </c>
      <c r="E9003" t="s">
        <v>1122</v>
      </c>
      <c r="F9003">
        <v>333532</v>
      </c>
      <c r="G9003">
        <v>374051</v>
      </c>
      <c r="H9003" t="s">
        <v>148</v>
      </c>
      <c r="I9003" t="s">
        <v>248</v>
      </c>
      <c r="L9003">
        <f t="shared" si="635"/>
        <v>2019</v>
      </c>
      <c r="M9003">
        <f t="shared" si="636"/>
        <v>5</v>
      </c>
      <c r="N9003">
        <f t="shared" si="637"/>
        <v>0</v>
      </c>
      <c r="O9003">
        <f t="shared" si="638"/>
        <v>0</v>
      </c>
      <c r="P9003">
        <f t="shared" si="639"/>
        <v>1</v>
      </c>
    </row>
    <row r="9004" spans="1:16" x14ac:dyDescent="0.3">
      <c r="A9004" t="s">
        <v>69</v>
      </c>
      <c r="B9004" s="38">
        <v>43614</v>
      </c>
      <c r="C9004" t="s">
        <v>30</v>
      </c>
      <c r="D9004" t="s">
        <v>1237</v>
      </c>
      <c r="E9004" t="s">
        <v>1122</v>
      </c>
      <c r="F9004">
        <v>333779</v>
      </c>
      <c r="G9004">
        <v>374805</v>
      </c>
      <c r="H9004" t="s">
        <v>148</v>
      </c>
      <c r="I9004" t="s">
        <v>248</v>
      </c>
      <c r="L9004">
        <f t="shared" si="635"/>
        <v>2019</v>
      </c>
      <c r="M9004">
        <f t="shared" si="636"/>
        <v>5</v>
      </c>
      <c r="N9004">
        <f t="shared" si="637"/>
        <v>0</v>
      </c>
      <c r="O9004">
        <f t="shared" si="638"/>
        <v>0</v>
      </c>
      <c r="P9004">
        <f t="shared" si="639"/>
        <v>1</v>
      </c>
    </row>
    <row r="9005" spans="1:16" x14ac:dyDescent="0.3">
      <c r="A9005" t="s">
        <v>69</v>
      </c>
      <c r="B9005" s="38">
        <v>43615</v>
      </c>
      <c r="C9005" t="s">
        <v>30</v>
      </c>
      <c r="D9005" t="s">
        <v>1342</v>
      </c>
      <c r="E9005" t="s">
        <v>1122</v>
      </c>
      <c r="F9005">
        <v>333668</v>
      </c>
      <c r="G9005">
        <v>373415</v>
      </c>
      <c r="H9005" t="s">
        <v>148</v>
      </c>
      <c r="I9005" t="s">
        <v>248</v>
      </c>
      <c r="L9005">
        <f t="shared" si="635"/>
        <v>2019</v>
      </c>
      <c r="M9005">
        <f t="shared" si="636"/>
        <v>5</v>
      </c>
      <c r="N9005">
        <f t="shared" si="637"/>
        <v>0</v>
      </c>
      <c r="O9005">
        <f t="shared" si="638"/>
        <v>0</v>
      </c>
      <c r="P9005">
        <f t="shared" si="639"/>
        <v>1</v>
      </c>
    </row>
    <row r="9006" spans="1:16" x14ac:dyDescent="0.3">
      <c r="A9006" t="s">
        <v>69</v>
      </c>
      <c r="B9006" s="38">
        <v>43615</v>
      </c>
      <c r="C9006" t="s">
        <v>30</v>
      </c>
      <c r="D9006" t="s">
        <v>1288</v>
      </c>
      <c r="E9006" t="s">
        <v>1122</v>
      </c>
      <c r="F9006">
        <v>333532</v>
      </c>
      <c r="G9006">
        <v>374052</v>
      </c>
      <c r="H9006" t="s">
        <v>152</v>
      </c>
      <c r="I9006" t="s">
        <v>222</v>
      </c>
      <c r="L9006">
        <f t="shared" ref="L9006:L9069" si="640">YEAR(B9006)</f>
        <v>2019</v>
      </c>
      <c r="M9006">
        <f t="shared" ref="M9006:M9069" si="641">MONTH(B9006)</f>
        <v>5</v>
      </c>
      <c r="N9006">
        <f t="shared" si="637"/>
        <v>0</v>
      </c>
      <c r="O9006">
        <f t="shared" si="638"/>
        <v>0</v>
      </c>
      <c r="P9006">
        <f t="shared" si="639"/>
        <v>2</v>
      </c>
    </row>
    <row r="9007" spans="1:16" x14ac:dyDescent="0.3">
      <c r="A9007" t="s">
        <v>69</v>
      </c>
      <c r="B9007" s="38">
        <v>43615</v>
      </c>
      <c r="C9007" t="s">
        <v>30</v>
      </c>
      <c r="D9007" t="s">
        <v>1267</v>
      </c>
      <c r="E9007" t="s">
        <v>1122</v>
      </c>
      <c r="F9007">
        <v>333336</v>
      </c>
      <c r="G9007">
        <v>373892</v>
      </c>
      <c r="H9007" t="s">
        <v>144</v>
      </c>
      <c r="I9007" t="s">
        <v>341</v>
      </c>
      <c r="L9007">
        <f t="shared" si="640"/>
        <v>2019</v>
      </c>
      <c r="M9007">
        <f t="shared" si="641"/>
        <v>5</v>
      </c>
      <c r="N9007">
        <f t="shared" si="637"/>
        <v>0</v>
      </c>
      <c r="O9007">
        <f t="shared" si="638"/>
        <v>0</v>
      </c>
      <c r="P9007">
        <f t="shared" si="639"/>
        <v>3</v>
      </c>
    </row>
    <row r="9008" spans="1:16" x14ac:dyDescent="0.3">
      <c r="A9008" t="s">
        <v>69</v>
      </c>
      <c r="B9008" s="38">
        <v>43617</v>
      </c>
      <c r="C9008" t="s">
        <v>30</v>
      </c>
      <c r="D9008" t="s">
        <v>1230</v>
      </c>
      <c r="E9008" t="s">
        <v>1122</v>
      </c>
      <c r="F9008">
        <v>333550</v>
      </c>
      <c r="G9008">
        <v>373810</v>
      </c>
      <c r="H9008" t="s">
        <v>148</v>
      </c>
      <c r="I9008" t="s">
        <v>248</v>
      </c>
      <c r="L9008">
        <f t="shared" si="640"/>
        <v>2019</v>
      </c>
      <c r="M9008">
        <f t="shared" si="641"/>
        <v>6</v>
      </c>
      <c r="N9008">
        <f t="shared" si="637"/>
        <v>0</v>
      </c>
      <c r="O9008">
        <f t="shared" si="638"/>
        <v>0</v>
      </c>
      <c r="P9008">
        <f t="shared" si="639"/>
        <v>1</v>
      </c>
    </row>
    <row r="9009" spans="1:16" x14ac:dyDescent="0.3">
      <c r="A9009" t="s">
        <v>69</v>
      </c>
      <c r="B9009" s="38">
        <v>43618</v>
      </c>
      <c r="C9009" t="s">
        <v>30</v>
      </c>
      <c r="D9009" t="s">
        <v>1229</v>
      </c>
      <c r="E9009" t="s">
        <v>1122</v>
      </c>
      <c r="F9009">
        <v>332818</v>
      </c>
      <c r="G9009">
        <v>373469</v>
      </c>
      <c r="H9009" t="s">
        <v>148</v>
      </c>
      <c r="I9009" t="s">
        <v>248</v>
      </c>
      <c r="L9009">
        <f t="shared" si="640"/>
        <v>2019</v>
      </c>
      <c r="M9009">
        <f t="shared" si="641"/>
        <v>6</v>
      </c>
      <c r="N9009">
        <f t="shared" si="637"/>
        <v>0</v>
      </c>
      <c r="O9009">
        <f t="shared" si="638"/>
        <v>0</v>
      </c>
      <c r="P9009">
        <f t="shared" si="639"/>
        <v>1</v>
      </c>
    </row>
    <row r="9010" spans="1:16" x14ac:dyDescent="0.3">
      <c r="A9010" t="s">
        <v>69</v>
      </c>
      <c r="B9010" s="38">
        <v>43618</v>
      </c>
      <c r="C9010" t="s">
        <v>30</v>
      </c>
      <c r="D9010" t="s">
        <v>1233</v>
      </c>
      <c r="E9010" t="s">
        <v>1122</v>
      </c>
      <c r="F9010">
        <v>334081</v>
      </c>
      <c r="G9010">
        <v>373859</v>
      </c>
      <c r="H9010" t="s">
        <v>148</v>
      </c>
      <c r="I9010" t="s">
        <v>248</v>
      </c>
      <c r="L9010">
        <f t="shared" si="640"/>
        <v>2019</v>
      </c>
      <c r="M9010">
        <f t="shared" si="641"/>
        <v>6</v>
      </c>
      <c r="N9010">
        <f t="shared" si="637"/>
        <v>0</v>
      </c>
      <c r="O9010">
        <f t="shared" si="638"/>
        <v>0</v>
      </c>
      <c r="P9010">
        <f t="shared" si="639"/>
        <v>1</v>
      </c>
    </row>
    <row r="9011" spans="1:16" x14ac:dyDescent="0.3">
      <c r="A9011" t="s">
        <v>69</v>
      </c>
      <c r="B9011" s="38">
        <v>43622</v>
      </c>
      <c r="C9011" t="s">
        <v>30</v>
      </c>
      <c r="D9011" t="s">
        <v>1284</v>
      </c>
      <c r="E9011" t="s">
        <v>1122</v>
      </c>
      <c r="F9011">
        <v>333982</v>
      </c>
      <c r="G9011">
        <v>374101</v>
      </c>
      <c r="H9011" t="s">
        <v>148</v>
      </c>
      <c r="I9011" t="s">
        <v>248</v>
      </c>
      <c r="L9011">
        <f t="shared" si="640"/>
        <v>2019</v>
      </c>
      <c r="M9011">
        <f t="shared" si="641"/>
        <v>6</v>
      </c>
      <c r="N9011">
        <f t="shared" si="637"/>
        <v>0</v>
      </c>
      <c r="O9011">
        <f t="shared" si="638"/>
        <v>0</v>
      </c>
      <c r="P9011">
        <f t="shared" si="639"/>
        <v>1</v>
      </c>
    </row>
    <row r="9012" spans="1:16" x14ac:dyDescent="0.3">
      <c r="A9012" t="s">
        <v>69</v>
      </c>
      <c r="B9012" s="38">
        <v>43624</v>
      </c>
      <c r="C9012" t="s">
        <v>30</v>
      </c>
      <c r="D9012" t="s">
        <v>1229</v>
      </c>
      <c r="E9012" t="s">
        <v>1122</v>
      </c>
      <c r="F9012">
        <v>332876</v>
      </c>
      <c r="G9012">
        <v>373482</v>
      </c>
      <c r="H9012" t="s">
        <v>148</v>
      </c>
      <c r="I9012" t="s">
        <v>248</v>
      </c>
      <c r="L9012">
        <f t="shared" si="640"/>
        <v>2019</v>
      </c>
      <c r="M9012">
        <f t="shared" si="641"/>
        <v>6</v>
      </c>
      <c r="N9012">
        <f t="shared" si="637"/>
        <v>0</v>
      </c>
      <c r="O9012">
        <f t="shared" si="638"/>
        <v>0</v>
      </c>
      <c r="P9012">
        <f t="shared" si="639"/>
        <v>1</v>
      </c>
    </row>
    <row r="9013" spans="1:16" x14ac:dyDescent="0.3">
      <c r="A9013" t="s">
        <v>69</v>
      </c>
      <c r="B9013" s="38">
        <v>43626</v>
      </c>
      <c r="C9013" t="s">
        <v>30</v>
      </c>
      <c r="D9013" t="s">
        <v>1241</v>
      </c>
      <c r="E9013" t="s">
        <v>1122</v>
      </c>
      <c r="F9013">
        <v>334176</v>
      </c>
      <c r="G9013">
        <v>373977</v>
      </c>
      <c r="H9013" t="s">
        <v>148</v>
      </c>
      <c r="I9013" t="s">
        <v>248</v>
      </c>
      <c r="L9013">
        <f t="shared" si="640"/>
        <v>2019</v>
      </c>
      <c r="M9013">
        <f t="shared" si="641"/>
        <v>6</v>
      </c>
      <c r="N9013">
        <f t="shared" si="637"/>
        <v>0</v>
      </c>
      <c r="O9013">
        <f t="shared" si="638"/>
        <v>0</v>
      </c>
      <c r="P9013">
        <f t="shared" si="639"/>
        <v>1</v>
      </c>
    </row>
    <row r="9014" spans="1:16" x14ac:dyDescent="0.3">
      <c r="A9014" t="s">
        <v>69</v>
      </c>
      <c r="B9014" s="38">
        <v>43627</v>
      </c>
      <c r="C9014" t="s">
        <v>30</v>
      </c>
      <c r="D9014" t="s">
        <v>1491</v>
      </c>
      <c r="E9014" t="s">
        <v>1122</v>
      </c>
      <c r="F9014">
        <v>333480</v>
      </c>
      <c r="G9014">
        <v>373059</v>
      </c>
      <c r="H9014" t="s">
        <v>152</v>
      </c>
      <c r="I9014" t="s">
        <v>222</v>
      </c>
      <c r="L9014">
        <f t="shared" si="640"/>
        <v>2019</v>
      </c>
      <c r="M9014">
        <f t="shared" si="641"/>
        <v>6</v>
      </c>
      <c r="N9014">
        <f t="shared" si="637"/>
        <v>0</v>
      </c>
      <c r="O9014">
        <f t="shared" si="638"/>
        <v>0</v>
      </c>
      <c r="P9014">
        <f t="shared" si="639"/>
        <v>2</v>
      </c>
    </row>
    <row r="9015" spans="1:16" x14ac:dyDescent="0.3">
      <c r="A9015" t="s">
        <v>69</v>
      </c>
      <c r="B9015" s="38">
        <v>43633</v>
      </c>
      <c r="C9015" t="s">
        <v>30</v>
      </c>
      <c r="D9015" t="s">
        <v>1229</v>
      </c>
      <c r="E9015" t="s">
        <v>1122</v>
      </c>
      <c r="F9015">
        <v>332970</v>
      </c>
      <c r="G9015">
        <v>373647</v>
      </c>
      <c r="H9015" t="s">
        <v>148</v>
      </c>
      <c r="I9015" t="s">
        <v>248</v>
      </c>
      <c r="L9015">
        <f t="shared" si="640"/>
        <v>2019</v>
      </c>
      <c r="M9015">
        <f t="shared" si="641"/>
        <v>6</v>
      </c>
      <c r="N9015">
        <f t="shared" si="637"/>
        <v>0</v>
      </c>
      <c r="O9015">
        <f t="shared" si="638"/>
        <v>0</v>
      </c>
      <c r="P9015">
        <f t="shared" si="639"/>
        <v>1</v>
      </c>
    </row>
    <row r="9016" spans="1:16" x14ac:dyDescent="0.3">
      <c r="A9016" t="s">
        <v>69</v>
      </c>
      <c r="B9016" s="38">
        <v>43634</v>
      </c>
      <c r="C9016" t="s">
        <v>30</v>
      </c>
      <c r="D9016" t="s">
        <v>1483</v>
      </c>
      <c r="E9016" t="s">
        <v>1122</v>
      </c>
      <c r="F9016">
        <v>333622</v>
      </c>
      <c r="G9016">
        <v>374068</v>
      </c>
      <c r="H9016" t="s">
        <v>144</v>
      </c>
      <c r="I9016" t="s">
        <v>341</v>
      </c>
      <c r="L9016">
        <f t="shared" si="640"/>
        <v>2019</v>
      </c>
      <c r="M9016">
        <f t="shared" si="641"/>
        <v>6</v>
      </c>
      <c r="N9016">
        <f t="shared" si="637"/>
        <v>0</v>
      </c>
      <c r="O9016">
        <f t="shared" si="638"/>
        <v>0</v>
      </c>
      <c r="P9016">
        <f t="shared" si="639"/>
        <v>3</v>
      </c>
    </row>
    <row r="9017" spans="1:16" x14ac:dyDescent="0.3">
      <c r="A9017" t="s">
        <v>69</v>
      </c>
      <c r="B9017" s="38">
        <v>43633</v>
      </c>
      <c r="C9017" t="s">
        <v>30</v>
      </c>
      <c r="D9017" t="s">
        <v>1246</v>
      </c>
      <c r="E9017" t="s">
        <v>1122</v>
      </c>
      <c r="F9017">
        <v>334849</v>
      </c>
      <c r="G9017">
        <v>373947</v>
      </c>
      <c r="H9017" t="s">
        <v>148</v>
      </c>
      <c r="I9017" t="s">
        <v>248</v>
      </c>
      <c r="L9017">
        <f t="shared" si="640"/>
        <v>2019</v>
      </c>
      <c r="M9017">
        <f t="shared" si="641"/>
        <v>6</v>
      </c>
      <c r="N9017">
        <f t="shared" si="637"/>
        <v>0</v>
      </c>
      <c r="O9017">
        <f t="shared" si="638"/>
        <v>0</v>
      </c>
      <c r="P9017">
        <f t="shared" si="639"/>
        <v>1</v>
      </c>
    </row>
    <row r="9018" spans="1:16" x14ac:dyDescent="0.3">
      <c r="A9018" t="s">
        <v>69</v>
      </c>
      <c r="B9018" s="38">
        <v>43636</v>
      </c>
      <c r="C9018" t="s">
        <v>30</v>
      </c>
      <c r="D9018" t="s">
        <v>1246</v>
      </c>
      <c r="E9018" t="s">
        <v>1122</v>
      </c>
      <c r="F9018">
        <v>334538</v>
      </c>
      <c r="G9018">
        <v>373915</v>
      </c>
      <c r="H9018" t="s">
        <v>144</v>
      </c>
      <c r="I9018" t="s">
        <v>341</v>
      </c>
      <c r="L9018">
        <f t="shared" si="640"/>
        <v>2019</v>
      </c>
      <c r="M9018">
        <f t="shared" si="641"/>
        <v>6</v>
      </c>
      <c r="N9018">
        <f t="shared" si="637"/>
        <v>0</v>
      </c>
      <c r="O9018">
        <f t="shared" si="638"/>
        <v>0</v>
      </c>
      <c r="P9018">
        <f t="shared" si="639"/>
        <v>3</v>
      </c>
    </row>
    <row r="9019" spans="1:16" x14ac:dyDescent="0.3">
      <c r="A9019" t="s">
        <v>69</v>
      </c>
      <c r="B9019" s="38">
        <v>43637</v>
      </c>
      <c r="C9019" t="s">
        <v>30</v>
      </c>
      <c r="D9019" t="s">
        <v>1246</v>
      </c>
      <c r="E9019" t="s">
        <v>1122</v>
      </c>
      <c r="F9019">
        <v>334545</v>
      </c>
      <c r="G9019">
        <v>373915</v>
      </c>
      <c r="H9019" t="s">
        <v>148</v>
      </c>
      <c r="I9019" t="s">
        <v>248</v>
      </c>
      <c r="L9019">
        <f t="shared" si="640"/>
        <v>2019</v>
      </c>
      <c r="M9019">
        <f t="shared" si="641"/>
        <v>6</v>
      </c>
      <c r="N9019">
        <f t="shared" si="637"/>
        <v>0</v>
      </c>
      <c r="O9019">
        <f t="shared" si="638"/>
        <v>0</v>
      </c>
      <c r="P9019">
        <f t="shared" si="639"/>
        <v>1</v>
      </c>
    </row>
    <row r="9020" spans="1:16" x14ac:dyDescent="0.3">
      <c r="A9020" t="s">
        <v>69</v>
      </c>
      <c r="B9020" s="38">
        <v>43638</v>
      </c>
      <c r="C9020" t="s">
        <v>30</v>
      </c>
      <c r="D9020" t="s">
        <v>1253</v>
      </c>
      <c r="E9020" t="s">
        <v>1122</v>
      </c>
      <c r="F9020">
        <v>334141</v>
      </c>
      <c r="G9020">
        <v>373415</v>
      </c>
      <c r="H9020" t="s">
        <v>152</v>
      </c>
      <c r="I9020" t="s">
        <v>222</v>
      </c>
      <c r="L9020">
        <f t="shared" si="640"/>
        <v>2019</v>
      </c>
      <c r="M9020">
        <f t="shared" si="641"/>
        <v>6</v>
      </c>
      <c r="N9020">
        <f t="shared" si="637"/>
        <v>0</v>
      </c>
      <c r="O9020">
        <f t="shared" si="638"/>
        <v>0</v>
      </c>
      <c r="P9020">
        <f t="shared" si="639"/>
        <v>2</v>
      </c>
    </row>
    <row r="9021" spans="1:16" x14ac:dyDescent="0.3">
      <c r="A9021" t="s">
        <v>69</v>
      </c>
      <c r="B9021" s="38">
        <v>43638</v>
      </c>
      <c r="C9021" t="s">
        <v>29</v>
      </c>
      <c r="D9021" t="s">
        <v>1273</v>
      </c>
      <c r="E9021" t="s">
        <v>1122</v>
      </c>
      <c r="F9021">
        <v>334355</v>
      </c>
      <c r="G9021">
        <v>374401</v>
      </c>
      <c r="H9021" t="s">
        <v>148</v>
      </c>
      <c r="I9021" t="s">
        <v>799</v>
      </c>
      <c r="L9021">
        <f t="shared" si="640"/>
        <v>2019</v>
      </c>
      <c r="M9021">
        <f t="shared" si="641"/>
        <v>6</v>
      </c>
      <c r="N9021">
        <f t="shared" si="637"/>
        <v>0</v>
      </c>
      <c r="O9021">
        <f t="shared" si="638"/>
        <v>1</v>
      </c>
      <c r="P9021">
        <f t="shared" si="639"/>
        <v>0</v>
      </c>
    </row>
    <row r="9022" spans="1:16" x14ac:dyDescent="0.3">
      <c r="A9022" t="s">
        <v>69</v>
      </c>
      <c r="B9022" s="38">
        <v>43638</v>
      </c>
      <c r="C9022" t="s">
        <v>30</v>
      </c>
      <c r="D9022" t="s">
        <v>1229</v>
      </c>
      <c r="E9022" t="s">
        <v>1122</v>
      </c>
      <c r="F9022">
        <v>333850</v>
      </c>
      <c r="G9022">
        <v>375219</v>
      </c>
      <c r="H9022" t="s">
        <v>148</v>
      </c>
      <c r="I9022" t="s">
        <v>248</v>
      </c>
      <c r="L9022">
        <f t="shared" si="640"/>
        <v>2019</v>
      </c>
      <c r="M9022">
        <f t="shared" si="641"/>
        <v>6</v>
      </c>
      <c r="N9022">
        <f t="shared" si="637"/>
        <v>0</v>
      </c>
      <c r="O9022">
        <f t="shared" si="638"/>
        <v>0</v>
      </c>
      <c r="P9022">
        <f t="shared" si="639"/>
        <v>1</v>
      </c>
    </row>
    <row r="9023" spans="1:16" x14ac:dyDescent="0.3">
      <c r="A9023" t="s">
        <v>69</v>
      </c>
      <c r="B9023" s="38">
        <v>43641</v>
      </c>
      <c r="C9023" t="s">
        <v>30</v>
      </c>
      <c r="D9023" t="s">
        <v>1468</v>
      </c>
      <c r="E9023" t="s">
        <v>1122</v>
      </c>
      <c r="F9023">
        <v>333480</v>
      </c>
      <c r="G9023">
        <v>375144</v>
      </c>
      <c r="H9023" t="s">
        <v>148</v>
      </c>
      <c r="I9023" t="s">
        <v>248</v>
      </c>
      <c r="L9023">
        <f t="shared" si="640"/>
        <v>2019</v>
      </c>
      <c r="M9023">
        <f t="shared" si="641"/>
        <v>6</v>
      </c>
      <c r="N9023">
        <f t="shared" si="637"/>
        <v>0</v>
      </c>
      <c r="O9023">
        <f t="shared" si="638"/>
        <v>0</v>
      </c>
      <c r="P9023">
        <f t="shared" si="639"/>
        <v>1</v>
      </c>
    </row>
    <row r="9024" spans="1:16" x14ac:dyDescent="0.3">
      <c r="A9024" t="s">
        <v>69</v>
      </c>
      <c r="B9024" s="38">
        <v>43644</v>
      </c>
      <c r="C9024" t="s">
        <v>30</v>
      </c>
      <c r="D9024" t="s">
        <v>1266</v>
      </c>
      <c r="E9024" t="s">
        <v>1122</v>
      </c>
      <c r="F9024">
        <v>333641</v>
      </c>
      <c r="G9024">
        <v>374999</v>
      </c>
      <c r="H9024" t="s">
        <v>148</v>
      </c>
      <c r="I9024" t="s">
        <v>248</v>
      </c>
      <c r="L9024">
        <f t="shared" si="640"/>
        <v>2019</v>
      </c>
      <c r="M9024">
        <f t="shared" si="641"/>
        <v>6</v>
      </c>
      <c r="N9024">
        <f t="shared" si="637"/>
        <v>0</v>
      </c>
      <c r="O9024">
        <f t="shared" si="638"/>
        <v>0</v>
      </c>
      <c r="P9024">
        <f t="shared" si="639"/>
        <v>1</v>
      </c>
    </row>
    <row r="9025" spans="1:16" x14ac:dyDescent="0.3">
      <c r="A9025" t="s">
        <v>69</v>
      </c>
      <c r="B9025" s="38">
        <v>43647</v>
      </c>
      <c r="C9025" t="s">
        <v>30</v>
      </c>
      <c r="D9025" t="s">
        <v>1244</v>
      </c>
      <c r="E9025" t="s">
        <v>1122</v>
      </c>
      <c r="F9025">
        <v>333451</v>
      </c>
      <c r="G9025">
        <v>374318</v>
      </c>
      <c r="H9025" t="s">
        <v>148</v>
      </c>
      <c r="I9025" t="s">
        <v>248</v>
      </c>
      <c r="L9025">
        <f t="shared" si="640"/>
        <v>2019</v>
      </c>
      <c r="M9025">
        <f t="shared" si="641"/>
        <v>7</v>
      </c>
      <c r="N9025">
        <f t="shared" si="637"/>
        <v>0</v>
      </c>
      <c r="O9025">
        <f t="shared" si="638"/>
        <v>0</v>
      </c>
      <c r="P9025">
        <f t="shared" si="639"/>
        <v>1</v>
      </c>
    </row>
    <row r="9026" spans="1:16" x14ac:dyDescent="0.3">
      <c r="A9026" t="s">
        <v>69</v>
      </c>
      <c r="B9026" s="38">
        <v>43648</v>
      </c>
      <c r="C9026" t="s">
        <v>29</v>
      </c>
      <c r="D9026" t="s">
        <v>1342</v>
      </c>
      <c r="E9026" t="s">
        <v>1122</v>
      </c>
      <c r="F9026">
        <v>333630</v>
      </c>
      <c r="G9026">
        <v>373322</v>
      </c>
      <c r="H9026" t="s">
        <v>148</v>
      </c>
      <c r="I9026" t="s">
        <v>799</v>
      </c>
      <c r="L9026">
        <f t="shared" si="640"/>
        <v>2019</v>
      </c>
      <c r="M9026">
        <f t="shared" si="641"/>
        <v>7</v>
      </c>
      <c r="N9026">
        <f t="shared" si="637"/>
        <v>0</v>
      </c>
      <c r="O9026">
        <f t="shared" si="638"/>
        <v>1</v>
      </c>
      <c r="P9026">
        <f t="shared" si="639"/>
        <v>0</v>
      </c>
    </row>
    <row r="9027" spans="1:16" x14ac:dyDescent="0.3">
      <c r="A9027" t="s">
        <v>69</v>
      </c>
      <c r="B9027" s="38">
        <v>43648</v>
      </c>
      <c r="C9027" t="s">
        <v>30</v>
      </c>
      <c r="D9027" t="s">
        <v>1474</v>
      </c>
      <c r="E9027" t="s">
        <v>1122</v>
      </c>
      <c r="F9027">
        <v>333624</v>
      </c>
      <c r="G9027">
        <v>374052</v>
      </c>
      <c r="H9027" t="s">
        <v>148</v>
      </c>
      <c r="I9027" t="s">
        <v>248</v>
      </c>
      <c r="L9027">
        <f t="shared" si="640"/>
        <v>2019</v>
      </c>
      <c r="M9027">
        <f t="shared" si="641"/>
        <v>7</v>
      </c>
      <c r="N9027">
        <f t="shared" si="637"/>
        <v>0</v>
      </c>
      <c r="O9027">
        <f t="shared" si="638"/>
        <v>0</v>
      </c>
      <c r="P9027">
        <f t="shared" si="639"/>
        <v>1</v>
      </c>
    </row>
    <row r="9028" spans="1:16" x14ac:dyDescent="0.3">
      <c r="A9028" t="s">
        <v>69</v>
      </c>
      <c r="B9028" s="38">
        <v>43649</v>
      </c>
      <c r="C9028" t="s">
        <v>30</v>
      </c>
      <c r="D9028" t="s">
        <v>1272</v>
      </c>
      <c r="E9028" t="s">
        <v>1122</v>
      </c>
      <c r="F9028">
        <v>333898</v>
      </c>
      <c r="G9028">
        <v>374092</v>
      </c>
      <c r="H9028" t="s">
        <v>148</v>
      </c>
      <c r="I9028" t="s">
        <v>248</v>
      </c>
      <c r="L9028">
        <f t="shared" si="640"/>
        <v>2019</v>
      </c>
      <c r="M9028">
        <f t="shared" si="641"/>
        <v>7</v>
      </c>
      <c r="N9028">
        <f t="shared" si="637"/>
        <v>0</v>
      </c>
      <c r="O9028">
        <f t="shared" si="638"/>
        <v>0</v>
      </c>
      <c r="P9028">
        <f t="shared" si="639"/>
        <v>1</v>
      </c>
    </row>
    <row r="9029" spans="1:16" x14ac:dyDescent="0.3">
      <c r="A9029" t="s">
        <v>69</v>
      </c>
      <c r="B9029" s="38">
        <v>43651</v>
      </c>
      <c r="C9029" t="s">
        <v>30</v>
      </c>
      <c r="D9029" t="s">
        <v>1268</v>
      </c>
      <c r="E9029" t="s">
        <v>1122</v>
      </c>
      <c r="F9029">
        <v>333577</v>
      </c>
      <c r="G9029">
        <v>373478</v>
      </c>
      <c r="H9029" t="s">
        <v>148</v>
      </c>
      <c r="I9029" t="s">
        <v>248</v>
      </c>
      <c r="L9029">
        <f t="shared" si="640"/>
        <v>2019</v>
      </c>
      <c r="M9029">
        <f t="shared" si="641"/>
        <v>7</v>
      </c>
      <c r="N9029">
        <f t="shared" si="637"/>
        <v>0</v>
      </c>
      <c r="O9029">
        <f t="shared" si="638"/>
        <v>0</v>
      </c>
      <c r="P9029">
        <f t="shared" si="639"/>
        <v>1</v>
      </c>
    </row>
    <row r="9030" spans="1:16" x14ac:dyDescent="0.3">
      <c r="A9030" t="s">
        <v>69</v>
      </c>
      <c r="B9030" s="38">
        <v>43654</v>
      </c>
      <c r="C9030" t="s">
        <v>30</v>
      </c>
      <c r="D9030" t="s">
        <v>1229</v>
      </c>
      <c r="E9030" t="s">
        <v>1122</v>
      </c>
      <c r="F9030">
        <v>332994</v>
      </c>
      <c r="G9030">
        <v>373754</v>
      </c>
      <c r="H9030" t="s">
        <v>148</v>
      </c>
      <c r="I9030" t="s">
        <v>248</v>
      </c>
      <c r="L9030">
        <f t="shared" si="640"/>
        <v>2019</v>
      </c>
      <c r="M9030">
        <f t="shared" si="641"/>
        <v>7</v>
      </c>
      <c r="N9030">
        <f t="shared" si="637"/>
        <v>0</v>
      </c>
      <c r="O9030">
        <f t="shared" si="638"/>
        <v>0</v>
      </c>
      <c r="P9030">
        <f t="shared" si="639"/>
        <v>1</v>
      </c>
    </row>
    <row r="9031" spans="1:16" x14ac:dyDescent="0.3">
      <c r="A9031" t="s">
        <v>69</v>
      </c>
      <c r="B9031" s="38">
        <v>43654</v>
      </c>
      <c r="C9031" t="s">
        <v>30</v>
      </c>
      <c r="D9031" t="s">
        <v>1242</v>
      </c>
      <c r="E9031" t="s">
        <v>1122</v>
      </c>
      <c r="F9031">
        <v>334119</v>
      </c>
      <c r="G9031">
        <v>373521</v>
      </c>
      <c r="H9031" t="s">
        <v>148</v>
      </c>
      <c r="I9031" t="s">
        <v>248</v>
      </c>
      <c r="L9031">
        <f t="shared" si="640"/>
        <v>2019</v>
      </c>
      <c r="M9031">
        <f t="shared" si="641"/>
        <v>7</v>
      </c>
      <c r="N9031">
        <f t="shared" si="637"/>
        <v>0</v>
      </c>
      <c r="O9031">
        <f t="shared" si="638"/>
        <v>0</v>
      </c>
      <c r="P9031">
        <f t="shared" si="639"/>
        <v>1</v>
      </c>
    </row>
    <row r="9032" spans="1:16" x14ac:dyDescent="0.3">
      <c r="A9032" t="s">
        <v>69</v>
      </c>
      <c r="B9032" s="38">
        <v>43656</v>
      </c>
      <c r="C9032" t="s">
        <v>30</v>
      </c>
      <c r="D9032" t="s">
        <v>1230</v>
      </c>
      <c r="E9032" t="s">
        <v>1122</v>
      </c>
      <c r="F9032">
        <v>333546</v>
      </c>
      <c r="G9032">
        <v>373841</v>
      </c>
      <c r="H9032" t="s">
        <v>152</v>
      </c>
      <c r="I9032" t="s">
        <v>222</v>
      </c>
      <c r="L9032">
        <f t="shared" si="640"/>
        <v>2019</v>
      </c>
      <c r="M9032">
        <f t="shared" si="641"/>
        <v>7</v>
      </c>
      <c r="N9032">
        <f t="shared" si="637"/>
        <v>0</v>
      </c>
      <c r="O9032">
        <f t="shared" si="638"/>
        <v>0</v>
      </c>
      <c r="P9032">
        <f t="shared" si="639"/>
        <v>2</v>
      </c>
    </row>
    <row r="9033" spans="1:16" x14ac:dyDescent="0.3">
      <c r="A9033" t="s">
        <v>69</v>
      </c>
      <c r="B9033" s="38">
        <v>43658</v>
      </c>
      <c r="C9033" t="s">
        <v>30</v>
      </c>
      <c r="D9033" t="s">
        <v>1242</v>
      </c>
      <c r="E9033" t="s">
        <v>1122</v>
      </c>
      <c r="F9033">
        <v>334239</v>
      </c>
      <c r="G9033">
        <v>373977</v>
      </c>
      <c r="H9033" t="s">
        <v>148</v>
      </c>
      <c r="I9033" t="s">
        <v>248</v>
      </c>
      <c r="L9033">
        <f t="shared" si="640"/>
        <v>2019</v>
      </c>
      <c r="M9033">
        <f t="shared" si="641"/>
        <v>7</v>
      </c>
      <c r="N9033">
        <f t="shared" si="637"/>
        <v>0</v>
      </c>
      <c r="O9033">
        <f t="shared" si="638"/>
        <v>0</v>
      </c>
      <c r="P9033">
        <f t="shared" si="639"/>
        <v>1</v>
      </c>
    </row>
    <row r="9034" spans="1:16" x14ac:dyDescent="0.3">
      <c r="A9034" t="s">
        <v>69</v>
      </c>
      <c r="B9034" s="38">
        <v>43661</v>
      </c>
      <c r="C9034" t="s">
        <v>30</v>
      </c>
      <c r="D9034" t="s">
        <v>1468</v>
      </c>
      <c r="E9034" t="s">
        <v>1122</v>
      </c>
      <c r="F9034">
        <v>333337</v>
      </c>
      <c r="G9034">
        <v>374911</v>
      </c>
      <c r="H9034" t="s">
        <v>148</v>
      </c>
      <c r="I9034" t="s">
        <v>248</v>
      </c>
      <c r="L9034">
        <f t="shared" si="640"/>
        <v>2019</v>
      </c>
      <c r="M9034">
        <f t="shared" si="641"/>
        <v>7</v>
      </c>
      <c r="N9034">
        <f t="shared" si="637"/>
        <v>0</v>
      </c>
      <c r="O9034">
        <f t="shared" si="638"/>
        <v>0</v>
      </c>
      <c r="P9034">
        <f t="shared" si="639"/>
        <v>1</v>
      </c>
    </row>
    <row r="9035" spans="1:16" x14ac:dyDescent="0.3">
      <c r="A9035" t="s">
        <v>69</v>
      </c>
      <c r="B9035" s="38">
        <v>43663</v>
      </c>
      <c r="C9035" t="s">
        <v>30</v>
      </c>
      <c r="D9035" t="s">
        <v>1269</v>
      </c>
      <c r="E9035" t="s">
        <v>1122</v>
      </c>
      <c r="F9035">
        <v>333646</v>
      </c>
      <c r="G9035">
        <v>374728</v>
      </c>
      <c r="H9035" t="s">
        <v>148</v>
      </c>
      <c r="I9035" t="s">
        <v>248</v>
      </c>
      <c r="L9035">
        <f t="shared" si="640"/>
        <v>2019</v>
      </c>
      <c r="M9035">
        <f t="shared" si="641"/>
        <v>7</v>
      </c>
      <c r="N9035">
        <f t="shared" si="637"/>
        <v>0</v>
      </c>
      <c r="O9035">
        <f t="shared" si="638"/>
        <v>0</v>
      </c>
      <c r="P9035">
        <f t="shared" si="639"/>
        <v>1</v>
      </c>
    </row>
    <row r="9036" spans="1:16" x14ac:dyDescent="0.3">
      <c r="A9036" t="s">
        <v>69</v>
      </c>
      <c r="B9036" s="38">
        <v>43663</v>
      </c>
      <c r="C9036" t="s">
        <v>30</v>
      </c>
      <c r="D9036" t="s">
        <v>1229</v>
      </c>
      <c r="E9036" t="s">
        <v>1122</v>
      </c>
      <c r="F9036">
        <v>333658</v>
      </c>
      <c r="G9036">
        <v>375218</v>
      </c>
      <c r="H9036" t="s">
        <v>148</v>
      </c>
      <c r="I9036" t="s">
        <v>248</v>
      </c>
      <c r="L9036">
        <f t="shared" si="640"/>
        <v>2019</v>
      </c>
      <c r="M9036">
        <f t="shared" si="641"/>
        <v>7</v>
      </c>
      <c r="N9036">
        <f t="shared" si="637"/>
        <v>0</v>
      </c>
      <c r="O9036">
        <f t="shared" si="638"/>
        <v>0</v>
      </c>
      <c r="P9036">
        <f t="shared" si="639"/>
        <v>1</v>
      </c>
    </row>
    <row r="9037" spans="1:16" x14ac:dyDescent="0.3">
      <c r="A9037" t="s">
        <v>69</v>
      </c>
      <c r="B9037" s="38">
        <v>43663</v>
      </c>
      <c r="C9037" t="s">
        <v>29</v>
      </c>
      <c r="D9037" t="s">
        <v>1280</v>
      </c>
      <c r="E9037" t="s">
        <v>1122</v>
      </c>
      <c r="F9037">
        <v>333565</v>
      </c>
      <c r="G9037">
        <v>373910</v>
      </c>
      <c r="H9037" t="s">
        <v>148</v>
      </c>
      <c r="I9037" t="s">
        <v>799</v>
      </c>
      <c r="L9037">
        <f t="shared" si="640"/>
        <v>2019</v>
      </c>
      <c r="M9037">
        <f t="shared" si="641"/>
        <v>7</v>
      </c>
      <c r="N9037">
        <f t="shared" si="637"/>
        <v>0</v>
      </c>
      <c r="O9037">
        <f t="shared" si="638"/>
        <v>1</v>
      </c>
      <c r="P9037">
        <f t="shared" si="639"/>
        <v>0</v>
      </c>
    </row>
    <row r="9038" spans="1:16" x14ac:dyDescent="0.3">
      <c r="A9038" t="s">
        <v>69</v>
      </c>
      <c r="B9038" s="38">
        <v>43666</v>
      </c>
      <c r="C9038" t="s">
        <v>30</v>
      </c>
      <c r="D9038" t="s">
        <v>1236</v>
      </c>
      <c r="E9038" t="s">
        <v>1122</v>
      </c>
      <c r="F9038">
        <v>334042</v>
      </c>
      <c r="G9038">
        <v>375088</v>
      </c>
      <c r="H9038" t="s">
        <v>148</v>
      </c>
      <c r="I9038" t="s">
        <v>248</v>
      </c>
      <c r="L9038">
        <f t="shared" si="640"/>
        <v>2019</v>
      </c>
      <c r="M9038">
        <f t="shared" si="641"/>
        <v>7</v>
      </c>
      <c r="N9038">
        <f t="shared" si="637"/>
        <v>0</v>
      </c>
      <c r="O9038">
        <f t="shared" si="638"/>
        <v>0</v>
      </c>
      <c r="P9038">
        <f t="shared" si="639"/>
        <v>1</v>
      </c>
    </row>
    <row r="9039" spans="1:16" x14ac:dyDescent="0.3">
      <c r="A9039" t="s">
        <v>69</v>
      </c>
      <c r="B9039" s="38">
        <v>43666</v>
      </c>
      <c r="C9039" t="s">
        <v>30</v>
      </c>
      <c r="D9039" t="s">
        <v>1267</v>
      </c>
      <c r="E9039" t="s">
        <v>1122</v>
      </c>
      <c r="F9039">
        <v>333356</v>
      </c>
      <c r="G9039">
        <v>373895</v>
      </c>
      <c r="H9039" t="s">
        <v>148</v>
      </c>
      <c r="I9039" t="s">
        <v>248</v>
      </c>
      <c r="L9039">
        <f t="shared" si="640"/>
        <v>2019</v>
      </c>
      <c r="M9039">
        <f t="shared" si="641"/>
        <v>7</v>
      </c>
      <c r="N9039">
        <f t="shared" si="637"/>
        <v>0</v>
      </c>
      <c r="O9039">
        <f t="shared" si="638"/>
        <v>0</v>
      </c>
      <c r="P9039">
        <f t="shared" si="639"/>
        <v>1</v>
      </c>
    </row>
    <row r="9040" spans="1:16" x14ac:dyDescent="0.3">
      <c r="A9040" t="s">
        <v>69</v>
      </c>
      <c r="B9040" s="38">
        <v>43667</v>
      </c>
      <c r="C9040" t="s">
        <v>30</v>
      </c>
      <c r="D9040" t="s">
        <v>1290</v>
      </c>
      <c r="E9040" t="s">
        <v>1122</v>
      </c>
      <c r="F9040">
        <v>333575</v>
      </c>
      <c r="G9040">
        <v>373198</v>
      </c>
      <c r="H9040" t="s">
        <v>148</v>
      </c>
      <c r="I9040" t="s">
        <v>248</v>
      </c>
      <c r="L9040">
        <f t="shared" si="640"/>
        <v>2019</v>
      </c>
      <c r="M9040">
        <f t="shared" si="641"/>
        <v>7</v>
      </c>
      <c r="N9040">
        <f t="shared" si="637"/>
        <v>0</v>
      </c>
      <c r="O9040">
        <f t="shared" si="638"/>
        <v>0</v>
      </c>
      <c r="P9040">
        <f t="shared" si="639"/>
        <v>1</v>
      </c>
    </row>
    <row r="9041" spans="1:16" x14ac:dyDescent="0.3">
      <c r="A9041" t="s">
        <v>69</v>
      </c>
      <c r="B9041" s="38">
        <v>43668</v>
      </c>
      <c r="C9041" t="s">
        <v>30</v>
      </c>
      <c r="D9041" t="s">
        <v>1246</v>
      </c>
      <c r="E9041" t="s">
        <v>1122</v>
      </c>
      <c r="F9041">
        <v>334256</v>
      </c>
      <c r="G9041">
        <v>373865</v>
      </c>
      <c r="H9041" t="s">
        <v>148</v>
      </c>
      <c r="I9041" t="s">
        <v>248</v>
      </c>
      <c r="L9041">
        <f t="shared" si="640"/>
        <v>2019</v>
      </c>
      <c r="M9041">
        <f t="shared" si="641"/>
        <v>7</v>
      </c>
      <c r="N9041">
        <f t="shared" si="637"/>
        <v>0</v>
      </c>
      <c r="O9041">
        <f t="shared" si="638"/>
        <v>0</v>
      </c>
      <c r="P9041">
        <f t="shared" si="639"/>
        <v>1</v>
      </c>
    </row>
    <row r="9042" spans="1:16" x14ac:dyDescent="0.3">
      <c r="A9042" t="s">
        <v>69</v>
      </c>
      <c r="B9042" s="38">
        <v>43669</v>
      </c>
      <c r="C9042" t="s">
        <v>30</v>
      </c>
      <c r="D9042" t="s">
        <v>1229</v>
      </c>
      <c r="E9042" t="s">
        <v>1122</v>
      </c>
      <c r="F9042">
        <v>332960</v>
      </c>
      <c r="G9042">
        <v>373658</v>
      </c>
      <c r="H9042" t="s">
        <v>245</v>
      </c>
      <c r="I9042" t="s">
        <v>529</v>
      </c>
      <c r="L9042">
        <f t="shared" si="640"/>
        <v>2019</v>
      </c>
      <c r="M9042">
        <f t="shared" si="641"/>
        <v>7</v>
      </c>
      <c r="N9042">
        <f t="shared" si="637"/>
        <v>0</v>
      </c>
      <c r="O9042">
        <f t="shared" si="638"/>
        <v>0</v>
      </c>
      <c r="P9042">
        <f t="shared" si="639"/>
        <v>4</v>
      </c>
    </row>
    <row r="9043" spans="1:16" x14ac:dyDescent="0.3">
      <c r="A9043" t="s">
        <v>69</v>
      </c>
      <c r="B9043" s="38">
        <v>43670</v>
      </c>
      <c r="C9043" t="s">
        <v>30</v>
      </c>
      <c r="D9043" t="s">
        <v>1257</v>
      </c>
      <c r="E9043" t="s">
        <v>1122</v>
      </c>
      <c r="F9043">
        <v>334180</v>
      </c>
      <c r="G9043">
        <v>374456</v>
      </c>
      <c r="H9043" t="s">
        <v>144</v>
      </c>
      <c r="I9043" t="s">
        <v>341</v>
      </c>
      <c r="L9043">
        <f t="shared" si="640"/>
        <v>2019</v>
      </c>
      <c r="M9043">
        <f t="shared" si="641"/>
        <v>7</v>
      </c>
      <c r="N9043">
        <f t="shared" si="637"/>
        <v>0</v>
      </c>
      <c r="O9043">
        <f t="shared" si="638"/>
        <v>0</v>
      </c>
      <c r="P9043">
        <f t="shared" si="639"/>
        <v>3</v>
      </c>
    </row>
    <row r="9044" spans="1:16" x14ac:dyDescent="0.3">
      <c r="A9044" t="s">
        <v>69</v>
      </c>
      <c r="B9044" s="38">
        <v>43675</v>
      </c>
      <c r="C9044" t="s">
        <v>30</v>
      </c>
      <c r="D9044" t="s">
        <v>1473</v>
      </c>
      <c r="E9044" t="s">
        <v>1122</v>
      </c>
      <c r="F9044">
        <v>333358</v>
      </c>
      <c r="G9044">
        <v>373820</v>
      </c>
      <c r="H9044" t="s">
        <v>152</v>
      </c>
      <c r="I9044" t="s">
        <v>222</v>
      </c>
      <c r="L9044">
        <f t="shared" si="640"/>
        <v>2019</v>
      </c>
      <c r="M9044">
        <f t="shared" si="641"/>
        <v>7</v>
      </c>
      <c r="N9044">
        <f t="shared" si="637"/>
        <v>0</v>
      </c>
      <c r="O9044">
        <f t="shared" si="638"/>
        <v>0</v>
      </c>
      <c r="P9044">
        <f t="shared" si="639"/>
        <v>2</v>
      </c>
    </row>
    <row r="9045" spans="1:16" x14ac:dyDescent="0.3">
      <c r="A9045" t="s">
        <v>69</v>
      </c>
      <c r="B9045" s="38">
        <v>43675</v>
      </c>
      <c r="C9045" t="s">
        <v>30</v>
      </c>
      <c r="D9045" t="s">
        <v>1341</v>
      </c>
      <c r="E9045" t="s">
        <v>1122</v>
      </c>
      <c r="F9045">
        <v>333942</v>
      </c>
      <c r="G9045">
        <v>374448</v>
      </c>
      <c r="H9045" t="s">
        <v>148</v>
      </c>
      <c r="I9045" t="s">
        <v>248</v>
      </c>
      <c r="L9045">
        <f t="shared" si="640"/>
        <v>2019</v>
      </c>
      <c r="M9045">
        <f t="shared" si="641"/>
        <v>7</v>
      </c>
      <c r="N9045">
        <f t="shared" ref="N9045:N9108" si="642">SUM((IF(OR(ISBLANK($I9045),ISERROR(SEARCH("killed",$I9045))),0,IF(SEARCH("killed",$I9045)=3,LEFT($I9045,1),IF(SEARCH("killed",$I9045)=4,LEFT($I9045,2),0)))),(IF(OR(ISBLANK($J9045),ISERROR(SEARCH("killed",$J9045))),0,IF(SEARCH("killed",$J9045)=3,LEFT($J9045,1),IF(SEARCH("killed",$J9045)=4,LEFT($J9045,2),0)))),(IF(OR(ISBLANK($K9045),ISERROR(SEARCH("killed",$K9045))),0,IF(SEARCH("killed",$K9045)=3,LEFT($K9045,1),IF(SEARCH("killed",$K9045)=4,LEFT($K9045,2),0)))))</f>
        <v>0</v>
      </c>
      <c r="O9045">
        <f t="shared" ref="O9045:O9108" si="643">SUM((IF(OR(ISBLANK($I9045),ISERROR(SEARCH("seriously",$I9045))),0,IF(SEARCH("seriously",$I9045)=3,LEFT($I9045,1),IF(SEARCH("seriously",$I9045)=4,LEFT($I9045,2),0)))),(IF(OR(ISBLANK($J9045),ISERROR(SEARCH("seriously",$J9045))),0,IF(SEARCH("seriously",$J9045)=3,LEFT($J9045,1),IF(SEARCH("seriously",$J9045)=4,LEFT($J9045,2),0)))),(IF(OR(ISBLANK($K9045),ISERROR(SEARCH("seriously",$K9045))),0,IF(SEARCH("seriously",$K9045)=3,LEFT($K9045,1),IF(SEARCH("seriously",$K9045)=4,LEFT($K9045,2),0)))))</f>
        <v>0</v>
      </c>
      <c r="P9045">
        <f t="shared" ref="P9045:P9108" si="644">SUM((IF(OR(ISBLANK($I9045),ISERROR(SEARCH("slightly",$I9045))),0,IF(SEARCH("slightly",$I9045)=3,LEFT($I9045,1),IF(SEARCH("slightly",$I9045)=4,LEFT($I9045,2),0)))),(IF(OR(ISBLANK($J9045),ISERROR(SEARCH("slightly",$J9045))),0,IF(SEARCH("slightly",$J9045)=3,LEFT($J9045,1),IF(SEARCH("slightly",$J9045)=4,LEFT($J9045,2),0)))),(IF(OR(ISBLANK($K9045),ISERROR(SEARCH("slightly",$K9045))),0,IF(SEARCH("slightly",$K9045)=3,LEFT($K9045,1),IF(SEARCH("slightly",$K9045)=4,LEFT($K9045,2),0)))))</f>
        <v>1</v>
      </c>
    </row>
    <row r="9046" spans="1:16" x14ac:dyDescent="0.3">
      <c r="A9046" t="s">
        <v>69</v>
      </c>
      <c r="B9046" s="38">
        <v>43679</v>
      </c>
      <c r="C9046" t="s">
        <v>30</v>
      </c>
      <c r="D9046" t="s">
        <v>1601</v>
      </c>
      <c r="E9046" t="s">
        <v>1122</v>
      </c>
      <c r="F9046">
        <v>333499</v>
      </c>
      <c r="G9046">
        <v>375125</v>
      </c>
      <c r="H9046" t="s">
        <v>148</v>
      </c>
      <c r="I9046" t="s">
        <v>248</v>
      </c>
      <c r="L9046">
        <f t="shared" si="640"/>
        <v>2019</v>
      </c>
      <c r="M9046">
        <f t="shared" si="641"/>
        <v>8</v>
      </c>
      <c r="N9046">
        <f t="shared" si="642"/>
        <v>0</v>
      </c>
      <c r="O9046">
        <f t="shared" si="643"/>
        <v>0</v>
      </c>
      <c r="P9046">
        <f t="shared" si="644"/>
        <v>1</v>
      </c>
    </row>
    <row r="9047" spans="1:16" x14ac:dyDescent="0.3">
      <c r="A9047" t="s">
        <v>69</v>
      </c>
      <c r="B9047" s="38">
        <v>43680</v>
      </c>
      <c r="C9047" t="s">
        <v>30</v>
      </c>
      <c r="D9047" t="s">
        <v>1229</v>
      </c>
      <c r="E9047" t="s">
        <v>1122</v>
      </c>
      <c r="F9047">
        <v>333757</v>
      </c>
      <c r="G9047">
        <v>375234</v>
      </c>
      <c r="H9047" t="s">
        <v>148</v>
      </c>
      <c r="I9047" t="s">
        <v>248</v>
      </c>
      <c r="L9047">
        <f t="shared" si="640"/>
        <v>2019</v>
      </c>
      <c r="M9047">
        <f t="shared" si="641"/>
        <v>8</v>
      </c>
      <c r="N9047">
        <f t="shared" si="642"/>
        <v>0</v>
      </c>
      <c r="O9047">
        <f t="shared" si="643"/>
        <v>0</v>
      </c>
      <c r="P9047">
        <f t="shared" si="644"/>
        <v>1</v>
      </c>
    </row>
    <row r="9048" spans="1:16" x14ac:dyDescent="0.3">
      <c r="A9048" t="s">
        <v>69</v>
      </c>
      <c r="B9048" s="38">
        <v>43683</v>
      </c>
      <c r="C9048" t="s">
        <v>30</v>
      </c>
      <c r="D9048" t="s">
        <v>1246</v>
      </c>
      <c r="E9048" t="s">
        <v>1122</v>
      </c>
      <c r="F9048">
        <v>334263</v>
      </c>
      <c r="G9048">
        <v>373887</v>
      </c>
      <c r="H9048" t="s">
        <v>148</v>
      </c>
      <c r="I9048" t="s">
        <v>248</v>
      </c>
      <c r="L9048">
        <f t="shared" si="640"/>
        <v>2019</v>
      </c>
      <c r="M9048">
        <f t="shared" si="641"/>
        <v>8</v>
      </c>
      <c r="N9048">
        <f t="shared" si="642"/>
        <v>0</v>
      </c>
      <c r="O9048">
        <f t="shared" si="643"/>
        <v>0</v>
      </c>
      <c r="P9048">
        <f t="shared" si="644"/>
        <v>1</v>
      </c>
    </row>
    <row r="9049" spans="1:16" x14ac:dyDescent="0.3">
      <c r="A9049" t="s">
        <v>69</v>
      </c>
      <c r="B9049" s="38">
        <v>43683</v>
      </c>
      <c r="C9049" t="s">
        <v>30</v>
      </c>
      <c r="D9049" t="s">
        <v>1341</v>
      </c>
      <c r="E9049" t="s">
        <v>1122</v>
      </c>
      <c r="F9049">
        <v>333986</v>
      </c>
      <c r="G9049">
        <v>374389</v>
      </c>
      <c r="H9049" t="s">
        <v>148</v>
      </c>
      <c r="I9049" t="s">
        <v>248</v>
      </c>
      <c r="L9049">
        <f t="shared" si="640"/>
        <v>2019</v>
      </c>
      <c r="M9049">
        <f t="shared" si="641"/>
        <v>8</v>
      </c>
      <c r="N9049">
        <f t="shared" si="642"/>
        <v>0</v>
      </c>
      <c r="O9049">
        <f t="shared" si="643"/>
        <v>0</v>
      </c>
      <c r="P9049">
        <f t="shared" si="644"/>
        <v>1</v>
      </c>
    </row>
    <row r="9050" spans="1:16" x14ac:dyDescent="0.3">
      <c r="A9050" t="s">
        <v>69</v>
      </c>
      <c r="B9050" s="38">
        <v>43690</v>
      </c>
      <c r="C9050" t="s">
        <v>30</v>
      </c>
      <c r="D9050" t="s">
        <v>1246</v>
      </c>
      <c r="E9050" t="s">
        <v>1122</v>
      </c>
      <c r="F9050">
        <v>334874</v>
      </c>
      <c r="G9050">
        <v>373943</v>
      </c>
      <c r="H9050" t="s">
        <v>152</v>
      </c>
      <c r="I9050" t="s">
        <v>222</v>
      </c>
      <c r="L9050">
        <f t="shared" si="640"/>
        <v>2019</v>
      </c>
      <c r="M9050">
        <f t="shared" si="641"/>
        <v>8</v>
      </c>
      <c r="N9050">
        <f t="shared" si="642"/>
        <v>0</v>
      </c>
      <c r="O9050">
        <f t="shared" si="643"/>
        <v>0</v>
      </c>
      <c r="P9050">
        <f t="shared" si="644"/>
        <v>2</v>
      </c>
    </row>
    <row r="9051" spans="1:16" x14ac:dyDescent="0.3">
      <c r="A9051" t="s">
        <v>69</v>
      </c>
      <c r="B9051" s="38">
        <v>43691</v>
      </c>
      <c r="C9051" t="s">
        <v>30</v>
      </c>
      <c r="D9051" t="s">
        <v>1232</v>
      </c>
      <c r="E9051" t="s">
        <v>1122</v>
      </c>
      <c r="F9051">
        <v>334386</v>
      </c>
      <c r="G9051">
        <v>374366</v>
      </c>
      <c r="H9051" t="s">
        <v>148</v>
      </c>
      <c r="I9051" t="s">
        <v>248</v>
      </c>
      <c r="L9051">
        <f t="shared" si="640"/>
        <v>2019</v>
      </c>
      <c r="M9051">
        <f t="shared" si="641"/>
        <v>8</v>
      </c>
      <c r="N9051">
        <f t="shared" si="642"/>
        <v>0</v>
      </c>
      <c r="O9051">
        <f t="shared" si="643"/>
        <v>0</v>
      </c>
      <c r="P9051">
        <f t="shared" si="644"/>
        <v>1</v>
      </c>
    </row>
    <row r="9052" spans="1:16" x14ac:dyDescent="0.3">
      <c r="A9052" t="s">
        <v>69</v>
      </c>
      <c r="B9052" s="38">
        <v>43692</v>
      </c>
      <c r="C9052" t="s">
        <v>30</v>
      </c>
      <c r="D9052" t="s">
        <v>1230</v>
      </c>
      <c r="E9052" t="s">
        <v>1122</v>
      </c>
      <c r="F9052">
        <v>333538</v>
      </c>
      <c r="G9052">
        <v>373912</v>
      </c>
      <c r="H9052" t="s">
        <v>148</v>
      </c>
      <c r="I9052" t="s">
        <v>248</v>
      </c>
      <c r="L9052">
        <f t="shared" si="640"/>
        <v>2019</v>
      </c>
      <c r="M9052">
        <f t="shared" si="641"/>
        <v>8</v>
      </c>
      <c r="N9052">
        <f t="shared" si="642"/>
        <v>0</v>
      </c>
      <c r="O9052">
        <f t="shared" si="643"/>
        <v>0</v>
      </c>
      <c r="P9052">
        <f t="shared" si="644"/>
        <v>1</v>
      </c>
    </row>
    <row r="9053" spans="1:16" x14ac:dyDescent="0.3">
      <c r="A9053" t="s">
        <v>69</v>
      </c>
      <c r="B9053" s="38">
        <v>43692</v>
      </c>
      <c r="C9053" t="s">
        <v>30</v>
      </c>
      <c r="D9053" t="s">
        <v>1244</v>
      </c>
      <c r="E9053" t="s">
        <v>1122</v>
      </c>
      <c r="F9053">
        <v>333437</v>
      </c>
      <c r="G9053">
        <v>374326</v>
      </c>
      <c r="H9053" t="s">
        <v>148</v>
      </c>
      <c r="I9053" t="s">
        <v>248</v>
      </c>
      <c r="L9053">
        <f t="shared" si="640"/>
        <v>2019</v>
      </c>
      <c r="M9053">
        <f t="shared" si="641"/>
        <v>8</v>
      </c>
      <c r="N9053">
        <f t="shared" si="642"/>
        <v>0</v>
      </c>
      <c r="O9053">
        <f t="shared" si="643"/>
        <v>0</v>
      </c>
      <c r="P9053">
        <f t="shared" si="644"/>
        <v>1</v>
      </c>
    </row>
    <row r="9054" spans="1:16" x14ac:dyDescent="0.3">
      <c r="A9054" t="s">
        <v>69</v>
      </c>
      <c r="B9054" s="38">
        <v>43693</v>
      </c>
      <c r="C9054" t="s">
        <v>30</v>
      </c>
      <c r="D9054" t="s">
        <v>1483</v>
      </c>
      <c r="E9054" t="s">
        <v>1122</v>
      </c>
      <c r="F9054">
        <v>333704</v>
      </c>
      <c r="G9054">
        <v>374075</v>
      </c>
      <c r="H9054" t="s">
        <v>148</v>
      </c>
      <c r="I9054" t="s">
        <v>248</v>
      </c>
      <c r="L9054">
        <f t="shared" si="640"/>
        <v>2019</v>
      </c>
      <c r="M9054">
        <f t="shared" si="641"/>
        <v>8</v>
      </c>
      <c r="N9054">
        <f t="shared" si="642"/>
        <v>0</v>
      </c>
      <c r="O9054">
        <f t="shared" si="643"/>
        <v>0</v>
      </c>
      <c r="P9054">
        <f t="shared" si="644"/>
        <v>1</v>
      </c>
    </row>
    <row r="9055" spans="1:16" x14ac:dyDescent="0.3">
      <c r="A9055" t="s">
        <v>69</v>
      </c>
      <c r="B9055" s="38">
        <v>43694</v>
      </c>
      <c r="C9055" t="s">
        <v>30</v>
      </c>
      <c r="D9055" t="s">
        <v>1224</v>
      </c>
      <c r="E9055" t="s">
        <v>1122</v>
      </c>
      <c r="F9055">
        <v>334080</v>
      </c>
      <c r="G9055">
        <v>374424</v>
      </c>
      <c r="H9055" t="s">
        <v>152</v>
      </c>
      <c r="I9055" t="s">
        <v>222</v>
      </c>
      <c r="L9055">
        <f t="shared" si="640"/>
        <v>2019</v>
      </c>
      <c r="M9055">
        <f t="shared" si="641"/>
        <v>8</v>
      </c>
      <c r="N9055">
        <f t="shared" si="642"/>
        <v>0</v>
      </c>
      <c r="O9055">
        <f t="shared" si="643"/>
        <v>0</v>
      </c>
      <c r="P9055">
        <f t="shared" si="644"/>
        <v>2</v>
      </c>
    </row>
    <row r="9056" spans="1:16" x14ac:dyDescent="0.3">
      <c r="A9056" t="s">
        <v>69</v>
      </c>
      <c r="B9056" s="38">
        <v>43702</v>
      </c>
      <c r="C9056" t="s">
        <v>30</v>
      </c>
      <c r="D9056" t="s">
        <v>1295</v>
      </c>
      <c r="E9056" t="s">
        <v>1122</v>
      </c>
      <c r="F9056">
        <v>334007</v>
      </c>
      <c r="G9056">
        <v>373297</v>
      </c>
      <c r="H9056" t="s">
        <v>148</v>
      </c>
      <c r="I9056" t="s">
        <v>248</v>
      </c>
      <c r="L9056">
        <f t="shared" si="640"/>
        <v>2019</v>
      </c>
      <c r="M9056">
        <f t="shared" si="641"/>
        <v>8</v>
      </c>
      <c r="N9056">
        <f t="shared" si="642"/>
        <v>0</v>
      </c>
      <c r="O9056">
        <f t="shared" si="643"/>
        <v>0</v>
      </c>
      <c r="P9056">
        <f t="shared" si="644"/>
        <v>1</v>
      </c>
    </row>
    <row r="9057" spans="1:16" x14ac:dyDescent="0.3">
      <c r="A9057" t="s">
        <v>69</v>
      </c>
      <c r="B9057" s="38">
        <v>43699</v>
      </c>
      <c r="C9057" t="s">
        <v>30</v>
      </c>
      <c r="D9057" t="s">
        <v>1237</v>
      </c>
      <c r="E9057" t="s">
        <v>1122</v>
      </c>
      <c r="F9057">
        <v>333745</v>
      </c>
      <c r="G9057">
        <v>374857</v>
      </c>
      <c r="H9057" t="s">
        <v>152</v>
      </c>
      <c r="I9057" t="s">
        <v>222</v>
      </c>
      <c r="L9057">
        <f t="shared" si="640"/>
        <v>2019</v>
      </c>
      <c r="M9057">
        <f t="shared" si="641"/>
        <v>8</v>
      </c>
      <c r="N9057">
        <f t="shared" si="642"/>
        <v>0</v>
      </c>
      <c r="O9057">
        <f t="shared" si="643"/>
        <v>0</v>
      </c>
      <c r="P9057">
        <f t="shared" si="644"/>
        <v>2</v>
      </c>
    </row>
    <row r="9058" spans="1:16" x14ac:dyDescent="0.3">
      <c r="A9058" t="s">
        <v>69</v>
      </c>
      <c r="B9058" s="38">
        <v>43707</v>
      </c>
      <c r="C9058" t="s">
        <v>30</v>
      </c>
      <c r="D9058" t="s">
        <v>1282</v>
      </c>
      <c r="E9058" t="s">
        <v>1122</v>
      </c>
      <c r="F9058">
        <v>334865</v>
      </c>
      <c r="G9058">
        <v>373947</v>
      </c>
      <c r="H9058" t="s">
        <v>148</v>
      </c>
      <c r="I9058" t="s">
        <v>248</v>
      </c>
      <c r="L9058">
        <f t="shared" si="640"/>
        <v>2019</v>
      </c>
      <c r="M9058">
        <f t="shared" si="641"/>
        <v>8</v>
      </c>
      <c r="N9058">
        <f t="shared" si="642"/>
        <v>0</v>
      </c>
      <c r="O9058">
        <f t="shared" si="643"/>
        <v>0</v>
      </c>
      <c r="P9058">
        <f t="shared" si="644"/>
        <v>1</v>
      </c>
    </row>
    <row r="9059" spans="1:16" x14ac:dyDescent="0.3">
      <c r="A9059" t="s">
        <v>69</v>
      </c>
      <c r="B9059" s="38">
        <v>43709</v>
      </c>
      <c r="C9059" t="s">
        <v>30</v>
      </c>
      <c r="D9059" t="s">
        <v>1288</v>
      </c>
      <c r="E9059" t="s">
        <v>1122</v>
      </c>
      <c r="F9059">
        <v>333535</v>
      </c>
      <c r="G9059">
        <v>373981</v>
      </c>
      <c r="H9059" t="s">
        <v>148</v>
      </c>
      <c r="I9059" t="s">
        <v>248</v>
      </c>
      <c r="L9059">
        <f t="shared" si="640"/>
        <v>2019</v>
      </c>
      <c r="M9059">
        <f t="shared" si="641"/>
        <v>9</v>
      </c>
      <c r="N9059">
        <f t="shared" si="642"/>
        <v>0</v>
      </c>
      <c r="O9059">
        <f t="shared" si="643"/>
        <v>0</v>
      </c>
      <c r="P9059">
        <f t="shared" si="644"/>
        <v>1</v>
      </c>
    </row>
    <row r="9060" spans="1:16" x14ac:dyDescent="0.3">
      <c r="A9060" t="s">
        <v>69</v>
      </c>
      <c r="B9060" s="38">
        <v>43710</v>
      </c>
      <c r="C9060" t="s">
        <v>30</v>
      </c>
      <c r="D9060" t="s">
        <v>1246</v>
      </c>
      <c r="E9060" t="s">
        <v>1122</v>
      </c>
      <c r="F9060">
        <v>334863</v>
      </c>
      <c r="G9060">
        <v>373947</v>
      </c>
      <c r="H9060" t="s">
        <v>148</v>
      </c>
      <c r="I9060" t="s">
        <v>248</v>
      </c>
      <c r="L9060">
        <f t="shared" si="640"/>
        <v>2019</v>
      </c>
      <c r="M9060">
        <f t="shared" si="641"/>
        <v>9</v>
      </c>
      <c r="N9060">
        <f t="shared" si="642"/>
        <v>0</v>
      </c>
      <c r="O9060">
        <f t="shared" si="643"/>
        <v>0</v>
      </c>
      <c r="P9060">
        <f t="shared" si="644"/>
        <v>1</v>
      </c>
    </row>
    <row r="9061" spans="1:16" x14ac:dyDescent="0.3">
      <c r="A9061" t="s">
        <v>69</v>
      </c>
      <c r="B9061" s="38">
        <v>43710</v>
      </c>
      <c r="C9061" t="s">
        <v>30</v>
      </c>
      <c r="D9061" t="s">
        <v>1241</v>
      </c>
      <c r="E9061" t="s">
        <v>1122</v>
      </c>
      <c r="F9061">
        <v>333937</v>
      </c>
      <c r="G9061">
        <v>373954</v>
      </c>
      <c r="H9061" t="s">
        <v>148</v>
      </c>
      <c r="I9061" t="s">
        <v>248</v>
      </c>
      <c r="L9061">
        <f t="shared" si="640"/>
        <v>2019</v>
      </c>
      <c r="M9061">
        <f t="shared" si="641"/>
        <v>9</v>
      </c>
      <c r="N9061">
        <f t="shared" si="642"/>
        <v>0</v>
      </c>
      <c r="O9061">
        <f t="shared" si="643"/>
        <v>0</v>
      </c>
      <c r="P9061">
        <f t="shared" si="644"/>
        <v>1</v>
      </c>
    </row>
    <row r="9062" spans="1:16" x14ac:dyDescent="0.3">
      <c r="A9062" t="s">
        <v>69</v>
      </c>
      <c r="B9062" s="38">
        <v>43711</v>
      </c>
      <c r="C9062" t="s">
        <v>30</v>
      </c>
      <c r="D9062" t="s">
        <v>1274</v>
      </c>
      <c r="E9062" t="s">
        <v>1122</v>
      </c>
      <c r="F9062">
        <v>333633</v>
      </c>
      <c r="G9062">
        <v>374978</v>
      </c>
      <c r="H9062" t="s">
        <v>148</v>
      </c>
      <c r="I9062" t="s">
        <v>248</v>
      </c>
      <c r="L9062">
        <f t="shared" si="640"/>
        <v>2019</v>
      </c>
      <c r="M9062">
        <f t="shared" si="641"/>
        <v>9</v>
      </c>
      <c r="N9062">
        <f t="shared" si="642"/>
        <v>0</v>
      </c>
      <c r="O9062">
        <f t="shared" si="643"/>
        <v>0</v>
      </c>
      <c r="P9062">
        <f t="shared" si="644"/>
        <v>1</v>
      </c>
    </row>
    <row r="9063" spans="1:16" x14ac:dyDescent="0.3">
      <c r="A9063" t="s">
        <v>69</v>
      </c>
      <c r="B9063" s="38">
        <v>43711</v>
      </c>
      <c r="C9063" t="s">
        <v>30</v>
      </c>
      <c r="D9063" t="s">
        <v>1476</v>
      </c>
      <c r="E9063" t="s">
        <v>1122</v>
      </c>
      <c r="F9063">
        <v>333571</v>
      </c>
      <c r="G9063">
        <v>373778</v>
      </c>
      <c r="H9063" t="s">
        <v>148</v>
      </c>
      <c r="I9063" t="s">
        <v>248</v>
      </c>
      <c r="L9063">
        <f t="shared" si="640"/>
        <v>2019</v>
      </c>
      <c r="M9063">
        <f t="shared" si="641"/>
        <v>9</v>
      </c>
      <c r="N9063">
        <f t="shared" si="642"/>
        <v>0</v>
      </c>
      <c r="O9063">
        <f t="shared" si="643"/>
        <v>0</v>
      </c>
      <c r="P9063">
        <f t="shared" si="644"/>
        <v>1</v>
      </c>
    </row>
    <row r="9064" spans="1:16" x14ac:dyDescent="0.3">
      <c r="A9064" t="s">
        <v>69</v>
      </c>
      <c r="B9064" s="38">
        <v>43711</v>
      </c>
      <c r="C9064" t="s">
        <v>30</v>
      </c>
      <c r="D9064" t="s">
        <v>1284</v>
      </c>
      <c r="E9064" t="s">
        <v>1122</v>
      </c>
      <c r="F9064">
        <v>334212</v>
      </c>
      <c r="G9064">
        <v>374126</v>
      </c>
      <c r="H9064" t="s">
        <v>148</v>
      </c>
      <c r="I9064" t="s">
        <v>248</v>
      </c>
      <c r="L9064">
        <f t="shared" si="640"/>
        <v>2019</v>
      </c>
      <c r="M9064">
        <f t="shared" si="641"/>
        <v>9</v>
      </c>
      <c r="N9064">
        <f t="shared" si="642"/>
        <v>0</v>
      </c>
      <c r="O9064">
        <f t="shared" si="643"/>
        <v>0</v>
      </c>
      <c r="P9064">
        <f t="shared" si="644"/>
        <v>1</v>
      </c>
    </row>
    <row r="9065" spans="1:16" x14ac:dyDescent="0.3">
      <c r="A9065" t="s">
        <v>69</v>
      </c>
      <c r="B9065" s="38">
        <v>43713</v>
      </c>
      <c r="C9065" t="s">
        <v>30</v>
      </c>
      <c r="D9065" t="s">
        <v>1246</v>
      </c>
      <c r="E9065" t="s">
        <v>1122</v>
      </c>
      <c r="F9065">
        <v>334557</v>
      </c>
      <c r="G9065">
        <v>373917</v>
      </c>
      <c r="H9065" t="s">
        <v>152</v>
      </c>
      <c r="I9065" t="s">
        <v>222</v>
      </c>
      <c r="L9065">
        <f t="shared" si="640"/>
        <v>2019</v>
      </c>
      <c r="M9065">
        <f t="shared" si="641"/>
        <v>9</v>
      </c>
      <c r="N9065">
        <f t="shared" si="642"/>
        <v>0</v>
      </c>
      <c r="O9065">
        <f t="shared" si="643"/>
        <v>0</v>
      </c>
      <c r="P9065">
        <f t="shared" si="644"/>
        <v>2</v>
      </c>
    </row>
    <row r="9066" spans="1:16" x14ac:dyDescent="0.3">
      <c r="A9066" t="s">
        <v>69</v>
      </c>
      <c r="B9066" s="38">
        <v>43713</v>
      </c>
      <c r="C9066" t="s">
        <v>29</v>
      </c>
      <c r="D9066" t="s">
        <v>1230</v>
      </c>
      <c r="E9066" t="s">
        <v>1122</v>
      </c>
      <c r="F9066">
        <v>333563</v>
      </c>
      <c r="G9066">
        <v>373747</v>
      </c>
      <c r="H9066" t="s">
        <v>148</v>
      </c>
      <c r="I9066" t="s">
        <v>799</v>
      </c>
      <c r="L9066">
        <f t="shared" si="640"/>
        <v>2019</v>
      </c>
      <c r="M9066">
        <f t="shared" si="641"/>
        <v>9</v>
      </c>
      <c r="N9066">
        <f t="shared" si="642"/>
        <v>0</v>
      </c>
      <c r="O9066">
        <f t="shared" si="643"/>
        <v>1</v>
      </c>
      <c r="P9066">
        <f t="shared" si="644"/>
        <v>0</v>
      </c>
    </row>
    <row r="9067" spans="1:16" x14ac:dyDescent="0.3">
      <c r="A9067" t="s">
        <v>69</v>
      </c>
      <c r="B9067" s="38">
        <v>43713</v>
      </c>
      <c r="C9067" t="s">
        <v>30</v>
      </c>
      <c r="D9067" t="s">
        <v>1252</v>
      </c>
      <c r="E9067" t="s">
        <v>1122</v>
      </c>
      <c r="F9067">
        <v>333587</v>
      </c>
      <c r="G9067">
        <v>373314</v>
      </c>
      <c r="H9067" t="s">
        <v>148</v>
      </c>
      <c r="I9067" t="s">
        <v>248</v>
      </c>
      <c r="L9067">
        <f t="shared" si="640"/>
        <v>2019</v>
      </c>
      <c r="M9067">
        <f t="shared" si="641"/>
        <v>9</v>
      </c>
      <c r="N9067">
        <f t="shared" si="642"/>
        <v>0</v>
      </c>
      <c r="O9067">
        <f t="shared" si="643"/>
        <v>0</v>
      </c>
      <c r="P9067">
        <f t="shared" si="644"/>
        <v>1</v>
      </c>
    </row>
    <row r="9068" spans="1:16" x14ac:dyDescent="0.3">
      <c r="A9068" t="s">
        <v>69</v>
      </c>
      <c r="B9068" s="38">
        <v>43714</v>
      </c>
      <c r="C9068" t="s">
        <v>30</v>
      </c>
      <c r="D9068" t="s">
        <v>1284</v>
      </c>
      <c r="E9068" t="s">
        <v>1122</v>
      </c>
      <c r="F9068">
        <v>334213</v>
      </c>
      <c r="G9068">
        <v>374126</v>
      </c>
      <c r="H9068" t="s">
        <v>148</v>
      </c>
      <c r="I9068" t="s">
        <v>248</v>
      </c>
      <c r="L9068">
        <f t="shared" si="640"/>
        <v>2019</v>
      </c>
      <c r="M9068">
        <f t="shared" si="641"/>
        <v>9</v>
      </c>
      <c r="N9068">
        <f t="shared" si="642"/>
        <v>0</v>
      </c>
      <c r="O9068">
        <f t="shared" si="643"/>
        <v>0</v>
      </c>
      <c r="P9068">
        <f t="shared" si="644"/>
        <v>1</v>
      </c>
    </row>
    <row r="9069" spans="1:16" x14ac:dyDescent="0.3">
      <c r="A9069" t="s">
        <v>69</v>
      </c>
      <c r="B9069" s="38">
        <v>43713</v>
      </c>
      <c r="C9069" t="s">
        <v>30</v>
      </c>
      <c r="D9069" t="s">
        <v>1342</v>
      </c>
      <c r="E9069" t="s">
        <v>1122</v>
      </c>
      <c r="F9069">
        <v>333682</v>
      </c>
      <c r="G9069">
        <v>373447</v>
      </c>
      <c r="H9069" t="s">
        <v>148</v>
      </c>
      <c r="I9069" t="s">
        <v>248</v>
      </c>
      <c r="L9069">
        <f t="shared" si="640"/>
        <v>2019</v>
      </c>
      <c r="M9069">
        <f t="shared" si="641"/>
        <v>9</v>
      </c>
      <c r="N9069">
        <f t="shared" si="642"/>
        <v>0</v>
      </c>
      <c r="O9069">
        <f t="shared" si="643"/>
        <v>0</v>
      </c>
      <c r="P9069">
        <f t="shared" si="644"/>
        <v>1</v>
      </c>
    </row>
    <row r="9070" spans="1:16" x14ac:dyDescent="0.3">
      <c r="A9070" t="s">
        <v>69</v>
      </c>
      <c r="B9070" s="38">
        <v>43714</v>
      </c>
      <c r="C9070" t="s">
        <v>30</v>
      </c>
      <c r="D9070" t="s">
        <v>1473</v>
      </c>
      <c r="E9070" t="s">
        <v>1122</v>
      </c>
      <c r="F9070">
        <v>333339</v>
      </c>
      <c r="G9070">
        <v>373885</v>
      </c>
      <c r="H9070" t="s">
        <v>148</v>
      </c>
      <c r="I9070" t="s">
        <v>248</v>
      </c>
      <c r="L9070">
        <f t="shared" ref="L9070:L9133" si="645">YEAR(B9070)</f>
        <v>2019</v>
      </c>
      <c r="M9070">
        <f t="shared" ref="M9070:M9133" si="646">MONTH(B9070)</f>
        <v>9</v>
      </c>
      <c r="N9070">
        <f t="shared" si="642"/>
        <v>0</v>
      </c>
      <c r="O9070">
        <f t="shared" si="643"/>
        <v>0</v>
      </c>
      <c r="P9070">
        <f t="shared" si="644"/>
        <v>1</v>
      </c>
    </row>
    <row r="9071" spans="1:16" x14ac:dyDescent="0.3">
      <c r="A9071" t="s">
        <v>69</v>
      </c>
      <c r="B9071" s="38">
        <v>43721</v>
      </c>
      <c r="C9071" t="s">
        <v>30</v>
      </c>
      <c r="D9071" t="s">
        <v>1266</v>
      </c>
      <c r="E9071" t="s">
        <v>1122</v>
      </c>
      <c r="F9071">
        <v>333695</v>
      </c>
      <c r="G9071">
        <v>375094</v>
      </c>
      <c r="H9071" t="s">
        <v>152</v>
      </c>
      <c r="I9071" t="s">
        <v>222</v>
      </c>
      <c r="L9071">
        <f t="shared" si="645"/>
        <v>2019</v>
      </c>
      <c r="M9071">
        <f t="shared" si="646"/>
        <v>9</v>
      </c>
      <c r="N9071">
        <f t="shared" si="642"/>
        <v>0</v>
      </c>
      <c r="O9071">
        <f t="shared" si="643"/>
        <v>0</v>
      </c>
      <c r="P9071">
        <f t="shared" si="644"/>
        <v>2</v>
      </c>
    </row>
    <row r="9072" spans="1:16" x14ac:dyDescent="0.3">
      <c r="A9072" t="s">
        <v>69</v>
      </c>
      <c r="B9072" s="38">
        <v>43722</v>
      </c>
      <c r="C9072" t="s">
        <v>30</v>
      </c>
      <c r="D9072" t="s">
        <v>1280</v>
      </c>
      <c r="E9072" t="s">
        <v>1122</v>
      </c>
      <c r="F9072">
        <v>333636</v>
      </c>
      <c r="G9072">
        <v>373922</v>
      </c>
      <c r="H9072" t="s">
        <v>152</v>
      </c>
      <c r="I9072" t="s">
        <v>222</v>
      </c>
      <c r="L9072">
        <f t="shared" si="645"/>
        <v>2019</v>
      </c>
      <c r="M9072">
        <f t="shared" si="646"/>
        <v>9</v>
      </c>
      <c r="N9072">
        <f t="shared" si="642"/>
        <v>0</v>
      </c>
      <c r="O9072">
        <f t="shared" si="643"/>
        <v>0</v>
      </c>
      <c r="P9072">
        <f t="shared" si="644"/>
        <v>2</v>
      </c>
    </row>
    <row r="9073" spans="1:16" x14ac:dyDescent="0.3">
      <c r="A9073" t="s">
        <v>69</v>
      </c>
      <c r="B9073" s="38">
        <v>43722</v>
      </c>
      <c r="C9073" t="s">
        <v>30</v>
      </c>
      <c r="D9073" t="s">
        <v>1245</v>
      </c>
      <c r="E9073" t="s">
        <v>1122</v>
      </c>
      <c r="F9073">
        <v>333493</v>
      </c>
      <c r="G9073">
        <v>375118</v>
      </c>
      <c r="H9073" t="s">
        <v>148</v>
      </c>
      <c r="I9073" t="s">
        <v>248</v>
      </c>
      <c r="L9073">
        <f t="shared" si="645"/>
        <v>2019</v>
      </c>
      <c r="M9073">
        <f t="shared" si="646"/>
        <v>9</v>
      </c>
      <c r="N9073">
        <f t="shared" si="642"/>
        <v>0</v>
      </c>
      <c r="O9073">
        <f t="shared" si="643"/>
        <v>0</v>
      </c>
      <c r="P9073">
        <f t="shared" si="644"/>
        <v>1</v>
      </c>
    </row>
    <row r="9074" spans="1:16" x14ac:dyDescent="0.3">
      <c r="A9074" t="s">
        <v>69</v>
      </c>
      <c r="B9074" s="38">
        <v>43723</v>
      </c>
      <c r="C9074" t="s">
        <v>30</v>
      </c>
      <c r="D9074" t="s">
        <v>1244</v>
      </c>
      <c r="E9074" t="s">
        <v>1122</v>
      </c>
      <c r="F9074">
        <v>333320</v>
      </c>
      <c r="G9074">
        <v>374334</v>
      </c>
      <c r="H9074" t="s">
        <v>234</v>
      </c>
      <c r="I9074" t="s">
        <v>484</v>
      </c>
      <c r="L9074">
        <f t="shared" si="645"/>
        <v>2019</v>
      </c>
      <c r="M9074">
        <f t="shared" si="646"/>
        <v>9</v>
      </c>
      <c r="N9074">
        <f t="shared" si="642"/>
        <v>0</v>
      </c>
      <c r="O9074">
        <f t="shared" si="643"/>
        <v>0</v>
      </c>
      <c r="P9074">
        <f t="shared" si="644"/>
        <v>5</v>
      </c>
    </row>
    <row r="9075" spans="1:16" x14ac:dyDescent="0.3">
      <c r="A9075" t="s">
        <v>69</v>
      </c>
      <c r="B9075" s="38">
        <v>43721</v>
      </c>
      <c r="C9075" t="s">
        <v>30</v>
      </c>
      <c r="D9075" t="s">
        <v>1250</v>
      </c>
      <c r="E9075" t="s">
        <v>1122</v>
      </c>
      <c r="F9075">
        <v>333801</v>
      </c>
      <c r="G9075">
        <v>373625</v>
      </c>
      <c r="H9075" t="s">
        <v>148</v>
      </c>
      <c r="I9075" t="s">
        <v>248</v>
      </c>
      <c r="L9075">
        <f t="shared" si="645"/>
        <v>2019</v>
      </c>
      <c r="M9075">
        <f t="shared" si="646"/>
        <v>9</v>
      </c>
      <c r="N9075">
        <f t="shared" si="642"/>
        <v>0</v>
      </c>
      <c r="O9075">
        <f t="shared" si="643"/>
        <v>0</v>
      </c>
      <c r="P9075">
        <f t="shared" si="644"/>
        <v>1</v>
      </c>
    </row>
    <row r="9076" spans="1:16" x14ac:dyDescent="0.3">
      <c r="A9076" t="s">
        <v>69</v>
      </c>
      <c r="B9076" s="38">
        <v>43725</v>
      </c>
      <c r="C9076" t="s">
        <v>30</v>
      </c>
      <c r="D9076" t="s">
        <v>1602</v>
      </c>
      <c r="E9076" t="s">
        <v>1122</v>
      </c>
      <c r="F9076">
        <v>333170</v>
      </c>
      <c r="G9076">
        <v>373151</v>
      </c>
      <c r="H9076" t="s">
        <v>148</v>
      </c>
      <c r="I9076" t="s">
        <v>248</v>
      </c>
      <c r="L9076">
        <f t="shared" si="645"/>
        <v>2019</v>
      </c>
      <c r="M9076">
        <f t="shared" si="646"/>
        <v>9</v>
      </c>
      <c r="N9076">
        <f t="shared" si="642"/>
        <v>0</v>
      </c>
      <c r="O9076">
        <f t="shared" si="643"/>
        <v>0</v>
      </c>
      <c r="P9076">
        <f t="shared" si="644"/>
        <v>1</v>
      </c>
    </row>
    <row r="9077" spans="1:16" x14ac:dyDescent="0.3">
      <c r="A9077" t="s">
        <v>69</v>
      </c>
      <c r="B9077" s="38">
        <v>43728</v>
      </c>
      <c r="C9077" t="s">
        <v>30</v>
      </c>
      <c r="D9077" t="s">
        <v>1288</v>
      </c>
      <c r="E9077" t="s">
        <v>1122</v>
      </c>
      <c r="F9077">
        <v>333537</v>
      </c>
      <c r="G9077">
        <v>373977</v>
      </c>
      <c r="H9077" t="s">
        <v>148</v>
      </c>
      <c r="I9077" t="s">
        <v>248</v>
      </c>
      <c r="L9077">
        <f t="shared" si="645"/>
        <v>2019</v>
      </c>
      <c r="M9077">
        <f t="shared" si="646"/>
        <v>9</v>
      </c>
      <c r="N9077">
        <f t="shared" si="642"/>
        <v>0</v>
      </c>
      <c r="O9077">
        <f t="shared" si="643"/>
        <v>0</v>
      </c>
      <c r="P9077">
        <f t="shared" si="644"/>
        <v>1</v>
      </c>
    </row>
    <row r="9078" spans="1:16" x14ac:dyDescent="0.3">
      <c r="A9078" t="s">
        <v>69</v>
      </c>
      <c r="B9078" s="38">
        <v>43729</v>
      </c>
      <c r="C9078" t="s">
        <v>30</v>
      </c>
      <c r="D9078" t="s">
        <v>1603</v>
      </c>
      <c r="E9078" t="s">
        <v>1122</v>
      </c>
      <c r="F9078">
        <v>334283</v>
      </c>
      <c r="G9078">
        <v>374853</v>
      </c>
      <c r="H9078" t="s">
        <v>152</v>
      </c>
      <c r="I9078" t="s">
        <v>222</v>
      </c>
      <c r="L9078">
        <f t="shared" si="645"/>
        <v>2019</v>
      </c>
      <c r="M9078">
        <f t="shared" si="646"/>
        <v>9</v>
      </c>
      <c r="N9078">
        <f t="shared" si="642"/>
        <v>0</v>
      </c>
      <c r="O9078">
        <f t="shared" si="643"/>
        <v>0</v>
      </c>
      <c r="P9078">
        <f t="shared" si="644"/>
        <v>2</v>
      </c>
    </row>
    <row r="9079" spans="1:16" x14ac:dyDescent="0.3">
      <c r="A9079" t="s">
        <v>69</v>
      </c>
      <c r="B9079" s="38">
        <v>43729</v>
      </c>
      <c r="C9079" t="s">
        <v>30</v>
      </c>
      <c r="D9079" t="s">
        <v>1272</v>
      </c>
      <c r="E9079" t="s">
        <v>1122</v>
      </c>
      <c r="F9079">
        <v>333911</v>
      </c>
      <c r="G9079">
        <v>374096</v>
      </c>
      <c r="H9079" t="s">
        <v>148</v>
      </c>
      <c r="I9079" t="s">
        <v>248</v>
      </c>
      <c r="L9079">
        <f t="shared" si="645"/>
        <v>2019</v>
      </c>
      <c r="M9079">
        <f t="shared" si="646"/>
        <v>9</v>
      </c>
      <c r="N9079">
        <f t="shared" si="642"/>
        <v>0</v>
      </c>
      <c r="O9079">
        <f t="shared" si="643"/>
        <v>0</v>
      </c>
      <c r="P9079">
        <f t="shared" si="644"/>
        <v>1</v>
      </c>
    </row>
    <row r="9080" spans="1:16" x14ac:dyDescent="0.3">
      <c r="A9080" t="s">
        <v>69</v>
      </c>
      <c r="B9080" s="38">
        <v>43733</v>
      </c>
      <c r="C9080" t="s">
        <v>30</v>
      </c>
      <c r="D9080" t="s">
        <v>1263</v>
      </c>
      <c r="E9080" t="s">
        <v>1122</v>
      </c>
      <c r="F9080">
        <v>334899</v>
      </c>
      <c r="G9080">
        <v>374510</v>
      </c>
      <c r="H9080" t="s">
        <v>144</v>
      </c>
      <c r="I9080" t="s">
        <v>341</v>
      </c>
      <c r="L9080">
        <f t="shared" si="645"/>
        <v>2019</v>
      </c>
      <c r="M9080">
        <f t="shared" si="646"/>
        <v>9</v>
      </c>
      <c r="N9080">
        <f t="shared" si="642"/>
        <v>0</v>
      </c>
      <c r="O9080">
        <f t="shared" si="643"/>
        <v>0</v>
      </c>
      <c r="P9080">
        <f t="shared" si="644"/>
        <v>3</v>
      </c>
    </row>
    <row r="9081" spans="1:16" x14ac:dyDescent="0.3">
      <c r="A9081" t="s">
        <v>69</v>
      </c>
      <c r="B9081" s="38">
        <v>43734</v>
      </c>
      <c r="C9081" t="s">
        <v>30</v>
      </c>
      <c r="D9081" t="s">
        <v>1247</v>
      </c>
      <c r="E9081" t="s">
        <v>1122</v>
      </c>
      <c r="F9081">
        <v>334007</v>
      </c>
      <c r="G9081">
        <v>373852</v>
      </c>
      <c r="H9081" t="s">
        <v>148</v>
      </c>
      <c r="I9081" t="s">
        <v>248</v>
      </c>
      <c r="L9081">
        <f t="shared" si="645"/>
        <v>2019</v>
      </c>
      <c r="M9081">
        <f t="shared" si="646"/>
        <v>9</v>
      </c>
      <c r="N9081">
        <f t="shared" si="642"/>
        <v>0</v>
      </c>
      <c r="O9081">
        <f t="shared" si="643"/>
        <v>0</v>
      </c>
      <c r="P9081">
        <f t="shared" si="644"/>
        <v>1</v>
      </c>
    </row>
    <row r="9082" spans="1:16" x14ac:dyDescent="0.3">
      <c r="A9082" t="s">
        <v>69</v>
      </c>
      <c r="B9082" s="38">
        <v>43735</v>
      </c>
      <c r="C9082" t="s">
        <v>30</v>
      </c>
      <c r="D9082" t="s">
        <v>1295</v>
      </c>
      <c r="E9082" t="s">
        <v>1122</v>
      </c>
      <c r="F9082">
        <v>333965</v>
      </c>
      <c r="G9082">
        <v>373289</v>
      </c>
      <c r="H9082" t="s">
        <v>148</v>
      </c>
      <c r="I9082" t="s">
        <v>248</v>
      </c>
      <c r="L9082">
        <f t="shared" si="645"/>
        <v>2019</v>
      </c>
      <c r="M9082">
        <f t="shared" si="646"/>
        <v>9</v>
      </c>
      <c r="N9082">
        <f t="shared" si="642"/>
        <v>0</v>
      </c>
      <c r="O9082">
        <f t="shared" si="643"/>
        <v>0</v>
      </c>
      <c r="P9082">
        <f t="shared" si="644"/>
        <v>1</v>
      </c>
    </row>
    <row r="9083" spans="1:16" x14ac:dyDescent="0.3">
      <c r="A9083" t="s">
        <v>69</v>
      </c>
      <c r="B9083" s="38">
        <v>43735</v>
      </c>
      <c r="C9083" t="s">
        <v>30</v>
      </c>
      <c r="D9083" t="s">
        <v>1230</v>
      </c>
      <c r="E9083" t="s">
        <v>1122</v>
      </c>
      <c r="F9083">
        <v>333559</v>
      </c>
      <c r="G9083">
        <v>373777</v>
      </c>
      <c r="H9083" t="s">
        <v>148</v>
      </c>
      <c r="I9083" t="s">
        <v>248</v>
      </c>
      <c r="L9083">
        <f t="shared" si="645"/>
        <v>2019</v>
      </c>
      <c r="M9083">
        <f t="shared" si="646"/>
        <v>9</v>
      </c>
      <c r="N9083">
        <f t="shared" si="642"/>
        <v>0</v>
      </c>
      <c r="O9083">
        <f t="shared" si="643"/>
        <v>0</v>
      </c>
      <c r="P9083">
        <f t="shared" si="644"/>
        <v>1</v>
      </c>
    </row>
    <row r="9084" spans="1:16" x14ac:dyDescent="0.3">
      <c r="A9084" t="s">
        <v>69</v>
      </c>
      <c r="B9084" s="38">
        <v>43735</v>
      </c>
      <c r="C9084" t="s">
        <v>30</v>
      </c>
      <c r="D9084" t="s">
        <v>1604</v>
      </c>
      <c r="E9084" t="s">
        <v>1122</v>
      </c>
      <c r="F9084">
        <v>333496</v>
      </c>
      <c r="G9084">
        <v>374626</v>
      </c>
      <c r="H9084" t="s">
        <v>148</v>
      </c>
      <c r="I9084" t="s">
        <v>248</v>
      </c>
      <c r="L9084">
        <f t="shared" si="645"/>
        <v>2019</v>
      </c>
      <c r="M9084">
        <f t="shared" si="646"/>
        <v>9</v>
      </c>
      <c r="N9084">
        <f t="shared" si="642"/>
        <v>0</v>
      </c>
      <c r="O9084">
        <f t="shared" si="643"/>
        <v>0</v>
      </c>
      <c r="P9084">
        <f t="shared" si="644"/>
        <v>1</v>
      </c>
    </row>
    <row r="9085" spans="1:16" x14ac:dyDescent="0.3">
      <c r="A9085" t="s">
        <v>69</v>
      </c>
      <c r="B9085" s="38">
        <v>43738</v>
      </c>
      <c r="C9085" t="s">
        <v>30</v>
      </c>
      <c r="D9085" t="s">
        <v>1267</v>
      </c>
      <c r="E9085" t="s">
        <v>1122</v>
      </c>
      <c r="F9085">
        <v>333336</v>
      </c>
      <c r="G9085">
        <v>373893</v>
      </c>
      <c r="H9085" t="s">
        <v>148</v>
      </c>
      <c r="I9085" t="s">
        <v>248</v>
      </c>
      <c r="L9085">
        <f t="shared" si="645"/>
        <v>2019</v>
      </c>
      <c r="M9085">
        <f t="shared" si="646"/>
        <v>9</v>
      </c>
      <c r="N9085">
        <f t="shared" si="642"/>
        <v>0</v>
      </c>
      <c r="O9085">
        <f t="shared" si="643"/>
        <v>0</v>
      </c>
      <c r="P9085">
        <f t="shared" si="644"/>
        <v>1</v>
      </c>
    </row>
    <row r="9086" spans="1:16" x14ac:dyDescent="0.3">
      <c r="A9086" t="s">
        <v>69</v>
      </c>
      <c r="B9086" s="38">
        <v>43738</v>
      </c>
      <c r="C9086" t="s">
        <v>30</v>
      </c>
      <c r="D9086" t="s">
        <v>1496</v>
      </c>
      <c r="E9086" t="s">
        <v>1122</v>
      </c>
      <c r="F9086">
        <v>334008</v>
      </c>
      <c r="G9086">
        <v>374988</v>
      </c>
      <c r="H9086" t="s">
        <v>152</v>
      </c>
      <c r="I9086" t="s">
        <v>222</v>
      </c>
      <c r="L9086">
        <f t="shared" si="645"/>
        <v>2019</v>
      </c>
      <c r="M9086">
        <f t="shared" si="646"/>
        <v>9</v>
      </c>
      <c r="N9086">
        <f t="shared" si="642"/>
        <v>0</v>
      </c>
      <c r="O9086">
        <f t="shared" si="643"/>
        <v>0</v>
      </c>
      <c r="P9086">
        <f t="shared" si="644"/>
        <v>2</v>
      </c>
    </row>
    <row r="9087" spans="1:16" x14ac:dyDescent="0.3">
      <c r="A9087" t="s">
        <v>69</v>
      </c>
      <c r="B9087" s="38">
        <v>43739</v>
      </c>
      <c r="C9087" t="s">
        <v>30</v>
      </c>
      <c r="D9087" t="s">
        <v>1267</v>
      </c>
      <c r="E9087" t="s">
        <v>1122</v>
      </c>
      <c r="F9087">
        <v>333061</v>
      </c>
      <c r="G9087">
        <v>373860</v>
      </c>
      <c r="H9087" t="s">
        <v>148</v>
      </c>
      <c r="I9087" t="s">
        <v>248</v>
      </c>
      <c r="L9087">
        <f t="shared" si="645"/>
        <v>2019</v>
      </c>
      <c r="M9087">
        <f t="shared" si="646"/>
        <v>10</v>
      </c>
      <c r="N9087">
        <f t="shared" si="642"/>
        <v>0</v>
      </c>
      <c r="O9087">
        <f t="shared" si="643"/>
        <v>0</v>
      </c>
      <c r="P9087">
        <f t="shared" si="644"/>
        <v>1</v>
      </c>
    </row>
    <row r="9088" spans="1:16" x14ac:dyDescent="0.3">
      <c r="A9088" t="s">
        <v>69</v>
      </c>
      <c r="B9088" s="38">
        <v>43740</v>
      </c>
      <c r="C9088" t="s">
        <v>30</v>
      </c>
      <c r="D9088" t="s">
        <v>1270</v>
      </c>
      <c r="E9088" t="s">
        <v>1122</v>
      </c>
      <c r="F9088">
        <v>334342</v>
      </c>
      <c r="G9088">
        <v>374357</v>
      </c>
      <c r="H9088" t="s">
        <v>148</v>
      </c>
      <c r="I9088" t="s">
        <v>248</v>
      </c>
      <c r="L9088">
        <f t="shared" si="645"/>
        <v>2019</v>
      </c>
      <c r="M9088">
        <f t="shared" si="646"/>
        <v>10</v>
      </c>
      <c r="N9088">
        <f t="shared" si="642"/>
        <v>0</v>
      </c>
      <c r="O9088">
        <f t="shared" si="643"/>
        <v>0</v>
      </c>
      <c r="P9088">
        <f t="shared" si="644"/>
        <v>1</v>
      </c>
    </row>
    <row r="9089" spans="1:16" x14ac:dyDescent="0.3">
      <c r="A9089" t="s">
        <v>69</v>
      </c>
      <c r="B9089" s="38">
        <v>43743</v>
      </c>
      <c r="C9089" t="s">
        <v>30</v>
      </c>
      <c r="D9089" t="s">
        <v>1242</v>
      </c>
      <c r="E9089" t="s">
        <v>1122</v>
      </c>
      <c r="F9089">
        <v>334160</v>
      </c>
      <c r="G9089">
        <v>373619</v>
      </c>
      <c r="H9089" t="s">
        <v>152</v>
      </c>
      <c r="I9089" t="s">
        <v>222</v>
      </c>
      <c r="L9089">
        <f t="shared" si="645"/>
        <v>2019</v>
      </c>
      <c r="M9089">
        <f t="shared" si="646"/>
        <v>10</v>
      </c>
      <c r="N9089">
        <f t="shared" si="642"/>
        <v>0</v>
      </c>
      <c r="O9089">
        <f t="shared" si="643"/>
        <v>0</v>
      </c>
      <c r="P9089">
        <f t="shared" si="644"/>
        <v>2</v>
      </c>
    </row>
    <row r="9090" spans="1:16" x14ac:dyDescent="0.3">
      <c r="A9090" t="s">
        <v>69</v>
      </c>
      <c r="B9090" s="38">
        <v>43743</v>
      </c>
      <c r="C9090" t="s">
        <v>30</v>
      </c>
      <c r="D9090" t="s">
        <v>1276</v>
      </c>
      <c r="E9090" t="s">
        <v>1122</v>
      </c>
      <c r="F9090">
        <v>333793</v>
      </c>
      <c r="G9090">
        <v>373940</v>
      </c>
      <c r="H9090" t="s">
        <v>148</v>
      </c>
      <c r="I9090" t="s">
        <v>248</v>
      </c>
      <c r="L9090">
        <f t="shared" si="645"/>
        <v>2019</v>
      </c>
      <c r="M9090">
        <f t="shared" si="646"/>
        <v>10</v>
      </c>
      <c r="N9090">
        <f t="shared" si="642"/>
        <v>0</v>
      </c>
      <c r="O9090">
        <f t="shared" si="643"/>
        <v>0</v>
      </c>
      <c r="P9090">
        <f t="shared" si="644"/>
        <v>1</v>
      </c>
    </row>
    <row r="9091" spans="1:16" x14ac:dyDescent="0.3">
      <c r="A9091" t="s">
        <v>69</v>
      </c>
      <c r="B9091" s="38">
        <v>43744</v>
      </c>
      <c r="C9091" t="s">
        <v>30</v>
      </c>
      <c r="D9091" t="s">
        <v>1230</v>
      </c>
      <c r="E9091" t="s">
        <v>1122</v>
      </c>
      <c r="F9091">
        <v>333576</v>
      </c>
      <c r="G9091">
        <v>373612</v>
      </c>
      <c r="H9091" t="s">
        <v>148</v>
      </c>
      <c r="I9091" t="s">
        <v>248</v>
      </c>
      <c r="L9091">
        <f t="shared" si="645"/>
        <v>2019</v>
      </c>
      <c r="M9091">
        <f t="shared" si="646"/>
        <v>10</v>
      </c>
      <c r="N9091">
        <f t="shared" si="642"/>
        <v>0</v>
      </c>
      <c r="O9091">
        <f t="shared" si="643"/>
        <v>0</v>
      </c>
      <c r="P9091">
        <f t="shared" si="644"/>
        <v>1</v>
      </c>
    </row>
    <row r="9092" spans="1:16" x14ac:dyDescent="0.3">
      <c r="A9092" t="s">
        <v>69</v>
      </c>
      <c r="B9092" s="38">
        <v>43738</v>
      </c>
      <c r="C9092" t="s">
        <v>29</v>
      </c>
      <c r="D9092" t="s">
        <v>1261</v>
      </c>
      <c r="E9092" t="s">
        <v>1122</v>
      </c>
      <c r="F9092">
        <v>333756</v>
      </c>
      <c r="G9092">
        <v>374597</v>
      </c>
      <c r="H9092" t="s">
        <v>152</v>
      </c>
      <c r="I9092" t="s">
        <v>799</v>
      </c>
      <c r="J9092" t="s">
        <v>248</v>
      </c>
      <c r="L9092">
        <f t="shared" si="645"/>
        <v>2019</v>
      </c>
      <c r="M9092">
        <f t="shared" si="646"/>
        <v>9</v>
      </c>
      <c r="N9092">
        <f t="shared" si="642"/>
        <v>0</v>
      </c>
      <c r="O9092">
        <f t="shared" si="643"/>
        <v>1</v>
      </c>
      <c r="P9092">
        <f t="shared" si="644"/>
        <v>1</v>
      </c>
    </row>
    <row r="9093" spans="1:16" x14ac:dyDescent="0.3">
      <c r="A9093" t="s">
        <v>69</v>
      </c>
      <c r="B9093" s="38">
        <v>43750</v>
      </c>
      <c r="C9093" t="s">
        <v>30</v>
      </c>
      <c r="D9093" t="s">
        <v>1469</v>
      </c>
      <c r="E9093" t="s">
        <v>1122</v>
      </c>
      <c r="F9093">
        <v>334177</v>
      </c>
      <c r="G9093">
        <v>375135</v>
      </c>
      <c r="H9093" t="s">
        <v>144</v>
      </c>
      <c r="I9093" t="s">
        <v>341</v>
      </c>
      <c r="L9093">
        <f t="shared" si="645"/>
        <v>2019</v>
      </c>
      <c r="M9093">
        <f t="shared" si="646"/>
        <v>10</v>
      </c>
      <c r="N9093">
        <f t="shared" si="642"/>
        <v>0</v>
      </c>
      <c r="O9093">
        <f t="shared" si="643"/>
        <v>0</v>
      </c>
      <c r="P9093">
        <f t="shared" si="644"/>
        <v>3</v>
      </c>
    </row>
    <row r="9094" spans="1:16" x14ac:dyDescent="0.3">
      <c r="A9094" t="s">
        <v>69</v>
      </c>
      <c r="B9094" s="38">
        <v>43751</v>
      </c>
      <c r="C9094" t="s">
        <v>30</v>
      </c>
      <c r="D9094" t="s">
        <v>1465</v>
      </c>
      <c r="E9094" t="s">
        <v>1122</v>
      </c>
      <c r="F9094">
        <v>333732</v>
      </c>
      <c r="G9094">
        <v>374067</v>
      </c>
      <c r="H9094" t="s">
        <v>148</v>
      </c>
      <c r="I9094" t="s">
        <v>248</v>
      </c>
      <c r="L9094">
        <f t="shared" si="645"/>
        <v>2019</v>
      </c>
      <c r="M9094">
        <f t="shared" si="646"/>
        <v>10</v>
      </c>
      <c r="N9094">
        <f t="shared" si="642"/>
        <v>0</v>
      </c>
      <c r="O9094">
        <f t="shared" si="643"/>
        <v>0</v>
      </c>
      <c r="P9094">
        <f t="shared" si="644"/>
        <v>1</v>
      </c>
    </row>
    <row r="9095" spans="1:16" x14ac:dyDescent="0.3">
      <c r="A9095" t="s">
        <v>69</v>
      </c>
      <c r="B9095" s="38">
        <v>43754</v>
      </c>
      <c r="C9095" t="s">
        <v>29</v>
      </c>
      <c r="D9095" t="s">
        <v>1272</v>
      </c>
      <c r="E9095" t="s">
        <v>1122</v>
      </c>
      <c r="F9095">
        <v>333878</v>
      </c>
      <c r="G9095">
        <v>374091</v>
      </c>
      <c r="H9095" t="s">
        <v>148</v>
      </c>
      <c r="I9095" t="s">
        <v>799</v>
      </c>
      <c r="L9095">
        <f t="shared" si="645"/>
        <v>2019</v>
      </c>
      <c r="M9095">
        <f t="shared" si="646"/>
        <v>10</v>
      </c>
      <c r="N9095">
        <f t="shared" si="642"/>
        <v>0</v>
      </c>
      <c r="O9095">
        <f t="shared" si="643"/>
        <v>1</v>
      </c>
      <c r="P9095">
        <f t="shared" si="644"/>
        <v>0</v>
      </c>
    </row>
    <row r="9096" spans="1:16" x14ac:dyDescent="0.3">
      <c r="A9096" t="s">
        <v>69</v>
      </c>
      <c r="B9096" s="38">
        <v>43743</v>
      </c>
      <c r="C9096" t="s">
        <v>30</v>
      </c>
      <c r="D9096" t="s">
        <v>1241</v>
      </c>
      <c r="E9096" t="s">
        <v>1122</v>
      </c>
      <c r="F9096">
        <v>334290</v>
      </c>
      <c r="G9096">
        <v>373988</v>
      </c>
      <c r="H9096" t="s">
        <v>148</v>
      </c>
      <c r="I9096" t="s">
        <v>248</v>
      </c>
      <c r="L9096">
        <f t="shared" si="645"/>
        <v>2019</v>
      </c>
      <c r="M9096">
        <f t="shared" si="646"/>
        <v>10</v>
      </c>
      <c r="N9096">
        <f t="shared" si="642"/>
        <v>0</v>
      </c>
      <c r="O9096">
        <f t="shared" si="643"/>
        <v>0</v>
      </c>
      <c r="P9096">
        <f t="shared" si="644"/>
        <v>1</v>
      </c>
    </row>
    <row r="9097" spans="1:16" x14ac:dyDescent="0.3">
      <c r="A9097" t="s">
        <v>69</v>
      </c>
      <c r="B9097" s="38">
        <v>43756</v>
      </c>
      <c r="C9097" t="s">
        <v>30</v>
      </c>
      <c r="D9097" t="s">
        <v>1241</v>
      </c>
      <c r="E9097" t="s">
        <v>1122</v>
      </c>
      <c r="F9097">
        <v>333931</v>
      </c>
      <c r="G9097">
        <v>373953</v>
      </c>
      <c r="H9097" t="s">
        <v>245</v>
      </c>
      <c r="I9097" t="s">
        <v>529</v>
      </c>
      <c r="L9097">
        <f t="shared" si="645"/>
        <v>2019</v>
      </c>
      <c r="M9097">
        <f t="shared" si="646"/>
        <v>10</v>
      </c>
      <c r="N9097">
        <f t="shared" si="642"/>
        <v>0</v>
      </c>
      <c r="O9097">
        <f t="shared" si="643"/>
        <v>0</v>
      </c>
      <c r="P9097">
        <f t="shared" si="644"/>
        <v>4</v>
      </c>
    </row>
    <row r="9098" spans="1:16" x14ac:dyDescent="0.3">
      <c r="A9098" t="s">
        <v>69</v>
      </c>
      <c r="B9098" s="38">
        <v>43759</v>
      </c>
      <c r="C9098" t="s">
        <v>30</v>
      </c>
      <c r="D9098" t="s">
        <v>1486</v>
      </c>
      <c r="E9098" t="s">
        <v>1122</v>
      </c>
      <c r="F9098">
        <v>334143</v>
      </c>
      <c r="G9098">
        <v>374635</v>
      </c>
      <c r="H9098" t="s">
        <v>148</v>
      </c>
      <c r="I9098" t="s">
        <v>248</v>
      </c>
      <c r="L9098">
        <f t="shared" si="645"/>
        <v>2019</v>
      </c>
      <c r="M9098">
        <f t="shared" si="646"/>
        <v>10</v>
      </c>
      <c r="N9098">
        <f t="shared" si="642"/>
        <v>0</v>
      </c>
      <c r="O9098">
        <f t="shared" si="643"/>
        <v>0</v>
      </c>
      <c r="P9098">
        <f t="shared" si="644"/>
        <v>1</v>
      </c>
    </row>
    <row r="9099" spans="1:16" x14ac:dyDescent="0.3">
      <c r="A9099" t="s">
        <v>69</v>
      </c>
      <c r="B9099" s="38">
        <v>43760</v>
      </c>
      <c r="C9099" t="s">
        <v>30</v>
      </c>
      <c r="D9099" t="s">
        <v>1485</v>
      </c>
      <c r="E9099" t="s">
        <v>1122</v>
      </c>
      <c r="F9099">
        <v>333443</v>
      </c>
      <c r="G9099">
        <v>374304</v>
      </c>
      <c r="H9099" t="s">
        <v>148</v>
      </c>
      <c r="I9099" t="s">
        <v>248</v>
      </c>
      <c r="L9099">
        <f t="shared" si="645"/>
        <v>2019</v>
      </c>
      <c r="M9099">
        <f t="shared" si="646"/>
        <v>10</v>
      </c>
      <c r="N9099">
        <f t="shared" si="642"/>
        <v>0</v>
      </c>
      <c r="O9099">
        <f t="shared" si="643"/>
        <v>0</v>
      </c>
      <c r="P9099">
        <f t="shared" si="644"/>
        <v>1</v>
      </c>
    </row>
    <row r="9100" spans="1:16" x14ac:dyDescent="0.3">
      <c r="A9100" t="s">
        <v>69</v>
      </c>
      <c r="B9100" s="38">
        <v>43760</v>
      </c>
      <c r="C9100" t="s">
        <v>30</v>
      </c>
      <c r="D9100" t="s">
        <v>1250</v>
      </c>
      <c r="E9100" t="s">
        <v>1122</v>
      </c>
      <c r="F9100">
        <v>333958</v>
      </c>
      <c r="G9100">
        <v>373579</v>
      </c>
      <c r="H9100" t="s">
        <v>148</v>
      </c>
      <c r="I9100" t="s">
        <v>248</v>
      </c>
      <c r="L9100">
        <f t="shared" si="645"/>
        <v>2019</v>
      </c>
      <c r="M9100">
        <f t="shared" si="646"/>
        <v>10</v>
      </c>
      <c r="N9100">
        <f t="shared" si="642"/>
        <v>0</v>
      </c>
      <c r="O9100">
        <f t="shared" si="643"/>
        <v>0</v>
      </c>
      <c r="P9100">
        <f t="shared" si="644"/>
        <v>1</v>
      </c>
    </row>
    <row r="9101" spans="1:16" x14ac:dyDescent="0.3">
      <c r="A9101" t="s">
        <v>69</v>
      </c>
      <c r="B9101" s="38">
        <v>43762</v>
      </c>
      <c r="C9101" t="s">
        <v>30</v>
      </c>
      <c r="D9101" t="s">
        <v>1241</v>
      </c>
      <c r="E9101" t="s">
        <v>1122</v>
      </c>
      <c r="F9101">
        <v>333997</v>
      </c>
      <c r="G9101">
        <v>373959</v>
      </c>
      <c r="H9101" t="s">
        <v>152</v>
      </c>
      <c r="I9101" t="s">
        <v>222</v>
      </c>
      <c r="L9101">
        <f t="shared" si="645"/>
        <v>2019</v>
      </c>
      <c r="M9101">
        <f t="shared" si="646"/>
        <v>10</v>
      </c>
      <c r="N9101">
        <f t="shared" si="642"/>
        <v>0</v>
      </c>
      <c r="O9101">
        <f t="shared" si="643"/>
        <v>0</v>
      </c>
      <c r="P9101">
        <f t="shared" si="644"/>
        <v>2</v>
      </c>
    </row>
    <row r="9102" spans="1:16" x14ac:dyDescent="0.3">
      <c r="A9102" t="s">
        <v>69</v>
      </c>
      <c r="B9102" s="38">
        <v>43763</v>
      </c>
      <c r="C9102" t="s">
        <v>30</v>
      </c>
      <c r="D9102" t="s">
        <v>1473</v>
      </c>
      <c r="E9102" t="s">
        <v>1122</v>
      </c>
      <c r="F9102">
        <v>333360</v>
      </c>
      <c r="G9102">
        <v>373810</v>
      </c>
      <c r="H9102" t="s">
        <v>148</v>
      </c>
      <c r="I9102" t="s">
        <v>248</v>
      </c>
      <c r="L9102">
        <f t="shared" si="645"/>
        <v>2019</v>
      </c>
      <c r="M9102">
        <f t="shared" si="646"/>
        <v>10</v>
      </c>
      <c r="N9102">
        <f t="shared" si="642"/>
        <v>0</v>
      </c>
      <c r="O9102">
        <f t="shared" si="643"/>
        <v>0</v>
      </c>
      <c r="P9102">
        <f t="shared" si="644"/>
        <v>1</v>
      </c>
    </row>
    <row r="9103" spans="1:16" x14ac:dyDescent="0.3">
      <c r="A9103" t="s">
        <v>69</v>
      </c>
      <c r="B9103" s="38">
        <v>43763</v>
      </c>
      <c r="C9103" t="s">
        <v>30</v>
      </c>
      <c r="D9103" t="s">
        <v>1229</v>
      </c>
      <c r="E9103" t="s">
        <v>1122</v>
      </c>
      <c r="F9103">
        <v>334033</v>
      </c>
      <c r="G9103">
        <v>375208</v>
      </c>
      <c r="H9103" t="s">
        <v>152</v>
      </c>
      <c r="I9103" t="s">
        <v>222</v>
      </c>
      <c r="L9103">
        <f t="shared" si="645"/>
        <v>2019</v>
      </c>
      <c r="M9103">
        <f t="shared" si="646"/>
        <v>10</v>
      </c>
      <c r="N9103">
        <f t="shared" si="642"/>
        <v>0</v>
      </c>
      <c r="O9103">
        <f t="shared" si="643"/>
        <v>0</v>
      </c>
      <c r="P9103">
        <f t="shared" si="644"/>
        <v>2</v>
      </c>
    </row>
    <row r="9104" spans="1:16" x14ac:dyDescent="0.3">
      <c r="A9104" t="s">
        <v>69</v>
      </c>
      <c r="B9104" s="38">
        <v>43766</v>
      </c>
      <c r="C9104" t="s">
        <v>30</v>
      </c>
      <c r="D9104" t="s">
        <v>1238</v>
      </c>
      <c r="E9104" t="s">
        <v>1122</v>
      </c>
      <c r="F9104">
        <v>334192</v>
      </c>
      <c r="G9104">
        <v>375145</v>
      </c>
      <c r="H9104" t="s">
        <v>148</v>
      </c>
      <c r="I9104" t="s">
        <v>248</v>
      </c>
      <c r="L9104">
        <f t="shared" si="645"/>
        <v>2019</v>
      </c>
      <c r="M9104">
        <f t="shared" si="646"/>
        <v>10</v>
      </c>
      <c r="N9104">
        <f t="shared" si="642"/>
        <v>0</v>
      </c>
      <c r="O9104">
        <f t="shared" si="643"/>
        <v>0</v>
      </c>
      <c r="P9104">
        <f t="shared" si="644"/>
        <v>1</v>
      </c>
    </row>
    <row r="9105" spans="1:16" x14ac:dyDescent="0.3">
      <c r="A9105" t="s">
        <v>69</v>
      </c>
      <c r="B9105" s="38">
        <v>43767</v>
      </c>
      <c r="C9105" t="s">
        <v>30</v>
      </c>
      <c r="D9105" t="s">
        <v>1302</v>
      </c>
      <c r="E9105" t="s">
        <v>1122</v>
      </c>
      <c r="F9105">
        <v>334168</v>
      </c>
      <c r="G9105">
        <v>374115</v>
      </c>
      <c r="H9105" t="s">
        <v>148</v>
      </c>
      <c r="I9105" t="s">
        <v>248</v>
      </c>
      <c r="L9105">
        <f t="shared" si="645"/>
        <v>2019</v>
      </c>
      <c r="M9105">
        <f t="shared" si="646"/>
        <v>10</v>
      </c>
      <c r="N9105">
        <f t="shared" si="642"/>
        <v>0</v>
      </c>
      <c r="O9105">
        <f t="shared" si="643"/>
        <v>0</v>
      </c>
      <c r="P9105">
        <f t="shared" si="644"/>
        <v>1</v>
      </c>
    </row>
    <row r="9106" spans="1:16" x14ac:dyDescent="0.3">
      <c r="A9106" t="s">
        <v>69</v>
      </c>
      <c r="B9106" s="38">
        <v>43767</v>
      </c>
      <c r="C9106" t="s">
        <v>30</v>
      </c>
      <c r="D9106" t="s">
        <v>1342</v>
      </c>
      <c r="E9106" t="s">
        <v>1122</v>
      </c>
      <c r="F9106">
        <v>333737</v>
      </c>
      <c r="G9106">
        <v>373582</v>
      </c>
      <c r="H9106" t="s">
        <v>144</v>
      </c>
      <c r="I9106" t="s">
        <v>341</v>
      </c>
      <c r="L9106">
        <f t="shared" si="645"/>
        <v>2019</v>
      </c>
      <c r="M9106">
        <f t="shared" si="646"/>
        <v>10</v>
      </c>
      <c r="N9106">
        <f t="shared" si="642"/>
        <v>0</v>
      </c>
      <c r="O9106">
        <f t="shared" si="643"/>
        <v>0</v>
      </c>
      <c r="P9106">
        <f t="shared" si="644"/>
        <v>3</v>
      </c>
    </row>
    <row r="9107" spans="1:16" x14ac:dyDescent="0.3">
      <c r="A9107" t="s">
        <v>69</v>
      </c>
      <c r="B9107" s="38">
        <v>43767</v>
      </c>
      <c r="C9107" t="s">
        <v>30</v>
      </c>
      <c r="D9107" t="s">
        <v>1246</v>
      </c>
      <c r="E9107" t="s">
        <v>1122</v>
      </c>
      <c r="F9107">
        <v>334865</v>
      </c>
      <c r="G9107">
        <v>373952</v>
      </c>
      <c r="H9107" t="s">
        <v>148</v>
      </c>
      <c r="I9107" t="s">
        <v>248</v>
      </c>
      <c r="L9107">
        <f t="shared" si="645"/>
        <v>2019</v>
      </c>
      <c r="M9107">
        <f t="shared" si="646"/>
        <v>10</v>
      </c>
      <c r="N9107">
        <f t="shared" si="642"/>
        <v>0</v>
      </c>
      <c r="O9107">
        <f t="shared" si="643"/>
        <v>0</v>
      </c>
      <c r="P9107">
        <f t="shared" si="644"/>
        <v>1</v>
      </c>
    </row>
    <row r="9108" spans="1:16" x14ac:dyDescent="0.3">
      <c r="A9108" t="s">
        <v>69</v>
      </c>
      <c r="B9108" s="38">
        <v>43768</v>
      </c>
      <c r="C9108" t="s">
        <v>30</v>
      </c>
      <c r="D9108" t="s">
        <v>1281</v>
      </c>
      <c r="E9108" t="s">
        <v>1122</v>
      </c>
      <c r="F9108">
        <v>333417</v>
      </c>
      <c r="G9108">
        <v>373442</v>
      </c>
      <c r="H9108" t="s">
        <v>148</v>
      </c>
      <c r="I9108" t="s">
        <v>248</v>
      </c>
      <c r="L9108">
        <f t="shared" si="645"/>
        <v>2019</v>
      </c>
      <c r="M9108">
        <f t="shared" si="646"/>
        <v>10</v>
      </c>
      <c r="N9108">
        <f t="shared" si="642"/>
        <v>0</v>
      </c>
      <c r="O9108">
        <f t="shared" si="643"/>
        <v>0</v>
      </c>
      <c r="P9108">
        <f t="shared" si="644"/>
        <v>1</v>
      </c>
    </row>
    <row r="9109" spans="1:16" x14ac:dyDescent="0.3">
      <c r="A9109" t="s">
        <v>69</v>
      </c>
      <c r="B9109" s="38">
        <v>43769</v>
      </c>
      <c r="C9109" t="s">
        <v>29</v>
      </c>
      <c r="D9109" t="s">
        <v>1235</v>
      </c>
      <c r="E9109" t="s">
        <v>1122</v>
      </c>
      <c r="F9109">
        <v>333435</v>
      </c>
      <c r="G9109">
        <v>373183</v>
      </c>
      <c r="H9109" t="s">
        <v>148</v>
      </c>
      <c r="I9109" t="s">
        <v>799</v>
      </c>
      <c r="L9109">
        <f t="shared" si="645"/>
        <v>2019</v>
      </c>
      <c r="M9109">
        <f t="shared" si="646"/>
        <v>10</v>
      </c>
      <c r="N9109">
        <f t="shared" ref="N9109:N9172" si="647">SUM((IF(OR(ISBLANK($I9109),ISERROR(SEARCH("killed",$I9109))),0,IF(SEARCH("killed",$I9109)=3,LEFT($I9109,1),IF(SEARCH("killed",$I9109)=4,LEFT($I9109,2),0)))),(IF(OR(ISBLANK($J9109),ISERROR(SEARCH("killed",$J9109))),0,IF(SEARCH("killed",$J9109)=3,LEFT($J9109,1),IF(SEARCH("killed",$J9109)=4,LEFT($J9109,2),0)))),(IF(OR(ISBLANK($K9109),ISERROR(SEARCH("killed",$K9109))),0,IF(SEARCH("killed",$K9109)=3,LEFT($K9109,1),IF(SEARCH("killed",$K9109)=4,LEFT($K9109,2),0)))))</f>
        <v>0</v>
      </c>
      <c r="O9109">
        <f t="shared" ref="O9109:O9172" si="648">SUM((IF(OR(ISBLANK($I9109),ISERROR(SEARCH("seriously",$I9109))),0,IF(SEARCH("seriously",$I9109)=3,LEFT($I9109,1),IF(SEARCH("seriously",$I9109)=4,LEFT($I9109,2),0)))),(IF(OR(ISBLANK($J9109),ISERROR(SEARCH("seriously",$J9109))),0,IF(SEARCH("seriously",$J9109)=3,LEFT($J9109,1),IF(SEARCH("seriously",$J9109)=4,LEFT($J9109,2),0)))),(IF(OR(ISBLANK($K9109),ISERROR(SEARCH("seriously",$K9109))),0,IF(SEARCH("seriously",$K9109)=3,LEFT($K9109,1),IF(SEARCH("seriously",$K9109)=4,LEFT($K9109,2),0)))))</f>
        <v>1</v>
      </c>
      <c r="P9109">
        <f t="shared" ref="P9109:P9172" si="649">SUM((IF(OR(ISBLANK($I9109),ISERROR(SEARCH("slightly",$I9109))),0,IF(SEARCH("slightly",$I9109)=3,LEFT($I9109,1),IF(SEARCH("slightly",$I9109)=4,LEFT($I9109,2),0)))),(IF(OR(ISBLANK($J9109),ISERROR(SEARCH("slightly",$J9109))),0,IF(SEARCH("slightly",$J9109)=3,LEFT($J9109,1),IF(SEARCH("slightly",$J9109)=4,LEFT($J9109,2),0)))),(IF(OR(ISBLANK($K9109),ISERROR(SEARCH("slightly",$K9109))),0,IF(SEARCH("slightly",$K9109)=3,LEFT($K9109,1),IF(SEARCH("slightly",$K9109)=4,LEFT($K9109,2),0)))))</f>
        <v>0</v>
      </c>
    </row>
    <row r="9110" spans="1:16" x14ac:dyDescent="0.3">
      <c r="A9110" t="s">
        <v>69</v>
      </c>
      <c r="B9110" s="38">
        <v>43771</v>
      </c>
      <c r="C9110" t="s">
        <v>30</v>
      </c>
      <c r="D9110" t="s">
        <v>1230</v>
      </c>
      <c r="E9110" t="s">
        <v>1122</v>
      </c>
      <c r="F9110">
        <v>333583</v>
      </c>
      <c r="G9110">
        <v>373542</v>
      </c>
      <c r="H9110" t="s">
        <v>144</v>
      </c>
      <c r="I9110" t="s">
        <v>341</v>
      </c>
      <c r="L9110">
        <f t="shared" si="645"/>
        <v>2019</v>
      </c>
      <c r="M9110">
        <f t="shared" si="646"/>
        <v>11</v>
      </c>
      <c r="N9110">
        <f t="shared" si="647"/>
        <v>0</v>
      </c>
      <c r="O9110">
        <f t="shared" si="648"/>
        <v>0</v>
      </c>
      <c r="P9110">
        <f t="shared" si="649"/>
        <v>3</v>
      </c>
    </row>
    <row r="9111" spans="1:16" x14ac:dyDescent="0.3">
      <c r="A9111" t="s">
        <v>69</v>
      </c>
      <c r="B9111" s="38">
        <v>43774</v>
      </c>
      <c r="C9111" t="s">
        <v>30</v>
      </c>
      <c r="D9111" t="s">
        <v>1229</v>
      </c>
      <c r="E9111" t="s">
        <v>1122</v>
      </c>
      <c r="F9111">
        <v>333046</v>
      </c>
      <c r="G9111">
        <v>373861</v>
      </c>
      <c r="H9111" t="s">
        <v>148</v>
      </c>
      <c r="I9111" t="s">
        <v>248</v>
      </c>
      <c r="L9111">
        <f t="shared" si="645"/>
        <v>2019</v>
      </c>
      <c r="M9111">
        <f t="shared" si="646"/>
        <v>11</v>
      </c>
      <c r="N9111">
        <f t="shared" si="647"/>
        <v>0</v>
      </c>
      <c r="O9111">
        <f t="shared" si="648"/>
        <v>0</v>
      </c>
      <c r="P9111">
        <f t="shared" si="649"/>
        <v>1</v>
      </c>
    </row>
    <row r="9112" spans="1:16" x14ac:dyDescent="0.3">
      <c r="A9112" t="s">
        <v>69</v>
      </c>
      <c r="B9112" s="38">
        <v>43774</v>
      </c>
      <c r="C9112" t="s">
        <v>30</v>
      </c>
      <c r="D9112" t="s">
        <v>1250</v>
      </c>
      <c r="E9112" t="s">
        <v>1122</v>
      </c>
      <c r="F9112">
        <v>333877</v>
      </c>
      <c r="G9112">
        <v>373603</v>
      </c>
      <c r="H9112" t="s">
        <v>148</v>
      </c>
      <c r="I9112" t="s">
        <v>248</v>
      </c>
      <c r="L9112">
        <f t="shared" si="645"/>
        <v>2019</v>
      </c>
      <c r="M9112">
        <f t="shared" si="646"/>
        <v>11</v>
      </c>
      <c r="N9112">
        <f t="shared" si="647"/>
        <v>0</v>
      </c>
      <c r="O9112">
        <f t="shared" si="648"/>
        <v>0</v>
      </c>
      <c r="P9112">
        <f t="shared" si="649"/>
        <v>1</v>
      </c>
    </row>
    <row r="9113" spans="1:16" x14ac:dyDescent="0.3">
      <c r="A9113" t="s">
        <v>69</v>
      </c>
      <c r="B9113" s="38">
        <v>43776</v>
      </c>
      <c r="C9113" t="s">
        <v>30</v>
      </c>
      <c r="D9113" t="s">
        <v>1267</v>
      </c>
      <c r="E9113" t="s">
        <v>1122</v>
      </c>
      <c r="F9113">
        <v>333336</v>
      </c>
      <c r="G9113">
        <v>373893</v>
      </c>
      <c r="H9113" t="s">
        <v>148</v>
      </c>
      <c r="I9113" t="s">
        <v>248</v>
      </c>
      <c r="L9113">
        <f t="shared" si="645"/>
        <v>2019</v>
      </c>
      <c r="M9113">
        <f t="shared" si="646"/>
        <v>11</v>
      </c>
      <c r="N9113">
        <f t="shared" si="647"/>
        <v>0</v>
      </c>
      <c r="O9113">
        <f t="shared" si="648"/>
        <v>0</v>
      </c>
      <c r="P9113">
        <f t="shared" si="649"/>
        <v>1</v>
      </c>
    </row>
    <row r="9114" spans="1:16" x14ac:dyDescent="0.3">
      <c r="A9114" t="s">
        <v>69</v>
      </c>
      <c r="B9114" s="38">
        <v>43777</v>
      </c>
      <c r="C9114" t="s">
        <v>30</v>
      </c>
      <c r="D9114" t="s">
        <v>1229</v>
      </c>
      <c r="E9114" t="s">
        <v>1122</v>
      </c>
      <c r="F9114">
        <v>333148</v>
      </c>
      <c r="G9114">
        <v>374171</v>
      </c>
      <c r="H9114" t="s">
        <v>148</v>
      </c>
      <c r="I9114" t="s">
        <v>248</v>
      </c>
      <c r="L9114">
        <f t="shared" si="645"/>
        <v>2019</v>
      </c>
      <c r="M9114">
        <f t="shared" si="646"/>
        <v>11</v>
      </c>
      <c r="N9114">
        <f t="shared" si="647"/>
        <v>0</v>
      </c>
      <c r="O9114">
        <f t="shared" si="648"/>
        <v>0</v>
      </c>
      <c r="P9114">
        <f t="shared" si="649"/>
        <v>1</v>
      </c>
    </row>
    <row r="9115" spans="1:16" x14ac:dyDescent="0.3">
      <c r="A9115" t="s">
        <v>69</v>
      </c>
      <c r="B9115" s="38">
        <v>43781</v>
      </c>
      <c r="C9115" t="s">
        <v>30</v>
      </c>
      <c r="D9115" t="s">
        <v>1229</v>
      </c>
      <c r="E9115" t="s">
        <v>1122</v>
      </c>
      <c r="F9115">
        <v>333939</v>
      </c>
      <c r="G9115">
        <v>375208</v>
      </c>
      <c r="H9115" t="s">
        <v>148</v>
      </c>
      <c r="I9115" t="s">
        <v>248</v>
      </c>
      <c r="L9115">
        <f t="shared" si="645"/>
        <v>2019</v>
      </c>
      <c r="M9115">
        <f t="shared" si="646"/>
        <v>11</v>
      </c>
      <c r="N9115">
        <f t="shared" si="647"/>
        <v>0</v>
      </c>
      <c r="O9115">
        <f t="shared" si="648"/>
        <v>0</v>
      </c>
      <c r="P9115">
        <f t="shared" si="649"/>
        <v>1</v>
      </c>
    </row>
    <row r="9116" spans="1:16" x14ac:dyDescent="0.3">
      <c r="A9116" t="s">
        <v>69</v>
      </c>
      <c r="B9116" s="38">
        <v>43786</v>
      </c>
      <c r="C9116" t="s">
        <v>29</v>
      </c>
      <c r="D9116" t="s">
        <v>1605</v>
      </c>
      <c r="E9116" t="s">
        <v>1122</v>
      </c>
      <c r="F9116">
        <v>334290</v>
      </c>
      <c r="G9116">
        <v>374959</v>
      </c>
      <c r="H9116" t="s">
        <v>148</v>
      </c>
      <c r="I9116" t="s">
        <v>799</v>
      </c>
      <c r="L9116">
        <f t="shared" si="645"/>
        <v>2019</v>
      </c>
      <c r="M9116">
        <f t="shared" si="646"/>
        <v>11</v>
      </c>
      <c r="N9116">
        <f t="shared" si="647"/>
        <v>0</v>
      </c>
      <c r="O9116">
        <f t="shared" si="648"/>
        <v>1</v>
      </c>
      <c r="P9116">
        <f t="shared" si="649"/>
        <v>0</v>
      </c>
    </row>
    <row r="9117" spans="1:16" x14ac:dyDescent="0.3">
      <c r="A9117" t="s">
        <v>69</v>
      </c>
      <c r="B9117" s="38">
        <v>43784</v>
      </c>
      <c r="C9117" t="s">
        <v>30</v>
      </c>
      <c r="D9117" t="s">
        <v>1230</v>
      </c>
      <c r="E9117" t="s">
        <v>1122</v>
      </c>
      <c r="F9117">
        <v>333587</v>
      </c>
      <c r="G9117">
        <v>373314</v>
      </c>
      <c r="H9117" t="s">
        <v>148</v>
      </c>
      <c r="I9117" t="s">
        <v>248</v>
      </c>
      <c r="L9117">
        <f t="shared" si="645"/>
        <v>2019</v>
      </c>
      <c r="M9117">
        <f t="shared" si="646"/>
        <v>11</v>
      </c>
      <c r="N9117">
        <f t="shared" si="647"/>
        <v>0</v>
      </c>
      <c r="O9117">
        <f t="shared" si="648"/>
        <v>0</v>
      </c>
      <c r="P9117">
        <f t="shared" si="649"/>
        <v>1</v>
      </c>
    </row>
    <row r="9118" spans="1:16" x14ac:dyDescent="0.3">
      <c r="A9118" t="s">
        <v>69</v>
      </c>
      <c r="B9118" s="38">
        <v>43786</v>
      </c>
      <c r="C9118" t="s">
        <v>30</v>
      </c>
      <c r="D9118" t="s">
        <v>1475</v>
      </c>
      <c r="E9118" t="s">
        <v>1122</v>
      </c>
      <c r="F9118">
        <v>333683</v>
      </c>
      <c r="G9118">
        <v>375036</v>
      </c>
      <c r="H9118" t="s">
        <v>148</v>
      </c>
      <c r="I9118" t="s">
        <v>248</v>
      </c>
      <c r="L9118">
        <f t="shared" si="645"/>
        <v>2019</v>
      </c>
      <c r="M9118">
        <f t="shared" si="646"/>
        <v>11</v>
      </c>
      <c r="N9118">
        <f t="shared" si="647"/>
        <v>0</v>
      </c>
      <c r="O9118">
        <f t="shared" si="648"/>
        <v>0</v>
      </c>
      <c r="P9118">
        <f t="shared" si="649"/>
        <v>1</v>
      </c>
    </row>
    <row r="9119" spans="1:16" x14ac:dyDescent="0.3">
      <c r="A9119" t="s">
        <v>69</v>
      </c>
      <c r="B9119" s="38">
        <v>43787</v>
      </c>
      <c r="C9119" t="s">
        <v>30</v>
      </c>
      <c r="D9119" t="s">
        <v>1482</v>
      </c>
      <c r="E9119" t="s">
        <v>1122</v>
      </c>
      <c r="F9119">
        <v>333537</v>
      </c>
      <c r="G9119">
        <v>373971</v>
      </c>
      <c r="H9119" t="s">
        <v>152</v>
      </c>
      <c r="I9119" t="s">
        <v>222</v>
      </c>
      <c r="L9119">
        <f t="shared" si="645"/>
        <v>2019</v>
      </c>
      <c r="M9119">
        <f t="shared" si="646"/>
        <v>11</v>
      </c>
      <c r="N9119">
        <f t="shared" si="647"/>
        <v>0</v>
      </c>
      <c r="O9119">
        <f t="shared" si="648"/>
        <v>0</v>
      </c>
      <c r="P9119">
        <f t="shared" si="649"/>
        <v>2</v>
      </c>
    </row>
    <row r="9120" spans="1:16" x14ac:dyDescent="0.3">
      <c r="A9120" t="s">
        <v>69</v>
      </c>
      <c r="B9120" s="38">
        <v>43788</v>
      </c>
      <c r="C9120" t="s">
        <v>29</v>
      </c>
      <c r="D9120" t="s">
        <v>1273</v>
      </c>
      <c r="E9120" t="s">
        <v>1122</v>
      </c>
      <c r="F9120">
        <v>334325</v>
      </c>
      <c r="G9120">
        <v>374533</v>
      </c>
      <c r="H9120" t="s">
        <v>148</v>
      </c>
      <c r="I9120" t="s">
        <v>799</v>
      </c>
      <c r="L9120">
        <f t="shared" si="645"/>
        <v>2019</v>
      </c>
      <c r="M9120">
        <f t="shared" si="646"/>
        <v>11</v>
      </c>
      <c r="N9120">
        <f t="shared" si="647"/>
        <v>0</v>
      </c>
      <c r="O9120">
        <f t="shared" si="648"/>
        <v>1</v>
      </c>
      <c r="P9120">
        <f t="shared" si="649"/>
        <v>0</v>
      </c>
    </row>
    <row r="9121" spans="1:16" x14ac:dyDescent="0.3">
      <c r="A9121" t="s">
        <v>69</v>
      </c>
      <c r="B9121" s="38">
        <v>43789</v>
      </c>
      <c r="C9121" t="s">
        <v>30</v>
      </c>
      <c r="D9121" t="s">
        <v>1238</v>
      </c>
      <c r="E9121" t="s">
        <v>1122</v>
      </c>
      <c r="F9121">
        <v>334105</v>
      </c>
      <c r="G9121">
        <v>374991</v>
      </c>
      <c r="H9121" t="s">
        <v>148</v>
      </c>
      <c r="I9121" t="s">
        <v>248</v>
      </c>
      <c r="L9121">
        <f t="shared" si="645"/>
        <v>2019</v>
      </c>
      <c r="M9121">
        <f t="shared" si="646"/>
        <v>11</v>
      </c>
      <c r="N9121">
        <f t="shared" si="647"/>
        <v>0</v>
      </c>
      <c r="O9121">
        <f t="shared" si="648"/>
        <v>0</v>
      </c>
      <c r="P9121">
        <f t="shared" si="649"/>
        <v>1</v>
      </c>
    </row>
    <row r="9122" spans="1:16" x14ac:dyDescent="0.3">
      <c r="A9122" t="s">
        <v>69</v>
      </c>
      <c r="B9122" s="38">
        <v>43784</v>
      </c>
      <c r="C9122" t="s">
        <v>30</v>
      </c>
      <c r="D9122" t="s">
        <v>1284</v>
      </c>
      <c r="E9122" t="s">
        <v>1122</v>
      </c>
      <c r="F9122">
        <v>333987</v>
      </c>
      <c r="G9122">
        <v>374109</v>
      </c>
      <c r="H9122" t="s">
        <v>148</v>
      </c>
      <c r="I9122" t="s">
        <v>248</v>
      </c>
      <c r="L9122">
        <f t="shared" si="645"/>
        <v>2019</v>
      </c>
      <c r="M9122">
        <f t="shared" si="646"/>
        <v>11</v>
      </c>
      <c r="N9122">
        <f t="shared" si="647"/>
        <v>0</v>
      </c>
      <c r="O9122">
        <f t="shared" si="648"/>
        <v>0</v>
      </c>
      <c r="P9122">
        <f t="shared" si="649"/>
        <v>1</v>
      </c>
    </row>
    <row r="9123" spans="1:16" x14ac:dyDescent="0.3">
      <c r="A9123" t="s">
        <v>69</v>
      </c>
      <c r="B9123" s="38">
        <v>43791</v>
      </c>
      <c r="C9123" t="s">
        <v>30</v>
      </c>
      <c r="D9123" t="s">
        <v>1606</v>
      </c>
      <c r="E9123" t="s">
        <v>1122</v>
      </c>
      <c r="F9123">
        <v>334015</v>
      </c>
      <c r="G9123">
        <v>375105</v>
      </c>
      <c r="H9123" t="s">
        <v>148</v>
      </c>
      <c r="I9123" t="s">
        <v>248</v>
      </c>
      <c r="L9123">
        <f t="shared" si="645"/>
        <v>2019</v>
      </c>
      <c r="M9123">
        <f t="shared" si="646"/>
        <v>11</v>
      </c>
      <c r="N9123">
        <f t="shared" si="647"/>
        <v>0</v>
      </c>
      <c r="O9123">
        <f t="shared" si="648"/>
        <v>0</v>
      </c>
      <c r="P9123">
        <f t="shared" si="649"/>
        <v>1</v>
      </c>
    </row>
    <row r="9124" spans="1:16" x14ac:dyDescent="0.3">
      <c r="A9124" t="s">
        <v>69</v>
      </c>
      <c r="B9124" s="38">
        <v>43791</v>
      </c>
      <c r="C9124" t="s">
        <v>30</v>
      </c>
      <c r="D9124" t="s">
        <v>1607</v>
      </c>
      <c r="E9124" t="s">
        <v>1122</v>
      </c>
      <c r="F9124">
        <v>333390</v>
      </c>
      <c r="G9124">
        <v>374661</v>
      </c>
      <c r="H9124" t="s">
        <v>148</v>
      </c>
      <c r="I9124" t="s">
        <v>248</v>
      </c>
      <c r="L9124">
        <f t="shared" si="645"/>
        <v>2019</v>
      </c>
      <c r="M9124">
        <f t="shared" si="646"/>
        <v>11</v>
      </c>
      <c r="N9124">
        <f t="shared" si="647"/>
        <v>0</v>
      </c>
      <c r="O9124">
        <f t="shared" si="648"/>
        <v>0</v>
      </c>
      <c r="P9124">
        <f t="shared" si="649"/>
        <v>1</v>
      </c>
    </row>
    <row r="9125" spans="1:16" x14ac:dyDescent="0.3">
      <c r="A9125" t="s">
        <v>69</v>
      </c>
      <c r="B9125" s="38">
        <v>43778</v>
      </c>
      <c r="C9125" t="s">
        <v>30</v>
      </c>
      <c r="D9125" t="s">
        <v>1240</v>
      </c>
      <c r="E9125" t="s">
        <v>1122</v>
      </c>
      <c r="F9125">
        <v>334062</v>
      </c>
      <c r="G9125">
        <v>375204</v>
      </c>
      <c r="H9125" t="s">
        <v>148</v>
      </c>
      <c r="I9125" t="s">
        <v>248</v>
      </c>
      <c r="L9125">
        <f t="shared" si="645"/>
        <v>2019</v>
      </c>
      <c r="M9125">
        <f t="shared" si="646"/>
        <v>11</v>
      </c>
      <c r="N9125">
        <f t="shared" si="647"/>
        <v>0</v>
      </c>
      <c r="O9125">
        <f t="shared" si="648"/>
        <v>0</v>
      </c>
      <c r="P9125">
        <f t="shared" si="649"/>
        <v>1</v>
      </c>
    </row>
    <row r="9126" spans="1:16" x14ac:dyDescent="0.3">
      <c r="A9126" t="s">
        <v>69</v>
      </c>
      <c r="B9126" s="38">
        <v>43793</v>
      </c>
      <c r="C9126" t="s">
        <v>30</v>
      </c>
      <c r="D9126" t="s">
        <v>1272</v>
      </c>
      <c r="E9126" t="s">
        <v>1122</v>
      </c>
      <c r="F9126">
        <v>333869</v>
      </c>
      <c r="G9126">
        <v>374088</v>
      </c>
      <c r="H9126" t="s">
        <v>148</v>
      </c>
      <c r="I9126" t="s">
        <v>248</v>
      </c>
      <c r="L9126">
        <f t="shared" si="645"/>
        <v>2019</v>
      </c>
      <c r="M9126">
        <f t="shared" si="646"/>
        <v>11</v>
      </c>
      <c r="N9126">
        <f t="shared" si="647"/>
        <v>0</v>
      </c>
      <c r="O9126">
        <f t="shared" si="648"/>
        <v>0</v>
      </c>
      <c r="P9126">
        <f t="shared" si="649"/>
        <v>1</v>
      </c>
    </row>
    <row r="9127" spans="1:16" x14ac:dyDescent="0.3">
      <c r="A9127" t="s">
        <v>69</v>
      </c>
      <c r="B9127" s="38">
        <v>43796</v>
      </c>
      <c r="C9127" t="s">
        <v>30</v>
      </c>
      <c r="D9127" t="s">
        <v>1229</v>
      </c>
      <c r="E9127" t="s">
        <v>1122</v>
      </c>
      <c r="F9127">
        <v>333533</v>
      </c>
      <c r="G9127">
        <v>375179</v>
      </c>
      <c r="H9127" t="s">
        <v>148</v>
      </c>
      <c r="I9127" t="s">
        <v>248</v>
      </c>
      <c r="L9127">
        <f t="shared" si="645"/>
        <v>2019</v>
      </c>
      <c r="M9127">
        <f t="shared" si="646"/>
        <v>11</v>
      </c>
      <c r="N9127">
        <f t="shared" si="647"/>
        <v>0</v>
      </c>
      <c r="O9127">
        <f t="shared" si="648"/>
        <v>0</v>
      </c>
      <c r="P9127">
        <f t="shared" si="649"/>
        <v>1</v>
      </c>
    </row>
    <row r="9128" spans="1:16" x14ac:dyDescent="0.3">
      <c r="A9128" t="s">
        <v>69</v>
      </c>
      <c r="B9128" s="38">
        <v>43799</v>
      </c>
      <c r="C9128" t="s">
        <v>30</v>
      </c>
      <c r="D9128" t="s">
        <v>1230</v>
      </c>
      <c r="E9128" t="s">
        <v>1122</v>
      </c>
      <c r="F9128">
        <v>333539</v>
      </c>
      <c r="G9128">
        <v>373902</v>
      </c>
      <c r="H9128" t="s">
        <v>152</v>
      </c>
      <c r="I9128" t="s">
        <v>222</v>
      </c>
      <c r="L9128">
        <f t="shared" si="645"/>
        <v>2019</v>
      </c>
      <c r="M9128">
        <f t="shared" si="646"/>
        <v>11</v>
      </c>
      <c r="N9128">
        <f t="shared" si="647"/>
        <v>0</v>
      </c>
      <c r="O9128">
        <f t="shared" si="648"/>
        <v>0</v>
      </c>
      <c r="P9128">
        <f t="shared" si="649"/>
        <v>2</v>
      </c>
    </row>
    <row r="9129" spans="1:16" x14ac:dyDescent="0.3">
      <c r="A9129" t="s">
        <v>69</v>
      </c>
      <c r="B9129" s="38">
        <v>43803</v>
      </c>
      <c r="C9129" t="s">
        <v>29</v>
      </c>
      <c r="D9129" t="s">
        <v>1246</v>
      </c>
      <c r="E9129" t="s">
        <v>1122</v>
      </c>
      <c r="F9129">
        <v>334421</v>
      </c>
      <c r="G9129">
        <v>373901</v>
      </c>
      <c r="H9129" t="s">
        <v>148</v>
      </c>
      <c r="I9129" t="s">
        <v>799</v>
      </c>
      <c r="L9129">
        <f t="shared" si="645"/>
        <v>2019</v>
      </c>
      <c r="M9129">
        <f t="shared" si="646"/>
        <v>12</v>
      </c>
      <c r="N9129">
        <f t="shared" si="647"/>
        <v>0</v>
      </c>
      <c r="O9129">
        <f t="shared" si="648"/>
        <v>1</v>
      </c>
      <c r="P9129">
        <f t="shared" si="649"/>
        <v>0</v>
      </c>
    </row>
    <row r="9130" spans="1:16" x14ac:dyDescent="0.3">
      <c r="A9130" t="s">
        <v>69</v>
      </c>
      <c r="B9130" s="38">
        <v>43803</v>
      </c>
      <c r="C9130" t="s">
        <v>30</v>
      </c>
      <c r="D9130" t="s">
        <v>1271</v>
      </c>
      <c r="E9130" t="s">
        <v>1122</v>
      </c>
      <c r="F9130">
        <v>333595</v>
      </c>
      <c r="G9130">
        <v>373606</v>
      </c>
      <c r="H9130" t="s">
        <v>152</v>
      </c>
      <c r="I9130" t="s">
        <v>222</v>
      </c>
      <c r="L9130">
        <f t="shared" si="645"/>
        <v>2019</v>
      </c>
      <c r="M9130">
        <f t="shared" si="646"/>
        <v>12</v>
      </c>
      <c r="N9130">
        <f t="shared" si="647"/>
        <v>0</v>
      </c>
      <c r="O9130">
        <f t="shared" si="648"/>
        <v>0</v>
      </c>
      <c r="P9130">
        <f t="shared" si="649"/>
        <v>2</v>
      </c>
    </row>
    <row r="9131" spans="1:16" x14ac:dyDescent="0.3">
      <c r="A9131" t="s">
        <v>69</v>
      </c>
      <c r="B9131" s="38">
        <v>43804</v>
      </c>
      <c r="C9131" t="s">
        <v>30</v>
      </c>
      <c r="D9131" t="s">
        <v>1608</v>
      </c>
      <c r="E9131" t="s">
        <v>1122</v>
      </c>
      <c r="F9131">
        <v>332907</v>
      </c>
      <c r="G9131">
        <v>373557</v>
      </c>
      <c r="H9131" t="s">
        <v>148</v>
      </c>
      <c r="I9131" t="s">
        <v>248</v>
      </c>
      <c r="L9131">
        <f t="shared" si="645"/>
        <v>2019</v>
      </c>
      <c r="M9131">
        <f t="shared" si="646"/>
        <v>12</v>
      </c>
      <c r="N9131">
        <f t="shared" si="647"/>
        <v>0</v>
      </c>
      <c r="O9131">
        <f t="shared" si="648"/>
        <v>0</v>
      </c>
      <c r="P9131">
        <f t="shared" si="649"/>
        <v>1</v>
      </c>
    </row>
    <row r="9132" spans="1:16" x14ac:dyDescent="0.3">
      <c r="A9132" t="s">
        <v>69</v>
      </c>
      <c r="B9132" s="38">
        <v>43804</v>
      </c>
      <c r="C9132" t="s">
        <v>29</v>
      </c>
      <c r="D9132" t="s">
        <v>1244</v>
      </c>
      <c r="E9132" t="s">
        <v>1122</v>
      </c>
      <c r="F9132">
        <v>333357</v>
      </c>
      <c r="G9132">
        <v>374343</v>
      </c>
      <c r="H9132" t="s">
        <v>148</v>
      </c>
      <c r="I9132" t="s">
        <v>799</v>
      </c>
      <c r="L9132">
        <f t="shared" si="645"/>
        <v>2019</v>
      </c>
      <c r="M9132">
        <f t="shared" si="646"/>
        <v>12</v>
      </c>
      <c r="N9132">
        <f t="shared" si="647"/>
        <v>0</v>
      </c>
      <c r="O9132">
        <f t="shared" si="648"/>
        <v>1</v>
      </c>
      <c r="P9132">
        <f t="shared" si="649"/>
        <v>0</v>
      </c>
    </row>
    <row r="9133" spans="1:16" x14ac:dyDescent="0.3">
      <c r="A9133" t="s">
        <v>69</v>
      </c>
      <c r="B9133" s="38">
        <v>43804</v>
      </c>
      <c r="C9133" t="s">
        <v>30</v>
      </c>
      <c r="D9133" t="s">
        <v>1267</v>
      </c>
      <c r="E9133" t="s">
        <v>1122</v>
      </c>
      <c r="F9133">
        <v>333191</v>
      </c>
      <c r="G9133">
        <v>373879</v>
      </c>
      <c r="H9133" t="s">
        <v>148</v>
      </c>
      <c r="I9133" t="s">
        <v>248</v>
      </c>
      <c r="L9133">
        <f t="shared" si="645"/>
        <v>2019</v>
      </c>
      <c r="M9133">
        <f t="shared" si="646"/>
        <v>12</v>
      </c>
      <c r="N9133">
        <f t="shared" si="647"/>
        <v>0</v>
      </c>
      <c r="O9133">
        <f t="shared" si="648"/>
        <v>0</v>
      </c>
      <c r="P9133">
        <f t="shared" si="649"/>
        <v>1</v>
      </c>
    </row>
    <row r="9134" spans="1:16" x14ac:dyDescent="0.3">
      <c r="A9134" t="s">
        <v>69</v>
      </c>
      <c r="B9134" s="38">
        <v>43806</v>
      </c>
      <c r="C9134" t="s">
        <v>30</v>
      </c>
      <c r="D9134" t="s">
        <v>1232</v>
      </c>
      <c r="E9134" t="s">
        <v>1122</v>
      </c>
      <c r="F9134">
        <v>334611</v>
      </c>
      <c r="G9134">
        <v>374389</v>
      </c>
      <c r="H9134" t="s">
        <v>152</v>
      </c>
      <c r="I9134" t="s">
        <v>222</v>
      </c>
      <c r="L9134">
        <f t="shared" ref="L9134:L9197" si="650">YEAR(B9134)</f>
        <v>2019</v>
      </c>
      <c r="M9134">
        <f t="shared" ref="M9134:M9197" si="651">MONTH(B9134)</f>
        <v>12</v>
      </c>
      <c r="N9134">
        <f t="shared" si="647"/>
        <v>0</v>
      </c>
      <c r="O9134">
        <f t="shared" si="648"/>
        <v>0</v>
      </c>
      <c r="P9134">
        <f t="shared" si="649"/>
        <v>2</v>
      </c>
    </row>
    <row r="9135" spans="1:16" x14ac:dyDescent="0.3">
      <c r="A9135" t="s">
        <v>69</v>
      </c>
      <c r="B9135" s="38">
        <v>43808</v>
      </c>
      <c r="C9135" t="s">
        <v>30</v>
      </c>
      <c r="D9135" t="s">
        <v>1274</v>
      </c>
      <c r="E9135" t="s">
        <v>1122</v>
      </c>
      <c r="F9135">
        <v>333493</v>
      </c>
      <c r="G9135">
        <v>374714</v>
      </c>
      <c r="H9135" t="s">
        <v>148</v>
      </c>
      <c r="I9135" t="s">
        <v>248</v>
      </c>
      <c r="L9135">
        <f t="shared" si="650"/>
        <v>2019</v>
      </c>
      <c r="M9135">
        <f t="shared" si="651"/>
        <v>12</v>
      </c>
      <c r="N9135">
        <f t="shared" si="647"/>
        <v>0</v>
      </c>
      <c r="O9135">
        <f t="shared" si="648"/>
        <v>0</v>
      </c>
      <c r="P9135">
        <f t="shared" si="649"/>
        <v>1</v>
      </c>
    </row>
    <row r="9136" spans="1:16" x14ac:dyDescent="0.3">
      <c r="A9136" t="s">
        <v>69</v>
      </c>
      <c r="B9136" s="38">
        <v>43809</v>
      </c>
      <c r="C9136" t="s">
        <v>30</v>
      </c>
      <c r="D9136" t="s">
        <v>1231</v>
      </c>
      <c r="E9136" t="s">
        <v>1122</v>
      </c>
      <c r="F9136">
        <v>334042</v>
      </c>
      <c r="G9136">
        <v>373381</v>
      </c>
      <c r="H9136" t="s">
        <v>148</v>
      </c>
      <c r="I9136" t="s">
        <v>248</v>
      </c>
      <c r="L9136">
        <f t="shared" si="650"/>
        <v>2019</v>
      </c>
      <c r="M9136">
        <f t="shared" si="651"/>
        <v>12</v>
      </c>
      <c r="N9136">
        <f t="shared" si="647"/>
        <v>0</v>
      </c>
      <c r="O9136">
        <f t="shared" si="648"/>
        <v>0</v>
      </c>
      <c r="P9136">
        <f t="shared" si="649"/>
        <v>1</v>
      </c>
    </row>
    <row r="9137" spans="1:16" x14ac:dyDescent="0.3">
      <c r="A9137" t="s">
        <v>69</v>
      </c>
      <c r="B9137" s="38">
        <v>43810</v>
      </c>
      <c r="C9137" t="s">
        <v>30</v>
      </c>
      <c r="D9137" t="s">
        <v>1242</v>
      </c>
      <c r="E9137" t="s">
        <v>1122</v>
      </c>
      <c r="F9137">
        <v>334133</v>
      </c>
      <c r="G9137">
        <v>373548</v>
      </c>
      <c r="H9137" t="s">
        <v>148</v>
      </c>
      <c r="I9137" t="s">
        <v>248</v>
      </c>
      <c r="L9137">
        <f t="shared" si="650"/>
        <v>2019</v>
      </c>
      <c r="M9137">
        <f t="shared" si="651"/>
        <v>12</v>
      </c>
      <c r="N9137">
        <f t="shared" si="647"/>
        <v>0</v>
      </c>
      <c r="O9137">
        <f t="shared" si="648"/>
        <v>0</v>
      </c>
      <c r="P9137">
        <f t="shared" si="649"/>
        <v>1</v>
      </c>
    </row>
    <row r="9138" spans="1:16" x14ac:dyDescent="0.3">
      <c r="A9138" t="s">
        <v>69</v>
      </c>
      <c r="B9138" s="38">
        <v>43811</v>
      </c>
      <c r="C9138" t="s">
        <v>30</v>
      </c>
      <c r="D9138" t="s">
        <v>1240</v>
      </c>
      <c r="E9138" t="s">
        <v>1122</v>
      </c>
      <c r="F9138">
        <v>334066</v>
      </c>
      <c r="G9138">
        <v>375208</v>
      </c>
      <c r="H9138" t="s">
        <v>148</v>
      </c>
      <c r="I9138" t="s">
        <v>248</v>
      </c>
      <c r="L9138">
        <f t="shared" si="650"/>
        <v>2019</v>
      </c>
      <c r="M9138">
        <f t="shared" si="651"/>
        <v>12</v>
      </c>
      <c r="N9138">
        <f t="shared" si="647"/>
        <v>0</v>
      </c>
      <c r="O9138">
        <f t="shared" si="648"/>
        <v>0</v>
      </c>
      <c r="P9138">
        <f t="shared" si="649"/>
        <v>1</v>
      </c>
    </row>
    <row r="9139" spans="1:16" x14ac:dyDescent="0.3">
      <c r="A9139" t="s">
        <v>69</v>
      </c>
      <c r="B9139" s="38">
        <v>43813</v>
      </c>
      <c r="C9139" t="s">
        <v>30</v>
      </c>
      <c r="D9139" t="s">
        <v>1274</v>
      </c>
      <c r="E9139" t="s">
        <v>1122</v>
      </c>
      <c r="F9139">
        <v>333554</v>
      </c>
      <c r="G9139">
        <v>374846</v>
      </c>
      <c r="H9139" t="s">
        <v>148</v>
      </c>
      <c r="I9139" t="s">
        <v>248</v>
      </c>
      <c r="L9139">
        <f t="shared" si="650"/>
        <v>2019</v>
      </c>
      <c r="M9139">
        <f t="shared" si="651"/>
        <v>12</v>
      </c>
      <c r="N9139">
        <f t="shared" si="647"/>
        <v>0</v>
      </c>
      <c r="O9139">
        <f t="shared" si="648"/>
        <v>0</v>
      </c>
      <c r="P9139">
        <f t="shared" si="649"/>
        <v>1</v>
      </c>
    </row>
    <row r="9140" spans="1:16" x14ac:dyDescent="0.3">
      <c r="A9140" t="s">
        <v>69</v>
      </c>
      <c r="B9140" s="38">
        <v>43814</v>
      </c>
      <c r="C9140" t="s">
        <v>28</v>
      </c>
      <c r="D9140" t="s">
        <v>1229</v>
      </c>
      <c r="E9140" t="s">
        <v>1122</v>
      </c>
      <c r="F9140">
        <v>332958</v>
      </c>
      <c r="G9140">
        <v>373652</v>
      </c>
      <c r="H9140" t="s">
        <v>148</v>
      </c>
      <c r="I9140" t="s">
        <v>1609</v>
      </c>
      <c r="L9140">
        <f t="shared" si="650"/>
        <v>2019</v>
      </c>
      <c r="M9140">
        <f t="shared" si="651"/>
        <v>12</v>
      </c>
      <c r="N9140">
        <f t="shared" si="647"/>
        <v>1</v>
      </c>
      <c r="O9140">
        <f t="shared" si="648"/>
        <v>0</v>
      </c>
      <c r="P9140">
        <f t="shared" si="649"/>
        <v>0</v>
      </c>
    </row>
    <row r="9141" spans="1:16" x14ac:dyDescent="0.3">
      <c r="A9141" t="s">
        <v>69</v>
      </c>
      <c r="B9141" s="38">
        <v>43812</v>
      </c>
      <c r="C9141" t="s">
        <v>30</v>
      </c>
      <c r="D9141" t="s">
        <v>1246</v>
      </c>
      <c r="E9141" t="s">
        <v>1122</v>
      </c>
      <c r="F9141">
        <v>334656</v>
      </c>
      <c r="G9141">
        <v>373929</v>
      </c>
      <c r="H9141" t="s">
        <v>148</v>
      </c>
      <c r="I9141" t="s">
        <v>248</v>
      </c>
      <c r="L9141">
        <f t="shared" si="650"/>
        <v>2019</v>
      </c>
      <c r="M9141">
        <f t="shared" si="651"/>
        <v>12</v>
      </c>
      <c r="N9141">
        <f t="shared" si="647"/>
        <v>0</v>
      </c>
      <c r="O9141">
        <f t="shared" si="648"/>
        <v>0</v>
      </c>
      <c r="P9141">
        <f t="shared" si="649"/>
        <v>1</v>
      </c>
    </row>
    <row r="9142" spans="1:16" x14ac:dyDescent="0.3">
      <c r="A9142" t="s">
        <v>69</v>
      </c>
      <c r="B9142" s="38">
        <v>43816</v>
      </c>
      <c r="C9142" t="s">
        <v>30</v>
      </c>
      <c r="D9142" t="s">
        <v>1257</v>
      </c>
      <c r="E9142" t="s">
        <v>1122</v>
      </c>
      <c r="F9142">
        <v>334209</v>
      </c>
      <c r="G9142">
        <v>374346</v>
      </c>
      <c r="H9142" t="s">
        <v>152</v>
      </c>
      <c r="I9142" t="s">
        <v>222</v>
      </c>
      <c r="L9142">
        <f t="shared" si="650"/>
        <v>2019</v>
      </c>
      <c r="M9142">
        <f t="shared" si="651"/>
        <v>12</v>
      </c>
      <c r="N9142">
        <f t="shared" si="647"/>
        <v>0</v>
      </c>
      <c r="O9142">
        <f t="shared" si="648"/>
        <v>0</v>
      </c>
      <c r="P9142">
        <f t="shared" si="649"/>
        <v>2</v>
      </c>
    </row>
    <row r="9143" spans="1:16" x14ac:dyDescent="0.3">
      <c r="A9143" t="s">
        <v>69</v>
      </c>
      <c r="B9143" s="38">
        <v>43817</v>
      </c>
      <c r="C9143" t="s">
        <v>30</v>
      </c>
      <c r="D9143" t="s">
        <v>1475</v>
      </c>
      <c r="E9143" t="s">
        <v>1122</v>
      </c>
      <c r="F9143">
        <v>333686</v>
      </c>
      <c r="G9143">
        <v>375033</v>
      </c>
      <c r="H9143" t="s">
        <v>152</v>
      </c>
      <c r="I9143" t="s">
        <v>222</v>
      </c>
      <c r="L9143">
        <f t="shared" si="650"/>
        <v>2019</v>
      </c>
      <c r="M9143">
        <f t="shared" si="651"/>
        <v>12</v>
      </c>
      <c r="N9143">
        <f t="shared" si="647"/>
        <v>0</v>
      </c>
      <c r="O9143">
        <f t="shared" si="648"/>
        <v>0</v>
      </c>
      <c r="P9143">
        <f t="shared" si="649"/>
        <v>2</v>
      </c>
    </row>
    <row r="9144" spans="1:16" x14ac:dyDescent="0.3">
      <c r="A9144" t="s">
        <v>69</v>
      </c>
      <c r="B9144" s="38">
        <v>43816</v>
      </c>
      <c r="C9144" t="s">
        <v>30</v>
      </c>
      <c r="D9144" t="s">
        <v>1232</v>
      </c>
      <c r="E9144" t="s">
        <v>1122</v>
      </c>
      <c r="F9144">
        <v>334750</v>
      </c>
      <c r="G9144">
        <v>374416</v>
      </c>
      <c r="H9144" t="s">
        <v>148</v>
      </c>
      <c r="I9144" t="s">
        <v>248</v>
      </c>
      <c r="L9144">
        <f t="shared" si="650"/>
        <v>2019</v>
      </c>
      <c r="M9144">
        <f t="shared" si="651"/>
        <v>12</v>
      </c>
      <c r="N9144">
        <f t="shared" si="647"/>
        <v>0</v>
      </c>
      <c r="O9144">
        <f t="shared" si="648"/>
        <v>0</v>
      </c>
      <c r="P9144">
        <f t="shared" si="649"/>
        <v>1</v>
      </c>
    </row>
    <row r="9145" spans="1:16" x14ac:dyDescent="0.3">
      <c r="A9145" t="s">
        <v>69</v>
      </c>
      <c r="B9145" s="38">
        <v>43818</v>
      </c>
      <c r="C9145" t="s">
        <v>29</v>
      </c>
      <c r="D9145" t="s">
        <v>1262</v>
      </c>
      <c r="E9145" t="s">
        <v>1122</v>
      </c>
      <c r="F9145">
        <v>333626</v>
      </c>
      <c r="G9145">
        <v>373629</v>
      </c>
      <c r="H9145" t="s">
        <v>148</v>
      </c>
      <c r="I9145" t="s">
        <v>799</v>
      </c>
      <c r="L9145">
        <f t="shared" si="650"/>
        <v>2019</v>
      </c>
      <c r="M9145">
        <f t="shared" si="651"/>
        <v>12</v>
      </c>
      <c r="N9145">
        <f t="shared" si="647"/>
        <v>0</v>
      </c>
      <c r="O9145">
        <f t="shared" si="648"/>
        <v>1</v>
      </c>
      <c r="P9145">
        <f t="shared" si="649"/>
        <v>0</v>
      </c>
    </row>
    <row r="9146" spans="1:16" x14ac:dyDescent="0.3">
      <c r="A9146" t="s">
        <v>69</v>
      </c>
      <c r="B9146" s="38">
        <v>43818</v>
      </c>
      <c r="C9146" t="s">
        <v>30</v>
      </c>
      <c r="D9146" t="s">
        <v>1384</v>
      </c>
      <c r="E9146" t="s">
        <v>1122</v>
      </c>
      <c r="F9146">
        <v>333521</v>
      </c>
      <c r="G9146">
        <v>374269</v>
      </c>
      <c r="H9146" t="s">
        <v>148</v>
      </c>
      <c r="I9146" t="s">
        <v>248</v>
      </c>
      <c r="L9146">
        <f t="shared" si="650"/>
        <v>2019</v>
      </c>
      <c r="M9146">
        <f t="shared" si="651"/>
        <v>12</v>
      </c>
      <c r="N9146">
        <f t="shared" si="647"/>
        <v>0</v>
      </c>
      <c r="O9146">
        <f t="shared" si="648"/>
        <v>0</v>
      </c>
      <c r="P9146">
        <f t="shared" si="649"/>
        <v>1</v>
      </c>
    </row>
    <row r="9147" spans="1:16" x14ac:dyDescent="0.3">
      <c r="A9147" t="s">
        <v>69</v>
      </c>
      <c r="B9147" s="38">
        <v>43818</v>
      </c>
      <c r="C9147" t="s">
        <v>30</v>
      </c>
      <c r="D9147" t="s">
        <v>1477</v>
      </c>
      <c r="E9147" t="s">
        <v>1122</v>
      </c>
      <c r="F9147">
        <v>334209</v>
      </c>
      <c r="G9147">
        <v>374616</v>
      </c>
      <c r="H9147" t="s">
        <v>148</v>
      </c>
      <c r="I9147" t="s">
        <v>248</v>
      </c>
      <c r="L9147">
        <f t="shared" si="650"/>
        <v>2019</v>
      </c>
      <c r="M9147">
        <f t="shared" si="651"/>
        <v>12</v>
      </c>
      <c r="N9147">
        <f t="shared" si="647"/>
        <v>0</v>
      </c>
      <c r="O9147">
        <f t="shared" si="648"/>
        <v>0</v>
      </c>
      <c r="P9147">
        <f t="shared" si="649"/>
        <v>1</v>
      </c>
    </row>
    <row r="9148" spans="1:16" x14ac:dyDescent="0.3">
      <c r="A9148" t="s">
        <v>69</v>
      </c>
      <c r="B9148" s="38">
        <v>43818</v>
      </c>
      <c r="C9148" t="s">
        <v>30</v>
      </c>
      <c r="D9148" t="s">
        <v>1231</v>
      </c>
      <c r="E9148" t="s">
        <v>1122</v>
      </c>
      <c r="F9148">
        <v>334133</v>
      </c>
      <c r="G9148">
        <v>373406</v>
      </c>
      <c r="H9148" t="s">
        <v>148</v>
      </c>
      <c r="I9148" t="s">
        <v>248</v>
      </c>
      <c r="L9148">
        <f t="shared" si="650"/>
        <v>2019</v>
      </c>
      <c r="M9148">
        <f t="shared" si="651"/>
        <v>12</v>
      </c>
      <c r="N9148">
        <f t="shared" si="647"/>
        <v>0</v>
      </c>
      <c r="O9148">
        <f t="shared" si="648"/>
        <v>0</v>
      </c>
      <c r="P9148">
        <f t="shared" si="649"/>
        <v>1</v>
      </c>
    </row>
    <row r="9149" spans="1:16" x14ac:dyDescent="0.3">
      <c r="A9149" t="s">
        <v>69</v>
      </c>
      <c r="B9149" s="38">
        <v>43819</v>
      </c>
      <c r="C9149" t="s">
        <v>30</v>
      </c>
      <c r="D9149" t="s">
        <v>1229</v>
      </c>
      <c r="E9149" t="s">
        <v>1122</v>
      </c>
      <c r="F9149">
        <v>334038</v>
      </c>
      <c r="G9149">
        <v>375220</v>
      </c>
      <c r="H9149" t="s">
        <v>148</v>
      </c>
      <c r="I9149" t="s">
        <v>248</v>
      </c>
      <c r="L9149">
        <f t="shared" si="650"/>
        <v>2019</v>
      </c>
      <c r="M9149">
        <f t="shared" si="651"/>
        <v>12</v>
      </c>
      <c r="N9149">
        <f t="shared" si="647"/>
        <v>0</v>
      </c>
      <c r="O9149">
        <f t="shared" si="648"/>
        <v>0</v>
      </c>
      <c r="P9149">
        <f t="shared" si="649"/>
        <v>1</v>
      </c>
    </row>
    <row r="9150" spans="1:16" x14ac:dyDescent="0.3">
      <c r="A9150" t="s">
        <v>69</v>
      </c>
      <c r="B9150" s="38">
        <v>43821</v>
      </c>
      <c r="C9150" t="s">
        <v>30</v>
      </c>
      <c r="D9150" t="s">
        <v>1253</v>
      </c>
      <c r="E9150" t="s">
        <v>1122</v>
      </c>
      <c r="F9150">
        <v>334120</v>
      </c>
      <c r="G9150">
        <v>373515</v>
      </c>
      <c r="H9150" t="s">
        <v>148</v>
      </c>
      <c r="I9150" t="s">
        <v>248</v>
      </c>
      <c r="L9150">
        <f t="shared" si="650"/>
        <v>2019</v>
      </c>
      <c r="M9150">
        <f t="shared" si="651"/>
        <v>12</v>
      </c>
      <c r="N9150">
        <f t="shared" si="647"/>
        <v>0</v>
      </c>
      <c r="O9150">
        <f t="shared" si="648"/>
        <v>0</v>
      </c>
      <c r="P9150">
        <f t="shared" si="649"/>
        <v>1</v>
      </c>
    </row>
    <row r="9151" spans="1:16" x14ac:dyDescent="0.3">
      <c r="A9151" t="s">
        <v>69</v>
      </c>
      <c r="B9151" s="38">
        <v>43822</v>
      </c>
      <c r="C9151" t="s">
        <v>30</v>
      </c>
      <c r="D9151" t="s">
        <v>1257</v>
      </c>
      <c r="E9151" t="s">
        <v>1122</v>
      </c>
      <c r="F9151">
        <v>334228</v>
      </c>
      <c r="G9151">
        <v>374110</v>
      </c>
      <c r="H9151" t="s">
        <v>144</v>
      </c>
      <c r="I9151" t="s">
        <v>341</v>
      </c>
      <c r="L9151">
        <f t="shared" si="650"/>
        <v>2019</v>
      </c>
      <c r="M9151">
        <f t="shared" si="651"/>
        <v>12</v>
      </c>
      <c r="N9151">
        <f t="shared" si="647"/>
        <v>0</v>
      </c>
      <c r="O9151">
        <f t="shared" si="648"/>
        <v>0</v>
      </c>
      <c r="P9151">
        <f t="shared" si="649"/>
        <v>3</v>
      </c>
    </row>
    <row r="9152" spans="1:16" x14ac:dyDescent="0.3">
      <c r="A9152" t="s">
        <v>69</v>
      </c>
      <c r="B9152" s="38">
        <v>43820</v>
      </c>
      <c r="C9152" t="s">
        <v>30</v>
      </c>
      <c r="D9152" t="s">
        <v>1483</v>
      </c>
      <c r="E9152" t="s">
        <v>1122</v>
      </c>
      <c r="F9152">
        <v>333663</v>
      </c>
      <c r="G9152">
        <v>374072</v>
      </c>
      <c r="H9152" t="s">
        <v>148</v>
      </c>
      <c r="I9152" t="s">
        <v>248</v>
      </c>
      <c r="L9152">
        <f t="shared" si="650"/>
        <v>2019</v>
      </c>
      <c r="M9152">
        <f t="shared" si="651"/>
        <v>12</v>
      </c>
      <c r="N9152">
        <f t="shared" si="647"/>
        <v>0</v>
      </c>
      <c r="O9152">
        <f t="shared" si="648"/>
        <v>0</v>
      </c>
      <c r="P9152">
        <f t="shared" si="649"/>
        <v>1</v>
      </c>
    </row>
    <row r="9153" spans="1:16" x14ac:dyDescent="0.3">
      <c r="A9153" t="s">
        <v>69</v>
      </c>
      <c r="B9153" s="38">
        <v>43825</v>
      </c>
      <c r="C9153" t="s">
        <v>30</v>
      </c>
      <c r="D9153" t="s">
        <v>1265</v>
      </c>
      <c r="E9153" t="s">
        <v>1122</v>
      </c>
      <c r="F9153">
        <v>333242</v>
      </c>
      <c r="G9153">
        <v>374372</v>
      </c>
      <c r="H9153" t="s">
        <v>152</v>
      </c>
      <c r="I9153" t="s">
        <v>222</v>
      </c>
      <c r="L9153">
        <f t="shared" si="650"/>
        <v>2019</v>
      </c>
      <c r="M9153">
        <f t="shared" si="651"/>
        <v>12</v>
      </c>
      <c r="N9153">
        <f t="shared" si="647"/>
        <v>0</v>
      </c>
      <c r="O9153">
        <f t="shared" si="648"/>
        <v>0</v>
      </c>
      <c r="P9153">
        <f t="shared" si="649"/>
        <v>2</v>
      </c>
    </row>
    <row r="9154" spans="1:16" x14ac:dyDescent="0.3">
      <c r="A9154" t="s">
        <v>69</v>
      </c>
      <c r="B9154" s="38">
        <v>43825</v>
      </c>
      <c r="C9154" t="s">
        <v>30</v>
      </c>
      <c r="D9154" t="s">
        <v>1257</v>
      </c>
      <c r="E9154" t="s">
        <v>1122</v>
      </c>
      <c r="F9154">
        <v>334212</v>
      </c>
      <c r="G9154">
        <v>374331</v>
      </c>
      <c r="H9154" t="s">
        <v>148</v>
      </c>
      <c r="I9154" t="s">
        <v>248</v>
      </c>
      <c r="L9154">
        <f t="shared" si="650"/>
        <v>2019</v>
      </c>
      <c r="M9154">
        <f t="shared" si="651"/>
        <v>12</v>
      </c>
      <c r="N9154">
        <f t="shared" si="647"/>
        <v>0</v>
      </c>
      <c r="O9154">
        <f t="shared" si="648"/>
        <v>0</v>
      </c>
      <c r="P9154">
        <f t="shared" si="649"/>
        <v>1</v>
      </c>
    </row>
    <row r="9155" spans="1:16" x14ac:dyDescent="0.3">
      <c r="A9155" t="s">
        <v>69</v>
      </c>
      <c r="B9155" s="38">
        <v>43822</v>
      </c>
      <c r="C9155" t="s">
        <v>30</v>
      </c>
      <c r="D9155" t="s">
        <v>1468</v>
      </c>
      <c r="E9155" t="s">
        <v>1122</v>
      </c>
      <c r="F9155">
        <v>333480</v>
      </c>
      <c r="G9155">
        <v>375106</v>
      </c>
      <c r="H9155" t="s">
        <v>148</v>
      </c>
      <c r="I9155" t="s">
        <v>248</v>
      </c>
      <c r="L9155">
        <f t="shared" si="650"/>
        <v>2019</v>
      </c>
      <c r="M9155">
        <f t="shared" si="651"/>
        <v>12</v>
      </c>
      <c r="N9155">
        <f t="shared" si="647"/>
        <v>0</v>
      </c>
      <c r="O9155">
        <f t="shared" si="648"/>
        <v>0</v>
      </c>
      <c r="P9155">
        <f t="shared" si="649"/>
        <v>1</v>
      </c>
    </row>
    <row r="9156" spans="1:16" x14ac:dyDescent="0.3">
      <c r="A9156" t="s">
        <v>69</v>
      </c>
      <c r="B9156" s="38">
        <v>43827</v>
      </c>
      <c r="C9156" t="s">
        <v>30</v>
      </c>
      <c r="D9156" t="s">
        <v>1244</v>
      </c>
      <c r="E9156" t="s">
        <v>1122</v>
      </c>
      <c r="F9156">
        <v>333508</v>
      </c>
      <c r="G9156">
        <v>374308</v>
      </c>
      <c r="H9156" t="s">
        <v>144</v>
      </c>
      <c r="I9156" t="s">
        <v>341</v>
      </c>
      <c r="L9156">
        <f t="shared" si="650"/>
        <v>2019</v>
      </c>
      <c r="M9156">
        <f t="shared" si="651"/>
        <v>12</v>
      </c>
      <c r="N9156">
        <f t="shared" si="647"/>
        <v>0</v>
      </c>
      <c r="O9156">
        <f t="shared" si="648"/>
        <v>0</v>
      </c>
      <c r="P9156">
        <f t="shared" si="649"/>
        <v>3</v>
      </c>
    </row>
    <row r="9157" spans="1:16" x14ac:dyDescent="0.3">
      <c r="A9157" t="s">
        <v>69</v>
      </c>
      <c r="B9157" s="38">
        <v>43828</v>
      </c>
      <c r="C9157" t="s">
        <v>30</v>
      </c>
      <c r="D9157" t="s">
        <v>1274</v>
      </c>
      <c r="E9157" t="s">
        <v>1122</v>
      </c>
      <c r="F9157">
        <v>333602</v>
      </c>
      <c r="G9157">
        <v>374923</v>
      </c>
      <c r="H9157" t="s">
        <v>148</v>
      </c>
      <c r="I9157" t="s">
        <v>248</v>
      </c>
      <c r="L9157">
        <f t="shared" si="650"/>
        <v>2019</v>
      </c>
      <c r="M9157">
        <f t="shared" si="651"/>
        <v>12</v>
      </c>
      <c r="N9157">
        <f t="shared" si="647"/>
        <v>0</v>
      </c>
      <c r="O9157">
        <f t="shared" si="648"/>
        <v>0</v>
      </c>
      <c r="P9157">
        <f t="shared" si="649"/>
        <v>1</v>
      </c>
    </row>
    <row r="9158" spans="1:16" x14ac:dyDescent="0.3">
      <c r="A9158" t="s">
        <v>2</v>
      </c>
      <c r="B9158" s="38">
        <v>43477</v>
      </c>
      <c r="C9158" t="s">
        <v>30</v>
      </c>
      <c r="D9158" t="s">
        <v>1298</v>
      </c>
      <c r="E9158" t="s">
        <v>1133</v>
      </c>
      <c r="F9158">
        <v>326340</v>
      </c>
      <c r="G9158">
        <v>363928</v>
      </c>
      <c r="H9158" t="s">
        <v>148</v>
      </c>
      <c r="I9158" t="s">
        <v>248</v>
      </c>
      <c r="L9158">
        <f t="shared" si="650"/>
        <v>2019</v>
      </c>
      <c r="M9158">
        <f t="shared" si="651"/>
        <v>1</v>
      </c>
      <c r="N9158">
        <f t="shared" si="647"/>
        <v>0</v>
      </c>
      <c r="O9158">
        <f t="shared" si="648"/>
        <v>0</v>
      </c>
      <c r="P9158">
        <f t="shared" si="649"/>
        <v>1</v>
      </c>
    </row>
    <row r="9159" spans="1:16" x14ac:dyDescent="0.3">
      <c r="A9159" t="s">
        <v>2</v>
      </c>
      <c r="B9159" s="38">
        <v>43480</v>
      </c>
      <c r="C9159" t="s">
        <v>30</v>
      </c>
      <c r="D9159" t="s">
        <v>1304</v>
      </c>
      <c r="E9159" t="s">
        <v>1133</v>
      </c>
      <c r="F9159">
        <v>326887</v>
      </c>
      <c r="G9159">
        <v>364171</v>
      </c>
      <c r="H9159" t="s">
        <v>148</v>
      </c>
      <c r="I9159" t="s">
        <v>248</v>
      </c>
      <c r="L9159">
        <f t="shared" si="650"/>
        <v>2019</v>
      </c>
      <c r="M9159">
        <f t="shared" si="651"/>
        <v>1</v>
      </c>
      <c r="N9159">
        <f t="shared" si="647"/>
        <v>0</v>
      </c>
      <c r="O9159">
        <f t="shared" si="648"/>
        <v>0</v>
      </c>
      <c r="P9159">
        <f t="shared" si="649"/>
        <v>1</v>
      </c>
    </row>
    <row r="9160" spans="1:16" x14ac:dyDescent="0.3">
      <c r="A9160" t="s">
        <v>2</v>
      </c>
      <c r="B9160" s="38">
        <v>43482</v>
      </c>
      <c r="C9160" t="s">
        <v>30</v>
      </c>
      <c r="D9160" t="s">
        <v>1304</v>
      </c>
      <c r="E9160" t="s">
        <v>1133</v>
      </c>
      <c r="F9160">
        <v>326952</v>
      </c>
      <c r="G9160">
        <v>364177</v>
      </c>
      <c r="H9160" t="s">
        <v>148</v>
      </c>
      <c r="I9160" t="s">
        <v>248</v>
      </c>
      <c r="L9160">
        <f t="shared" si="650"/>
        <v>2019</v>
      </c>
      <c r="M9160">
        <f t="shared" si="651"/>
        <v>1</v>
      </c>
      <c r="N9160">
        <f t="shared" si="647"/>
        <v>0</v>
      </c>
      <c r="O9160">
        <f t="shared" si="648"/>
        <v>0</v>
      </c>
      <c r="P9160">
        <f t="shared" si="649"/>
        <v>1</v>
      </c>
    </row>
    <row r="9161" spans="1:16" x14ac:dyDescent="0.3">
      <c r="A9161" t="s">
        <v>2</v>
      </c>
      <c r="B9161" s="38">
        <v>43494</v>
      </c>
      <c r="C9161" t="s">
        <v>30</v>
      </c>
      <c r="D9161" t="s">
        <v>1297</v>
      </c>
      <c r="E9161" t="s">
        <v>1133</v>
      </c>
      <c r="F9161">
        <v>327172</v>
      </c>
      <c r="G9161">
        <v>364369</v>
      </c>
      <c r="H9161" t="s">
        <v>148</v>
      </c>
      <c r="I9161" t="s">
        <v>248</v>
      </c>
      <c r="L9161">
        <f t="shared" si="650"/>
        <v>2019</v>
      </c>
      <c r="M9161">
        <f t="shared" si="651"/>
        <v>1</v>
      </c>
      <c r="N9161">
        <f t="shared" si="647"/>
        <v>0</v>
      </c>
      <c r="O9161">
        <f t="shared" si="648"/>
        <v>0</v>
      </c>
      <c r="P9161">
        <f t="shared" si="649"/>
        <v>1</v>
      </c>
    </row>
    <row r="9162" spans="1:16" x14ac:dyDescent="0.3">
      <c r="A9162" t="s">
        <v>2</v>
      </c>
      <c r="B9162" s="38">
        <v>43496</v>
      </c>
      <c r="C9162" t="s">
        <v>30</v>
      </c>
      <c r="D9162" t="s">
        <v>1302</v>
      </c>
      <c r="E9162" t="s">
        <v>1133</v>
      </c>
      <c r="F9162">
        <v>327219</v>
      </c>
      <c r="G9162">
        <v>364762</v>
      </c>
      <c r="H9162" t="s">
        <v>148</v>
      </c>
      <c r="I9162" t="s">
        <v>248</v>
      </c>
      <c r="L9162">
        <f t="shared" si="650"/>
        <v>2019</v>
      </c>
      <c r="M9162">
        <f t="shared" si="651"/>
        <v>1</v>
      </c>
      <c r="N9162">
        <f t="shared" si="647"/>
        <v>0</v>
      </c>
      <c r="O9162">
        <f t="shared" si="648"/>
        <v>0</v>
      </c>
      <c r="P9162">
        <f t="shared" si="649"/>
        <v>1</v>
      </c>
    </row>
    <row r="9163" spans="1:16" x14ac:dyDescent="0.3">
      <c r="A9163" t="s">
        <v>2</v>
      </c>
      <c r="B9163" s="38">
        <v>43506</v>
      </c>
      <c r="C9163" t="s">
        <v>30</v>
      </c>
      <c r="D9163" t="s">
        <v>1297</v>
      </c>
      <c r="E9163" t="s">
        <v>1133</v>
      </c>
      <c r="F9163">
        <v>327180</v>
      </c>
      <c r="G9163">
        <v>364626</v>
      </c>
      <c r="H9163" t="s">
        <v>148</v>
      </c>
      <c r="I9163" t="s">
        <v>248</v>
      </c>
      <c r="L9163">
        <f t="shared" si="650"/>
        <v>2019</v>
      </c>
      <c r="M9163">
        <f t="shared" si="651"/>
        <v>2</v>
      </c>
      <c r="N9163">
        <f t="shared" si="647"/>
        <v>0</v>
      </c>
      <c r="O9163">
        <f t="shared" si="648"/>
        <v>0</v>
      </c>
      <c r="P9163">
        <f t="shared" si="649"/>
        <v>1</v>
      </c>
    </row>
    <row r="9164" spans="1:16" x14ac:dyDescent="0.3">
      <c r="A9164" t="s">
        <v>2</v>
      </c>
      <c r="B9164" s="38">
        <v>43508</v>
      </c>
      <c r="C9164" t="s">
        <v>30</v>
      </c>
      <c r="D9164" t="s">
        <v>1300</v>
      </c>
      <c r="E9164" t="s">
        <v>1133</v>
      </c>
      <c r="F9164">
        <v>326781</v>
      </c>
      <c r="G9164">
        <v>364050</v>
      </c>
      <c r="H9164" t="s">
        <v>148</v>
      </c>
      <c r="I9164" t="s">
        <v>248</v>
      </c>
      <c r="L9164">
        <f t="shared" si="650"/>
        <v>2019</v>
      </c>
      <c r="M9164">
        <f t="shared" si="651"/>
        <v>2</v>
      </c>
      <c r="N9164">
        <f t="shared" si="647"/>
        <v>0</v>
      </c>
      <c r="O9164">
        <f t="shared" si="648"/>
        <v>0</v>
      </c>
      <c r="P9164">
        <f t="shared" si="649"/>
        <v>1</v>
      </c>
    </row>
    <row r="9165" spans="1:16" x14ac:dyDescent="0.3">
      <c r="A9165" t="s">
        <v>2</v>
      </c>
      <c r="B9165" s="38">
        <v>43508</v>
      </c>
      <c r="C9165" t="s">
        <v>30</v>
      </c>
      <c r="D9165" t="s">
        <v>1610</v>
      </c>
      <c r="E9165" t="s">
        <v>1133</v>
      </c>
      <c r="F9165">
        <v>327150</v>
      </c>
      <c r="G9165">
        <v>363891</v>
      </c>
      <c r="H9165" t="s">
        <v>144</v>
      </c>
      <c r="I9165" t="s">
        <v>341</v>
      </c>
      <c r="L9165">
        <f t="shared" si="650"/>
        <v>2019</v>
      </c>
      <c r="M9165">
        <f t="shared" si="651"/>
        <v>2</v>
      </c>
      <c r="N9165">
        <f t="shared" si="647"/>
        <v>0</v>
      </c>
      <c r="O9165">
        <f t="shared" si="648"/>
        <v>0</v>
      </c>
      <c r="P9165">
        <f t="shared" si="649"/>
        <v>3</v>
      </c>
    </row>
    <row r="9166" spans="1:16" x14ac:dyDescent="0.3">
      <c r="A9166" t="s">
        <v>2</v>
      </c>
      <c r="B9166" s="38">
        <v>43522</v>
      </c>
      <c r="C9166" t="s">
        <v>30</v>
      </c>
      <c r="D9166" t="s">
        <v>1300</v>
      </c>
      <c r="E9166" t="s">
        <v>1133</v>
      </c>
      <c r="F9166">
        <v>326781</v>
      </c>
      <c r="G9166">
        <v>364048</v>
      </c>
      <c r="H9166" t="s">
        <v>152</v>
      </c>
      <c r="I9166" t="s">
        <v>222</v>
      </c>
      <c r="L9166">
        <f t="shared" si="650"/>
        <v>2019</v>
      </c>
      <c r="M9166">
        <f t="shared" si="651"/>
        <v>2</v>
      </c>
      <c r="N9166">
        <f t="shared" si="647"/>
        <v>0</v>
      </c>
      <c r="O9166">
        <f t="shared" si="648"/>
        <v>0</v>
      </c>
      <c r="P9166">
        <f t="shared" si="649"/>
        <v>2</v>
      </c>
    </row>
    <row r="9167" spans="1:16" x14ac:dyDescent="0.3">
      <c r="A9167" t="s">
        <v>2</v>
      </c>
      <c r="B9167" s="38">
        <v>43546</v>
      </c>
      <c r="C9167" t="s">
        <v>30</v>
      </c>
      <c r="D9167" t="s">
        <v>1297</v>
      </c>
      <c r="E9167" t="s">
        <v>1133</v>
      </c>
      <c r="F9167">
        <v>327210</v>
      </c>
      <c r="G9167">
        <v>364427</v>
      </c>
      <c r="H9167" t="s">
        <v>148</v>
      </c>
      <c r="I9167" t="s">
        <v>248</v>
      </c>
      <c r="L9167">
        <f t="shared" si="650"/>
        <v>2019</v>
      </c>
      <c r="M9167">
        <f t="shared" si="651"/>
        <v>3</v>
      </c>
      <c r="N9167">
        <f t="shared" si="647"/>
        <v>0</v>
      </c>
      <c r="O9167">
        <f t="shared" si="648"/>
        <v>0</v>
      </c>
      <c r="P9167">
        <f t="shared" si="649"/>
        <v>1</v>
      </c>
    </row>
    <row r="9168" spans="1:16" x14ac:dyDescent="0.3">
      <c r="A9168" t="s">
        <v>2</v>
      </c>
      <c r="B9168" s="38">
        <v>43557</v>
      </c>
      <c r="C9168" t="s">
        <v>30</v>
      </c>
      <c r="D9168" t="s">
        <v>1320</v>
      </c>
      <c r="E9168" t="s">
        <v>1133</v>
      </c>
      <c r="F9168">
        <v>326783</v>
      </c>
      <c r="G9168">
        <v>364375</v>
      </c>
      <c r="H9168" t="s">
        <v>148</v>
      </c>
      <c r="I9168" t="s">
        <v>248</v>
      </c>
      <c r="L9168">
        <f t="shared" si="650"/>
        <v>2019</v>
      </c>
      <c r="M9168">
        <f t="shared" si="651"/>
        <v>4</v>
      </c>
      <c r="N9168">
        <f t="shared" si="647"/>
        <v>0</v>
      </c>
      <c r="O9168">
        <f t="shared" si="648"/>
        <v>0</v>
      </c>
      <c r="P9168">
        <f t="shared" si="649"/>
        <v>1</v>
      </c>
    </row>
    <row r="9169" spans="1:16" x14ac:dyDescent="0.3">
      <c r="A9169" t="s">
        <v>2</v>
      </c>
      <c r="B9169" s="38">
        <v>43582</v>
      </c>
      <c r="C9169" t="s">
        <v>30</v>
      </c>
      <c r="D9169" t="s">
        <v>1300</v>
      </c>
      <c r="E9169" t="s">
        <v>1133</v>
      </c>
      <c r="F9169">
        <v>326548</v>
      </c>
      <c r="G9169">
        <v>363902</v>
      </c>
      <c r="H9169" t="s">
        <v>144</v>
      </c>
      <c r="I9169" t="s">
        <v>341</v>
      </c>
      <c r="L9169">
        <f t="shared" si="650"/>
        <v>2019</v>
      </c>
      <c r="M9169">
        <f t="shared" si="651"/>
        <v>4</v>
      </c>
      <c r="N9169">
        <f t="shared" si="647"/>
        <v>0</v>
      </c>
      <c r="O9169">
        <f t="shared" si="648"/>
        <v>0</v>
      </c>
      <c r="P9169">
        <f t="shared" si="649"/>
        <v>3</v>
      </c>
    </row>
    <row r="9170" spans="1:16" x14ac:dyDescent="0.3">
      <c r="A9170" t="s">
        <v>2</v>
      </c>
      <c r="B9170" s="38">
        <v>43592</v>
      </c>
      <c r="C9170" t="s">
        <v>30</v>
      </c>
      <c r="D9170" t="s">
        <v>1222</v>
      </c>
      <c r="E9170" t="s">
        <v>1133</v>
      </c>
      <c r="F9170">
        <v>326835</v>
      </c>
      <c r="G9170">
        <v>364336</v>
      </c>
      <c r="H9170" t="s">
        <v>148</v>
      </c>
      <c r="I9170" t="s">
        <v>248</v>
      </c>
      <c r="L9170">
        <f t="shared" si="650"/>
        <v>2019</v>
      </c>
      <c r="M9170">
        <f t="shared" si="651"/>
        <v>5</v>
      </c>
      <c r="N9170">
        <f t="shared" si="647"/>
        <v>0</v>
      </c>
      <c r="O9170">
        <f t="shared" si="648"/>
        <v>0</v>
      </c>
      <c r="P9170">
        <f t="shared" si="649"/>
        <v>1</v>
      </c>
    </row>
    <row r="9171" spans="1:16" x14ac:dyDescent="0.3">
      <c r="A9171" t="s">
        <v>2</v>
      </c>
      <c r="B9171" s="38">
        <v>43593</v>
      </c>
      <c r="C9171" t="s">
        <v>30</v>
      </c>
      <c r="D9171" t="s">
        <v>1611</v>
      </c>
      <c r="E9171" t="s">
        <v>1133</v>
      </c>
      <c r="F9171">
        <v>327149</v>
      </c>
      <c r="G9171">
        <v>363891</v>
      </c>
      <c r="H9171" t="s">
        <v>152</v>
      </c>
      <c r="I9171" t="s">
        <v>222</v>
      </c>
      <c r="L9171">
        <f t="shared" si="650"/>
        <v>2019</v>
      </c>
      <c r="M9171">
        <f t="shared" si="651"/>
        <v>5</v>
      </c>
      <c r="N9171">
        <f t="shared" si="647"/>
        <v>0</v>
      </c>
      <c r="O9171">
        <f t="shared" si="648"/>
        <v>0</v>
      </c>
      <c r="P9171">
        <f t="shared" si="649"/>
        <v>2</v>
      </c>
    </row>
    <row r="9172" spans="1:16" x14ac:dyDescent="0.3">
      <c r="A9172" t="s">
        <v>2</v>
      </c>
      <c r="B9172" s="38">
        <v>43604</v>
      </c>
      <c r="C9172" t="s">
        <v>30</v>
      </c>
      <c r="D9172" t="s">
        <v>1301</v>
      </c>
      <c r="E9172" t="s">
        <v>1133</v>
      </c>
      <c r="F9172">
        <v>326519</v>
      </c>
      <c r="G9172">
        <v>363901</v>
      </c>
      <c r="H9172" t="s">
        <v>148</v>
      </c>
      <c r="I9172" t="s">
        <v>248</v>
      </c>
      <c r="L9172">
        <f t="shared" si="650"/>
        <v>2019</v>
      </c>
      <c r="M9172">
        <f t="shared" si="651"/>
        <v>5</v>
      </c>
      <c r="N9172">
        <f t="shared" si="647"/>
        <v>0</v>
      </c>
      <c r="O9172">
        <f t="shared" si="648"/>
        <v>0</v>
      </c>
      <c r="P9172">
        <f t="shared" si="649"/>
        <v>1</v>
      </c>
    </row>
    <row r="9173" spans="1:16" x14ac:dyDescent="0.3">
      <c r="A9173" t="s">
        <v>2</v>
      </c>
      <c r="B9173" s="38">
        <v>43607</v>
      </c>
      <c r="C9173" t="s">
        <v>30</v>
      </c>
      <c r="D9173" t="s">
        <v>1297</v>
      </c>
      <c r="E9173" t="s">
        <v>1133</v>
      </c>
      <c r="F9173">
        <v>327184</v>
      </c>
      <c r="G9173">
        <v>364620</v>
      </c>
      <c r="H9173" t="s">
        <v>144</v>
      </c>
      <c r="I9173" t="s">
        <v>341</v>
      </c>
      <c r="L9173">
        <f t="shared" si="650"/>
        <v>2019</v>
      </c>
      <c r="M9173">
        <f t="shared" si="651"/>
        <v>5</v>
      </c>
      <c r="N9173">
        <f t="shared" ref="N9173:N9236" si="652">SUM((IF(OR(ISBLANK($I9173),ISERROR(SEARCH("killed",$I9173))),0,IF(SEARCH("killed",$I9173)=3,LEFT($I9173,1),IF(SEARCH("killed",$I9173)=4,LEFT($I9173,2),0)))),(IF(OR(ISBLANK($J9173),ISERROR(SEARCH("killed",$J9173))),0,IF(SEARCH("killed",$J9173)=3,LEFT($J9173,1),IF(SEARCH("killed",$J9173)=4,LEFT($J9173,2),0)))),(IF(OR(ISBLANK($K9173),ISERROR(SEARCH("killed",$K9173))),0,IF(SEARCH("killed",$K9173)=3,LEFT($K9173,1),IF(SEARCH("killed",$K9173)=4,LEFT($K9173,2),0)))))</f>
        <v>0</v>
      </c>
      <c r="O9173">
        <f t="shared" ref="O9173:O9236" si="653">SUM((IF(OR(ISBLANK($I9173),ISERROR(SEARCH("seriously",$I9173))),0,IF(SEARCH("seriously",$I9173)=3,LEFT($I9173,1),IF(SEARCH("seriously",$I9173)=4,LEFT($I9173,2),0)))),(IF(OR(ISBLANK($J9173),ISERROR(SEARCH("seriously",$J9173))),0,IF(SEARCH("seriously",$J9173)=3,LEFT($J9173,1),IF(SEARCH("seriously",$J9173)=4,LEFT($J9173,2),0)))),(IF(OR(ISBLANK($K9173),ISERROR(SEARCH("seriously",$K9173))),0,IF(SEARCH("seriously",$K9173)=3,LEFT($K9173,1),IF(SEARCH("seriously",$K9173)=4,LEFT($K9173,2),0)))))</f>
        <v>0</v>
      </c>
      <c r="P9173">
        <f t="shared" ref="P9173:P9236" si="654">SUM((IF(OR(ISBLANK($I9173),ISERROR(SEARCH("slightly",$I9173))),0,IF(SEARCH("slightly",$I9173)=3,LEFT($I9173,1),IF(SEARCH("slightly",$I9173)=4,LEFT($I9173,2),0)))),(IF(OR(ISBLANK($J9173),ISERROR(SEARCH("slightly",$J9173))),0,IF(SEARCH("slightly",$J9173)=3,LEFT($J9173,1),IF(SEARCH("slightly",$J9173)=4,LEFT($J9173,2),0)))),(IF(OR(ISBLANK($K9173),ISERROR(SEARCH("slightly",$K9173))),0,IF(SEARCH("slightly",$K9173)=3,LEFT($K9173,1),IF(SEARCH("slightly",$K9173)=4,LEFT($K9173,2),0)))))</f>
        <v>3</v>
      </c>
    </row>
    <row r="9174" spans="1:16" x14ac:dyDescent="0.3">
      <c r="A9174" t="s">
        <v>2</v>
      </c>
      <c r="B9174" s="38">
        <v>43662</v>
      </c>
      <c r="C9174" t="s">
        <v>30</v>
      </c>
      <c r="D9174" t="s">
        <v>1302</v>
      </c>
      <c r="E9174" t="s">
        <v>1133</v>
      </c>
      <c r="F9174">
        <v>327207</v>
      </c>
      <c r="G9174">
        <v>364706</v>
      </c>
      <c r="H9174" t="s">
        <v>152</v>
      </c>
      <c r="I9174" t="s">
        <v>222</v>
      </c>
      <c r="L9174">
        <f t="shared" si="650"/>
        <v>2019</v>
      </c>
      <c r="M9174">
        <f t="shared" si="651"/>
        <v>7</v>
      </c>
      <c r="N9174">
        <f t="shared" si="652"/>
        <v>0</v>
      </c>
      <c r="O9174">
        <f t="shared" si="653"/>
        <v>0</v>
      </c>
      <c r="P9174">
        <f t="shared" si="654"/>
        <v>2</v>
      </c>
    </row>
    <row r="9175" spans="1:16" x14ac:dyDescent="0.3">
      <c r="A9175" t="s">
        <v>2</v>
      </c>
      <c r="B9175" s="38">
        <v>43682</v>
      </c>
      <c r="C9175" t="s">
        <v>30</v>
      </c>
      <c r="D9175" t="s">
        <v>1300</v>
      </c>
      <c r="E9175" t="s">
        <v>1133</v>
      </c>
      <c r="F9175">
        <v>326935</v>
      </c>
      <c r="G9175">
        <v>364130</v>
      </c>
      <c r="H9175" t="s">
        <v>148</v>
      </c>
      <c r="I9175" t="s">
        <v>248</v>
      </c>
      <c r="L9175">
        <f t="shared" si="650"/>
        <v>2019</v>
      </c>
      <c r="M9175">
        <f t="shared" si="651"/>
        <v>8</v>
      </c>
      <c r="N9175">
        <f t="shared" si="652"/>
        <v>0</v>
      </c>
      <c r="O9175">
        <f t="shared" si="653"/>
        <v>0</v>
      </c>
      <c r="P9175">
        <f t="shared" si="654"/>
        <v>1</v>
      </c>
    </row>
    <row r="9176" spans="1:16" x14ac:dyDescent="0.3">
      <c r="A9176" t="s">
        <v>2</v>
      </c>
      <c r="B9176" s="38">
        <v>43703</v>
      </c>
      <c r="C9176" t="s">
        <v>30</v>
      </c>
      <c r="D9176" t="s">
        <v>1297</v>
      </c>
      <c r="E9176" t="s">
        <v>1133</v>
      </c>
      <c r="F9176">
        <v>327215</v>
      </c>
      <c r="G9176">
        <v>364490</v>
      </c>
      <c r="H9176" t="s">
        <v>148</v>
      </c>
      <c r="I9176" t="s">
        <v>248</v>
      </c>
      <c r="L9176">
        <f t="shared" si="650"/>
        <v>2019</v>
      </c>
      <c r="M9176">
        <f t="shared" si="651"/>
        <v>8</v>
      </c>
      <c r="N9176">
        <f t="shared" si="652"/>
        <v>0</v>
      </c>
      <c r="O9176">
        <f t="shared" si="653"/>
        <v>0</v>
      </c>
      <c r="P9176">
        <f t="shared" si="654"/>
        <v>1</v>
      </c>
    </row>
    <row r="9177" spans="1:16" x14ac:dyDescent="0.3">
      <c r="A9177" t="s">
        <v>2</v>
      </c>
      <c r="B9177" s="38">
        <v>43712</v>
      </c>
      <c r="C9177" t="s">
        <v>30</v>
      </c>
      <c r="D9177" t="s">
        <v>1302</v>
      </c>
      <c r="E9177" t="s">
        <v>1133</v>
      </c>
      <c r="F9177">
        <v>327220</v>
      </c>
      <c r="G9177">
        <v>364762</v>
      </c>
      <c r="H9177" t="s">
        <v>148</v>
      </c>
      <c r="I9177" t="s">
        <v>248</v>
      </c>
      <c r="L9177">
        <f t="shared" si="650"/>
        <v>2019</v>
      </c>
      <c r="M9177">
        <f t="shared" si="651"/>
        <v>9</v>
      </c>
      <c r="N9177">
        <f t="shared" si="652"/>
        <v>0</v>
      </c>
      <c r="O9177">
        <f t="shared" si="653"/>
        <v>0</v>
      </c>
      <c r="P9177">
        <f t="shared" si="654"/>
        <v>1</v>
      </c>
    </row>
    <row r="9178" spans="1:16" x14ac:dyDescent="0.3">
      <c r="A9178" t="s">
        <v>2</v>
      </c>
      <c r="B9178" s="38">
        <v>43713</v>
      </c>
      <c r="C9178" t="s">
        <v>29</v>
      </c>
      <c r="D9178" t="s">
        <v>1299</v>
      </c>
      <c r="E9178" t="s">
        <v>1133</v>
      </c>
      <c r="F9178">
        <v>326589</v>
      </c>
      <c r="G9178">
        <v>364511</v>
      </c>
      <c r="H9178" t="s">
        <v>148</v>
      </c>
      <c r="I9178" t="s">
        <v>799</v>
      </c>
      <c r="L9178">
        <f t="shared" si="650"/>
        <v>2019</v>
      </c>
      <c r="M9178">
        <f t="shared" si="651"/>
        <v>9</v>
      </c>
      <c r="N9178">
        <f t="shared" si="652"/>
        <v>0</v>
      </c>
      <c r="O9178">
        <f t="shared" si="653"/>
        <v>1</v>
      </c>
      <c r="P9178">
        <f t="shared" si="654"/>
        <v>0</v>
      </c>
    </row>
    <row r="9179" spans="1:16" x14ac:dyDescent="0.3">
      <c r="A9179" t="s">
        <v>2</v>
      </c>
      <c r="B9179" s="38">
        <v>43714</v>
      </c>
      <c r="C9179" t="s">
        <v>30</v>
      </c>
      <c r="D9179" t="s">
        <v>1297</v>
      </c>
      <c r="E9179" t="s">
        <v>1133</v>
      </c>
      <c r="F9179">
        <v>327220</v>
      </c>
      <c r="G9179">
        <v>364531</v>
      </c>
      <c r="H9179" t="s">
        <v>148</v>
      </c>
      <c r="I9179" t="s">
        <v>248</v>
      </c>
      <c r="L9179">
        <f t="shared" si="650"/>
        <v>2019</v>
      </c>
      <c r="M9179">
        <f t="shared" si="651"/>
        <v>9</v>
      </c>
      <c r="N9179">
        <f t="shared" si="652"/>
        <v>0</v>
      </c>
      <c r="O9179">
        <f t="shared" si="653"/>
        <v>0</v>
      </c>
      <c r="P9179">
        <f t="shared" si="654"/>
        <v>1</v>
      </c>
    </row>
    <row r="9180" spans="1:16" x14ac:dyDescent="0.3">
      <c r="A9180" t="s">
        <v>2</v>
      </c>
      <c r="B9180" s="38">
        <v>43722</v>
      </c>
      <c r="C9180" t="s">
        <v>30</v>
      </c>
      <c r="D9180" t="s">
        <v>1612</v>
      </c>
      <c r="E9180" t="s">
        <v>1133</v>
      </c>
      <c r="F9180">
        <v>326627</v>
      </c>
      <c r="G9180">
        <v>364157</v>
      </c>
      <c r="H9180" t="s">
        <v>148</v>
      </c>
      <c r="I9180" t="s">
        <v>248</v>
      </c>
      <c r="L9180">
        <f t="shared" si="650"/>
        <v>2019</v>
      </c>
      <c r="M9180">
        <f t="shared" si="651"/>
        <v>9</v>
      </c>
      <c r="N9180">
        <f t="shared" si="652"/>
        <v>0</v>
      </c>
      <c r="O9180">
        <f t="shared" si="653"/>
        <v>0</v>
      </c>
      <c r="P9180">
        <f t="shared" si="654"/>
        <v>1</v>
      </c>
    </row>
    <row r="9181" spans="1:16" x14ac:dyDescent="0.3">
      <c r="A9181" t="s">
        <v>2</v>
      </c>
      <c r="B9181" s="38">
        <v>43743</v>
      </c>
      <c r="C9181" t="s">
        <v>30</v>
      </c>
      <c r="D9181" t="s">
        <v>1441</v>
      </c>
      <c r="E9181" t="s">
        <v>1133</v>
      </c>
      <c r="F9181">
        <v>326763</v>
      </c>
      <c r="G9181">
        <v>364055</v>
      </c>
      <c r="H9181" t="s">
        <v>148</v>
      </c>
      <c r="I9181" t="s">
        <v>248</v>
      </c>
      <c r="L9181">
        <f t="shared" si="650"/>
        <v>2019</v>
      </c>
      <c r="M9181">
        <f t="shared" si="651"/>
        <v>10</v>
      </c>
      <c r="N9181">
        <f t="shared" si="652"/>
        <v>0</v>
      </c>
      <c r="O9181">
        <f t="shared" si="653"/>
        <v>0</v>
      </c>
      <c r="P9181">
        <f t="shared" si="654"/>
        <v>1</v>
      </c>
    </row>
    <row r="9182" spans="1:16" x14ac:dyDescent="0.3">
      <c r="A9182" t="s">
        <v>2</v>
      </c>
      <c r="B9182" s="38">
        <v>43781</v>
      </c>
      <c r="C9182" t="s">
        <v>30</v>
      </c>
      <c r="D9182" t="s">
        <v>1613</v>
      </c>
      <c r="E9182" t="s">
        <v>1133</v>
      </c>
      <c r="F9182">
        <v>326182</v>
      </c>
      <c r="G9182">
        <v>364099</v>
      </c>
      <c r="H9182" t="s">
        <v>148</v>
      </c>
      <c r="I9182" t="s">
        <v>248</v>
      </c>
      <c r="L9182">
        <f t="shared" si="650"/>
        <v>2019</v>
      </c>
      <c r="M9182">
        <f t="shared" si="651"/>
        <v>11</v>
      </c>
      <c r="N9182">
        <f t="shared" si="652"/>
        <v>0</v>
      </c>
      <c r="O9182">
        <f t="shared" si="653"/>
        <v>0</v>
      </c>
      <c r="P9182">
        <f t="shared" si="654"/>
        <v>1</v>
      </c>
    </row>
    <row r="9183" spans="1:16" x14ac:dyDescent="0.3">
      <c r="A9183" t="s">
        <v>2</v>
      </c>
      <c r="B9183" s="38">
        <v>43781</v>
      </c>
      <c r="C9183" t="s">
        <v>30</v>
      </c>
      <c r="D9183" t="s">
        <v>1614</v>
      </c>
      <c r="E9183" t="s">
        <v>1133</v>
      </c>
      <c r="F9183">
        <v>326671</v>
      </c>
      <c r="G9183">
        <v>364203</v>
      </c>
      <c r="H9183" t="s">
        <v>148</v>
      </c>
      <c r="I9183" t="s">
        <v>248</v>
      </c>
      <c r="L9183">
        <f t="shared" si="650"/>
        <v>2019</v>
      </c>
      <c r="M9183">
        <f t="shared" si="651"/>
        <v>11</v>
      </c>
      <c r="N9183">
        <f t="shared" si="652"/>
        <v>0</v>
      </c>
      <c r="O9183">
        <f t="shared" si="653"/>
        <v>0</v>
      </c>
      <c r="P9183">
        <f t="shared" si="654"/>
        <v>1</v>
      </c>
    </row>
    <row r="9184" spans="1:16" x14ac:dyDescent="0.3">
      <c r="A9184" t="s">
        <v>2</v>
      </c>
      <c r="B9184" s="38">
        <v>43788</v>
      </c>
      <c r="C9184" t="s">
        <v>30</v>
      </c>
      <c r="D9184" t="s">
        <v>1613</v>
      </c>
      <c r="E9184" t="s">
        <v>1133</v>
      </c>
      <c r="F9184">
        <v>326180</v>
      </c>
      <c r="G9184">
        <v>364102</v>
      </c>
      <c r="H9184" t="s">
        <v>148</v>
      </c>
      <c r="I9184" t="s">
        <v>248</v>
      </c>
      <c r="L9184">
        <f t="shared" si="650"/>
        <v>2019</v>
      </c>
      <c r="M9184">
        <f t="shared" si="651"/>
        <v>11</v>
      </c>
      <c r="N9184">
        <f t="shared" si="652"/>
        <v>0</v>
      </c>
      <c r="O9184">
        <f t="shared" si="653"/>
        <v>0</v>
      </c>
      <c r="P9184">
        <f t="shared" si="654"/>
        <v>1</v>
      </c>
    </row>
    <row r="9185" spans="1:16" x14ac:dyDescent="0.3">
      <c r="A9185" t="s">
        <v>2</v>
      </c>
      <c r="B9185" s="38">
        <v>43798</v>
      </c>
      <c r="C9185" t="s">
        <v>30</v>
      </c>
      <c r="D9185" t="s">
        <v>1498</v>
      </c>
      <c r="E9185" t="s">
        <v>1133</v>
      </c>
      <c r="F9185">
        <v>327100</v>
      </c>
      <c r="G9185">
        <v>364167</v>
      </c>
      <c r="H9185" t="s">
        <v>144</v>
      </c>
      <c r="I9185" t="s">
        <v>341</v>
      </c>
      <c r="L9185">
        <f t="shared" si="650"/>
        <v>2019</v>
      </c>
      <c r="M9185">
        <f t="shared" si="651"/>
        <v>11</v>
      </c>
      <c r="N9185">
        <f t="shared" si="652"/>
        <v>0</v>
      </c>
      <c r="O9185">
        <f t="shared" si="653"/>
        <v>0</v>
      </c>
      <c r="P9185">
        <f t="shared" si="654"/>
        <v>3</v>
      </c>
    </row>
    <row r="9186" spans="1:16" x14ac:dyDescent="0.3">
      <c r="A9186" t="s">
        <v>2</v>
      </c>
      <c r="B9186" s="38">
        <v>43802</v>
      </c>
      <c r="C9186" t="s">
        <v>30</v>
      </c>
      <c r="D9186" t="s">
        <v>1615</v>
      </c>
      <c r="E9186" t="s">
        <v>1133</v>
      </c>
      <c r="F9186">
        <v>326631</v>
      </c>
      <c r="G9186">
        <v>364189</v>
      </c>
      <c r="H9186" t="s">
        <v>148</v>
      </c>
      <c r="I9186" t="s">
        <v>248</v>
      </c>
      <c r="L9186">
        <f t="shared" si="650"/>
        <v>2019</v>
      </c>
      <c r="M9186">
        <f t="shared" si="651"/>
        <v>12</v>
      </c>
      <c r="N9186">
        <f t="shared" si="652"/>
        <v>0</v>
      </c>
      <c r="O9186">
        <f t="shared" si="653"/>
        <v>0</v>
      </c>
      <c r="P9186">
        <f t="shared" si="654"/>
        <v>1</v>
      </c>
    </row>
    <row r="9187" spans="1:16" x14ac:dyDescent="0.3">
      <c r="A9187" t="s">
        <v>2</v>
      </c>
      <c r="B9187" s="38">
        <v>43808</v>
      </c>
      <c r="C9187" t="s">
        <v>30</v>
      </c>
      <c r="D9187" t="s">
        <v>1300</v>
      </c>
      <c r="E9187" t="s">
        <v>1133</v>
      </c>
      <c r="F9187">
        <v>326764</v>
      </c>
      <c r="G9187">
        <v>364041</v>
      </c>
      <c r="H9187" t="s">
        <v>148</v>
      </c>
      <c r="I9187" t="s">
        <v>248</v>
      </c>
      <c r="L9187">
        <f t="shared" si="650"/>
        <v>2019</v>
      </c>
      <c r="M9187">
        <f t="shared" si="651"/>
        <v>12</v>
      </c>
      <c r="N9187">
        <f t="shared" si="652"/>
        <v>0</v>
      </c>
      <c r="O9187">
        <f t="shared" si="653"/>
        <v>0</v>
      </c>
      <c r="P9187">
        <f t="shared" si="654"/>
        <v>1</v>
      </c>
    </row>
    <row r="9188" spans="1:16" x14ac:dyDescent="0.3">
      <c r="A9188" t="s">
        <v>74</v>
      </c>
      <c r="B9188" s="38">
        <v>43500</v>
      </c>
      <c r="C9188" t="s">
        <v>30</v>
      </c>
      <c r="D9188" t="s">
        <v>1501</v>
      </c>
      <c r="E9188" t="s">
        <v>1128</v>
      </c>
      <c r="F9188">
        <v>341176</v>
      </c>
      <c r="G9188">
        <v>387462</v>
      </c>
      <c r="H9188" t="s">
        <v>148</v>
      </c>
      <c r="I9188" t="s">
        <v>248</v>
      </c>
      <c r="L9188">
        <f t="shared" si="650"/>
        <v>2019</v>
      </c>
      <c r="M9188">
        <f t="shared" si="651"/>
        <v>2</v>
      </c>
      <c r="N9188">
        <f t="shared" si="652"/>
        <v>0</v>
      </c>
      <c r="O9188">
        <f t="shared" si="653"/>
        <v>0</v>
      </c>
      <c r="P9188">
        <f t="shared" si="654"/>
        <v>1</v>
      </c>
    </row>
    <row r="9189" spans="1:16" x14ac:dyDescent="0.3">
      <c r="A9189" t="s">
        <v>74</v>
      </c>
      <c r="B9189" s="38">
        <v>43550</v>
      </c>
      <c r="C9189" t="s">
        <v>30</v>
      </c>
      <c r="D9189" t="s">
        <v>1501</v>
      </c>
      <c r="E9189" t="s">
        <v>1128</v>
      </c>
      <c r="F9189">
        <v>341206</v>
      </c>
      <c r="G9189">
        <v>387555</v>
      </c>
      <c r="H9189" t="s">
        <v>148</v>
      </c>
      <c r="I9189" t="s">
        <v>248</v>
      </c>
      <c r="L9189">
        <f t="shared" si="650"/>
        <v>2019</v>
      </c>
      <c r="M9189">
        <f t="shared" si="651"/>
        <v>3</v>
      </c>
      <c r="N9189">
        <f t="shared" si="652"/>
        <v>0</v>
      </c>
      <c r="O9189">
        <f t="shared" si="653"/>
        <v>0</v>
      </c>
      <c r="P9189">
        <f t="shared" si="654"/>
        <v>1</v>
      </c>
    </row>
    <row r="9190" spans="1:16" x14ac:dyDescent="0.3">
      <c r="A9190" t="s">
        <v>74</v>
      </c>
      <c r="B9190" s="38">
        <v>43600</v>
      </c>
      <c r="C9190" t="s">
        <v>30</v>
      </c>
      <c r="D9190" t="s">
        <v>1309</v>
      </c>
      <c r="E9190" t="s">
        <v>1128</v>
      </c>
      <c r="F9190">
        <v>341319</v>
      </c>
      <c r="G9190">
        <v>387663</v>
      </c>
      <c r="H9190" t="s">
        <v>152</v>
      </c>
      <c r="I9190" t="s">
        <v>222</v>
      </c>
      <c r="L9190">
        <f t="shared" si="650"/>
        <v>2019</v>
      </c>
      <c r="M9190">
        <f t="shared" si="651"/>
        <v>5</v>
      </c>
      <c r="N9190">
        <f t="shared" si="652"/>
        <v>0</v>
      </c>
      <c r="O9190">
        <f t="shared" si="653"/>
        <v>0</v>
      </c>
      <c r="P9190">
        <f t="shared" si="654"/>
        <v>2</v>
      </c>
    </row>
    <row r="9191" spans="1:16" x14ac:dyDescent="0.3">
      <c r="A9191" t="s">
        <v>74</v>
      </c>
      <c r="B9191" s="38">
        <v>43732</v>
      </c>
      <c r="C9191" t="s">
        <v>30</v>
      </c>
      <c r="D9191" t="s">
        <v>1500</v>
      </c>
      <c r="E9191" t="s">
        <v>1128</v>
      </c>
      <c r="F9191">
        <v>341205</v>
      </c>
      <c r="G9191">
        <v>387169</v>
      </c>
      <c r="H9191" t="s">
        <v>148</v>
      </c>
      <c r="I9191" t="s">
        <v>248</v>
      </c>
      <c r="L9191">
        <f t="shared" si="650"/>
        <v>2019</v>
      </c>
      <c r="M9191">
        <f t="shared" si="651"/>
        <v>9</v>
      </c>
      <c r="N9191">
        <f t="shared" si="652"/>
        <v>0</v>
      </c>
      <c r="O9191">
        <f t="shared" si="653"/>
        <v>0</v>
      </c>
      <c r="P9191">
        <f t="shared" si="654"/>
        <v>1</v>
      </c>
    </row>
    <row r="9192" spans="1:16" x14ac:dyDescent="0.3">
      <c r="A9192" t="s">
        <v>74</v>
      </c>
      <c r="B9192" s="38">
        <v>43752</v>
      </c>
      <c r="C9192" t="s">
        <v>30</v>
      </c>
      <c r="D9192" t="s">
        <v>1616</v>
      </c>
      <c r="E9192" t="s">
        <v>1128</v>
      </c>
      <c r="F9192">
        <v>341390</v>
      </c>
      <c r="G9192">
        <v>387399</v>
      </c>
      <c r="H9192" t="s">
        <v>148</v>
      </c>
      <c r="I9192" t="s">
        <v>248</v>
      </c>
      <c r="L9192">
        <f t="shared" si="650"/>
        <v>2019</v>
      </c>
      <c r="M9192">
        <f t="shared" si="651"/>
        <v>10</v>
      </c>
      <c r="N9192">
        <f t="shared" si="652"/>
        <v>0</v>
      </c>
      <c r="O9192">
        <f t="shared" si="653"/>
        <v>0</v>
      </c>
      <c r="P9192">
        <f t="shared" si="654"/>
        <v>1</v>
      </c>
    </row>
    <row r="9193" spans="1:16" x14ac:dyDescent="0.3">
      <c r="A9193" t="s">
        <v>74</v>
      </c>
      <c r="B9193" s="38">
        <v>43802</v>
      </c>
      <c r="C9193" t="s">
        <v>30</v>
      </c>
      <c r="D9193" t="s">
        <v>1617</v>
      </c>
      <c r="E9193" t="s">
        <v>1128</v>
      </c>
      <c r="F9193">
        <v>340883</v>
      </c>
      <c r="G9193">
        <v>387418</v>
      </c>
      <c r="H9193" t="s">
        <v>148</v>
      </c>
      <c r="I9193" t="s">
        <v>248</v>
      </c>
      <c r="L9193">
        <f t="shared" si="650"/>
        <v>2019</v>
      </c>
      <c r="M9193">
        <f t="shared" si="651"/>
        <v>12</v>
      </c>
      <c r="N9193">
        <f t="shared" si="652"/>
        <v>0</v>
      </c>
      <c r="O9193">
        <f t="shared" si="653"/>
        <v>0</v>
      </c>
      <c r="P9193">
        <f t="shared" si="654"/>
        <v>1</v>
      </c>
    </row>
    <row r="9194" spans="1:16" x14ac:dyDescent="0.3">
      <c r="A9194" t="s">
        <v>74</v>
      </c>
      <c r="B9194" s="38">
        <v>43807</v>
      </c>
      <c r="C9194" t="s">
        <v>30</v>
      </c>
      <c r="D9194" t="s">
        <v>1310</v>
      </c>
      <c r="E9194" t="s">
        <v>1128</v>
      </c>
      <c r="F9194">
        <v>341213</v>
      </c>
      <c r="G9194">
        <v>387246</v>
      </c>
      <c r="H9194" t="s">
        <v>148</v>
      </c>
      <c r="I9194" t="s">
        <v>248</v>
      </c>
      <c r="L9194">
        <f t="shared" si="650"/>
        <v>2019</v>
      </c>
      <c r="M9194">
        <f t="shared" si="651"/>
        <v>12</v>
      </c>
      <c r="N9194">
        <f t="shared" si="652"/>
        <v>0</v>
      </c>
      <c r="O9194">
        <f t="shared" si="653"/>
        <v>0</v>
      </c>
      <c r="P9194">
        <f t="shared" si="654"/>
        <v>1</v>
      </c>
    </row>
    <row r="9195" spans="1:16" x14ac:dyDescent="0.3">
      <c r="A9195" t="s">
        <v>36</v>
      </c>
      <c r="B9195" s="38">
        <v>43475</v>
      </c>
      <c r="C9195" t="s">
        <v>30</v>
      </c>
      <c r="D9195" t="s">
        <v>1502</v>
      </c>
      <c r="E9195" t="s">
        <v>1129</v>
      </c>
      <c r="F9195">
        <v>287538</v>
      </c>
      <c r="G9195">
        <v>345752</v>
      </c>
      <c r="H9195" t="s">
        <v>148</v>
      </c>
      <c r="I9195" t="s">
        <v>248</v>
      </c>
      <c r="L9195">
        <f t="shared" si="650"/>
        <v>2019</v>
      </c>
      <c r="M9195">
        <f t="shared" si="651"/>
        <v>1</v>
      </c>
      <c r="N9195">
        <f t="shared" si="652"/>
        <v>0</v>
      </c>
      <c r="O9195">
        <f t="shared" si="653"/>
        <v>0</v>
      </c>
      <c r="P9195">
        <f t="shared" si="654"/>
        <v>1</v>
      </c>
    </row>
    <row r="9196" spans="1:16" x14ac:dyDescent="0.3">
      <c r="A9196" t="s">
        <v>36</v>
      </c>
      <c r="B9196" s="38">
        <v>43476</v>
      </c>
      <c r="C9196" t="s">
        <v>30</v>
      </c>
      <c r="D9196" t="s">
        <v>1505</v>
      </c>
      <c r="E9196" t="s">
        <v>1129</v>
      </c>
      <c r="F9196">
        <v>287950</v>
      </c>
      <c r="G9196">
        <v>344972</v>
      </c>
      <c r="H9196" t="s">
        <v>245</v>
      </c>
      <c r="I9196" t="s">
        <v>529</v>
      </c>
      <c r="L9196">
        <f t="shared" si="650"/>
        <v>2019</v>
      </c>
      <c r="M9196">
        <f t="shared" si="651"/>
        <v>1</v>
      </c>
      <c r="N9196">
        <f t="shared" si="652"/>
        <v>0</v>
      </c>
      <c r="O9196">
        <f t="shared" si="653"/>
        <v>0</v>
      </c>
      <c r="P9196">
        <f t="shared" si="654"/>
        <v>4</v>
      </c>
    </row>
    <row r="9197" spans="1:16" x14ac:dyDescent="0.3">
      <c r="A9197" t="s">
        <v>36</v>
      </c>
      <c r="B9197" s="38">
        <v>43504</v>
      </c>
      <c r="C9197" t="s">
        <v>30</v>
      </c>
      <c r="D9197" t="s">
        <v>1320</v>
      </c>
      <c r="E9197" t="s">
        <v>1129</v>
      </c>
      <c r="F9197">
        <v>287452</v>
      </c>
      <c r="G9197">
        <v>345956</v>
      </c>
      <c r="H9197" t="s">
        <v>148</v>
      </c>
      <c r="I9197" t="s">
        <v>248</v>
      </c>
      <c r="L9197">
        <f t="shared" si="650"/>
        <v>2019</v>
      </c>
      <c r="M9197">
        <f t="shared" si="651"/>
        <v>2</v>
      </c>
      <c r="N9197">
        <f t="shared" si="652"/>
        <v>0</v>
      </c>
      <c r="O9197">
        <f t="shared" si="653"/>
        <v>0</v>
      </c>
      <c r="P9197">
        <f t="shared" si="654"/>
        <v>1</v>
      </c>
    </row>
    <row r="9198" spans="1:16" x14ac:dyDescent="0.3">
      <c r="A9198" t="s">
        <v>36</v>
      </c>
      <c r="B9198" s="38">
        <v>43510</v>
      </c>
      <c r="C9198" t="s">
        <v>30</v>
      </c>
      <c r="D9198" t="s">
        <v>1320</v>
      </c>
      <c r="E9198" t="s">
        <v>1129</v>
      </c>
      <c r="F9198">
        <v>287324</v>
      </c>
      <c r="G9198">
        <v>346090</v>
      </c>
      <c r="H9198" t="s">
        <v>148</v>
      </c>
      <c r="I9198" t="s">
        <v>248</v>
      </c>
      <c r="L9198">
        <f t="shared" ref="L9198:L9261" si="655">YEAR(B9198)</f>
        <v>2019</v>
      </c>
      <c r="M9198">
        <f t="shared" ref="M9198:M9261" si="656">MONTH(B9198)</f>
        <v>2</v>
      </c>
      <c r="N9198">
        <f t="shared" si="652"/>
        <v>0</v>
      </c>
      <c r="O9198">
        <f t="shared" si="653"/>
        <v>0</v>
      </c>
      <c r="P9198">
        <f t="shared" si="654"/>
        <v>1</v>
      </c>
    </row>
    <row r="9199" spans="1:16" x14ac:dyDescent="0.3">
      <c r="A9199" t="s">
        <v>36</v>
      </c>
      <c r="B9199" s="38">
        <v>43515</v>
      </c>
      <c r="C9199" t="s">
        <v>30</v>
      </c>
      <c r="D9199" t="s">
        <v>1317</v>
      </c>
      <c r="E9199" t="s">
        <v>1129</v>
      </c>
      <c r="F9199">
        <v>287384</v>
      </c>
      <c r="G9199">
        <v>344987</v>
      </c>
      <c r="H9199" t="s">
        <v>148</v>
      </c>
      <c r="I9199" t="s">
        <v>248</v>
      </c>
      <c r="L9199">
        <f t="shared" si="655"/>
        <v>2019</v>
      </c>
      <c r="M9199">
        <f t="shared" si="656"/>
        <v>2</v>
      </c>
      <c r="N9199">
        <f t="shared" si="652"/>
        <v>0</v>
      </c>
      <c r="O9199">
        <f t="shared" si="653"/>
        <v>0</v>
      </c>
      <c r="P9199">
        <f t="shared" si="654"/>
        <v>1</v>
      </c>
    </row>
    <row r="9200" spans="1:16" x14ac:dyDescent="0.3">
      <c r="A9200" t="s">
        <v>36</v>
      </c>
      <c r="B9200" s="38">
        <v>43520</v>
      </c>
      <c r="C9200" t="s">
        <v>30</v>
      </c>
      <c r="D9200" t="s">
        <v>1320</v>
      </c>
      <c r="E9200" t="s">
        <v>1129</v>
      </c>
      <c r="F9200">
        <v>287518</v>
      </c>
      <c r="G9200">
        <v>345805</v>
      </c>
      <c r="H9200" t="s">
        <v>148</v>
      </c>
      <c r="I9200" t="s">
        <v>248</v>
      </c>
      <c r="L9200">
        <f t="shared" si="655"/>
        <v>2019</v>
      </c>
      <c r="M9200">
        <f t="shared" si="656"/>
        <v>2</v>
      </c>
      <c r="N9200">
        <f t="shared" si="652"/>
        <v>0</v>
      </c>
      <c r="O9200">
        <f t="shared" si="653"/>
        <v>0</v>
      </c>
      <c r="P9200">
        <f t="shared" si="654"/>
        <v>1</v>
      </c>
    </row>
    <row r="9201" spans="1:16" x14ac:dyDescent="0.3">
      <c r="A9201" t="s">
        <v>36</v>
      </c>
      <c r="B9201" s="38">
        <v>43557</v>
      </c>
      <c r="C9201" t="s">
        <v>30</v>
      </c>
      <c r="D9201" t="s">
        <v>1618</v>
      </c>
      <c r="E9201" t="s">
        <v>1129</v>
      </c>
      <c r="F9201">
        <v>287644</v>
      </c>
      <c r="G9201">
        <v>345456</v>
      </c>
      <c r="H9201" t="s">
        <v>148</v>
      </c>
      <c r="I9201" t="s">
        <v>248</v>
      </c>
      <c r="L9201">
        <f t="shared" si="655"/>
        <v>2019</v>
      </c>
      <c r="M9201">
        <f t="shared" si="656"/>
        <v>4</v>
      </c>
      <c r="N9201">
        <f t="shared" si="652"/>
        <v>0</v>
      </c>
      <c r="O9201">
        <f t="shared" si="653"/>
        <v>0</v>
      </c>
      <c r="P9201">
        <f t="shared" si="654"/>
        <v>1</v>
      </c>
    </row>
    <row r="9202" spans="1:16" x14ac:dyDescent="0.3">
      <c r="A9202" t="s">
        <v>36</v>
      </c>
      <c r="B9202" s="38">
        <v>43563</v>
      </c>
      <c r="C9202" t="s">
        <v>30</v>
      </c>
      <c r="D9202" t="s">
        <v>1323</v>
      </c>
      <c r="E9202" t="s">
        <v>1129</v>
      </c>
      <c r="F9202">
        <v>287444</v>
      </c>
      <c r="G9202">
        <v>345537</v>
      </c>
      <c r="H9202" t="s">
        <v>144</v>
      </c>
      <c r="I9202" t="s">
        <v>341</v>
      </c>
      <c r="L9202">
        <f t="shared" si="655"/>
        <v>2019</v>
      </c>
      <c r="M9202">
        <f t="shared" si="656"/>
        <v>4</v>
      </c>
      <c r="N9202">
        <f t="shared" si="652"/>
        <v>0</v>
      </c>
      <c r="O9202">
        <f t="shared" si="653"/>
        <v>0</v>
      </c>
      <c r="P9202">
        <f t="shared" si="654"/>
        <v>3</v>
      </c>
    </row>
    <row r="9203" spans="1:16" x14ac:dyDescent="0.3">
      <c r="A9203" t="s">
        <v>36</v>
      </c>
      <c r="B9203" s="38">
        <v>43586</v>
      </c>
      <c r="C9203" t="s">
        <v>30</v>
      </c>
      <c r="D9203" t="s">
        <v>1618</v>
      </c>
      <c r="E9203" t="s">
        <v>1129</v>
      </c>
      <c r="F9203">
        <v>287659</v>
      </c>
      <c r="G9203">
        <v>345456</v>
      </c>
      <c r="H9203" t="s">
        <v>148</v>
      </c>
      <c r="I9203" t="s">
        <v>248</v>
      </c>
      <c r="L9203">
        <f t="shared" si="655"/>
        <v>2019</v>
      </c>
      <c r="M9203">
        <f t="shared" si="656"/>
        <v>5</v>
      </c>
      <c r="N9203">
        <f t="shared" si="652"/>
        <v>0</v>
      </c>
      <c r="O9203">
        <f t="shared" si="653"/>
        <v>0</v>
      </c>
      <c r="P9203">
        <f t="shared" si="654"/>
        <v>1</v>
      </c>
    </row>
    <row r="9204" spans="1:16" x14ac:dyDescent="0.3">
      <c r="A9204" t="s">
        <v>36</v>
      </c>
      <c r="B9204" s="38">
        <v>43596</v>
      </c>
      <c r="C9204" t="s">
        <v>30</v>
      </c>
      <c r="D9204" t="s">
        <v>1323</v>
      </c>
      <c r="E9204" t="s">
        <v>1129</v>
      </c>
      <c r="F9204">
        <v>287370</v>
      </c>
      <c r="G9204">
        <v>345549</v>
      </c>
      <c r="H9204" t="s">
        <v>148</v>
      </c>
      <c r="I9204" t="s">
        <v>248</v>
      </c>
      <c r="L9204">
        <f t="shared" si="655"/>
        <v>2019</v>
      </c>
      <c r="M9204">
        <f t="shared" si="656"/>
        <v>5</v>
      </c>
      <c r="N9204">
        <f t="shared" si="652"/>
        <v>0</v>
      </c>
      <c r="O9204">
        <f t="shared" si="653"/>
        <v>0</v>
      </c>
      <c r="P9204">
        <f t="shared" si="654"/>
        <v>1</v>
      </c>
    </row>
    <row r="9205" spans="1:16" x14ac:dyDescent="0.3">
      <c r="A9205" t="s">
        <v>36</v>
      </c>
      <c r="B9205" s="38">
        <v>43604</v>
      </c>
      <c r="C9205" t="s">
        <v>30</v>
      </c>
      <c r="D9205" t="s">
        <v>1322</v>
      </c>
      <c r="E9205" t="s">
        <v>1129</v>
      </c>
      <c r="F9205">
        <v>287457</v>
      </c>
      <c r="G9205">
        <v>345541</v>
      </c>
      <c r="H9205" t="s">
        <v>148</v>
      </c>
      <c r="I9205" t="s">
        <v>248</v>
      </c>
      <c r="L9205">
        <f t="shared" si="655"/>
        <v>2019</v>
      </c>
      <c r="M9205">
        <f t="shared" si="656"/>
        <v>5</v>
      </c>
      <c r="N9205">
        <f t="shared" si="652"/>
        <v>0</v>
      </c>
      <c r="O9205">
        <f t="shared" si="653"/>
        <v>0</v>
      </c>
      <c r="P9205">
        <f t="shared" si="654"/>
        <v>1</v>
      </c>
    </row>
    <row r="9206" spans="1:16" x14ac:dyDescent="0.3">
      <c r="A9206" t="s">
        <v>36</v>
      </c>
      <c r="B9206" s="38">
        <v>43678</v>
      </c>
      <c r="C9206" t="s">
        <v>30</v>
      </c>
      <c r="D9206" t="s">
        <v>1505</v>
      </c>
      <c r="E9206" t="s">
        <v>1129</v>
      </c>
      <c r="F9206">
        <v>287853</v>
      </c>
      <c r="G9206">
        <v>344991</v>
      </c>
      <c r="H9206" t="s">
        <v>148</v>
      </c>
      <c r="I9206" t="s">
        <v>248</v>
      </c>
      <c r="L9206">
        <f t="shared" si="655"/>
        <v>2019</v>
      </c>
      <c r="M9206">
        <f t="shared" si="656"/>
        <v>8</v>
      </c>
      <c r="N9206">
        <f t="shared" si="652"/>
        <v>0</v>
      </c>
      <c r="O9206">
        <f t="shared" si="653"/>
        <v>0</v>
      </c>
      <c r="P9206">
        <f t="shared" si="654"/>
        <v>1</v>
      </c>
    </row>
    <row r="9207" spans="1:16" x14ac:dyDescent="0.3">
      <c r="A9207" t="s">
        <v>36</v>
      </c>
      <c r="B9207" s="38">
        <v>43689</v>
      </c>
      <c r="C9207" t="s">
        <v>30</v>
      </c>
      <c r="D9207" t="s">
        <v>1619</v>
      </c>
      <c r="E9207" t="s">
        <v>1129</v>
      </c>
      <c r="F9207">
        <v>287279</v>
      </c>
      <c r="G9207">
        <v>345059</v>
      </c>
      <c r="H9207" t="s">
        <v>148</v>
      </c>
      <c r="I9207" t="s">
        <v>248</v>
      </c>
      <c r="L9207">
        <f t="shared" si="655"/>
        <v>2019</v>
      </c>
      <c r="M9207">
        <f t="shared" si="656"/>
        <v>8</v>
      </c>
      <c r="N9207">
        <f t="shared" si="652"/>
        <v>0</v>
      </c>
      <c r="O9207">
        <f t="shared" si="653"/>
        <v>0</v>
      </c>
      <c r="P9207">
        <f t="shared" si="654"/>
        <v>1</v>
      </c>
    </row>
    <row r="9208" spans="1:16" x14ac:dyDescent="0.3">
      <c r="A9208" t="s">
        <v>36</v>
      </c>
      <c r="B9208" s="38">
        <v>43690</v>
      </c>
      <c r="C9208" t="s">
        <v>30</v>
      </c>
      <c r="D9208" t="s">
        <v>1620</v>
      </c>
      <c r="E9208" t="s">
        <v>1129</v>
      </c>
      <c r="F9208">
        <v>287803</v>
      </c>
      <c r="G9208">
        <v>345400</v>
      </c>
      <c r="H9208" t="s">
        <v>245</v>
      </c>
      <c r="I9208" t="s">
        <v>529</v>
      </c>
      <c r="L9208">
        <f t="shared" si="655"/>
        <v>2019</v>
      </c>
      <c r="M9208">
        <f t="shared" si="656"/>
        <v>8</v>
      </c>
      <c r="N9208">
        <f t="shared" si="652"/>
        <v>0</v>
      </c>
      <c r="O9208">
        <f t="shared" si="653"/>
        <v>0</v>
      </c>
      <c r="P9208">
        <f t="shared" si="654"/>
        <v>4</v>
      </c>
    </row>
    <row r="9209" spans="1:16" x14ac:dyDescent="0.3">
      <c r="A9209" t="s">
        <v>36</v>
      </c>
      <c r="B9209" s="38">
        <v>43693</v>
      </c>
      <c r="C9209" t="s">
        <v>30</v>
      </c>
      <c r="D9209" t="s">
        <v>1502</v>
      </c>
      <c r="E9209" t="s">
        <v>1129</v>
      </c>
      <c r="F9209">
        <v>287556</v>
      </c>
      <c r="G9209">
        <v>345675</v>
      </c>
      <c r="H9209" t="s">
        <v>148</v>
      </c>
      <c r="I9209" t="s">
        <v>248</v>
      </c>
      <c r="L9209">
        <f t="shared" si="655"/>
        <v>2019</v>
      </c>
      <c r="M9209">
        <f t="shared" si="656"/>
        <v>8</v>
      </c>
      <c r="N9209">
        <f t="shared" si="652"/>
        <v>0</v>
      </c>
      <c r="O9209">
        <f t="shared" si="653"/>
        <v>0</v>
      </c>
      <c r="P9209">
        <f t="shared" si="654"/>
        <v>1</v>
      </c>
    </row>
    <row r="9210" spans="1:16" x14ac:dyDescent="0.3">
      <c r="A9210" t="s">
        <v>36</v>
      </c>
      <c r="B9210" s="38">
        <v>43698</v>
      </c>
      <c r="C9210" t="s">
        <v>30</v>
      </c>
      <c r="D9210" t="s">
        <v>1320</v>
      </c>
      <c r="E9210" t="s">
        <v>1129</v>
      </c>
      <c r="F9210">
        <v>287516</v>
      </c>
      <c r="G9210">
        <v>345804</v>
      </c>
      <c r="H9210" t="s">
        <v>148</v>
      </c>
      <c r="I9210" t="s">
        <v>248</v>
      </c>
      <c r="L9210">
        <f t="shared" si="655"/>
        <v>2019</v>
      </c>
      <c r="M9210">
        <f t="shared" si="656"/>
        <v>8</v>
      </c>
      <c r="N9210">
        <f t="shared" si="652"/>
        <v>0</v>
      </c>
      <c r="O9210">
        <f t="shared" si="653"/>
        <v>0</v>
      </c>
      <c r="P9210">
        <f t="shared" si="654"/>
        <v>1</v>
      </c>
    </row>
    <row r="9211" spans="1:16" x14ac:dyDescent="0.3">
      <c r="A9211" t="s">
        <v>36</v>
      </c>
      <c r="B9211" s="38">
        <v>43710</v>
      </c>
      <c r="C9211" t="s">
        <v>30</v>
      </c>
      <c r="D9211" t="s">
        <v>1621</v>
      </c>
      <c r="E9211" t="s">
        <v>1129</v>
      </c>
      <c r="F9211">
        <v>287595</v>
      </c>
      <c r="G9211">
        <v>345511</v>
      </c>
      <c r="H9211" t="s">
        <v>148</v>
      </c>
      <c r="I9211" t="s">
        <v>248</v>
      </c>
      <c r="L9211">
        <f t="shared" si="655"/>
        <v>2019</v>
      </c>
      <c r="M9211">
        <f t="shared" si="656"/>
        <v>9</v>
      </c>
      <c r="N9211">
        <f t="shared" si="652"/>
        <v>0</v>
      </c>
      <c r="O9211">
        <f t="shared" si="653"/>
        <v>0</v>
      </c>
      <c r="P9211">
        <f t="shared" si="654"/>
        <v>1</v>
      </c>
    </row>
    <row r="9212" spans="1:16" x14ac:dyDescent="0.3">
      <c r="A9212" t="s">
        <v>36</v>
      </c>
      <c r="B9212" s="38">
        <v>43713</v>
      </c>
      <c r="C9212" t="s">
        <v>30</v>
      </c>
      <c r="D9212" t="s">
        <v>1314</v>
      </c>
      <c r="E9212" t="s">
        <v>1129</v>
      </c>
      <c r="F9212">
        <v>287316</v>
      </c>
      <c r="G9212">
        <v>344699</v>
      </c>
      <c r="H9212" t="s">
        <v>148</v>
      </c>
      <c r="I9212" t="s">
        <v>248</v>
      </c>
      <c r="L9212">
        <f t="shared" si="655"/>
        <v>2019</v>
      </c>
      <c r="M9212">
        <f t="shared" si="656"/>
        <v>9</v>
      </c>
      <c r="N9212">
        <f t="shared" si="652"/>
        <v>0</v>
      </c>
      <c r="O9212">
        <f t="shared" si="653"/>
        <v>0</v>
      </c>
      <c r="P9212">
        <f t="shared" si="654"/>
        <v>1</v>
      </c>
    </row>
    <row r="9213" spans="1:16" x14ac:dyDescent="0.3">
      <c r="A9213" t="s">
        <v>36</v>
      </c>
      <c r="B9213" s="38">
        <v>43771</v>
      </c>
      <c r="C9213" t="s">
        <v>30</v>
      </c>
      <c r="D9213" t="s">
        <v>1323</v>
      </c>
      <c r="E9213" t="s">
        <v>1129</v>
      </c>
      <c r="F9213">
        <v>287356</v>
      </c>
      <c r="G9213">
        <v>345553</v>
      </c>
      <c r="H9213" t="s">
        <v>148</v>
      </c>
      <c r="I9213" t="s">
        <v>248</v>
      </c>
      <c r="L9213">
        <f t="shared" si="655"/>
        <v>2019</v>
      </c>
      <c r="M9213">
        <f t="shared" si="656"/>
        <v>11</v>
      </c>
      <c r="N9213">
        <f t="shared" si="652"/>
        <v>0</v>
      </c>
      <c r="O9213">
        <f t="shared" si="653"/>
        <v>0</v>
      </c>
      <c r="P9213">
        <f t="shared" si="654"/>
        <v>1</v>
      </c>
    </row>
    <row r="9214" spans="1:16" x14ac:dyDescent="0.3">
      <c r="A9214" t="s">
        <v>36</v>
      </c>
      <c r="B9214" s="38">
        <v>43775</v>
      </c>
      <c r="C9214" t="s">
        <v>29</v>
      </c>
      <c r="D9214" t="s">
        <v>1313</v>
      </c>
      <c r="E9214" t="s">
        <v>1129</v>
      </c>
      <c r="F9214">
        <v>287612</v>
      </c>
      <c r="G9214">
        <v>345131</v>
      </c>
      <c r="H9214" t="s">
        <v>148</v>
      </c>
      <c r="I9214" t="s">
        <v>799</v>
      </c>
      <c r="L9214">
        <f t="shared" si="655"/>
        <v>2019</v>
      </c>
      <c r="M9214">
        <f t="shared" si="656"/>
        <v>11</v>
      </c>
      <c r="N9214">
        <f t="shared" si="652"/>
        <v>0</v>
      </c>
      <c r="O9214">
        <f t="shared" si="653"/>
        <v>1</v>
      </c>
      <c r="P9214">
        <f t="shared" si="654"/>
        <v>0</v>
      </c>
    </row>
    <row r="9215" spans="1:16" x14ac:dyDescent="0.3">
      <c r="A9215" t="s">
        <v>36</v>
      </c>
      <c r="B9215" s="38">
        <v>43810</v>
      </c>
      <c r="C9215" t="s">
        <v>30</v>
      </c>
      <c r="D9215" t="s">
        <v>1622</v>
      </c>
      <c r="E9215" t="s">
        <v>1129</v>
      </c>
      <c r="F9215">
        <v>287371</v>
      </c>
      <c r="G9215">
        <v>346013</v>
      </c>
      <c r="H9215" t="s">
        <v>245</v>
      </c>
      <c r="I9215" t="s">
        <v>529</v>
      </c>
      <c r="L9215">
        <f t="shared" si="655"/>
        <v>2019</v>
      </c>
      <c r="M9215">
        <f t="shared" si="656"/>
        <v>12</v>
      </c>
      <c r="N9215">
        <f t="shared" si="652"/>
        <v>0</v>
      </c>
      <c r="O9215">
        <f t="shared" si="653"/>
        <v>0</v>
      </c>
      <c r="P9215">
        <f t="shared" si="654"/>
        <v>4</v>
      </c>
    </row>
    <row r="9216" spans="1:16" x14ac:dyDescent="0.3">
      <c r="A9216" t="s">
        <v>36</v>
      </c>
      <c r="B9216" s="38">
        <v>43815</v>
      </c>
      <c r="C9216" t="s">
        <v>30</v>
      </c>
      <c r="D9216" t="s">
        <v>1621</v>
      </c>
      <c r="E9216" t="s">
        <v>1129</v>
      </c>
      <c r="F9216">
        <v>287596</v>
      </c>
      <c r="G9216">
        <v>345513</v>
      </c>
      <c r="H9216" t="s">
        <v>148</v>
      </c>
      <c r="I9216" t="s">
        <v>248</v>
      </c>
      <c r="L9216">
        <f t="shared" si="655"/>
        <v>2019</v>
      </c>
      <c r="M9216">
        <f t="shared" si="656"/>
        <v>12</v>
      </c>
      <c r="N9216">
        <f t="shared" si="652"/>
        <v>0</v>
      </c>
      <c r="O9216">
        <f t="shared" si="653"/>
        <v>0</v>
      </c>
      <c r="P9216">
        <f t="shared" si="654"/>
        <v>1</v>
      </c>
    </row>
    <row r="9217" spans="1:16" x14ac:dyDescent="0.3">
      <c r="A9217" t="s">
        <v>36</v>
      </c>
      <c r="B9217" s="38">
        <v>43820</v>
      </c>
      <c r="C9217" t="s">
        <v>30</v>
      </c>
      <c r="D9217" t="s">
        <v>1344</v>
      </c>
      <c r="E9217" t="s">
        <v>1129</v>
      </c>
      <c r="F9217">
        <v>287309</v>
      </c>
      <c r="G9217">
        <v>344689</v>
      </c>
      <c r="H9217" t="s">
        <v>148</v>
      </c>
      <c r="I9217" t="s">
        <v>248</v>
      </c>
      <c r="L9217">
        <f t="shared" si="655"/>
        <v>2019</v>
      </c>
      <c r="M9217">
        <f t="shared" si="656"/>
        <v>12</v>
      </c>
      <c r="N9217">
        <f t="shared" si="652"/>
        <v>0</v>
      </c>
      <c r="O9217">
        <f t="shared" si="653"/>
        <v>0</v>
      </c>
      <c r="P9217">
        <f t="shared" si="654"/>
        <v>1</v>
      </c>
    </row>
    <row r="9218" spans="1:16" x14ac:dyDescent="0.3">
      <c r="A9218" t="s">
        <v>36</v>
      </c>
      <c r="B9218" s="38">
        <v>43822</v>
      </c>
      <c r="C9218" t="s">
        <v>30</v>
      </c>
      <c r="D9218" t="s">
        <v>1321</v>
      </c>
      <c r="E9218" t="s">
        <v>1129</v>
      </c>
      <c r="F9218">
        <v>287780</v>
      </c>
      <c r="G9218">
        <v>345211</v>
      </c>
      <c r="H9218" t="s">
        <v>148</v>
      </c>
      <c r="I9218" t="s">
        <v>248</v>
      </c>
      <c r="L9218">
        <f t="shared" si="655"/>
        <v>2019</v>
      </c>
      <c r="M9218">
        <f t="shared" si="656"/>
        <v>12</v>
      </c>
      <c r="N9218">
        <f t="shared" si="652"/>
        <v>0</v>
      </c>
      <c r="O9218">
        <f t="shared" si="653"/>
        <v>0</v>
      </c>
      <c r="P9218">
        <f t="shared" si="654"/>
        <v>1</v>
      </c>
    </row>
    <row r="9219" spans="1:16" x14ac:dyDescent="0.3">
      <c r="A9219" t="s">
        <v>36</v>
      </c>
      <c r="B9219" s="38">
        <v>43827</v>
      </c>
      <c r="C9219" t="s">
        <v>30</v>
      </c>
      <c r="D9219" t="s">
        <v>1505</v>
      </c>
      <c r="E9219" t="s">
        <v>1129</v>
      </c>
      <c r="F9219">
        <v>287840</v>
      </c>
      <c r="G9219">
        <v>344992</v>
      </c>
      <c r="H9219" t="s">
        <v>152</v>
      </c>
      <c r="I9219" t="s">
        <v>222</v>
      </c>
      <c r="L9219">
        <f t="shared" si="655"/>
        <v>2019</v>
      </c>
      <c r="M9219">
        <f t="shared" si="656"/>
        <v>12</v>
      </c>
      <c r="N9219">
        <f t="shared" si="652"/>
        <v>0</v>
      </c>
      <c r="O9219">
        <f t="shared" si="653"/>
        <v>0</v>
      </c>
      <c r="P9219">
        <f t="shared" si="654"/>
        <v>2</v>
      </c>
    </row>
    <row r="9220" spans="1:16" x14ac:dyDescent="0.3">
      <c r="A9220" t="s">
        <v>78</v>
      </c>
      <c r="B9220" s="38">
        <v>43681</v>
      </c>
      <c r="C9220" t="s">
        <v>30</v>
      </c>
      <c r="D9220" t="s">
        <v>1623</v>
      </c>
      <c r="E9220" t="s">
        <v>1133</v>
      </c>
      <c r="F9220">
        <v>336738</v>
      </c>
      <c r="G9220">
        <v>364970</v>
      </c>
      <c r="H9220" t="s">
        <v>152</v>
      </c>
      <c r="I9220" t="s">
        <v>222</v>
      </c>
      <c r="L9220">
        <f t="shared" si="655"/>
        <v>2019</v>
      </c>
      <c r="M9220">
        <f t="shared" si="656"/>
        <v>8</v>
      </c>
      <c r="N9220">
        <f t="shared" si="652"/>
        <v>0</v>
      </c>
      <c r="O9220">
        <f t="shared" si="653"/>
        <v>0</v>
      </c>
      <c r="P9220">
        <f t="shared" si="654"/>
        <v>2</v>
      </c>
    </row>
    <row r="9221" spans="1:16" x14ac:dyDescent="0.3">
      <c r="A9221" t="s">
        <v>46</v>
      </c>
      <c r="B9221" s="38">
        <v>43501</v>
      </c>
      <c r="C9221" t="s">
        <v>30</v>
      </c>
      <c r="D9221" t="s">
        <v>1320</v>
      </c>
      <c r="E9221" t="s">
        <v>1125</v>
      </c>
      <c r="F9221">
        <v>234530</v>
      </c>
      <c r="G9221">
        <v>397859</v>
      </c>
      <c r="H9221" t="s">
        <v>148</v>
      </c>
      <c r="I9221" t="s">
        <v>248</v>
      </c>
      <c r="L9221">
        <f t="shared" si="655"/>
        <v>2019</v>
      </c>
      <c r="M9221">
        <f t="shared" si="656"/>
        <v>2</v>
      </c>
      <c r="N9221">
        <f t="shared" si="652"/>
        <v>0</v>
      </c>
      <c r="O9221">
        <f t="shared" si="653"/>
        <v>0</v>
      </c>
      <c r="P9221">
        <f t="shared" si="654"/>
        <v>1</v>
      </c>
    </row>
    <row r="9222" spans="1:16" x14ac:dyDescent="0.3">
      <c r="A9222" t="s">
        <v>46</v>
      </c>
      <c r="B9222" s="38">
        <v>43565</v>
      </c>
      <c r="C9222" t="s">
        <v>30</v>
      </c>
      <c r="D9222" t="s">
        <v>1341</v>
      </c>
      <c r="E9222" t="s">
        <v>1125</v>
      </c>
      <c r="F9222">
        <v>234556</v>
      </c>
      <c r="G9222">
        <v>397622</v>
      </c>
      <c r="H9222" t="s">
        <v>144</v>
      </c>
      <c r="I9222" t="s">
        <v>341</v>
      </c>
      <c r="L9222">
        <f t="shared" si="655"/>
        <v>2019</v>
      </c>
      <c r="M9222">
        <f t="shared" si="656"/>
        <v>4</v>
      </c>
      <c r="N9222">
        <f t="shared" si="652"/>
        <v>0</v>
      </c>
      <c r="O9222">
        <f t="shared" si="653"/>
        <v>0</v>
      </c>
      <c r="P9222">
        <f t="shared" si="654"/>
        <v>3</v>
      </c>
    </row>
    <row r="9223" spans="1:16" x14ac:dyDescent="0.3">
      <c r="A9223" t="s">
        <v>46</v>
      </c>
      <c r="B9223" s="38">
        <v>43590</v>
      </c>
      <c r="C9223" t="s">
        <v>30</v>
      </c>
      <c r="D9223" t="s">
        <v>1320</v>
      </c>
      <c r="E9223" t="s">
        <v>1125</v>
      </c>
      <c r="F9223">
        <v>234262</v>
      </c>
      <c r="G9223">
        <v>398024</v>
      </c>
      <c r="H9223" t="s">
        <v>152</v>
      </c>
      <c r="I9223" t="s">
        <v>222</v>
      </c>
      <c r="L9223">
        <f t="shared" si="655"/>
        <v>2019</v>
      </c>
      <c r="M9223">
        <f t="shared" si="656"/>
        <v>5</v>
      </c>
      <c r="N9223">
        <f t="shared" si="652"/>
        <v>0</v>
      </c>
      <c r="O9223">
        <f t="shared" si="653"/>
        <v>0</v>
      </c>
      <c r="P9223">
        <f t="shared" si="654"/>
        <v>2</v>
      </c>
    </row>
    <row r="9224" spans="1:16" x14ac:dyDescent="0.3">
      <c r="A9224" t="s">
        <v>46</v>
      </c>
      <c r="B9224" s="38">
        <v>43619</v>
      </c>
      <c r="C9224" t="s">
        <v>30</v>
      </c>
      <c r="D9224" t="s">
        <v>1512</v>
      </c>
      <c r="E9224" t="s">
        <v>1125</v>
      </c>
      <c r="F9224">
        <v>234121</v>
      </c>
      <c r="G9224">
        <v>398101</v>
      </c>
      <c r="H9224" t="s">
        <v>148</v>
      </c>
      <c r="I9224" t="s">
        <v>248</v>
      </c>
      <c r="L9224">
        <f t="shared" si="655"/>
        <v>2019</v>
      </c>
      <c r="M9224">
        <f t="shared" si="656"/>
        <v>6</v>
      </c>
      <c r="N9224">
        <f t="shared" si="652"/>
        <v>0</v>
      </c>
      <c r="O9224">
        <f t="shared" si="653"/>
        <v>0</v>
      </c>
      <c r="P9224">
        <f t="shared" si="654"/>
        <v>1</v>
      </c>
    </row>
    <row r="9225" spans="1:16" x14ac:dyDescent="0.3">
      <c r="A9225" t="s">
        <v>46</v>
      </c>
      <c r="B9225" s="38">
        <v>43622</v>
      </c>
      <c r="C9225" t="s">
        <v>30</v>
      </c>
      <c r="D9225" t="s">
        <v>1320</v>
      </c>
      <c r="E9225" t="s">
        <v>1125</v>
      </c>
      <c r="F9225">
        <v>234147</v>
      </c>
      <c r="G9225">
        <v>398106</v>
      </c>
      <c r="H9225" t="s">
        <v>148</v>
      </c>
      <c r="I9225" t="s">
        <v>248</v>
      </c>
      <c r="L9225">
        <f t="shared" si="655"/>
        <v>2019</v>
      </c>
      <c r="M9225">
        <f t="shared" si="656"/>
        <v>6</v>
      </c>
      <c r="N9225">
        <f t="shared" si="652"/>
        <v>0</v>
      </c>
      <c r="O9225">
        <f t="shared" si="653"/>
        <v>0</v>
      </c>
      <c r="P9225">
        <f t="shared" si="654"/>
        <v>1</v>
      </c>
    </row>
    <row r="9226" spans="1:16" x14ac:dyDescent="0.3">
      <c r="A9226" t="s">
        <v>46</v>
      </c>
      <c r="B9226" s="38">
        <v>43647</v>
      </c>
      <c r="C9226" t="s">
        <v>29</v>
      </c>
      <c r="D9226" t="s">
        <v>1624</v>
      </c>
      <c r="E9226" t="s">
        <v>1125</v>
      </c>
      <c r="F9226">
        <v>234430</v>
      </c>
      <c r="G9226">
        <v>397854</v>
      </c>
      <c r="H9226" t="s">
        <v>148</v>
      </c>
      <c r="I9226" t="s">
        <v>799</v>
      </c>
      <c r="L9226">
        <f t="shared" si="655"/>
        <v>2019</v>
      </c>
      <c r="M9226">
        <f t="shared" si="656"/>
        <v>7</v>
      </c>
      <c r="N9226">
        <f t="shared" si="652"/>
        <v>0</v>
      </c>
      <c r="O9226">
        <f t="shared" si="653"/>
        <v>1</v>
      </c>
      <c r="P9226">
        <f t="shared" si="654"/>
        <v>0</v>
      </c>
    </row>
    <row r="9227" spans="1:16" x14ac:dyDescent="0.3">
      <c r="A9227" t="s">
        <v>46</v>
      </c>
      <c r="B9227" s="38">
        <v>43650</v>
      </c>
      <c r="C9227" t="s">
        <v>30</v>
      </c>
      <c r="D9227" t="s">
        <v>1218</v>
      </c>
      <c r="E9227" t="s">
        <v>1125</v>
      </c>
      <c r="F9227">
        <v>234499</v>
      </c>
      <c r="G9227">
        <v>397671</v>
      </c>
      <c r="H9227" t="s">
        <v>148</v>
      </c>
      <c r="I9227" t="s">
        <v>248</v>
      </c>
      <c r="L9227">
        <f t="shared" si="655"/>
        <v>2019</v>
      </c>
      <c r="M9227">
        <f t="shared" si="656"/>
        <v>7</v>
      </c>
      <c r="N9227">
        <f t="shared" si="652"/>
        <v>0</v>
      </c>
      <c r="O9227">
        <f t="shared" si="653"/>
        <v>0</v>
      </c>
      <c r="P9227">
        <f t="shared" si="654"/>
        <v>1</v>
      </c>
    </row>
    <row r="9228" spans="1:16" x14ac:dyDescent="0.3">
      <c r="A9228" t="s">
        <v>46</v>
      </c>
      <c r="B9228" s="38">
        <v>43666</v>
      </c>
      <c r="C9228" t="s">
        <v>30</v>
      </c>
      <c r="D9228" t="s">
        <v>1218</v>
      </c>
      <c r="E9228" t="s">
        <v>1125</v>
      </c>
      <c r="F9228">
        <v>234450</v>
      </c>
      <c r="G9228">
        <v>397713</v>
      </c>
      <c r="H9228" t="s">
        <v>152</v>
      </c>
      <c r="I9228" t="s">
        <v>222</v>
      </c>
      <c r="L9228">
        <f t="shared" si="655"/>
        <v>2019</v>
      </c>
      <c r="M9228">
        <f t="shared" si="656"/>
        <v>7</v>
      </c>
      <c r="N9228">
        <f t="shared" si="652"/>
        <v>0</v>
      </c>
      <c r="O9228">
        <f t="shared" si="653"/>
        <v>0</v>
      </c>
      <c r="P9228">
        <f t="shared" si="654"/>
        <v>2</v>
      </c>
    </row>
    <row r="9229" spans="1:16" x14ac:dyDescent="0.3">
      <c r="A9229" t="s">
        <v>46</v>
      </c>
      <c r="B9229" s="38">
        <v>43782</v>
      </c>
      <c r="C9229" t="s">
        <v>30</v>
      </c>
      <c r="D9229" t="s">
        <v>1586</v>
      </c>
      <c r="E9229" t="s">
        <v>1125</v>
      </c>
      <c r="F9229">
        <v>234561</v>
      </c>
      <c r="G9229">
        <v>397941</v>
      </c>
      <c r="H9229" t="s">
        <v>148</v>
      </c>
      <c r="I9229" t="s">
        <v>248</v>
      </c>
      <c r="L9229">
        <f t="shared" si="655"/>
        <v>2019</v>
      </c>
      <c r="M9229">
        <f t="shared" si="656"/>
        <v>11</v>
      </c>
      <c r="N9229">
        <f t="shared" si="652"/>
        <v>0</v>
      </c>
      <c r="O9229">
        <f t="shared" si="653"/>
        <v>0</v>
      </c>
      <c r="P9229">
        <f t="shared" si="654"/>
        <v>1</v>
      </c>
    </row>
    <row r="9230" spans="1:16" x14ac:dyDescent="0.3">
      <c r="A9230" t="s">
        <v>46</v>
      </c>
      <c r="B9230" s="38">
        <v>43808</v>
      </c>
      <c r="C9230" t="s">
        <v>30</v>
      </c>
      <c r="D9230" t="s">
        <v>1320</v>
      </c>
      <c r="E9230" t="s">
        <v>1125</v>
      </c>
      <c r="F9230">
        <v>234375</v>
      </c>
      <c r="G9230">
        <v>397947</v>
      </c>
      <c r="H9230" t="s">
        <v>148</v>
      </c>
      <c r="I9230" t="s">
        <v>248</v>
      </c>
      <c r="L9230">
        <f t="shared" si="655"/>
        <v>2019</v>
      </c>
      <c r="M9230">
        <f t="shared" si="656"/>
        <v>12</v>
      </c>
      <c r="N9230">
        <f t="shared" si="652"/>
        <v>0</v>
      </c>
      <c r="O9230">
        <f t="shared" si="653"/>
        <v>0</v>
      </c>
      <c r="P9230">
        <f t="shared" si="654"/>
        <v>1</v>
      </c>
    </row>
    <row r="9231" spans="1:16" x14ac:dyDescent="0.3">
      <c r="A9231" t="s">
        <v>46</v>
      </c>
      <c r="B9231" s="38">
        <v>43817</v>
      </c>
      <c r="C9231" t="s">
        <v>30</v>
      </c>
      <c r="D9231" t="s">
        <v>1223</v>
      </c>
      <c r="E9231" t="s">
        <v>1125</v>
      </c>
      <c r="F9231">
        <v>234570</v>
      </c>
      <c r="G9231">
        <v>397707</v>
      </c>
      <c r="H9231" t="s">
        <v>148</v>
      </c>
      <c r="I9231" t="s">
        <v>248</v>
      </c>
      <c r="L9231">
        <f t="shared" si="655"/>
        <v>2019</v>
      </c>
      <c r="M9231">
        <f t="shared" si="656"/>
        <v>12</v>
      </c>
      <c r="N9231">
        <f t="shared" si="652"/>
        <v>0</v>
      </c>
      <c r="O9231">
        <f t="shared" si="653"/>
        <v>0</v>
      </c>
      <c r="P9231">
        <f t="shared" si="654"/>
        <v>1</v>
      </c>
    </row>
    <row r="9232" spans="1:16" x14ac:dyDescent="0.3">
      <c r="A9232" t="s">
        <v>50</v>
      </c>
      <c r="B9232" s="38">
        <v>43549</v>
      </c>
      <c r="C9232" t="s">
        <v>30</v>
      </c>
      <c r="D9232" t="s">
        <v>1515</v>
      </c>
      <c r="E9232" t="s">
        <v>1131</v>
      </c>
      <c r="F9232">
        <v>285282</v>
      </c>
      <c r="G9232">
        <v>432650</v>
      </c>
      <c r="H9232" t="s">
        <v>148</v>
      </c>
      <c r="I9232" t="s">
        <v>248</v>
      </c>
      <c r="L9232">
        <f t="shared" si="655"/>
        <v>2019</v>
      </c>
      <c r="M9232">
        <f t="shared" si="656"/>
        <v>3</v>
      </c>
      <c r="N9232">
        <f t="shared" si="652"/>
        <v>0</v>
      </c>
      <c r="O9232">
        <f t="shared" si="653"/>
        <v>0</v>
      </c>
      <c r="P9232">
        <f t="shared" si="654"/>
        <v>1</v>
      </c>
    </row>
    <row r="9233" spans="1:16" x14ac:dyDescent="0.3">
      <c r="A9233" t="s">
        <v>50</v>
      </c>
      <c r="B9233" s="38">
        <v>43560</v>
      </c>
      <c r="C9233" t="s">
        <v>30</v>
      </c>
      <c r="D9233" t="s">
        <v>1325</v>
      </c>
      <c r="E9233" t="s">
        <v>1131</v>
      </c>
      <c r="F9233">
        <v>285288</v>
      </c>
      <c r="G9233">
        <v>432706</v>
      </c>
      <c r="H9233" t="s">
        <v>152</v>
      </c>
      <c r="I9233" t="s">
        <v>222</v>
      </c>
      <c r="L9233">
        <f t="shared" si="655"/>
        <v>2019</v>
      </c>
      <c r="M9233">
        <f t="shared" si="656"/>
        <v>4</v>
      </c>
      <c r="N9233">
        <f t="shared" si="652"/>
        <v>0</v>
      </c>
      <c r="O9233">
        <f t="shared" si="653"/>
        <v>0</v>
      </c>
      <c r="P9233">
        <f t="shared" si="654"/>
        <v>2</v>
      </c>
    </row>
    <row r="9234" spans="1:16" x14ac:dyDescent="0.3">
      <c r="A9234" t="s">
        <v>50</v>
      </c>
      <c r="B9234" s="38">
        <v>43600</v>
      </c>
      <c r="C9234" t="s">
        <v>30</v>
      </c>
      <c r="D9234" t="s">
        <v>1324</v>
      </c>
      <c r="E9234" t="s">
        <v>1131</v>
      </c>
      <c r="F9234">
        <v>284855</v>
      </c>
      <c r="G9234">
        <v>432083</v>
      </c>
      <c r="H9234" t="s">
        <v>148</v>
      </c>
      <c r="I9234" t="s">
        <v>248</v>
      </c>
      <c r="L9234">
        <f t="shared" si="655"/>
        <v>2019</v>
      </c>
      <c r="M9234">
        <f t="shared" si="656"/>
        <v>5</v>
      </c>
      <c r="N9234">
        <f t="shared" si="652"/>
        <v>0</v>
      </c>
      <c r="O9234">
        <f t="shared" si="653"/>
        <v>0</v>
      </c>
      <c r="P9234">
        <f t="shared" si="654"/>
        <v>1</v>
      </c>
    </row>
    <row r="9235" spans="1:16" x14ac:dyDescent="0.3">
      <c r="A9235" t="s">
        <v>50</v>
      </c>
      <c r="B9235" s="38">
        <v>43608</v>
      </c>
      <c r="C9235" t="s">
        <v>30</v>
      </c>
      <c r="D9235" t="s">
        <v>1347</v>
      </c>
      <c r="E9235" t="s">
        <v>1131</v>
      </c>
      <c r="F9235">
        <v>284934</v>
      </c>
      <c r="G9235">
        <v>432422</v>
      </c>
      <c r="H9235" t="s">
        <v>148</v>
      </c>
      <c r="I9235" t="s">
        <v>248</v>
      </c>
      <c r="L9235">
        <f t="shared" si="655"/>
        <v>2019</v>
      </c>
      <c r="M9235">
        <f t="shared" si="656"/>
        <v>5</v>
      </c>
      <c r="N9235">
        <f t="shared" si="652"/>
        <v>0</v>
      </c>
      <c r="O9235">
        <f t="shared" si="653"/>
        <v>0</v>
      </c>
      <c r="P9235">
        <f t="shared" si="654"/>
        <v>1</v>
      </c>
    </row>
    <row r="9236" spans="1:16" x14ac:dyDescent="0.3">
      <c r="A9236" t="s">
        <v>50</v>
      </c>
      <c r="B9236" s="38">
        <v>43619</v>
      </c>
      <c r="C9236" t="s">
        <v>30</v>
      </c>
      <c r="D9236" t="s">
        <v>1625</v>
      </c>
      <c r="E9236" t="s">
        <v>1131</v>
      </c>
      <c r="F9236">
        <v>285300</v>
      </c>
      <c r="G9236">
        <v>432727</v>
      </c>
      <c r="H9236" t="s">
        <v>144</v>
      </c>
      <c r="I9236" t="s">
        <v>341</v>
      </c>
      <c r="L9236">
        <f t="shared" si="655"/>
        <v>2019</v>
      </c>
      <c r="M9236">
        <f t="shared" si="656"/>
        <v>6</v>
      </c>
      <c r="N9236">
        <f t="shared" si="652"/>
        <v>0</v>
      </c>
      <c r="O9236">
        <f t="shared" si="653"/>
        <v>0</v>
      </c>
      <c r="P9236">
        <f t="shared" si="654"/>
        <v>3</v>
      </c>
    </row>
    <row r="9237" spans="1:16" x14ac:dyDescent="0.3">
      <c r="A9237" t="s">
        <v>50</v>
      </c>
      <c r="B9237" s="38">
        <v>43633</v>
      </c>
      <c r="C9237" t="s">
        <v>30</v>
      </c>
      <c r="D9237" t="s">
        <v>1347</v>
      </c>
      <c r="E9237" t="s">
        <v>1131</v>
      </c>
      <c r="F9237">
        <v>284961</v>
      </c>
      <c r="G9237">
        <v>432425</v>
      </c>
      <c r="H9237" t="s">
        <v>148</v>
      </c>
      <c r="I9237" t="s">
        <v>248</v>
      </c>
      <c r="L9237">
        <f t="shared" si="655"/>
        <v>2019</v>
      </c>
      <c r="M9237">
        <f t="shared" si="656"/>
        <v>6</v>
      </c>
      <c r="N9237">
        <f t="shared" ref="N9237:N9300" si="657">SUM((IF(OR(ISBLANK($I9237),ISERROR(SEARCH("killed",$I9237))),0,IF(SEARCH("killed",$I9237)=3,LEFT($I9237,1),IF(SEARCH("killed",$I9237)=4,LEFT($I9237,2),0)))),(IF(OR(ISBLANK($J9237),ISERROR(SEARCH("killed",$J9237))),0,IF(SEARCH("killed",$J9237)=3,LEFT($J9237,1),IF(SEARCH("killed",$J9237)=4,LEFT($J9237,2),0)))),(IF(OR(ISBLANK($K9237),ISERROR(SEARCH("killed",$K9237))),0,IF(SEARCH("killed",$K9237)=3,LEFT($K9237,1),IF(SEARCH("killed",$K9237)=4,LEFT($K9237,2),0)))))</f>
        <v>0</v>
      </c>
      <c r="O9237">
        <f t="shared" ref="O9237:O9300" si="658">SUM((IF(OR(ISBLANK($I9237),ISERROR(SEARCH("seriously",$I9237))),0,IF(SEARCH("seriously",$I9237)=3,LEFT($I9237,1),IF(SEARCH("seriously",$I9237)=4,LEFT($I9237,2),0)))),(IF(OR(ISBLANK($J9237),ISERROR(SEARCH("seriously",$J9237))),0,IF(SEARCH("seriously",$J9237)=3,LEFT($J9237,1),IF(SEARCH("seriously",$J9237)=4,LEFT($J9237,2),0)))),(IF(OR(ISBLANK($K9237),ISERROR(SEARCH("seriously",$K9237))),0,IF(SEARCH("seriously",$K9237)=3,LEFT($K9237,1),IF(SEARCH("seriously",$K9237)=4,LEFT($K9237,2),0)))))</f>
        <v>0</v>
      </c>
      <c r="P9237">
        <f t="shared" ref="P9237:P9300" si="659">SUM((IF(OR(ISBLANK($I9237),ISERROR(SEARCH("slightly",$I9237))),0,IF(SEARCH("slightly",$I9237)=3,LEFT($I9237,1),IF(SEARCH("slightly",$I9237)=4,LEFT($I9237,2),0)))),(IF(OR(ISBLANK($J9237),ISERROR(SEARCH("slightly",$J9237))),0,IF(SEARCH("slightly",$J9237)=3,LEFT($J9237,1),IF(SEARCH("slightly",$J9237)=4,LEFT($J9237,2),0)))),(IF(OR(ISBLANK($K9237),ISERROR(SEARCH("slightly",$K9237))),0,IF(SEARCH("slightly",$K9237)=3,LEFT($K9237,1),IF(SEARCH("slightly",$K9237)=4,LEFT($K9237,2),0)))))</f>
        <v>1</v>
      </c>
    </row>
    <row r="9238" spans="1:16" x14ac:dyDescent="0.3">
      <c r="A9238" t="s">
        <v>50</v>
      </c>
      <c r="B9238" s="38">
        <v>43695</v>
      </c>
      <c r="C9238" t="s">
        <v>30</v>
      </c>
      <c r="D9238" t="s">
        <v>1325</v>
      </c>
      <c r="E9238" t="s">
        <v>1131</v>
      </c>
      <c r="F9238">
        <v>285123</v>
      </c>
      <c r="G9238">
        <v>432433</v>
      </c>
      <c r="H9238" t="s">
        <v>245</v>
      </c>
      <c r="I9238" t="s">
        <v>529</v>
      </c>
      <c r="L9238">
        <f t="shared" si="655"/>
        <v>2019</v>
      </c>
      <c r="M9238">
        <f t="shared" si="656"/>
        <v>8</v>
      </c>
      <c r="N9238">
        <f t="shared" si="657"/>
        <v>0</v>
      </c>
      <c r="O9238">
        <f t="shared" si="658"/>
        <v>0</v>
      </c>
      <c r="P9238">
        <f t="shared" si="659"/>
        <v>4</v>
      </c>
    </row>
    <row r="9239" spans="1:16" x14ac:dyDescent="0.3">
      <c r="A9239" t="s">
        <v>50</v>
      </c>
      <c r="B9239" s="38">
        <v>43722</v>
      </c>
      <c r="C9239" t="s">
        <v>30</v>
      </c>
      <c r="D9239" t="s">
        <v>1625</v>
      </c>
      <c r="E9239" t="s">
        <v>1131</v>
      </c>
      <c r="F9239">
        <v>285290</v>
      </c>
      <c r="G9239">
        <v>432709</v>
      </c>
      <c r="H9239" t="s">
        <v>148</v>
      </c>
      <c r="I9239" t="s">
        <v>248</v>
      </c>
      <c r="L9239">
        <f t="shared" si="655"/>
        <v>2019</v>
      </c>
      <c r="M9239">
        <f t="shared" si="656"/>
        <v>9</v>
      </c>
      <c r="N9239">
        <f t="shared" si="657"/>
        <v>0</v>
      </c>
      <c r="O9239">
        <f t="shared" si="658"/>
        <v>0</v>
      </c>
      <c r="P9239">
        <f t="shared" si="659"/>
        <v>1</v>
      </c>
    </row>
    <row r="9240" spans="1:16" x14ac:dyDescent="0.3">
      <c r="A9240" t="s">
        <v>50</v>
      </c>
      <c r="B9240" s="38">
        <v>43763</v>
      </c>
      <c r="C9240" t="s">
        <v>30</v>
      </c>
      <c r="D9240" t="s">
        <v>1516</v>
      </c>
      <c r="E9240" t="s">
        <v>1131</v>
      </c>
      <c r="F9240">
        <v>284444</v>
      </c>
      <c r="G9240">
        <v>432432</v>
      </c>
      <c r="H9240" t="s">
        <v>148</v>
      </c>
      <c r="I9240" t="s">
        <v>248</v>
      </c>
      <c r="L9240">
        <f t="shared" si="655"/>
        <v>2019</v>
      </c>
      <c r="M9240">
        <f t="shared" si="656"/>
        <v>10</v>
      </c>
      <c r="N9240">
        <f t="shared" si="657"/>
        <v>0</v>
      </c>
      <c r="O9240">
        <f t="shared" si="658"/>
        <v>0</v>
      </c>
      <c r="P9240">
        <f t="shared" si="659"/>
        <v>1</v>
      </c>
    </row>
    <row r="9241" spans="1:16" x14ac:dyDescent="0.3">
      <c r="A9241" t="s">
        <v>50</v>
      </c>
      <c r="B9241" s="38">
        <v>43813</v>
      </c>
      <c r="C9241" t="s">
        <v>30</v>
      </c>
      <c r="D9241" t="s">
        <v>1626</v>
      </c>
      <c r="E9241" t="s">
        <v>1131</v>
      </c>
      <c r="F9241">
        <v>284880</v>
      </c>
      <c r="G9241">
        <v>432054</v>
      </c>
      <c r="H9241" t="s">
        <v>152</v>
      </c>
      <c r="I9241" t="s">
        <v>222</v>
      </c>
      <c r="L9241">
        <f t="shared" si="655"/>
        <v>2019</v>
      </c>
      <c r="M9241">
        <f t="shared" si="656"/>
        <v>12</v>
      </c>
      <c r="N9241">
        <f t="shared" si="657"/>
        <v>0</v>
      </c>
      <c r="O9241">
        <f t="shared" si="658"/>
        <v>0</v>
      </c>
      <c r="P9241">
        <f t="shared" si="659"/>
        <v>2</v>
      </c>
    </row>
    <row r="9242" spans="1:16" x14ac:dyDescent="0.3">
      <c r="A9242" t="s">
        <v>50</v>
      </c>
      <c r="B9242" s="38">
        <v>43820</v>
      </c>
      <c r="C9242" t="s">
        <v>30</v>
      </c>
      <c r="D9242" t="s">
        <v>1625</v>
      </c>
      <c r="E9242" t="s">
        <v>1131</v>
      </c>
      <c r="F9242">
        <v>285290</v>
      </c>
      <c r="G9242">
        <v>432707</v>
      </c>
      <c r="H9242" t="s">
        <v>148</v>
      </c>
      <c r="I9242" t="s">
        <v>248</v>
      </c>
      <c r="L9242">
        <f t="shared" si="655"/>
        <v>2019</v>
      </c>
      <c r="M9242">
        <f t="shared" si="656"/>
        <v>12</v>
      </c>
      <c r="N9242">
        <f t="shared" si="657"/>
        <v>0</v>
      </c>
      <c r="O9242">
        <f t="shared" si="658"/>
        <v>0</v>
      </c>
      <c r="P9242">
        <f t="shared" si="659"/>
        <v>1</v>
      </c>
    </row>
    <row r="9243" spans="1:16" x14ac:dyDescent="0.3">
      <c r="A9243" t="s">
        <v>53</v>
      </c>
      <c r="B9243" s="38">
        <v>43497</v>
      </c>
      <c r="C9243" t="s">
        <v>30</v>
      </c>
      <c r="D9243" t="s">
        <v>1627</v>
      </c>
      <c r="E9243" t="s">
        <v>1123</v>
      </c>
      <c r="F9243">
        <v>280087</v>
      </c>
      <c r="G9243">
        <v>362541</v>
      </c>
      <c r="H9243" t="s">
        <v>148</v>
      </c>
      <c r="I9243" t="s">
        <v>248</v>
      </c>
      <c r="L9243">
        <f t="shared" si="655"/>
        <v>2019</v>
      </c>
      <c r="M9243">
        <f t="shared" si="656"/>
        <v>2</v>
      </c>
      <c r="N9243">
        <f t="shared" si="657"/>
        <v>0</v>
      </c>
      <c r="O9243">
        <f t="shared" si="658"/>
        <v>0</v>
      </c>
      <c r="P9243">
        <f t="shared" si="659"/>
        <v>1</v>
      </c>
    </row>
    <row r="9244" spans="1:16" x14ac:dyDescent="0.3">
      <c r="A9244" t="s">
        <v>53</v>
      </c>
      <c r="B9244" s="38">
        <v>43500</v>
      </c>
      <c r="C9244" t="s">
        <v>30</v>
      </c>
      <c r="D9244" t="s">
        <v>1334</v>
      </c>
      <c r="E9244" t="s">
        <v>1123</v>
      </c>
      <c r="F9244">
        <v>279942</v>
      </c>
      <c r="G9244">
        <v>362937</v>
      </c>
      <c r="H9244" t="s">
        <v>148</v>
      </c>
      <c r="I9244" t="s">
        <v>248</v>
      </c>
      <c r="L9244">
        <f t="shared" si="655"/>
        <v>2019</v>
      </c>
      <c r="M9244">
        <f t="shared" si="656"/>
        <v>2</v>
      </c>
      <c r="N9244">
        <f t="shared" si="657"/>
        <v>0</v>
      </c>
      <c r="O9244">
        <f t="shared" si="658"/>
        <v>0</v>
      </c>
      <c r="P9244">
        <f t="shared" si="659"/>
        <v>1</v>
      </c>
    </row>
    <row r="9245" spans="1:16" x14ac:dyDescent="0.3">
      <c r="A9245" t="s">
        <v>53</v>
      </c>
      <c r="B9245" s="38">
        <v>43511</v>
      </c>
      <c r="C9245" t="s">
        <v>30</v>
      </c>
      <c r="D9245" t="s">
        <v>1628</v>
      </c>
      <c r="E9245" t="s">
        <v>1123</v>
      </c>
      <c r="F9245">
        <v>279803</v>
      </c>
      <c r="G9245">
        <v>362158</v>
      </c>
      <c r="H9245" t="s">
        <v>148</v>
      </c>
      <c r="I9245" t="s">
        <v>248</v>
      </c>
      <c r="L9245">
        <f t="shared" si="655"/>
        <v>2019</v>
      </c>
      <c r="M9245">
        <f t="shared" si="656"/>
        <v>2</v>
      </c>
      <c r="N9245">
        <f t="shared" si="657"/>
        <v>0</v>
      </c>
      <c r="O9245">
        <f t="shared" si="658"/>
        <v>0</v>
      </c>
      <c r="P9245">
        <f t="shared" si="659"/>
        <v>1</v>
      </c>
    </row>
    <row r="9246" spans="1:16" x14ac:dyDescent="0.3">
      <c r="A9246" t="s">
        <v>53</v>
      </c>
      <c r="B9246" s="38">
        <v>43540</v>
      </c>
      <c r="C9246" t="s">
        <v>30</v>
      </c>
      <c r="D9246" t="s">
        <v>1629</v>
      </c>
      <c r="E9246" t="s">
        <v>1123</v>
      </c>
      <c r="F9246">
        <v>279716</v>
      </c>
      <c r="G9246">
        <v>362319</v>
      </c>
      <c r="H9246" t="s">
        <v>148</v>
      </c>
      <c r="I9246" t="s">
        <v>248</v>
      </c>
      <c r="L9246">
        <f t="shared" si="655"/>
        <v>2019</v>
      </c>
      <c r="M9246">
        <f t="shared" si="656"/>
        <v>3</v>
      </c>
      <c r="N9246">
        <f t="shared" si="657"/>
        <v>0</v>
      </c>
      <c r="O9246">
        <f t="shared" si="658"/>
        <v>0</v>
      </c>
      <c r="P9246">
        <f t="shared" si="659"/>
        <v>1</v>
      </c>
    </row>
    <row r="9247" spans="1:16" x14ac:dyDescent="0.3">
      <c r="A9247" t="s">
        <v>53</v>
      </c>
      <c r="B9247" s="38">
        <v>43551</v>
      </c>
      <c r="C9247" t="s">
        <v>30</v>
      </c>
      <c r="D9247" t="s">
        <v>1334</v>
      </c>
      <c r="E9247" t="s">
        <v>1123</v>
      </c>
      <c r="F9247">
        <v>280072</v>
      </c>
      <c r="G9247">
        <v>362971</v>
      </c>
      <c r="H9247" t="s">
        <v>152</v>
      </c>
      <c r="I9247" t="s">
        <v>222</v>
      </c>
      <c r="L9247">
        <f t="shared" si="655"/>
        <v>2019</v>
      </c>
      <c r="M9247">
        <f t="shared" si="656"/>
        <v>3</v>
      </c>
      <c r="N9247">
        <f t="shared" si="657"/>
        <v>0</v>
      </c>
      <c r="O9247">
        <f t="shared" si="658"/>
        <v>0</v>
      </c>
      <c r="P9247">
        <f t="shared" si="659"/>
        <v>2</v>
      </c>
    </row>
    <row r="9248" spans="1:16" x14ac:dyDescent="0.3">
      <c r="A9248" t="s">
        <v>53</v>
      </c>
      <c r="B9248" s="38">
        <v>43570</v>
      </c>
      <c r="C9248" t="s">
        <v>30</v>
      </c>
      <c r="D9248" t="s">
        <v>1331</v>
      </c>
      <c r="E9248" t="s">
        <v>1123</v>
      </c>
      <c r="F9248">
        <v>279420</v>
      </c>
      <c r="G9248">
        <v>362284</v>
      </c>
      <c r="H9248" t="s">
        <v>152</v>
      </c>
      <c r="I9248" t="s">
        <v>222</v>
      </c>
      <c r="L9248">
        <f t="shared" si="655"/>
        <v>2019</v>
      </c>
      <c r="M9248">
        <f t="shared" si="656"/>
        <v>4</v>
      </c>
      <c r="N9248">
        <f t="shared" si="657"/>
        <v>0</v>
      </c>
      <c r="O9248">
        <f t="shared" si="658"/>
        <v>0</v>
      </c>
      <c r="P9248">
        <f t="shared" si="659"/>
        <v>2</v>
      </c>
    </row>
    <row r="9249" spans="1:16" x14ac:dyDescent="0.3">
      <c r="A9249" t="s">
        <v>53</v>
      </c>
      <c r="B9249" s="38">
        <v>43580</v>
      </c>
      <c r="C9249" t="s">
        <v>30</v>
      </c>
      <c r="D9249" t="s">
        <v>1628</v>
      </c>
      <c r="E9249" t="s">
        <v>1123</v>
      </c>
      <c r="F9249">
        <v>279925</v>
      </c>
      <c r="G9249">
        <v>362096</v>
      </c>
      <c r="H9249" t="s">
        <v>148</v>
      </c>
      <c r="I9249" t="s">
        <v>248</v>
      </c>
      <c r="L9249">
        <f t="shared" si="655"/>
        <v>2019</v>
      </c>
      <c r="M9249">
        <f t="shared" si="656"/>
        <v>4</v>
      </c>
      <c r="N9249">
        <f t="shared" si="657"/>
        <v>0</v>
      </c>
      <c r="O9249">
        <f t="shared" si="658"/>
        <v>0</v>
      </c>
      <c r="P9249">
        <f t="shared" si="659"/>
        <v>1</v>
      </c>
    </row>
    <row r="9250" spans="1:16" x14ac:dyDescent="0.3">
      <c r="A9250" t="s">
        <v>53</v>
      </c>
      <c r="B9250" s="38">
        <v>43585</v>
      </c>
      <c r="C9250" t="s">
        <v>30</v>
      </c>
      <c r="D9250" t="s">
        <v>1348</v>
      </c>
      <c r="E9250" t="s">
        <v>1123</v>
      </c>
      <c r="F9250">
        <v>279541</v>
      </c>
      <c r="G9250">
        <v>362432</v>
      </c>
      <c r="H9250" t="s">
        <v>148</v>
      </c>
      <c r="I9250" t="s">
        <v>248</v>
      </c>
      <c r="L9250">
        <f t="shared" si="655"/>
        <v>2019</v>
      </c>
      <c r="M9250">
        <f t="shared" si="656"/>
        <v>4</v>
      </c>
      <c r="N9250">
        <f t="shared" si="657"/>
        <v>0</v>
      </c>
      <c r="O9250">
        <f t="shared" si="658"/>
        <v>0</v>
      </c>
      <c r="P9250">
        <f t="shared" si="659"/>
        <v>1</v>
      </c>
    </row>
    <row r="9251" spans="1:16" x14ac:dyDescent="0.3">
      <c r="A9251" t="s">
        <v>53</v>
      </c>
      <c r="B9251" s="38">
        <v>43607</v>
      </c>
      <c r="C9251" t="s">
        <v>30</v>
      </c>
      <c r="D9251" t="s">
        <v>1313</v>
      </c>
      <c r="E9251" t="s">
        <v>1123</v>
      </c>
      <c r="F9251">
        <v>279539</v>
      </c>
      <c r="G9251">
        <v>362214</v>
      </c>
      <c r="H9251" t="s">
        <v>144</v>
      </c>
      <c r="I9251" t="s">
        <v>341</v>
      </c>
      <c r="L9251">
        <f t="shared" si="655"/>
        <v>2019</v>
      </c>
      <c r="M9251">
        <f t="shared" si="656"/>
        <v>5</v>
      </c>
      <c r="N9251">
        <f t="shared" si="657"/>
        <v>0</v>
      </c>
      <c r="O9251">
        <f t="shared" si="658"/>
        <v>0</v>
      </c>
      <c r="P9251">
        <f t="shared" si="659"/>
        <v>3</v>
      </c>
    </row>
    <row r="9252" spans="1:16" x14ac:dyDescent="0.3">
      <c r="A9252" t="s">
        <v>53</v>
      </c>
      <c r="B9252" s="38">
        <v>43619</v>
      </c>
      <c r="C9252" t="s">
        <v>29</v>
      </c>
      <c r="D9252" t="s">
        <v>1313</v>
      </c>
      <c r="E9252" t="s">
        <v>1123</v>
      </c>
      <c r="F9252">
        <v>279575</v>
      </c>
      <c r="G9252">
        <v>362250</v>
      </c>
      <c r="H9252" t="s">
        <v>152</v>
      </c>
      <c r="I9252" t="s">
        <v>236</v>
      </c>
      <c r="L9252">
        <f t="shared" si="655"/>
        <v>2019</v>
      </c>
      <c r="M9252">
        <f t="shared" si="656"/>
        <v>6</v>
      </c>
      <c r="N9252">
        <f t="shared" si="657"/>
        <v>0</v>
      </c>
      <c r="O9252">
        <f t="shared" si="658"/>
        <v>2</v>
      </c>
      <c r="P9252">
        <f t="shared" si="659"/>
        <v>0</v>
      </c>
    </row>
    <row r="9253" spans="1:16" x14ac:dyDescent="0.3">
      <c r="A9253" t="s">
        <v>53</v>
      </c>
      <c r="B9253" s="38">
        <v>43622</v>
      </c>
      <c r="C9253" t="s">
        <v>30</v>
      </c>
      <c r="D9253" t="s">
        <v>1460</v>
      </c>
      <c r="E9253" t="s">
        <v>1123</v>
      </c>
      <c r="F9253">
        <v>279720</v>
      </c>
      <c r="G9253">
        <v>362581</v>
      </c>
      <c r="H9253" t="s">
        <v>148</v>
      </c>
      <c r="I9253" t="s">
        <v>248</v>
      </c>
      <c r="L9253">
        <f t="shared" si="655"/>
        <v>2019</v>
      </c>
      <c r="M9253">
        <f t="shared" si="656"/>
        <v>6</v>
      </c>
      <c r="N9253">
        <f t="shared" si="657"/>
        <v>0</v>
      </c>
      <c r="O9253">
        <f t="shared" si="658"/>
        <v>0</v>
      </c>
      <c r="P9253">
        <f t="shared" si="659"/>
        <v>1</v>
      </c>
    </row>
    <row r="9254" spans="1:16" x14ac:dyDescent="0.3">
      <c r="A9254" t="s">
        <v>53</v>
      </c>
      <c r="B9254" s="38">
        <v>43623</v>
      </c>
      <c r="C9254" t="s">
        <v>30</v>
      </c>
      <c r="D9254" t="s">
        <v>1334</v>
      </c>
      <c r="E9254" t="s">
        <v>1123</v>
      </c>
      <c r="F9254">
        <v>280138</v>
      </c>
      <c r="G9254">
        <v>362683</v>
      </c>
      <c r="H9254" t="s">
        <v>152</v>
      </c>
      <c r="I9254" t="s">
        <v>222</v>
      </c>
      <c r="L9254">
        <f t="shared" si="655"/>
        <v>2019</v>
      </c>
      <c r="M9254">
        <f t="shared" si="656"/>
        <v>6</v>
      </c>
      <c r="N9254">
        <f t="shared" si="657"/>
        <v>0</v>
      </c>
      <c r="O9254">
        <f t="shared" si="658"/>
        <v>0</v>
      </c>
      <c r="P9254">
        <f t="shared" si="659"/>
        <v>2</v>
      </c>
    </row>
    <row r="9255" spans="1:16" x14ac:dyDescent="0.3">
      <c r="A9255" t="s">
        <v>53</v>
      </c>
      <c r="B9255" s="38">
        <v>43653</v>
      </c>
      <c r="C9255" t="s">
        <v>30</v>
      </c>
      <c r="D9255" t="s">
        <v>1334</v>
      </c>
      <c r="E9255" t="s">
        <v>1123</v>
      </c>
      <c r="F9255">
        <v>280068</v>
      </c>
      <c r="G9255">
        <v>362971</v>
      </c>
      <c r="H9255" t="s">
        <v>148</v>
      </c>
      <c r="I9255" t="s">
        <v>248</v>
      </c>
      <c r="L9255">
        <f t="shared" si="655"/>
        <v>2019</v>
      </c>
      <c r="M9255">
        <f t="shared" si="656"/>
        <v>7</v>
      </c>
      <c r="N9255">
        <f t="shared" si="657"/>
        <v>0</v>
      </c>
      <c r="O9255">
        <f t="shared" si="658"/>
        <v>0</v>
      </c>
      <c r="P9255">
        <f t="shared" si="659"/>
        <v>1</v>
      </c>
    </row>
    <row r="9256" spans="1:16" x14ac:dyDescent="0.3">
      <c r="A9256" t="s">
        <v>53</v>
      </c>
      <c r="B9256" s="38">
        <v>43702</v>
      </c>
      <c r="C9256" t="s">
        <v>30</v>
      </c>
      <c r="D9256" t="s">
        <v>1628</v>
      </c>
      <c r="E9256" t="s">
        <v>1123</v>
      </c>
      <c r="F9256">
        <v>279913</v>
      </c>
      <c r="G9256">
        <v>362101</v>
      </c>
      <c r="H9256" t="s">
        <v>148</v>
      </c>
      <c r="I9256" t="s">
        <v>248</v>
      </c>
      <c r="L9256">
        <f t="shared" si="655"/>
        <v>2019</v>
      </c>
      <c r="M9256">
        <f t="shared" si="656"/>
        <v>8</v>
      </c>
      <c r="N9256">
        <f t="shared" si="657"/>
        <v>0</v>
      </c>
      <c r="O9256">
        <f t="shared" si="658"/>
        <v>0</v>
      </c>
      <c r="P9256">
        <f t="shared" si="659"/>
        <v>1</v>
      </c>
    </row>
    <row r="9257" spans="1:16" x14ac:dyDescent="0.3">
      <c r="A9257" t="s">
        <v>53</v>
      </c>
      <c r="B9257" s="38">
        <v>43772</v>
      </c>
      <c r="C9257" t="s">
        <v>30</v>
      </c>
      <c r="D9257" t="s">
        <v>1344</v>
      </c>
      <c r="E9257" t="s">
        <v>1123</v>
      </c>
      <c r="F9257">
        <v>279637</v>
      </c>
      <c r="G9257">
        <v>362440</v>
      </c>
      <c r="H9257" t="s">
        <v>148</v>
      </c>
      <c r="I9257" t="s">
        <v>248</v>
      </c>
      <c r="L9257">
        <f t="shared" si="655"/>
        <v>2019</v>
      </c>
      <c r="M9257">
        <f t="shared" si="656"/>
        <v>11</v>
      </c>
      <c r="N9257">
        <f t="shared" si="657"/>
        <v>0</v>
      </c>
      <c r="O9257">
        <f t="shared" si="658"/>
        <v>0</v>
      </c>
      <c r="P9257">
        <f t="shared" si="659"/>
        <v>1</v>
      </c>
    </row>
    <row r="9258" spans="1:16" x14ac:dyDescent="0.3">
      <c r="A9258" t="s">
        <v>53</v>
      </c>
      <c r="B9258" s="38">
        <v>43779</v>
      </c>
      <c r="C9258" t="s">
        <v>30</v>
      </c>
      <c r="D9258" t="s">
        <v>1348</v>
      </c>
      <c r="E9258" t="s">
        <v>1123</v>
      </c>
      <c r="F9258">
        <v>279531</v>
      </c>
      <c r="G9258">
        <v>362431</v>
      </c>
      <c r="H9258" t="s">
        <v>144</v>
      </c>
      <c r="I9258" t="s">
        <v>341</v>
      </c>
      <c r="L9258">
        <f t="shared" si="655"/>
        <v>2019</v>
      </c>
      <c r="M9258">
        <f t="shared" si="656"/>
        <v>11</v>
      </c>
      <c r="N9258">
        <f t="shared" si="657"/>
        <v>0</v>
      </c>
      <c r="O9258">
        <f t="shared" si="658"/>
        <v>0</v>
      </c>
      <c r="P9258">
        <f t="shared" si="659"/>
        <v>3</v>
      </c>
    </row>
    <row r="9259" spans="1:16" x14ac:dyDescent="0.3">
      <c r="A9259" t="s">
        <v>53</v>
      </c>
      <c r="B9259" s="38">
        <v>43788</v>
      </c>
      <c r="C9259" t="s">
        <v>30</v>
      </c>
      <c r="D9259" t="s">
        <v>1630</v>
      </c>
      <c r="E9259" t="s">
        <v>1123</v>
      </c>
      <c r="F9259">
        <v>280100</v>
      </c>
      <c r="G9259">
        <v>362299</v>
      </c>
      <c r="H9259" t="s">
        <v>245</v>
      </c>
      <c r="I9259" t="s">
        <v>529</v>
      </c>
      <c r="L9259">
        <f t="shared" si="655"/>
        <v>2019</v>
      </c>
      <c r="M9259">
        <f t="shared" si="656"/>
        <v>11</v>
      </c>
      <c r="N9259">
        <f t="shared" si="657"/>
        <v>0</v>
      </c>
      <c r="O9259">
        <f t="shared" si="658"/>
        <v>0</v>
      </c>
      <c r="P9259">
        <f t="shared" si="659"/>
        <v>4</v>
      </c>
    </row>
    <row r="9260" spans="1:16" x14ac:dyDescent="0.3">
      <c r="A9260" t="s">
        <v>53</v>
      </c>
      <c r="B9260" s="38">
        <v>43817</v>
      </c>
      <c r="C9260" t="s">
        <v>30</v>
      </c>
      <c r="D9260" t="s">
        <v>1631</v>
      </c>
      <c r="E9260" t="s">
        <v>1123</v>
      </c>
      <c r="F9260">
        <v>279909</v>
      </c>
      <c r="G9260">
        <v>362962</v>
      </c>
      <c r="H9260" t="s">
        <v>148</v>
      </c>
      <c r="I9260" t="s">
        <v>248</v>
      </c>
      <c r="L9260">
        <f t="shared" si="655"/>
        <v>2019</v>
      </c>
      <c r="M9260">
        <f t="shared" si="656"/>
        <v>12</v>
      </c>
      <c r="N9260">
        <f t="shared" si="657"/>
        <v>0</v>
      </c>
      <c r="O9260">
        <f t="shared" si="658"/>
        <v>0</v>
      </c>
      <c r="P9260">
        <f t="shared" si="659"/>
        <v>1</v>
      </c>
    </row>
    <row r="9261" spans="1:16" x14ac:dyDescent="0.3">
      <c r="A9261" t="s">
        <v>62</v>
      </c>
      <c r="B9261" s="38">
        <v>43470</v>
      </c>
      <c r="C9261" t="s">
        <v>30</v>
      </c>
      <c r="D9261" t="s">
        <v>1632</v>
      </c>
      <c r="E9261" t="s">
        <v>1128</v>
      </c>
      <c r="F9261">
        <v>339933</v>
      </c>
      <c r="G9261">
        <v>402138</v>
      </c>
      <c r="H9261" t="s">
        <v>148</v>
      </c>
      <c r="I9261" t="s">
        <v>248</v>
      </c>
      <c r="L9261">
        <f t="shared" si="655"/>
        <v>2019</v>
      </c>
      <c r="M9261">
        <f t="shared" si="656"/>
        <v>1</v>
      </c>
      <c r="N9261">
        <f t="shared" si="657"/>
        <v>0</v>
      </c>
      <c r="O9261">
        <f t="shared" si="658"/>
        <v>0</v>
      </c>
      <c r="P9261">
        <f t="shared" si="659"/>
        <v>1</v>
      </c>
    </row>
    <row r="9262" spans="1:16" x14ac:dyDescent="0.3">
      <c r="A9262" t="s">
        <v>62</v>
      </c>
      <c r="B9262" s="38">
        <v>43519</v>
      </c>
      <c r="C9262" t="s">
        <v>29</v>
      </c>
      <c r="D9262" t="s">
        <v>1224</v>
      </c>
      <c r="E9262" t="s">
        <v>1128</v>
      </c>
      <c r="F9262">
        <v>339875</v>
      </c>
      <c r="G9262">
        <v>402540</v>
      </c>
      <c r="H9262" t="s">
        <v>148</v>
      </c>
      <c r="I9262" t="s">
        <v>799</v>
      </c>
      <c r="L9262">
        <f t="shared" ref="L9262:L9325" si="660">YEAR(B9262)</f>
        <v>2019</v>
      </c>
      <c r="M9262">
        <f t="shared" ref="M9262:M9325" si="661">MONTH(B9262)</f>
        <v>2</v>
      </c>
      <c r="N9262">
        <f t="shared" si="657"/>
        <v>0</v>
      </c>
      <c r="O9262">
        <f t="shared" si="658"/>
        <v>1</v>
      </c>
      <c r="P9262">
        <f t="shared" si="659"/>
        <v>0</v>
      </c>
    </row>
    <row r="9263" spans="1:16" x14ac:dyDescent="0.3">
      <c r="A9263" t="s">
        <v>62</v>
      </c>
      <c r="B9263" s="38">
        <v>43524</v>
      </c>
      <c r="C9263" t="s">
        <v>30</v>
      </c>
      <c r="D9263" t="s">
        <v>1633</v>
      </c>
      <c r="E9263" t="s">
        <v>1128</v>
      </c>
      <c r="F9263">
        <v>339626</v>
      </c>
      <c r="G9263">
        <v>402497</v>
      </c>
      <c r="H9263" t="s">
        <v>152</v>
      </c>
      <c r="I9263" t="s">
        <v>222</v>
      </c>
      <c r="L9263">
        <f t="shared" si="660"/>
        <v>2019</v>
      </c>
      <c r="M9263">
        <f t="shared" si="661"/>
        <v>2</v>
      </c>
      <c r="N9263">
        <f t="shared" si="657"/>
        <v>0</v>
      </c>
      <c r="O9263">
        <f t="shared" si="658"/>
        <v>0</v>
      </c>
      <c r="P9263">
        <f t="shared" si="659"/>
        <v>2</v>
      </c>
    </row>
    <row r="9264" spans="1:16" x14ac:dyDescent="0.3">
      <c r="A9264" t="s">
        <v>62</v>
      </c>
      <c r="B9264" s="38">
        <v>43534</v>
      </c>
      <c r="C9264" t="s">
        <v>30</v>
      </c>
      <c r="D9264" t="s">
        <v>1634</v>
      </c>
      <c r="E9264" t="s">
        <v>1128</v>
      </c>
      <c r="F9264">
        <v>339854</v>
      </c>
      <c r="G9264">
        <v>402626</v>
      </c>
      <c r="H9264" t="s">
        <v>148</v>
      </c>
      <c r="I9264" t="s">
        <v>248</v>
      </c>
      <c r="L9264">
        <f t="shared" si="660"/>
        <v>2019</v>
      </c>
      <c r="M9264">
        <f t="shared" si="661"/>
        <v>3</v>
      </c>
      <c r="N9264">
        <f t="shared" si="657"/>
        <v>0</v>
      </c>
      <c r="O9264">
        <f t="shared" si="658"/>
        <v>0</v>
      </c>
      <c r="P9264">
        <f t="shared" si="659"/>
        <v>1</v>
      </c>
    </row>
    <row r="9265" spans="1:16" x14ac:dyDescent="0.3">
      <c r="A9265" t="s">
        <v>62</v>
      </c>
      <c r="B9265" s="38">
        <v>43550</v>
      </c>
      <c r="C9265" t="s">
        <v>30</v>
      </c>
      <c r="D9265" t="s">
        <v>1635</v>
      </c>
      <c r="E9265" t="s">
        <v>1128</v>
      </c>
      <c r="F9265">
        <v>339950</v>
      </c>
      <c r="G9265">
        <v>402625</v>
      </c>
      <c r="H9265" t="s">
        <v>148</v>
      </c>
      <c r="I9265" t="s">
        <v>248</v>
      </c>
      <c r="L9265">
        <f t="shared" si="660"/>
        <v>2019</v>
      </c>
      <c r="M9265">
        <f t="shared" si="661"/>
        <v>3</v>
      </c>
      <c r="N9265">
        <f t="shared" si="657"/>
        <v>0</v>
      </c>
      <c r="O9265">
        <f t="shared" si="658"/>
        <v>0</v>
      </c>
      <c r="P9265">
        <f t="shared" si="659"/>
        <v>1</v>
      </c>
    </row>
    <row r="9266" spans="1:16" x14ac:dyDescent="0.3">
      <c r="A9266" t="s">
        <v>62</v>
      </c>
      <c r="B9266" s="38">
        <v>43563</v>
      </c>
      <c r="C9266" t="s">
        <v>30</v>
      </c>
      <c r="D9266" t="s">
        <v>1218</v>
      </c>
      <c r="E9266" t="s">
        <v>1128</v>
      </c>
      <c r="F9266">
        <v>340200</v>
      </c>
      <c r="G9266">
        <v>402603</v>
      </c>
      <c r="H9266" t="s">
        <v>148</v>
      </c>
      <c r="I9266" t="s">
        <v>248</v>
      </c>
      <c r="L9266">
        <f t="shared" si="660"/>
        <v>2019</v>
      </c>
      <c r="M9266">
        <f t="shared" si="661"/>
        <v>4</v>
      </c>
      <c r="N9266">
        <f t="shared" si="657"/>
        <v>0</v>
      </c>
      <c r="O9266">
        <f t="shared" si="658"/>
        <v>0</v>
      </c>
      <c r="P9266">
        <f t="shared" si="659"/>
        <v>1</v>
      </c>
    </row>
    <row r="9267" spans="1:16" x14ac:dyDescent="0.3">
      <c r="A9267" t="s">
        <v>62</v>
      </c>
      <c r="B9267" s="38">
        <v>43565</v>
      </c>
      <c r="C9267" t="s">
        <v>30</v>
      </c>
      <c r="D9267" t="s">
        <v>1337</v>
      </c>
      <c r="E9267" t="s">
        <v>1128</v>
      </c>
      <c r="F9267">
        <v>340177</v>
      </c>
      <c r="G9267">
        <v>402759</v>
      </c>
      <c r="H9267" t="s">
        <v>148</v>
      </c>
      <c r="I9267" t="s">
        <v>248</v>
      </c>
      <c r="L9267">
        <f t="shared" si="660"/>
        <v>2019</v>
      </c>
      <c r="M9267">
        <f t="shared" si="661"/>
        <v>4</v>
      </c>
      <c r="N9267">
        <f t="shared" si="657"/>
        <v>0</v>
      </c>
      <c r="O9267">
        <f t="shared" si="658"/>
        <v>0</v>
      </c>
      <c r="P9267">
        <f t="shared" si="659"/>
        <v>1</v>
      </c>
    </row>
    <row r="9268" spans="1:16" x14ac:dyDescent="0.3">
      <c r="A9268" t="s">
        <v>62</v>
      </c>
      <c r="B9268" s="38">
        <v>43623</v>
      </c>
      <c r="C9268" t="s">
        <v>30</v>
      </c>
      <c r="D9268" t="s">
        <v>1220</v>
      </c>
      <c r="E9268" t="s">
        <v>1128</v>
      </c>
      <c r="F9268">
        <v>339827</v>
      </c>
      <c r="G9268">
        <v>402400</v>
      </c>
      <c r="H9268" t="s">
        <v>152</v>
      </c>
      <c r="I9268" t="s">
        <v>222</v>
      </c>
      <c r="L9268">
        <f t="shared" si="660"/>
        <v>2019</v>
      </c>
      <c r="M9268">
        <f t="shared" si="661"/>
        <v>6</v>
      </c>
      <c r="N9268">
        <f t="shared" si="657"/>
        <v>0</v>
      </c>
      <c r="O9268">
        <f t="shared" si="658"/>
        <v>0</v>
      </c>
      <c r="P9268">
        <f t="shared" si="659"/>
        <v>2</v>
      </c>
    </row>
    <row r="9269" spans="1:16" x14ac:dyDescent="0.3">
      <c r="A9269" t="s">
        <v>62</v>
      </c>
      <c r="B9269" s="38">
        <v>43679</v>
      </c>
      <c r="C9269" t="s">
        <v>30</v>
      </c>
      <c r="D9269" t="s">
        <v>1341</v>
      </c>
      <c r="E9269" t="s">
        <v>1128</v>
      </c>
      <c r="F9269">
        <v>339877</v>
      </c>
      <c r="G9269">
        <v>402406</v>
      </c>
      <c r="H9269" t="s">
        <v>152</v>
      </c>
      <c r="I9269" t="s">
        <v>222</v>
      </c>
      <c r="L9269">
        <f t="shared" si="660"/>
        <v>2019</v>
      </c>
      <c r="M9269">
        <f t="shared" si="661"/>
        <v>8</v>
      </c>
      <c r="N9269">
        <f t="shared" si="657"/>
        <v>0</v>
      </c>
      <c r="O9269">
        <f t="shared" si="658"/>
        <v>0</v>
      </c>
      <c r="P9269">
        <f t="shared" si="659"/>
        <v>2</v>
      </c>
    </row>
    <row r="9270" spans="1:16" x14ac:dyDescent="0.3">
      <c r="A9270" t="s">
        <v>62</v>
      </c>
      <c r="B9270" s="38">
        <v>43682</v>
      </c>
      <c r="C9270" t="s">
        <v>30</v>
      </c>
      <c r="D9270" t="s">
        <v>1224</v>
      </c>
      <c r="E9270" t="s">
        <v>1128</v>
      </c>
      <c r="F9270">
        <v>339876</v>
      </c>
      <c r="G9270">
        <v>402537</v>
      </c>
      <c r="H9270" t="s">
        <v>148</v>
      </c>
      <c r="I9270" t="s">
        <v>248</v>
      </c>
      <c r="L9270">
        <f t="shared" si="660"/>
        <v>2019</v>
      </c>
      <c r="M9270">
        <f t="shared" si="661"/>
        <v>8</v>
      </c>
      <c r="N9270">
        <f t="shared" si="657"/>
        <v>0</v>
      </c>
      <c r="O9270">
        <f t="shared" si="658"/>
        <v>0</v>
      </c>
      <c r="P9270">
        <f t="shared" si="659"/>
        <v>1</v>
      </c>
    </row>
    <row r="9271" spans="1:16" x14ac:dyDescent="0.3">
      <c r="A9271" t="s">
        <v>62</v>
      </c>
      <c r="B9271" s="38">
        <v>43700</v>
      </c>
      <c r="C9271" t="s">
        <v>30</v>
      </c>
      <c r="D9271" t="s">
        <v>1636</v>
      </c>
      <c r="E9271" t="s">
        <v>1128</v>
      </c>
      <c r="F9271">
        <v>339878</v>
      </c>
      <c r="G9271">
        <v>402556</v>
      </c>
      <c r="H9271" t="s">
        <v>148</v>
      </c>
      <c r="I9271" t="s">
        <v>248</v>
      </c>
      <c r="L9271">
        <f t="shared" si="660"/>
        <v>2019</v>
      </c>
      <c r="M9271">
        <f t="shared" si="661"/>
        <v>8</v>
      </c>
      <c r="N9271">
        <f t="shared" si="657"/>
        <v>0</v>
      </c>
      <c r="O9271">
        <f t="shared" si="658"/>
        <v>0</v>
      </c>
      <c r="P9271">
        <f t="shared" si="659"/>
        <v>1</v>
      </c>
    </row>
    <row r="9272" spans="1:16" x14ac:dyDescent="0.3">
      <c r="A9272" t="s">
        <v>62</v>
      </c>
      <c r="B9272" s="38">
        <v>43701</v>
      </c>
      <c r="C9272" t="s">
        <v>30</v>
      </c>
      <c r="D9272" t="s">
        <v>1218</v>
      </c>
      <c r="E9272" t="s">
        <v>1128</v>
      </c>
      <c r="F9272">
        <v>340321</v>
      </c>
      <c r="G9272">
        <v>402617</v>
      </c>
      <c r="H9272" t="s">
        <v>148</v>
      </c>
      <c r="I9272" t="s">
        <v>248</v>
      </c>
      <c r="L9272">
        <f t="shared" si="660"/>
        <v>2019</v>
      </c>
      <c r="M9272">
        <f t="shared" si="661"/>
        <v>8</v>
      </c>
      <c r="N9272">
        <f t="shared" si="657"/>
        <v>0</v>
      </c>
      <c r="O9272">
        <f t="shared" si="658"/>
        <v>0</v>
      </c>
      <c r="P9272">
        <f t="shared" si="659"/>
        <v>1</v>
      </c>
    </row>
    <row r="9273" spans="1:16" x14ac:dyDescent="0.3">
      <c r="A9273" t="s">
        <v>62</v>
      </c>
      <c r="B9273" s="38">
        <v>43745</v>
      </c>
      <c r="C9273" t="s">
        <v>30</v>
      </c>
      <c r="D9273" t="s">
        <v>1634</v>
      </c>
      <c r="E9273" t="s">
        <v>1128</v>
      </c>
      <c r="F9273">
        <v>339852</v>
      </c>
      <c r="G9273">
        <v>402635</v>
      </c>
      <c r="H9273" t="s">
        <v>148</v>
      </c>
      <c r="I9273" t="s">
        <v>248</v>
      </c>
      <c r="L9273">
        <f t="shared" si="660"/>
        <v>2019</v>
      </c>
      <c r="M9273">
        <f t="shared" si="661"/>
        <v>10</v>
      </c>
      <c r="N9273">
        <f t="shared" si="657"/>
        <v>0</v>
      </c>
      <c r="O9273">
        <f t="shared" si="658"/>
        <v>0</v>
      </c>
      <c r="P9273">
        <f t="shared" si="659"/>
        <v>1</v>
      </c>
    </row>
    <row r="9274" spans="1:16" x14ac:dyDescent="0.3">
      <c r="A9274" t="s">
        <v>62</v>
      </c>
      <c r="B9274" s="38">
        <v>43748</v>
      </c>
      <c r="C9274" t="s">
        <v>29</v>
      </c>
      <c r="D9274" t="s">
        <v>1334</v>
      </c>
      <c r="E9274" t="s">
        <v>1128</v>
      </c>
      <c r="F9274">
        <v>340121</v>
      </c>
      <c r="G9274">
        <v>402272</v>
      </c>
      <c r="H9274" t="s">
        <v>148</v>
      </c>
      <c r="I9274" t="s">
        <v>799</v>
      </c>
      <c r="L9274">
        <f t="shared" si="660"/>
        <v>2019</v>
      </c>
      <c r="M9274">
        <f t="shared" si="661"/>
        <v>10</v>
      </c>
      <c r="N9274">
        <f t="shared" si="657"/>
        <v>0</v>
      </c>
      <c r="O9274">
        <f t="shared" si="658"/>
        <v>1</v>
      </c>
      <c r="P9274">
        <f t="shared" si="659"/>
        <v>0</v>
      </c>
    </row>
    <row r="9275" spans="1:16" x14ac:dyDescent="0.3">
      <c r="A9275" t="s">
        <v>62</v>
      </c>
      <c r="B9275" s="38">
        <v>43794</v>
      </c>
      <c r="C9275" t="s">
        <v>30</v>
      </c>
      <c r="D9275" t="s">
        <v>1334</v>
      </c>
      <c r="E9275" t="s">
        <v>1128</v>
      </c>
      <c r="F9275">
        <v>340208</v>
      </c>
      <c r="G9275">
        <v>402349</v>
      </c>
      <c r="H9275" t="s">
        <v>148</v>
      </c>
      <c r="I9275" t="s">
        <v>248</v>
      </c>
      <c r="L9275">
        <f t="shared" si="660"/>
        <v>2019</v>
      </c>
      <c r="M9275">
        <f t="shared" si="661"/>
        <v>11</v>
      </c>
      <c r="N9275">
        <f t="shared" si="657"/>
        <v>0</v>
      </c>
      <c r="O9275">
        <f t="shared" si="658"/>
        <v>0</v>
      </c>
      <c r="P9275">
        <f t="shared" si="659"/>
        <v>1</v>
      </c>
    </row>
    <row r="9276" spans="1:16" x14ac:dyDescent="0.3">
      <c r="A9276" t="s">
        <v>62</v>
      </c>
      <c r="B9276" s="38">
        <v>43804</v>
      </c>
      <c r="C9276" t="s">
        <v>29</v>
      </c>
      <c r="D9276" t="s">
        <v>1637</v>
      </c>
      <c r="E9276" t="s">
        <v>1128</v>
      </c>
      <c r="F9276">
        <v>340258</v>
      </c>
      <c r="G9276">
        <v>402272</v>
      </c>
      <c r="H9276" t="s">
        <v>148</v>
      </c>
      <c r="I9276" t="s">
        <v>799</v>
      </c>
      <c r="L9276">
        <f t="shared" si="660"/>
        <v>2019</v>
      </c>
      <c r="M9276">
        <f t="shared" si="661"/>
        <v>12</v>
      </c>
      <c r="N9276">
        <f t="shared" si="657"/>
        <v>0</v>
      </c>
      <c r="O9276">
        <f t="shared" si="658"/>
        <v>1</v>
      </c>
      <c r="P9276">
        <f t="shared" si="659"/>
        <v>0</v>
      </c>
    </row>
    <row r="9277" spans="1:16" x14ac:dyDescent="0.3">
      <c r="A9277" t="s">
        <v>62</v>
      </c>
      <c r="B9277" s="38">
        <v>43810</v>
      </c>
      <c r="C9277" t="s">
        <v>30</v>
      </c>
      <c r="D9277" t="s">
        <v>1334</v>
      </c>
      <c r="E9277" t="s">
        <v>1128</v>
      </c>
      <c r="F9277">
        <v>340500</v>
      </c>
      <c r="G9277">
        <v>402633</v>
      </c>
      <c r="H9277" t="s">
        <v>152</v>
      </c>
      <c r="I9277" t="s">
        <v>222</v>
      </c>
      <c r="L9277">
        <f t="shared" si="660"/>
        <v>2019</v>
      </c>
      <c r="M9277">
        <f t="shared" si="661"/>
        <v>12</v>
      </c>
      <c r="N9277">
        <f t="shared" si="657"/>
        <v>0</v>
      </c>
      <c r="O9277">
        <f t="shared" si="658"/>
        <v>0</v>
      </c>
      <c r="P9277">
        <f t="shared" si="659"/>
        <v>2</v>
      </c>
    </row>
    <row r="9278" spans="1:16" x14ac:dyDescent="0.3">
      <c r="A9278" t="s">
        <v>62</v>
      </c>
      <c r="B9278" s="38">
        <v>43813</v>
      </c>
      <c r="C9278" t="s">
        <v>30</v>
      </c>
      <c r="D9278" t="s">
        <v>1634</v>
      </c>
      <c r="E9278" t="s">
        <v>1128</v>
      </c>
      <c r="F9278">
        <v>339803</v>
      </c>
      <c r="G9278">
        <v>402622</v>
      </c>
      <c r="H9278" t="s">
        <v>148</v>
      </c>
      <c r="I9278" t="s">
        <v>248</v>
      </c>
      <c r="L9278">
        <f t="shared" si="660"/>
        <v>2019</v>
      </c>
      <c r="M9278">
        <f t="shared" si="661"/>
        <v>12</v>
      </c>
      <c r="N9278">
        <f t="shared" si="657"/>
        <v>0</v>
      </c>
      <c r="O9278">
        <f t="shared" si="658"/>
        <v>0</v>
      </c>
      <c r="P9278">
        <f t="shared" si="659"/>
        <v>1</v>
      </c>
    </row>
    <row r="9279" spans="1:16" x14ac:dyDescent="0.3">
      <c r="A9279" t="s">
        <v>65</v>
      </c>
      <c r="B9279" s="38">
        <v>43498</v>
      </c>
      <c r="C9279" t="s">
        <v>29</v>
      </c>
      <c r="D9279" t="s">
        <v>1224</v>
      </c>
      <c r="E9279" t="s">
        <v>1130</v>
      </c>
      <c r="F9279">
        <v>339820</v>
      </c>
      <c r="G9279">
        <v>379184</v>
      </c>
      <c r="H9279" t="s">
        <v>148</v>
      </c>
      <c r="I9279" t="s">
        <v>799</v>
      </c>
      <c r="L9279">
        <f t="shared" si="660"/>
        <v>2019</v>
      </c>
      <c r="M9279">
        <f t="shared" si="661"/>
        <v>2</v>
      </c>
      <c r="N9279">
        <f t="shared" si="657"/>
        <v>0</v>
      </c>
      <c r="O9279">
        <f t="shared" si="658"/>
        <v>1</v>
      </c>
      <c r="P9279">
        <f t="shared" si="659"/>
        <v>0</v>
      </c>
    </row>
    <row r="9280" spans="1:16" x14ac:dyDescent="0.3">
      <c r="A9280" t="s">
        <v>65</v>
      </c>
      <c r="B9280" s="38">
        <v>43523</v>
      </c>
      <c r="C9280" t="s">
        <v>30</v>
      </c>
      <c r="D9280" t="s">
        <v>1224</v>
      </c>
      <c r="E9280" t="s">
        <v>1130</v>
      </c>
      <c r="F9280">
        <v>339778</v>
      </c>
      <c r="G9280">
        <v>379126</v>
      </c>
      <c r="H9280" t="s">
        <v>148</v>
      </c>
      <c r="I9280" t="s">
        <v>248</v>
      </c>
      <c r="L9280">
        <f t="shared" si="660"/>
        <v>2019</v>
      </c>
      <c r="M9280">
        <f t="shared" si="661"/>
        <v>2</v>
      </c>
      <c r="N9280">
        <f t="shared" si="657"/>
        <v>0</v>
      </c>
      <c r="O9280">
        <f t="shared" si="658"/>
        <v>0</v>
      </c>
      <c r="P9280">
        <f t="shared" si="659"/>
        <v>1</v>
      </c>
    </row>
    <row r="9281" spans="1:16" x14ac:dyDescent="0.3">
      <c r="A9281" t="s">
        <v>65</v>
      </c>
      <c r="B9281" s="38">
        <v>43817</v>
      </c>
      <c r="C9281" t="s">
        <v>30</v>
      </c>
      <c r="D9281" t="s">
        <v>1220</v>
      </c>
      <c r="E9281" t="s">
        <v>1130</v>
      </c>
      <c r="F9281">
        <v>339889</v>
      </c>
      <c r="G9281">
        <v>379217</v>
      </c>
      <c r="H9281" t="s">
        <v>148</v>
      </c>
      <c r="I9281" t="s">
        <v>248</v>
      </c>
      <c r="L9281">
        <f t="shared" si="660"/>
        <v>2019</v>
      </c>
      <c r="M9281">
        <f t="shared" si="661"/>
        <v>12</v>
      </c>
      <c r="N9281">
        <f t="shared" si="657"/>
        <v>0</v>
      </c>
      <c r="O9281">
        <f t="shared" si="658"/>
        <v>0</v>
      </c>
      <c r="P9281">
        <f t="shared" si="659"/>
        <v>1</v>
      </c>
    </row>
    <row r="9282" spans="1:16" x14ac:dyDescent="0.3">
      <c r="A9282" t="s">
        <v>76</v>
      </c>
      <c r="B9282" s="38">
        <v>43478</v>
      </c>
      <c r="C9282" t="s">
        <v>30</v>
      </c>
      <c r="D9282" t="s">
        <v>1347</v>
      </c>
      <c r="E9282" t="s">
        <v>1127</v>
      </c>
      <c r="F9282">
        <v>315062</v>
      </c>
      <c r="G9282">
        <v>386562</v>
      </c>
      <c r="H9282" t="s">
        <v>148</v>
      </c>
      <c r="I9282" t="s">
        <v>248</v>
      </c>
      <c r="L9282">
        <f t="shared" si="660"/>
        <v>2019</v>
      </c>
      <c r="M9282">
        <f t="shared" si="661"/>
        <v>1</v>
      </c>
      <c r="N9282">
        <f t="shared" si="657"/>
        <v>0</v>
      </c>
      <c r="O9282">
        <f t="shared" si="658"/>
        <v>0</v>
      </c>
      <c r="P9282">
        <f t="shared" si="659"/>
        <v>1</v>
      </c>
    </row>
    <row r="9283" spans="1:16" x14ac:dyDescent="0.3">
      <c r="A9283" t="s">
        <v>76</v>
      </c>
      <c r="B9283" s="38">
        <v>43505</v>
      </c>
      <c r="C9283" t="s">
        <v>30</v>
      </c>
      <c r="D9283" t="s">
        <v>1638</v>
      </c>
      <c r="E9283" t="s">
        <v>1127</v>
      </c>
      <c r="F9283">
        <v>315074</v>
      </c>
      <c r="G9283">
        <v>386568</v>
      </c>
      <c r="H9283" t="s">
        <v>152</v>
      </c>
      <c r="I9283" t="s">
        <v>222</v>
      </c>
      <c r="L9283">
        <f t="shared" si="660"/>
        <v>2019</v>
      </c>
      <c r="M9283">
        <f t="shared" si="661"/>
        <v>2</v>
      </c>
      <c r="N9283">
        <f t="shared" si="657"/>
        <v>0</v>
      </c>
      <c r="O9283">
        <f t="shared" si="658"/>
        <v>0</v>
      </c>
      <c r="P9283">
        <f t="shared" si="659"/>
        <v>2</v>
      </c>
    </row>
    <row r="9284" spans="1:16" x14ac:dyDescent="0.3">
      <c r="A9284" t="s">
        <v>76</v>
      </c>
      <c r="B9284" s="38">
        <v>43559</v>
      </c>
      <c r="C9284" t="s">
        <v>30</v>
      </c>
      <c r="D9284" t="s">
        <v>1638</v>
      </c>
      <c r="E9284" t="s">
        <v>1127</v>
      </c>
      <c r="F9284">
        <v>314998</v>
      </c>
      <c r="G9284">
        <v>386730</v>
      </c>
      <c r="H9284" t="s">
        <v>152</v>
      </c>
      <c r="I9284" t="s">
        <v>222</v>
      </c>
      <c r="L9284">
        <f t="shared" si="660"/>
        <v>2019</v>
      </c>
      <c r="M9284">
        <f t="shared" si="661"/>
        <v>4</v>
      </c>
      <c r="N9284">
        <f t="shared" si="657"/>
        <v>0</v>
      </c>
      <c r="O9284">
        <f t="shared" si="658"/>
        <v>0</v>
      </c>
      <c r="P9284">
        <f t="shared" si="659"/>
        <v>2</v>
      </c>
    </row>
    <row r="9285" spans="1:16" x14ac:dyDescent="0.3">
      <c r="A9285" t="s">
        <v>76</v>
      </c>
      <c r="B9285" s="38">
        <v>43731</v>
      </c>
      <c r="C9285" t="s">
        <v>30</v>
      </c>
      <c r="D9285" t="s">
        <v>1342</v>
      </c>
      <c r="E9285" t="s">
        <v>1127</v>
      </c>
      <c r="F9285">
        <v>314680</v>
      </c>
      <c r="G9285">
        <v>386863</v>
      </c>
      <c r="H9285" t="s">
        <v>148</v>
      </c>
      <c r="I9285" t="s">
        <v>248</v>
      </c>
      <c r="L9285">
        <f t="shared" si="660"/>
        <v>2019</v>
      </c>
      <c r="M9285">
        <f t="shared" si="661"/>
        <v>9</v>
      </c>
      <c r="N9285">
        <f t="shared" si="657"/>
        <v>0</v>
      </c>
      <c r="O9285">
        <f t="shared" si="658"/>
        <v>0</v>
      </c>
      <c r="P9285">
        <f t="shared" si="659"/>
        <v>1</v>
      </c>
    </row>
    <row r="9286" spans="1:16" x14ac:dyDescent="0.3">
      <c r="A9286" t="s">
        <v>76</v>
      </c>
      <c r="B9286" s="38">
        <v>43739</v>
      </c>
      <c r="C9286" t="s">
        <v>30</v>
      </c>
      <c r="D9286" t="s">
        <v>1342</v>
      </c>
      <c r="E9286" t="s">
        <v>1127</v>
      </c>
      <c r="F9286">
        <v>314698</v>
      </c>
      <c r="G9286">
        <v>386876</v>
      </c>
      <c r="H9286" t="s">
        <v>148</v>
      </c>
      <c r="I9286" t="s">
        <v>248</v>
      </c>
      <c r="L9286">
        <f t="shared" si="660"/>
        <v>2019</v>
      </c>
      <c r="M9286">
        <f t="shared" si="661"/>
        <v>10</v>
      </c>
      <c r="N9286">
        <f t="shared" si="657"/>
        <v>0</v>
      </c>
      <c r="O9286">
        <f t="shared" si="658"/>
        <v>0</v>
      </c>
      <c r="P9286">
        <f t="shared" si="659"/>
        <v>1</v>
      </c>
    </row>
    <row r="9287" spans="1:16" x14ac:dyDescent="0.3">
      <c r="A9287" t="s">
        <v>76</v>
      </c>
      <c r="B9287" s="38">
        <v>43773</v>
      </c>
      <c r="C9287" t="s">
        <v>30</v>
      </c>
      <c r="D9287" t="s">
        <v>1277</v>
      </c>
      <c r="E9287" t="s">
        <v>1127</v>
      </c>
      <c r="F9287">
        <v>315084</v>
      </c>
      <c r="G9287">
        <v>386560</v>
      </c>
      <c r="H9287" t="s">
        <v>148</v>
      </c>
      <c r="I9287" t="s">
        <v>248</v>
      </c>
      <c r="L9287">
        <f t="shared" si="660"/>
        <v>2019</v>
      </c>
      <c r="M9287">
        <f t="shared" si="661"/>
        <v>11</v>
      </c>
      <c r="N9287">
        <f t="shared" si="657"/>
        <v>0</v>
      </c>
      <c r="O9287">
        <f t="shared" si="658"/>
        <v>0</v>
      </c>
      <c r="P9287">
        <f t="shared" si="659"/>
        <v>1</v>
      </c>
    </row>
    <row r="9288" spans="1:16" x14ac:dyDescent="0.3">
      <c r="A9288" t="s">
        <v>76</v>
      </c>
      <c r="B9288" s="38">
        <v>43812</v>
      </c>
      <c r="C9288" t="s">
        <v>30</v>
      </c>
      <c r="D9288" t="s">
        <v>1277</v>
      </c>
      <c r="E9288" t="s">
        <v>1127</v>
      </c>
      <c r="F9288">
        <v>315109</v>
      </c>
      <c r="G9288">
        <v>386540</v>
      </c>
      <c r="H9288" t="s">
        <v>148</v>
      </c>
      <c r="I9288" t="s">
        <v>248</v>
      </c>
      <c r="L9288">
        <f t="shared" si="660"/>
        <v>2019</v>
      </c>
      <c r="M9288">
        <f t="shared" si="661"/>
        <v>12</v>
      </c>
      <c r="N9288">
        <f t="shared" si="657"/>
        <v>0</v>
      </c>
      <c r="O9288">
        <f t="shared" si="658"/>
        <v>0</v>
      </c>
      <c r="P9288">
        <f t="shared" si="659"/>
        <v>1</v>
      </c>
    </row>
    <row r="9289" spans="1:16" x14ac:dyDescent="0.3">
      <c r="A9289" t="s">
        <v>76</v>
      </c>
      <c r="B9289" s="38">
        <v>43828</v>
      </c>
      <c r="C9289" t="s">
        <v>30</v>
      </c>
      <c r="D9289" t="s">
        <v>1277</v>
      </c>
      <c r="E9289" t="s">
        <v>1127</v>
      </c>
      <c r="F9289">
        <v>315108</v>
      </c>
      <c r="G9289">
        <v>386540</v>
      </c>
      <c r="H9289" t="s">
        <v>148</v>
      </c>
      <c r="I9289" t="s">
        <v>248</v>
      </c>
      <c r="L9289">
        <f t="shared" si="660"/>
        <v>2019</v>
      </c>
      <c r="M9289">
        <f t="shared" si="661"/>
        <v>12</v>
      </c>
      <c r="N9289">
        <f t="shared" si="657"/>
        <v>0</v>
      </c>
      <c r="O9289">
        <f t="shared" si="658"/>
        <v>0</v>
      </c>
      <c r="P9289">
        <f t="shared" si="659"/>
        <v>1</v>
      </c>
    </row>
    <row r="9290" spans="1:16" x14ac:dyDescent="0.3">
      <c r="A9290" t="s">
        <v>38</v>
      </c>
      <c r="B9290" s="38">
        <v>43584</v>
      </c>
      <c r="C9290" t="s">
        <v>30</v>
      </c>
      <c r="D9290" t="s">
        <v>1218</v>
      </c>
      <c r="E9290" t="s">
        <v>1127</v>
      </c>
      <c r="F9290">
        <v>315394</v>
      </c>
      <c r="G9290">
        <v>376156</v>
      </c>
      <c r="H9290" t="s">
        <v>148</v>
      </c>
      <c r="I9290" t="s">
        <v>248</v>
      </c>
      <c r="L9290">
        <f t="shared" si="660"/>
        <v>2019</v>
      </c>
      <c r="M9290">
        <f t="shared" si="661"/>
        <v>4</v>
      </c>
      <c r="N9290">
        <f t="shared" si="657"/>
        <v>0</v>
      </c>
      <c r="O9290">
        <f t="shared" si="658"/>
        <v>0</v>
      </c>
      <c r="P9290">
        <f t="shared" si="659"/>
        <v>1</v>
      </c>
    </row>
    <row r="9291" spans="1:16" x14ac:dyDescent="0.3">
      <c r="A9291" t="s">
        <v>38</v>
      </c>
      <c r="B9291" s="38">
        <v>43614</v>
      </c>
      <c r="C9291" t="s">
        <v>30</v>
      </c>
      <c r="D9291" t="s">
        <v>1343</v>
      </c>
      <c r="E9291" t="s">
        <v>1127</v>
      </c>
      <c r="F9291">
        <v>315349</v>
      </c>
      <c r="G9291">
        <v>376252</v>
      </c>
      <c r="H9291" t="s">
        <v>148</v>
      </c>
      <c r="I9291" t="s">
        <v>248</v>
      </c>
      <c r="L9291">
        <f t="shared" si="660"/>
        <v>2019</v>
      </c>
      <c r="M9291">
        <f t="shared" si="661"/>
        <v>5</v>
      </c>
      <c r="N9291">
        <f t="shared" si="657"/>
        <v>0</v>
      </c>
      <c r="O9291">
        <f t="shared" si="658"/>
        <v>0</v>
      </c>
      <c r="P9291">
        <f t="shared" si="659"/>
        <v>1</v>
      </c>
    </row>
    <row r="9292" spans="1:16" x14ac:dyDescent="0.3">
      <c r="A9292" t="s">
        <v>38</v>
      </c>
      <c r="B9292" s="38">
        <v>43654</v>
      </c>
      <c r="C9292" t="s">
        <v>30</v>
      </c>
      <c r="D9292" t="s">
        <v>1343</v>
      </c>
      <c r="E9292" t="s">
        <v>1127</v>
      </c>
      <c r="F9292">
        <v>315412</v>
      </c>
      <c r="G9292">
        <v>376383</v>
      </c>
      <c r="H9292" t="s">
        <v>152</v>
      </c>
      <c r="I9292" t="s">
        <v>222</v>
      </c>
      <c r="L9292">
        <f t="shared" si="660"/>
        <v>2019</v>
      </c>
      <c r="M9292">
        <f t="shared" si="661"/>
        <v>7</v>
      </c>
      <c r="N9292">
        <f t="shared" si="657"/>
        <v>0</v>
      </c>
      <c r="O9292">
        <f t="shared" si="658"/>
        <v>0</v>
      </c>
      <c r="P9292">
        <f t="shared" si="659"/>
        <v>2</v>
      </c>
    </row>
    <row r="9293" spans="1:16" x14ac:dyDescent="0.3">
      <c r="A9293" t="s">
        <v>38</v>
      </c>
      <c r="B9293" s="38">
        <v>43719</v>
      </c>
      <c r="C9293" t="s">
        <v>30</v>
      </c>
      <c r="D9293" t="s">
        <v>1343</v>
      </c>
      <c r="E9293" t="s">
        <v>1127</v>
      </c>
      <c r="F9293">
        <v>315340</v>
      </c>
      <c r="G9293">
        <v>376173</v>
      </c>
      <c r="H9293" t="s">
        <v>148</v>
      </c>
      <c r="I9293" t="s">
        <v>248</v>
      </c>
      <c r="L9293">
        <f t="shared" si="660"/>
        <v>2019</v>
      </c>
      <c r="M9293">
        <f t="shared" si="661"/>
        <v>9</v>
      </c>
      <c r="N9293">
        <f t="shared" si="657"/>
        <v>0</v>
      </c>
      <c r="O9293">
        <f t="shared" si="658"/>
        <v>0</v>
      </c>
      <c r="P9293">
        <f t="shared" si="659"/>
        <v>1</v>
      </c>
    </row>
    <row r="9294" spans="1:16" x14ac:dyDescent="0.3">
      <c r="A9294" t="s">
        <v>38</v>
      </c>
      <c r="B9294" s="38">
        <v>43787</v>
      </c>
      <c r="C9294" t="s">
        <v>30</v>
      </c>
      <c r="D9294" t="s">
        <v>1218</v>
      </c>
      <c r="E9294" t="s">
        <v>1127</v>
      </c>
      <c r="F9294">
        <v>315213</v>
      </c>
      <c r="G9294">
        <v>376174</v>
      </c>
      <c r="H9294" t="s">
        <v>148</v>
      </c>
      <c r="I9294" t="s">
        <v>248</v>
      </c>
      <c r="L9294">
        <f t="shared" si="660"/>
        <v>2019</v>
      </c>
      <c r="M9294">
        <f t="shared" si="661"/>
        <v>11</v>
      </c>
      <c r="N9294">
        <f t="shared" si="657"/>
        <v>0</v>
      </c>
      <c r="O9294">
        <f t="shared" si="658"/>
        <v>0</v>
      </c>
      <c r="P9294">
        <f t="shared" si="659"/>
        <v>1</v>
      </c>
    </row>
    <row r="9295" spans="1:16" x14ac:dyDescent="0.3">
      <c r="A9295" t="s">
        <v>38</v>
      </c>
      <c r="B9295" s="38">
        <v>43827</v>
      </c>
      <c r="C9295" t="s">
        <v>30</v>
      </c>
      <c r="D9295" t="s">
        <v>1218</v>
      </c>
      <c r="E9295" t="s">
        <v>1127</v>
      </c>
      <c r="F9295">
        <v>315337</v>
      </c>
      <c r="G9295">
        <v>376161</v>
      </c>
      <c r="H9295" t="s">
        <v>148</v>
      </c>
      <c r="I9295" t="s">
        <v>248</v>
      </c>
      <c r="L9295">
        <f t="shared" si="660"/>
        <v>2019</v>
      </c>
      <c r="M9295">
        <f t="shared" si="661"/>
        <v>12</v>
      </c>
      <c r="N9295">
        <f t="shared" si="657"/>
        <v>0</v>
      </c>
      <c r="O9295">
        <f t="shared" si="658"/>
        <v>0</v>
      </c>
      <c r="P9295">
        <f t="shared" si="659"/>
        <v>1</v>
      </c>
    </row>
    <row r="9296" spans="1:16" x14ac:dyDescent="0.3">
      <c r="A9296" t="s">
        <v>51</v>
      </c>
      <c r="B9296" s="38">
        <v>43474</v>
      </c>
      <c r="C9296" t="s">
        <v>30</v>
      </c>
      <c r="D9296" t="s">
        <v>1223</v>
      </c>
      <c r="E9296" t="s">
        <v>1124</v>
      </c>
      <c r="F9296">
        <v>348547</v>
      </c>
      <c r="G9296">
        <v>344472</v>
      </c>
      <c r="H9296" t="s">
        <v>144</v>
      </c>
      <c r="I9296" t="s">
        <v>341</v>
      </c>
      <c r="L9296">
        <f t="shared" si="660"/>
        <v>2019</v>
      </c>
      <c r="M9296">
        <f t="shared" si="661"/>
        <v>1</v>
      </c>
      <c r="N9296">
        <f t="shared" si="657"/>
        <v>0</v>
      </c>
      <c r="O9296">
        <f t="shared" si="658"/>
        <v>0</v>
      </c>
      <c r="P9296">
        <f t="shared" si="659"/>
        <v>3</v>
      </c>
    </row>
    <row r="9297" spans="1:16" x14ac:dyDescent="0.3">
      <c r="A9297" t="s">
        <v>51</v>
      </c>
      <c r="B9297" s="38">
        <v>43474</v>
      </c>
      <c r="C9297" t="s">
        <v>30</v>
      </c>
      <c r="D9297" t="s">
        <v>1346</v>
      </c>
      <c r="E9297" t="s">
        <v>1124</v>
      </c>
      <c r="F9297">
        <v>348344</v>
      </c>
      <c r="G9297">
        <v>344029</v>
      </c>
      <c r="H9297" t="s">
        <v>234</v>
      </c>
      <c r="I9297" t="s">
        <v>484</v>
      </c>
      <c r="L9297">
        <f t="shared" si="660"/>
        <v>2019</v>
      </c>
      <c r="M9297">
        <f t="shared" si="661"/>
        <v>1</v>
      </c>
      <c r="N9297">
        <f t="shared" si="657"/>
        <v>0</v>
      </c>
      <c r="O9297">
        <f t="shared" si="658"/>
        <v>0</v>
      </c>
      <c r="P9297">
        <f t="shared" si="659"/>
        <v>5</v>
      </c>
    </row>
    <row r="9298" spans="1:16" x14ac:dyDescent="0.3">
      <c r="A9298" t="s">
        <v>51</v>
      </c>
      <c r="B9298" s="38">
        <v>43528</v>
      </c>
      <c r="C9298" t="s">
        <v>29</v>
      </c>
      <c r="D9298" t="s">
        <v>1223</v>
      </c>
      <c r="E9298" t="s">
        <v>1124</v>
      </c>
      <c r="F9298">
        <v>348450</v>
      </c>
      <c r="G9298">
        <v>344293</v>
      </c>
      <c r="H9298" t="s">
        <v>148</v>
      </c>
      <c r="I9298" t="s">
        <v>799</v>
      </c>
      <c r="L9298">
        <f t="shared" si="660"/>
        <v>2019</v>
      </c>
      <c r="M9298">
        <f t="shared" si="661"/>
        <v>3</v>
      </c>
      <c r="N9298">
        <f t="shared" si="657"/>
        <v>0</v>
      </c>
      <c r="O9298">
        <f t="shared" si="658"/>
        <v>1</v>
      </c>
      <c r="P9298">
        <f t="shared" si="659"/>
        <v>0</v>
      </c>
    </row>
    <row r="9299" spans="1:16" x14ac:dyDescent="0.3">
      <c r="A9299" t="s">
        <v>51</v>
      </c>
      <c r="B9299" s="38">
        <v>43537</v>
      </c>
      <c r="C9299" t="s">
        <v>30</v>
      </c>
      <c r="D9299" t="s">
        <v>1223</v>
      </c>
      <c r="E9299" t="s">
        <v>1124</v>
      </c>
      <c r="F9299">
        <v>348455</v>
      </c>
      <c r="G9299">
        <v>344306</v>
      </c>
      <c r="H9299" t="s">
        <v>148</v>
      </c>
      <c r="I9299" t="s">
        <v>248</v>
      </c>
      <c r="L9299">
        <f t="shared" si="660"/>
        <v>2019</v>
      </c>
      <c r="M9299">
        <f t="shared" si="661"/>
        <v>3</v>
      </c>
      <c r="N9299">
        <f t="shared" si="657"/>
        <v>0</v>
      </c>
      <c r="O9299">
        <f t="shared" si="658"/>
        <v>0</v>
      </c>
      <c r="P9299">
        <f t="shared" si="659"/>
        <v>1</v>
      </c>
    </row>
    <row r="9300" spans="1:16" x14ac:dyDescent="0.3">
      <c r="A9300" t="s">
        <v>51</v>
      </c>
      <c r="B9300" s="38">
        <v>43563</v>
      </c>
      <c r="C9300" t="s">
        <v>30</v>
      </c>
      <c r="D9300" t="s">
        <v>1223</v>
      </c>
      <c r="E9300" t="s">
        <v>1124</v>
      </c>
      <c r="F9300">
        <v>348506</v>
      </c>
      <c r="G9300">
        <v>344409</v>
      </c>
      <c r="H9300" t="s">
        <v>148</v>
      </c>
      <c r="I9300" t="s">
        <v>248</v>
      </c>
      <c r="L9300">
        <f t="shared" si="660"/>
        <v>2019</v>
      </c>
      <c r="M9300">
        <f t="shared" si="661"/>
        <v>4</v>
      </c>
      <c r="N9300">
        <f t="shared" si="657"/>
        <v>0</v>
      </c>
      <c r="O9300">
        <f t="shared" si="658"/>
        <v>0</v>
      </c>
      <c r="P9300">
        <f t="shared" si="659"/>
        <v>1</v>
      </c>
    </row>
    <row r="9301" spans="1:16" x14ac:dyDescent="0.3">
      <c r="A9301" t="s">
        <v>51</v>
      </c>
      <c r="B9301" s="38">
        <v>43577</v>
      </c>
      <c r="C9301" t="s">
        <v>30</v>
      </c>
      <c r="D9301" t="s">
        <v>1346</v>
      </c>
      <c r="E9301" t="s">
        <v>1124</v>
      </c>
      <c r="F9301">
        <v>348343</v>
      </c>
      <c r="G9301">
        <v>344029</v>
      </c>
      <c r="H9301" t="s">
        <v>148</v>
      </c>
      <c r="I9301" t="s">
        <v>248</v>
      </c>
      <c r="L9301">
        <f t="shared" si="660"/>
        <v>2019</v>
      </c>
      <c r="M9301">
        <f t="shared" si="661"/>
        <v>4</v>
      </c>
      <c r="N9301">
        <f t="shared" ref="N9301:N9364" si="662">SUM((IF(OR(ISBLANK($I9301),ISERROR(SEARCH("killed",$I9301))),0,IF(SEARCH("killed",$I9301)=3,LEFT($I9301,1),IF(SEARCH("killed",$I9301)=4,LEFT($I9301,2),0)))),(IF(OR(ISBLANK($J9301),ISERROR(SEARCH("killed",$J9301))),0,IF(SEARCH("killed",$J9301)=3,LEFT($J9301,1),IF(SEARCH("killed",$J9301)=4,LEFT($J9301,2),0)))),(IF(OR(ISBLANK($K9301),ISERROR(SEARCH("killed",$K9301))),0,IF(SEARCH("killed",$K9301)=3,LEFT($K9301,1),IF(SEARCH("killed",$K9301)=4,LEFT($K9301,2),0)))))</f>
        <v>0</v>
      </c>
      <c r="O9301">
        <f t="shared" ref="O9301:O9364" si="663">SUM((IF(OR(ISBLANK($I9301),ISERROR(SEARCH("seriously",$I9301))),0,IF(SEARCH("seriously",$I9301)=3,LEFT($I9301,1),IF(SEARCH("seriously",$I9301)=4,LEFT($I9301,2),0)))),(IF(OR(ISBLANK($J9301),ISERROR(SEARCH("seriously",$J9301))),0,IF(SEARCH("seriously",$J9301)=3,LEFT($J9301,1),IF(SEARCH("seriously",$J9301)=4,LEFT($J9301,2),0)))),(IF(OR(ISBLANK($K9301),ISERROR(SEARCH("seriously",$K9301))),0,IF(SEARCH("seriously",$K9301)=3,LEFT($K9301,1),IF(SEARCH("seriously",$K9301)=4,LEFT($K9301,2),0)))))</f>
        <v>0</v>
      </c>
      <c r="P9301">
        <f t="shared" ref="P9301:P9364" si="664">SUM((IF(OR(ISBLANK($I9301),ISERROR(SEARCH("slightly",$I9301))),0,IF(SEARCH("slightly",$I9301)=3,LEFT($I9301,1),IF(SEARCH("slightly",$I9301)=4,LEFT($I9301,2),0)))),(IF(OR(ISBLANK($J9301),ISERROR(SEARCH("slightly",$J9301))),0,IF(SEARCH("slightly",$J9301)=3,LEFT($J9301,1),IF(SEARCH("slightly",$J9301)=4,LEFT($J9301,2),0)))),(IF(OR(ISBLANK($K9301),ISERROR(SEARCH("slightly",$K9301))),0,IF(SEARCH("slightly",$K9301)=3,LEFT($K9301,1),IF(SEARCH("slightly",$K9301)=4,LEFT($K9301,2),0)))))</f>
        <v>1</v>
      </c>
    </row>
    <row r="9302" spans="1:16" x14ac:dyDescent="0.3">
      <c r="A9302" t="s">
        <v>51</v>
      </c>
      <c r="B9302" s="38">
        <v>43611</v>
      </c>
      <c r="C9302" t="s">
        <v>30</v>
      </c>
      <c r="D9302" t="s">
        <v>1347</v>
      </c>
      <c r="E9302" t="s">
        <v>1124</v>
      </c>
      <c r="F9302">
        <v>348652</v>
      </c>
      <c r="G9302">
        <v>344725</v>
      </c>
      <c r="H9302" t="s">
        <v>148</v>
      </c>
      <c r="I9302" t="s">
        <v>248</v>
      </c>
      <c r="L9302">
        <f t="shared" si="660"/>
        <v>2019</v>
      </c>
      <c r="M9302">
        <f t="shared" si="661"/>
        <v>5</v>
      </c>
      <c r="N9302">
        <f t="shared" si="662"/>
        <v>0</v>
      </c>
      <c r="O9302">
        <f t="shared" si="663"/>
        <v>0</v>
      </c>
      <c r="P9302">
        <f t="shared" si="664"/>
        <v>1</v>
      </c>
    </row>
    <row r="9303" spans="1:16" x14ac:dyDescent="0.3">
      <c r="A9303" t="s">
        <v>51</v>
      </c>
      <c r="B9303" s="38">
        <v>43622</v>
      </c>
      <c r="C9303" t="s">
        <v>30</v>
      </c>
      <c r="D9303" t="s">
        <v>1639</v>
      </c>
      <c r="E9303" t="s">
        <v>1124</v>
      </c>
      <c r="F9303">
        <v>348708</v>
      </c>
      <c r="G9303">
        <v>344703</v>
      </c>
      <c r="H9303" t="s">
        <v>148</v>
      </c>
      <c r="I9303" t="s">
        <v>248</v>
      </c>
      <c r="L9303">
        <f t="shared" si="660"/>
        <v>2019</v>
      </c>
      <c r="M9303">
        <f t="shared" si="661"/>
        <v>6</v>
      </c>
      <c r="N9303">
        <f t="shared" si="662"/>
        <v>0</v>
      </c>
      <c r="O9303">
        <f t="shared" si="663"/>
        <v>0</v>
      </c>
      <c r="P9303">
        <f t="shared" si="664"/>
        <v>1</v>
      </c>
    </row>
    <row r="9304" spans="1:16" x14ac:dyDescent="0.3">
      <c r="A9304" t="s">
        <v>51</v>
      </c>
      <c r="B9304" s="38">
        <v>43652</v>
      </c>
      <c r="C9304" t="s">
        <v>30</v>
      </c>
      <c r="D9304" t="s">
        <v>1345</v>
      </c>
      <c r="E9304" t="s">
        <v>1124</v>
      </c>
      <c r="F9304">
        <v>348632</v>
      </c>
      <c r="G9304">
        <v>344324</v>
      </c>
      <c r="H9304" t="s">
        <v>148</v>
      </c>
      <c r="I9304" t="s">
        <v>248</v>
      </c>
      <c r="L9304">
        <f t="shared" si="660"/>
        <v>2019</v>
      </c>
      <c r="M9304">
        <f t="shared" si="661"/>
        <v>7</v>
      </c>
      <c r="N9304">
        <f t="shared" si="662"/>
        <v>0</v>
      </c>
      <c r="O9304">
        <f t="shared" si="663"/>
        <v>0</v>
      </c>
      <c r="P9304">
        <f t="shared" si="664"/>
        <v>1</v>
      </c>
    </row>
    <row r="9305" spans="1:16" x14ac:dyDescent="0.3">
      <c r="A9305" t="s">
        <v>51</v>
      </c>
      <c r="B9305" s="38">
        <v>43683</v>
      </c>
      <c r="C9305" t="s">
        <v>30</v>
      </c>
      <c r="D9305" t="s">
        <v>1346</v>
      </c>
      <c r="E9305" t="s">
        <v>1124</v>
      </c>
      <c r="F9305">
        <v>348340</v>
      </c>
      <c r="G9305">
        <v>344018</v>
      </c>
      <c r="H9305" t="s">
        <v>148</v>
      </c>
      <c r="I9305" t="s">
        <v>248</v>
      </c>
      <c r="L9305">
        <f t="shared" si="660"/>
        <v>2019</v>
      </c>
      <c r="M9305">
        <f t="shared" si="661"/>
        <v>8</v>
      </c>
      <c r="N9305">
        <f t="shared" si="662"/>
        <v>0</v>
      </c>
      <c r="O9305">
        <f t="shared" si="663"/>
        <v>0</v>
      </c>
      <c r="P9305">
        <f t="shared" si="664"/>
        <v>1</v>
      </c>
    </row>
    <row r="9306" spans="1:16" x14ac:dyDescent="0.3">
      <c r="A9306" t="s">
        <v>51</v>
      </c>
      <c r="B9306" s="38">
        <v>43729</v>
      </c>
      <c r="C9306" t="s">
        <v>30</v>
      </c>
      <c r="D9306" t="s">
        <v>1345</v>
      </c>
      <c r="E9306" t="s">
        <v>1124</v>
      </c>
      <c r="F9306">
        <v>348611</v>
      </c>
      <c r="G9306">
        <v>344362</v>
      </c>
      <c r="H9306" t="s">
        <v>148</v>
      </c>
      <c r="I9306" t="s">
        <v>248</v>
      </c>
      <c r="L9306">
        <f t="shared" si="660"/>
        <v>2019</v>
      </c>
      <c r="M9306">
        <f t="shared" si="661"/>
        <v>9</v>
      </c>
      <c r="N9306">
        <f t="shared" si="662"/>
        <v>0</v>
      </c>
      <c r="O9306">
        <f t="shared" si="663"/>
        <v>0</v>
      </c>
      <c r="P9306">
        <f t="shared" si="664"/>
        <v>1</v>
      </c>
    </row>
    <row r="9307" spans="1:16" x14ac:dyDescent="0.3">
      <c r="A9307" t="s">
        <v>51</v>
      </c>
      <c r="B9307" s="38">
        <v>43773</v>
      </c>
      <c r="C9307" t="s">
        <v>30</v>
      </c>
      <c r="D9307" t="s">
        <v>1223</v>
      </c>
      <c r="E9307" t="s">
        <v>1124</v>
      </c>
      <c r="F9307">
        <v>348413</v>
      </c>
      <c r="G9307">
        <v>344215</v>
      </c>
      <c r="H9307" t="s">
        <v>152</v>
      </c>
      <c r="I9307" t="s">
        <v>222</v>
      </c>
      <c r="L9307">
        <f t="shared" si="660"/>
        <v>2019</v>
      </c>
      <c r="M9307">
        <f t="shared" si="661"/>
        <v>11</v>
      </c>
      <c r="N9307">
        <f t="shared" si="662"/>
        <v>0</v>
      </c>
      <c r="O9307">
        <f t="shared" si="663"/>
        <v>0</v>
      </c>
      <c r="P9307">
        <f t="shared" si="664"/>
        <v>2</v>
      </c>
    </row>
    <row r="9308" spans="1:16" x14ac:dyDescent="0.3">
      <c r="A9308" t="s">
        <v>51</v>
      </c>
      <c r="B9308" s="38">
        <v>43776</v>
      </c>
      <c r="C9308" t="s">
        <v>30</v>
      </c>
      <c r="D9308" t="s">
        <v>1223</v>
      </c>
      <c r="E9308" t="s">
        <v>1124</v>
      </c>
      <c r="F9308">
        <v>348457</v>
      </c>
      <c r="G9308">
        <v>344309</v>
      </c>
      <c r="H9308" t="s">
        <v>148</v>
      </c>
      <c r="I9308" t="s">
        <v>248</v>
      </c>
      <c r="L9308">
        <f t="shared" si="660"/>
        <v>2019</v>
      </c>
      <c r="M9308">
        <f t="shared" si="661"/>
        <v>11</v>
      </c>
      <c r="N9308">
        <f t="shared" si="662"/>
        <v>0</v>
      </c>
      <c r="O9308">
        <f t="shared" si="663"/>
        <v>0</v>
      </c>
      <c r="P9308">
        <f t="shared" si="664"/>
        <v>1</v>
      </c>
    </row>
    <row r="9309" spans="1:16" x14ac:dyDescent="0.3">
      <c r="A9309" t="s">
        <v>51</v>
      </c>
      <c r="B9309" s="38">
        <v>43783</v>
      </c>
      <c r="C9309" t="s">
        <v>30</v>
      </c>
      <c r="D9309" t="s">
        <v>1223</v>
      </c>
      <c r="E9309" t="s">
        <v>1124</v>
      </c>
      <c r="F9309">
        <v>348560</v>
      </c>
      <c r="G9309">
        <v>344500</v>
      </c>
      <c r="H9309" t="s">
        <v>148</v>
      </c>
      <c r="I9309" t="s">
        <v>248</v>
      </c>
      <c r="L9309">
        <f t="shared" si="660"/>
        <v>2019</v>
      </c>
      <c r="M9309">
        <f t="shared" si="661"/>
        <v>11</v>
      </c>
      <c r="N9309">
        <f t="shared" si="662"/>
        <v>0</v>
      </c>
      <c r="O9309">
        <f t="shared" si="663"/>
        <v>0</v>
      </c>
      <c r="P9309">
        <f t="shared" si="664"/>
        <v>1</v>
      </c>
    </row>
    <row r="9310" spans="1:16" x14ac:dyDescent="0.3">
      <c r="A9310" t="s">
        <v>51</v>
      </c>
      <c r="B9310" s="38">
        <v>43790</v>
      </c>
      <c r="C9310" t="s">
        <v>30</v>
      </c>
      <c r="D9310" t="s">
        <v>1313</v>
      </c>
      <c r="E9310" t="s">
        <v>1124</v>
      </c>
      <c r="F9310">
        <v>348766</v>
      </c>
      <c r="G9310">
        <v>344688</v>
      </c>
      <c r="H9310" t="s">
        <v>148</v>
      </c>
      <c r="I9310" t="s">
        <v>248</v>
      </c>
      <c r="L9310">
        <f t="shared" si="660"/>
        <v>2019</v>
      </c>
      <c r="M9310">
        <f t="shared" si="661"/>
        <v>11</v>
      </c>
      <c r="N9310">
        <f t="shared" si="662"/>
        <v>0</v>
      </c>
      <c r="O9310">
        <f t="shared" si="663"/>
        <v>0</v>
      </c>
      <c r="P9310">
        <f t="shared" si="664"/>
        <v>1</v>
      </c>
    </row>
    <row r="9311" spans="1:16" x14ac:dyDescent="0.3">
      <c r="A9311" t="s">
        <v>51</v>
      </c>
      <c r="B9311" s="38">
        <v>43793</v>
      </c>
      <c r="C9311" t="s">
        <v>30</v>
      </c>
      <c r="D9311" t="s">
        <v>1223</v>
      </c>
      <c r="E9311" t="s">
        <v>1124</v>
      </c>
      <c r="F9311">
        <v>348537</v>
      </c>
      <c r="G9311">
        <v>344470</v>
      </c>
      <c r="H9311" t="s">
        <v>152</v>
      </c>
      <c r="I9311" t="s">
        <v>222</v>
      </c>
      <c r="L9311">
        <f t="shared" si="660"/>
        <v>2019</v>
      </c>
      <c r="M9311">
        <f t="shared" si="661"/>
        <v>11</v>
      </c>
      <c r="N9311">
        <f t="shared" si="662"/>
        <v>0</v>
      </c>
      <c r="O9311">
        <f t="shared" si="663"/>
        <v>0</v>
      </c>
      <c r="P9311">
        <f t="shared" si="664"/>
        <v>2</v>
      </c>
    </row>
    <row r="9312" spans="1:16" x14ac:dyDescent="0.3">
      <c r="A9312" t="s">
        <v>51</v>
      </c>
      <c r="B9312" s="38">
        <v>43808</v>
      </c>
      <c r="C9312" t="s">
        <v>30</v>
      </c>
      <c r="D9312" t="s">
        <v>1223</v>
      </c>
      <c r="E9312" t="s">
        <v>1124</v>
      </c>
      <c r="F9312">
        <v>348608</v>
      </c>
      <c r="G9312">
        <v>344548</v>
      </c>
      <c r="H9312" t="s">
        <v>152</v>
      </c>
      <c r="I9312" t="s">
        <v>222</v>
      </c>
      <c r="L9312">
        <f t="shared" si="660"/>
        <v>2019</v>
      </c>
      <c r="M9312">
        <f t="shared" si="661"/>
        <v>12</v>
      </c>
      <c r="N9312">
        <f t="shared" si="662"/>
        <v>0</v>
      </c>
      <c r="O9312">
        <f t="shared" si="663"/>
        <v>0</v>
      </c>
      <c r="P9312">
        <f t="shared" si="664"/>
        <v>2</v>
      </c>
    </row>
    <row r="9313" spans="1:16" x14ac:dyDescent="0.3">
      <c r="A9313" t="s">
        <v>80</v>
      </c>
      <c r="B9313" s="38">
        <v>43482</v>
      </c>
      <c r="C9313" t="s">
        <v>30</v>
      </c>
      <c r="D9313" t="s">
        <v>1348</v>
      </c>
      <c r="E9313" t="s">
        <v>1129</v>
      </c>
      <c r="F9313">
        <v>308018</v>
      </c>
      <c r="G9313">
        <v>358582</v>
      </c>
      <c r="H9313" t="s">
        <v>148</v>
      </c>
      <c r="I9313" t="s">
        <v>248</v>
      </c>
      <c r="L9313">
        <f t="shared" si="660"/>
        <v>2019</v>
      </c>
      <c r="M9313">
        <f t="shared" si="661"/>
        <v>1</v>
      </c>
      <c r="N9313">
        <f t="shared" si="662"/>
        <v>0</v>
      </c>
      <c r="O9313">
        <f t="shared" si="663"/>
        <v>0</v>
      </c>
      <c r="P9313">
        <f t="shared" si="664"/>
        <v>1</v>
      </c>
    </row>
    <row r="9314" spans="1:16" x14ac:dyDescent="0.3">
      <c r="A9314" t="s">
        <v>80</v>
      </c>
      <c r="B9314" s="38">
        <v>43503</v>
      </c>
      <c r="C9314" t="s">
        <v>30</v>
      </c>
      <c r="D9314" t="s">
        <v>1224</v>
      </c>
      <c r="E9314" t="s">
        <v>1129</v>
      </c>
      <c r="F9314">
        <v>308345</v>
      </c>
      <c r="G9314">
        <v>358246</v>
      </c>
      <c r="H9314" t="s">
        <v>148</v>
      </c>
      <c r="I9314" t="s">
        <v>248</v>
      </c>
      <c r="L9314">
        <f t="shared" si="660"/>
        <v>2019</v>
      </c>
      <c r="M9314">
        <f t="shared" si="661"/>
        <v>2</v>
      </c>
      <c r="N9314">
        <f t="shared" si="662"/>
        <v>0</v>
      </c>
      <c r="O9314">
        <f t="shared" si="663"/>
        <v>0</v>
      </c>
      <c r="P9314">
        <f t="shared" si="664"/>
        <v>1</v>
      </c>
    </row>
    <row r="9315" spans="1:16" x14ac:dyDescent="0.3">
      <c r="A9315" t="s">
        <v>80</v>
      </c>
      <c r="B9315" s="38">
        <v>43643</v>
      </c>
      <c r="C9315" t="s">
        <v>30</v>
      </c>
      <c r="D9315" t="s">
        <v>1223</v>
      </c>
      <c r="E9315" t="s">
        <v>1129</v>
      </c>
      <c r="F9315">
        <v>308261</v>
      </c>
      <c r="G9315">
        <v>358324</v>
      </c>
      <c r="H9315" t="s">
        <v>148</v>
      </c>
      <c r="I9315" t="s">
        <v>248</v>
      </c>
      <c r="L9315">
        <f t="shared" si="660"/>
        <v>2019</v>
      </c>
      <c r="M9315">
        <f t="shared" si="661"/>
        <v>6</v>
      </c>
      <c r="N9315">
        <f t="shared" si="662"/>
        <v>0</v>
      </c>
      <c r="O9315">
        <f t="shared" si="663"/>
        <v>0</v>
      </c>
      <c r="P9315">
        <f t="shared" si="664"/>
        <v>1</v>
      </c>
    </row>
    <row r="9316" spans="1:16" x14ac:dyDescent="0.3">
      <c r="A9316" t="s">
        <v>80</v>
      </c>
      <c r="B9316" s="38">
        <v>43666</v>
      </c>
      <c r="C9316" t="s">
        <v>29</v>
      </c>
      <c r="D9316" t="s">
        <v>1349</v>
      </c>
      <c r="E9316" t="s">
        <v>1129</v>
      </c>
      <c r="F9316">
        <v>308031</v>
      </c>
      <c r="G9316">
        <v>358550</v>
      </c>
      <c r="H9316" t="s">
        <v>148</v>
      </c>
      <c r="I9316" t="s">
        <v>799</v>
      </c>
      <c r="L9316">
        <f t="shared" si="660"/>
        <v>2019</v>
      </c>
      <c r="M9316">
        <f t="shared" si="661"/>
        <v>7</v>
      </c>
      <c r="N9316">
        <f t="shared" si="662"/>
        <v>0</v>
      </c>
      <c r="O9316">
        <f t="shared" si="663"/>
        <v>1</v>
      </c>
      <c r="P9316">
        <f t="shared" si="664"/>
        <v>0</v>
      </c>
    </row>
    <row r="9317" spans="1:16" x14ac:dyDescent="0.3">
      <c r="A9317" t="s">
        <v>80</v>
      </c>
      <c r="B9317" s="38">
        <v>43672</v>
      </c>
      <c r="C9317" t="s">
        <v>30</v>
      </c>
      <c r="D9317" t="s">
        <v>1261</v>
      </c>
      <c r="E9317" t="s">
        <v>1129</v>
      </c>
      <c r="F9317">
        <v>308035</v>
      </c>
      <c r="G9317">
        <v>358594</v>
      </c>
      <c r="H9317" t="s">
        <v>148</v>
      </c>
      <c r="I9317" t="s">
        <v>248</v>
      </c>
      <c r="L9317">
        <f t="shared" si="660"/>
        <v>2019</v>
      </c>
      <c r="M9317">
        <f t="shared" si="661"/>
        <v>7</v>
      </c>
      <c r="N9317">
        <f t="shared" si="662"/>
        <v>0</v>
      </c>
      <c r="O9317">
        <f t="shared" si="663"/>
        <v>0</v>
      </c>
      <c r="P9317">
        <f t="shared" si="664"/>
        <v>1</v>
      </c>
    </row>
    <row r="9318" spans="1:16" x14ac:dyDescent="0.3">
      <c r="A9318" t="s">
        <v>80</v>
      </c>
      <c r="B9318" s="38">
        <v>43680</v>
      </c>
      <c r="C9318" t="s">
        <v>30</v>
      </c>
      <c r="D9318" t="s">
        <v>1223</v>
      </c>
      <c r="E9318" t="s">
        <v>1129</v>
      </c>
      <c r="F9318">
        <v>308258</v>
      </c>
      <c r="G9318">
        <v>358326</v>
      </c>
      <c r="H9318" t="s">
        <v>148</v>
      </c>
      <c r="I9318" t="s">
        <v>248</v>
      </c>
      <c r="L9318">
        <f t="shared" si="660"/>
        <v>2019</v>
      </c>
      <c r="M9318">
        <f t="shared" si="661"/>
        <v>8</v>
      </c>
      <c r="N9318">
        <f t="shared" si="662"/>
        <v>0</v>
      </c>
      <c r="O9318">
        <f t="shared" si="663"/>
        <v>0</v>
      </c>
      <c r="P9318">
        <f t="shared" si="664"/>
        <v>1</v>
      </c>
    </row>
    <row r="9319" spans="1:16" x14ac:dyDescent="0.3">
      <c r="A9319" t="s">
        <v>80</v>
      </c>
      <c r="B9319" s="38">
        <v>43767</v>
      </c>
      <c r="C9319" t="s">
        <v>30</v>
      </c>
      <c r="D9319" t="s">
        <v>1349</v>
      </c>
      <c r="E9319" t="s">
        <v>1129</v>
      </c>
      <c r="F9319">
        <v>308072</v>
      </c>
      <c r="G9319">
        <v>358500</v>
      </c>
      <c r="H9319" t="s">
        <v>148</v>
      </c>
      <c r="I9319" t="s">
        <v>248</v>
      </c>
      <c r="L9319">
        <f t="shared" si="660"/>
        <v>2019</v>
      </c>
      <c r="M9319">
        <f t="shared" si="661"/>
        <v>10</v>
      </c>
      <c r="N9319">
        <f t="shared" si="662"/>
        <v>0</v>
      </c>
      <c r="O9319">
        <f t="shared" si="663"/>
        <v>0</v>
      </c>
      <c r="P9319">
        <f t="shared" si="664"/>
        <v>1</v>
      </c>
    </row>
    <row r="9320" spans="1:16" x14ac:dyDescent="0.3">
      <c r="A9320" t="s">
        <v>66</v>
      </c>
      <c r="B9320" s="38">
        <v>43469</v>
      </c>
      <c r="C9320" t="s">
        <v>30</v>
      </c>
      <c r="D9320" t="s">
        <v>1218</v>
      </c>
      <c r="E9320" t="s">
        <v>1131</v>
      </c>
      <c r="F9320">
        <v>267205</v>
      </c>
      <c r="G9320">
        <v>423363</v>
      </c>
      <c r="H9320" t="s">
        <v>200</v>
      </c>
      <c r="I9320" t="s">
        <v>1481</v>
      </c>
      <c r="L9320">
        <f t="shared" si="660"/>
        <v>2019</v>
      </c>
      <c r="M9320">
        <f t="shared" si="661"/>
        <v>1</v>
      </c>
      <c r="N9320">
        <f t="shared" si="662"/>
        <v>0</v>
      </c>
      <c r="O9320">
        <f t="shared" si="663"/>
        <v>0</v>
      </c>
      <c r="P9320">
        <f t="shared" si="664"/>
        <v>6</v>
      </c>
    </row>
    <row r="9321" spans="1:16" x14ac:dyDescent="0.3">
      <c r="A9321" t="s">
        <v>66</v>
      </c>
      <c r="B9321" s="38">
        <v>43612</v>
      </c>
      <c r="C9321" t="s">
        <v>30</v>
      </c>
      <c r="D9321" t="s">
        <v>1353</v>
      </c>
      <c r="E9321" t="s">
        <v>1131</v>
      </c>
      <c r="F9321">
        <v>267063</v>
      </c>
      <c r="G9321">
        <v>423035</v>
      </c>
      <c r="H9321" t="s">
        <v>148</v>
      </c>
      <c r="I9321" t="s">
        <v>248</v>
      </c>
      <c r="L9321">
        <f t="shared" si="660"/>
        <v>2019</v>
      </c>
      <c r="M9321">
        <f t="shared" si="661"/>
        <v>5</v>
      </c>
      <c r="N9321">
        <f t="shared" si="662"/>
        <v>0</v>
      </c>
      <c r="O9321">
        <f t="shared" si="663"/>
        <v>0</v>
      </c>
      <c r="P9321">
        <f t="shared" si="664"/>
        <v>1</v>
      </c>
    </row>
    <row r="9322" spans="1:16" x14ac:dyDescent="0.3">
      <c r="A9322" t="s">
        <v>66</v>
      </c>
      <c r="B9322" s="38">
        <v>43637</v>
      </c>
      <c r="C9322" t="s">
        <v>30</v>
      </c>
      <c r="D9322" t="s">
        <v>1640</v>
      </c>
      <c r="E9322" t="s">
        <v>1131</v>
      </c>
      <c r="F9322">
        <v>267143</v>
      </c>
      <c r="G9322">
        <v>423043</v>
      </c>
      <c r="H9322" t="s">
        <v>152</v>
      </c>
      <c r="I9322" t="s">
        <v>222</v>
      </c>
      <c r="L9322">
        <f t="shared" si="660"/>
        <v>2019</v>
      </c>
      <c r="M9322">
        <f t="shared" si="661"/>
        <v>6</v>
      </c>
      <c r="N9322">
        <f t="shared" si="662"/>
        <v>0</v>
      </c>
      <c r="O9322">
        <f t="shared" si="663"/>
        <v>0</v>
      </c>
      <c r="P9322">
        <f t="shared" si="664"/>
        <v>2</v>
      </c>
    </row>
    <row r="9323" spans="1:16" x14ac:dyDescent="0.3">
      <c r="A9323" t="s">
        <v>66</v>
      </c>
      <c r="B9323" s="38">
        <v>43672</v>
      </c>
      <c r="C9323" t="s">
        <v>30</v>
      </c>
      <c r="D9323" t="s">
        <v>1353</v>
      </c>
      <c r="E9323" t="s">
        <v>1131</v>
      </c>
      <c r="F9323">
        <v>267023</v>
      </c>
      <c r="G9323">
        <v>423008</v>
      </c>
      <c r="H9323" t="s">
        <v>148</v>
      </c>
      <c r="I9323" t="s">
        <v>248</v>
      </c>
      <c r="L9323">
        <f t="shared" si="660"/>
        <v>2019</v>
      </c>
      <c r="M9323">
        <f t="shared" si="661"/>
        <v>7</v>
      </c>
      <c r="N9323">
        <f t="shared" si="662"/>
        <v>0</v>
      </c>
      <c r="O9323">
        <f t="shared" si="663"/>
        <v>0</v>
      </c>
      <c r="P9323">
        <f t="shared" si="664"/>
        <v>1</v>
      </c>
    </row>
    <row r="9324" spans="1:16" x14ac:dyDescent="0.3">
      <c r="A9324" t="s">
        <v>66</v>
      </c>
      <c r="B9324" s="38">
        <v>43727</v>
      </c>
      <c r="C9324" t="s">
        <v>29</v>
      </c>
      <c r="D9324" t="s">
        <v>1641</v>
      </c>
      <c r="E9324" t="s">
        <v>1131</v>
      </c>
      <c r="F9324">
        <v>267301</v>
      </c>
      <c r="G9324">
        <v>423434</v>
      </c>
      <c r="H9324" t="s">
        <v>152</v>
      </c>
      <c r="I9324" t="s">
        <v>799</v>
      </c>
      <c r="J9324" t="s">
        <v>248</v>
      </c>
      <c r="L9324">
        <f t="shared" si="660"/>
        <v>2019</v>
      </c>
      <c r="M9324">
        <f t="shared" si="661"/>
        <v>9</v>
      </c>
      <c r="N9324">
        <f t="shared" si="662"/>
        <v>0</v>
      </c>
      <c r="O9324">
        <f t="shared" si="663"/>
        <v>1</v>
      </c>
      <c r="P9324">
        <f t="shared" si="664"/>
        <v>1</v>
      </c>
    </row>
    <row r="9325" spans="1:16" x14ac:dyDescent="0.3">
      <c r="A9325" t="s">
        <v>37</v>
      </c>
      <c r="B9325" s="38">
        <v>43483</v>
      </c>
      <c r="C9325" t="s">
        <v>30</v>
      </c>
      <c r="D9325" t="s">
        <v>1525</v>
      </c>
      <c r="E9325" t="s">
        <v>1126</v>
      </c>
      <c r="F9325">
        <v>236413</v>
      </c>
      <c r="G9325">
        <v>333762</v>
      </c>
      <c r="H9325" t="s">
        <v>148</v>
      </c>
      <c r="I9325" t="s">
        <v>248</v>
      </c>
      <c r="L9325">
        <f t="shared" si="660"/>
        <v>2019</v>
      </c>
      <c r="M9325">
        <f t="shared" si="661"/>
        <v>1</v>
      </c>
      <c r="N9325">
        <f t="shared" si="662"/>
        <v>0</v>
      </c>
      <c r="O9325">
        <f t="shared" si="663"/>
        <v>0</v>
      </c>
      <c r="P9325">
        <f t="shared" si="664"/>
        <v>1</v>
      </c>
    </row>
    <row r="9326" spans="1:16" x14ac:dyDescent="0.3">
      <c r="A9326" t="s">
        <v>37</v>
      </c>
      <c r="B9326" s="38">
        <v>43554</v>
      </c>
      <c r="C9326" t="s">
        <v>30</v>
      </c>
      <c r="D9326" t="s">
        <v>1218</v>
      </c>
      <c r="E9326" t="s">
        <v>1126</v>
      </c>
      <c r="F9326">
        <v>236398</v>
      </c>
      <c r="G9326">
        <v>333819</v>
      </c>
      <c r="H9326" t="s">
        <v>148</v>
      </c>
      <c r="I9326" t="s">
        <v>248</v>
      </c>
      <c r="L9326">
        <f t="shared" ref="L9326:L9389" si="665">YEAR(B9326)</f>
        <v>2019</v>
      </c>
      <c r="M9326">
        <f t="shared" ref="M9326:M9389" si="666">MONTH(B9326)</f>
        <v>3</v>
      </c>
      <c r="N9326">
        <f t="shared" si="662"/>
        <v>0</v>
      </c>
      <c r="O9326">
        <f t="shared" si="663"/>
        <v>0</v>
      </c>
      <c r="P9326">
        <f t="shared" si="664"/>
        <v>1</v>
      </c>
    </row>
    <row r="9327" spans="1:16" x14ac:dyDescent="0.3">
      <c r="A9327" t="s">
        <v>37</v>
      </c>
      <c r="B9327" s="38">
        <v>43585</v>
      </c>
      <c r="C9327" t="s">
        <v>30</v>
      </c>
      <c r="D9327" t="s">
        <v>1218</v>
      </c>
      <c r="E9327" t="s">
        <v>1126</v>
      </c>
      <c r="F9327">
        <v>236216</v>
      </c>
      <c r="G9327">
        <v>334076</v>
      </c>
      <c r="H9327" t="s">
        <v>148</v>
      </c>
      <c r="I9327" t="s">
        <v>248</v>
      </c>
      <c r="L9327">
        <f t="shared" si="665"/>
        <v>2019</v>
      </c>
      <c r="M9327">
        <f t="shared" si="666"/>
        <v>4</v>
      </c>
      <c r="N9327">
        <f t="shared" si="662"/>
        <v>0</v>
      </c>
      <c r="O9327">
        <f t="shared" si="663"/>
        <v>0</v>
      </c>
      <c r="P9327">
        <f t="shared" si="664"/>
        <v>1</v>
      </c>
    </row>
    <row r="9328" spans="1:16" x14ac:dyDescent="0.3">
      <c r="A9328" t="s">
        <v>20</v>
      </c>
      <c r="B9328" s="38">
        <v>43481</v>
      </c>
      <c r="C9328" t="s">
        <v>30</v>
      </c>
      <c r="D9328" t="s">
        <v>1642</v>
      </c>
      <c r="E9328" t="s">
        <v>1128</v>
      </c>
      <c r="F9328">
        <v>311107</v>
      </c>
      <c r="G9328">
        <v>402959</v>
      </c>
      <c r="H9328" t="s">
        <v>148</v>
      </c>
      <c r="I9328" t="s">
        <v>248</v>
      </c>
      <c r="L9328">
        <f t="shared" si="665"/>
        <v>2019</v>
      </c>
      <c r="M9328">
        <f t="shared" si="666"/>
        <v>1</v>
      </c>
      <c r="N9328">
        <f t="shared" si="662"/>
        <v>0</v>
      </c>
      <c r="O9328">
        <f t="shared" si="663"/>
        <v>0</v>
      </c>
      <c r="P9328">
        <f t="shared" si="664"/>
        <v>1</v>
      </c>
    </row>
    <row r="9329" spans="1:16" x14ac:dyDescent="0.3">
      <c r="A9329" t="s">
        <v>20</v>
      </c>
      <c r="B9329" s="38">
        <v>43504</v>
      </c>
      <c r="C9329" t="s">
        <v>30</v>
      </c>
      <c r="D9329" t="s">
        <v>1643</v>
      </c>
      <c r="E9329" t="s">
        <v>1128</v>
      </c>
      <c r="F9329">
        <v>310464</v>
      </c>
      <c r="G9329">
        <v>403374</v>
      </c>
      <c r="H9329" t="s">
        <v>148</v>
      </c>
      <c r="I9329" t="s">
        <v>248</v>
      </c>
      <c r="L9329">
        <f t="shared" si="665"/>
        <v>2019</v>
      </c>
      <c r="M9329">
        <f t="shared" si="666"/>
        <v>2</v>
      </c>
      <c r="N9329">
        <f t="shared" si="662"/>
        <v>0</v>
      </c>
      <c r="O9329">
        <f t="shared" si="663"/>
        <v>0</v>
      </c>
      <c r="P9329">
        <f t="shared" si="664"/>
        <v>1</v>
      </c>
    </row>
    <row r="9330" spans="1:16" x14ac:dyDescent="0.3">
      <c r="A9330" t="s">
        <v>20</v>
      </c>
      <c r="B9330" s="38">
        <v>43507</v>
      </c>
      <c r="C9330" t="s">
        <v>30</v>
      </c>
      <c r="D9330" t="s">
        <v>1354</v>
      </c>
      <c r="E9330" t="s">
        <v>1128</v>
      </c>
      <c r="F9330">
        <v>310978</v>
      </c>
      <c r="G9330">
        <v>403762</v>
      </c>
      <c r="H9330" t="s">
        <v>148</v>
      </c>
      <c r="I9330" t="s">
        <v>248</v>
      </c>
      <c r="L9330">
        <f t="shared" si="665"/>
        <v>2019</v>
      </c>
      <c r="M9330">
        <f t="shared" si="666"/>
        <v>2</v>
      </c>
      <c r="N9330">
        <f t="shared" si="662"/>
        <v>0</v>
      </c>
      <c r="O9330">
        <f t="shared" si="663"/>
        <v>0</v>
      </c>
      <c r="P9330">
        <f t="shared" si="664"/>
        <v>1</v>
      </c>
    </row>
    <row r="9331" spans="1:16" x14ac:dyDescent="0.3">
      <c r="A9331" t="s">
        <v>20</v>
      </c>
      <c r="B9331" s="38">
        <v>43532</v>
      </c>
      <c r="C9331" t="s">
        <v>30</v>
      </c>
      <c r="D9331" t="s">
        <v>1644</v>
      </c>
      <c r="E9331" t="s">
        <v>1128</v>
      </c>
      <c r="F9331">
        <v>310475</v>
      </c>
      <c r="G9331">
        <v>403561</v>
      </c>
      <c r="H9331" t="s">
        <v>148</v>
      </c>
      <c r="I9331" t="s">
        <v>248</v>
      </c>
      <c r="L9331">
        <f t="shared" si="665"/>
        <v>2019</v>
      </c>
      <c r="M9331">
        <f t="shared" si="666"/>
        <v>3</v>
      </c>
      <c r="N9331">
        <f t="shared" si="662"/>
        <v>0</v>
      </c>
      <c r="O9331">
        <f t="shared" si="663"/>
        <v>0</v>
      </c>
      <c r="P9331">
        <f t="shared" si="664"/>
        <v>1</v>
      </c>
    </row>
    <row r="9332" spans="1:16" x14ac:dyDescent="0.3">
      <c r="A9332" t="s">
        <v>20</v>
      </c>
      <c r="B9332" s="38">
        <v>43533</v>
      </c>
      <c r="C9332" t="s">
        <v>30</v>
      </c>
      <c r="D9332" t="s">
        <v>1643</v>
      </c>
      <c r="E9332" t="s">
        <v>1128</v>
      </c>
      <c r="F9332">
        <v>310360</v>
      </c>
      <c r="G9332">
        <v>403431</v>
      </c>
      <c r="H9332" t="s">
        <v>148</v>
      </c>
      <c r="I9332" t="s">
        <v>248</v>
      </c>
      <c r="L9332">
        <f t="shared" si="665"/>
        <v>2019</v>
      </c>
      <c r="M9332">
        <f t="shared" si="666"/>
        <v>3</v>
      </c>
      <c r="N9332">
        <f t="shared" si="662"/>
        <v>0</v>
      </c>
      <c r="O9332">
        <f t="shared" si="663"/>
        <v>0</v>
      </c>
      <c r="P9332">
        <f t="shared" si="664"/>
        <v>1</v>
      </c>
    </row>
    <row r="9333" spans="1:16" x14ac:dyDescent="0.3">
      <c r="A9333" t="s">
        <v>20</v>
      </c>
      <c r="B9333" s="38">
        <v>43552</v>
      </c>
      <c r="C9333" t="s">
        <v>30</v>
      </c>
      <c r="D9333" t="s">
        <v>1326</v>
      </c>
      <c r="E9333" t="s">
        <v>1128</v>
      </c>
      <c r="F9333">
        <v>310679</v>
      </c>
      <c r="G9333">
        <v>402580</v>
      </c>
      <c r="H9333" t="s">
        <v>148</v>
      </c>
      <c r="I9333" t="s">
        <v>248</v>
      </c>
      <c r="L9333">
        <f t="shared" si="665"/>
        <v>2019</v>
      </c>
      <c r="M9333">
        <f t="shared" si="666"/>
        <v>3</v>
      </c>
      <c r="N9333">
        <f t="shared" si="662"/>
        <v>0</v>
      </c>
      <c r="O9333">
        <f t="shared" si="663"/>
        <v>0</v>
      </c>
      <c r="P9333">
        <f t="shared" si="664"/>
        <v>1</v>
      </c>
    </row>
    <row r="9334" spans="1:16" x14ac:dyDescent="0.3">
      <c r="A9334" t="s">
        <v>20</v>
      </c>
      <c r="B9334" s="38">
        <v>43554</v>
      </c>
      <c r="C9334" t="s">
        <v>30</v>
      </c>
      <c r="D9334" t="s">
        <v>1357</v>
      </c>
      <c r="E9334" t="s">
        <v>1128</v>
      </c>
      <c r="F9334">
        <v>310586</v>
      </c>
      <c r="G9334">
        <v>403408</v>
      </c>
      <c r="H9334" t="s">
        <v>148</v>
      </c>
      <c r="I9334" t="s">
        <v>248</v>
      </c>
      <c r="L9334">
        <f t="shared" si="665"/>
        <v>2019</v>
      </c>
      <c r="M9334">
        <f t="shared" si="666"/>
        <v>3</v>
      </c>
      <c r="N9334">
        <f t="shared" si="662"/>
        <v>0</v>
      </c>
      <c r="O9334">
        <f t="shared" si="663"/>
        <v>0</v>
      </c>
      <c r="P9334">
        <f t="shared" si="664"/>
        <v>1</v>
      </c>
    </row>
    <row r="9335" spans="1:16" x14ac:dyDescent="0.3">
      <c r="A9335" t="s">
        <v>20</v>
      </c>
      <c r="B9335" s="38">
        <v>43560</v>
      </c>
      <c r="C9335" t="s">
        <v>30</v>
      </c>
      <c r="D9335" t="s">
        <v>1527</v>
      </c>
      <c r="E9335" t="s">
        <v>1128</v>
      </c>
      <c r="F9335">
        <v>310434</v>
      </c>
      <c r="G9335">
        <v>403271</v>
      </c>
      <c r="H9335" t="s">
        <v>152</v>
      </c>
      <c r="I9335" t="s">
        <v>222</v>
      </c>
      <c r="L9335">
        <f t="shared" si="665"/>
        <v>2019</v>
      </c>
      <c r="M9335">
        <f t="shared" si="666"/>
        <v>4</v>
      </c>
      <c r="N9335">
        <f t="shared" si="662"/>
        <v>0</v>
      </c>
      <c r="O9335">
        <f t="shared" si="663"/>
        <v>0</v>
      </c>
      <c r="P9335">
        <f t="shared" si="664"/>
        <v>2</v>
      </c>
    </row>
    <row r="9336" spans="1:16" x14ac:dyDescent="0.3">
      <c r="A9336" t="s">
        <v>20</v>
      </c>
      <c r="B9336" s="38">
        <v>43598</v>
      </c>
      <c r="C9336" t="s">
        <v>30</v>
      </c>
      <c r="D9336" t="s">
        <v>1645</v>
      </c>
      <c r="E9336" t="s">
        <v>1128</v>
      </c>
      <c r="F9336">
        <v>310378</v>
      </c>
      <c r="G9336">
        <v>403436</v>
      </c>
      <c r="H9336" t="s">
        <v>148</v>
      </c>
      <c r="I9336" t="s">
        <v>248</v>
      </c>
      <c r="L9336">
        <f t="shared" si="665"/>
        <v>2019</v>
      </c>
      <c r="M9336">
        <f t="shared" si="666"/>
        <v>5</v>
      </c>
      <c r="N9336">
        <f t="shared" si="662"/>
        <v>0</v>
      </c>
      <c r="O9336">
        <f t="shared" si="663"/>
        <v>0</v>
      </c>
      <c r="P9336">
        <f t="shared" si="664"/>
        <v>1</v>
      </c>
    </row>
    <row r="9337" spans="1:16" x14ac:dyDescent="0.3">
      <c r="A9337" t="s">
        <v>20</v>
      </c>
      <c r="B9337" s="38">
        <v>43675</v>
      </c>
      <c r="C9337" t="s">
        <v>30</v>
      </c>
      <c r="D9337" t="s">
        <v>1304</v>
      </c>
      <c r="E9337" t="s">
        <v>1128</v>
      </c>
      <c r="F9337">
        <v>310689</v>
      </c>
      <c r="G9337">
        <v>403126</v>
      </c>
      <c r="H9337" t="s">
        <v>148</v>
      </c>
      <c r="I9337" t="s">
        <v>248</v>
      </c>
      <c r="L9337">
        <f t="shared" si="665"/>
        <v>2019</v>
      </c>
      <c r="M9337">
        <f t="shared" si="666"/>
        <v>7</v>
      </c>
      <c r="N9337">
        <f t="shared" si="662"/>
        <v>0</v>
      </c>
      <c r="O9337">
        <f t="shared" si="663"/>
        <v>0</v>
      </c>
      <c r="P9337">
        <f t="shared" si="664"/>
        <v>1</v>
      </c>
    </row>
    <row r="9338" spans="1:16" x14ac:dyDescent="0.3">
      <c r="A9338" t="s">
        <v>20</v>
      </c>
      <c r="B9338" s="38">
        <v>43686</v>
      </c>
      <c r="C9338" t="s">
        <v>30</v>
      </c>
      <c r="D9338" t="s">
        <v>1356</v>
      </c>
      <c r="E9338" t="s">
        <v>1128</v>
      </c>
      <c r="F9338">
        <v>310558</v>
      </c>
      <c r="G9338">
        <v>403273</v>
      </c>
      <c r="H9338" t="s">
        <v>245</v>
      </c>
      <c r="I9338" t="s">
        <v>529</v>
      </c>
      <c r="L9338">
        <f t="shared" si="665"/>
        <v>2019</v>
      </c>
      <c r="M9338">
        <f t="shared" si="666"/>
        <v>8</v>
      </c>
      <c r="N9338">
        <f t="shared" si="662"/>
        <v>0</v>
      </c>
      <c r="O9338">
        <f t="shared" si="663"/>
        <v>0</v>
      </c>
      <c r="P9338">
        <f t="shared" si="664"/>
        <v>4</v>
      </c>
    </row>
    <row r="9339" spans="1:16" x14ac:dyDescent="0.3">
      <c r="A9339" t="s">
        <v>20</v>
      </c>
      <c r="B9339" s="38">
        <v>43690</v>
      </c>
      <c r="C9339" t="s">
        <v>29</v>
      </c>
      <c r="D9339" t="s">
        <v>1467</v>
      </c>
      <c r="E9339" t="s">
        <v>1128</v>
      </c>
      <c r="F9339">
        <v>310777</v>
      </c>
      <c r="G9339">
        <v>403359</v>
      </c>
      <c r="H9339" t="s">
        <v>148</v>
      </c>
      <c r="I9339" t="s">
        <v>799</v>
      </c>
      <c r="L9339">
        <f t="shared" si="665"/>
        <v>2019</v>
      </c>
      <c r="M9339">
        <f t="shared" si="666"/>
        <v>8</v>
      </c>
      <c r="N9339">
        <f t="shared" si="662"/>
        <v>0</v>
      </c>
      <c r="O9339">
        <f t="shared" si="663"/>
        <v>1</v>
      </c>
      <c r="P9339">
        <f t="shared" si="664"/>
        <v>0</v>
      </c>
    </row>
    <row r="9340" spans="1:16" x14ac:dyDescent="0.3">
      <c r="A9340" t="s">
        <v>20</v>
      </c>
      <c r="B9340" s="38">
        <v>43693</v>
      </c>
      <c r="C9340" t="s">
        <v>30</v>
      </c>
      <c r="D9340" t="s">
        <v>1527</v>
      </c>
      <c r="E9340" t="s">
        <v>1128</v>
      </c>
      <c r="F9340">
        <v>310469</v>
      </c>
      <c r="G9340">
        <v>403307</v>
      </c>
      <c r="H9340" t="s">
        <v>152</v>
      </c>
      <c r="I9340" t="s">
        <v>222</v>
      </c>
      <c r="L9340">
        <f t="shared" si="665"/>
        <v>2019</v>
      </c>
      <c r="M9340">
        <f t="shared" si="666"/>
        <v>8</v>
      </c>
      <c r="N9340">
        <f t="shared" si="662"/>
        <v>0</v>
      </c>
      <c r="O9340">
        <f t="shared" si="663"/>
        <v>0</v>
      </c>
      <c r="P9340">
        <f t="shared" si="664"/>
        <v>2</v>
      </c>
    </row>
    <row r="9341" spans="1:16" x14ac:dyDescent="0.3">
      <c r="A9341" t="s">
        <v>20</v>
      </c>
      <c r="B9341" s="38">
        <v>43698</v>
      </c>
      <c r="C9341" t="s">
        <v>30</v>
      </c>
      <c r="D9341" t="s">
        <v>1645</v>
      </c>
      <c r="E9341" t="s">
        <v>1128</v>
      </c>
      <c r="F9341">
        <v>310380</v>
      </c>
      <c r="G9341">
        <v>403434</v>
      </c>
      <c r="H9341" t="s">
        <v>148</v>
      </c>
      <c r="I9341" t="s">
        <v>248</v>
      </c>
      <c r="L9341">
        <f t="shared" si="665"/>
        <v>2019</v>
      </c>
      <c r="M9341">
        <f t="shared" si="666"/>
        <v>8</v>
      </c>
      <c r="N9341">
        <f t="shared" si="662"/>
        <v>0</v>
      </c>
      <c r="O9341">
        <f t="shared" si="663"/>
        <v>0</v>
      </c>
      <c r="P9341">
        <f t="shared" si="664"/>
        <v>1</v>
      </c>
    </row>
    <row r="9342" spans="1:16" x14ac:dyDescent="0.3">
      <c r="A9342" t="s">
        <v>20</v>
      </c>
      <c r="B9342" s="38">
        <v>43712</v>
      </c>
      <c r="C9342" t="s">
        <v>30</v>
      </c>
      <c r="D9342" t="s">
        <v>1341</v>
      </c>
      <c r="E9342" t="s">
        <v>1128</v>
      </c>
      <c r="F9342">
        <v>310711</v>
      </c>
      <c r="G9342">
        <v>403129</v>
      </c>
      <c r="H9342" t="s">
        <v>148</v>
      </c>
      <c r="I9342" t="s">
        <v>248</v>
      </c>
      <c r="L9342">
        <f t="shared" si="665"/>
        <v>2019</v>
      </c>
      <c r="M9342">
        <f t="shared" si="666"/>
        <v>9</v>
      </c>
      <c r="N9342">
        <f t="shared" si="662"/>
        <v>0</v>
      </c>
      <c r="O9342">
        <f t="shared" si="663"/>
        <v>0</v>
      </c>
      <c r="P9342">
        <f t="shared" si="664"/>
        <v>1</v>
      </c>
    </row>
    <row r="9343" spans="1:16" x14ac:dyDescent="0.3">
      <c r="A9343" t="s">
        <v>20</v>
      </c>
      <c r="B9343" s="38">
        <v>43712</v>
      </c>
      <c r="C9343" t="s">
        <v>29</v>
      </c>
      <c r="D9343" t="s">
        <v>1527</v>
      </c>
      <c r="E9343" t="s">
        <v>1128</v>
      </c>
      <c r="F9343">
        <v>310444</v>
      </c>
      <c r="G9343">
        <v>403284</v>
      </c>
      <c r="H9343" t="s">
        <v>148</v>
      </c>
      <c r="I9343" t="s">
        <v>799</v>
      </c>
      <c r="L9343">
        <f t="shared" si="665"/>
        <v>2019</v>
      </c>
      <c r="M9343">
        <f t="shared" si="666"/>
        <v>9</v>
      </c>
      <c r="N9343">
        <f t="shared" si="662"/>
        <v>0</v>
      </c>
      <c r="O9343">
        <f t="shared" si="663"/>
        <v>1</v>
      </c>
      <c r="P9343">
        <f t="shared" si="664"/>
        <v>0</v>
      </c>
    </row>
    <row r="9344" spans="1:16" x14ac:dyDescent="0.3">
      <c r="A9344" t="s">
        <v>20</v>
      </c>
      <c r="B9344" s="38">
        <v>43755</v>
      </c>
      <c r="C9344" t="s">
        <v>30</v>
      </c>
      <c r="D9344" t="s">
        <v>1646</v>
      </c>
      <c r="E9344" t="s">
        <v>1128</v>
      </c>
      <c r="F9344">
        <v>310864</v>
      </c>
      <c r="G9344">
        <v>402636</v>
      </c>
      <c r="H9344" t="s">
        <v>148</v>
      </c>
      <c r="I9344" t="s">
        <v>248</v>
      </c>
      <c r="L9344">
        <f t="shared" si="665"/>
        <v>2019</v>
      </c>
      <c r="M9344">
        <f t="shared" si="666"/>
        <v>10</v>
      </c>
      <c r="N9344">
        <f t="shared" si="662"/>
        <v>0</v>
      </c>
      <c r="O9344">
        <f t="shared" si="663"/>
        <v>0</v>
      </c>
      <c r="P9344">
        <f t="shared" si="664"/>
        <v>1</v>
      </c>
    </row>
    <row r="9345" spans="1:16" x14ac:dyDescent="0.3">
      <c r="A9345" t="s">
        <v>20</v>
      </c>
      <c r="B9345" s="38">
        <v>43777</v>
      </c>
      <c r="C9345" t="s">
        <v>30</v>
      </c>
      <c r="D9345" t="s">
        <v>1460</v>
      </c>
      <c r="E9345" t="s">
        <v>1128</v>
      </c>
      <c r="F9345">
        <v>310707</v>
      </c>
      <c r="G9345">
        <v>403776</v>
      </c>
      <c r="H9345" t="s">
        <v>148</v>
      </c>
      <c r="I9345" t="s">
        <v>248</v>
      </c>
      <c r="L9345">
        <f t="shared" si="665"/>
        <v>2019</v>
      </c>
      <c r="M9345">
        <f t="shared" si="666"/>
        <v>11</v>
      </c>
      <c r="N9345">
        <f t="shared" si="662"/>
        <v>0</v>
      </c>
      <c r="O9345">
        <f t="shared" si="663"/>
        <v>0</v>
      </c>
      <c r="P9345">
        <f t="shared" si="664"/>
        <v>1</v>
      </c>
    </row>
    <row r="9346" spans="1:16" x14ac:dyDescent="0.3">
      <c r="A9346" t="s">
        <v>20</v>
      </c>
      <c r="B9346" s="38">
        <v>43797</v>
      </c>
      <c r="C9346" t="s">
        <v>30</v>
      </c>
      <c r="D9346" t="s">
        <v>1355</v>
      </c>
      <c r="E9346" t="s">
        <v>1128</v>
      </c>
      <c r="F9346">
        <v>311068</v>
      </c>
      <c r="G9346">
        <v>402921</v>
      </c>
      <c r="H9346" t="s">
        <v>152</v>
      </c>
      <c r="I9346" t="s">
        <v>222</v>
      </c>
      <c r="L9346">
        <f t="shared" si="665"/>
        <v>2019</v>
      </c>
      <c r="M9346">
        <f t="shared" si="666"/>
        <v>11</v>
      </c>
      <c r="N9346">
        <f t="shared" si="662"/>
        <v>0</v>
      </c>
      <c r="O9346">
        <f t="shared" si="663"/>
        <v>0</v>
      </c>
      <c r="P9346">
        <f t="shared" si="664"/>
        <v>2</v>
      </c>
    </row>
    <row r="9347" spans="1:16" x14ac:dyDescent="0.3">
      <c r="A9347" t="s">
        <v>20</v>
      </c>
      <c r="B9347" s="38">
        <v>43801</v>
      </c>
      <c r="C9347" t="s">
        <v>30</v>
      </c>
      <c r="D9347" t="s">
        <v>1358</v>
      </c>
      <c r="E9347" t="s">
        <v>1128</v>
      </c>
      <c r="F9347">
        <v>310591</v>
      </c>
      <c r="G9347">
        <v>403162</v>
      </c>
      <c r="H9347" t="s">
        <v>144</v>
      </c>
      <c r="I9347" t="s">
        <v>341</v>
      </c>
      <c r="L9347">
        <f t="shared" si="665"/>
        <v>2019</v>
      </c>
      <c r="M9347">
        <f t="shared" si="666"/>
        <v>12</v>
      </c>
      <c r="N9347">
        <f t="shared" si="662"/>
        <v>0</v>
      </c>
      <c r="O9347">
        <f t="shared" si="663"/>
        <v>0</v>
      </c>
      <c r="P9347">
        <f t="shared" si="664"/>
        <v>3</v>
      </c>
    </row>
    <row r="9348" spans="1:16" x14ac:dyDescent="0.3">
      <c r="A9348" t="s">
        <v>20</v>
      </c>
      <c r="B9348" s="38">
        <v>43825</v>
      </c>
      <c r="C9348" t="s">
        <v>29</v>
      </c>
      <c r="D9348" t="s">
        <v>1358</v>
      </c>
      <c r="E9348" t="s">
        <v>1128</v>
      </c>
      <c r="F9348">
        <v>310559</v>
      </c>
      <c r="G9348">
        <v>403206</v>
      </c>
      <c r="H9348" t="s">
        <v>148</v>
      </c>
      <c r="I9348" t="s">
        <v>799</v>
      </c>
      <c r="L9348">
        <f t="shared" si="665"/>
        <v>2019</v>
      </c>
      <c r="M9348">
        <f t="shared" si="666"/>
        <v>12</v>
      </c>
      <c r="N9348">
        <f t="shared" si="662"/>
        <v>0</v>
      </c>
      <c r="O9348">
        <f t="shared" si="663"/>
        <v>1</v>
      </c>
      <c r="P9348">
        <f t="shared" si="664"/>
        <v>0</v>
      </c>
    </row>
    <row r="9349" spans="1:16" x14ac:dyDescent="0.3">
      <c r="A9349" t="s">
        <v>61</v>
      </c>
      <c r="B9349" s="38">
        <v>43529</v>
      </c>
      <c r="C9349" t="s">
        <v>30</v>
      </c>
      <c r="D9349" t="s">
        <v>1224</v>
      </c>
      <c r="E9349" t="s">
        <v>1124</v>
      </c>
      <c r="F9349">
        <v>336592</v>
      </c>
      <c r="G9349">
        <v>352310</v>
      </c>
      <c r="H9349" t="s">
        <v>148</v>
      </c>
      <c r="I9349" t="s">
        <v>248</v>
      </c>
      <c r="L9349">
        <f t="shared" si="665"/>
        <v>2019</v>
      </c>
      <c r="M9349">
        <f t="shared" si="666"/>
        <v>3</v>
      </c>
      <c r="N9349">
        <f t="shared" si="662"/>
        <v>0</v>
      </c>
      <c r="O9349">
        <f t="shared" si="663"/>
        <v>0</v>
      </c>
      <c r="P9349">
        <f t="shared" si="664"/>
        <v>1</v>
      </c>
    </row>
    <row r="9350" spans="1:16" x14ac:dyDescent="0.3">
      <c r="A9350" t="s">
        <v>61</v>
      </c>
      <c r="B9350" s="38">
        <v>43600</v>
      </c>
      <c r="C9350" t="s">
        <v>29</v>
      </c>
      <c r="D9350" t="s">
        <v>1218</v>
      </c>
      <c r="E9350" t="s">
        <v>1124</v>
      </c>
      <c r="F9350">
        <v>336812</v>
      </c>
      <c r="G9350">
        <v>352661</v>
      </c>
      <c r="H9350" t="s">
        <v>148</v>
      </c>
      <c r="I9350" t="s">
        <v>799</v>
      </c>
      <c r="L9350">
        <f t="shared" si="665"/>
        <v>2019</v>
      </c>
      <c r="M9350">
        <f t="shared" si="666"/>
        <v>5</v>
      </c>
      <c r="N9350">
        <f t="shared" si="662"/>
        <v>0</v>
      </c>
      <c r="O9350">
        <f t="shared" si="663"/>
        <v>1</v>
      </c>
      <c r="P9350">
        <f t="shared" si="664"/>
        <v>0</v>
      </c>
    </row>
    <row r="9351" spans="1:16" x14ac:dyDescent="0.3">
      <c r="A9351" t="s">
        <v>61</v>
      </c>
      <c r="B9351" s="38">
        <v>43603</v>
      </c>
      <c r="C9351" t="s">
        <v>30</v>
      </c>
      <c r="D9351" t="s">
        <v>1224</v>
      </c>
      <c r="E9351" t="s">
        <v>1124</v>
      </c>
      <c r="F9351">
        <v>336589</v>
      </c>
      <c r="G9351">
        <v>352369</v>
      </c>
      <c r="H9351" t="s">
        <v>148</v>
      </c>
      <c r="I9351" t="s">
        <v>248</v>
      </c>
      <c r="L9351">
        <f t="shared" si="665"/>
        <v>2019</v>
      </c>
      <c r="M9351">
        <f t="shared" si="666"/>
        <v>5</v>
      </c>
      <c r="N9351">
        <f t="shared" si="662"/>
        <v>0</v>
      </c>
      <c r="O9351">
        <f t="shared" si="663"/>
        <v>0</v>
      </c>
      <c r="P9351">
        <f t="shared" si="664"/>
        <v>1</v>
      </c>
    </row>
    <row r="9352" spans="1:16" x14ac:dyDescent="0.3">
      <c r="A9352" t="s">
        <v>61</v>
      </c>
      <c r="B9352" s="38">
        <v>43635</v>
      </c>
      <c r="C9352" t="s">
        <v>30</v>
      </c>
      <c r="D9352" t="s">
        <v>1647</v>
      </c>
      <c r="E9352" t="s">
        <v>1124</v>
      </c>
      <c r="F9352">
        <v>336821</v>
      </c>
      <c r="G9352">
        <v>352510</v>
      </c>
      <c r="H9352" t="s">
        <v>148</v>
      </c>
      <c r="I9352" t="s">
        <v>248</v>
      </c>
      <c r="L9352">
        <f t="shared" si="665"/>
        <v>2019</v>
      </c>
      <c r="M9352">
        <f t="shared" si="666"/>
        <v>6</v>
      </c>
      <c r="N9352">
        <f t="shared" si="662"/>
        <v>0</v>
      </c>
      <c r="O9352">
        <f t="shared" si="663"/>
        <v>0</v>
      </c>
      <c r="P9352">
        <f t="shared" si="664"/>
        <v>1</v>
      </c>
    </row>
    <row r="9353" spans="1:16" x14ac:dyDescent="0.3">
      <c r="A9353" t="s">
        <v>61</v>
      </c>
      <c r="B9353" s="38">
        <v>43636</v>
      </c>
      <c r="C9353" t="s">
        <v>30</v>
      </c>
      <c r="D9353" t="s">
        <v>1528</v>
      </c>
      <c r="E9353" t="s">
        <v>1124</v>
      </c>
      <c r="F9353">
        <v>336597</v>
      </c>
      <c r="G9353">
        <v>352380</v>
      </c>
      <c r="H9353" t="s">
        <v>148</v>
      </c>
      <c r="I9353" t="s">
        <v>248</v>
      </c>
      <c r="L9353">
        <f t="shared" si="665"/>
        <v>2019</v>
      </c>
      <c r="M9353">
        <f t="shared" si="666"/>
        <v>6</v>
      </c>
      <c r="N9353">
        <f t="shared" si="662"/>
        <v>0</v>
      </c>
      <c r="O9353">
        <f t="shared" si="663"/>
        <v>0</v>
      </c>
      <c r="P9353">
        <f t="shared" si="664"/>
        <v>1</v>
      </c>
    </row>
    <row r="9354" spans="1:16" x14ac:dyDescent="0.3">
      <c r="A9354" t="s">
        <v>52</v>
      </c>
      <c r="B9354" s="38">
        <v>43468</v>
      </c>
      <c r="C9354" t="s">
        <v>30</v>
      </c>
      <c r="D9354" t="s">
        <v>1370</v>
      </c>
      <c r="E9354" t="s">
        <v>1126</v>
      </c>
      <c r="F9354">
        <v>245158</v>
      </c>
      <c r="G9354">
        <v>372558</v>
      </c>
      <c r="H9354" t="s">
        <v>148</v>
      </c>
      <c r="I9354" t="s">
        <v>248</v>
      </c>
      <c r="L9354">
        <f t="shared" si="665"/>
        <v>2019</v>
      </c>
      <c r="M9354">
        <f t="shared" si="666"/>
        <v>1</v>
      </c>
      <c r="N9354">
        <f t="shared" si="662"/>
        <v>0</v>
      </c>
      <c r="O9354">
        <f t="shared" si="663"/>
        <v>0</v>
      </c>
      <c r="P9354">
        <f t="shared" si="664"/>
        <v>1</v>
      </c>
    </row>
    <row r="9355" spans="1:16" x14ac:dyDescent="0.3">
      <c r="A9355" t="s">
        <v>52</v>
      </c>
      <c r="B9355" s="38">
        <v>43482</v>
      </c>
      <c r="C9355" t="s">
        <v>29</v>
      </c>
      <c r="D9355" t="s">
        <v>1368</v>
      </c>
      <c r="E9355" t="s">
        <v>1126</v>
      </c>
      <c r="F9355">
        <v>244953</v>
      </c>
      <c r="G9355">
        <v>372881</v>
      </c>
      <c r="H9355" t="s">
        <v>245</v>
      </c>
      <c r="I9355" t="s">
        <v>799</v>
      </c>
      <c r="J9355" t="s">
        <v>341</v>
      </c>
      <c r="L9355">
        <f t="shared" si="665"/>
        <v>2019</v>
      </c>
      <c r="M9355">
        <f t="shared" si="666"/>
        <v>1</v>
      </c>
      <c r="N9355">
        <f t="shared" si="662"/>
        <v>0</v>
      </c>
      <c r="O9355">
        <f t="shared" si="663"/>
        <v>1</v>
      </c>
      <c r="P9355">
        <f t="shared" si="664"/>
        <v>3</v>
      </c>
    </row>
    <row r="9356" spans="1:16" x14ac:dyDescent="0.3">
      <c r="A9356" t="s">
        <v>52</v>
      </c>
      <c r="B9356" s="38">
        <v>43540</v>
      </c>
      <c r="C9356" t="s">
        <v>30</v>
      </c>
      <c r="D9356" t="s">
        <v>1366</v>
      </c>
      <c r="E9356" t="s">
        <v>1126</v>
      </c>
      <c r="F9356">
        <v>244634</v>
      </c>
      <c r="G9356">
        <v>372226</v>
      </c>
      <c r="H9356" t="s">
        <v>245</v>
      </c>
      <c r="I9356" t="s">
        <v>529</v>
      </c>
      <c r="L9356">
        <f t="shared" si="665"/>
        <v>2019</v>
      </c>
      <c r="M9356">
        <f t="shared" si="666"/>
        <v>3</v>
      </c>
      <c r="N9356">
        <f t="shared" si="662"/>
        <v>0</v>
      </c>
      <c r="O9356">
        <f t="shared" si="663"/>
        <v>0</v>
      </c>
      <c r="P9356">
        <f t="shared" si="664"/>
        <v>4</v>
      </c>
    </row>
    <row r="9357" spans="1:16" x14ac:dyDescent="0.3">
      <c r="A9357" t="s">
        <v>52</v>
      </c>
      <c r="B9357" s="38">
        <v>43563</v>
      </c>
      <c r="C9357" t="s">
        <v>30</v>
      </c>
      <c r="D9357" t="s">
        <v>1369</v>
      </c>
      <c r="E9357" t="s">
        <v>1126</v>
      </c>
      <c r="F9357">
        <v>244817</v>
      </c>
      <c r="G9357">
        <v>372548</v>
      </c>
      <c r="H9357" t="s">
        <v>144</v>
      </c>
      <c r="I9357" t="s">
        <v>341</v>
      </c>
      <c r="L9357">
        <f t="shared" si="665"/>
        <v>2019</v>
      </c>
      <c r="M9357">
        <f t="shared" si="666"/>
        <v>4</v>
      </c>
      <c r="N9357">
        <f t="shared" si="662"/>
        <v>0</v>
      </c>
      <c r="O9357">
        <f t="shared" si="663"/>
        <v>0</v>
      </c>
      <c r="P9357">
        <f t="shared" si="664"/>
        <v>3</v>
      </c>
    </row>
    <row r="9358" spans="1:16" x14ac:dyDescent="0.3">
      <c r="A9358" t="s">
        <v>52</v>
      </c>
      <c r="B9358" s="38">
        <v>43564</v>
      </c>
      <c r="C9358" t="s">
        <v>30</v>
      </c>
      <c r="D9358" t="s">
        <v>1648</v>
      </c>
      <c r="E9358" t="s">
        <v>1126</v>
      </c>
      <c r="F9358">
        <v>244912</v>
      </c>
      <c r="G9358">
        <v>372866</v>
      </c>
      <c r="H9358" t="s">
        <v>144</v>
      </c>
      <c r="I9358" t="s">
        <v>341</v>
      </c>
      <c r="L9358">
        <f t="shared" si="665"/>
        <v>2019</v>
      </c>
      <c r="M9358">
        <f t="shared" si="666"/>
        <v>4</v>
      </c>
      <c r="N9358">
        <f t="shared" si="662"/>
        <v>0</v>
      </c>
      <c r="O9358">
        <f t="shared" si="663"/>
        <v>0</v>
      </c>
      <c r="P9358">
        <f t="shared" si="664"/>
        <v>3</v>
      </c>
    </row>
    <row r="9359" spans="1:16" x14ac:dyDescent="0.3">
      <c r="A9359" t="s">
        <v>52</v>
      </c>
      <c r="B9359" s="38">
        <v>43594</v>
      </c>
      <c r="C9359" t="s">
        <v>30</v>
      </c>
      <c r="D9359" t="s">
        <v>1408</v>
      </c>
      <c r="E9359" t="s">
        <v>1126</v>
      </c>
      <c r="F9359">
        <v>244897</v>
      </c>
      <c r="G9359">
        <v>372563</v>
      </c>
      <c r="H9359" t="s">
        <v>148</v>
      </c>
      <c r="I9359" t="s">
        <v>248</v>
      </c>
      <c r="L9359">
        <f t="shared" si="665"/>
        <v>2019</v>
      </c>
      <c r="M9359">
        <f t="shared" si="666"/>
        <v>5</v>
      </c>
      <c r="N9359">
        <f t="shared" si="662"/>
        <v>0</v>
      </c>
      <c r="O9359">
        <f t="shared" si="663"/>
        <v>0</v>
      </c>
      <c r="P9359">
        <f t="shared" si="664"/>
        <v>1</v>
      </c>
    </row>
    <row r="9360" spans="1:16" x14ac:dyDescent="0.3">
      <c r="A9360" t="s">
        <v>52</v>
      </c>
      <c r="B9360" s="38">
        <v>43612</v>
      </c>
      <c r="C9360" t="s">
        <v>30</v>
      </c>
      <c r="D9360" t="s">
        <v>1347</v>
      </c>
      <c r="E9360" t="s">
        <v>1126</v>
      </c>
      <c r="F9360">
        <v>244911</v>
      </c>
      <c r="G9360">
        <v>372652</v>
      </c>
      <c r="H9360" t="s">
        <v>148</v>
      </c>
      <c r="I9360" t="s">
        <v>248</v>
      </c>
      <c r="L9360">
        <f t="shared" si="665"/>
        <v>2019</v>
      </c>
      <c r="M9360">
        <f t="shared" si="666"/>
        <v>5</v>
      </c>
      <c r="N9360">
        <f t="shared" si="662"/>
        <v>0</v>
      </c>
      <c r="O9360">
        <f t="shared" si="663"/>
        <v>0</v>
      </c>
      <c r="P9360">
        <f t="shared" si="664"/>
        <v>1</v>
      </c>
    </row>
    <row r="9361" spans="1:16" x14ac:dyDescent="0.3">
      <c r="A9361" t="s">
        <v>52</v>
      </c>
      <c r="B9361" s="38">
        <v>43616</v>
      </c>
      <c r="C9361" t="s">
        <v>30</v>
      </c>
      <c r="D9361" t="s">
        <v>1223</v>
      </c>
      <c r="E9361" t="s">
        <v>1126</v>
      </c>
      <c r="F9361">
        <v>245275</v>
      </c>
      <c r="G9361">
        <v>372661</v>
      </c>
      <c r="H9361" t="s">
        <v>148</v>
      </c>
      <c r="I9361" t="s">
        <v>248</v>
      </c>
      <c r="L9361">
        <f t="shared" si="665"/>
        <v>2019</v>
      </c>
      <c r="M9361">
        <f t="shared" si="666"/>
        <v>5</v>
      </c>
      <c r="N9361">
        <f t="shared" si="662"/>
        <v>0</v>
      </c>
      <c r="O9361">
        <f t="shared" si="663"/>
        <v>0</v>
      </c>
      <c r="P9361">
        <f t="shared" si="664"/>
        <v>1</v>
      </c>
    </row>
    <row r="9362" spans="1:16" x14ac:dyDescent="0.3">
      <c r="A9362" t="s">
        <v>52</v>
      </c>
      <c r="B9362" s="38">
        <v>43701</v>
      </c>
      <c r="C9362" t="s">
        <v>30</v>
      </c>
      <c r="D9362" t="s">
        <v>1347</v>
      </c>
      <c r="E9362" t="s">
        <v>1126</v>
      </c>
      <c r="F9362">
        <v>244856</v>
      </c>
      <c r="G9362">
        <v>372586</v>
      </c>
      <c r="H9362" t="s">
        <v>148</v>
      </c>
      <c r="I9362" t="s">
        <v>248</v>
      </c>
      <c r="L9362">
        <f t="shared" si="665"/>
        <v>2019</v>
      </c>
      <c r="M9362">
        <f t="shared" si="666"/>
        <v>8</v>
      </c>
      <c r="N9362">
        <f t="shared" si="662"/>
        <v>0</v>
      </c>
      <c r="O9362">
        <f t="shared" si="663"/>
        <v>0</v>
      </c>
      <c r="P9362">
        <f t="shared" si="664"/>
        <v>1</v>
      </c>
    </row>
    <row r="9363" spans="1:16" x14ac:dyDescent="0.3">
      <c r="A9363" t="s">
        <v>52</v>
      </c>
      <c r="B9363" s="38">
        <v>43702</v>
      </c>
      <c r="C9363" t="s">
        <v>30</v>
      </c>
      <c r="D9363" t="s">
        <v>1365</v>
      </c>
      <c r="E9363" t="s">
        <v>1126</v>
      </c>
      <c r="F9363">
        <v>245163</v>
      </c>
      <c r="G9363">
        <v>372796</v>
      </c>
      <c r="H9363" t="s">
        <v>148</v>
      </c>
      <c r="I9363" t="s">
        <v>248</v>
      </c>
      <c r="L9363">
        <f t="shared" si="665"/>
        <v>2019</v>
      </c>
      <c r="M9363">
        <f t="shared" si="666"/>
        <v>8</v>
      </c>
      <c r="N9363">
        <f t="shared" si="662"/>
        <v>0</v>
      </c>
      <c r="O9363">
        <f t="shared" si="663"/>
        <v>0</v>
      </c>
      <c r="P9363">
        <f t="shared" si="664"/>
        <v>1</v>
      </c>
    </row>
    <row r="9364" spans="1:16" x14ac:dyDescent="0.3">
      <c r="A9364" t="s">
        <v>52</v>
      </c>
      <c r="B9364" s="38">
        <v>43707</v>
      </c>
      <c r="C9364" t="s">
        <v>30</v>
      </c>
      <c r="D9364" t="s">
        <v>1367</v>
      </c>
      <c r="E9364" t="s">
        <v>1126</v>
      </c>
      <c r="F9364">
        <v>245208</v>
      </c>
      <c r="G9364">
        <v>372304</v>
      </c>
      <c r="H9364" t="s">
        <v>148</v>
      </c>
      <c r="I9364" t="s">
        <v>248</v>
      </c>
      <c r="L9364">
        <f t="shared" si="665"/>
        <v>2019</v>
      </c>
      <c r="M9364">
        <f t="shared" si="666"/>
        <v>8</v>
      </c>
      <c r="N9364">
        <f t="shared" si="662"/>
        <v>0</v>
      </c>
      <c r="O9364">
        <f t="shared" si="663"/>
        <v>0</v>
      </c>
      <c r="P9364">
        <f t="shared" si="664"/>
        <v>1</v>
      </c>
    </row>
    <row r="9365" spans="1:16" x14ac:dyDescent="0.3">
      <c r="A9365" t="s">
        <v>52</v>
      </c>
      <c r="B9365" s="38">
        <v>43743</v>
      </c>
      <c r="C9365" t="s">
        <v>30</v>
      </c>
      <c r="D9365" t="s">
        <v>1347</v>
      </c>
      <c r="E9365" t="s">
        <v>1126</v>
      </c>
      <c r="F9365">
        <v>244936</v>
      </c>
      <c r="G9365">
        <v>372689</v>
      </c>
      <c r="H9365" t="s">
        <v>152</v>
      </c>
      <c r="I9365" t="s">
        <v>222</v>
      </c>
      <c r="L9365">
        <f t="shared" si="665"/>
        <v>2019</v>
      </c>
      <c r="M9365">
        <f t="shared" si="666"/>
        <v>10</v>
      </c>
      <c r="N9365">
        <f t="shared" ref="N9365:N9428" si="667">SUM((IF(OR(ISBLANK($I9365),ISERROR(SEARCH("killed",$I9365))),0,IF(SEARCH("killed",$I9365)=3,LEFT($I9365,1),IF(SEARCH("killed",$I9365)=4,LEFT($I9365,2),0)))),(IF(OR(ISBLANK($J9365),ISERROR(SEARCH("killed",$J9365))),0,IF(SEARCH("killed",$J9365)=3,LEFT($J9365,1),IF(SEARCH("killed",$J9365)=4,LEFT($J9365,2),0)))),(IF(OR(ISBLANK($K9365),ISERROR(SEARCH("killed",$K9365))),0,IF(SEARCH("killed",$K9365)=3,LEFT($K9365,1),IF(SEARCH("killed",$K9365)=4,LEFT($K9365,2),0)))))</f>
        <v>0</v>
      </c>
      <c r="O9365">
        <f t="shared" ref="O9365:O9428" si="668">SUM((IF(OR(ISBLANK($I9365),ISERROR(SEARCH("seriously",$I9365))),0,IF(SEARCH("seriously",$I9365)=3,LEFT($I9365,1),IF(SEARCH("seriously",$I9365)=4,LEFT($I9365,2),0)))),(IF(OR(ISBLANK($J9365),ISERROR(SEARCH("seriously",$J9365))),0,IF(SEARCH("seriously",$J9365)=3,LEFT($J9365,1),IF(SEARCH("seriously",$J9365)=4,LEFT($J9365,2),0)))),(IF(OR(ISBLANK($K9365),ISERROR(SEARCH("seriously",$K9365))),0,IF(SEARCH("seriously",$K9365)=3,LEFT($K9365,1),IF(SEARCH("seriously",$K9365)=4,LEFT($K9365,2),0)))))</f>
        <v>0</v>
      </c>
      <c r="P9365">
        <f t="shared" ref="P9365:P9428" si="669">SUM((IF(OR(ISBLANK($I9365),ISERROR(SEARCH("slightly",$I9365))),0,IF(SEARCH("slightly",$I9365)=3,LEFT($I9365,1),IF(SEARCH("slightly",$I9365)=4,LEFT($I9365,2),0)))),(IF(OR(ISBLANK($J9365),ISERROR(SEARCH("slightly",$J9365))),0,IF(SEARCH("slightly",$J9365)=3,LEFT($J9365,1),IF(SEARCH("slightly",$J9365)=4,LEFT($J9365,2),0)))),(IF(OR(ISBLANK($K9365),ISERROR(SEARCH("slightly",$K9365))),0,IF(SEARCH("slightly",$K9365)=3,LEFT($K9365,1),IF(SEARCH("slightly",$K9365)=4,LEFT($K9365,2),0)))))</f>
        <v>2</v>
      </c>
    </row>
    <row r="9366" spans="1:16" x14ac:dyDescent="0.3">
      <c r="A9366" t="s">
        <v>52</v>
      </c>
      <c r="B9366" s="38">
        <v>43752</v>
      </c>
      <c r="C9366" t="s">
        <v>29</v>
      </c>
      <c r="D9366" t="s">
        <v>1224</v>
      </c>
      <c r="E9366" t="s">
        <v>1126</v>
      </c>
      <c r="F9366">
        <v>245096</v>
      </c>
      <c r="G9366">
        <v>372645</v>
      </c>
      <c r="H9366" t="s">
        <v>148</v>
      </c>
      <c r="I9366" t="s">
        <v>799</v>
      </c>
      <c r="L9366">
        <f t="shared" si="665"/>
        <v>2019</v>
      </c>
      <c r="M9366">
        <f t="shared" si="666"/>
        <v>10</v>
      </c>
      <c r="N9366">
        <f t="shared" si="667"/>
        <v>0</v>
      </c>
      <c r="O9366">
        <f t="shared" si="668"/>
        <v>1</v>
      </c>
      <c r="P9366">
        <f t="shared" si="669"/>
        <v>0</v>
      </c>
    </row>
    <row r="9367" spans="1:16" x14ac:dyDescent="0.3">
      <c r="A9367" t="s">
        <v>52</v>
      </c>
      <c r="B9367" s="38">
        <v>43776</v>
      </c>
      <c r="C9367" t="s">
        <v>30</v>
      </c>
      <c r="D9367" t="s">
        <v>1365</v>
      </c>
      <c r="E9367" t="s">
        <v>1126</v>
      </c>
      <c r="F9367">
        <v>245258</v>
      </c>
      <c r="G9367">
        <v>373125</v>
      </c>
      <c r="H9367" t="s">
        <v>148</v>
      </c>
      <c r="I9367" t="s">
        <v>248</v>
      </c>
      <c r="L9367">
        <f t="shared" si="665"/>
        <v>2019</v>
      </c>
      <c r="M9367">
        <f t="shared" si="666"/>
        <v>11</v>
      </c>
      <c r="N9367">
        <f t="shared" si="667"/>
        <v>0</v>
      </c>
      <c r="O9367">
        <f t="shared" si="668"/>
        <v>0</v>
      </c>
      <c r="P9367">
        <f t="shared" si="669"/>
        <v>1</v>
      </c>
    </row>
    <row r="9368" spans="1:16" x14ac:dyDescent="0.3">
      <c r="A9368" t="s">
        <v>52</v>
      </c>
      <c r="B9368" s="38">
        <v>43793</v>
      </c>
      <c r="C9368" t="s">
        <v>30</v>
      </c>
      <c r="D9368" t="s">
        <v>1369</v>
      </c>
      <c r="E9368" t="s">
        <v>1126</v>
      </c>
      <c r="F9368">
        <v>244728</v>
      </c>
      <c r="G9368">
        <v>372430</v>
      </c>
      <c r="H9368" t="s">
        <v>148</v>
      </c>
      <c r="I9368" t="s">
        <v>248</v>
      </c>
      <c r="L9368">
        <f t="shared" si="665"/>
        <v>2019</v>
      </c>
      <c r="M9368">
        <f t="shared" si="666"/>
        <v>11</v>
      </c>
      <c r="N9368">
        <f t="shared" si="667"/>
        <v>0</v>
      </c>
      <c r="O9368">
        <f t="shared" si="668"/>
        <v>0</v>
      </c>
      <c r="P9368">
        <f t="shared" si="669"/>
        <v>1</v>
      </c>
    </row>
    <row r="9369" spans="1:16" x14ac:dyDescent="0.3">
      <c r="A9369" t="s">
        <v>52</v>
      </c>
      <c r="B9369" s="38">
        <v>43822</v>
      </c>
      <c r="C9369" t="s">
        <v>30</v>
      </c>
      <c r="D9369" t="s">
        <v>1369</v>
      </c>
      <c r="E9369" t="s">
        <v>1126</v>
      </c>
      <c r="F9369">
        <v>244722</v>
      </c>
      <c r="G9369">
        <v>372414</v>
      </c>
      <c r="H9369" t="s">
        <v>148</v>
      </c>
      <c r="I9369" t="s">
        <v>248</v>
      </c>
      <c r="L9369">
        <f t="shared" si="665"/>
        <v>2019</v>
      </c>
      <c r="M9369">
        <f t="shared" si="666"/>
        <v>12</v>
      </c>
      <c r="N9369">
        <f t="shared" si="667"/>
        <v>0</v>
      </c>
      <c r="O9369">
        <f t="shared" si="668"/>
        <v>0</v>
      </c>
      <c r="P9369">
        <f t="shared" si="669"/>
        <v>1</v>
      </c>
    </row>
    <row r="9370" spans="1:16" x14ac:dyDescent="0.3">
      <c r="A9370" t="s">
        <v>39</v>
      </c>
      <c r="B9370" s="38">
        <v>43497</v>
      </c>
      <c r="C9370" t="s">
        <v>30</v>
      </c>
      <c r="D9370" t="s">
        <v>1531</v>
      </c>
      <c r="E9370" t="s">
        <v>1123</v>
      </c>
      <c r="F9370">
        <v>281244</v>
      </c>
      <c r="G9370">
        <v>378545</v>
      </c>
      <c r="H9370" t="s">
        <v>152</v>
      </c>
      <c r="I9370" t="s">
        <v>222</v>
      </c>
      <c r="L9370">
        <f t="shared" si="665"/>
        <v>2019</v>
      </c>
      <c r="M9370">
        <f t="shared" si="666"/>
        <v>2</v>
      </c>
      <c r="N9370">
        <f t="shared" si="667"/>
        <v>0</v>
      </c>
      <c r="O9370">
        <f t="shared" si="668"/>
        <v>0</v>
      </c>
      <c r="P9370">
        <f t="shared" si="669"/>
        <v>2</v>
      </c>
    </row>
    <row r="9371" spans="1:16" x14ac:dyDescent="0.3">
      <c r="A9371" t="s">
        <v>39</v>
      </c>
      <c r="B9371" s="38">
        <v>43508</v>
      </c>
      <c r="C9371" t="s">
        <v>29</v>
      </c>
      <c r="D9371" t="s">
        <v>1374</v>
      </c>
      <c r="E9371" t="s">
        <v>1123</v>
      </c>
      <c r="F9371">
        <v>280992</v>
      </c>
      <c r="G9371">
        <v>378090</v>
      </c>
      <c r="H9371" t="s">
        <v>148</v>
      </c>
      <c r="I9371" t="s">
        <v>799</v>
      </c>
      <c r="L9371">
        <f t="shared" si="665"/>
        <v>2019</v>
      </c>
      <c r="M9371">
        <f t="shared" si="666"/>
        <v>2</v>
      </c>
      <c r="N9371">
        <f t="shared" si="667"/>
        <v>0</v>
      </c>
      <c r="O9371">
        <f t="shared" si="668"/>
        <v>1</v>
      </c>
      <c r="P9371">
        <f t="shared" si="669"/>
        <v>0</v>
      </c>
    </row>
    <row r="9372" spans="1:16" x14ac:dyDescent="0.3">
      <c r="A9372" t="s">
        <v>39</v>
      </c>
      <c r="B9372" s="38">
        <v>43531</v>
      </c>
      <c r="C9372" t="s">
        <v>30</v>
      </c>
      <c r="D9372" t="s">
        <v>1531</v>
      </c>
      <c r="E9372" t="s">
        <v>1123</v>
      </c>
      <c r="F9372">
        <v>281143</v>
      </c>
      <c r="G9372">
        <v>378538</v>
      </c>
      <c r="H9372" t="s">
        <v>152</v>
      </c>
      <c r="I9372" t="s">
        <v>222</v>
      </c>
      <c r="L9372">
        <f t="shared" si="665"/>
        <v>2019</v>
      </c>
      <c r="M9372">
        <f t="shared" si="666"/>
        <v>3</v>
      </c>
      <c r="N9372">
        <f t="shared" si="667"/>
        <v>0</v>
      </c>
      <c r="O9372">
        <f t="shared" si="668"/>
        <v>0</v>
      </c>
      <c r="P9372">
        <f t="shared" si="669"/>
        <v>2</v>
      </c>
    </row>
    <row r="9373" spans="1:16" x14ac:dyDescent="0.3">
      <c r="A9373" t="s">
        <v>39</v>
      </c>
      <c r="B9373" s="38">
        <v>43561</v>
      </c>
      <c r="C9373" t="s">
        <v>29</v>
      </c>
      <c r="D9373" t="s">
        <v>1369</v>
      </c>
      <c r="E9373" t="s">
        <v>1123</v>
      </c>
      <c r="F9373">
        <v>281082</v>
      </c>
      <c r="G9373">
        <v>378099</v>
      </c>
      <c r="H9373" t="s">
        <v>148</v>
      </c>
      <c r="I9373" t="s">
        <v>799</v>
      </c>
      <c r="L9373">
        <f t="shared" si="665"/>
        <v>2019</v>
      </c>
      <c r="M9373">
        <f t="shared" si="666"/>
        <v>4</v>
      </c>
      <c r="N9373">
        <f t="shared" si="667"/>
        <v>0</v>
      </c>
      <c r="O9373">
        <f t="shared" si="668"/>
        <v>1</v>
      </c>
      <c r="P9373">
        <f t="shared" si="669"/>
        <v>0</v>
      </c>
    </row>
    <row r="9374" spans="1:16" x14ac:dyDescent="0.3">
      <c r="A9374" t="s">
        <v>39</v>
      </c>
      <c r="B9374" s="38">
        <v>43634</v>
      </c>
      <c r="C9374" t="s">
        <v>30</v>
      </c>
      <c r="D9374" t="s">
        <v>1369</v>
      </c>
      <c r="E9374" t="s">
        <v>1123</v>
      </c>
      <c r="F9374">
        <v>281071</v>
      </c>
      <c r="G9374">
        <v>378254</v>
      </c>
      <c r="H9374" t="s">
        <v>148</v>
      </c>
      <c r="I9374" t="s">
        <v>248</v>
      </c>
      <c r="L9374">
        <f t="shared" si="665"/>
        <v>2019</v>
      </c>
      <c r="M9374">
        <f t="shared" si="666"/>
        <v>6</v>
      </c>
      <c r="N9374">
        <f t="shared" si="667"/>
        <v>0</v>
      </c>
      <c r="O9374">
        <f t="shared" si="668"/>
        <v>0</v>
      </c>
      <c r="P9374">
        <f t="shared" si="669"/>
        <v>1</v>
      </c>
    </row>
    <row r="9375" spans="1:16" x14ac:dyDescent="0.3">
      <c r="A9375" t="s">
        <v>39</v>
      </c>
      <c r="B9375" s="38">
        <v>43732</v>
      </c>
      <c r="C9375" t="s">
        <v>29</v>
      </c>
      <c r="D9375" t="s">
        <v>1534</v>
      </c>
      <c r="E9375" t="s">
        <v>1123</v>
      </c>
      <c r="F9375">
        <v>281083</v>
      </c>
      <c r="G9375">
        <v>378096</v>
      </c>
      <c r="H9375" t="s">
        <v>152</v>
      </c>
      <c r="I9375" t="s">
        <v>236</v>
      </c>
      <c r="L9375">
        <f t="shared" si="665"/>
        <v>2019</v>
      </c>
      <c r="M9375">
        <f t="shared" si="666"/>
        <v>9</v>
      </c>
      <c r="N9375">
        <f t="shared" si="667"/>
        <v>0</v>
      </c>
      <c r="O9375">
        <f t="shared" si="668"/>
        <v>2</v>
      </c>
      <c r="P9375">
        <f t="shared" si="669"/>
        <v>0</v>
      </c>
    </row>
    <row r="9376" spans="1:16" x14ac:dyDescent="0.3">
      <c r="A9376" t="s">
        <v>81</v>
      </c>
      <c r="B9376" s="38">
        <v>43518</v>
      </c>
      <c r="C9376" t="s">
        <v>30</v>
      </c>
      <c r="D9376" t="s">
        <v>1376</v>
      </c>
      <c r="E9376" t="s">
        <v>1129</v>
      </c>
      <c r="F9376">
        <v>304659</v>
      </c>
      <c r="G9376">
        <v>356659</v>
      </c>
      <c r="H9376" t="s">
        <v>148</v>
      </c>
      <c r="I9376" t="s">
        <v>248</v>
      </c>
      <c r="L9376">
        <f t="shared" si="665"/>
        <v>2019</v>
      </c>
      <c r="M9376">
        <f t="shared" si="666"/>
        <v>2</v>
      </c>
      <c r="N9376">
        <f t="shared" si="667"/>
        <v>0</v>
      </c>
      <c r="O9376">
        <f t="shared" si="668"/>
        <v>0</v>
      </c>
      <c r="P9376">
        <f t="shared" si="669"/>
        <v>1</v>
      </c>
    </row>
    <row r="9377" spans="1:16" x14ac:dyDescent="0.3">
      <c r="A9377" t="s">
        <v>81</v>
      </c>
      <c r="B9377" s="38">
        <v>43620</v>
      </c>
      <c r="C9377" t="s">
        <v>30</v>
      </c>
      <c r="D9377" t="s">
        <v>1375</v>
      </c>
      <c r="E9377" t="s">
        <v>1129</v>
      </c>
      <c r="F9377">
        <v>304338</v>
      </c>
      <c r="G9377">
        <v>356865</v>
      </c>
      <c r="H9377" t="s">
        <v>148</v>
      </c>
      <c r="I9377" t="s">
        <v>248</v>
      </c>
      <c r="L9377">
        <f t="shared" si="665"/>
        <v>2019</v>
      </c>
      <c r="M9377">
        <f t="shared" si="666"/>
        <v>6</v>
      </c>
      <c r="N9377">
        <f t="shared" si="667"/>
        <v>0</v>
      </c>
      <c r="O9377">
        <f t="shared" si="668"/>
        <v>0</v>
      </c>
      <c r="P9377">
        <f t="shared" si="669"/>
        <v>1</v>
      </c>
    </row>
    <row r="9378" spans="1:16" x14ac:dyDescent="0.3">
      <c r="A9378" t="s">
        <v>81</v>
      </c>
      <c r="B9378" s="38">
        <v>43740</v>
      </c>
      <c r="C9378" t="s">
        <v>30</v>
      </c>
      <c r="D9378" t="s">
        <v>1375</v>
      </c>
      <c r="E9378" t="s">
        <v>1129</v>
      </c>
      <c r="F9378">
        <v>304315</v>
      </c>
      <c r="G9378">
        <v>356873</v>
      </c>
      <c r="H9378" t="s">
        <v>148</v>
      </c>
      <c r="I9378" t="s">
        <v>248</v>
      </c>
      <c r="L9378">
        <f t="shared" si="665"/>
        <v>2019</v>
      </c>
      <c r="M9378">
        <f t="shared" si="666"/>
        <v>10</v>
      </c>
      <c r="N9378">
        <f t="shared" si="667"/>
        <v>0</v>
      </c>
      <c r="O9378">
        <f t="shared" si="668"/>
        <v>0</v>
      </c>
      <c r="P9378">
        <f t="shared" si="669"/>
        <v>1</v>
      </c>
    </row>
    <row r="9379" spans="1:16" x14ac:dyDescent="0.3">
      <c r="A9379" t="s">
        <v>81</v>
      </c>
      <c r="B9379" s="38">
        <v>43819</v>
      </c>
      <c r="C9379" t="s">
        <v>30</v>
      </c>
      <c r="D9379" t="s">
        <v>1375</v>
      </c>
      <c r="E9379" t="s">
        <v>1129</v>
      </c>
      <c r="F9379">
        <v>304338</v>
      </c>
      <c r="G9379">
        <v>356799</v>
      </c>
      <c r="H9379" t="s">
        <v>148</v>
      </c>
      <c r="I9379" t="s">
        <v>248</v>
      </c>
      <c r="L9379">
        <f t="shared" si="665"/>
        <v>2019</v>
      </c>
      <c r="M9379">
        <f t="shared" si="666"/>
        <v>12</v>
      </c>
      <c r="N9379">
        <f t="shared" si="667"/>
        <v>0</v>
      </c>
      <c r="O9379">
        <f t="shared" si="668"/>
        <v>0</v>
      </c>
      <c r="P9379">
        <f t="shared" si="669"/>
        <v>1</v>
      </c>
    </row>
    <row r="9380" spans="1:16" x14ac:dyDescent="0.3">
      <c r="A9380" t="s">
        <v>59</v>
      </c>
      <c r="B9380" s="38">
        <v>43588</v>
      </c>
      <c r="C9380" t="s">
        <v>30</v>
      </c>
      <c r="D9380" t="s">
        <v>1535</v>
      </c>
      <c r="E9380" t="s">
        <v>1131</v>
      </c>
      <c r="F9380">
        <v>281688</v>
      </c>
      <c r="G9380">
        <v>438079</v>
      </c>
      <c r="H9380" t="s">
        <v>148</v>
      </c>
      <c r="I9380" t="s">
        <v>248</v>
      </c>
      <c r="L9380">
        <f t="shared" si="665"/>
        <v>2019</v>
      </c>
      <c r="M9380">
        <f t="shared" si="666"/>
        <v>5</v>
      </c>
      <c r="N9380">
        <f t="shared" si="667"/>
        <v>0</v>
      </c>
      <c r="O9380">
        <f t="shared" si="668"/>
        <v>0</v>
      </c>
      <c r="P9380">
        <f t="shared" si="669"/>
        <v>1</v>
      </c>
    </row>
    <row r="9381" spans="1:16" x14ac:dyDescent="0.3">
      <c r="A9381" t="s">
        <v>45</v>
      </c>
      <c r="B9381" s="38">
        <v>43470</v>
      </c>
      <c r="C9381" t="s">
        <v>30</v>
      </c>
      <c r="D9381" t="s">
        <v>1649</v>
      </c>
      <c r="E9381" t="s">
        <v>1125</v>
      </c>
      <c r="F9381">
        <v>243483</v>
      </c>
      <c r="G9381">
        <v>416579</v>
      </c>
      <c r="H9381" t="s">
        <v>148</v>
      </c>
      <c r="I9381" t="s">
        <v>248</v>
      </c>
      <c r="L9381">
        <f t="shared" si="665"/>
        <v>2019</v>
      </c>
      <c r="M9381">
        <f t="shared" si="666"/>
        <v>1</v>
      </c>
      <c r="N9381">
        <f t="shared" si="667"/>
        <v>0</v>
      </c>
      <c r="O9381">
        <f t="shared" si="668"/>
        <v>0</v>
      </c>
      <c r="P9381">
        <f t="shared" si="669"/>
        <v>1</v>
      </c>
    </row>
    <row r="9382" spans="1:16" x14ac:dyDescent="0.3">
      <c r="A9382" t="s">
        <v>45</v>
      </c>
      <c r="B9382" s="38">
        <v>43473</v>
      </c>
      <c r="C9382" t="s">
        <v>30</v>
      </c>
      <c r="D9382" t="s">
        <v>1377</v>
      </c>
      <c r="E9382" t="s">
        <v>1125</v>
      </c>
      <c r="F9382">
        <v>243587</v>
      </c>
      <c r="G9382">
        <v>418017</v>
      </c>
      <c r="H9382" t="s">
        <v>152</v>
      </c>
      <c r="I9382" t="s">
        <v>222</v>
      </c>
      <c r="L9382">
        <f t="shared" si="665"/>
        <v>2019</v>
      </c>
      <c r="M9382">
        <f t="shared" si="666"/>
        <v>1</v>
      </c>
      <c r="N9382">
        <f t="shared" si="667"/>
        <v>0</v>
      </c>
      <c r="O9382">
        <f t="shared" si="668"/>
        <v>0</v>
      </c>
      <c r="P9382">
        <f t="shared" si="669"/>
        <v>2</v>
      </c>
    </row>
    <row r="9383" spans="1:16" x14ac:dyDescent="0.3">
      <c r="A9383" t="s">
        <v>45</v>
      </c>
      <c r="B9383" s="38">
        <v>43481</v>
      </c>
      <c r="C9383" t="s">
        <v>30</v>
      </c>
      <c r="D9383" t="s">
        <v>1377</v>
      </c>
      <c r="E9383" t="s">
        <v>1125</v>
      </c>
      <c r="F9383">
        <v>243402</v>
      </c>
      <c r="G9383">
        <v>417485</v>
      </c>
      <c r="H9383" t="s">
        <v>148</v>
      </c>
      <c r="I9383" t="s">
        <v>248</v>
      </c>
      <c r="L9383">
        <f t="shared" si="665"/>
        <v>2019</v>
      </c>
      <c r="M9383">
        <f t="shared" si="666"/>
        <v>1</v>
      </c>
      <c r="N9383">
        <f t="shared" si="667"/>
        <v>0</v>
      </c>
      <c r="O9383">
        <f t="shared" si="668"/>
        <v>0</v>
      </c>
      <c r="P9383">
        <f t="shared" si="669"/>
        <v>1</v>
      </c>
    </row>
    <row r="9384" spans="1:16" x14ac:dyDescent="0.3">
      <c r="A9384" t="s">
        <v>45</v>
      </c>
      <c r="B9384" s="38">
        <v>43483</v>
      </c>
      <c r="C9384" t="s">
        <v>30</v>
      </c>
      <c r="D9384" t="s">
        <v>1405</v>
      </c>
      <c r="E9384" t="s">
        <v>1125</v>
      </c>
      <c r="F9384">
        <v>243575</v>
      </c>
      <c r="G9384">
        <v>416214</v>
      </c>
      <c r="H9384" t="s">
        <v>144</v>
      </c>
      <c r="I9384" t="s">
        <v>341</v>
      </c>
      <c r="L9384">
        <f t="shared" si="665"/>
        <v>2019</v>
      </c>
      <c r="M9384">
        <f t="shared" si="666"/>
        <v>1</v>
      </c>
      <c r="N9384">
        <f t="shared" si="667"/>
        <v>0</v>
      </c>
      <c r="O9384">
        <f t="shared" si="668"/>
        <v>0</v>
      </c>
      <c r="P9384">
        <f t="shared" si="669"/>
        <v>3</v>
      </c>
    </row>
    <row r="9385" spans="1:16" x14ac:dyDescent="0.3">
      <c r="A9385" t="s">
        <v>45</v>
      </c>
      <c r="B9385" s="38">
        <v>43497</v>
      </c>
      <c r="C9385" t="s">
        <v>30</v>
      </c>
      <c r="D9385" t="s">
        <v>1552</v>
      </c>
      <c r="E9385" t="s">
        <v>1125</v>
      </c>
      <c r="F9385">
        <v>243692</v>
      </c>
      <c r="G9385">
        <v>416375</v>
      </c>
      <c r="H9385" t="s">
        <v>148</v>
      </c>
      <c r="I9385" t="s">
        <v>248</v>
      </c>
      <c r="L9385">
        <f t="shared" si="665"/>
        <v>2019</v>
      </c>
      <c r="M9385">
        <f t="shared" si="666"/>
        <v>2</v>
      </c>
      <c r="N9385">
        <f t="shared" si="667"/>
        <v>0</v>
      </c>
      <c r="O9385">
        <f t="shared" si="668"/>
        <v>0</v>
      </c>
      <c r="P9385">
        <f t="shared" si="669"/>
        <v>1</v>
      </c>
    </row>
    <row r="9386" spans="1:16" x14ac:dyDescent="0.3">
      <c r="A9386" t="s">
        <v>45</v>
      </c>
      <c r="B9386" s="38">
        <v>43500</v>
      </c>
      <c r="C9386" t="s">
        <v>30</v>
      </c>
      <c r="D9386" t="s">
        <v>1337</v>
      </c>
      <c r="E9386" t="s">
        <v>1125</v>
      </c>
      <c r="F9386">
        <v>243822</v>
      </c>
      <c r="G9386">
        <v>415945</v>
      </c>
      <c r="H9386" t="s">
        <v>152</v>
      </c>
      <c r="I9386" t="s">
        <v>222</v>
      </c>
      <c r="L9386">
        <f t="shared" si="665"/>
        <v>2019</v>
      </c>
      <c r="M9386">
        <f t="shared" si="666"/>
        <v>2</v>
      </c>
      <c r="N9386">
        <f t="shared" si="667"/>
        <v>0</v>
      </c>
      <c r="O9386">
        <f t="shared" si="668"/>
        <v>0</v>
      </c>
      <c r="P9386">
        <f t="shared" si="669"/>
        <v>2</v>
      </c>
    </row>
    <row r="9387" spans="1:16" x14ac:dyDescent="0.3">
      <c r="A9387" t="s">
        <v>45</v>
      </c>
      <c r="B9387" s="38">
        <v>43502</v>
      </c>
      <c r="C9387" t="s">
        <v>30</v>
      </c>
      <c r="D9387" t="s">
        <v>1397</v>
      </c>
      <c r="E9387" t="s">
        <v>1125</v>
      </c>
      <c r="F9387">
        <v>243860</v>
      </c>
      <c r="G9387">
        <v>415961</v>
      </c>
      <c r="H9387" t="s">
        <v>148</v>
      </c>
      <c r="I9387" t="s">
        <v>248</v>
      </c>
      <c r="L9387">
        <f t="shared" si="665"/>
        <v>2019</v>
      </c>
      <c r="M9387">
        <f t="shared" si="666"/>
        <v>2</v>
      </c>
      <c r="N9387">
        <f t="shared" si="667"/>
        <v>0</v>
      </c>
      <c r="O9387">
        <f t="shared" si="668"/>
        <v>0</v>
      </c>
      <c r="P9387">
        <f t="shared" si="669"/>
        <v>1</v>
      </c>
    </row>
    <row r="9388" spans="1:16" x14ac:dyDescent="0.3">
      <c r="A9388" t="s">
        <v>45</v>
      </c>
      <c r="B9388" s="38">
        <v>43506</v>
      </c>
      <c r="C9388" t="s">
        <v>30</v>
      </c>
      <c r="D9388" t="s">
        <v>1650</v>
      </c>
      <c r="E9388" t="s">
        <v>1125</v>
      </c>
      <c r="F9388">
        <v>243832</v>
      </c>
      <c r="G9388">
        <v>416004</v>
      </c>
      <c r="H9388" t="s">
        <v>148</v>
      </c>
      <c r="I9388" t="s">
        <v>248</v>
      </c>
      <c r="L9388">
        <f t="shared" si="665"/>
        <v>2019</v>
      </c>
      <c r="M9388">
        <f t="shared" si="666"/>
        <v>2</v>
      </c>
      <c r="N9388">
        <f t="shared" si="667"/>
        <v>0</v>
      </c>
      <c r="O9388">
        <f t="shared" si="668"/>
        <v>0</v>
      </c>
      <c r="P9388">
        <f t="shared" si="669"/>
        <v>1</v>
      </c>
    </row>
    <row r="9389" spans="1:16" x14ac:dyDescent="0.3">
      <c r="A9389" t="s">
        <v>45</v>
      </c>
      <c r="B9389" s="38">
        <v>43508</v>
      </c>
      <c r="C9389" t="s">
        <v>30</v>
      </c>
      <c r="D9389" t="s">
        <v>1386</v>
      </c>
      <c r="E9389" t="s">
        <v>1125</v>
      </c>
      <c r="F9389">
        <v>243863</v>
      </c>
      <c r="G9389">
        <v>416023</v>
      </c>
      <c r="H9389" t="s">
        <v>148</v>
      </c>
      <c r="I9389" t="s">
        <v>248</v>
      </c>
      <c r="L9389">
        <f t="shared" si="665"/>
        <v>2019</v>
      </c>
      <c r="M9389">
        <f t="shared" si="666"/>
        <v>2</v>
      </c>
      <c r="N9389">
        <f t="shared" si="667"/>
        <v>0</v>
      </c>
      <c r="O9389">
        <f t="shared" si="668"/>
        <v>0</v>
      </c>
      <c r="P9389">
        <f t="shared" si="669"/>
        <v>1</v>
      </c>
    </row>
    <row r="9390" spans="1:16" x14ac:dyDescent="0.3">
      <c r="A9390" t="s">
        <v>45</v>
      </c>
      <c r="B9390" s="38">
        <v>43514</v>
      </c>
      <c r="C9390" t="s">
        <v>30</v>
      </c>
      <c r="D9390" t="s">
        <v>1390</v>
      </c>
      <c r="E9390" t="s">
        <v>1125</v>
      </c>
      <c r="F9390">
        <v>243535</v>
      </c>
      <c r="G9390">
        <v>416783</v>
      </c>
      <c r="H9390" t="s">
        <v>148</v>
      </c>
      <c r="I9390" t="s">
        <v>248</v>
      </c>
      <c r="L9390">
        <f t="shared" ref="L9390:L9453" si="670">YEAR(B9390)</f>
        <v>2019</v>
      </c>
      <c r="M9390">
        <f t="shared" ref="M9390:M9453" si="671">MONTH(B9390)</f>
        <v>2</v>
      </c>
      <c r="N9390">
        <f t="shared" si="667"/>
        <v>0</v>
      </c>
      <c r="O9390">
        <f t="shared" si="668"/>
        <v>0</v>
      </c>
      <c r="P9390">
        <f t="shared" si="669"/>
        <v>1</v>
      </c>
    </row>
    <row r="9391" spans="1:16" x14ac:dyDescent="0.3">
      <c r="A9391" t="s">
        <v>45</v>
      </c>
      <c r="B9391" s="38">
        <v>43516</v>
      </c>
      <c r="C9391" t="s">
        <v>30</v>
      </c>
      <c r="D9391" t="s">
        <v>1650</v>
      </c>
      <c r="E9391" t="s">
        <v>1125</v>
      </c>
      <c r="F9391">
        <v>243820</v>
      </c>
      <c r="G9391">
        <v>416025</v>
      </c>
      <c r="H9391" t="s">
        <v>148</v>
      </c>
      <c r="I9391" t="s">
        <v>248</v>
      </c>
      <c r="L9391">
        <f t="shared" si="670"/>
        <v>2019</v>
      </c>
      <c r="M9391">
        <f t="shared" si="671"/>
        <v>2</v>
      </c>
      <c r="N9391">
        <f t="shared" si="667"/>
        <v>0</v>
      </c>
      <c r="O9391">
        <f t="shared" si="668"/>
        <v>0</v>
      </c>
      <c r="P9391">
        <f t="shared" si="669"/>
        <v>1</v>
      </c>
    </row>
    <row r="9392" spans="1:16" x14ac:dyDescent="0.3">
      <c r="A9392" t="s">
        <v>45</v>
      </c>
      <c r="B9392" s="38">
        <v>43518</v>
      </c>
      <c r="C9392" t="s">
        <v>30</v>
      </c>
      <c r="D9392" t="s">
        <v>1386</v>
      </c>
      <c r="E9392" t="s">
        <v>1125</v>
      </c>
      <c r="F9392">
        <v>243856</v>
      </c>
      <c r="G9392">
        <v>415986</v>
      </c>
      <c r="H9392" t="s">
        <v>148</v>
      </c>
      <c r="I9392" t="s">
        <v>248</v>
      </c>
      <c r="L9392">
        <f t="shared" si="670"/>
        <v>2019</v>
      </c>
      <c r="M9392">
        <f t="shared" si="671"/>
        <v>2</v>
      </c>
      <c r="N9392">
        <f t="shared" si="667"/>
        <v>0</v>
      </c>
      <c r="O9392">
        <f t="shared" si="668"/>
        <v>0</v>
      </c>
      <c r="P9392">
        <f t="shared" si="669"/>
        <v>1</v>
      </c>
    </row>
    <row r="9393" spans="1:16" x14ac:dyDescent="0.3">
      <c r="A9393" t="s">
        <v>45</v>
      </c>
      <c r="B9393" s="38">
        <v>43523</v>
      </c>
      <c r="C9393" t="s">
        <v>30</v>
      </c>
      <c r="D9393" t="s">
        <v>1384</v>
      </c>
      <c r="E9393" t="s">
        <v>1125</v>
      </c>
      <c r="F9393">
        <v>244072</v>
      </c>
      <c r="G9393">
        <v>416781</v>
      </c>
      <c r="H9393" t="s">
        <v>148</v>
      </c>
      <c r="I9393" t="s">
        <v>248</v>
      </c>
      <c r="L9393">
        <f t="shared" si="670"/>
        <v>2019</v>
      </c>
      <c r="M9393">
        <f t="shared" si="671"/>
        <v>2</v>
      </c>
      <c r="N9393">
        <f t="shared" si="667"/>
        <v>0</v>
      </c>
      <c r="O9393">
        <f t="shared" si="668"/>
        <v>0</v>
      </c>
      <c r="P9393">
        <f t="shared" si="669"/>
        <v>1</v>
      </c>
    </row>
    <row r="9394" spans="1:16" x14ac:dyDescent="0.3">
      <c r="A9394" t="s">
        <v>45</v>
      </c>
      <c r="B9394" s="38">
        <v>43528</v>
      </c>
      <c r="C9394" t="s">
        <v>30</v>
      </c>
      <c r="D9394" t="s">
        <v>1398</v>
      </c>
      <c r="E9394" t="s">
        <v>1125</v>
      </c>
      <c r="F9394">
        <v>244085</v>
      </c>
      <c r="G9394">
        <v>416330</v>
      </c>
      <c r="H9394" t="s">
        <v>144</v>
      </c>
      <c r="I9394" t="s">
        <v>341</v>
      </c>
      <c r="L9394">
        <f t="shared" si="670"/>
        <v>2019</v>
      </c>
      <c r="M9394">
        <f t="shared" si="671"/>
        <v>3</v>
      </c>
      <c r="N9394">
        <f t="shared" si="667"/>
        <v>0</v>
      </c>
      <c r="O9394">
        <f t="shared" si="668"/>
        <v>0</v>
      </c>
      <c r="P9394">
        <f t="shared" si="669"/>
        <v>3</v>
      </c>
    </row>
    <row r="9395" spans="1:16" x14ac:dyDescent="0.3">
      <c r="A9395" t="s">
        <v>45</v>
      </c>
      <c r="B9395" s="38">
        <v>43538</v>
      </c>
      <c r="C9395" t="s">
        <v>30</v>
      </c>
      <c r="D9395" t="s">
        <v>1382</v>
      </c>
      <c r="E9395" t="s">
        <v>1125</v>
      </c>
      <c r="F9395">
        <v>243466</v>
      </c>
      <c r="G9395">
        <v>418263</v>
      </c>
      <c r="H9395" t="s">
        <v>148</v>
      </c>
      <c r="I9395" t="s">
        <v>248</v>
      </c>
      <c r="L9395">
        <f t="shared" si="670"/>
        <v>2019</v>
      </c>
      <c r="M9395">
        <f t="shared" si="671"/>
        <v>3</v>
      </c>
      <c r="N9395">
        <f t="shared" si="667"/>
        <v>0</v>
      </c>
      <c r="O9395">
        <f t="shared" si="668"/>
        <v>0</v>
      </c>
      <c r="P9395">
        <f t="shared" si="669"/>
        <v>1</v>
      </c>
    </row>
    <row r="9396" spans="1:16" x14ac:dyDescent="0.3">
      <c r="A9396" t="s">
        <v>45</v>
      </c>
      <c r="B9396" s="38">
        <v>43539</v>
      </c>
      <c r="C9396" t="s">
        <v>30</v>
      </c>
      <c r="D9396" t="s">
        <v>1386</v>
      </c>
      <c r="E9396" t="s">
        <v>1125</v>
      </c>
      <c r="F9396">
        <v>243855</v>
      </c>
      <c r="G9396">
        <v>415983</v>
      </c>
      <c r="H9396" t="s">
        <v>148</v>
      </c>
      <c r="I9396" t="s">
        <v>248</v>
      </c>
      <c r="L9396">
        <f t="shared" si="670"/>
        <v>2019</v>
      </c>
      <c r="M9396">
        <f t="shared" si="671"/>
        <v>3</v>
      </c>
      <c r="N9396">
        <f t="shared" si="667"/>
        <v>0</v>
      </c>
      <c r="O9396">
        <f t="shared" si="668"/>
        <v>0</v>
      </c>
      <c r="P9396">
        <f t="shared" si="669"/>
        <v>1</v>
      </c>
    </row>
    <row r="9397" spans="1:16" x14ac:dyDescent="0.3">
      <c r="A9397" t="s">
        <v>45</v>
      </c>
      <c r="B9397" s="38">
        <v>43541</v>
      </c>
      <c r="C9397" t="s">
        <v>29</v>
      </c>
      <c r="D9397" t="s">
        <v>1382</v>
      </c>
      <c r="E9397" t="s">
        <v>1125</v>
      </c>
      <c r="F9397">
        <v>243762</v>
      </c>
      <c r="G9397">
        <v>418441</v>
      </c>
      <c r="H9397" t="s">
        <v>144</v>
      </c>
      <c r="I9397" t="s">
        <v>799</v>
      </c>
      <c r="J9397" t="s">
        <v>222</v>
      </c>
      <c r="L9397">
        <f t="shared" si="670"/>
        <v>2019</v>
      </c>
      <c r="M9397">
        <f t="shared" si="671"/>
        <v>3</v>
      </c>
      <c r="N9397">
        <f t="shared" si="667"/>
        <v>0</v>
      </c>
      <c r="O9397">
        <f t="shared" si="668"/>
        <v>1</v>
      </c>
      <c r="P9397">
        <f t="shared" si="669"/>
        <v>2</v>
      </c>
    </row>
    <row r="9398" spans="1:16" x14ac:dyDescent="0.3">
      <c r="A9398" t="s">
        <v>45</v>
      </c>
      <c r="B9398" s="38">
        <v>43541</v>
      </c>
      <c r="C9398" t="s">
        <v>30</v>
      </c>
      <c r="D9398" t="s">
        <v>1377</v>
      </c>
      <c r="E9398" t="s">
        <v>1125</v>
      </c>
      <c r="F9398">
        <v>243446</v>
      </c>
      <c r="G9398">
        <v>417100</v>
      </c>
      <c r="H9398" t="s">
        <v>148</v>
      </c>
      <c r="I9398" t="s">
        <v>248</v>
      </c>
      <c r="L9398">
        <f t="shared" si="670"/>
        <v>2019</v>
      </c>
      <c r="M9398">
        <f t="shared" si="671"/>
        <v>3</v>
      </c>
      <c r="N9398">
        <f t="shared" si="667"/>
        <v>0</v>
      </c>
      <c r="O9398">
        <f t="shared" si="668"/>
        <v>0</v>
      </c>
      <c r="P9398">
        <f t="shared" si="669"/>
        <v>1</v>
      </c>
    </row>
    <row r="9399" spans="1:16" x14ac:dyDescent="0.3">
      <c r="A9399" t="s">
        <v>45</v>
      </c>
      <c r="B9399" s="38">
        <v>43548</v>
      </c>
      <c r="C9399" t="s">
        <v>30</v>
      </c>
      <c r="D9399" t="s">
        <v>1390</v>
      </c>
      <c r="E9399" t="s">
        <v>1125</v>
      </c>
      <c r="F9399">
        <v>243558</v>
      </c>
      <c r="G9399">
        <v>416802</v>
      </c>
      <c r="H9399" t="s">
        <v>148</v>
      </c>
      <c r="I9399" t="s">
        <v>248</v>
      </c>
      <c r="L9399">
        <f t="shared" si="670"/>
        <v>2019</v>
      </c>
      <c r="M9399">
        <f t="shared" si="671"/>
        <v>3</v>
      </c>
      <c r="N9399">
        <f t="shared" si="667"/>
        <v>0</v>
      </c>
      <c r="O9399">
        <f t="shared" si="668"/>
        <v>0</v>
      </c>
      <c r="P9399">
        <f t="shared" si="669"/>
        <v>1</v>
      </c>
    </row>
    <row r="9400" spans="1:16" x14ac:dyDescent="0.3">
      <c r="A9400" t="s">
        <v>45</v>
      </c>
      <c r="B9400" s="38">
        <v>43548</v>
      </c>
      <c r="C9400" t="s">
        <v>30</v>
      </c>
      <c r="D9400" t="s">
        <v>1412</v>
      </c>
      <c r="E9400" t="s">
        <v>1125</v>
      </c>
      <c r="F9400">
        <v>243095</v>
      </c>
      <c r="G9400">
        <v>417185</v>
      </c>
      <c r="H9400" t="s">
        <v>148</v>
      </c>
      <c r="I9400" t="s">
        <v>248</v>
      </c>
      <c r="L9400">
        <f t="shared" si="670"/>
        <v>2019</v>
      </c>
      <c r="M9400">
        <f t="shared" si="671"/>
        <v>3</v>
      </c>
      <c r="N9400">
        <f t="shared" si="667"/>
        <v>0</v>
      </c>
      <c r="O9400">
        <f t="shared" si="668"/>
        <v>0</v>
      </c>
      <c r="P9400">
        <f t="shared" si="669"/>
        <v>1</v>
      </c>
    </row>
    <row r="9401" spans="1:16" x14ac:dyDescent="0.3">
      <c r="A9401" t="s">
        <v>45</v>
      </c>
      <c r="B9401" s="38">
        <v>43549</v>
      </c>
      <c r="C9401" t="s">
        <v>30</v>
      </c>
      <c r="D9401" t="s">
        <v>1383</v>
      </c>
      <c r="E9401" t="s">
        <v>1125</v>
      </c>
      <c r="F9401">
        <v>243250</v>
      </c>
      <c r="G9401">
        <v>416852</v>
      </c>
      <c r="H9401" t="s">
        <v>148</v>
      </c>
      <c r="I9401" t="s">
        <v>248</v>
      </c>
      <c r="L9401">
        <f t="shared" si="670"/>
        <v>2019</v>
      </c>
      <c r="M9401">
        <f t="shared" si="671"/>
        <v>3</v>
      </c>
      <c r="N9401">
        <f t="shared" si="667"/>
        <v>0</v>
      </c>
      <c r="O9401">
        <f t="shared" si="668"/>
        <v>0</v>
      </c>
      <c r="P9401">
        <f t="shared" si="669"/>
        <v>1</v>
      </c>
    </row>
    <row r="9402" spans="1:16" x14ac:dyDescent="0.3">
      <c r="A9402" t="s">
        <v>45</v>
      </c>
      <c r="B9402" s="38">
        <v>43560</v>
      </c>
      <c r="C9402" t="s">
        <v>30</v>
      </c>
      <c r="D9402" t="s">
        <v>1651</v>
      </c>
      <c r="E9402" t="s">
        <v>1125</v>
      </c>
      <c r="F9402">
        <v>244173</v>
      </c>
      <c r="G9402">
        <v>416783</v>
      </c>
      <c r="H9402" t="s">
        <v>148</v>
      </c>
      <c r="I9402" t="s">
        <v>248</v>
      </c>
      <c r="L9402">
        <f t="shared" si="670"/>
        <v>2019</v>
      </c>
      <c r="M9402">
        <f t="shared" si="671"/>
        <v>4</v>
      </c>
      <c r="N9402">
        <f t="shared" si="667"/>
        <v>0</v>
      </c>
      <c r="O9402">
        <f t="shared" si="668"/>
        <v>0</v>
      </c>
      <c r="P9402">
        <f t="shared" si="669"/>
        <v>1</v>
      </c>
    </row>
    <row r="9403" spans="1:16" x14ac:dyDescent="0.3">
      <c r="A9403" t="s">
        <v>45</v>
      </c>
      <c r="B9403" s="38">
        <v>43594</v>
      </c>
      <c r="C9403" t="s">
        <v>30</v>
      </c>
      <c r="D9403" t="s">
        <v>1377</v>
      </c>
      <c r="E9403" t="s">
        <v>1125</v>
      </c>
      <c r="F9403">
        <v>243606</v>
      </c>
      <c r="G9403">
        <v>418085</v>
      </c>
      <c r="H9403" t="s">
        <v>148</v>
      </c>
      <c r="I9403" t="s">
        <v>248</v>
      </c>
      <c r="L9403">
        <f t="shared" si="670"/>
        <v>2019</v>
      </c>
      <c r="M9403">
        <f t="shared" si="671"/>
        <v>5</v>
      </c>
      <c r="N9403">
        <f t="shared" si="667"/>
        <v>0</v>
      </c>
      <c r="O9403">
        <f t="shared" si="668"/>
        <v>0</v>
      </c>
      <c r="P9403">
        <f t="shared" si="669"/>
        <v>1</v>
      </c>
    </row>
    <row r="9404" spans="1:16" x14ac:dyDescent="0.3">
      <c r="A9404" t="s">
        <v>45</v>
      </c>
      <c r="B9404" s="38">
        <v>43608</v>
      </c>
      <c r="C9404" t="s">
        <v>30</v>
      </c>
      <c r="D9404" t="s">
        <v>1390</v>
      </c>
      <c r="E9404" t="s">
        <v>1125</v>
      </c>
      <c r="F9404">
        <v>243507</v>
      </c>
      <c r="G9404">
        <v>416744</v>
      </c>
      <c r="H9404" t="s">
        <v>148</v>
      </c>
      <c r="I9404" t="s">
        <v>248</v>
      </c>
      <c r="L9404">
        <f t="shared" si="670"/>
        <v>2019</v>
      </c>
      <c r="M9404">
        <f t="shared" si="671"/>
        <v>5</v>
      </c>
      <c r="N9404">
        <f t="shared" si="667"/>
        <v>0</v>
      </c>
      <c r="O9404">
        <f t="shared" si="668"/>
        <v>0</v>
      </c>
      <c r="P9404">
        <f t="shared" si="669"/>
        <v>1</v>
      </c>
    </row>
    <row r="9405" spans="1:16" x14ac:dyDescent="0.3">
      <c r="A9405" t="s">
        <v>45</v>
      </c>
      <c r="B9405" s="38">
        <v>43610</v>
      </c>
      <c r="C9405" t="s">
        <v>30</v>
      </c>
      <c r="D9405" t="s">
        <v>1398</v>
      </c>
      <c r="E9405" t="s">
        <v>1125</v>
      </c>
      <c r="F9405">
        <v>244087</v>
      </c>
      <c r="G9405">
        <v>416329</v>
      </c>
      <c r="H9405" t="s">
        <v>148</v>
      </c>
      <c r="I9405" t="s">
        <v>248</v>
      </c>
      <c r="L9405">
        <f t="shared" si="670"/>
        <v>2019</v>
      </c>
      <c r="M9405">
        <f t="shared" si="671"/>
        <v>5</v>
      </c>
      <c r="N9405">
        <f t="shared" si="667"/>
        <v>0</v>
      </c>
      <c r="O9405">
        <f t="shared" si="668"/>
        <v>0</v>
      </c>
      <c r="P9405">
        <f t="shared" si="669"/>
        <v>1</v>
      </c>
    </row>
    <row r="9406" spans="1:16" x14ac:dyDescent="0.3">
      <c r="A9406" t="s">
        <v>45</v>
      </c>
      <c r="B9406" s="38">
        <v>43621</v>
      </c>
      <c r="C9406" t="s">
        <v>30</v>
      </c>
      <c r="D9406" t="s">
        <v>1394</v>
      </c>
      <c r="E9406" t="s">
        <v>1125</v>
      </c>
      <c r="F9406">
        <v>244193</v>
      </c>
      <c r="G9406">
        <v>416441</v>
      </c>
      <c r="H9406" t="s">
        <v>152</v>
      </c>
      <c r="I9406" t="s">
        <v>222</v>
      </c>
      <c r="L9406">
        <f t="shared" si="670"/>
        <v>2019</v>
      </c>
      <c r="M9406">
        <f t="shared" si="671"/>
        <v>6</v>
      </c>
      <c r="N9406">
        <f t="shared" si="667"/>
        <v>0</v>
      </c>
      <c r="O9406">
        <f t="shared" si="668"/>
        <v>0</v>
      </c>
      <c r="P9406">
        <f t="shared" si="669"/>
        <v>2</v>
      </c>
    </row>
    <row r="9407" spans="1:16" x14ac:dyDescent="0.3">
      <c r="A9407" t="s">
        <v>45</v>
      </c>
      <c r="B9407" s="38">
        <v>43644</v>
      </c>
      <c r="C9407" t="s">
        <v>30</v>
      </c>
      <c r="D9407" t="s">
        <v>1397</v>
      </c>
      <c r="E9407" t="s">
        <v>1125</v>
      </c>
      <c r="F9407">
        <v>244062</v>
      </c>
      <c r="G9407">
        <v>416149</v>
      </c>
      <c r="H9407" t="s">
        <v>148</v>
      </c>
      <c r="I9407" t="s">
        <v>248</v>
      </c>
      <c r="L9407">
        <f t="shared" si="670"/>
        <v>2019</v>
      </c>
      <c r="M9407">
        <f t="shared" si="671"/>
        <v>6</v>
      </c>
      <c r="N9407">
        <f t="shared" si="667"/>
        <v>0</v>
      </c>
      <c r="O9407">
        <f t="shared" si="668"/>
        <v>0</v>
      </c>
      <c r="P9407">
        <f t="shared" si="669"/>
        <v>1</v>
      </c>
    </row>
    <row r="9408" spans="1:16" x14ac:dyDescent="0.3">
      <c r="A9408" t="s">
        <v>45</v>
      </c>
      <c r="B9408" s="38">
        <v>43650</v>
      </c>
      <c r="C9408" t="s">
        <v>30</v>
      </c>
      <c r="D9408" t="s">
        <v>1552</v>
      </c>
      <c r="E9408" t="s">
        <v>1125</v>
      </c>
      <c r="F9408">
        <v>243717</v>
      </c>
      <c r="G9408">
        <v>416391</v>
      </c>
      <c r="H9408" t="s">
        <v>148</v>
      </c>
      <c r="I9408" t="s">
        <v>248</v>
      </c>
      <c r="L9408">
        <f t="shared" si="670"/>
        <v>2019</v>
      </c>
      <c r="M9408">
        <f t="shared" si="671"/>
        <v>7</v>
      </c>
      <c r="N9408">
        <f t="shared" si="667"/>
        <v>0</v>
      </c>
      <c r="O9408">
        <f t="shared" si="668"/>
        <v>0</v>
      </c>
      <c r="P9408">
        <f t="shared" si="669"/>
        <v>1</v>
      </c>
    </row>
    <row r="9409" spans="1:16" x14ac:dyDescent="0.3">
      <c r="A9409" t="s">
        <v>45</v>
      </c>
      <c r="B9409" s="38">
        <v>43653</v>
      </c>
      <c r="C9409" t="s">
        <v>30</v>
      </c>
      <c r="D9409" t="s">
        <v>1652</v>
      </c>
      <c r="E9409" t="s">
        <v>1125</v>
      </c>
      <c r="F9409">
        <v>244058</v>
      </c>
      <c r="G9409">
        <v>416758</v>
      </c>
      <c r="H9409" t="s">
        <v>148</v>
      </c>
      <c r="I9409" t="s">
        <v>248</v>
      </c>
      <c r="L9409">
        <f t="shared" si="670"/>
        <v>2019</v>
      </c>
      <c r="M9409">
        <f t="shared" si="671"/>
        <v>7</v>
      </c>
      <c r="N9409">
        <f t="shared" si="667"/>
        <v>0</v>
      </c>
      <c r="O9409">
        <f t="shared" si="668"/>
        <v>0</v>
      </c>
      <c r="P9409">
        <f t="shared" si="669"/>
        <v>1</v>
      </c>
    </row>
    <row r="9410" spans="1:16" x14ac:dyDescent="0.3">
      <c r="A9410" t="s">
        <v>45</v>
      </c>
      <c r="B9410" s="38">
        <v>43654</v>
      </c>
      <c r="C9410" t="s">
        <v>30</v>
      </c>
      <c r="D9410" t="s">
        <v>1386</v>
      </c>
      <c r="E9410" t="s">
        <v>1125</v>
      </c>
      <c r="F9410">
        <v>244028</v>
      </c>
      <c r="G9410">
        <v>416285</v>
      </c>
      <c r="H9410" t="s">
        <v>148</v>
      </c>
      <c r="I9410" t="s">
        <v>248</v>
      </c>
      <c r="L9410">
        <f t="shared" si="670"/>
        <v>2019</v>
      </c>
      <c r="M9410">
        <f t="shared" si="671"/>
        <v>7</v>
      </c>
      <c r="N9410">
        <f t="shared" si="667"/>
        <v>0</v>
      </c>
      <c r="O9410">
        <f t="shared" si="668"/>
        <v>0</v>
      </c>
      <c r="P9410">
        <f t="shared" si="669"/>
        <v>1</v>
      </c>
    </row>
    <row r="9411" spans="1:16" x14ac:dyDescent="0.3">
      <c r="A9411" t="s">
        <v>45</v>
      </c>
      <c r="B9411" s="38">
        <v>43662</v>
      </c>
      <c r="C9411" t="s">
        <v>30</v>
      </c>
      <c r="D9411" t="s">
        <v>1400</v>
      </c>
      <c r="E9411" t="s">
        <v>1125</v>
      </c>
      <c r="F9411">
        <v>243279</v>
      </c>
      <c r="G9411">
        <v>417128</v>
      </c>
      <c r="H9411" t="s">
        <v>148</v>
      </c>
      <c r="I9411" t="s">
        <v>248</v>
      </c>
      <c r="L9411">
        <f t="shared" si="670"/>
        <v>2019</v>
      </c>
      <c r="M9411">
        <f t="shared" si="671"/>
        <v>7</v>
      </c>
      <c r="N9411">
        <f t="shared" si="667"/>
        <v>0</v>
      </c>
      <c r="O9411">
        <f t="shared" si="668"/>
        <v>0</v>
      </c>
      <c r="P9411">
        <f t="shared" si="669"/>
        <v>1</v>
      </c>
    </row>
    <row r="9412" spans="1:16" x14ac:dyDescent="0.3">
      <c r="A9412" t="s">
        <v>45</v>
      </c>
      <c r="B9412" s="38">
        <v>43666</v>
      </c>
      <c r="C9412" t="s">
        <v>30</v>
      </c>
      <c r="D9412" t="s">
        <v>1380</v>
      </c>
      <c r="E9412" t="s">
        <v>1125</v>
      </c>
      <c r="F9412">
        <v>242807</v>
      </c>
      <c r="G9412">
        <v>417228</v>
      </c>
      <c r="H9412" t="s">
        <v>148</v>
      </c>
      <c r="I9412" t="s">
        <v>248</v>
      </c>
      <c r="L9412">
        <f t="shared" si="670"/>
        <v>2019</v>
      </c>
      <c r="M9412">
        <f t="shared" si="671"/>
        <v>7</v>
      </c>
      <c r="N9412">
        <f t="shared" si="667"/>
        <v>0</v>
      </c>
      <c r="O9412">
        <f t="shared" si="668"/>
        <v>0</v>
      </c>
      <c r="P9412">
        <f t="shared" si="669"/>
        <v>1</v>
      </c>
    </row>
    <row r="9413" spans="1:16" x14ac:dyDescent="0.3">
      <c r="A9413" t="s">
        <v>45</v>
      </c>
      <c r="B9413" s="38">
        <v>43671</v>
      </c>
      <c r="C9413" t="s">
        <v>30</v>
      </c>
      <c r="D9413" t="s">
        <v>1653</v>
      </c>
      <c r="E9413" t="s">
        <v>1125</v>
      </c>
      <c r="F9413">
        <v>243451</v>
      </c>
      <c r="G9413">
        <v>416688</v>
      </c>
      <c r="H9413" t="s">
        <v>148</v>
      </c>
      <c r="I9413" t="s">
        <v>248</v>
      </c>
      <c r="L9413">
        <f t="shared" si="670"/>
        <v>2019</v>
      </c>
      <c r="M9413">
        <f t="shared" si="671"/>
        <v>7</v>
      </c>
      <c r="N9413">
        <f t="shared" si="667"/>
        <v>0</v>
      </c>
      <c r="O9413">
        <f t="shared" si="668"/>
        <v>0</v>
      </c>
      <c r="P9413">
        <f t="shared" si="669"/>
        <v>1</v>
      </c>
    </row>
    <row r="9414" spans="1:16" x14ac:dyDescent="0.3">
      <c r="A9414" t="s">
        <v>45</v>
      </c>
      <c r="B9414" s="38">
        <v>43671</v>
      </c>
      <c r="C9414" t="s">
        <v>30</v>
      </c>
      <c r="D9414" t="s">
        <v>1390</v>
      </c>
      <c r="E9414" t="s">
        <v>1125</v>
      </c>
      <c r="F9414">
        <v>243569</v>
      </c>
      <c r="G9414">
        <v>416821</v>
      </c>
      <c r="H9414" t="s">
        <v>148</v>
      </c>
      <c r="I9414" t="s">
        <v>248</v>
      </c>
      <c r="L9414">
        <f t="shared" si="670"/>
        <v>2019</v>
      </c>
      <c r="M9414">
        <f t="shared" si="671"/>
        <v>7</v>
      </c>
      <c r="N9414">
        <f t="shared" si="667"/>
        <v>0</v>
      </c>
      <c r="O9414">
        <f t="shared" si="668"/>
        <v>0</v>
      </c>
      <c r="P9414">
        <f t="shared" si="669"/>
        <v>1</v>
      </c>
    </row>
    <row r="9415" spans="1:16" x14ac:dyDescent="0.3">
      <c r="A9415" t="s">
        <v>45</v>
      </c>
      <c r="B9415" s="38">
        <v>43685</v>
      </c>
      <c r="C9415" t="s">
        <v>30</v>
      </c>
      <c r="D9415" t="s">
        <v>1387</v>
      </c>
      <c r="E9415" t="s">
        <v>1125</v>
      </c>
      <c r="F9415">
        <v>244325</v>
      </c>
      <c r="G9415">
        <v>416826</v>
      </c>
      <c r="H9415" t="s">
        <v>148</v>
      </c>
      <c r="I9415" t="s">
        <v>248</v>
      </c>
      <c r="L9415">
        <f t="shared" si="670"/>
        <v>2019</v>
      </c>
      <c r="M9415">
        <f t="shared" si="671"/>
        <v>8</v>
      </c>
      <c r="N9415">
        <f t="shared" si="667"/>
        <v>0</v>
      </c>
      <c r="O9415">
        <f t="shared" si="668"/>
        <v>0</v>
      </c>
      <c r="P9415">
        <f t="shared" si="669"/>
        <v>1</v>
      </c>
    </row>
    <row r="9416" spans="1:16" x14ac:dyDescent="0.3">
      <c r="A9416" t="s">
        <v>45</v>
      </c>
      <c r="B9416" s="38">
        <v>43686</v>
      </c>
      <c r="C9416" t="s">
        <v>30</v>
      </c>
      <c r="D9416" t="s">
        <v>1651</v>
      </c>
      <c r="E9416" t="s">
        <v>1125</v>
      </c>
      <c r="F9416">
        <v>244196</v>
      </c>
      <c r="G9416">
        <v>416773</v>
      </c>
      <c r="H9416" t="s">
        <v>148</v>
      </c>
      <c r="I9416" t="s">
        <v>248</v>
      </c>
      <c r="L9416">
        <f t="shared" si="670"/>
        <v>2019</v>
      </c>
      <c r="M9416">
        <f t="shared" si="671"/>
        <v>8</v>
      </c>
      <c r="N9416">
        <f t="shared" si="667"/>
        <v>0</v>
      </c>
      <c r="O9416">
        <f t="shared" si="668"/>
        <v>0</v>
      </c>
      <c r="P9416">
        <f t="shared" si="669"/>
        <v>1</v>
      </c>
    </row>
    <row r="9417" spans="1:16" x14ac:dyDescent="0.3">
      <c r="A9417" t="s">
        <v>45</v>
      </c>
      <c r="B9417" s="38">
        <v>43689</v>
      </c>
      <c r="C9417" t="s">
        <v>30</v>
      </c>
      <c r="D9417" t="s">
        <v>1377</v>
      </c>
      <c r="E9417" t="s">
        <v>1125</v>
      </c>
      <c r="F9417">
        <v>243408</v>
      </c>
      <c r="G9417">
        <v>417508</v>
      </c>
      <c r="H9417" t="s">
        <v>148</v>
      </c>
      <c r="I9417" t="s">
        <v>248</v>
      </c>
      <c r="L9417">
        <f t="shared" si="670"/>
        <v>2019</v>
      </c>
      <c r="M9417">
        <f t="shared" si="671"/>
        <v>8</v>
      </c>
      <c r="N9417">
        <f t="shared" si="667"/>
        <v>0</v>
      </c>
      <c r="O9417">
        <f t="shared" si="668"/>
        <v>0</v>
      </c>
      <c r="P9417">
        <f t="shared" si="669"/>
        <v>1</v>
      </c>
    </row>
    <row r="9418" spans="1:16" x14ac:dyDescent="0.3">
      <c r="A9418" t="s">
        <v>45</v>
      </c>
      <c r="B9418" s="38">
        <v>43692</v>
      </c>
      <c r="C9418" t="s">
        <v>30</v>
      </c>
      <c r="D9418" t="s">
        <v>1403</v>
      </c>
      <c r="E9418" t="s">
        <v>1125</v>
      </c>
      <c r="F9418">
        <v>244688</v>
      </c>
      <c r="G9418">
        <v>416451</v>
      </c>
      <c r="H9418" t="s">
        <v>148</v>
      </c>
      <c r="I9418" t="s">
        <v>248</v>
      </c>
      <c r="L9418">
        <f t="shared" si="670"/>
        <v>2019</v>
      </c>
      <c r="M9418">
        <f t="shared" si="671"/>
        <v>8</v>
      </c>
      <c r="N9418">
        <f t="shared" si="667"/>
        <v>0</v>
      </c>
      <c r="O9418">
        <f t="shared" si="668"/>
        <v>0</v>
      </c>
      <c r="P9418">
        <f t="shared" si="669"/>
        <v>1</v>
      </c>
    </row>
    <row r="9419" spans="1:16" x14ac:dyDescent="0.3">
      <c r="A9419" t="s">
        <v>45</v>
      </c>
      <c r="B9419" s="38">
        <v>43698</v>
      </c>
      <c r="C9419" t="s">
        <v>30</v>
      </c>
      <c r="D9419" t="s">
        <v>1537</v>
      </c>
      <c r="E9419" t="s">
        <v>1125</v>
      </c>
      <c r="F9419">
        <v>243766</v>
      </c>
      <c r="G9419">
        <v>416748</v>
      </c>
      <c r="H9419" t="s">
        <v>148</v>
      </c>
      <c r="I9419" t="s">
        <v>248</v>
      </c>
      <c r="L9419">
        <f t="shared" si="670"/>
        <v>2019</v>
      </c>
      <c r="M9419">
        <f t="shared" si="671"/>
        <v>8</v>
      </c>
      <c r="N9419">
        <f t="shared" si="667"/>
        <v>0</v>
      </c>
      <c r="O9419">
        <f t="shared" si="668"/>
        <v>0</v>
      </c>
      <c r="P9419">
        <f t="shared" si="669"/>
        <v>1</v>
      </c>
    </row>
    <row r="9420" spans="1:16" x14ac:dyDescent="0.3">
      <c r="A9420" t="s">
        <v>45</v>
      </c>
      <c r="B9420" s="38">
        <v>43712</v>
      </c>
      <c r="C9420" t="s">
        <v>30</v>
      </c>
      <c r="D9420" t="s">
        <v>1410</v>
      </c>
      <c r="E9420" t="s">
        <v>1125</v>
      </c>
      <c r="F9420">
        <v>243564</v>
      </c>
      <c r="G9420">
        <v>416243</v>
      </c>
      <c r="H9420" t="s">
        <v>148</v>
      </c>
      <c r="I9420" t="s">
        <v>248</v>
      </c>
      <c r="L9420">
        <f t="shared" si="670"/>
        <v>2019</v>
      </c>
      <c r="M9420">
        <f t="shared" si="671"/>
        <v>9</v>
      </c>
      <c r="N9420">
        <f t="shared" si="667"/>
        <v>0</v>
      </c>
      <c r="O9420">
        <f t="shared" si="668"/>
        <v>0</v>
      </c>
      <c r="P9420">
        <f t="shared" si="669"/>
        <v>1</v>
      </c>
    </row>
    <row r="9421" spans="1:16" x14ac:dyDescent="0.3">
      <c r="A9421" t="s">
        <v>45</v>
      </c>
      <c r="B9421" s="38">
        <v>43714</v>
      </c>
      <c r="C9421" t="s">
        <v>30</v>
      </c>
      <c r="D9421" t="s">
        <v>1407</v>
      </c>
      <c r="E9421" t="s">
        <v>1125</v>
      </c>
      <c r="F9421">
        <v>244530</v>
      </c>
      <c r="G9421">
        <v>416537</v>
      </c>
      <c r="H9421" t="s">
        <v>148</v>
      </c>
      <c r="I9421" t="s">
        <v>248</v>
      </c>
      <c r="L9421">
        <f t="shared" si="670"/>
        <v>2019</v>
      </c>
      <c r="M9421">
        <f t="shared" si="671"/>
        <v>9</v>
      </c>
      <c r="N9421">
        <f t="shared" si="667"/>
        <v>0</v>
      </c>
      <c r="O9421">
        <f t="shared" si="668"/>
        <v>0</v>
      </c>
      <c r="P9421">
        <f t="shared" si="669"/>
        <v>1</v>
      </c>
    </row>
    <row r="9422" spans="1:16" x14ac:dyDescent="0.3">
      <c r="A9422" t="s">
        <v>45</v>
      </c>
      <c r="B9422" s="38">
        <v>43725</v>
      </c>
      <c r="C9422" t="s">
        <v>30</v>
      </c>
      <c r="D9422" t="s">
        <v>1546</v>
      </c>
      <c r="E9422" t="s">
        <v>1125</v>
      </c>
      <c r="F9422">
        <v>243500</v>
      </c>
      <c r="G9422">
        <v>416240</v>
      </c>
      <c r="H9422" t="s">
        <v>148</v>
      </c>
      <c r="I9422" t="s">
        <v>248</v>
      </c>
      <c r="L9422">
        <f t="shared" si="670"/>
        <v>2019</v>
      </c>
      <c r="M9422">
        <f t="shared" si="671"/>
        <v>9</v>
      </c>
      <c r="N9422">
        <f t="shared" si="667"/>
        <v>0</v>
      </c>
      <c r="O9422">
        <f t="shared" si="668"/>
        <v>0</v>
      </c>
      <c r="P9422">
        <f t="shared" si="669"/>
        <v>1</v>
      </c>
    </row>
    <row r="9423" spans="1:16" x14ac:dyDescent="0.3">
      <c r="A9423" t="s">
        <v>45</v>
      </c>
      <c r="B9423" s="38">
        <v>43729</v>
      </c>
      <c r="C9423" t="s">
        <v>30</v>
      </c>
      <c r="D9423" t="s">
        <v>1407</v>
      </c>
      <c r="E9423" t="s">
        <v>1125</v>
      </c>
      <c r="F9423">
        <v>244336</v>
      </c>
      <c r="G9423">
        <v>416631</v>
      </c>
      <c r="H9423" t="s">
        <v>148</v>
      </c>
      <c r="I9423" t="s">
        <v>248</v>
      </c>
      <c r="L9423">
        <f t="shared" si="670"/>
        <v>2019</v>
      </c>
      <c r="M9423">
        <f t="shared" si="671"/>
        <v>9</v>
      </c>
      <c r="N9423">
        <f t="shared" si="667"/>
        <v>0</v>
      </c>
      <c r="O9423">
        <f t="shared" si="668"/>
        <v>0</v>
      </c>
      <c r="P9423">
        <f t="shared" si="669"/>
        <v>1</v>
      </c>
    </row>
    <row r="9424" spans="1:16" x14ac:dyDescent="0.3">
      <c r="A9424" t="s">
        <v>45</v>
      </c>
      <c r="B9424" s="38">
        <v>43731</v>
      </c>
      <c r="C9424" t="s">
        <v>30</v>
      </c>
      <c r="D9424" t="s">
        <v>1392</v>
      </c>
      <c r="E9424" t="s">
        <v>1125</v>
      </c>
      <c r="F9424">
        <v>243121</v>
      </c>
      <c r="G9424">
        <v>417308</v>
      </c>
      <c r="H9424" t="s">
        <v>148</v>
      </c>
      <c r="I9424" t="s">
        <v>248</v>
      </c>
      <c r="L9424">
        <f t="shared" si="670"/>
        <v>2019</v>
      </c>
      <c r="M9424">
        <f t="shared" si="671"/>
        <v>9</v>
      </c>
      <c r="N9424">
        <f t="shared" si="667"/>
        <v>0</v>
      </c>
      <c r="O9424">
        <f t="shared" si="668"/>
        <v>0</v>
      </c>
      <c r="P9424">
        <f t="shared" si="669"/>
        <v>1</v>
      </c>
    </row>
    <row r="9425" spans="1:16" x14ac:dyDescent="0.3">
      <c r="A9425" t="s">
        <v>45</v>
      </c>
      <c r="B9425" s="38">
        <v>43733</v>
      </c>
      <c r="C9425" t="s">
        <v>29</v>
      </c>
      <c r="D9425" t="s">
        <v>1377</v>
      </c>
      <c r="E9425" t="s">
        <v>1125</v>
      </c>
      <c r="F9425">
        <v>243448</v>
      </c>
      <c r="G9425">
        <v>417653</v>
      </c>
      <c r="H9425" t="s">
        <v>152</v>
      </c>
      <c r="I9425" t="s">
        <v>799</v>
      </c>
      <c r="J9425" t="s">
        <v>248</v>
      </c>
      <c r="L9425">
        <f t="shared" si="670"/>
        <v>2019</v>
      </c>
      <c r="M9425">
        <f t="shared" si="671"/>
        <v>9</v>
      </c>
      <c r="N9425">
        <f t="shared" si="667"/>
        <v>0</v>
      </c>
      <c r="O9425">
        <f t="shared" si="668"/>
        <v>1</v>
      </c>
      <c r="P9425">
        <f t="shared" si="669"/>
        <v>1</v>
      </c>
    </row>
    <row r="9426" spans="1:16" x14ac:dyDescent="0.3">
      <c r="A9426" t="s">
        <v>45</v>
      </c>
      <c r="B9426" s="38">
        <v>43734</v>
      </c>
      <c r="C9426" t="s">
        <v>30</v>
      </c>
      <c r="D9426" t="s">
        <v>1416</v>
      </c>
      <c r="E9426" t="s">
        <v>1125</v>
      </c>
      <c r="F9426">
        <v>244349</v>
      </c>
      <c r="G9426">
        <v>417061</v>
      </c>
      <c r="H9426" t="s">
        <v>148</v>
      </c>
      <c r="I9426" t="s">
        <v>248</v>
      </c>
      <c r="L9426">
        <f t="shared" si="670"/>
        <v>2019</v>
      </c>
      <c r="M9426">
        <f t="shared" si="671"/>
        <v>9</v>
      </c>
      <c r="N9426">
        <f t="shared" si="667"/>
        <v>0</v>
      </c>
      <c r="O9426">
        <f t="shared" si="668"/>
        <v>0</v>
      </c>
      <c r="P9426">
        <f t="shared" si="669"/>
        <v>1</v>
      </c>
    </row>
    <row r="9427" spans="1:16" x14ac:dyDescent="0.3">
      <c r="A9427" t="s">
        <v>45</v>
      </c>
      <c r="B9427" s="38">
        <v>43738</v>
      </c>
      <c r="C9427" t="s">
        <v>30</v>
      </c>
      <c r="D9427" t="s">
        <v>1654</v>
      </c>
      <c r="E9427" t="s">
        <v>1125</v>
      </c>
      <c r="F9427">
        <v>243272</v>
      </c>
      <c r="G9427">
        <v>416460</v>
      </c>
      <c r="H9427" t="s">
        <v>148</v>
      </c>
      <c r="I9427" t="s">
        <v>248</v>
      </c>
      <c r="L9427">
        <f t="shared" si="670"/>
        <v>2019</v>
      </c>
      <c r="M9427">
        <f t="shared" si="671"/>
        <v>9</v>
      </c>
      <c r="N9427">
        <f t="shared" si="667"/>
        <v>0</v>
      </c>
      <c r="O9427">
        <f t="shared" si="668"/>
        <v>0</v>
      </c>
      <c r="P9427">
        <f t="shared" si="669"/>
        <v>1</v>
      </c>
    </row>
    <row r="9428" spans="1:16" x14ac:dyDescent="0.3">
      <c r="A9428" t="s">
        <v>45</v>
      </c>
      <c r="B9428" s="38">
        <v>43738</v>
      </c>
      <c r="C9428" t="s">
        <v>30</v>
      </c>
      <c r="D9428" t="s">
        <v>1655</v>
      </c>
      <c r="E9428" t="s">
        <v>1125</v>
      </c>
      <c r="F9428">
        <v>243356</v>
      </c>
      <c r="G9428">
        <v>417087</v>
      </c>
      <c r="H9428" t="s">
        <v>148</v>
      </c>
      <c r="I9428" t="s">
        <v>248</v>
      </c>
      <c r="L9428">
        <f t="shared" si="670"/>
        <v>2019</v>
      </c>
      <c r="M9428">
        <f t="shared" si="671"/>
        <v>9</v>
      </c>
      <c r="N9428">
        <f t="shared" si="667"/>
        <v>0</v>
      </c>
      <c r="O9428">
        <f t="shared" si="668"/>
        <v>0</v>
      </c>
      <c r="P9428">
        <f t="shared" si="669"/>
        <v>1</v>
      </c>
    </row>
    <row r="9429" spans="1:16" x14ac:dyDescent="0.3">
      <c r="A9429" t="s">
        <v>45</v>
      </c>
      <c r="B9429" s="38">
        <v>43744</v>
      </c>
      <c r="C9429" t="s">
        <v>30</v>
      </c>
      <c r="D9429" t="s">
        <v>1412</v>
      </c>
      <c r="E9429" t="s">
        <v>1125</v>
      </c>
      <c r="F9429">
        <v>243099</v>
      </c>
      <c r="G9429">
        <v>417194</v>
      </c>
      <c r="H9429" t="s">
        <v>148</v>
      </c>
      <c r="I9429" t="s">
        <v>248</v>
      </c>
      <c r="L9429">
        <f t="shared" si="670"/>
        <v>2019</v>
      </c>
      <c r="M9429">
        <f t="shared" si="671"/>
        <v>10</v>
      </c>
      <c r="N9429">
        <f t="shared" ref="N9429:N9492" si="672">SUM((IF(OR(ISBLANK($I9429),ISERROR(SEARCH("killed",$I9429))),0,IF(SEARCH("killed",$I9429)=3,LEFT($I9429,1),IF(SEARCH("killed",$I9429)=4,LEFT($I9429,2),0)))),(IF(OR(ISBLANK($J9429),ISERROR(SEARCH("killed",$J9429))),0,IF(SEARCH("killed",$J9429)=3,LEFT($J9429,1),IF(SEARCH("killed",$J9429)=4,LEFT($J9429,2),0)))),(IF(OR(ISBLANK($K9429),ISERROR(SEARCH("killed",$K9429))),0,IF(SEARCH("killed",$K9429)=3,LEFT($K9429,1),IF(SEARCH("killed",$K9429)=4,LEFT($K9429,2),0)))))</f>
        <v>0</v>
      </c>
      <c r="O9429">
        <f t="shared" ref="O9429:O9492" si="673">SUM((IF(OR(ISBLANK($I9429),ISERROR(SEARCH("seriously",$I9429))),0,IF(SEARCH("seriously",$I9429)=3,LEFT($I9429,1),IF(SEARCH("seriously",$I9429)=4,LEFT($I9429,2),0)))),(IF(OR(ISBLANK($J9429),ISERROR(SEARCH("seriously",$J9429))),0,IF(SEARCH("seriously",$J9429)=3,LEFT($J9429,1),IF(SEARCH("seriously",$J9429)=4,LEFT($J9429,2),0)))),(IF(OR(ISBLANK($K9429),ISERROR(SEARCH("seriously",$K9429))),0,IF(SEARCH("seriously",$K9429)=3,LEFT($K9429,1),IF(SEARCH("seriously",$K9429)=4,LEFT($K9429,2),0)))))</f>
        <v>0</v>
      </c>
      <c r="P9429">
        <f t="shared" ref="P9429:P9492" si="674">SUM((IF(OR(ISBLANK($I9429),ISERROR(SEARCH("slightly",$I9429))),0,IF(SEARCH("slightly",$I9429)=3,LEFT($I9429,1),IF(SEARCH("slightly",$I9429)=4,LEFT($I9429,2),0)))),(IF(OR(ISBLANK($J9429),ISERROR(SEARCH("slightly",$J9429))),0,IF(SEARCH("slightly",$J9429)=3,LEFT($J9429,1),IF(SEARCH("slightly",$J9429)=4,LEFT($J9429,2),0)))),(IF(OR(ISBLANK($K9429),ISERROR(SEARCH("slightly",$K9429))),0,IF(SEARCH("slightly",$K9429)=3,LEFT($K9429,1),IF(SEARCH("slightly",$K9429)=4,LEFT($K9429,2),0)))))</f>
        <v>1</v>
      </c>
    </row>
    <row r="9430" spans="1:16" x14ac:dyDescent="0.3">
      <c r="A9430" t="s">
        <v>45</v>
      </c>
      <c r="B9430" s="38">
        <v>43749</v>
      </c>
      <c r="C9430" t="s">
        <v>30</v>
      </c>
      <c r="D9430" t="s">
        <v>1348</v>
      </c>
      <c r="E9430" t="s">
        <v>1125</v>
      </c>
      <c r="F9430">
        <v>243303</v>
      </c>
      <c r="G9430">
        <v>416984</v>
      </c>
      <c r="H9430" t="s">
        <v>148</v>
      </c>
      <c r="I9430" t="s">
        <v>248</v>
      </c>
      <c r="L9430">
        <f t="shared" si="670"/>
        <v>2019</v>
      </c>
      <c r="M9430">
        <f t="shared" si="671"/>
        <v>10</v>
      </c>
      <c r="N9430">
        <f t="shared" si="672"/>
        <v>0</v>
      </c>
      <c r="O9430">
        <f t="shared" si="673"/>
        <v>0</v>
      </c>
      <c r="P9430">
        <f t="shared" si="674"/>
        <v>1</v>
      </c>
    </row>
    <row r="9431" spans="1:16" x14ac:dyDescent="0.3">
      <c r="A9431" t="s">
        <v>45</v>
      </c>
      <c r="B9431" s="38">
        <v>43750</v>
      </c>
      <c r="C9431" t="s">
        <v>29</v>
      </c>
      <c r="D9431" t="s">
        <v>1400</v>
      </c>
      <c r="E9431" t="s">
        <v>1125</v>
      </c>
      <c r="F9431">
        <v>243427</v>
      </c>
      <c r="G9431">
        <v>417080</v>
      </c>
      <c r="H9431" t="s">
        <v>148</v>
      </c>
      <c r="I9431" t="s">
        <v>799</v>
      </c>
      <c r="L9431">
        <f t="shared" si="670"/>
        <v>2019</v>
      </c>
      <c r="M9431">
        <f t="shared" si="671"/>
        <v>10</v>
      </c>
      <c r="N9431">
        <f t="shared" si="672"/>
        <v>0</v>
      </c>
      <c r="O9431">
        <f t="shared" si="673"/>
        <v>1</v>
      </c>
      <c r="P9431">
        <f t="shared" si="674"/>
        <v>0</v>
      </c>
    </row>
    <row r="9432" spans="1:16" x14ac:dyDescent="0.3">
      <c r="A9432" t="s">
        <v>45</v>
      </c>
      <c r="B9432" s="38">
        <v>43753</v>
      </c>
      <c r="C9432" t="s">
        <v>30</v>
      </c>
      <c r="D9432" t="s">
        <v>1656</v>
      </c>
      <c r="E9432" t="s">
        <v>1125</v>
      </c>
      <c r="F9432">
        <v>243571</v>
      </c>
      <c r="G9432">
        <v>418014</v>
      </c>
      <c r="H9432" t="s">
        <v>144</v>
      </c>
      <c r="I9432" t="s">
        <v>341</v>
      </c>
      <c r="L9432">
        <f t="shared" si="670"/>
        <v>2019</v>
      </c>
      <c r="M9432">
        <f t="shared" si="671"/>
        <v>10</v>
      </c>
      <c r="N9432">
        <f t="shared" si="672"/>
        <v>0</v>
      </c>
      <c r="O9432">
        <f t="shared" si="673"/>
        <v>0</v>
      </c>
      <c r="P9432">
        <f t="shared" si="674"/>
        <v>3</v>
      </c>
    </row>
    <row r="9433" spans="1:16" x14ac:dyDescent="0.3">
      <c r="A9433" t="s">
        <v>45</v>
      </c>
      <c r="B9433" s="38">
        <v>43769</v>
      </c>
      <c r="C9433" t="s">
        <v>30</v>
      </c>
      <c r="D9433" t="s">
        <v>1380</v>
      </c>
      <c r="E9433" t="s">
        <v>1125</v>
      </c>
      <c r="F9433">
        <v>242926</v>
      </c>
      <c r="G9433">
        <v>417140</v>
      </c>
      <c r="H9433" t="s">
        <v>148</v>
      </c>
      <c r="I9433" t="s">
        <v>248</v>
      </c>
      <c r="L9433">
        <f t="shared" si="670"/>
        <v>2019</v>
      </c>
      <c r="M9433">
        <f t="shared" si="671"/>
        <v>10</v>
      </c>
      <c r="N9433">
        <f t="shared" si="672"/>
        <v>0</v>
      </c>
      <c r="O9433">
        <f t="shared" si="673"/>
        <v>0</v>
      </c>
      <c r="P9433">
        <f t="shared" si="674"/>
        <v>1</v>
      </c>
    </row>
    <row r="9434" spans="1:16" x14ac:dyDescent="0.3">
      <c r="A9434" t="s">
        <v>45</v>
      </c>
      <c r="B9434" s="38">
        <v>43776</v>
      </c>
      <c r="C9434" t="s">
        <v>30</v>
      </c>
      <c r="D9434" t="s">
        <v>1550</v>
      </c>
      <c r="E9434" t="s">
        <v>1125</v>
      </c>
      <c r="F9434">
        <v>243610</v>
      </c>
      <c r="G9434">
        <v>416785</v>
      </c>
      <c r="H9434" t="s">
        <v>148</v>
      </c>
      <c r="I9434" t="s">
        <v>248</v>
      </c>
      <c r="L9434">
        <f t="shared" si="670"/>
        <v>2019</v>
      </c>
      <c r="M9434">
        <f t="shared" si="671"/>
        <v>11</v>
      </c>
      <c r="N9434">
        <f t="shared" si="672"/>
        <v>0</v>
      </c>
      <c r="O9434">
        <f t="shared" si="673"/>
        <v>0</v>
      </c>
      <c r="P9434">
        <f t="shared" si="674"/>
        <v>1</v>
      </c>
    </row>
    <row r="9435" spans="1:16" x14ac:dyDescent="0.3">
      <c r="A9435" t="s">
        <v>45</v>
      </c>
      <c r="B9435" s="38">
        <v>43787</v>
      </c>
      <c r="C9435" t="s">
        <v>30</v>
      </c>
      <c r="D9435" t="s">
        <v>1380</v>
      </c>
      <c r="E9435" t="s">
        <v>1125</v>
      </c>
      <c r="F9435">
        <v>242727</v>
      </c>
      <c r="G9435">
        <v>417292</v>
      </c>
      <c r="H9435" t="s">
        <v>148</v>
      </c>
      <c r="I9435" t="s">
        <v>248</v>
      </c>
      <c r="L9435">
        <f t="shared" si="670"/>
        <v>2019</v>
      </c>
      <c r="M9435">
        <f t="shared" si="671"/>
        <v>11</v>
      </c>
      <c r="N9435">
        <f t="shared" si="672"/>
        <v>0</v>
      </c>
      <c r="O9435">
        <f t="shared" si="673"/>
        <v>0</v>
      </c>
      <c r="P9435">
        <f t="shared" si="674"/>
        <v>1</v>
      </c>
    </row>
    <row r="9436" spans="1:16" x14ac:dyDescent="0.3">
      <c r="A9436" t="s">
        <v>45</v>
      </c>
      <c r="B9436" s="38">
        <v>43794</v>
      </c>
      <c r="C9436" t="s">
        <v>30</v>
      </c>
      <c r="D9436" t="s">
        <v>1537</v>
      </c>
      <c r="E9436" t="s">
        <v>1125</v>
      </c>
      <c r="F9436">
        <v>243642</v>
      </c>
      <c r="G9436">
        <v>416956</v>
      </c>
      <c r="H9436" t="s">
        <v>148</v>
      </c>
      <c r="I9436" t="s">
        <v>248</v>
      </c>
      <c r="L9436">
        <f t="shared" si="670"/>
        <v>2019</v>
      </c>
      <c r="M9436">
        <f t="shared" si="671"/>
        <v>11</v>
      </c>
      <c r="N9436">
        <f t="shared" si="672"/>
        <v>0</v>
      </c>
      <c r="O9436">
        <f t="shared" si="673"/>
        <v>0</v>
      </c>
      <c r="P9436">
        <f t="shared" si="674"/>
        <v>1</v>
      </c>
    </row>
    <row r="9437" spans="1:16" x14ac:dyDescent="0.3">
      <c r="A9437" t="s">
        <v>45</v>
      </c>
      <c r="B9437" s="38">
        <v>43797</v>
      </c>
      <c r="C9437" t="s">
        <v>30</v>
      </c>
      <c r="D9437" t="s">
        <v>1405</v>
      </c>
      <c r="E9437" t="s">
        <v>1125</v>
      </c>
      <c r="F9437">
        <v>243575</v>
      </c>
      <c r="G9437">
        <v>416214</v>
      </c>
      <c r="H9437" t="s">
        <v>148</v>
      </c>
      <c r="I9437" t="s">
        <v>248</v>
      </c>
      <c r="L9437">
        <f t="shared" si="670"/>
        <v>2019</v>
      </c>
      <c r="M9437">
        <f t="shared" si="671"/>
        <v>11</v>
      </c>
      <c r="N9437">
        <f t="shared" si="672"/>
        <v>0</v>
      </c>
      <c r="O9437">
        <f t="shared" si="673"/>
        <v>0</v>
      </c>
      <c r="P9437">
        <f t="shared" si="674"/>
        <v>1</v>
      </c>
    </row>
    <row r="9438" spans="1:16" x14ac:dyDescent="0.3">
      <c r="A9438" t="s">
        <v>45</v>
      </c>
      <c r="B9438" s="38">
        <v>43806</v>
      </c>
      <c r="C9438" t="s">
        <v>29</v>
      </c>
      <c r="D9438" t="s">
        <v>1405</v>
      </c>
      <c r="E9438" t="s">
        <v>1125</v>
      </c>
      <c r="F9438">
        <v>243696</v>
      </c>
      <c r="G9438">
        <v>416326</v>
      </c>
      <c r="H9438" t="s">
        <v>148</v>
      </c>
      <c r="I9438" t="s">
        <v>799</v>
      </c>
      <c r="L9438">
        <f t="shared" si="670"/>
        <v>2019</v>
      </c>
      <c r="M9438">
        <f t="shared" si="671"/>
        <v>12</v>
      </c>
      <c r="N9438">
        <f t="shared" si="672"/>
        <v>0</v>
      </c>
      <c r="O9438">
        <f t="shared" si="673"/>
        <v>1</v>
      </c>
      <c r="P9438">
        <f t="shared" si="674"/>
        <v>0</v>
      </c>
    </row>
    <row r="9439" spans="1:16" x14ac:dyDescent="0.3">
      <c r="A9439" t="s">
        <v>45</v>
      </c>
      <c r="B9439" s="38">
        <v>43819</v>
      </c>
      <c r="C9439" t="s">
        <v>30</v>
      </c>
      <c r="D9439" t="s">
        <v>1390</v>
      </c>
      <c r="E9439" t="s">
        <v>1125</v>
      </c>
      <c r="F9439">
        <v>243529</v>
      </c>
      <c r="G9439">
        <v>416771</v>
      </c>
      <c r="H9439" t="s">
        <v>152</v>
      </c>
      <c r="I9439" t="s">
        <v>222</v>
      </c>
      <c r="L9439">
        <f t="shared" si="670"/>
        <v>2019</v>
      </c>
      <c r="M9439">
        <f t="shared" si="671"/>
        <v>12</v>
      </c>
      <c r="N9439">
        <f t="shared" si="672"/>
        <v>0</v>
      </c>
      <c r="O9439">
        <f t="shared" si="673"/>
        <v>0</v>
      </c>
      <c r="P9439">
        <f t="shared" si="674"/>
        <v>2</v>
      </c>
    </row>
    <row r="9440" spans="1:16" x14ac:dyDescent="0.3">
      <c r="A9440" t="s">
        <v>58</v>
      </c>
      <c r="B9440" s="38">
        <v>43504</v>
      </c>
      <c r="C9440" t="s">
        <v>30</v>
      </c>
      <c r="D9440" t="s">
        <v>1557</v>
      </c>
      <c r="E9440" t="s">
        <v>1123</v>
      </c>
      <c r="F9440">
        <v>283970</v>
      </c>
      <c r="G9440">
        <v>366482</v>
      </c>
      <c r="H9440" t="s">
        <v>148</v>
      </c>
      <c r="I9440" t="s">
        <v>248</v>
      </c>
      <c r="L9440">
        <f t="shared" si="670"/>
        <v>2019</v>
      </c>
      <c r="M9440">
        <f t="shared" si="671"/>
        <v>2</v>
      </c>
      <c r="N9440">
        <f t="shared" si="672"/>
        <v>0</v>
      </c>
      <c r="O9440">
        <f t="shared" si="673"/>
        <v>0</v>
      </c>
      <c r="P9440">
        <f t="shared" si="674"/>
        <v>1</v>
      </c>
    </row>
    <row r="9441" spans="1:16" x14ac:dyDescent="0.3">
      <c r="A9441" t="s">
        <v>58</v>
      </c>
      <c r="B9441" s="38">
        <v>43706</v>
      </c>
      <c r="C9441" t="s">
        <v>30</v>
      </c>
      <c r="D9441" t="s">
        <v>1657</v>
      </c>
      <c r="E9441" t="s">
        <v>1123</v>
      </c>
      <c r="F9441">
        <v>284126</v>
      </c>
      <c r="G9441">
        <v>366509</v>
      </c>
      <c r="H9441" t="s">
        <v>148</v>
      </c>
      <c r="I9441" t="s">
        <v>248</v>
      </c>
      <c r="L9441">
        <f t="shared" si="670"/>
        <v>2019</v>
      </c>
      <c r="M9441">
        <f t="shared" si="671"/>
        <v>8</v>
      </c>
      <c r="N9441">
        <f t="shared" si="672"/>
        <v>0</v>
      </c>
      <c r="O9441">
        <f t="shared" si="673"/>
        <v>0</v>
      </c>
      <c r="P9441">
        <f t="shared" si="674"/>
        <v>1</v>
      </c>
    </row>
    <row r="9442" spans="1:16" x14ac:dyDescent="0.3">
      <c r="A9442" t="s">
        <v>57</v>
      </c>
      <c r="B9442" s="38">
        <v>43542</v>
      </c>
      <c r="C9442" t="s">
        <v>30</v>
      </c>
      <c r="D9442" t="s">
        <v>1420</v>
      </c>
      <c r="E9442" t="s">
        <v>1126</v>
      </c>
      <c r="F9442">
        <v>223627</v>
      </c>
      <c r="G9442">
        <v>343926</v>
      </c>
      <c r="H9442" t="s">
        <v>152</v>
      </c>
      <c r="I9442" t="s">
        <v>222</v>
      </c>
      <c r="L9442">
        <f t="shared" si="670"/>
        <v>2019</v>
      </c>
      <c r="M9442">
        <f t="shared" si="671"/>
        <v>3</v>
      </c>
      <c r="N9442">
        <f t="shared" si="672"/>
        <v>0</v>
      </c>
      <c r="O9442">
        <f t="shared" si="673"/>
        <v>0</v>
      </c>
      <c r="P9442">
        <f t="shared" si="674"/>
        <v>2</v>
      </c>
    </row>
    <row r="9443" spans="1:16" x14ac:dyDescent="0.3">
      <c r="A9443" t="s">
        <v>57</v>
      </c>
      <c r="B9443" s="38">
        <v>43543</v>
      </c>
      <c r="C9443" t="s">
        <v>30</v>
      </c>
      <c r="D9443" t="s">
        <v>1420</v>
      </c>
      <c r="E9443" t="s">
        <v>1126</v>
      </c>
      <c r="F9443">
        <v>223524</v>
      </c>
      <c r="G9443">
        <v>343952</v>
      </c>
      <c r="H9443" t="s">
        <v>152</v>
      </c>
      <c r="I9443" t="s">
        <v>222</v>
      </c>
      <c r="L9443">
        <f t="shared" si="670"/>
        <v>2019</v>
      </c>
      <c r="M9443">
        <f t="shared" si="671"/>
        <v>3</v>
      </c>
      <c r="N9443">
        <f t="shared" si="672"/>
        <v>0</v>
      </c>
      <c r="O9443">
        <f t="shared" si="673"/>
        <v>0</v>
      </c>
      <c r="P9443">
        <f t="shared" si="674"/>
        <v>2</v>
      </c>
    </row>
    <row r="9444" spans="1:16" x14ac:dyDescent="0.3">
      <c r="A9444" t="s">
        <v>57</v>
      </c>
      <c r="B9444" s="38">
        <v>43550</v>
      </c>
      <c r="C9444" t="s">
        <v>30</v>
      </c>
      <c r="D9444" t="s">
        <v>1342</v>
      </c>
      <c r="E9444" t="s">
        <v>1126</v>
      </c>
      <c r="F9444">
        <v>224126</v>
      </c>
      <c r="G9444">
        <v>343926</v>
      </c>
      <c r="H9444" t="s">
        <v>148</v>
      </c>
      <c r="I9444" t="s">
        <v>248</v>
      </c>
      <c r="L9444">
        <f t="shared" si="670"/>
        <v>2019</v>
      </c>
      <c r="M9444">
        <f t="shared" si="671"/>
        <v>3</v>
      </c>
      <c r="N9444">
        <f t="shared" si="672"/>
        <v>0</v>
      </c>
      <c r="O9444">
        <f t="shared" si="673"/>
        <v>0</v>
      </c>
      <c r="P9444">
        <f t="shared" si="674"/>
        <v>1</v>
      </c>
    </row>
    <row r="9445" spans="1:16" x14ac:dyDescent="0.3">
      <c r="A9445" t="s">
        <v>57</v>
      </c>
      <c r="B9445" s="38">
        <v>43618</v>
      </c>
      <c r="C9445" t="s">
        <v>29</v>
      </c>
      <c r="D9445" t="s">
        <v>1326</v>
      </c>
      <c r="E9445" t="s">
        <v>1126</v>
      </c>
      <c r="F9445">
        <v>223238</v>
      </c>
      <c r="G9445">
        <v>344436</v>
      </c>
      <c r="H9445" t="s">
        <v>148</v>
      </c>
      <c r="I9445" t="s">
        <v>799</v>
      </c>
      <c r="L9445">
        <f t="shared" si="670"/>
        <v>2019</v>
      </c>
      <c r="M9445">
        <f t="shared" si="671"/>
        <v>6</v>
      </c>
      <c r="N9445">
        <f t="shared" si="672"/>
        <v>0</v>
      </c>
      <c r="O9445">
        <f t="shared" si="673"/>
        <v>1</v>
      </c>
      <c r="P9445">
        <f t="shared" si="674"/>
        <v>0</v>
      </c>
    </row>
    <row r="9446" spans="1:16" x14ac:dyDescent="0.3">
      <c r="A9446" t="s">
        <v>57</v>
      </c>
      <c r="B9446" s="38">
        <v>43655</v>
      </c>
      <c r="C9446" t="s">
        <v>30</v>
      </c>
      <c r="D9446" t="s">
        <v>1270</v>
      </c>
      <c r="E9446" t="s">
        <v>1126</v>
      </c>
      <c r="F9446">
        <v>223197</v>
      </c>
      <c r="G9446">
        <v>344330</v>
      </c>
      <c r="H9446" t="s">
        <v>148</v>
      </c>
      <c r="I9446" t="s">
        <v>248</v>
      </c>
      <c r="L9446">
        <f t="shared" si="670"/>
        <v>2019</v>
      </c>
      <c r="M9446">
        <f t="shared" si="671"/>
        <v>7</v>
      </c>
      <c r="N9446">
        <f t="shared" si="672"/>
        <v>0</v>
      </c>
      <c r="O9446">
        <f t="shared" si="673"/>
        <v>0</v>
      </c>
      <c r="P9446">
        <f t="shared" si="674"/>
        <v>1</v>
      </c>
    </row>
    <row r="9447" spans="1:16" x14ac:dyDescent="0.3">
      <c r="A9447" t="s">
        <v>57</v>
      </c>
      <c r="B9447" s="38">
        <v>43715</v>
      </c>
      <c r="C9447" t="s">
        <v>30</v>
      </c>
      <c r="D9447" t="s">
        <v>1326</v>
      </c>
      <c r="E9447" t="s">
        <v>1126</v>
      </c>
      <c r="F9447">
        <v>223379</v>
      </c>
      <c r="G9447">
        <v>344426</v>
      </c>
      <c r="H9447" t="s">
        <v>152</v>
      </c>
      <c r="I9447" t="s">
        <v>222</v>
      </c>
      <c r="L9447">
        <f t="shared" si="670"/>
        <v>2019</v>
      </c>
      <c r="M9447">
        <f t="shared" si="671"/>
        <v>9</v>
      </c>
      <c r="N9447">
        <f t="shared" si="672"/>
        <v>0</v>
      </c>
      <c r="O9447">
        <f t="shared" si="673"/>
        <v>0</v>
      </c>
      <c r="P9447">
        <f t="shared" si="674"/>
        <v>2</v>
      </c>
    </row>
    <row r="9448" spans="1:16" x14ac:dyDescent="0.3">
      <c r="A9448" t="s">
        <v>57</v>
      </c>
      <c r="B9448" s="38">
        <v>43717</v>
      </c>
      <c r="C9448" t="s">
        <v>29</v>
      </c>
      <c r="D9448" t="s">
        <v>1224</v>
      </c>
      <c r="E9448" t="s">
        <v>1126</v>
      </c>
      <c r="F9448">
        <v>223527</v>
      </c>
      <c r="G9448">
        <v>344083</v>
      </c>
      <c r="H9448" t="s">
        <v>148</v>
      </c>
      <c r="I9448" t="s">
        <v>799</v>
      </c>
      <c r="L9448">
        <f t="shared" si="670"/>
        <v>2019</v>
      </c>
      <c r="M9448">
        <f t="shared" si="671"/>
        <v>9</v>
      </c>
      <c r="N9448">
        <f t="shared" si="672"/>
        <v>0</v>
      </c>
      <c r="O9448">
        <f t="shared" si="673"/>
        <v>1</v>
      </c>
      <c r="P9448">
        <f t="shared" si="674"/>
        <v>0</v>
      </c>
    </row>
    <row r="9449" spans="1:16" x14ac:dyDescent="0.3">
      <c r="A9449" t="s">
        <v>57</v>
      </c>
      <c r="B9449" s="38">
        <v>43724</v>
      </c>
      <c r="C9449" t="s">
        <v>30</v>
      </c>
      <c r="D9449" t="s">
        <v>1560</v>
      </c>
      <c r="E9449" t="s">
        <v>1126</v>
      </c>
      <c r="F9449">
        <v>223927</v>
      </c>
      <c r="G9449">
        <v>343923</v>
      </c>
      <c r="H9449" t="s">
        <v>148</v>
      </c>
      <c r="I9449" t="s">
        <v>248</v>
      </c>
      <c r="L9449">
        <f t="shared" si="670"/>
        <v>2019</v>
      </c>
      <c r="M9449">
        <f t="shared" si="671"/>
        <v>9</v>
      </c>
      <c r="N9449">
        <f t="shared" si="672"/>
        <v>0</v>
      </c>
      <c r="O9449">
        <f t="shared" si="673"/>
        <v>0</v>
      </c>
      <c r="P9449">
        <f t="shared" si="674"/>
        <v>1</v>
      </c>
    </row>
    <row r="9450" spans="1:16" x14ac:dyDescent="0.3">
      <c r="A9450" t="s">
        <v>57</v>
      </c>
      <c r="B9450" s="38">
        <v>43771</v>
      </c>
      <c r="C9450" t="s">
        <v>30</v>
      </c>
      <c r="D9450" t="s">
        <v>1420</v>
      </c>
      <c r="E9450" t="s">
        <v>1126</v>
      </c>
      <c r="F9450">
        <v>223527</v>
      </c>
      <c r="G9450">
        <v>343947</v>
      </c>
      <c r="H9450" t="s">
        <v>152</v>
      </c>
      <c r="I9450" t="s">
        <v>222</v>
      </c>
      <c r="L9450">
        <f t="shared" si="670"/>
        <v>2019</v>
      </c>
      <c r="M9450">
        <f t="shared" si="671"/>
        <v>11</v>
      </c>
      <c r="N9450">
        <f t="shared" si="672"/>
        <v>0</v>
      </c>
      <c r="O9450">
        <f t="shared" si="673"/>
        <v>0</v>
      </c>
      <c r="P9450">
        <f t="shared" si="674"/>
        <v>2</v>
      </c>
    </row>
    <row r="9451" spans="1:16" x14ac:dyDescent="0.3">
      <c r="A9451" t="s">
        <v>57</v>
      </c>
      <c r="B9451" s="38">
        <v>43782</v>
      </c>
      <c r="C9451" t="s">
        <v>30</v>
      </c>
      <c r="D9451" t="s">
        <v>1559</v>
      </c>
      <c r="E9451" t="s">
        <v>1126</v>
      </c>
      <c r="F9451">
        <v>223807</v>
      </c>
      <c r="G9451">
        <v>344011</v>
      </c>
      <c r="H9451" t="s">
        <v>148</v>
      </c>
      <c r="I9451" t="s">
        <v>248</v>
      </c>
      <c r="L9451">
        <f t="shared" si="670"/>
        <v>2019</v>
      </c>
      <c r="M9451">
        <f t="shared" si="671"/>
        <v>11</v>
      </c>
      <c r="N9451">
        <f t="shared" si="672"/>
        <v>0</v>
      </c>
      <c r="O9451">
        <f t="shared" si="673"/>
        <v>0</v>
      </c>
      <c r="P9451">
        <f t="shared" si="674"/>
        <v>1</v>
      </c>
    </row>
    <row r="9452" spans="1:16" x14ac:dyDescent="0.3">
      <c r="A9452" t="s">
        <v>57</v>
      </c>
      <c r="B9452" s="38">
        <v>43787</v>
      </c>
      <c r="C9452" t="s">
        <v>30</v>
      </c>
      <c r="D9452" t="s">
        <v>1658</v>
      </c>
      <c r="E9452" t="s">
        <v>1126</v>
      </c>
      <c r="F9452">
        <v>224096</v>
      </c>
      <c r="G9452">
        <v>343857</v>
      </c>
      <c r="H9452" t="s">
        <v>148</v>
      </c>
      <c r="I9452" t="s">
        <v>248</v>
      </c>
      <c r="L9452">
        <f t="shared" si="670"/>
        <v>2019</v>
      </c>
      <c r="M9452">
        <f t="shared" si="671"/>
        <v>11</v>
      </c>
      <c r="N9452">
        <f t="shared" si="672"/>
        <v>0</v>
      </c>
      <c r="O9452">
        <f t="shared" si="673"/>
        <v>0</v>
      </c>
      <c r="P9452">
        <f t="shared" si="674"/>
        <v>1</v>
      </c>
    </row>
    <row r="9453" spans="1:16" x14ac:dyDescent="0.3">
      <c r="A9453" t="s">
        <v>67</v>
      </c>
      <c r="B9453" s="38">
        <v>43504</v>
      </c>
      <c r="C9453" t="s">
        <v>30</v>
      </c>
      <c r="D9453" t="s">
        <v>1422</v>
      </c>
      <c r="E9453" t="s">
        <v>1130</v>
      </c>
      <c r="F9453">
        <v>348888</v>
      </c>
      <c r="G9453">
        <v>374185</v>
      </c>
      <c r="H9453" t="s">
        <v>148</v>
      </c>
      <c r="I9453" t="s">
        <v>248</v>
      </c>
      <c r="L9453">
        <f t="shared" si="670"/>
        <v>2019</v>
      </c>
      <c r="M9453">
        <f t="shared" si="671"/>
        <v>2</v>
      </c>
      <c r="N9453">
        <f t="shared" si="672"/>
        <v>0</v>
      </c>
      <c r="O9453">
        <f t="shared" si="673"/>
        <v>0</v>
      </c>
      <c r="P9453">
        <f t="shared" si="674"/>
        <v>1</v>
      </c>
    </row>
    <row r="9454" spans="1:16" x14ac:dyDescent="0.3">
      <c r="A9454" t="s">
        <v>67</v>
      </c>
      <c r="B9454" s="38">
        <v>43549</v>
      </c>
      <c r="C9454" t="s">
        <v>30</v>
      </c>
      <c r="D9454" t="s">
        <v>1254</v>
      </c>
      <c r="E9454" t="s">
        <v>1130</v>
      </c>
      <c r="F9454">
        <v>349174</v>
      </c>
      <c r="G9454">
        <v>374121</v>
      </c>
      <c r="H9454" t="s">
        <v>148</v>
      </c>
      <c r="I9454" t="s">
        <v>248</v>
      </c>
      <c r="L9454">
        <f t="shared" ref="L9454:L9517" si="675">YEAR(B9454)</f>
        <v>2019</v>
      </c>
      <c r="M9454">
        <f t="shared" ref="M9454:M9517" si="676">MONTH(B9454)</f>
        <v>3</v>
      </c>
      <c r="N9454">
        <f t="shared" si="672"/>
        <v>0</v>
      </c>
      <c r="O9454">
        <f t="shared" si="673"/>
        <v>0</v>
      </c>
      <c r="P9454">
        <f t="shared" si="674"/>
        <v>1</v>
      </c>
    </row>
    <row r="9455" spans="1:16" x14ac:dyDescent="0.3">
      <c r="A9455" t="s">
        <v>67</v>
      </c>
      <c r="B9455" s="38">
        <v>43549</v>
      </c>
      <c r="C9455" t="s">
        <v>30</v>
      </c>
      <c r="D9455" t="s">
        <v>1261</v>
      </c>
      <c r="E9455" t="s">
        <v>1130</v>
      </c>
      <c r="F9455">
        <v>348976</v>
      </c>
      <c r="G9455">
        <v>374179</v>
      </c>
      <c r="H9455" t="s">
        <v>148</v>
      </c>
      <c r="I9455" t="s">
        <v>248</v>
      </c>
      <c r="L9455">
        <f t="shared" si="675"/>
        <v>2019</v>
      </c>
      <c r="M9455">
        <f t="shared" si="676"/>
        <v>3</v>
      </c>
      <c r="N9455">
        <f t="shared" si="672"/>
        <v>0</v>
      </c>
      <c r="O9455">
        <f t="shared" si="673"/>
        <v>0</v>
      </c>
      <c r="P9455">
        <f t="shared" si="674"/>
        <v>1</v>
      </c>
    </row>
    <row r="9456" spans="1:16" x14ac:dyDescent="0.3">
      <c r="A9456" t="s">
        <v>67</v>
      </c>
      <c r="B9456" s="38">
        <v>43645</v>
      </c>
      <c r="C9456" t="s">
        <v>30</v>
      </c>
      <c r="D9456" t="s">
        <v>1424</v>
      </c>
      <c r="E9456" t="s">
        <v>1130</v>
      </c>
      <c r="F9456">
        <v>349069</v>
      </c>
      <c r="G9456">
        <v>374154</v>
      </c>
      <c r="H9456" t="s">
        <v>148</v>
      </c>
      <c r="I9456" t="s">
        <v>248</v>
      </c>
      <c r="L9456">
        <f t="shared" si="675"/>
        <v>2019</v>
      </c>
      <c r="M9456">
        <f t="shared" si="676"/>
        <v>6</v>
      </c>
      <c r="N9456">
        <f t="shared" si="672"/>
        <v>0</v>
      </c>
      <c r="O9456">
        <f t="shared" si="673"/>
        <v>0</v>
      </c>
      <c r="P9456">
        <f t="shared" si="674"/>
        <v>1</v>
      </c>
    </row>
    <row r="9457" spans="1:16" x14ac:dyDescent="0.3">
      <c r="A9457" t="s">
        <v>67</v>
      </c>
      <c r="B9457" s="38">
        <v>43669</v>
      </c>
      <c r="C9457" t="s">
        <v>30</v>
      </c>
      <c r="D9457" t="s">
        <v>1424</v>
      </c>
      <c r="E9457" t="s">
        <v>1130</v>
      </c>
      <c r="F9457">
        <v>349175</v>
      </c>
      <c r="G9457">
        <v>374140</v>
      </c>
      <c r="H9457" t="s">
        <v>148</v>
      </c>
      <c r="I9457" t="s">
        <v>248</v>
      </c>
      <c r="L9457">
        <f t="shared" si="675"/>
        <v>2019</v>
      </c>
      <c r="M9457">
        <f t="shared" si="676"/>
        <v>7</v>
      </c>
      <c r="N9457">
        <f t="shared" si="672"/>
        <v>0</v>
      </c>
      <c r="O9457">
        <f t="shared" si="673"/>
        <v>0</v>
      </c>
      <c r="P9457">
        <f t="shared" si="674"/>
        <v>1</v>
      </c>
    </row>
    <row r="9458" spans="1:16" x14ac:dyDescent="0.3">
      <c r="A9458" t="s">
        <v>67</v>
      </c>
      <c r="B9458" s="38">
        <v>43704</v>
      </c>
      <c r="C9458" t="s">
        <v>30</v>
      </c>
      <c r="D9458" t="s">
        <v>1659</v>
      </c>
      <c r="E9458" t="s">
        <v>1130</v>
      </c>
      <c r="F9458">
        <v>348628</v>
      </c>
      <c r="G9458">
        <v>374239</v>
      </c>
      <c r="H9458" t="s">
        <v>148</v>
      </c>
      <c r="I9458" t="s">
        <v>248</v>
      </c>
      <c r="L9458">
        <f t="shared" si="675"/>
        <v>2019</v>
      </c>
      <c r="M9458">
        <f t="shared" si="676"/>
        <v>8</v>
      </c>
      <c r="N9458">
        <f t="shared" si="672"/>
        <v>0</v>
      </c>
      <c r="O9458">
        <f t="shared" si="673"/>
        <v>0</v>
      </c>
      <c r="P9458">
        <f t="shared" si="674"/>
        <v>1</v>
      </c>
    </row>
    <row r="9459" spans="1:16" x14ac:dyDescent="0.3">
      <c r="A9459" t="s">
        <v>67</v>
      </c>
      <c r="B9459" s="38">
        <v>43707</v>
      </c>
      <c r="C9459" t="s">
        <v>30</v>
      </c>
      <c r="D9459" t="s">
        <v>1660</v>
      </c>
      <c r="E9459" t="s">
        <v>1130</v>
      </c>
      <c r="F9459">
        <v>349249</v>
      </c>
      <c r="G9459">
        <v>373994</v>
      </c>
      <c r="H9459" t="s">
        <v>148</v>
      </c>
      <c r="I9459" t="s">
        <v>248</v>
      </c>
      <c r="L9459">
        <f t="shared" si="675"/>
        <v>2019</v>
      </c>
      <c r="M9459">
        <f t="shared" si="676"/>
        <v>8</v>
      </c>
      <c r="N9459">
        <f t="shared" si="672"/>
        <v>0</v>
      </c>
      <c r="O9459">
        <f t="shared" si="673"/>
        <v>0</v>
      </c>
      <c r="P9459">
        <f t="shared" si="674"/>
        <v>1</v>
      </c>
    </row>
    <row r="9460" spans="1:16" x14ac:dyDescent="0.3">
      <c r="A9460" t="s">
        <v>67</v>
      </c>
      <c r="B9460" s="38">
        <v>43757</v>
      </c>
      <c r="C9460" t="s">
        <v>30</v>
      </c>
      <c r="D9460" t="s">
        <v>1422</v>
      </c>
      <c r="E9460" t="s">
        <v>1130</v>
      </c>
      <c r="F9460">
        <v>348630</v>
      </c>
      <c r="G9460">
        <v>374226</v>
      </c>
      <c r="H9460" t="s">
        <v>152</v>
      </c>
      <c r="I9460" t="s">
        <v>222</v>
      </c>
      <c r="L9460">
        <f t="shared" si="675"/>
        <v>2019</v>
      </c>
      <c r="M9460">
        <f t="shared" si="676"/>
        <v>10</v>
      </c>
      <c r="N9460">
        <f t="shared" si="672"/>
        <v>0</v>
      </c>
      <c r="O9460">
        <f t="shared" si="673"/>
        <v>0</v>
      </c>
      <c r="P9460">
        <f t="shared" si="674"/>
        <v>2</v>
      </c>
    </row>
    <row r="9461" spans="1:16" x14ac:dyDescent="0.3">
      <c r="A9461" t="s">
        <v>67</v>
      </c>
      <c r="B9461" s="38">
        <v>43810</v>
      </c>
      <c r="C9461" t="s">
        <v>30</v>
      </c>
      <c r="D9461" t="s">
        <v>1224</v>
      </c>
      <c r="E9461" t="s">
        <v>1130</v>
      </c>
      <c r="F9461">
        <v>348993</v>
      </c>
      <c r="G9461">
        <v>374080</v>
      </c>
      <c r="H9461" t="s">
        <v>148</v>
      </c>
      <c r="I9461" t="s">
        <v>248</v>
      </c>
      <c r="L9461">
        <f t="shared" si="675"/>
        <v>2019</v>
      </c>
      <c r="M9461">
        <f t="shared" si="676"/>
        <v>12</v>
      </c>
      <c r="N9461">
        <f t="shared" si="672"/>
        <v>0</v>
      </c>
      <c r="O9461">
        <f t="shared" si="673"/>
        <v>0</v>
      </c>
      <c r="P9461">
        <f t="shared" si="674"/>
        <v>1</v>
      </c>
    </row>
    <row r="9462" spans="1:16" x14ac:dyDescent="0.3">
      <c r="A9462" t="s">
        <v>64</v>
      </c>
      <c r="B9462" s="38">
        <v>43645</v>
      </c>
      <c r="C9462" t="s">
        <v>30</v>
      </c>
      <c r="D9462" t="s">
        <v>1218</v>
      </c>
      <c r="E9462" t="s">
        <v>1131</v>
      </c>
      <c r="F9462">
        <v>285829</v>
      </c>
      <c r="G9462">
        <v>440747</v>
      </c>
      <c r="H9462" t="s">
        <v>148</v>
      </c>
      <c r="I9462" t="s">
        <v>248</v>
      </c>
      <c r="L9462">
        <f t="shared" si="675"/>
        <v>2019</v>
      </c>
      <c r="M9462">
        <f t="shared" si="676"/>
        <v>6</v>
      </c>
      <c r="N9462">
        <f t="shared" si="672"/>
        <v>0</v>
      </c>
      <c r="O9462">
        <f t="shared" si="673"/>
        <v>0</v>
      </c>
      <c r="P9462">
        <f t="shared" si="674"/>
        <v>1</v>
      </c>
    </row>
    <row r="9463" spans="1:16" x14ac:dyDescent="0.3">
      <c r="A9463" t="s">
        <v>42</v>
      </c>
      <c r="B9463" s="38">
        <v>43557</v>
      </c>
      <c r="C9463" t="s">
        <v>29</v>
      </c>
      <c r="D9463" t="s">
        <v>1218</v>
      </c>
      <c r="E9463" t="s">
        <v>1124</v>
      </c>
      <c r="F9463">
        <v>337760</v>
      </c>
      <c r="G9463">
        <v>331403</v>
      </c>
      <c r="H9463" t="s">
        <v>152</v>
      </c>
      <c r="I9463" t="s">
        <v>799</v>
      </c>
      <c r="J9463" t="s">
        <v>248</v>
      </c>
      <c r="L9463">
        <f t="shared" si="675"/>
        <v>2019</v>
      </c>
      <c r="M9463">
        <f t="shared" si="676"/>
        <v>4</v>
      </c>
      <c r="N9463">
        <f t="shared" si="672"/>
        <v>0</v>
      </c>
      <c r="O9463">
        <f t="shared" si="673"/>
        <v>1</v>
      </c>
      <c r="P9463">
        <f t="shared" si="674"/>
        <v>1</v>
      </c>
    </row>
    <row r="9464" spans="1:16" x14ac:dyDescent="0.3">
      <c r="A9464" t="s">
        <v>42</v>
      </c>
      <c r="B9464" s="38">
        <v>43591</v>
      </c>
      <c r="C9464" t="s">
        <v>30</v>
      </c>
      <c r="D9464" t="s">
        <v>1218</v>
      </c>
      <c r="E9464" t="s">
        <v>1124</v>
      </c>
      <c r="F9464">
        <v>337775</v>
      </c>
      <c r="G9464">
        <v>331461</v>
      </c>
      <c r="H9464" t="s">
        <v>148</v>
      </c>
      <c r="I9464" t="s">
        <v>248</v>
      </c>
      <c r="L9464">
        <f t="shared" si="675"/>
        <v>2019</v>
      </c>
      <c r="M9464">
        <f t="shared" si="676"/>
        <v>5</v>
      </c>
      <c r="N9464">
        <f t="shared" si="672"/>
        <v>0</v>
      </c>
      <c r="O9464">
        <f t="shared" si="673"/>
        <v>0</v>
      </c>
      <c r="P9464">
        <f t="shared" si="674"/>
        <v>1</v>
      </c>
    </row>
    <row r="9465" spans="1:16" x14ac:dyDescent="0.3">
      <c r="A9465" t="s">
        <v>60</v>
      </c>
      <c r="B9465" s="38">
        <v>43513</v>
      </c>
      <c r="C9465" t="s">
        <v>30</v>
      </c>
      <c r="D9465" t="s">
        <v>1218</v>
      </c>
      <c r="E9465" t="s">
        <v>1130</v>
      </c>
      <c r="F9465">
        <v>350528</v>
      </c>
      <c r="G9465">
        <v>381861</v>
      </c>
      <c r="H9465" t="s">
        <v>148</v>
      </c>
      <c r="I9465" t="s">
        <v>248</v>
      </c>
      <c r="L9465">
        <f t="shared" si="675"/>
        <v>2019</v>
      </c>
      <c r="M9465">
        <f t="shared" si="676"/>
        <v>2</v>
      </c>
      <c r="N9465">
        <f t="shared" si="672"/>
        <v>0</v>
      </c>
      <c r="O9465">
        <f t="shared" si="673"/>
        <v>0</v>
      </c>
      <c r="P9465">
        <f t="shared" si="674"/>
        <v>1</v>
      </c>
    </row>
    <row r="9466" spans="1:16" x14ac:dyDescent="0.3">
      <c r="A9466" t="s">
        <v>60</v>
      </c>
      <c r="B9466" s="38">
        <v>43633</v>
      </c>
      <c r="C9466" t="s">
        <v>30</v>
      </c>
      <c r="D9466" t="s">
        <v>1573</v>
      </c>
      <c r="E9466" t="s">
        <v>1130</v>
      </c>
      <c r="F9466">
        <v>350439</v>
      </c>
      <c r="G9466">
        <v>381484</v>
      </c>
      <c r="H9466" t="s">
        <v>148</v>
      </c>
      <c r="I9466" t="s">
        <v>248</v>
      </c>
      <c r="L9466">
        <f t="shared" si="675"/>
        <v>2019</v>
      </c>
      <c r="M9466">
        <f t="shared" si="676"/>
        <v>6</v>
      </c>
      <c r="N9466">
        <f t="shared" si="672"/>
        <v>0</v>
      </c>
      <c r="O9466">
        <f t="shared" si="673"/>
        <v>0</v>
      </c>
      <c r="P9466">
        <f t="shared" si="674"/>
        <v>1</v>
      </c>
    </row>
    <row r="9467" spans="1:16" x14ac:dyDescent="0.3">
      <c r="A9467" t="s">
        <v>60</v>
      </c>
      <c r="B9467" s="38">
        <v>43678</v>
      </c>
      <c r="C9467" t="s">
        <v>30</v>
      </c>
      <c r="D9467" t="s">
        <v>1571</v>
      </c>
      <c r="E9467" t="s">
        <v>1130</v>
      </c>
      <c r="F9467">
        <v>350559</v>
      </c>
      <c r="G9467">
        <v>382035</v>
      </c>
      <c r="H9467" t="s">
        <v>148</v>
      </c>
      <c r="I9467" t="s">
        <v>248</v>
      </c>
      <c r="L9467">
        <f t="shared" si="675"/>
        <v>2019</v>
      </c>
      <c r="M9467">
        <f t="shared" si="676"/>
        <v>8</v>
      </c>
      <c r="N9467">
        <f t="shared" si="672"/>
        <v>0</v>
      </c>
      <c r="O9467">
        <f t="shared" si="673"/>
        <v>0</v>
      </c>
      <c r="P9467">
        <f t="shared" si="674"/>
        <v>1</v>
      </c>
    </row>
    <row r="9468" spans="1:16" x14ac:dyDescent="0.3">
      <c r="A9468" t="s">
        <v>60</v>
      </c>
      <c r="B9468" s="38">
        <v>43696</v>
      </c>
      <c r="C9468" t="s">
        <v>30</v>
      </c>
      <c r="D9468" t="s">
        <v>1574</v>
      </c>
      <c r="E9468" t="s">
        <v>1130</v>
      </c>
      <c r="F9468">
        <v>350336</v>
      </c>
      <c r="G9468">
        <v>381882</v>
      </c>
      <c r="H9468" t="s">
        <v>148</v>
      </c>
      <c r="I9468" t="s">
        <v>248</v>
      </c>
      <c r="L9468">
        <f t="shared" si="675"/>
        <v>2019</v>
      </c>
      <c r="M9468">
        <f t="shared" si="676"/>
        <v>8</v>
      </c>
      <c r="N9468">
        <f t="shared" si="672"/>
        <v>0</v>
      </c>
      <c r="O9468">
        <f t="shared" si="673"/>
        <v>0</v>
      </c>
      <c r="P9468">
        <f t="shared" si="674"/>
        <v>1</v>
      </c>
    </row>
    <row r="9469" spans="1:16" x14ac:dyDescent="0.3">
      <c r="A9469" t="s">
        <v>60</v>
      </c>
      <c r="B9469" s="38">
        <v>43731</v>
      </c>
      <c r="C9469" t="s">
        <v>30</v>
      </c>
      <c r="D9469" t="s">
        <v>1429</v>
      </c>
      <c r="E9469" t="s">
        <v>1130</v>
      </c>
      <c r="F9469">
        <v>350168</v>
      </c>
      <c r="G9469">
        <v>381235</v>
      </c>
      <c r="H9469" t="s">
        <v>148</v>
      </c>
      <c r="I9469" t="s">
        <v>248</v>
      </c>
      <c r="L9469">
        <f t="shared" si="675"/>
        <v>2019</v>
      </c>
      <c r="M9469">
        <f t="shared" si="676"/>
        <v>9</v>
      </c>
      <c r="N9469">
        <f t="shared" si="672"/>
        <v>0</v>
      </c>
      <c r="O9469">
        <f t="shared" si="673"/>
        <v>0</v>
      </c>
      <c r="P9469">
        <f t="shared" si="674"/>
        <v>1</v>
      </c>
    </row>
    <row r="9470" spans="1:16" x14ac:dyDescent="0.3">
      <c r="A9470" t="s">
        <v>60</v>
      </c>
      <c r="B9470" s="38">
        <v>43748</v>
      </c>
      <c r="C9470" t="s">
        <v>30</v>
      </c>
      <c r="D9470" t="s">
        <v>1661</v>
      </c>
      <c r="E9470" t="s">
        <v>1130</v>
      </c>
      <c r="F9470">
        <v>350657</v>
      </c>
      <c r="G9470">
        <v>381559</v>
      </c>
      <c r="H9470" t="s">
        <v>148</v>
      </c>
      <c r="I9470" t="s">
        <v>248</v>
      </c>
      <c r="L9470">
        <f t="shared" si="675"/>
        <v>2019</v>
      </c>
      <c r="M9470">
        <f t="shared" si="676"/>
        <v>10</v>
      </c>
      <c r="N9470">
        <f t="shared" si="672"/>
        <v>0</v>
      </c>
      <c r="O9470">
        <f t="shared" si="673"/>
        <v>0</v>
      </c>
      <c r="P9470">
        <f t="shared" si="674"/>
        <v>1</v>
      </c>
    </row>
    <row r="9471" spans="1:16" x14ac:dyDescent="0.3">
      <c r="A9471" t="s">
        <v>60</v>
      </c>
      <c r="B9471" s="38">
        <v>43772</v>
      </c>
      <c r="C9471" t="s">
        <v>30</v>
      </c>
      <c r="D9471" t="s">
        <v>1662</v>
      </c>
      <c r="E9471" t="s">
        <v>1130</v>
      </c>
      <c r="F9471">
        <v>350343</v>
      </c>
      <c r="G9471">
        <v>381684</v>
      </c>
      <c r="H9471" t="s">
        <v>148</v>
      </c>
      <c r="I9471" t="s">
        <v>248</v>
      </c>
      <c r="L9471">
        <f t="shared" si="675"/>
        <v>2019</v>
      </c>
      <c r="M9471">
        <f t="shared" si="676"/>
        <v>11</v>
      </c>
      <c r="N9471">
        <f t="shared" si="672"/>
        <v>0</v>
      </c>
      <c r="O9471">
        <f t="shared" si="673"/>
        <v>0</v>
      </c>
      <c r="P9471">
        <f t="shared" si="674"/>
        <v>1</v>
      </c>
    </row>
    <row r="9472" spans="1:16" x14ac:dyDescent="0.3">
      <c r="A9472" t="s">
        <v>60</v>
      </c>
      <c r="B9472" s="38">
        <v>43785</v>
      </c>
      <c r="C9472" t="s">
        <v>30</v>
      </c>
      <c r="D9472" t="s">
        <v>1429</v>
      </c>
      <c r="E9472" t="s">
        <v>1130</v>
      </c>
      <c r="F9472">
        <v>350392</v>
      </c>
      <c r="G9472">
        <v>381475</v>
      </c>
      <c r="H9472" t="s">
        <v>148</v>
      </c>
      <c r="I9472" t="s">
        <v>248</v>
      </c>
      <c r="L9472">
        <f t="shared" si="675"/>
        <v>2019</v>
      </c>
      <c r="M9472">
        <f t="shared" si="676"/>
        <v>11</v>
      </c>
      <c r="N9472">
        <f t="shared" si="672"/>
        <v>0</v>
      </c>
      <c r="O9472">
        <f t="shared" si="673"/>
        <v>0</v>
      </c>
      <c r="P9472">
        <f t="shared" si="674"/>
        <v>1</v>
      </c>
    </row>
    <row r="9473" spans="1:16" x14ac:dyDescent="0.3">
      <c r="A9473" t="s">
        <v>60</v>
      </c>
      <c r="B9473" s="38">
        <v>43799</v>
      </c>
      <c r="C9473" t="s">
        <v>30</v>
      </c>
      <c r="D9473" t="s">
        <v>1663</v>
      </c>
      <c r="E9473" t="s">
        <v>1130</v>
      </c>
      <c r="F9473">
        <v>350407</v>
      </c>
      <c r="G9473">
        <v>381509</v>
      </c>
      <c r="H9473" t="s">
        <v>148</v>
      </c>
      <c r="I9473" t="s">
        <v>248</v>
      </c>
      <c r="L9473">
        <f t="shared" si="675"/>
        <v>2019</v>
      </c>
      <c r="M9473">
        <f t="shared" si="676"/>
        <v>11</v>
      </c>
      <c r="N9473">
        <f t="shared" si="672"/>
        <v>0</v>
      </c>
      <c r="O9473">
        <f t="shared" si="673"/>
        <v>0</v>
      </c>
      <c r="P9473">
        <f t="shared" si="674"/>
        <v>1</v>
      </c>
    </row>
    <row r="9474" spans="1:16" x14ac:dyDescent="0.3">
      <c r="A9474" t="s">
        <v>60</v>
      </c>
      <c r="B9474" s="38">
        <v>43811</v>
      </c>
      <c r="C9474" t="s">
        <v>30</v>
      </c>
      <c r="D9474" t="s">
        <v>1664</v>
      </c>
      <c r="E9474" t="s">
        <v>1130</v>
      </c>
      <c r="F9474">
        <v>350153</v>
      </c>
      <c r="G9474">
        <v>381738</v>
      </c>
      <c r="H9474" t="s">
        <v>148</v>
      </c>
      <c r="I9474" t="s">
        <v>248</v>
      </c>
      <c r="L9474">
        <f t="shared" si="675"/>
        <v>2019</v>
      </c>
      <c r="M9474">
        <f t="shared" si="676"/>
        <v>12</v>
      </c>
      <c r="N9474">
        <f t="shared" si="672"/>
        <v>0</v>
      </c>
      <c r="O9474">
        <f t="shared" si="673"/>
        <v>0</v>
      </c>
      <c r="P9474">
        <f t="shared" si="674"/>
        <v>1</v>
      </c>
    </row>
    <row r="9475" spans="1:16" x14ac:dyDescent="0.3">
      <c r="A9475" t="s">
        <v>47</v>
      </c>
      <c r="B9475" s="38">
        <v>43476</v>
      </c>
      <c r="C9475" t="s">
        <v>30</v>
      </c>
      <c r="D9475" t="s">
        <v>1528</v>
      </c>
      <c r="E9475" t="s">
        <v>1127</v>
      </c>
      <c r="F9475">
        <v>328721</v>
      </c>
      <c r="G9475">
        <v>391267</v>
      </c>
      <c r="H9475" t="s">
        <v>148</v>
      </c>
      <c r="I9475" t="s">
        <v>248</v>
      </c>
      <c r="L9475">
        <f t="shared" si="675"/>
        <v>2019</v>
      </c>
      <c r="M9475">
        <f t="shared" si="676"/>
        <v>1</v>
      </c>
      <c r="N9475">
        <f t="shared" si="672"/>
        <v>0</v>
      </c>
      <c r="O9475">
        <f t="shared" si="673"/>
        <v>0</v>
      </c>
      <c r="P9475">
        <f t="shared" si="674"/>
        <v>1</v>
      </c>
    </row>
    <row r="9476" spans="1:16" x14ac:dyDescent="0.3">
      <c r="A9476" t="s">
        <v>47</v>
      </c>
      <c r="B9476" s="38">
        <v>43636</v>
      </c>
      <c r="C9476" t="s">
        <v>30</v>
      </c>
      <c r="D9476" t="s">
        <v>1665</v>
      </c>
      <c r="E9476" t="s">
        <v>1127</v>
      </c>
      <c r="F9476">
        <v>329098</v>
      </c>
      <c r="G9476">
        <v>390985</v>
      </c>
      <c r="H9476" t="s">
        <v>245</v>
      </c>
      <c r="I9476" t="s">
        <v>529</v>
      </c>
      <c r="L9476">
        <f t="shared" si="675"/>
        <v>2019</v>
      </c>
      <c r="M9476">
        <f t="shared" si="676"/>
        <v>6</v>
      </c>
      <c r="N9476">
        <f t="shared" si="672"/>
        <v>0</v>
      </c>
      <c r="O9476">
        <f t="shared" si="673"/>
        <v>0</v>
      </c>
      <c r="P9476">
        <f t="shared" si="674"/>
        <v>4</v>
      </c>
    </row>
    <row r="9477" spans="1:16" x14ac:dyDescent="0.3">
      <c r="A9477" t="s">
        <v>47</v>
      </c>
      <c r="B9477" s="38">
        <v>43788</v>
      </c>
      <c r="C9477" t="s">
        <v>30</v>
      </c>
      <c r="D9477" t="s">
        <v>1218</v>
      </c>
      <c r="E9477" t="s">
        <v>1127</v>
      </c>
      <c r="F9477">
        <v>328955</v>
      </c>
      <c r="G9477">
        <v>391051</v>
      </c>
      <c r="H9477" t="s">
        <v>148</v>
      </c>
      <c r="I9477" t="s">
        <v>248</v>
      </c>
      <c r="L9477">
        <f t="shared" si="675"/>
        <v>2019</v>
      </c>
      <c r="M9477">
        <f t="shared" si="676"/>
        <v>11</v>
      </c>
      <c r="N9477">
        <f t="shared" si="672"/>
        <v>0</v>
      </c>
      <c r="O9477">
        <f t="shared" si="673"/>
        <v>0</v>
      </c>
      <c r="P9477">
        <f t="shared" si="674"/>
        <v>1</v>
      </c>
    </row>
    <row r="9478" spans="1:16" x14ac:dyDescent="0.3">
      <c r="A9478" t="s">
        <v>47</v>
      </c>
      <c r="B9478" s="38">
        <v>43803</v>
      </c>
      <c r="C9478" t="s">
        <v>30</v>
      </c>
      <c r="D9478" t="s">
        <v>1528</v>
      </c>
      <c r="E9478" t="s">
        <v>1127</v>
      </c>
      <c r="F9478">
        <v>328757</v>
      </c>
      <c r="G9478">
        <v>391213</v>
      </c>
      <c r="H9478" t="s">
        <v>148</v>
      </c>
      <c r="I9478" t="s">
        <v>248</v>
      </c>
      <c r="L9478">
        <f t="shared" si="675"/>
        <v>2019</v>
      </c>
      <c r="M9478">
        <f t="shared" si="676"/>
        <v>12</v>
      </c>
      <c r="N9478">
        <f t="shared" si="672"/>
        <v>0</v>
      </c>
      <c r="O9478">
        <f t="shared" si="673"/>
        <v>0</v>
      </c>
      <c r="P9478">
        <f t="shared" si="674"/>
        <v>1</v>
      </c>
    </row>
    <row r="9479" spans="1:16" x14ac:dyDescent="0.3">
      <c r="A9479" t="s">
        <v>63</v>
      </c>
      <c r="B9479" s="38">
        <v>43830</v>
      </c>
      <c r="C9479" t="s">
        <v>28</v>
      </c>
      <c r="D9479" t="s">
        <v>1666</v>
      </c>
      <c r="E9479" t="s">
        <v>1126</v>
      </c>
      <c r="F9479">
        <v>223940</v>
      </c>
      <c r="G9479">
        <v>358178</v>
      </c>
      <c r="H9479" t="s">
        <v>148</v>
      </c>
      <c r="I9479" t="s">
        <v>1609</v>
      </c>
      <c r="L9479">
        <f t="shared" si="675"/>
        <v>2019</v>
      </c>
      <c r="M9479">
        <f t="shared" si="676"/>
        <v>12</v>
      </c>
      <c r="N9479">
        <f t="shared" si="672"/>
        <v>1</v>
      </c>
      <c r="O9479">
        <f t="shared" si="673"/>
        <v>0</v>
      </c>
      <c r="P9479">
        <f t="shared" si="674"/>
        <v>0</v>
      </c>
    </row>
    <row r="9480" spans="1:16" x14ac:dyDescent="0.3">
      <c r="A9480" t="s">
        <v>40</v>
      </c>
      <c r="B9480" s="38">
        <v>43539</v>
      </c>
      <c r="C9480" t="s">
        <v>30</v>
      </c>
      <c r="D9480" t="s">
        <v>1667</v>
      </c>
      <c r="E9480" t="s">
        <v>1125</v>
      </c>
      <c r="F9480">
        <v>226407</v>
      </c>
      <c r="G9480">
        <v>384403</v>
      </c>
      <c r="H9480" t="s">
        <v>148</v>
      </c>
      <c r="I9480" t="s">
        <v>248</v>
      </c>
      <c r="L9480">
        <f t="shared" si="675"/>
        <v>2019</v>
      </c>
      <c r="M9480">
        <f t="shared" si="676"/>
        <v>3</v>
      </c>
      <c r="N9480">
        <f t="shared" si="672"/>
        <v>0</v>
      </c>
      <c r="O9480">
        <f t="shared" si="673"/>
        <v>0</v>
      </c>
      <c r="P9480">
        <f t="shared" si="674"/>
        <v>1</v>
      </c>
    </row>
    <row r="9481" spans="1:16" x14ac:dyDescent="0.3">
      <c r="A9481" t="s">
        <v>41</v>
      </c>
      <c r="B9481" s="38">
        <v>43609</v>
      </c>
      <c r="C9481" t="s">
        <v>30</v>
      </c>
      <c r="D9481" t="s">
        <v>1223</v>
      </c>
      <c r="E9481" t="s">
        <v>1123</v>
      </c>
      <c r="F9481">
        <v>289696</v>
      </c>
      <c r="G9481">
        <v>390570</v>
      </c>
      <c r="H9481" t="s">
        <v>148</v>
      </c>
      <c r="I9481" t="s">
        <v>248</v>
      </c>
      <c r="L9481">
        <f t="shared" si="675"/>
        <v>2019</v>
      </c>
      <c r="M9481">
        <f t="shared" si="676"/>
        <v>5</v>
      </c>
      <c r="N9481">
        <f t="shared" si="672"/>
        <v>0</v>
      </c>
      <c r="O9481">
        <f t="shared" si="673"/>
        <v>0</v>
      </c>
      <c r="P9481">
        <f t="shared" si="674"/>
        <v>1</v>
      </c>
    </row>
    <row r="9482" spans="1:16" x14ac:dyDescent="0.3">
      <c r="A9482" t="s">
        <v>41</v>
      </c>
      <c r="B9482" s="38">
        <v>43812</v>
      </c>
      <c r="C9482" t="s">
        <v>30</v>
      </c>
      <c r="D9482" t="s">
        <v>1326</v>
      </c>
      <c r="E9482" t="s">
        <v>1123</v>
      </c>
      <c r="F9482">
        <v>289635</v>
      </c>
      <c r="G9482">
        <v>390603</v>
      </c>
      <c r="H9482" t="s">
        <v>148</v>
      </c>
      <c r="I9482" t="s">
        <v>248</v>
      </c>
      <c r="L9482">
        <f t="shared" si="675"/>
        <v>2019</v>
      </c>
      <c r="M9482">
        <f t="shared" si="676"/>
        <v>12</v>
      </c>
      <c r="N9482">
        <f t="shared" si="672"/>
        <v>0</v>
      </c>
      <c r="O9482">
        <f t="shared" si="673"/>
        <v>0</v>
      </c>
      <c r="P9482">
        <f t="shared" si="674"/>
        <v>1</v>
      </c>
    </row>
    <row r="9483" spans="1:16" x14ac:dyDescent="0.3">
      <c r="A9483" t="s">
        <v>48</v>
      </c>
      <c r="B9483" s="38">
        <v>43535</v>
      </c>
      <c r="C9483" t="s">
        <v>29</v>
      </c>
      <c r="D9483" t="s">
        <v>1434</v>
      </c>
      <c r="E9483" t="s">
        <v>1123</v>
      </c>
      <c r="F9483">
        <v>285322</v>
      </c>
      <c r="G9483">
        <v>400528</v>
      </c>
      <c r="H9483" t="s">
        <v>148</v>
      </c>
      <c r="I9483" t="s">
        <v>799</v>
      </c>
      <c r="L9483">
        <f t="shared" si="675"/>
        <v>2019</v>
      </c>
      <c r="M9483">
        <f t="shared" si="676"/>
        <v>3</v>
      </c>
      <c r="N9483">
        <f t="shared" si="672"/>
        <v>0</v>
      </c>
      <c r="O9483">
        <f t="shared" si="673"/>
        <v>1</v>
      </c>
      <c r="P9483">
        <f t="shared" si="674"/>
        <v>0</v>
      </c>
    </row>
    <row r="9484" spans="1:16" x14ac:dyDescent="0.3">
      <c r="A9484" t="s">
        <v>49</v>
      </c>
      <c r="B9484" s="38">
        <v>43515</v>
      </c>
      <c r="C9484" t="s">
        <v>30</v>
      </c>
      <c r="D9484" t="s">
        <v>1341</v>
      </c>
      <c r="E9484" t="s">
        <v>1129</v>
      </c>
      <c r="F9484">
        <v>312546</v>
      </c>
      <c r="G9484">
        <v>345831</v>
      </c>
      <c r="H9484" t="s">
        <v>152</v>
      </c>
      <c r="I9484" t="s">
        <v>222</v>
      </c>
      <c r="L9484">
        <f t="shared" si="675"/>
        <v>2019</v>
      </c>
      <c r="M9484">
        <f t="shared" si="676"/>
        <v>2</v>
      </c>
      <c r="N9484">
        <f t="shared" si="672"/>
        <v>0</v>
      </c>
      <c r="O9484">
        <f t="shared" si="673"/>
        <v>0</v>
      </c>
      <c r="P9484">
        <f t="shared" si="674"/>
        <v>2</v>
      </c>
    </row>
    <row r="9485" spans="1:16" x14ac:dyDescent="0.3">
      <c r="A9485" t="s">
        <v>49</v>
      </c>
      <c r="B9485" s="38">
        <v>43523</v>
      </c>
      <c r="C9485" t="s">
        <v>30</v>
      </c>
      <c r="D9485" t="s">
        <v>1341</v>
      </c>
      <c r="E9485" t="s">
        <v>1129</v>
      </c>
      <c r="F9485">
        <v>312567</v>
      </c>
      <c r="G9485">
        <v>345928</v>
      </c>
      <c r="H9485" t="s">
        <v>152</v>
      </c>
      <c r="I9485" t="s">
        <v>222</v>
      </c>
      <c r="L9485">
        <f t="shared" si="675"/>
        <v>2019</v>
      </c>
      <c r="M9485">
        <f t="shared" si="676"/>
        <v>2</v>
      </c>
      <c r="N9485">
        <f t="shared" si="672"/>
        <v>0</v>
      </c>
      <c r="O9485">
        <f t="shared" si="673"/>
        <v>0</v>
      </c>
      <c r="P9485">
        <f t="shared" si="674"/>
        <v>2</v>
      </c>
    </row>
    <row r="9486" spans="1:16" x14ac:dyDescent="0.3">
      <c r="A9486" t="s">
        <v>49</v>
      </c>
      <c r="B9486" s="38">
        <v>43532</v>
      </c>
      <c r="C9486" t="s">
        <v>30</v>
      </c>
      <c r="D9486" t="s">
        <v>1363</v>
      </c>
      <c r="E9486" t="s">
        <v>1129</v>
      </c>
      <c r="F9486">
        <v>312761</v>
      </c>
      <c r="G9486">
        <v>346206</v>
      </c>
      <c r="H9486" t="s">
        <v>148</v>
      </c>
      <c r="I9486" t="s">
        <v>248</v>
      </c>
      <c r="L9486">
        <f t="shared" si="675"/>
        <v>2019</v>
      </c>
      <c r="M9486">
        <f t="shared" si="676"/>
        <v>3</v>
      </c>
      <c r="N9486">
        <f t="shared" si="672"/>
        <v>0</v>
      </c>
      <c r="O9486">
        <f t="shared" si="673"/>
        <v>0</v>
      </c>
      <c r="P9486">
        <f t="shared" si="674"/>
        <v>1</v>
      </c>
    </row>
    <row r="9487" spans="1:16" x14ac:dyDescent="0.3">
      <c r="A9487" t="s">
        <v>49</v>
      </c>
      <c r="B9487" s="38">
        <v>43567</v>
      </c>
      <c r="C9487" t="s">
        <v>30</v>
      </c>
      <c r="D9487" t="s">
        <v>1437</v>
      </c>
      <c r="E9487" t="s">
        <v>1129</v>
      </c>
      <c r="F9487">
        <v>312676</v>
      </c>
      <c r="G9487">
        <v>345777</v>
      </c>
      <c r="H9487" t="s">
        <v>148</v>
      </c>
      <c r="I9487" t="s">
        <v>248</v>
      </c>
      <c r="L9487">
        <f t="shared" si="675"/>
        <v>2019</v>
      </c>
      <c r="M9487">
        <f t="shared" si="676"/>
        <v>4</v>
      </c>
      <c r="N9487">
        <f t="shared" si="672"/>
        <v>0</v>
      </c>
      <c r="O9487">
        <f t="shared" si="673"/>
        <v>0</v>
      </c>
      <c r="P9487">
        <f t="shared" si="674"/>
        <v>1</v>
      </c>
    </row>
    <row r="9488" spans="1:16" x14ac:dyDescent="0.3">
      <c r="A9488" t="s">
        <v>49</v>
      </c>
      <c r="B9488" s="38">
        <v>43569</v>
      </c>
      <c r="C9488" t="s">
        <v>30</v>
      </c>
      <c r="D9488" t="s">
        <v>1341</v>
      </c>
      <c r="E9488" t="s">
        <v>1129</v>
      </c>
      <c r="F9488">
        <v>312628</v>
      </c>
      <c r="G9488">
        <v>346077</v>
      </c>
      <c r="H9488" t="s">
        <v>152</v>
      </c>
      <c r="I9488" t="s">
        <v>222</v>
      </c>
      <c r="L9488">
        <f t="shared" si="675"/>
        <v>2019</v>
      </c>
      <c r="M9488">
        <f t="shared" si="676"/>
        <v>4</v>
      </c>
      <c r="N9488">
        <f t="shared" si="672"/>
        <v>0</v>
      </c>
      <c r="O9488">
        <f t="shared" si="673"/>
        <v>0</v>
      </c>
      <c r="P9488">
        <f t="shared" si="674"/>
        <v>2</v>
      </c>
    </row>
    <row r="9489" spans="1:16" x14ac:dyDescent="0.3">
      <c r="A9489" t="s">
        <v>49</v>
      </c>
      <c r="B9489" s="38">
        <v>43622</v>
      </c>
      <c r="C9489" t="s">
        <v>30</v>
      </c>
      <c r="D9489" t="s">
        <v>1668</v>
      </c>
      <c r="E9489" t="s">
        <v>1129</v>
      </c>
      <c r="F9489">
        <v>312764</v>
      </c>
      <c r="G9489">
        <v>346047</v>
      </c>
      <c r="H9489" t="s">
        <v>152</v>
      </c>
      <c r="I9489" t="s">
        <v>222</v>
      </c>
      <c r="L9489">
        <f t="shared" si="675"/>
        <v>2019</v>
      </c>
      <c r="M9489">
        <f t="shared" si="676"/>
        <v>6</v>
      </c>
      <c r="N9489">
        <f t="shared" si="672"/>
        <v>0</v>
      </c>
      <c r="O9489">
        <f t="shared" si="673"/>
        <v>0</v>
      </c>
      <c r="P9489">
        <f t="shared" si="674"/>
        <v>2</v>
      </c>
    </row>
    <row r="9490" spans="1:16" x14ac:dyDescent="0.3">
      <c r="A9490" t="s">
        <v>49</v>
      </c>
      <c r="B9490" s="38">
        <v>43625</v>
      </c>
      <c r="C9490" t="s">
        <v>30</v>
      </c>
      <c r="D9490" t="s">
        <v>1341</v>
      </c>
      <c r="E9490" t="s">
        <v>1129</v>
      </c>
      <c r="F9490">
        <v>312545</v>
      </c>
      <c r="G9490">
        <v>345830</v>
      </c>
      <c r="H9490" t="s">
        <v>152</v>
      </c>
      <c r="I9490" t="s">
        <v>222</v>
      </c>
      <c r="L9490">
        <f t="shared" si="675"/>
        <v>2019</v>
      </c>
      <c r="M9490">
        <f t="shared" si="676"/>
        <v>6</v>
      </c>
      <c r="N9490">
        <f t="shared" si="672"/>
        <v>0</v>
      </c>
      <c r="O9490">
        <f t="shared" si="673"/>
        <v>0</v>
      </c>
      <c r="P9490">
        <f t="shared" si="674"/>
        <v>2</v>
      </c>
    </row>
    <row r="9491" spans="1:16" x14ac:dyDescent="0.3">
      <c r="A9491" t="s">
        <v>49</v>
      </c>
      <c r="B9491" s="38">
        <v>43646</v>
      </c>
      <c r="C9491" t="s">
        <v>29</v>
      </c>
      <c r="D9491" t="s">
        <v>1438</v>
      </c>
      <c r="E9491" t="s">
        <v>1129</v>
      </c>
      <c r="F9491">
        <v>312530</v>
      </c>
      <c r="G9491">
        <v>345835</v>
      </c>
      <c r="H9491" t="s">
        <v>152</v>
      </c>
      <c r="I9491" t="s">
        <v>236</v>
      </c>
      <c r="L9491">
        <f t="shared" si="675"/>
        <v>2019</v>
      </c>
      <c r="M9491">
        <f t="shared" si="676"/>
        <v>6</v>
      </c>
      <c r="N9491">
        <f t="shared" si="672"/>
        <v>0</v>
      </c>
      <c r="O9491">
        <f t="shared" si="673"/>
        <v>2</v>
      </c>
      <c r="P9491">
        <f t="shared" si="674"/>
        <v>0</v>
      </c>
    </row>
    <row r="9492" spans="1:16" x14ac:dyDescent="0.3">
      <c r="A9492" t="s">
        <v>49</v>
      </c>
      <c r="B9492" s="38">
        <v>43650</v>
      </c>
      <c r="C9492" t="s">
        <v>30</v>
      </c>
      <c r="D9492" t="s">
        <v>1438</v>
      </c>
      <c r="E9492" t="s">
        <v>1129</v>
      </c>
      <c r="F9492">
        <v>312527</v>
      </c>
      <c r="G9492">
        <v>345827</v>
      </c>
      <c r="H9492" t="s">
        <v>148</v>
      </c>
      <c r="I9492" t="s">
        <v>248</v>
      </c>
      <c r="L9492">
        <f t="shared" si="675"/>
        <v>2019</v>
      </c>
      <c r="M9492">
        <f t="shared" si="676"/>
        <v>7</v>
      </c>
      <c r="N9492">
        <f t="shared" si="672"/>
        <v>0</v>
      </c>
      <c r="O9492">
        <f t="shared" si="673"/>
        <v>0</v>
      </c>
      <c r="P9492">
        <f t="shared" si="674"/>
        <v>1</v>
      </c>
    </row>
    <row r="9493" spans="1:16" x14ac:dyDescent="0.3">
      <c r="A9493" t="s">
        <v>49</v>
      </c>
      <c r="B9493" s="38">
        <v>43722</v>
      </c>
      <c r="C9493" t="s">
        <v>30</v>
      </c>
      <c r="D9493" t="s">
        <v>1438</v>
      </c>
      <c r="E9493" t="s">
        <v>1129</v>
      </c>
      <c r="F9493">
        <v>312469</v>
      </c>
      <c r="G9493">
        <v>345633</v>
      </c>
      <c r="H9493" t="s">
        <v>148</v>
      </c>
      <c r="I9493" t="s">
        <v>248</v>
      </c>
      <c r="L9493">
        <f t="shared" si="675"/>
        <v>2019</v>
      </c>
      <c r="M9493">
        <f t="shared" si="676"/>
        <v>9</v>
      </c>
      <c r="N9493">
        <f t="shared" ref="N9493:N9556" si="677">SUM((IF(OR(ISBLANK($I9493),ISERROR(SEARCH("killed",$I9493))),0,IF(SEARCH("killed",$I9493)=3,LEFT($I9493,1),IF(SEARCH("killed",$I9493)=4,LEFT($I9493,2),0)))),(IF(OR(ISBLANK($J9493),ISERROR(SEARCH("killed",$J9493))),0,IF(SEARCH("killed",$J9493)=3,LEFT($J9493,1),IF(SEARCH("killed",$J9493)=4,LEFT($J9493,2),0)))),(IF(OR(ISBLANK($K9493),ISERROR(SEARCH("killed",$K9493))),0,IF(SEARCH("killed",$K9493)=3,LEFT($K9493,1),IF(SEARCH("killed",$K9493)=4,LEFT($K9493,2),0)))))</f>
        <v>0</v>
      </c>
      <c r="O9493">
        <f t="shared" ref="O9493:O9556" si="678">SUM((IF(OR(ISBLANK($I9493),ISERROR(SEARCH("seriously",$I9493))),0,IF(SEARCH("seriously",$I9493)=3,LEFT($I9493,1),IF(SEARCH("seriously",$I9493)=4,LEFT($I9493,2),0)))),(IF(OR(ISBLANK($J9493),ISERROR(SEARCH("seriously",$J9493))),0,IF(SEARCH("seriously",$J9493)=3,LEFT($J9493,1),IF(SEARCH("seriously",$J9493)=4,LEFT($J9493,2),0)))),(IF(OR(ISBLANK($K9493),ISERROR(SEARCH("seriously",$K9493))),0,IF(SEARCH("seriously",$K9493)=3,LEFT($K9493,1),IF(SEARCH("seriously",$K9493)=4,LEFT($K9493,2),0)))))</f>
        <v>0</v>
      </c>
      <c r="P9493">
        <f t="shared" ref="P9493:P9556" si="679">SUM((IF(OR(ISBLANK($I9493),ISERROR(SEARCH("slightly",$I9493))),0,IF(SEARCH("slightly",$I9493)=3,LEFT($I9493,1),IF(SEARCH("slightly",$I9493)=4,LEFT($I9493,2),0)))),(IF(OR(ISBLANK($J9493),ISERROR(SEARCH("slightly",$J9493))),0,IF(SEARCH("slightly",$J9493)=3,LEFT($J9493,1),IF(SEARCH("slightly",$J9493)=4,LEFT($J9493,2),0)))),(IF(OR(ISBLANK($K9493),ISERROR(SEARCH("slightly",$K9493))),0,IF(SEARCH("slightly",$K9493)=3,LEFT($K9493,1),IF(SEARCH("slightly",$K9493)=4,LEFT($K9493,2),0)))))</f>
        <v>1</v>
      </c>
    </row>
    <row r="9494" spans="1:16" x14ac:dyDescent="0.3">
      <c r="A9494" t="s">
        <v>49</v>
      </c>
      <c r="B9494" s="38">
        <v>43788</v>
      </c>
      <c r="C9494" t="s">
        <v>30</v>
      </c>
      <c r="D9494" t="s">
        <v>1439</v>
      </c>
      <c r="E9494" t="s">
        <v>1129</v>
      </c>
      <c r="F9494">
        <v>312734</v>
      </c>
      <c r="G9494">
        <v>346145</v>
      </c>
      <c r="H9494" t="s">
        <v>148</v>
      </c>
      <c r="I9494" t="s">
        <v>248</v>
      </c>
      <c r="L9494">
        <f t="shared" si="675"/>
        <v>2019</v>
      </c>
      <c r="M9494">
        <f t="shared" si="676"/>
        <v>11</v>
      </c>
      <c r="N9494">
        <f t="shared" si="677"/>
        <v>0</v>
      </c>
      <c r="O9494">
        <f t="shared" si="678"/>
        <v>0</v>
      </c>
      <c r="P9494">
        <f t="shared" si="679"/>
        <v>1</v>
      </c>
    </row>
    <row r="9495" spans="1:16" x14ac:dyDescent="0.3">
      <c r="A9495" t="s">
        <v>43</v>
      </c>
      <c r="B9495" s="38">
        <v>43476</v>
      </c>
      <c r="C9495" t="s">
        <v>30</v>
      </c>
      <c r="D9495" t="s">
        <v>1348</v>
      </c>
      <c r="E9495" t="s">
        <v>1124</v>
      </c>
      <c r="F9495">
        <v>308472</v>
      </c>
      <c r="G9495">
        <v>325941</v>
      </c>
      <c r="H9495" t="s">
        <v>152</v>
      </c>
      <c r="I9495" t="s">
        <v>222</v>
      </c>
      <c r="L9495">
        <f t="shared" si="675"/>
        <v>2019</v>
      </c>
      <c r="M9495">
        <f t="shared" si="676"/>
        <v>1</v>
      </c>
      <c r="N9495">
        <f t="shared" si="677"/>
        <v>0</v>
      </c>
      <c r="O9495">
        <f t="shared" si="678"/>
        <v>0</v>
      </c>
      <c r="P9495">
        <f t="shared" si="679"/>
        <v>2</v>
      </c>
    </row>
    <row r="9496" spans="1:16" x14ac:dyDescent="0.3">
      <c r="A9496" t="s">
        <v>43</v>
      </c>
      <c r="B9496" s="38">
        <v>43481</v>
      </c>
      <c r="C9496" t="s">
        <v>30</v>
      </c>
      <c r="D9496" t="s">
        <v>1261</v>
      </c>
      <c r="E9496" t="s">
        <v>1124</v>
      </c>
      <c r="F9496">
        <v>308726</v>
      </c>
      <c r="G9496">
        <v>326332</v>
      </c>
      <c r="H9496" t="s">
        <v>152</v>
      </c>
      <c r="I9496" t="s">
        <v>222</v>
      </c>
      <c r="L9496">
        <f t="shared" si="675"/>
        <v>2019</v>
      </c>
      <c r="M9496">
        <f t="shared" si="676"/>
        <v>1</v>
      </c>
      <c r="N9496">
        <f t="shared" si="677"/>
        <v>0</v>
      </c>
      <c r="O9496">
        <f t="shared" si="678"/>
        <v>0</v>
      </c>
      <c r="P9496">
        <f t="shared" si="679"/>
        <v>2</v>
      </c>
    </row>
    <row r="9497" spans="1:16" x14ac:dyDescent="0.3">
      <c r="A9497" t="s">
        <v>43</v>
      </c>
      <c r="B9497" s="38">
        <v>43482</v>
      </c>
      <c r="C9497" t="s">
        <v>30</v>
      </c>
      <c r="D9497" t="s">
        <v>1584</v>
      </c>
      <c r="E9497" t="s">
        <v>1124</v>
      </c>
      <c r="F9497">
        <v>308673</v>
      </c>
      <c r="G9497">
        <v>326430</v>
      </c>
      <c r="H9497" t="s">
        <v>148</v>
      </c>
      <c r="I9497" t="s">
        <v>248</v>
      </c>
      <c r="L9497">
        <f t="shared" si="675"/>
        <v>2019</v>
      </c>
      <c r="M9497">
        <f t="shared" si="676"/>
        <v>1</v>
      </c>
      <c r="N9497">
        <f t="shared" si="677"/>
        <v>0</v>
      </c>
      <c r="O9497">
        <f t="shared" si="678"/>
        <v>0</v>
      </c>
      <c r="P9497">
        <f t="shared" si="679"/>
        <v>1</v>
      </c>
    </row>
    <row r="9498" spans="1:16" x14ac:dyDescent="0.3">
      <c r="A9498" t="s">
        <v>43</v>
      </c>
      <c r="B9498" s="38">
        <v>43507</v>
      </c>
      <c r="C9498" t="s">
        <v>30</v>
      </c>
      <c r="D9498" t="s">
        <v>1444</v>
      </c>
      <c r="E9498" t="s">
        <v>1124</v>
      </c>
      <c r="F9498">
        <v>308367</v>
      </c>
      <c r="G9498">
        <v>326206</v>
      </c>
      <c r="H9498" t="s">
        <v>148</v>
      </c>
      <c r="I9498" t="s">
        <v>248</v>
      </c>
      <c r="L9498">
        <f t="shared" si="675"/>
        <v>2019</v>
      </c>
      <c r="M9498">
        <f t="shared" si="676"/>
        <v>2</v>
      </c>
      <c r="N9498">
        <f t="shared" si="677"/>
        <v>0</v>
      </c>
      <c r="O9498">
        <f t="shared" si="678"/>
        <v>0</v>
      </c>
      <c r="P9498">
        <f t="shared" si="679"/>
        <v>1</v>
      </c>
    </row>
    <row r="9499" spans="1:16" x14ac:dyDescent="0.3">
      <c r="A9499" t="s">
        <v>43</v>
      </c>
      <c r="B9499" s="38">
        <v>43510</v>
      </c>
      <c r="C9499" t="s">
        <v>30</v>
      </c>
      <c r="D9499" t="s">
        <v>1583</v>
      </c>
      <c r="E9499" t="s">
        <v>1124</v>
      </c>
      <c r="F9499">
        <v>308591</v>
      </c>
      <c r="G9499">
        <v>326114</v>
      </c>
      <c r="H9499" t="s">
        <v>200</v>
      </c>
      <c r="I9499" t="s">
        <v>1481</v>
      </c>
      <c r="L9499">
        <f t="shared" si="675"/>
        <v>2019</v>
      </c>
      <c r="M9499">
        <f t="shared" si="676"/>
        <v>2</v>
      </c>
      <c r="N9499">
        <f t="shared" si="677"/>
        <v>0</v>
      </c>
      <c r="O9499">
        <f t="shared" si="678"/>
        <v>0</v>
      </c>
      <c r="P9499">
        <f t="shared" si="679"/>
        <v>6</v>
      </c>
    </row>
    <row r="9500" spans="1:16" x14ac:dyDescent="0.3">
      <c r="A9500" t="s">
        <v>43</v>
      </c>
      <c r="B9500" s="38">
        <v>43525</v>
      </c>
      <c r="C9500" t="s">
        <v>30</v>
      </c>
      <c r="D9500" t="s">
        <v>1443</v>
      </c>
      <c r="E9500" t="s">
        <v>1124</v>
      </c>
      <c r="F9500">
        <v>308473</v>
      </c>
      <c r="G9500">
        <v>325924</v>
      </c>
      <c r="H9500" t="s">
        <v>148</v>
      </c>
      <c r="I9500" t="s">
        <v>248</v>
      </c>
      <c r="L9500">
        <f t="shared" si="675"/>
        <v>2019</v>
      </c>
      <c r="M9500">
        <f t="shared" si="676"/>
        <v>3</v>
      </c>
      <c r="N9500">
        <f t="shared" si="677"/>
        <v>0</v>
      </c>
      <c r="O9500">
        <f t="shared" si="678"/>
        <v>0</v>
      </c>
      <c r="P9500">
        <f t="shared" si="679"/>
        <v>1</v>
      </c>
    </row>
    <row r="9501" spans="1:16" x14ac:dyDescent="0.3">
      <c r="A9501" t="s">
        <v>43</v>
      </c>
      <c r="B9501" s="38">
        <v>43535</v>
      </c>
      <c r="C9501" t="s">
        <v>30</v>
      </c>
      <c r="D9501" t="s">
        <v>1441</v>
      </c>
      <c r="E9501" t="s">
        <v>1124</v>
      </c>
      <c r="F9501">
        <v>308550</v>
      </c>
      <c r="G9501">
        <v>326300</v>
      </c>
      <c r="H9501" t="s">
        <v>152</v>
      </c>
      <c r="I9501" t="s">
        <v>222</v>
      </c>
      <c r="L9501">
        <f t="shared" si="675"/>
        <v>2019</v>
      </c>
      <c r="M9501">
        <f t="shared" si="676"/>
        <v>3</v>
      </c>
      <c r="N9501">
        <f t="shared" si="677"/>
        <v>0</v>
      </c>
      <c r="O9501">
        <f t="shared" si="678"/>
        <v>0</v>
      </c>
      <c r="P9501">
        <f t="shared" si="679"/>
        <v>2</v>
      </c>
    </row>
    <row r="9502" spans="1:16" x14ac:dyDescent="0.3">
      <c r="A9502" t="s">
        <v>43</v>
      </c>
      <c r="B9502" s="38">
        <v>43537</v>
      </c>
      <c r="C9502" t="s">
        <v>30</v>
      </c>
      <c r="D9502" t="s">
        <v>1582</v>
      </c>
      <c r="E9502" t="s">
        <v>1124</v>
      </c>
      <c r="F9502">
        <v>308729</v>
      </c>
      <c r="G9502">
        <v>326069</v>
      </c>
      <c r="H9502" t="s">
        <v>148</v>
      </c>
      <c r="I9502" t="s">
        <v>248</v>
      </c>
      <c r="L9502">
        <f t="shared" si="675"/>
        <v>2019</v>
      </c>
      <c r="M9502">
        <f t="shared" si="676"/>
        <v>3</v>
      </c>
      <c r="N9502">
        <f t="shared" si="677"/>
        <v>0</v>
      </c>
      <c r="O9502">
        <f t="shared" si="678"/>
        <v>0</v>
      </c>
      <c r="P9502">
        <f t="shared" si="679"/>
        <v>1</v>
      </c>
    </row>
    <row r="9503" spans="1:16" x14ac:dyDescent="0.3">
      <c r="A9503" t="s">
        <v>43</v>
      </c>
      <c r="B9503" s="38">
        <v>43550</v>
      </c>
      <c r="C9503" t="s">
        <v>30</v>
      </c>
      <c r="D9503" t="s">
        <v>1445</v>
      </c>
      <c r="E9503" t="s">
        <v>1124</v>
      </c>
      <c r="F9503">
        <v>308695</v>
      </c>
      <c r="G9503">
        <v>326682</v>
      </c>
      <c r="H9503" t="s">
        <v>148</v>
      </c>
      <c r="I9503" t="s">
        <v>248</v>
      </c>
      <c r="L9503">
        <f t="shared" si="675"/>
        <v>2019</v>
      </c>
      <c r="M9503">
        <f t="shared" si="676"/>
        <v>3</v>
      </c>
      <c r="N9503">
        <f t="shared" si="677"/>
        <v>0</v>
      </c>
      <c r="O9503">
        <f t="shared" si="678"/>
        <v>0</v>
      </c>
      <c r="P9503">
        <f t="shared" si="679"/>
        <v>1</v>
      </c>
    </row>
    <row r="9504" spans="1:16" x14ac:dyDescent="0.3">
      <c r="A9504" t="s">
        <v>43</v>
      </c>
      <c r="B9504" s="38">
        <v>43573</v>
      </c>
      <c r="C9504" t="s">
        <v>30</v>
      </c>
      <c r="D9504" t="s">
        <v>1440</v>
      </c>
      <c r="E9504" t="s">
        <v>1124</v>
      </c>
      <c r="F9504">
        <v>308329</v>
      </c>
      <c r="G9504">
        <v>326593</v>
      </c>
      <c r="H9504" t="s">
        <v>148</v>
      </c>
      <c r="I9504" t="s">
        <v>248</v>
      </c>
      <c r="L9504">
        <f t="shared" si="675"/>
        <v>2019</v>
      </c>
      <c r="M9504">
        <f t="shared" si="676"/>
        <v>4</v>
      </c>
      <c r="N9504">
        <f t="shared" si="677"/>
        <v>0</v>
      </c>
      <c r="O9504">
        <f t="shared" si="678"/>
        <v>0</v>
      </c>
      <c r="P9504">
        <f t="shared" si="679"/>
        <v>1</v>
      </c>
    </row>
    <row r="9505" spans="1:16" x14ac:dyDescent="0.3">
      <c r="A9505" t="s">
        <v>43</v>
      </c>
      <c r="B9505" s="38">
        <v>43579</v>
      </c>
      <c r="C9505" t="s">
        <v>30</v>
      </c>
      <c r="D9505" t="s">
        <v>1445</v>
      </c>
      <c r="E9505" t="s">
        <v>1124</v>
      </c>
      <c r="F9505">
        <v>308703</v>
      </c>
      <c r="G9505">
        <v>326691</v>
      </c>
      <c r="H9505" t="s">
        <v>144</v>
      </c>
      <c r="I9505" t="s">
        <v>341</v>
      </c>
      <c r="L9505">
        <f t="shared" si="675"/>
        <v>2019</v>
      </c>
      <c r="M9505">
        <f t="shared" si="676"/>
        <v>4</v>
      </c>
      <c r="N9505">
        <f t="shared" si="677"/>
        <v>0</v>
      </c>
      <c r="O9505">
        <f t="shared" si="678"/>
        <v>0</v>
      </c>
      <c r="P9505">
        <f t="shared" si="679"/>
        <v>3</v>
      </c>
    </row>
    <row r="9506" spans="1:16" x14ac:dyDescent="0.3">
      <c r="A9506" t="s">
        <v>43</v>
      </c>
      <c r="B9506" s="38">
        <v>43591</v>
      </c>
      <c r="C9506" t="s">
        <v>30</v>
      </c>
      <c r="D9506" t="s">
        <v>1445</v>
      </c>
      <c r="E9506" t="s">
        <v>1124</v>
      </c>
      <c r="F9506">
        <v>308699</v>
      </c>
      <c r="G9506">
        <v>326700</v>
      </c>
      <c r="H9506" t="s">
        <v>148</v>
      </c>
      <c r="I9506" t="s">
        <v>248</v>
      </c>
      <c r="L9506">
        <f t="shared" si="675"/>
        <v>2019</v>
      </c>
      <c r="M9506">
        <f t="shared" si="676"/>
        <v>5</v>
      </c>
      <c r="N9506">
        <f t="shared" si="677"/>
        <v>0</v>
      </c>
      <c r="O9506">
        <f t="shared" si="678"/>
        <v>0</v>
      </c>
      <c r="P9506">
        <f t="shared" si="679"/>
        <v>1</v>
      </c>
    </row>
    <row r="9507" spans="1:16" x14ac:dyDescent="0.3">
      <c r="A9507" t="s">
        <v>43</v>
      </c>
      <c r="B9507" s="38">
        <v>43588</v>
      </c>
      <c r="C9507" t="s">
        <v>30</v>
      </c>
      <c r="D9507" t="s">
        <v>1669</v>
      </c>
      <c r="E9507" t="s">
        <v>1124</v>
      </c>
      <c r="F9507">
        <v>308701</v>
      </c>
      <c r="G9507">
        <v>326662</v>
      </c>
      <c r="H9507" t="s">
        <v>245</v>
      </c>
      <c r="I9507" t="s">
        <v>529</v>
      </c>
      <c r="L9507">
        <f t="shared" si="675"/>
        <v>2019</v>
      </c>
      <c r="M9507">
        <f t="shared" si="676"/>
        <v>5</v>
      </c>
      <c r="N9507">
        <f t="shared" si="677"/>
        <v>0</v>
      </c>
      <c r="O9507">
        <f t="shared" si="678"/>
        <v>0</v>
      </c>
      <c r="P9507">
        <f t="shared" si="679"/>
        <v>4</v>
      </c>
    </row>
    <row r="9508" spans="1:16" x14ac:dyDescent="0.3">
      <c r="A9508" t="s">
        <v>43</v>
      </c>
      <c r="B9508" s="38">
        <v>43602</v>
      </c>
      <c r="C9508" t="s">
        <v>30</v>
      </c>
      <c r="D9508" t="s">
        <v>1446</v>
      </c>
      <c r="E9508" t="s">
        <v>1124</v>
      </c>
      <c r="F9508">
        <v>308587</v>
      </c>
      <c r="G9508">
        <v>326777</v>
      </c>
      <c r="H9508" t="s">
        <v>148</v>
      </c>
      <c r="I9508" t="s">
        <v>248</v>
      </c>
      <c r="L9508">
        <f t="shared" si="675"/>
        <v>2019</v>
      </c>
      <c r="M9508">
        <f t="shared" si="676"/>
        <v>5</v>
      </c>
      <c r="N9508">
        <f t="shared" si="677"/>
        <v>0</v>
      </c>
      <c r="O9508">
        <f t="shared" si="678"/>
        <v>0</v>
      </c>
      <c r="P9508">
        <f t="shared" si="679"/>
        <v>1</v>
      </c>
    </row>
    <row r="9509" spans="1:16" x14ac:dyDescent="0.3">
      <c r="A9509" t="s">
        <v>43</v>
      </c>
      <c r="B9509" s="38">
        <v>43603</v>
      </c>
      <c r="C9509" t="s">
        <v>30</v>
      </c>
      <c r="D9509" t="s">
        <v>1447</v>
      </c>
      <c r="E9509" t="s">
        <v>1124</v>
      </c>
      <c r="F9509">
        <v>308823</v>
      </c>
      <c r="G9509">
        <v>326839</v>
      </c>
      <c r="H9509" t="s">
        <v>148</v>
      </c>
      <c r="I9509" t="s">
        <v>248</v>
      </c>
      <c r="L9509">
        <f t="shared" si="675"/>
        <v>2019</v>
      </c>
      <c r="M9509">
        <f t="shared" si="676"/>
        <v>5</v>
      </c>
      <c r="N9509">
        <f t="shared" si="677"/>
        <v>0</v>
      </c>
      <c r="O9509">
        <f t="shared" si="678"/>
        <v>0</v>
      </c>
      <c r="P9509">
        <f t="shared" si="679"/>
        <v>1</v>
      </c>
    </row>
    <row r="9510" spans="1:16" x14ac:dyDescent="0.3">
      <c r="A9510" t="s">
        <v>43</v>
      </c>
      <c r="B9510" s="38">
        <v>43604</v>
      </c>
      <c r="C9510" t="s">
        <v>30</v>
      </c>
      <c r="D9510" t="s">
        <v>1412</v>
      </c>
      <c r="E9510" t="s">
        <v>1124</v>
      </c>
      <c r="F9510">
        <v>308363</v>
      </c>
      <c r="G9510">
        <v>326217</v>
      </c>
      <c r="H9510" t="s">
        <v>148</v>
      </c>
      <c r="I9510" t="s">
        <v>248</v>
      </c>
      <c r="L9510">
        <f t="shared" si="675"/>
        <v>2019</v>
      </c>
      <c r="M9510">
        <f t="shared" si="676"/>
        <v>5</v>
      </c>
      <c r="N9510">
        <f t="shared" si="677"/>
        <v>0</v>
      </c>
      <c r="O9510">
        <f t="shared" si="678"/>
        <v>0</v>
      </c>
      <c r="P9510">
        <f t="shared" si="679"/>
        <v>1</v>
      </c>
    </row>
    <row r="9511" spans="1:16" x14ac:dyDescent="0.3">
      <c r="A9511" t="s">
        <v>43</v>
      </c>
      <c r="B9511" s="38">
        <v>43586</v>
      </c>
      <c r="C9511" t="s">
        <v>30</v>
      </c>
      <c r="D9511" t="s">
        <v>1224</v>
      </c>
      <c r="E9511" t="s">
        <v>1124</v>
      </c>
      <c r="F9511">
        <v>308715</v>
      </c>
      <c r="G9511">
        <v>326320</v>
      </c>
      <c r="H9511" t="s">
        <v>148</v>
      </c>
      <c r="I9511" t="s">
        <v>248</v>
      </c>
      <c r="L9511">
        <f t="shared" si="675"/>
        <v>2019</v>
      </c>
      <c r="M9511">
        <f t="shared" si="676"/>
        <v>5</v>
      </c>
      <c r="N9511">
        <f t="shared" si="677"/>
        <v>0</v>
      </c>
      <c r="O9511">
        <f t="shared" si="678"/>
        <v>0</v>
      </c>
      <c r="P9511">
        <f t="shared" si="679"/>
        <v>1</v>
      </c>
    </row>
    <row r="9512" spans="1:16" x14ac:dyDescent="0.3">
      <c r="A9512" t="s">
        <v>43</v>
      </c>
      <c r="B9512" s="38">
        <v>43608</v>
      </c>
      <c r="C9512" t="s">
        <v>30</v>
      </c>
      <c r="D9512" t="s">
        <v>1451</v>
      </c>
      <c r="E9512" t="s">
        <v>1124</v>
      </c>
      <c r="F9512">
        <v>308684</v>
      </c>
      <c r="G9512">
        <v>326693</v>
      </c>
      <c r="H9512" t="s">
        <v>148</v>
      </c>
      <c r="I9512" t="s">
        <v>248</v>
      </c>
      <c r="L9512">
        <f t="shared" si="675"/>
        <v>2019</v>
      </c>
      <c r="M9512">
        <f t="shared" si="676"/>
        <v>5</v>
      </c>
      <c r="N9512">
        <f t="shared" si="677"/>
        <v>0</v>
      </c>
      <c r="O9512">
        <f t="shared" si="678"/>
        <v>0</v>
      </c>
      <c r="P9512">
        <f t="shared" si="679"/>
        <v>1</v>
      </c>
    </row>
    <row r="9513" spans="1:16" x14ac:dyDescent="0.3">
      <c r="A9513" t="s">
        <v>43</v>
      </c>
      <c r="B9513" s="38">
        <v>43610</v>
      </c>
      <c r="C9513" t="s">
        <v>29</v>
      </c>
      <c r="D9513" t="s">
        <v>1443</v>
      </c>
      <c r="E9513" t="s">
        <v>1124</v>
      </c>
      <c r="F9513">
        <v>308475</v>
      </c>
      <c r="G9513">
        <v>325923</v>
      </c>
      <c r="H9513" t="s">
        <v>148</v>
      </c>
      <c r="I9513" t="s">
        <v>799</v>
      </c>
      <c r="L9513">
        <f t="shared" si="675"/>
        <v>2019</v>
      </c>
      <c r="M9513">
        <f t="shared" si="676"/>
        <v>5</v>
      </c>
      <c r="N9513">
        <f t="shared" si="677"/>
        <v>0</v>
      </c>
      <c r="O9513">
        <f t="shared" si="678"/>
        <v>1</v>
      </c>
      <c r="P9513">
        <f t="shared" si="679"/>
        <v>0</v>
      </c>
    </row>
    <row r="9514" spans="1:16" x14ac:dyDescent="0.3">
      <c r="A9514" t="s">
        <v>43</v>
      </c>
      <c r="B9514" s="38">
        <v>43623</v>
      </c>
      <c r="C9514" t="s">
        <v>30</v>
      </c>
      <c r="D9514" t="s">
        <v>1446</v>
      </c>
      <c r="E9514" t="s">
        <v>1124</v>
      </c>
      <c r="F9514">
        <v>308573</v>
      </c>
      <c r="G9514">
        <v>326783</v>
      </c>
      <c r="H9514" t="s">
        <v>148</v>
      </c>
      <c r="I9514" t="s">
        <v>248</v>
      </c>
      <c r="L9514">
        <f t="shared" si="675"/>
        <v>2019</v>
      </c>
      <c r="M9514">
        <f t="shared" si="676"/>
        <v>6</v>
      </c>
      <c r="N9514">
        <f t="shared" si="677"/>
        <v>0</v>
      </c>
      <c r="O9514">
        <f t="shared" si="678"/>
        <v>0</v>
      </c>
      <c r="P9514">
        <f t="shared" si="679"/>
        <v>1</v>
      </c>
    </row>
    <row r="9515" spans="1:16" x14ac:dyDescent="0.3">
      <c r="A9515" t="s">
        <v>43</v>
      </c>
      <c r="B9515" s="38">
        <v>43626</v>
      </c>
      <c r="C9515" t="s">
        <v>30</v>
      </c>
      <c r="D9515" t="s">
        <v>1440</v>
      </c>
      <c r="E9515" t="s">
        <v>1124</v>
      </c>
      <c r="F9515">
        <v>308184</v>
      </c>
      <c r="G9515">
        <v>326625</v>
      </c>
      <c r="H9515" t="s">
        <v>148</v>
      </c>
      <c r="I9515" t="s">
        <v>248</v>
      </c>
      <c r="L9515">
        <f t="shared" si="675"/>
        <v>2019</v>
      </c>
      <c r="M9515">
        <f t="shared" si="676"/>
        <v>6</v>
      </c>
      <c r="N9515">
        <f t="shared" si="677"/>
        <v>0</v>
      </c>
      <c r="O9515">
        <f t="shared" si="678"/>
        <v>0</v>
      </c>
      <c r="P9515">
        <f t="shared" si="679"/>
        <v>1</v>
      </c>
    </row>
    <row r="9516" spans="1:16" x14ac:dyDescent="0.3">
      <c r="A9516" t="s">
        <v>43</v>
      </c>
      <c r="B9516" s="38">
        <v>43640</v>
      </c>
      <c r="C9516" t="s">
        <v>30</v>
      </c>
      <c r="D9516" t="s">
        <v>1670</v>
      </c>
      <c r="E9516" t="s">
        <v>1124</v>
      </c>
      <c r="F9516">
        <v>308535</v>
      </c>
      <c r="G9516">
        <v>326547</v>
      </c>
      <c r="H9516" t="s">
        <v>148</v>
      </c>
      <c r="I9516" t="s">
        <v>248</v>
      </c>
      <c r="L9516">
        <f t="shared" si="675"/>
        <v>2019</v>
      </c>
      <c r="M9516">
        <f t="shared" si="676"/>
        <v>6</v>
      </c>
      <c r="N9516">
        <f t="shared" si="677"/>
        <v>0</v>
      </c>
      <c r="O9516">
        <f t="shared" si="678"/>
        <v>0</v>
      </c>
      <c r="P9516">
        <f t="shared" si="679"/>
        <v>1</v>
      </c>
    </row>
    <row r="9517" spans="1:16" x14ac:dyDescent="0.3">
      <c r="A9517" t="s">
        <v>43</v>
      </c>
      <c r="B9517" s="38">
        <v>43642</v>
      </c>
      <c r="C9517" t="s">
        <v>30</v>
      </c>
      <c r="D9517" t="s">
        <v>1586</v>
      </c>
      <c r="E9517" t="s">
        <v>1124</v>
      </c>
      <c r="F9517">
        <v>308075</v>
      </c>
      <c r="G9517">
        <v>326634</v>
      </c>
      <c r="H9517" t="s">
        <v>148</v>
      </c>
      <c r="I9517" t="s">
        <v>248</v>
      </c>
      <c r="L9517">
        <f t="shared" si="675"/>
        <v>2019</v>
      </c>
      <c r="M9517">
        <f t="shared" si="676"/>
        <v>6</v>
      </c>
      <c r="N9517">
        <f t="shared" si="677"/>
        <v>0</v>
      </c>
      <c r="O9517">
        <f t="shared" si="678"/>
        <v>0</v>
      </c>
      <c r="P9517">
        <f t="shared" si="679"/>
        <v>1</v>
      </c>
    </row>
    <row r="9518" spans="1:16" x14ac:dyDescent="0.3">
      <c r="A9518" t="s">
        <v>43</v>
      </c>
      <c r="B9518" s="38">
        <v>43643</v>
      </c>
      <c r="C9518" t="s">
        <v>29</v>
      </c>
      <c r="D9518" t="s">
        <v>1440</v>
      </c>
      <c r="E9518" t="s">
        <v>1124</v>
      </c>
      <c r="F9518">
        <v>308072</v>
      </c>
      <c r="G9518">
        <v>326649</v>
      </c>
      <c r="H9518" t="s">
        <v>148</v>
      </c>
      <c r="I9518" t="s">
        <v>799</v>
      </c>
      <c r="L9518">
        <f t="shared" ref="L9518:L9581" si="680">YEAR(B9518)</f>
        <v>2019</v>
      </c>
      <c r="M9518">
        <f t="shared" ref="M9518:M9581" si="681">MONTH(B9518)</f>
        <v>6</v>
      </c>
      <c r="N9518">
        <f t="shared" si="677"/>
        <v>0</v>
      </c>
      <c r="O9518">
        <f t="shared" si="678"/>
        <v>1</v>
      </c>
      <c r="P9518">
        <f t="shared" si="679"/>
        <v>0</v>
      </c>
    </row>
    <row r="9519" spans="1:16" x14ac:dyDescent="0.3">
      <c r="A9519" t="s">
        <v>43</v>
      </c>
      <c r="B9519" s="38">
        <v>43650</v>
      </c>
      <c r="C9519" t="s">
        <v>30</v>
      </c>
      <c r="D9519" t="s">
        <v>1580</v>
      </c>
      <c r="E9519" t="s">
        <v>1124</v>
      </c>
      <c r="F9519">
        <v>308485</v>
      </c>
      <c r="G9519">
        <v>326173</v>
      </c>
      <c r="H9519" t="s">
        <v>148</v>
      </c>
      <c r="I9519" t="s">
        <v>248</v>
      </c>
      <c r="L9519">
        <f t="shared" si="680"/>
        <v>2019</v>
      </c>
      <c r="M9519">
        <f t="shared" si="681"/>
        <v>7</v>
      </c>
      <c r="N9519">
        <f t="shared" si="677"/>
        <v>0</v>
      </c>
      <c r="O9519">
        <f t="shared" si="678"/>
        <v>0</v>
      </c>
      <c r="P9519">
        <f t="shared" si="679"/>
        <v>1</v>
      </c>
    </row>
    <row r="9520" spans="1:16" x14ac:dyDescent="0.3">
      <c r="A9520" t="s">
        <v>43</v>
      </c>
      <c r="B9520" s="38">
        <v>43657</v>
      </c>
      <c r="C9520" t="s">
        <v>30</v>
      </c>
      <c r="D9520" t="s">
        <v>1224</v>
      </c>
      <c r="E9520" t="s">
        <v>1124</v>
      </c>
      <c r="F9520">
        <v>308712</v>
      </c>
      <c r="G9520">
        <v>326318</v>
      </c>
      <c r="H9520" t="s">
        <v>152</v>
      </c>
      <c r="I9520" t="s">
        <v>222</v>
      </c>
      <c r="L9520">
        <f t="shared" si="680"/>
        <v>2019</v>
      </c>
      <c r="M9520">
        <f t="shared" si="681"/>
        <v>7</v>
      </c>
      <c r="N9520">
        <f t="shared" si="677"/>
        <v>0</v>
      </c>
      <c r="O9520">
        <f t="shared" si="678"/>
        <v>0</v>
      </c>
      <c r="P9520">
        <f t="shared" si="679"/>
        <v>2</v>
      </c>
    </row>
    <row r="9521" spans="1:16" x14ac:dyDescent="0.3">
      <c r="A9521" t="s">
        <v>43</v>
      </c>
      <c r="B9521" s="38">
        <v>43669</v>
      </c>
      <c r="C9521" t="s">
        <v>30</v>
      </c>
      <c r="D9521" t="s">
        <v>1440</v>
      </c>
      <c r="E9521" t="s">
        <v>1124</v>
      </c>
      <c r="F9521">
        <v>308250</v>
      </c>
      <c r="G9521">
        <v>326608</v>
      </c>
      <c r="H9521" t="s">
        <v>148</v>
      </c>
      <c r="I9521" t="s">
        <v>248</v>
      </c>
      <c r="L9521">
        <f t="shared" si="680"/>
        <v>2019</v>
      </c>
      <c r="M9521">
        <f t="shared" si="681"/>
        <v>7</v>
      </c>
      <c r="N9521">
        <f t="shared" si="677"/>
        <v>0</v>
      </c>
      <c r="O9521">
        <f t="shared" si="678"/>
        <v>0</v>
      </c>
      <c r="P9521">
        <f t="shared" si="679"/>
        <v>1</v>
      </c>
    </row>
    <row r="9522" spans="1:16" x14ac:dyDescent="0.3">
      <c r="A9522" t="s">
        <v>43</v>
      </c>
      <c r="B9522" s="38">
        <v>43705</v>
      </c>
      <c r="C9522" t="s">
        <v>30</v>
      </c>
      <c r="D9522" t="s">
        <v>1412</v>
      </c>
      <c r="E9522" t="s">
        <v>1124</v>
      </c>
      <c r="F9522">
        <v>308352</v>
      </c>
      <c r="G9522">
        <v>326215</v>
      </c>
      <c r="H9522" t="s">
        <v>148</v>
      </c>
      <c r="I9522" t="s">
        <v>248</v>
      </c>
      <c r="L9522">
        <f t="shared" si="680"/>
        <v>2019</v>
      </c>
      <c r="M9522">
        <f t="shared" si="681"/>
        <v>8</v>
      </c>
      <c r="N9522">
        <f t="shared" si="677"/>
        <v>0</v>
      </c>
      <c r="O9522">
        <f t="shared" si="678"/>
        <v>0</v>
      </c>
      <c r="P9522">
        <f t="shared" si="679"/>
        <v>1</v>
      </c>
    </row>
    <row r="9523" spans="1:16" x14ac:dyDescent="0.3">
      <c r="A9523" t="s">
        <v>43</v>
      </c>
      <c r="B9523" s="38">
        <v>43712</v>
      </c>
      <c r="C9523" t="s">
        <v>30</v>
      </c>
      <c r="D9523" t="s">
        <v>1446</v>
      </c>
      <c r="E9523" t="s">
        <v>1124</v>
      </c>
      <c r="F9523">
        <v>308533</v>
      </c>
      <c r="G9523">
        <v>326742</v>
      </c>
      <c r="H9523" t="s">
        <v>148</v>
      </c>
      <c r="I9523" t="s">
        <v>248</v>
      </c>
      <c r="L9523">
        <f t="shared" si="680"/>
        <v>2019</v>
      </c>
      <c r="M9523">
        <f t="shared" si="681"/>
        <v>9</v>
      </c>
      <c r="N9523">
        <f t="shared" si="677"/>
        <v>0</v>
      </c>
      <c r="O9523">
        <f t="shared" si="678"/>
        <v>0</v>
      </c>
      <c r="P9523">
        <f t="shared" si="679"/>
        <v>1</v>
      </c>
    </row>
    <row r="9524" spans="1:16" x14ac:dyDescent="0.3">
      <c r="A9524" t="s">
        <v>43</v>
      </c>
      <c r="B9524" s="38">
        <v>43714</v>
      </c>
      <c r="C9524" t="s">
        <v>30</v>
      </c>
      <c r="D9524" t="s">
        <v>1451</v>
      </c>
      <c r="E9524" t="s">
        <v>1124</v>
      </c>
      <c r="F9524">
        <v>308621</v>
      </c>
      <c r="G9524">
        <v>326739</v>
      </c>
      <c r="H9524" t="s">
        <v>152</v>
      </c>
      <c r="I9524" t="s">
        <v>222</v>
      </c>
      <c r="L9524">
        <f t="shared" si="680"/>
        <v>2019</v>
      </c>
      <c r="M9524">
        <f t="shared" si="681"/>
        <v>9</v>
      </c>
      <c r="N9524">
        <f t="shared" si="677"/>
        <v>0</v>
      </c>
      <c r="O9524">
        <f t="shared" si="678"/>
        <v>0</v>
      </c>
      <c r="P9524">
        <f t="shared" si="679"/>
        <v>2</v>
      </c>
    </row>
    <row r="9525" spans="1:16" x14ac:dyDescent="0.3">
      <c r="A9525" t="s">
        <v>43</v>
      </c>
      <c r="B9525" s="38">
        <v>43720</v>
      </c>
      <c r="C9525" t="s">
        <v>30</v>
      </c>
      <c r="D9525" t="s">
        <v>1448</v>
      </c>
      <c r="E9525" t="s">
        <v>1124</v>
      </c>
      <c r="F9525">
        <v>308367</v>
      </c>
      <c r="G9525">
        <v>326759</v>
      </c>
      <c r="H9525" t="s">
        <v>144</v>
      </c>
      <c r="I9525" t="s">
        <v>341</v>
      </c>
      <c r="L9525">
        <f t="shared" si="680"/>
        <v>2019</v>
      </c>
      <c r="M9525">
        <f t="shared" si="681"/>
        <v>9</v>
      </c>
      <c r="N9525">
        <f t="shared" si="677"/>
        <v>0</v>
      </c>
      <c r="O9525">
        <f t="shared" si="678"/>
        <v>0</v>
      </c>
      <c r="P9525">
        <f t="shared" si="679"/>
        <v>3</v>
      </c>
    </row>
    <row r="9526" spans="1:16" x14ac:dyDescent="0.3">
      <c r="A9526" t="s">
        <v>43</v>
      </c>
      <c r="B9526" s="38">
        <v>43743</v>
      </c>
      <c r="C9526" t="s">
        <v>30</v>
      </c>
      <c r="D9526" t="s">
        <v>1447</v>
      </c>
      <c r="E9526" t="s">
        <v>1124</v>
      </c>
      <c r="F9526">
        <v>308819</v>
      </c>
      <c r="G9526">
        <v>326840</v>
      </c>
      <c r="H9526" t="s">
        <v>148</v>
      </c>
      <c r="I9526" t="s">
        <v>248</v>
      </c>
      <c r="L9526">
        <f t="shared" si="680"/>
        <v>2019</v>
      </c>
      <c r="M9526">
        <f t="shared" si="681"/>
        <v>10</v>
      </c>
      <c r="N9526">
        <f t="shared" si="677"/>
        <v>0</v>
      </c>
      <c r="O9526">
        <f t="shared" si="678"/>
        <v>0</v>
      </c>
      <c r="P9526">
        <f t="shared" si="679"/>
        <v>1</v>
      </c>
    </row>
    <row r="9527" spans="1:16" x14ac:dyDescent="0.3">
      <c r="A9527" t="s">
        <v>43</v>
      </c>
      <c r="B9527" s="38">
        <v>43744</v>
      </c>
      <c r="C9527" t="s">
        <v>30</v>
      </c>
      <c r="D9527" t="s">
        <v>1584</v>
      </c>
      <c r="E9527" t="s">
        <v>1124</v>
      </c>
      <c r="F9527">
        <v>308667</v>
      </c>
      <c r="G9527">
        <v>326399</v>
      </c>
      <c r="H9527" t="s">
        <v>148</v>
      </c>
      <c r="I9527" t="s">
        <v>248</v>
      </c>
      <c r="L9527">
        <f t="shared" si="680"/>
        <v>2019</v>
      </c>
      <c r="M9527">
        <f t="shared" si="681"/>
        <v>10</v>
      </c>
      <c r="N9527">
        <f t="shared" si="677"/>
        <v>0</v>
      </c>
      <c r="O9527">
        <f t="shared" si="678"/>
        <v>0</v>
      </c>
      <c r="P9527">
        <f t="shared" si="679"/>
        <v>1</v>
      </c>
    </row>
    <row r="9528" spans="1:16" x14ac:dyDescent="0.3">
      <c r="A9528" t="s">
        <v>43</v>
      </c>
      <c r="B9528" s="38">
        <v>43753</v>
      </c>
      <c r="C9528" t="s">
        <v>30</v>
      </c>
      <c r="D9528" t="s">
        <v>1448</v>
      </c>
      <c r="E9528" t="s">
        <v>1124</v>
      </c>
      <c r="F9528">
        <v>308366</v>
      </c>
      <c r="G9528">
        <v>326759</v>
      </c>
      <c r="H9528" t="s">
        <v>152</v>
      </c>
      <c r="I9528" t="s">
        <v>222</v>
      </c>
      <c r="L9528">
        <f t="shared" si="680"/>
        <v>2019</v>
      </c>
      <c r="M9528">
        <f t="shared" si="681"/>
        <v>10</v>
      </c>
      <c r="N9528">
        <f t="shared" si="677"/>
        <v>0</v>
      </c>
      <c r="O9528">
        <f t="shared" si="678"/>
        <v>0</v>
      </c>
      <c r="P9528">
        <f t="shared" si="679"/>
        <v>2</v>
      </c>
    </row>
    <row r="9529" spans="1:16" x14ac:dyDescent="0.3">
      <c r="A9529" t="s">
        <v>43</v>
      </c>
      <c r="B9529" s="38">
        <v>43757</v>
      </c>
      <c r="C9529" t="s">
        <v>30</v>
      </c>
      <c r="D9529" t="s">
        <v>1445</v>
      </c>
      <c r="E9529" t="s">
        <v>1124</v>
      </c>
      <c r="F9529">
        <v>308700</v>
      </c>
      <c r="G9529">
        <v>326687</v>
      </c>
      <c r="H9529" t="s">
        <v>148</v>
      </c>
      <c r="I9529" t="s">
        <v>248</v>
      </c>
      <c r="L9529">
        <f t="shared" si="680"/>
        <v>2019</v>
      </c>
      <c r="M9529">
        <f t="shared" si="681"/>
        <v>10</v>
      </c>
      <c r="N9529">
        <f t="shared" si="677"/>
        <v>0</v>
      </c>
      <c r="O9529">
        <f t="shared" si="678"/>
        <v>0</v>
      </c>
      <c r="P9529">
        <f t="shared" si="679"/>
        <v>1</v>
      </c>
    </row>
    <row r="9530" spans="1:16" x14ac:dyDescent="0.3">
      <c r="A9530" t="s">
        <v>43</v>
      </c>
      <c r="B9530" s="38">
        <v>43760</v>
      </c>
      <c r="C9530" t="s">
        <v>30</v>
      </c>
      <c r="D9530" t="s">
        <v>1671</v>
      </c>
      <c r="E9530" t="s">
        <v>1124</v>
      </c>
      <c r="F9530">
        <v>308636</v>
      </c>
      <c r="G9530">
        <v>325977</v>
      </c>
      <c r="H9530" t="s">
        <v>148</v>
      </c>
      <c r="I9530" t="s">
        <v>248</v>
      </c>
      <c r="L9530">
        <f t="shared" si="680"/>
        <v>2019</v>
      </c>
      <c r="M9530">
        <f t="shared" si="681"/>
        <v>10</v>
      </c>
      <c r="N9530">
        <f t="shared" si="677"/>
        <v>0</v>
      </c>
      <c r="O9530">
        <f t="shared" si="678"/>
        <v>0</v>
      </c>
      <c r="P9530">
        <f t="shared" si="679"/>
        <v>1</v>
      </c>
    </row>
    <row r="9531" spans="1:16" x14ac:dyDescent="0.3">
      <c r="A9531" t="s">
        <v>43</v>
      </c>
      <c r="B9531" s="38">
        <v>43764</v>
      </c>
      <c r="C9531" t="s">
        <v>30</v>
      </c>
      <c r="D9531" t="s">
        <v>1341</v>
      </c>
      <c r="E9531" t="s">
        <v>1124</v>
      </c>
      <c r="F9531">
        <v>308468</v>
      </c>
      <c r="G9531">
        <v>325942</v>
      </c>
      <c r="H9531" t="s">
        <v>144</v>
      </c>
      <c r="I9531" t="s">
        <v>341</v>
      </c>
      <c r="L9531">
        <f t="shared" si="680"/>
        <v>2019</v>
      </c>
      <c r="M9531">
        <f t="shared" si="681"/>
        <v>10</v>
      </c>
      <c r="N9531">
        <f t="shared" si="677"/>
        <v>0</v>
      </c>
      <c r="O9531">
        <f t="shared" si="678"/>
        <v>0</v>
      </c>
      <c r="P9531">
        <f t="shared" si="679"/>
        <v>3</v>
      </c>
    </row>
    <row r="9532" spans="1:16" x14ac:dyDescent="0.3">
      <c r="A9532" t="s">
        <v>43</v>
      </c>
      <c r="B9532" s="38">
        <v>43764</v>
      </c>
      <c r="C9532" t="s">
        <v>30</v>
      </c>
      <c r="D9532" t="s">
        <v>1446</v>
      </c>
      <c r="E9532" t="s">
        <v>1124</v>
      </c>
      <c r="F9532">
        <v>308587</v>
      </c>
      <c r="G9532">
        <v>326777</v>
      </c>
      <c r="H9532" t="s">
        <v>148</v>
      </c>
      <c r="I9532" t="s">
        <v>248</v>
      </c>
      <c r="L9532">
        <f t="shared" si="680"/>
        <v>2019</v>
      </c>
      <c r="M9532">
        <f t="shared" si="681"/>
        <v>10</v>
      </c>
      <c r="N9532">
        <f t="shared" si="677"/>
        <v>0</v>
      </c>
      <c r="O9532">
        <f t="shared" si="678"/>
        <v>0</v>
      </c>
      <c r="P9532">
        <f t="shared" si="679"/>
        <v>1</v>
      </c>
    </row>
    <row r="9533" spans="1:16" x14ac:dyDescent="0.3">
      <c r="A9533" t="s">
        <v>43</v>
      </c>
      <c r="B9533" s="38">
        <v>43774</v>
      </c>
      <c r="C9533" t="s">
        <v>30</v>
      </c>
      <c r="D9533" t="s">
        <v>1440</v>
      </c>
      <c r="E9533" t="s">
        <v>1124</v>
      </c>
      <c r="F9533">
        <v>308458</v>
      </c>
      <c r="G9533">
        <v>326564</v>
      </c>
      <c r="H9533" t="s">
        <v>148</v>
      </c>
      <c r="I9533" t="s">
        <v>248</v>
      </c>
      <c r="L9533">
        <f t="shared" si="680"/>
        <v>2019</v>
      </c>
      <c r="M9533">
        <f t="shared" si="681"/>
        <v>11</v>
      </c>
      <c r="N9533">
        <f t="shared" si="677"/>
        <v>0</v>
      </c>
      <c r="O9533">
        <f t="shared" si="678"/>
        <v>0</v>
      </c>
      <c r="P9533">
        <f t="shared" si="679"/>
        <v>1</v>
      </c>
    </row>
    <row r="9534" spans="1:16" x14ac:dyDescent="0.3">
      <c r="A9534" t="s">
        <v>43</v>
      </c>
      <c r="B9534" s="38">
        <v>43780</v>
      </c>
      <c r="C9534" t="s">
        <v>30</v>
      </c>
      <c r="D9534" t="s">
        <v>1348</v>
      </c>
      <c r="E9534" t="s">
        <v>1124</v>
      </c>
      <c r="F9534">
        <v>308617</v>
      </c>
      <c r="G9534">
        <v>326008</v>
      </c>
      <c r="H9534" t="s">
        <v>148</v>
      </c>
      <c r="I9534" t="s">
        <v>248</v>
      </c>
      <c r="L9534">
        <f t="shared" si="680"/>
        <v>2019</v>
      </c>
      <c r="M9534">
        <f t="shared" si="681"/>
        <v>11</v>
      </c>
      <c r="N9534">
        <f t="shared" si="677"/>
        <v>0</v>
      </c>
      <c r="O9534">
        <f t="shared" si="678"/>
        <v>0</v>
      </c>
      <c r="P9534">
        <f t="shared" si="679"/>
        <v>1</v>
      </c>
    </row>
    <row r="9535" spans="1:16" x14ac:dyDescent="0.3">
      <c r="A9535" t="s">
        <v>43</v>
      </c>
      <c r="B9535" s="38">
        <v>43809</v>
      </c>
      <c r="C9535" t="s">
        <v>30</v>
      </c>
      <c r="D9535" t="s">
        <v>1224</v>
      </c>
      <c r="E9535" t="s">
        <v>1124</v>
      </c>
      <c r="F9535">
        <v>308692</v>
      </c>
      <c r="G9535">
        <v>326319</v>
      </c>
      <c r="H9535" t="s">
        <v>148</v>
      </c>
      <c r="I9535" t="s">
        <v>248</v>
      </c>
      <c r="L9535">
        <f t="shared" si="680"/>
        <v>2019</v>
      </c>
      <c r="M9535">
        <f t="shared" si="681"/>
        <v>12</v>
      </c>
      <c r="N9535">
        <f t="shared" si="677"/>
        <v>0</v>
      </c>
      <c r="O9535">
        <f t="shared" si="678"/>
        <v>0</v>
      </c>
      <c r="P9535">
        <f t="shared" si="679"/>
        <v>1</v>
      </c>
    </row>
    <row r="9536" spans="1:16" x14ac:dyDescent="0.3">
      <c r="A9536" t="s">
        <v>43</v>
      </c>
      <c r="B9536" s="38">
        <v>43822</v>
      </c>
      <c r="C9536" t="s">
        <v>30</v>
      </c>
      <c r="D9536" t="s">
        <v>1412</v>
      </c>
      <c r="E9536" t="s">
        <v>1124</v>
      </c>
      <c r="F9536">
        <v>308311</v>
      </c>
      <c r="G9536">
        <v>326206</v>
      </c>
      <c r="H9536" t="s">
        <v>152</v>
      </c>
      <c r="I9536" t="s">
        <v>222</v>
      </c>
      <c r="L9536">
        <f t="shared" si="680"/>
        <v>2019</v>
      </c>
      <c r="M9536">
        <f t="shared" si="681"/>
        <v>12</v>
      </c>
      <c r="N9536">
        <f t="shared" si="677"/>
        <v>0</v>
      </c>
      <c r="O9536">
        <f t="shared" si="678"/>
        <v>0</v>
      </c>
      <c r="P9536">
        <f t="shared" si="679"/>
        <v>2</v>
      </c>
    </row>
    <row r="9537" spans="1:16" x14ac:dyDescent="0.3">
      <c r="A9537" t="s">
        <v>73</v>
      </c>
      <c r="B9537" s="38">
        <v>43495</v>
      </c>
      <c r="C9537" t="s">
        <v>30</v>
      </c>
      <c r="D9537" t="s">
        <v>1454</v>
      </c>
      <c r="E9537" t="s">
        <v>1129</v>
      </c>
      <c r="F9537">
        <v>306668</v>
      </c>
      <c r="G9537">
        <v>348467</v>
      </c>
      <c r="H9537" t="s">
        <v>148</v>
      </c>
      <c r="I9537" t="s">
        <v>248</v>
      </c>
      <c r="L9537">
        <f t="shared" si="680"/>
        <v>2019</v>
      </c>
      <c r="M9537">
        <f t="shared" si="681"/>
        <v>1</v>
      </c>
      <c r="N9537">
        <f t="shared" si="677"/>
        <v>0</v>
      </c>
      <c r="O9537">
        <f t="shared" si="678"/>
        <v>0</v>
      </c>
      <c r="P9537">
        <f t="shared" si="679"/>
        <v>1</v>
      </c>
    </row>
    <row r="9538" spans="1:16" x14ac:dyDescent="0.3">
      <c r="A9538" t="s">
        <v>35</v>
      </c>
      <c r="B9538" s="38">
        <v>43568</v>
      </c>
      <c r="C9538" t="s">
        <v>30</v>
      </c>
      <c r="D9538" t="s">
        <v>1672</v>
      </c>
      <c r="E9538" t="s">
        <v>1124</v>
      </c>
      <c r="F9538">
        <v>291222</v>
      </c>
      <c r="G9538">
        <v>315040</v>
      </c>
      <c r="H9538" t="s">
        <v>148</v>
      </c>
      <c r="I9538" t="s">
        <v>248</v>
      </c>
      <c r="L9538">
        <f t="shared" si="680"/>
        <v>2019</v>
      </c>
      <c r="M9538">
        <f t="shared" si="681"/>
        <v>4</v>
      </c>
      <c r="N9538">
        <f t="shared" si="677"/>
        <v>0</v>
      </c>
      <c r="O9538">
        <f t="shared" si="678"/>
        <v>0</v>
      </c>
      <c r="P9538">
        <f t="shared" si="679"/>
        <v>1</v>
      </c>
    </row>
    <row r="9539" spans="1:16" x14ac:dyDescent="0.3">
      <c r="A9539" t="s">
        <v>35</v>
      </c>
      <c r="B9539" s="38">
        <v>43792</v>
      </c>
      <c r="C9539" t="s">
        <v>29</v>
      </c>
      <c r="D9539" t="s">
        <v>1438</v>
      </c>
      <c r="E9539" t="s">
        <v>1124</v>
      </c>
      <c r="F9539">
        <v>291108</v>
      </c>
      <c r="G9539">
        <v>315221</v>
      </c>
      <c r="H9539" t="s">
        <v>148</v>
      </c>
      <c r="I9539" t="s">
        <v>799</v>
      </c>
      <c r="L9539">
        <f t="shared" si="680"/>
        <v>2019</v>
      </c>
      <c r="M9539">
        <f t="shared" si="681"/>
        <v>11</v>
      </c>
      <c r="N9539">
        <f t="shared" si="677"/>
        <v>0</v>
      </c>
      <c r="O9539">
        <f t="shared" si="678"/>
        <v>1</v>
      </c>
      <c r="P9539">
        <f t="shared" si="679"/>
        <v>0</v>
      </c>
    </row>
    <row r="9540" spans="1:16" x14ac:dyDescent="0.3">
      <c r="A9540" t="s">
        <v>44</v>
      </c>
      <c r="B9540" s="38">
        <v>43473</v>
      </c>
      <c r="C9540" t="s">
        <v>30</v>
      </c>
      <c r="D9540" t="s">
        <v>1456</v>
      </c>
      <c r="E9540" t="s">
        <v>1124</v>
      </c>
      <c r="F9540">
        <v>292981</v>
      </c>
      <c r="G9540">
        <v>327767</v>
      </c>
      <c r="H9540" t="s">
        <v>148</v>
      </c>
      <c r="I9540" t="s">
        <v>248</v>
      </c>
      <c r="L9540">
        <f t="shared" si="680"/>
        <v>2019</v>
      </c>
      <c r="M9540">
        <f t="shared" si="681"/>
        <v>1</v>
      </c>
      <c r="N9540">
        <f t="shared" si="677"/>
        <v>0</v>
      </c>
      <c r="O9540">
        <f t="shared" si="678"/>
        <v>0</v>
      </c>
      <c r="P9540">
        <f t="shared" si="679"/>
        <v>1</v>
      </c>
    </row>
    <row r="9541" spans="1:16" x14ac:dyDescent="0.3">
      <c r="A9541" t="s">
        <v>44</v>
      </c>
      <c r="B9541" s="38">
        <v>43653</v>
      </c>
      <c r="C9541" t="s">
        <v>30</v>
      </c>
      <c r="D9541" t="s">
        <v>1456</v>
      </c>
      <c r="E9541" t="s">
        <v>1124</v>
      </c>
      <c r="F9541">
        <v>292985</v>
      </c>
      <c r="G9541">
        <v>327733</v>
      </c>
      <c r="H9541" t="s">
        <v>152</v>
      </c>
      <c r="I9541" t="s">
        <v>222</v>
      </c>
      <c r="L9541">
        <f t="shared" si="680"/>
        <v>2019</v>
      </c>
      <c r="M9541">
        <f t="shared" si="681"/>
        <v>7</v>
      </c>
      <c r="N9541">
        <f t="shared" si="677"/>
        <v>0</v>
      </c>
      <c r="O9541">
        <f t="shared" si="678"/>
        <v>0</v>
      </c>
      <c r="P9541">
        <f t="shared" si="679"/>
        <v>2</v>
      </c>
    </row>
    <row r="9542" spans="1:16" x14ac:dyDescent="0.3">
      <c r="A9542" t="s">
        <v>70</v>
      </c>
      <c r="B9542" s="38">
        <v>43717</v>
      </c>
      <c r="C9542" t="s">
        <v>30</v>
      </c>
      <c r="D9542" t="s">
        <v>1673</v>
      </c>
      <c r="E9542" t="s">
        <v>1124</v>
      </c>
      <c r="F9542">
        <v>330872</v>
      </c>
      <c r="G9542">
        <v>314670</v>
      </c>
      <c r="H9542" t="s">
        <v>148</v>
      </c>
      <c r="I9542" t="s">
        <v>248</v>
      </c>
      <c r="L9542">
        <f t="shared" si="680"/>
        <v>2019</v>
      </c>
      <c r="M9542">
        <f t="shared" si="681"/>
        <v>9</v>
      </c>
      <c r="N9542">
        <f t="shared" si="677"/>
        <v>0</v>
      </c>
      <c r="O9542">
        <f t="shared" si="678"/>
        <v>0</v>
      </c>
      <c r="P9542">
        <f t="shared" si="679"/>
        <v>1</v>
      </c>
    </row>
    <row r="9543" spans="1:16" x14ac:dyDescent="0.3">
      <c r="A9543" t="s">
        <v>70</v>
      </c>
      <c r="B9543" s="38">
        <v>43728</v>
      </c>
      <c r="C9543" t="s">
        <v>30</v>
      </c>
      <c r="D9543" t="s">
        <v>1528</v>
      </c>
      <c r="E9543" t="s">
        <v>1124</v>
      </c>
      <c r="F9543">
        <v>330581</v>
      </c>
      <c r="G9543">
        <v>314501</v>
      </c>
      <c r="H9543" t="s">
        <v>148</v>
      </c>
      <c r="I9543" t="s">
        <v>248</v>
      </c>
      <c r="L9543">
        <f t="shared" si="680"/>
        <v>2019</v>
      </c>
      <c r="M9543">
        <f t="shared" si="681"/>
        <v>9</v>
      </c>
      <c r="N9543">
        <f t="shared" si="677"/>
        <v>0</v>
      </c>
      <c r="O9543">
        <f t="shared" si="678"/>
        <v>0</v>
      </c>
      <c r="P9543">
        <f t="shared" si="679"/>
        <v>1</v>
      </c>
    </row>
    <row r="9544" spans="1:16" x14ac:dyDescent="0.3">
      <c r="A9544" t="s">
        <v>72</v>
      </c>
      <c r="B9544" s="38">
        <v>43501</v>
      </c>
      <c r="C9544" t="s">
        <v>30</v>
      </c>
      <c r="D9544" t="s">
        <v>1674</v>
      </c>
      <c r="E9544" t="s">
        <v>1129</v>
      </c>
      <c r="F9544">
        <v>320177</v>
      </c>
      <c r="G9544">
        <v>353224</v>
      </c>
      <c r="H9544" t="s">
        <v>148</v>
      </c>
      <c r="I9544" t="s">
        <v>248</v>
      </c>
      <c r="L9544">
        <f t="shared" si="680"/>
        <v>2019</v>
      </c>
      <c r="M9544">
        <f t="shared" si="681"/>
        <v>2</v>
      </c>
      <c r="N9544">
        <f t="shared" si="677"/>
        <v>0</v>
      </c>
      <c r="O9544">
        <f t="shared" si="678"/>
        <v>0</v>
      </c>
      <c r="P9544">
        <f t="shared" si="679"/>
        <v>1</v>
      </c>
    </row>
    <row r="9545" spans="1:16" x14ac:dyDescent="0.3">
      <c r="A9545" t="s">
        <v>72</v>
      </c>
      <c r="B9545" s="38">
        <v>43735</v>
      </c>
      <c r="C9545" t="s">
        <v>30</v>
      </c>
      <c r="D9545" t="s">
        <v>1675</v>
      </c>
      <c r="E9545" t="s">
        <v>1129</v>
      </c>
      <c r="F9545">
        <v>320308</v>
      </c>
      <c r="G9545">
        <v>353444</v>
      </c>
      <c r="H9545" t="s">
        <v>148</v>
      </c>
      <c r="I9545" t="s">
        <v>248</v>
      </c>
      <c r="L9545">
        <f t="shared" si="680"/>
        <v>2019</v>
      </c>
      <c r="M9545">
        <f t="shared" si="681"/>
        <v>9</v>
      </c>
      <c r="N9545">
        <f t="shared" si="677"/>
        <v>0</v>
      </c>
      <c r="O9545">
        <f t="shared" si="678"/>
        <v>0</v>
      </c>
      <c r="P9545">
        <f t="shared" si="679"/>
        <v>1</v>
      </c>
    </row>
    <row r="9546" spans="1:16" x14ac:dyDescent="0.3">
      <c r="A9546" t="s">
        <v>72</v>
      </c>
      <c r="B9546" s="38">
        <v>43653</v>
      </c>
      <c r="C9546" t="s">
        <v>30</v>
      </c>
      <c r="D9546" t="s">
        <v>1347</v>
      </c>
      <c r="E9546" t="s">
        <v>1129</v>
      </c>
      <c r="F9546">
        <v>320084</v>
      </c>
      <c r="G9546">
        <v>353370</v>
      </c>
      <c r="H9546" t="s">
        <v>148</v>
      </c>
      <c r="I9546" t="s">
        <v>248</v>
      </c>
      <c r="L9546">
        <f t="shared" si="680"/>
        <v>2019</v>
      </c>
      <c r="M9546">
        <f t="shared" si="681"/>
        <v>7</v>
      </c>
      <c r="N9546">
        <f t="shared" si="677"/>
        <v>0</v>
      </c>
      <c r="O9546">
        <f t="shared" si="678"/>
        <v>0</v>
      </c>
      <c r="P9546">
        <f t="shared" si="679"/>
        <v>1</v>
      </c>
    </row>
    <row r="9547" spans="1:16" x14ac:dyDescent="0.3">
      <c r="A9547" t="s">
        <v>54</v>
      </c>
      <c r="B9547" s="38">
        <v>43612</v>
      </c>
      <c r="C9547" t="s">
        <v>29</v>
      </c>
      <c r="D9547" t="s">
        <v>1528</v>
      </c>
      <c r="E9547" t="s">
        <v>1124</v>
      </c>
      <c r="F9547">
        <v>314220</v>
      </c>
      <c r="G9547">
        <v>318218</v>
      </c>
      <c r="H9547" t="s">
        <v>148</v>
      </c>
      <c r="I9547" t="s">
        <v>799</v>
      </c>
      <c r="L9547">
        <f t="shared" si="680"/>
        <v>2019</v>
      </c>
      <c r="M9547">
        <f t="shared" si="681"/>
        <v>5</v>
      </c>
      <c r="N9547">
        <f t="shared" si="677"/>
        <v>0</v>
      </c>
      <c r="O9547">
        <f t="shared" si="678"/>
        <v>1</v>
      </c>
      <c r="P9547">
        <f t="shared" si="679"/>
        <v>0</v>
      </c>
    </row>
    <row r="9548" spans="1:16" x14ac:dyDescent="0.3">
      <c r="A9548" t="s">
        <v>54</v>
      </c>
      <c r="B9548" s="38">
        <v>43616</v>
      </c>
      <c r="C9548" t="s">
        <v>30</v>
      </c>
      <c r="D9548" t="s">
        <v>1676</v>
      </c>
      <c r="E9548" t="s">
        <v>1124</v>
      </c>
      <c r="F9548">
        <v>314197</v>
      </c>
      <c r="G9548">
        <v>318336</v>
      </c>
      <c r="H9548" t="s">
        <v>148</v>
      </c>
      <c r="I9548" t="s">
        <v>248</v>
      </c>
      <c r="L9548">
        <f t="shared" si="680"/>
        <v>2019</v>
      </c>
      <c r="M9548">
        <f t="shared" si="681"/>
        <v>5</v>
      </c>
      <c r="N9548">
        <f t="shared" si="677"/>
        <v>0</v>
      </c>
      <c r="O9548">
        <f t="shared" si="678"/>
        <v>0</v>
      </c>
      <c r="P9548">
        <f t="shared" si="679"/>
        <v>1</v>
      </c>
    </row>
    <row r="9549" spans="1:16" x14ac:dyDescent="0.3">
      <c r="A9549" t="s">
        <v>54</v>
      </c>
      <c r="B9549" s="38">
        <v>43691</v>
      </c>
      <c r="C9549" t="s">
        <v>30</v>
      </c>
      <c r="D9549" t="s">
        <v>1589</v>
      </c>
      <c r="E9549" t="s">
        <v>1124</v>
      </c>
      <c r="F9549">
        <v>314648</v>
      </c>
      <c r="G9549">
        <v>318064</v>
      </c>
      <c r="H9549" t="s">
        <v>148</v>
      </c>
      <c r="I9549" t="s">
        <v>248</v>
      </c>
      <c r="L9549">
        <f t="shared" si="680"/>
        <v>2019</v>
      </c>
      <c r="M9549">
        <f t="shared" si="681"/>
        <v>8</v>
      </c>
      <c r="N9549">
        <f t="shared" si="677"/>
        <v>0</v>
      </c>
      <c r="O9549">
        <f t="shared" si="678"/>
        <v>0</v>
      </c>
      <c r="P9549">
        <f t="shared" si="679"/>
        <v>1</v>
      </c>
    </row>
    <row r="9550" spans="1:16" x14ac:dyDescent="0.3">
      <c r="A9550" t="s">
        <v>75</v>
      </c>
      <c r="B9550" s="38">
        <v>43681</v>
      </c>
      <c r="C9550" t="s">
        <v>30</v>
      </c>
      <c r="D9550" t="s">
        <v>1224</v>
      </c>
      <c r="E9550" t="s">
        <v>1130</v>
      </c>
      <c r="F9550">
        <v>345917</v>
      </c>
      <c r="G9550">
        <v>369244</v>
      </c>
      <c r="H9550" t="s">
        <v>148</v>
      </c>
      <c r="I9550" t="s">
        <v>248</v>
      </c>
      <c r="L9550">
        <f t="shared" si="680"/>
        <v>2019</v>
      </c>
      <c r="M9550">
        <f t="shared" si="681"/>
        <v>8</v>
      </c>
      <c r="N9550">
        <f t="shared" si="677"/>
        <v>0</v>
      </c>
      <c r="O9550">
        <f t="shared" si="678"/>
        <v>0</v>
      </c>
      <c r="P9550">
        <f t="shared" si="679"/>
        <v>1</v>
      </c>
    </row>
    <row r="9551" spans="1:16" x14ac:dyDescent="0.3">
      <c r="A9551" t="s">
        <v>56</v>
      </c>
      <c r="B9551" s="38">
        <v>44044</v>
      </c>
      <c r="C9551" t="s">
        <v>30</v>
      </c>
      <c r="D9551" t="s">
        <v>1218</v>
      </c>
      <c r="E9551" t="s">
        <v>1127</v>
      </c>
      <c r="F9551">
        <v>308203</v>
      </c>
      <c r="G9551">
        <v>390413</v>
      </c>
      <c r="H9551" t="s">
        <v>148</v>
      </c>
      <c r="I9551" t="s">
        <v>248</v>
      </c>
      <c r="L9551">
        <f t="shared" si="680"/>
        <v>2020</v>
      </c>
      <c r="M9551">
        <f t="shared" si="681"/>
        <v>8</v>
      </c>
      <c r="N9551">
        <f t="shared" si="677"/>
        <v>0</v>
      </c>
      <c r="O9551">
        <f t="shared" si="678"/>
        <v>0</v>
      </c>
      <c r="P9551">
        <f t="shared" si="679"/>
        <v>1</v>
      </c>
    </row>
    <row r="9552" spans="1:16" x14ac:dyDescent="0.3">
      <c r="A9552" t="s">
        <v>79</v>
      </c>
      <c r="B9552" s="38">
        <v>43831</v>
      </c>
      <c r="C9552" t="s">
        <v>30</v>
      </c>
      <c r="D9552" t="s">
        <v>1341</v>
      </c>
      <c r="E9552" t="s">
        <v>1129</v>
      </c>
      <c r="F9552">
        <v>301395</v>
      </c>
      <c r="G9552">
        <v>354123</v>
      </c>
      <c r="H9552" t="s">
        <v>148</v>
      </c>
      <c r="I9552" t="s">
        <v>248</v>
      </c>
      <c r="L9552">
        <f t="shared" si="680"/>
        <v>2020</v>
      </c>
      <c r="M9552">
        <f t="shared" si="681"/>
        <v>1</v>
      </c>
      <c r="N9552">
        <f t="shared" si="677"/>
        <v>0</v>
      </c>
      <c r="O9552">
        <f t="shared" si="678"/>
        <v>0</v>
      </c>
      <c r="P9552">
        <f t="shared" si="679"/>
        <v>1</v>
      </c>
    </row>
    <row r="9553" spans="1:16" x14ac:dyDescent="0.3">
      <c r="A9553" t="s">
        <v>79</v>
      </c>
      <c r="B9553" s="38">
        <v>43831</v>
      </c>
      <c r="C9553" t="s">
        <v>30</v>
      </c>
      <c r="D9553" t="s">
        <v>1222</v>
      </c>
      <c r="E9553" t="s">
        <v>1129</v>
      </c>
      <c r="F9553">
        <v>301193</v>
      </c>
      <c r="G9553">
        <v>354159</v>
      </c>
      <c r="H9553" t="s">
        <v>148</v>
      </c>
      <c r="I9553" t="s">
        <v>248</v>
      </c>
      <c r="L9553">
        <f t="shared" si="680"/>
        <v>2020</v>
      </c>
      <c r="M9553">
        <f t="shared" si="681"/>
        <v>1</v>
      </c>
      <c r="N9553">
        <f t="shared" si="677"/>
        <v>0</v>
      </c>
      <c r="O9553">
        <f t="shared" si="678"/>
        <v>0</v>
      </c>
      <c r="P9553">
        <f t="shared" si="679"/>
        <v>1</v>
      </c>
    </row>
    <row r="9554" spans="1:16" x14ac:dyDescent="0.3">
      <c r="A9554" t="s">
        <v>79</v>
      </c>
      <c r="B9554" s="38">
        <v>43831</v>
      </c>
      <c r="C9554" t="s">
        <v>30</v>
      </c>
      <c r="D9554" t="s">
        <v>1677</v>
      </c>
      <c r="E9554" t="s">
        <v>1129</v>
      </c>
      <c r="F9554">
        <v>301163</v>
      </c>
      <c r="G9554">
        <v>353393</v>
      </c>
      <c r="H9554" t="s">
        <v>148</v>
      </c>
      <c r="I9554" t="s">
        <v>248</v>
      </c>
      <c r="L9554">
        <f t="shared" si="680"/>
        <v>2020</v>
      </c>
      <c r="M9554">
        <f t="shared" si="681"/>
        <v>1</v>
      </c>
      <c r="N9554">
        <f t="shared" si="677"/>
        <v>0</v>
      </c>
      <c r="O9554">
        <f t="shared" si="678"/>
        <v>0</v>
      </c>
      <c r="P9554">
        <f t="shared" si="679"/>
        <v>1</v>
      </c>
    </row>
    <row r="9555" spans="1:16" x14ac:dyDescent="0.3">
      <c r="A9555" t="s">
        <v>79</v>
      </c>
      <c r="B9555" s="38">
        <v>43862</v>
      </c>
      <c r="C9555" t="s">
        <v>30</v>
      </c>
      <c r="D9555" t="s">
        <v>1222</v>
      </c>
      <c r="E9555" t="s">
        <v>1129</v>
      </c>
      <c r="F9555">
        <v>301191</v>
      </c>
      <c r="G9555">
        <v>354033</v>
      </c>
      <c r="H9555" t="s">
        <v>148</v>
      </c>
      <c r="I9555" t="s">
        <v>248</v>
      </c>
      <c r="L9555">
        <f t="shared" si="680"/>
        <v>2020</v>
      </c>
      <c r="M9555">
        <f t="shared" si="681"/>
        <v>2</v>
      </c>
      <c r="N9555">
        <f t="shared" si="677"/>
        <v>0</v>
      </c>
      <c r="O9555">
        <f t="shared" si="678"/>
        <v>0</v>
      </c>
      <c r="P9555">
        <f t="shared" si="679"/>
        <v>1</v>
      </c>
    </row>
    <row r="9556" spans="1:16" x14ac:dyDescent="0.3">
      <c r="A9556" t="s">
        <v>79</v>
      </c>
      <c r="B9556" s="38">
        <v>43862</v>
      </c>
      <c r="C9556" t="s">
        <v>30</v>
      </c>
      <c r="D9556" t="s">
        <v>1460</v>
      </c>
      <c r="E9556" t="s">
        <v>1129</v>
      </c>
      <c r="F9556">
        <v>301108</v>
      </c>
      <c r="G9556">
        <v>353450</v>
      </c>
      <c r="H9556" t="s">
        <v>148</v>
      </c>
      <c r="I9556" t="s">
        <v>248</v>
      </c>
      <c r="L9556">
        <f t="shared" si="680"/>
        <v>2020</v>
      </c>
      <c r="M9556">
        <f t="shared" si="681"/>
        <v>2</v>
      </c>
      <c r="N9556">
        <f t="shared" si="677"/>
        <v>0</v>
      </c>
      <c r="O9556">
        <f t="shared" si="678"/>
        <v>0</v>
      </c>
      <c r="P9556">
        <f t="shared" si="679"/>
        <v>1</v>
      </c>
    </row>
    <row r="9557" spans="1:16" x14ac:dyDescent="0.3">
      <c r="A9557" t="s">
        <v>79</v>
      </c>
      <c r="B9557" s="38">
        <v>44013</v>
      </c>
      <c r="C9557" t="s">
        <v>30</v>
      </c>
      <c r="D9557" t="s">
        <v>1458</v>
      </c>
      <c r="E9557" t="s">
        <v>1129</v>
      </c>
      <c r="F9557">
        <v>301257</v>
      </c>
      <c r="G9557">
        <v>353954</v>
      </c>
      <c r="H9557" t="s">
        <v>148</v>
      </c>
      <c r="I9557" t="s">
        <v>248</v>
      </c>
      <c r="L9557">
        <f t="shared" si="680"/>
        <v>2020</v>
      </c>
      <c r="M9557">
        <f t="shared" si="681"/>
        <v>7</v>
      </c>
      <c r="N9557">
        <f t="shared" ref="N9557:N9620" si="682">SUM((IF(OR(ISBLANK($I9557),ISERROR(SEARCH("killed",$I9557))),0,IF(SEARCH("killed",$I9557)=3,LEFT($I9557,1),IF(SEARCH("killed",$I9557)=4,LEFT($I9557,2),0)))),(IF(OR(ISBLANK($J9557),ISERROR(SEARCH("killed",$J9557))),0,IF(SEARCH("killed",$J9557)=3,LEFT($J9557,1),IF(SEARCH("killed",$J9557)=4,LEFT($J9557,2),0)))),(IF(OR(ISBLANK($K9557),ISERROR(SEARCH("killed",$K9557))),0,IF(SEARCH("killed",$K9557)=3,LEFT($K9557,1),IF(SEARCH("killed",$K9557)=4,LEFT($K9557,2),0)))))</f>
        <v>0</v>
      </c>
      <c r="O9557">
        <f t="shared" ref="O9557:O9620" si="683">SUM((IF(OR(ISBLANK($I9557),ISERROR(SEARCH("seriously",$I9557))),0,IF(SEARCH("seriously",$I9557)=3,LEFT($I9557,1),IF(SEARCH("seriously",$I9557)=4,LEFT($I9557,2),0)))),(IF(OR(ISBLANK($J9557),ISERROR(SEARCH("seriously",$J9557))),0,IF(SEARCH("seriously",$J9557)=3,LEFT($J9557,1),IF(SEARCH("seriously",$J9557)=4,LEFT($J9557,2),0)))),(IF(OR(ISBLANK($K9557),ISERROR(SEARCH("seriously",$K9557))),0,IF(SEARCH("seriously",$K9557)=3,LEFT($K9557,1),IF(SEARCH("seriously",$K9557)=4,LEFT($K9557,2),0)))))</f>
        <v>0</v>
      </c>
      <c r="P9557">
        <f t="shared" ref="P9557:P9620" si="684">SUM((IF(OR(ISBLANK($I9557),ISERROR(SEARCH("slightly",$I9557))),0,IF(SEARCH("slightly",$I9557)=3,LEFT($I9557,1),IF(SEARCH("slightly",$I9557)=4,LEFT($I9557,2),0)))),(IF(OR(ISBLANK($J9557),ISERROR(SEARCH("slightly",$J9557))),0,IF(SEARCH("slightly",$J9557)=3,LEFT($J9557,1),IF(SEARCH("slightly",$J9557)=4,LEFT($J9557,2),0)))),(IF(OR(ISBLANK($K9557),ISERROR(SEARCH("slightly",$K9557))),0,IF(SEARCH("slightly",$K9557)=3,LEFT($K9557,1),IF(SEARCH("slightly",$K9557)=4,LEFT($K9557,2),0)))))</f>
        <v>1</v>
      </c>
    </row>
    <row r="9558" spans="1:16" x14ac:dyDescent="0.3">
      <c r="A9558" t="s">
        <v>79</v>
      </c>
      <c r="B9558" s="38">
        <v>44044</v>
      </c>
      <c r="C9558" t="s">
        <v>30</v>
      </c>
      <c r="D9558" t="s">
        <v>1347</v>
      </c>
      <c r="E9558" t="s">
        <v>1129</v>
      </c>
      <c r="F9558">
        <v>300889</v>
      </c>
      <c r="G9558">
        <v>353458</v>
      </c>
      <c r="H9558" t="s">
        <v>148</v>
      </c>
      <c r="I9558" t="s">
        <v>248</v>
      </c>
      <c r="L9558">
        <f t="shared" si="680"/>
        <v>2020</v>
      </c>
      <c r="M9558">
        <f t="shared" si="681"/>
        <v>8</v>
      </c>
      <c r="N9558">
        <f t="shared" si="682"/>
        <v>0</v>
      </c>
      <c r="O9558">
        <f t="shared" si="683"/>
        <v>0</v>
      </c>
      <c r="P9558">
        <f t="shared" si="684"/>
        <v>1</v>
      </c>
    </row>
    <row r="9559" spans="1:16" x14ac:dyDescent="0.3">
      <c r="A9559" t="s">
        <v>79</v>
      </c>
      <c r="B9559" s="38">
        <v>44075</v>
      </c>
      <c r="C9559" t="s">
        <v>29</v>
      </c>
      <c r="D9559" t="s">
        <v>1341</v>
      </c>
      <c r="E9559" t="s">
        <v>1129</v>
      </c>
      <c r="F9559">
        <v>301435</v>
      </c>
      <c r="G9559">
        <v>354151</v>
      </c>
      <c r="H9559" t="s">
        <v>323</v>
      </c>
      <c r="I9559" t="s">
        <v>236</v>
      </c>
      <c r="J9559" t="s">
        <v>484</v>
      </c>
      <c r="L9559">
        <f t="shared" si="680"/>
        <v>2020</v>
      </c>
      <c r="M9559">
        <f t="shared" si="681"/>
        <v>9</v>
      </c>
      <c r="N9559">
        <f t="shared" si="682"/>
        <v>0</v>
      </c>
      <c r="O9559">
        <f t="shared" si="683"/>
        <v>2</v>
      </c>
      <c r="P9559">
        <f t="shared" si="684"/>
        <v>5</v>
      </c>
    </row>
    <row r="9560" spans="1:16" x14ac:dyDescent="0.3">
      <c r="A9560" t="s">
        <v>79</v>
      </c>
      <c r="B9560" s="38">
        <v>44105</v>
      </c>
      <c r="C9560" t="s">
        <v>30</v>
      </c>
      <c r="D9560" t="s">
        <v>1459</v>
      </c>
      <c r="E9560" t="s">
        <v>1129</v>
      </c>
      <c r="F9560">
        <v>300814</v>
      </c>
      <c r="G9560">
        <v>353744</v>
      </c>
      <c r="H9560" t="s">
        <v>148</v>
      </c>
      <c r="I9560" t="s">
        <v>248</v>
      </c>
      <c r="L9560">
        <f t="shared" si="680"/>
        <v>2020</v>
      </c>
      <c r="M9560">
        <f t="shared" si="681"/>
        <v>10</v>
      </c>
      <c r="N9560">
        <f t="shared" si="682"/>
        <v>0</v>
      </c>
      <c r="O9560">
        <f t="shared" si="683"/>
        <v>0</v>
      </c>
      <c r="P9560">
        <f t="shared" si="684"/>
        <v>1</v>
      </c>
    </row>
    <row r="9561" spans="1:16" x14ac:dyDescent="0.3">
      <c r="A9561" t="s">
        <v>79</v>
      </c>
      <c r="B9561" s="38">
        <v>44105</v>
      </c>
      <c r="C9561" t="s">
        <v>30</v>
      </c>
      <c r="D9561" t="s">
        <v>1458</v>
      </c>
      <c r="E9561" t="s">
        <v>1129</v>
      </c>
      <c r="F9561">
        <v>301261</v>
      </c>
      <c r="G9561">
        <v>353349</v>
      </c>
      <c r="H9561" t="s">
        <v>148</v>
      </c>
      <c r="I9561" t="s">
        <v>248</v>
      </c>
      <c r="L9561">
        <f t="shared" si="680"/>
        <v>2020</v>
      </c>
      <c r="M9561">
        <f t="shared" si="681"/>
        <v>10</v>
      </c>
      <c r="N9561">
        <f t="shared" si="682"/>
        <v>0</v>
      </c>
      <c r="O9561">
        <f t="shared" si="683"/>
        <v>0</v>
      </c>
      <c r="P9561">
        <f t="shared" si="684"/>
        <v>1</v>
      </c>
    </row>
    <row r="9562" spans="1:16" x14ac:dyDescent="0.3">
      <c r="A9562" t="s">
        <v>79</v>
      </c>
      <c r="B9562" s="38">
        <v>44136</v>
      </c>
      <c r="C9562" t="s">
        <v>30</v>
      </c>
      <c r="D9562" t="s">
        <v>1458</v>
      </c>
      <c r="E9562" t="s">
        <v>1129</v>
      </c>
      <c r="F9562">
        <v>301114</v>
      </c>
      <c r="G9562">
        <v>353371</v>
      </c>
      <c r="H9562" t="s">
        <v>148</v>
      </c>
      <c r="I9562" t="s">
        <v>248</v>
      </c>
      <c r="L9562">
        <f t="shared" si="680"/>
        <v>2020</v>
      </c>
      <c r="M9562">
        <f t="shared" si="681"/>
        <v>11</v>
      </c>
      <c r="N9562">
        <f t="shared" si="682"/>
        <v>0</v>
      </c>
      <c r="O9562">
        <f t="shared" si="683"/>
        <v>0</v>
      </c>
      <c r="P9562">
        <f t="shared" si="684"/>
        <v>1</v>
      </c>
    </row>
    <row r="9563" spans="1:16" x14ac:dyDescent="0.3">
      <c r="A9563" t="s">
        <v>79</v>
      </c>
      <c r="B9563" s="38">
        <v>44136</v>
      </c>
      <c r="C9563" t="s">
        <v>29</v>
      </c>
      <c r="D9563" t="s">
        <v>1221</v>
      </c>
      <c r="E9563" t="s">
        <v>1129</v>
      </c>
      <c r="F9563">
        <v>301031</v>
      </c>
      <c r="G9563">
        <v>353880</v>
      </c>
      <c r="H9563" t="s">
        <v>148</v>
      </c>
      <c r="I9563" t="s">
        <v>799</v>
      </c>
      <c r="L9563">
        <f t="shared" si="680"/>
        <v>2020</v>
      </c>
      <c r="M9563">
        <f t="shared" si="681"/>
        <v>11</v>
      </c>
      <c r="N9563">
        <f t="shared" si="682"/>
        <v>0</v>
      </c>
      <c r="O9563">
        <f t="shared" si="683"/>
        <v>1</v>
      </c>
      <c r="P9563">
        <f t="shared" si="684"/>
        <v>0</v>
      </c>
    </row>
    <row r="9564" spans="1:16" x14ac:dyDescent="0.3">
      <c r="A9564" t="s">
        <v>71</v>
      </c>
      <c r="B9564" s="38">
        <v>44013</v>
      </c>
      <c r="C9564" t="s">
        <v>30</v>
      </c>
      <c r="D9564" t="s">
        <v>1224</v>
      </c>
      <c r="E9564" t="s">
        <v>1130</v>
      </c>
      <c r="F9564">
        <v>359061</v>
      </c>
      <c r="G9564">
        <v>379894</v>
      </c>
      <c r="H9564" t="s">
        <v>148</v>
      </c>
      <c r="I9564" t="s">
        <v>248</v>
      </c>
      <c r="L9564">
        <f t="shared" si="680"/>
        <v>2020</v>
      </c>
      <c r="M9564">
        <f t="shared" si="681"/>
        <v>7</v>
      </c>
      <c r="N9564">
        <f t="shared" si="682"/>
        <v>0</v>
      </c>
      <c r="O9564">
        <f t="shared" si="683"/>
        <v>0</v>
      </c>
      <c r="P9564">
        <f t="shared" si="684"/>
        <v>1</v>
      </c>
    </row>
    <row r="9565" spans="1:16" x14ac:dyDescent="0.3">
      <c r="A9565" t="s">
        <v>69</v>
      </c>
      <c r="B9565" s="38">
        <v>43831</v>
      </c>
      <c r="C9565" t="s">
        <v>30</v>
      </c>
      <c r="D9565" t="s">
        <v>1678</v>
      </c>
      <c r="E9565" t="s">
        <v>1122</v>
      </c>
      <c r="F9565">
        <v>333902</v>
      </c>
      <c r="G9565">
        <v>374228</v>
      </c>
      <c r="H9565" t="s">
        <v>148</v>
      </c>
      <c r="I9565" t="s">
        <v>248</v>
      </c>
      <c r="L9565">
        <f t="shared" si="680"/>
        <v>2020</v>
      </c>
      <c r="M9565">
        <f t="shared" si="681"/>
        <v>1</v>
      </c>
      <c r="N9565">
        <f t="shared" si="682"/>
        <v>0</v>
      </c>
      <c r="O9565">
        <f t="shared" si="683"/>
        <v>0</v>
      </c>
      <c r="P9565">
        <f t="shared" si="684"/>
        <v>1</v>
      </c>
    </row>
    <row r="9566" spans="1:16" x14ac:dyDescent="0.3">
      <c r="A9566" t="s">
        <v>69</v>
      </c>
      <c r="B9566" s="38">
        <v>43831</v>
      </c>
      <c r="C9566" t="s">
        <v>30</v>
      </c>
      <c r="D9566" t="s">
        <v>1294</v>
      </c>
      <c r="E9566" t="s">
        <v>1122</v>
      </c>
      <c r="F9566">
        <v>334392</v>
      </c>
      <c r="G9566">
        <v>374002</v>
      </c>
      <c r="H9566" t="s">
        <v>148</v>
      </c>
      <c r="I9566" t="s">
        <v>248</v>
      </c>
      <c r="L9566">
        <f t="shared" si="680"/>
        <v>2020</v>
      </c>
      <c r="M9566">
        <f t="shared" si="681"/>
        <v>1</v>
      </c>
      <c r="N9566">
        <f t="shared" si="682"/>
        <v>0</v>
      </c>
      <c r="O9566">
        <f t="shared" si="683"/>
        <v>0</v>
      </c>
      <c r="P9566">
        <f t="shared" si="684"/>
        <v>1</v>
      </c>
    </row>
    <row r="9567" spans="1:16" x14ac:dyDescent="0.3">
      <c r="A9567" t="s">
        <v>69</v>
      </c>
      <c r="B9567" s="38">
        <v>43831</v>
      </c>
      <c r="C9567" t="s">
        <v>30</v>
      </c>
      <c r="D9567" t="s">
        <v>1245</v>
      </c>
      <c r="E9567" t="s">
        <v>1122</v>
      </c>
      <c r="F9567">
        <v>333485</v>
      </c>
      <c r="G9567">
        <v>375110</v>
      </c>
      <c r="H9567" t="s">
        <v>148</v>
      </c>
      <c r="I9567" t="s">
        <v>248</v>
      </c>
      <c r="L9567">
        <f t="shared" si="680"/>
        <v>2020</v>
      </c>
      <c r="M9567">
        <f t="shared" si="681"/>
        <v>1</v>
      </c>
      <c r="N9567">
        <f t="shared" si="682"/>
        <v>0</v>
      </c>
      <c r="O9567">
        <f t="shared" si="683"/>
        <v>0</v>
      </c>
      <c r="P9567">
        <f t="shared" si="684"/>
        <v>1</v>
      </c>
    </row>
    <row r="9568" spans="1:16" x14ac:dyDescent="0.3">
      <c r="A9568" t="s">
        <v>69</v>
      </c>
      <c r="B9568" s="38">
        <v>43831</v>
      </c>
      <c r="C9568" t="s">
        <v>29</v>
      </c>
      <c r="D9568" t="s">
        <v>1284</v>
      </c>
      <c r="E9568" t="s">
        <v>1122</v>
      </c>
      <c r="F9568">
        <v>333934</v>
      </c>
      <c r="G9568">
        <v>374097</v>
      </c>
      <c r="H9568" t="s">
        <v>148</v>
      </c>
      <c r="I9568" t="s">
        <v>799</v>
      </c>
      <c r="L9568">
        <f t="shared" si="680"/>
        <v>2020</v>
      </c>
      <c r="M9568">
        <f t="shared" si="681"/>
        <v>1</v>
      </c>
      <c r="N9568">
        <f t="shared" si="682"/>
        <v>0</v>
      </c>
      <c r="O9568">
        <f t="shared" si="683"/>
        <v>1</v>
      </c>
      <c r="P9568">
        <f t="shared" si="684"/>
        <v>0</v>
      </c>
    </row>
    <row r="9569" spans="1:16" x14ac:dyDescent="0.3">
      <c r="A9569" t="s">
        <v>69</v>
      </c>
      <c r="B9569" s="38">
        <v>43831</v>
      </c>
      <c r="C9569" t="s">
        <v>30</v>
      </c>
      <c r="D9569" t="s">
        <v>1230</v>
      </c>
      <c r="E9569" t="s">
        <v>1122</v>
      </c>
      <c r="F9569">
        <v>333573</v>
      </c>
      <c r="G9569">
        <v>373599</v>
      </c>
      <c r="H9569" t="s">
        <v>152</v>
      </c>
      <c r="I9569" t="s">
        <v>222</v>
      </c>
      <c r="L9569">
        <f t="shared" si="680"/>
        <v>2020</v>
      </c>
      <c r="M9569">
        <f t="shared" si="681"/>
        <v>1</v>
      </c>
      <c r="N9569">
        <f t="shared" si="682"/>
        <v>0</v>
      </c>
      <c r="O9569">
        <f t="shared" si="683"/>
        <v>0</v>
      </c>
      <c r="P9569">
        <f t="shared" si="684"/>
        <v>2</v>
      </c>
    </row>
    <row r="9570" spans="1:16" x14ac:dyDescent="0.3">
      <c r="A9570" t="s">
        <v>69</v>
      </c>
      <c r="B9570" s="38">
        <v>43831</v>
      </c>
      <c r="C9570" t="s">
        <v>30</v>
      </c>
      <c r="D9570" t="s">
        <v>1257</v>
      </c>
      <c r="E9570" t="s">
        <v>1122</v>
      </c>
      <c r="F9570">
        <v>334209</v>
      </c>
      <c r="G9570">
        <v>374345</v>
      </c>
      <c r="H9570" t="s">
        <v>148</v>
      </c>
      <c r="I9570" t="s">
        <v>248</v>
      </c>
      <c r="L9570">
        <f t="shared" si="680"/>
        <v>2020</v>
      </c>
      <c r="M9570">
        <f t="shared" si="681"/>
        <v>1</v>
      </c>
      <c r="N9570">
        <f t="shared" si="682"/>
        <v>0</v>
      </c>
      <c r="O9570">
        <f t="shared" si="683"/>
        <v>0</v>
      </c>
      <c r="P9570">
        <f t="shared" si="684"/>
        <v>1</v>
      </c>
    </row>
    <row r="9571" spans="1:16" x14ac:dyDescent="0.3">
      <c r="A9571" t="s">
        <v>69</v>
      </c>
      <c r="B9571" s="38">
        <v>43831</v>
      </c>
      <c r="C9571" t="s">
        <v>30</v>
      </c>
      <c r="D9571" t="s">
        <v>1235</v>
      </c>
      <c r="E9571" t="s">
        <v>1122</v>
      </c>
      <c r="F9571">
        <v>333567</v>
      </c>
      <c r="G9571">
        <v>373209</v>
      </c>
      <c r="H9571" t="s">
        <v>148</v>
      </c>
      <c r="I9571" t="s">
        <v>248</v>
      </c>
      <c r="L9571">
        <f t="shared" si="680"/>
        <v>2020</v>
      </c>
      <c r="M9571">
        <f t="shared" si="681"/>
        <v>1</v>
      </c>
      <c r="N9571">
        <f t="shared" si="682"/>
        <v>0</v>
      </c>
      <c r="O9571">
        <f t="shared" si="683"/>
        <v>0</v>
      </c>
      <c r="P9571">
        <f t="shared" si="684"/>
        <v>1</v>
      </c>
    </row>
    <row r="9572" spans="1:16" x14ac:dyDescent="0.3">
      <c r="A9572" t="s">
        <v>69</v>
      </c>
      <c r="B9572" s="38">
        <v>43831</v>
      </c>
      <c r="C9572" t="s">
        <v>30</v>
      </c>
      <c r="D9572" t="s">
        <v>1284</v>
      </c>
      <c r="E9572" t="s">
        <v>1122</v>
      </c>
      <c r="F9572">
        <v>334208</v>
      </c>
      <c r="G9572">
        <v>374125</v>
      </c>
      <c r="H9572" t="s">
        <v>144</v>
      </c>
      <c r="I9572" t="s">
        <v>341</v>
      </c>
      <c r="L9572">
        <f t="shared" si="680"/>
        <v>2020</v>
      </c>
      <c r="M9572">
        <f t="shared" si="681"/>
        <v>1</v>
      </c>
      <c r="N9572">
        <f t="shared" si="682"/>
        <v>0</v>
      </c>
      <c r="O9572">
        <f t="shared" si="683"/>
        <v>0</v>
      </c>
      <c r="P9572">
        <f t="shared" si="684"/>
        <v>3</v>
      </c>
    </row>
    <row r="9573" spans="1:16" x14ac:dyDescent="0.3">
      <c r="A9573" t="s">
        <v>69</v>
      </c>
      <c r="B9573" s="38">
        <v>43831</v>
      </c>
      <c r="C9573" t="s">
        <v>30</v>
      </c>
      <c r="D9573" t="s">
        <v>1251</v>
      </c>
      <c r="E9573" t="s">
        <v>1122</v>
      </c>
      <c r="F9573">
        <v>334497</v>
      </c>
      <c r="G9573">
        <v>374681</v>
      </c>
      <c r="H9573" t="s">
        <v>148</v>
      </c>
      <c r="I9573" t="s">
        <v>248</v>
      </c>
      <c r="L9573">
        <f t="shared" si="680"/>
        <v>2020</v>
      </c>
      <c r="M9573">
        <f t="shared" si="681"/>
        <v>1</v>
      </c>
      <c r="N9573">
        <f t="shared" si="682"/>
        <v>0</v>
      </c>
      <c r="O9573">
        <f t="shared" si="683"/>
        <v>0</v>
      </c>
      <c r="P9573">
        <f t="shared" si="684"/>
        <v>1</v>
      </c>
    </row>
    <row r="9574" spans="1:16" x14ac:dyDescent="0.3">
      <c r="A9574" t="s">
        <v>69</v>
      </c>
      <c r="B9574" s="38">
        <v>43831</v>
      </c>
      <c r="C9574" t="s">
        <v>30</v>
      </c>
      <c r="D9574" t="s">
        <v>1242</v>
      </c>
      <c r="E9574" t="s">
        <v>1122</v>
      </c>
      <c r="F9574">
        <v>334130</v>
      </c>
      <c r="G9574">
        <v>373536</v>
      </c>
      <c r="H9574" t="s">
        <v>152</v>
      </c>
      <c r="I9574" t="s">
        <v>222</v>
      </c>
      <c r="L9574">
        <f t="shared" si="680"/>
        <v>2020</v>
      </c>
      <c r="M9574">
        <f t="shared" si="681"/>
        <v>1</v>
      </c>
      <c r="N9574">
        <f t="shared" si="682"/>
        <v>0</v>
      </c>
      <c r="O9574">
        <f t="shared" si="683"/>
        <v>0</v>
      </c>
      <c r="P9574">
        <f t="shared" si="684"/>
        <v>2</v>
      </c>
    </row>
    <row r="9575" spans="1:16" x14ac:dyDescent="0.3">
      <c r="A9575" t="s">
        <v>69</v>
      </c>
      <c r="B9575" s="38">
        <v>43831</v>
      </c>
      <c r="C9575" t="s">
        <v>30</v>
      </c>
      <c r="D9575" t="s">
        <v>1241</v>
      </c>
      <c r="E9575" t="s">
        <v>1122</v>
      </c>
      <c r="F9575">
        <v>333969</v>
      </c>
      <c r="G9575">
        <v>373957</v>
      </c>
      <c r="H9575" t="s">
        <v>148</v>
      </c>
      <c r="I9575" t="s">
        <v>248</v>
      </c>
      <c r="L9575">
        <f t="shared" si="680"/>
        <v>2020</v>
      </c>
      <c r="M9575">
        <f t="shared" si="681"/>
        <v>1</v>
      </c>
      <c r="N9575">
        <f t="shared" si="682"/>
        <v>0</v>
      </c>
      <c r="O9575">
        <f t="shared" si="683"/>
        <v>0</v>
      </c>
      <c r="P9575">
        <f t="shared" si="684"/>
        <v>1</v>
      </c>
    </row>
    <row r="9576" spans="1:16" x14ac:dyDescent="0.3">
      <c r="A9576" t="s">
        <v>69</v>
      </c>
      <c r="B9576" s="38">
        <v>43831</v>
      </c>
      <c r="C9576" t="s">
        <v>30</v>
      </c>
      <c r="D9576" t="s">
        <v>1266</v>
      </c>
      <c r="E9576" t="s">
        <v>1122</v>
      </c>
      <c r="F9576">
        <v>333639</v>
      </c>
      <c r="G9576">
        <v>375001</v>
      </c>
      <c r="H9576" t="s">
        <v>152</v>
      </c>
      <c r="I9576" t="s">
        <v>222</v>
      </c>
      <c r="L9576">
        <f t="shared" si="680"/>
        <v>2020</v>
      </c>
      <c r="M9576">
        <f t="shared" si="681"/>
        <v>1</v>
      </c>
      <c r="N9576">
        <f t="shared" si="682"/>
        <v>0</v>
      </c>
      <c r="O9576">
        <f t="shared" si="683"/>
        <v>0</v>
      </c>
      <c r="P9576">
        <f t="shared" si="684"/>
        <v>2</v>
      </c>
    </row>
    <row r="9577" spans="1:16" x14ac:dyDescent="0.3">
      <c r="A9577" t="s">
        <v>69</v>
      </c>
      <c r="B9577" s="38">
        <v>43831</v>
      </c>
      <c r="C9577" t="s">
        <v>30</v>
      </c>
      <c r="D9577" t="s">
        <v>1270</v>
      </c>
      <c r="E9577" t="s">
        <v>1122</v>
      </c>
      <c r="F9577">
        <v>334280</v>
      </c>
      <c r="G9577">
        <v>374350</v>
      </c>
      <c r="H9577" t="s">
        <v>148</v>
      </c>
      <c r="I9577" t="s">
        <v>248</v>
      </c>
      <c r="L9577">
        <f t="shared" si="680"/>
        <v>2020</v>
      </c>
      <c r="M9577">
        <f t="shared" si="681"/>
        <v>1</v>
      </c>
      <c r="N9577">
        <f t="shared" si="682"/>
        <v>0</v>
      </c>
      <c r="O9577">
        <f t="shared" si="683"/>
        <v>0</v>
      </c>
      <c r="P9577">
        <f t="shared" si="684"/>
        <v>1</v>
      </c>
    </row>
    <row r="9578" spans="1:16" x14ac:dyDescent="0.3">
      <c r="A9578" t="s">
        <v>69</v>
      </c>
      <c r="B9578" s="38">
        <v>43831</v>
      </c>
      <c r="C9578" t="s">
        <v>30</v>
      </c>
      <c r="D9578" t="s">
        <v>1492</v>
      </c>
      <c r="E9578" t="s">
        <v>1122</v>
      </c>
      <c r="F9578">
        <v>333590</v>
      </c>
      <c r="G9578">
        <v>374594</v>
      </c>
      <c r="H9578" t="s">
        <v>148</v>
      </c>
      <c r="I9578" t="s">
        <v>248</v>
      </c>
      <c r="L9578">
        <f t="shared" si="680"/>
        <v>2020</v>
      </c>
      <c r="M9578">
        <f t="shared" si="681"/>
        <v>1</v>
      </c>
      <c r="N9578">
        <f t="shared" si="682"/>
        <v>0</v>
      </c>
      <c r="O9578">
        <f t="shared" si="683"/>
        <v>0</v>
      </c>
      <c r="P9578">
        <f t="shared" si="684"/>
        <v>1</v>
      </c>
    </row>
    <row r="9579" spans="1:16" x14ac:dyDescent="0.3">
      <c r="A9579" t="s">
        <v>69</v>
      </c>
      <c r="B9579" s="38">
        <v>43831</v>
      </c>
      <c r="C9579" t="s">
        <v>30</v>
      </c>
      <c r="D9579" t="s">
        <v>1461</v>
      </c>
      <c r="E9579" t="s">
        <v>1122</v>
      </c>
      <c r="F9579">
        <v>333771</v>
      </c>
      <c r="G9579">
        <v>373662</v>
      </c>
      <c r="H9579" t="s">
        <v>152</v>
      </c>
      <c r="I9579" t="s">
        <v>222</v>
      </c>
      <c r="L9579">
        <f t="shared" si="680"/>
        <v>2020</v>
      </c>
      <c r="M9579">
        <f t="shared" si="681"/>
        <v>1</v>
      </c>
      <c r="N9579">
        <f t="shared" si="682"/>
        <v>0</v>
      </c>
      <c r="O9579">
        <f t="shared" si="683"/>
        <v>0</v>
      </c>
      <c r="P9579">
        <f t="shared" si="684"/>
        <v>2</v>
      </c>
    </row>
    <row r="9580" spans="1:16" x14ac:dyDescent="0.3">
      <c r="A9580" t="s">
        <v>69</v>
      </c>
      <c r="B9580" s="38">
        <v>43831</v>
      </c>
      <c r="C9580" t="s">
        <v>30</v>
      </c>
      <c r="D9580" t="s">
        <v>1276</v>
      </c>
      <c r="E9580" t="s">
        <v>1122</v>
      </c>
      <c r="F9580">
        <v>333758</v>
      </c>
      <c r="G9580">
        <v>373936</v>
      </c>
      <c r="H9580" t="s">
        <v>152</v>
      </c>
      <c r="I9580" t="s">
        <v>222</v>
      </c>
      <c r="L9580">
        <f t="shared" si="680"/>
        <v>2020</v>
      </c>
      <c r="M9580">
        <f t="shared" si="681"/>
        <v>1</v>
      </c>
      <c r="N9580">
        <f t="shared" si="682"/>
        <v>0</v>
      </c>
      <c r="O9580">
        <f t="shared" si="683"/>
        <v>0</v>
      </c>
      <c r="P9580">
        <f t="shared" si="684"/>
        <v>2</v>
      </c>
    </row>
    <row r="9581" spans="1:16" x14ac:dyDescent="0.3">
      <c r="A9581" t="s">
        <v>69</v>
      </c>
      <c r="B9581" s="38">
        <v>43831</v>
      </c>
      <c r="C9581" t="s">
        <v>30</v>
      </c>
      <c r="D9581" t="s">
        <v>1229</v>
      </c>
      <c r="E9581" t="s">
        <v>1122</v>
      </c>
      <c r="F9581">
        <v>332915</v>
      </c>
      <c r="G9581">
        <v>373554</v>
      </c>
      <c r="H9581" t="s">
        <v>144</v>
      </c>
      <c r="I9581" t="s">
        <v>341</v>
      </c>
      <c r="L9581">
        <f t="shared" si="680"/>
        <v>2020</v>
      </c>
      <c r="M9581">
        <f t="shared" si="681"/>
        <v>1</v>
      </c>
      <c r="N9581">
        <f t="shared" si="682"/>
        <v>0</v>
      </c>
      <c r="O9581">
        <f t="shared" si="683"/>
        <v>0</v>
      </c>
      <c r="P9581">
        <f t="shared" si="684"/>
        <v>3</v>
      </c>
    </row>
    <row r="9582" spans="1:16" x14ac:dyDescent="0.3">
      <c r="A9582" t="s">
        <v>69</v>
      </c>
      <c r="B9582" s="38">
        <v>43831</v>
      </c>
      <c r="C9582" t="s">
        <v>29</v>
      </c>
      <c r="D9582" t="s">
        <v>1260</v>
      </c>
      <c r="E9582" t="s">
        <v>1122</v>
      </c>
      <c r="F9582">
        <v>333622</v>
      </c>
      <c r="G9582">
        <v>373213</v>
      </c>
      <c r="H9582" t="s">
        <v>148</v>
      </c>
      <c r="I9582" t="s">
        <v>799</v>
      </c>
      <c r="L9582">
        <f t="shared" ref="L9582:L9645" si="685">YEAR(B9582)</f>
        <v>2020</v>
      </c>
      <c r="M9582">
        <f t="shared" ref="M9582:M9645" si="686">MONTH(B9582)</f>
        <v>1</v>
      </c>
      <c r="N9582">
        <f t="shared" si="682"/>
        <v>0</v>
      </c>
      <c r="O9582">
        <f t="shared" si="683"/>
        <v>1</v>
      </c>
      <c r="P9582">
        <f t="shared" si="684"/>
        <v>0</v>
      </c>
    </row>
    <row r="9583" spans="1:16" x14ac:dyDescent="0.3">
      <c r="A9583" t="s">
        <v>69</v>
      </c>
      <c r="B9583" s="38">
        <v>43831</v>
      </c>
      <c r="C9583" t="s">
        <v>30</v>
      </c>
      <c r="D9583" t="s">
        <v>1229</v>
      </c>
      <c r="E9583" t="s">
        <v>1122</v>
      </c>
      <c r="F9583">
        <v>333203</v>
      </c>
      <c r="G9583">
        <v>374349</v>
      </c>
      <c r="H9583" t="s">
        <v>148</v>
      </c>
      <c r="I9583" t="s">
        <v>248</v>
      </c>
      <c r="L9583">
        <f t="shared" si="685"/>
        <v>2020</v>
      </c>
      <c r="M9583">
        <f t="shared" si="686"/>
        <v>1</v>
      </c>
      <c r="N9583">
        <f t="shared" si="682"/>
        <v>0</v>
      </c>
      <c r="O9583">
        <f t="shared" si="683"/>
        <v>0</v>
      </c>
      <c r="P9583">
        <f t="shared" si="684"/>
        <v>1</v>
      </c>
    </row>
    <row r="9584" spans="1:16" x14ac:dyDescent="0.3">
      <c r="A9584" t="s">
        <v>69</v>
      </c>
      <c r="B9584" s="38">
        <v>43862</v>
      </c>
      <c r="C9584" t="s">
        <v>30</v>
      </c>
      <c r="D9584" t="s">
        <v>1470</v>
      </c>
      <c r="E9584" t="s">
        <v>1122</v>
      </c>
      <c r="F9584">
        <v>333805</v>
      </c>
      <c r="G9584">
        <v>374286</v>
      </c>
      <c r="H9584" t="s">
        <v>148</v>
      </c>
      <c r="I9584" t="s">
        <v>248</v>
      </c>
      <c r="L9584">
        <f t="shared" si="685"/>
        <v>2020</v>
      </c>
      <c r="M9584">
        <f t="shared" si="686"/>
        <v>2</v>
      </c>
      <c r="N9584">
        <f t="shared" si="682"/>
        <v>0</v>
      </c>
      <c r="O9584">
        <f t="shared" si="683"/>
        <v>0</v>
      </c>
      <c r="P9584">
        <f t="shared" si="684"/>
        <v>1</v>
      </c>
    </row>
    <row r="9585" spans="1:16" x14ac:dyDescent="0.3">
      <c r="A9585" t="s">
        <v>69</v>
      </c>
      <c r="B9585" s="38">
        <v>43831</v>
      </c>
      <c r="C9585" t="s">
        <v>30</v>
      </c>
      <c r="D9585" t="s">
        <v>1492</v>
      </c>
      <c r="E9585" t="s">
        <v>1122</v>
      </c>
      <c r="F9585">
        <v>333586</v>
      </c>
      <c r="G9585">
        <v>374527</v>
      </c>
      <c r="H9585" t="s">
        <v>148</v>
      </c>
      <c r="I9585" t="s">
        <v>248</v>
      </c>
      <c r="L9585">
        <f t="shared" si="685"/>
        <v>2020</v>
      </c>
      <c r="M9585">
        <f t="shared" si="686"/>
        <v>1</v>
      </c>
      <c r="N9585">
        <f t="shared" si="682"/>
        <v>0</v>
      </c>
      <c r="O9585">
        <f t="shared" si="683"/>
        <v>0</v>
      </c>
      <c r="P9585">
        <f t="shared" si="684"/>
        <v>1</v>
      </c>
    </row>
    <row r="9586" spans="1:16" x14ac:dyDescent="0.3">
      <c r="A9586" t="s">
        <v>69</v>
      </c>
      <c r="B9586" s="38">
        <v>43862</v>
      </c>
      <c r="C9586" t="s">
        <v>30</v>
      </c>
      <c r="D9586" t="s">
        <v>1280</v>
      </c>
      <c r="E9586" t="s">
        <v>1122</v>
      </c>
      <c r="F9586">
        <v>333637</v>
      </c>
      <c r="G9586">
        <v>373926</v>
      </c>
      <c r="H9586" t="s">
        <v>152</v>
      </c>
      <c r="I9586" t="s">
        <v>222</v>
      </c>
      <c r="L9586">
        <f t="shared" si="685"/>
        <v>2020</v>
      </c>
      <c r="M9586">
        <f t="shared" si="686"/>
        <v>2</v>
      </c>
      <c r="N9586">
        <f t="shared" si="682"/>
        <v>0</v>
      </c>
      <c r="O9586">
        <f t="shared" si="683"/>
        <v>0</v>
      </c>
      <c r="P9586">
        <f t="shared" si="684"/>
        <v>2</v>
      </c>
    </row>
    <row r="9587" spans="1:16" x14ac:dyDescent="0.3">
      <c r="A9587" t="s">
        <v>69</v>
      </c>
      <c r="B9587" s="38">
        <v>43862</v>
      </c>
      <c r="C9587" t="s">
        <v>30</v>
      </c>
      <c r="D9587" t="s">
        <v>1251</v>
      </c>
      <c r="E9587" t="s">
        <v>1122</v>
      </c>
      <c r="F9587">
        <v>334428</v>
      </c>
      <c r="G9587">
        <v>374720</v>
      </c>
      <c r="H9587" t="s">
        <v>148</v>
      </c>
      <c r="I9587" t="s">
        <v>248</v>
      </c>
      <c r="L9587">
        <f t="shared" si="685"/>
        <v>2020</v>
      </c>
      <c r="M9587">
        <f t="shared" si="686"/>
        <v>2</v>
      </c>
      <c r="N9587">
        <f t="shared" si="682"/>
        <v>0</v>
      </c>
      <c r="O9587">
        <f t="shared" si="683"/>
        <v>0</v>
      </c>
      <c r="P9587">
        <f t="shared" si="684"/>
        <v>1</v>
      </c>
    </row>
    <row r="9588" spans="1:16" x14ac:dyDescent="0.3">
      <c r="A9588" t="s">
        <v>69</v>
      </c>
      <c r="B9588" s="38">
        <v>43862</v>
      </c>
      <c r="C9588" t="s">
        <v>29</v>
      </c>
      <c r="D9588" t="s">
        <v>1318</v>
      </c>
      <c r="E9588" t="s">
        <v>1122</v>
      </c>
      <c r="F9588">
        <v>333647</v>
      </c>
      <c r="G9588">
        <v>374164</v>
      </c>
      <c r="H9588" t="s">
        <v>148</v>
      </c>
      <c r="I9588" t="s">
        <v>799</v>
      </c>
      <c r="L9588">
        <f t="shared" si="685"/>
        <v>2020</v>
      </c>
      <c r="M9588">
        <f t="shared" si="686"/>
        <v>2</v>
      </c>
      <c r="N9588">
        <f t="shared" si="682"/>
        <v>0</v>
      </c>
      <c r="O9588">
        <f t="shared" si="683"/>
        <v>1</v>
      </c>
      <c r="P9588">
        <f t="shared" si="684"/>
        <v>0</v>
      </c>
    </row>
    <row r="9589" spans="1:16" x14ac:dyDescent="0.3">
      <c r="A9589" t="s">
        <v>69</v>
      </c>
      <c r="B9589" s="38">
        <v>43862</v>
      </c>
      <c r="C9589" t="s">
        <v>30</v>
      </c>
      <c r="D9589" t="s">
        <v>1496</v>
      </c>
      <c r="E9589" t="s">
        <v>1122</v>
      </c>
      <c r="F9589">
        <v>333950</v>
      </c>
      <c r="G9589">
        <v>375020</v>
      </c>
      <c r="H9589" t="s">
        <v>144</v>
      </c>
      <c r="I9589" t="s">
        <v>341</v>
      </c>
      <c r="L9589">
        <f t="shared" si="685"/>
        <v>2020</v>
      </c>
      <c r="M9589">
        <f t="shared" si="686"/>
        <v>2</v>
      </c>
      <c r="N9589">
        <f t="shared" si="682"/>
        <v>0</v>
      </c>
      <c r="O9589">
        <f t="shared" si="683"/>
        <v>0</v>
      </c>
      <c r="P9589">
        <f t="shared" si="684"/>
        <v>3</v>
      </c>
    </row>
    <row r="9590" spans="1:16" x14ac:dyDescent="0.3">
      <c r="A9590" t="s">
        <v>69</v>
      </c>
      <c r="B9590" s="38">
        <v>43862</v>
      </c>
      <c r="C9590" t="s">
        <v>30</v>
      </c>
      <c r="D9590" t="s">
        <v>1679</v>
      </c>
      <c r="E9590" t="s">
        <v>1122</v>
      </c>
      <c r="F9590">
        <v>334956</v>
      </c>
      <c r="G9590">
        <v>374604</v>
      </c>
      <c r="H9590" t="s">
        <v>148</v>
      </c>
      <c r="I9590" t="s">
        <v>248</v>
      </c>
      <c r="L9590">
        <f t="shared" si="685"/>
        <v>2020</v>
      </c>
      <c r="M9590">
        <f t="shared" si="686"/>
        <v>2</v>
      </c>
      <c r="N9590">
        <f t="shared" si="682"/>
        <v>0</v>
      </c>
      <c r="O9590">
        <f t="shared" si="683"/>
        <v>0</v>
      </c>
      <c r="P9590">
        <f t="shared" si="684"/>
        <v>1</v>
      </c>
    </row>
    <row r="9591" spans="1:16" x14ac:dyDescent="0.3">
      <c r="A9591" t="s">
        <v>69</v>
      </c>
      <c r="B9591" s="38">
        <v>43862</v>
      </c>
      <c r="C9591" t="s">
        <v>30</v>
      </c>
      <c r="D9591" t="s">
        <v>1229</v>
      </c>
      <c r="E9591" t="s">
        <v>1122</v>
      </c>
      <c r="F9591">
        <v>333006</v>
      </c>
      <c r="G9591">
        <v>373787</v>
      </c>
      <c r="H9591" t="s">
        <v>144</v>
      </c>
      <c r="I9591" t="s">
        <v>341</v>
      </c>
      <c r="L9591">
        <f t="shared" si="685"/>
        <v>2020</v>
      </c>
      <c r="M9591">
        <f t="shared" si="686"/>
        <v>2</v>
      </c>
      <c r="N9591">
        <f t="shared" si="682"/>
        <v>0</v>
      </c>
      <c r="O9591">
        <f t="shared" si="683"/>
        <v>0</v>
      </c>
      <c r="P9591">
        <f t="shared" si="684"/>
        <v>3</v>
      </c>
    </row>
    <row r="9592" spans="1:16" x14ac:dyDescent="0.3">
      <c r="A9592" t="s">
        <v>69</v>
      </c>
      <c r="B9592" s="38">
        <v>43862</v>
      </c>
      <c r="C9592" t="s">
        <v>30</v>
      </c>
      <c r="D9592" t="s">
        <v>1267</v>
      </c>
      <c r="E9592" t="s">
        <v>1122</v>
      </c>
      <c r="F9592">
        <v>333327</v>
      </c>
      <c r="G9592">
        <v>373896</v>
      </c>
      <c r="H9592" t="s">
        <v>148</v>
      </c>
      <c r="I9592" t="s">
        <v>248</v>
      </c>
      <c r="L9592">
        <f t="shared" si="685"/>
        <v>2020</v>
      </c>
      <c r="M9592">
        <f t="shared" si="686"/>
        <v>2</v>
      </c>
      <c r="N9592">
        <f t="shared" si="682"/>
        <v>0</v>
      </c>
      <c r="O9592">
        <f t="shared" si="683"/>
        <v>0</v>
      </c>
      <c r="P9592">
        <f t="shared" si="684"/>
        <v>1</v>
      </c>
    </row>
    <row r="9593" spans="1:16" x14ac:dyDescent="0.3">
      <c r="A9593" t="s">
        <v>69</v>
      </c>
      <c r="B9593" s="38">
        <v>43862</v>
      </c>
      <c r="C9593" t="s">
        <v>30</v>
      </c>
      <c r="D9593" t="s">
        <v>1273</v>
      </c>
      <c r="E9593" t="s">
        <v>1122</v>
      </c>
      <c r="F9593">
        <v>334322</v>
      </c>
      <c r="G9593">
        <v>374558</v>
      </c>
      <c r="H9593" t="s">
        <v>234</v>
      </c>
      <c r="I9593" t="s">
        <v>484</v>
      </c>
      <c r="L9593">
        <f t="shared" si="685"/>
        <v>2020</v>
      </c>
      <c r="M9593">
        <f t="shared" si="686"/>
        <v>2</v>
      </c>
      <c r="N9593">
        <f t="shared" si="682"/>
        <v>0</v>
      </c>
      <c r="O9593">
        <f t="shared" si="683"/>
        <v>0</v>
      </c>
      <c r="P9593">
        <f t="shared" si="684"/>
        <v>5</v>
      </c>
    </row>
    <row r="9594" spans="1:16" x14ac:dyDescent="0.3">
      <c r="A9594" t="s">
        <v>69</v>
      </c>
      <c r="B9594" s="38">
        <v>43862</v>
      </c>
      <c r="C9594" t="s">
        <v>30</v>
      </c>
      <c r="D9594" t="s">
        <v>1273</v>
      </c>
      <c r="E9594" t="s">
        <v>1122</v>
      </c>
      <c r="F9594">
        <v>334331</v>
      </c>
      <c r="G9594">
        <v>374463</v>
      </c>
      <c r="H9594" t="s">
        <v>148</v>
      </c>
      <c r="I9594" t="s">
        <v>248</v>
      </c>
      <c r="L9594">
        <f t="shared" si="685"/>
        <v>2020</v>
      </c>
      <c r="M9594">
        <f t="shared" si="686"/>
        <v>2</v>
      </c>
      <c r="N9594">
        <f t="shared" si="682"/>
        <v>0</v>
      </c>
      <c r="O9594">
        <f t="shared" si="683"/>
        <v>0</v>
      </c>
      <c r="P9594">
        <f t="shared" si="684"/>
        <v>1</v>
      </c>
    </row>
    <row r="9595" spans="1:16" x14ac:dyDescent="0.3">
      <c r="A9595" t="s">
        <v>69</v>
      </c>
      <c r="B9595" s="38">
        <v>43862</v>
      </c>
      <c r="C9595" t="s">
        <v>30</v>
      </c>
      <c r="D9595" t="s">
        <v>1246</v>
      </c>
      <c r="E9595" t="s">
        <v>1122</v>
      </c>
      <c r="F9595">
        <v>334662</v>
      </c>
      <c r="G9595">
        <v>373926</v>
      </c>
      <c r="H9595" t="s">
        <v>152</v>
      </c>
      <c r="I9595" t="s">
        <v>222</v>
      </c>
      <c r="L9595">
        <f t="shared" si="685"/>
        <v>2020</v>
      </c>
      <c r="M9595">
        <f t="shared" si="686"/>
        <v>2</v>
      </c>
      <c r="N9595">
        <f t="shared" si="682"/>
        <v>0</v>
      </c>
      <c r="O9595">
        <f t="shared" si="683"/>
        <v>0</v>
      </c>
      <c r="P9595">
        <f t="shared" si="684"/>
        <v>2</v>
      </c>
    </row>
    <row r="9596" spans="1:16" x14ac:dyDescent="0.3">
      <c r="A9596" t="s">
        <v>69</v>
      </c>
      <c r="B9596" s="38">
        <v>43862</v>
      </c>
      <c r="C9596" t="s">
        <v>30</v>
      </c>
      <c r="D9596" t="s">
        <v>1389</v>
      </c>
      <c r="E9596" t="s">
        <v>1122</v>
      </c>
      <c r="F9596">
        <v>334533</v>
      </c>
      <c r="G9596">
        <v>374394</v>
      </c>
      <c r="H9596" t="s">
        <v>148</v>
      </c>
      <c r="I9596" t="s">
        <v>248</v>
      </c>
      <c r="L9596">
        <f t="shared" si="685"/>
        <v>2020</v>
      </c>
      <c r="M9596">
        <f t="shared" si="686"/>
        <v>2</v>
      </c>
      <c r="N9596">
        <f t="shared" si="682"/>
        <v>0</v>
      </c>
      <c r="O9596">
        <f t="shared" si="683"/>
        <v>0</v>
      </c>
      <c r="P9596">
        <f t="shared" si="684"/>
        <v>1</v>
      </c>
    </row>
    <row r="9597" spans="1:16" x14ac:dyDescent="0.3">
      <c r="A9597" t="s">
        <v>69</v>
      </c>
      <c r="B9597" s="38">
        <v>43831</v>
      </c>
      <c r="C9597" t="s">
        <v>30</v>
      </c>
      <c r="D9597" t="s">
        <v>1476</v>
      </c>
      <c r="E9597" t="s">
        <v>1122</v>
      </c>
      <c r="F9597">
        <v>333568</v>
      </c>
      <c r="G9597">
        <v>373777</v>
      </c>
      <c r="H9597" t="s">
        <v>148</v>
      </c>
      <c r="I9597" t="s">
        <v>248</v>
      </c>
      <c r="L9597">
        <f t="shared" si="685"/>
        <v>2020</v>
      </c>
      <c r="M9597">
        <f t="shared" si="686"/>
        <v>1</v>
      </c>
      <c r="N9597">
        <f t="shared" si="682"/>
        <v>0</v>
      </c>
      <c r="O9597">
        <f t="shared" si="683"/>
        <v>0</v>
      </c>
      <c r="P9597">
        <f t="shared" si="684"/>
        <v>1</v>
      </c>
    </row>
    <row r="9598" spans="1:16" x14ac:dyDescent="0.3">
      <c r="A9598" t="s">
        <v>69</v>
      </c>
      <c r="B9598" s="38">
        <v>43862</v>
      </c>
      <c r="C9598" t="s">
        <v>30</v>
      </c>
      <c r="D9598" t="s">
        <v>1246</v>
      </c>
      <c r="E9598" t="s">
        <v>1122</v>
      </c>
      <c r="F9598">
        <v>334985</v>
      </c>
      <c r="G9598">
        <v>373961</v>
      </c>
      <c r="H9598" t="s">
        <v>234</v>
      </c>
      <c r="I9598" t="s">
        <v>484</v>
      </c>
      <c r="L9598">
        <f t="shared" si="685"/>
        <v>2020</v>
      </c>
      <c r="M9598">
        <f t="shared" si="686"/>
        <v>2</v>
      </c>
      <c r="N9598">
        <f t="shared" si="682"/>
        <v>0</v>
      </c>
      <c r="O9598">
        <f t="shared" si="683"/>
        <v>0</v>
      </c>
      <c r="P9598">
        <f t="shared" si="684"/>
        <v>5</v>
      </c>
    </row>
    <row r="9599" spans="1:16" x14ac:dyDescent="0.3">
      <c r="A9599" t="s">
        <v>69</v>
      </c>
      <c r="B9599" s="38">
        <v>43862</v>
      </c>
      <c r="C9599" t="s">
        <v>30</v>
      </c>
      <c r="D9599" t="s">
        <v>1229</v>
      </c>
      <c r="E9599" t="s">
        <v>1122</v>
      </c>
      <c r="F9599">
        <v>333648</v>
      </c>
      <c r="G9599">
        <v>375216</v>
      </c>
      <c r="H9599" t="s">
        <v>148</v>
      </c>
      <c r="I9599" t="s">
        <v>248</v>
      </c>
      <c r="L9599">
        <f t="shared" si="685"/>
        <v>2020</v>
      </c>
      <c r="M9599">
        <f t="shared" si="686"/>
        <v>2</v>
      </c>
      <c r="N9599">
        <f t="shared" si="682"/>
        <v>0</v>
      </c>
      <c r="O9599">
        <f t="shared" si="683"/>
        <v>0</v>
      </c>
      <c r="P9599">
        <f t="shared" si="684"/>
        <v>1</v>
      </c>
    </row>
    <row r="9600" spans="1:16" x14ac:dyDescent="0.3">
      <c r="A9600" t="s">
        <v>69</v>
      </c>
      <c r="B9600" s="38">
        <v>43862</v>
      </c>
      <c r="C9600" t="s">
        <v>30</v>
      </c>
      <c r="D9600" t="s">
        <v>1474</v>
      </c>
      <c r="E9600" t="s">
        <v>1122</v>
      </c>
      <c r="F9600">
        <v>333633</v>
      </c>
      <c r="G9600">
        <v>373975</v>
      </c>
      <c r="H9600" t="s">
        <v>148</v>
      </c>
      <c r="I9600" t="s">
        <v>248</v>
      </c>
      <c r="L9600">
        <f t="shared" si="685"/>
        <v>2020</v>
      </c>
      <c r="M9600">
        <f t="shared" si="686"/>
        <v>2</v>
      </c>
      <c r="N9600">
        <f t="shared" si="682"/>
        <v>0</v>
      </c>
      <c r="O9600">
        <f t="shared" si="683"/>
        <v>0</v>
      </c>
      <c r="P9600">
        <f t="shared" si="684"/>
        <v>1</v>
      </c>
    </row>
    <row r="9601" spans="1:16" x14ac:dyDescent="0.3">
      <c r="A9601" t="s">
        <v>69</v>
      </c>
      <c r="B9601" s="38">
        <v>43862</v>
      </c>
      <c r="C9601" t="s">
        <v>30</v>
      </c>
      <c r="D9601" t="s">
        <v>1493</v>
      </c>
      <c r="E9601" t="s">
        <v>1122</v>
      </c>
      <c r="F9601">
        <v>333904</v>
      </c>
      <c r="G9601">
        <v>374083</v>
      </c>
      <c r="H9601" t="s">
        <v>148</v>
      </c>
      <c r="I9601" t="s">
        <v>248</v>
      </c>
      <c r="L9601">
        <f t="shared" si="685"/>
        <v>2020</v>
      </c>
      <c r="M9601">
        <f t="shared" si="686"/>
        <v>2</v>
      </c>
      <c r="N9601">
        <f t="shared" si="682"/>
        <v>0</v>
      </c>
      <c r="O9601">
        <f t="shared" si="683"/>
        <v>0</v>
      </c>
      <c r="P9601">
        <f t="shared" si="684"/>
        <v>1</v>
      </c>
    </row>
    <row r="9602" spans="1:16" x14ac:dyDescent="0.3">
      <c r="A9602" t="s">
        <v>69</v>
      </c>
      <c r="B9602" s="38">
        <v>43862</v>
      </c>
      <c r="C9602" t="s">
        <v>30</v>
      </c>
      <c r="D9602" t="s">
        <v>1276</v>
      </c>
      <c r="E9602" t="s">
        <v>1122</v>
      </c>
      <c r="F9602">
        <v>333834</v>
      </c>
      <c r="G9602">
        <v>373947</v>
      </c>
      <c r="H9602" t="s">
        <v>148</v>
      </c>
      <c r="I9602" t="s">
        <v>248</v>
      </c>
      <c r="L9602">
        <f t="shared" si="685"/>
        <v>2020</v>
      </c>
      <c r="M9602">
        <f t="shared" si="686"/>
        <v>2</v>
      </c>
      <c r="N9602">
        <f t="shared" si="682"/>
        <v>0</v>
      </c>
      <c r="O9602">
        <f t="shared" si="683"/>
        <v>0</v>
      </c>
      <c r="P9602">
        <f t="shared" si="684"/>
        <v>1</v>
      </c>
    </row>
    <row r="9603" spans="1:16" x14ac:dyDescent="0.3">
      <c r="A9603" t="s">
        <v>69</v>
      </c>
      <c r="B9603" s="38">
        <v>43862</v>
      </c>
      <c r="C9603" t="s">
        <v>30</v>
      </c>
      <c r="D9603" t="s">
        <v>1242</v>
      </c>
      <c r="E9603" t="s">
        <v>1122</v>
      </c>
      <c r="F9603">
        <v>334190</v>
      </c>
      <c r="G9603">
        <v>373726</v>
      </c>
      <c r="H9603" t="s">
        <v>152</v>
      </c>
      <c r="I9603" t="s">
        <v>222</v>
      </c>
      <c r="L9603">
        <f t="shared" si="685"/>
        <v>2020</v>
      </c>
      <c r="M9603">
        <f t="shared" si="686"/>
        <v>2</v>
      </c>
      <c r="N9603">
        <f t="shared" si="682"/>
        <v>0</v>
      </c>
      <c r="O9603">
        <f t="shared" si="683"/>
        <v>0</v>
      </c>
      <c r="P9603">
        <f t="shared" si="684"/>
        <v>2</v>
      </c>
    </row>
    <row r="9604" spans="1:16" x14ac:dyDescent="0.3">
      <c r="A9604" t="s">
        <v>69</v>
      </c>
      <c r="B9604" s="38">
        <v>43862</v>
      </c>
      <c r="C9604" t="s">
        <v>30</v>
      </c>
      <c r="D9604" t="s">
        <v>1248</v>
      </c>
      <c r="E9604" t="s">
        <v>1122</v>
      </c>
      <c r="F9604">
        <v>333562</v>
      </c>
      <c r="G9604">
        <v>374522</v>
      </c>
      <c r="H9604" t="s">
        <v>148</v>
      </c>
      <c r="I9604" t="s">
        <v>248</v>
      </c>
      <c r="L9604">
        <f t="shared" si="685"/>
        <v>2020</v>
      </c>
      <c r="M9604">
        <f t="shared" si="686"/>
        <v>2</v>
      </c>
      <c r="N9604">
        <f t="shared" si="682"/>
        <v>0</v>
      </c>
      <c r="O9604">
        <f t="shared" si="683"/>
        <v>0</v>
      </c>
      <c r="P9604">
        <f t="shared" si="684"/>
        <v>1</v>
      </c>
    </row>
    <row r="9605" spans="1:16" x14ac:dyDescent="0.3">
      <c r="A9605" t="s">
        <v>69</v>
      </c>
      <c r="B9605" s="38">
        <v>43862</v>
      </c>
      <c r="C9605" t="s">
        <v>30</v>
      </c>
      <c r="D9605" t="s">
        <v>1465</v>
      </c>
      <c r="E9605" t="s">
        <v>1122</v>
      </c>
      <c r="F9605">
        <v>333732</v>
      </c>
      <c r="G9605">
        <v>374061</v>
      </c>
      <c r="H9605" t="s">
        <v>152</v>
      </c>
      <c r="I9605" t="s">
        <v>222</v>
      </c>
      <c r="L9605">
        <f t="shared" si="685"/>
        <v>2020</v>
      </c>
      <c r="M9605">
        <f t="shared" si="686"/>
        <v>2</v>
      </c>
      <c r="N9605">
        <f t="shared" si="682"/>
        <v>0</v>
      </c>
      <c r="O9605">
        <f t="shared" si="683"/>
        <v>0</v>
      </c>
      <c r="P9605">
        <f t="shared" si="684"/>
        <v>2</v>
      </c>
    </row>
    <row r="9606" spans="1:16" x14ac:dyDescent="0.3">
      <c r="A9606" t="s">
        <v>69</v>
      </c>
      <c r="B9606" s="38">
        <v>43862</v>
      </c>
      <c r="C9606" t="s">
        <v>30</v>
      </c>
      <c r="D9606" t="s">
        <v>1229</v>
      </c>
      <c r="E9606" t="s">
        <v>1122</v>
      </c>
      <c r="F9606">
        <v>334038</v>
      </c>
      <c r="G9606">
        <v>375221</v>
      </c>
      <c r="H9606" t="s">
        <v>148</v>
      </c>
      <c r="I9606" t="s">
        <v>248</v>
      </c>
      <c r="L9606">
        <f t="shared" si="685"/>
        <v>2020</v>
      </c>
      <c r="M9606">
        <f t="shared" si="686"/>
        <v>2</v>
      </c>
      <c r="N9606">
        <f t="shared" si="682"/>
        <v>0</v>
      </c>
      <c r="O9606">
        <f t="shared" si="683"/>
        <v>0</v>
      </c>
      <c r="P9606">
        <f t="shared" si="684"/>
        <v>1</v>
      </c>
    </row>
    <row r="9607" spans="1:16" x14ac:dyDescent="0.3">
      <c r="A9607" t="s">
        <v>69</v>
      </c>
      <c r="B9607" s="38">
        <v>43862</v>
      </c>
      <c r="C9607" t="s">
        <v>30</v>
      </c>
      <c r="D9607" t="s">
        <v>1229</v>
      </c>
      <c r="E9607" t="s">
        <v>1122</v>
      </c>
      <c r="F9607">
        <v>334032</v>
      </c>
      <c r="G9607">
        <v>375221</v>
      </c>
      <c r="H9607" t="s">
        <v>148</v>
      </c>
      <c r="I9607" t="s">
        <v>248</v>
      </c>
      <c r="L9607">
        <f t="shared" si="685"/>
        <v>2020</v>
      </c>
      <c r="M9607">
        <f t="shared" si="686"/>
        <v>2</v>
      </c>
      <c r="N9607">
        <f t="shared" si="682"/>
        <v>0</v>
      </c>
      <c r="O9607">
        <f t="shared" si="683"/>
        <v>0</v>
      </c>
      <c r="P9607">
        <f t="shared" si="684"/>
        <v>1</v>
      </c>
    </row>
    <row r="9608" spans="1:16" x14ac:dyDescent="0.3">
      <c r="A9608" t="s">
        <v>69</v>
      </c>
      <c r="B9608" s="38">
        <v>43862</v>
      </c>
      <c r="C9608" t="s">
        <v>30</v>
      </c>
      <c r="D9608" t="s">
        <v>1251</v>
      </c>
      <c r="E9608" t="s">
        <v>1122</v>
      </c>
      <c r="F9608">
        <v>334452</v>
      </c>
      <c r="G9608">
        <v>374708</v>
      </c>
      <c r="H9608" t="s">
        <v>148</v>
      </c>
      <c r="I9608" t="s">
        <v>248</v>
      </c>
      <c r="L9608">
        <f t="shared" si="685"/>
        <v>2020</v>
      </c>
      <c r="M9608">
        <f t="shared" si="686"/>
        <v>2</v>
      </c>
      <c r="N9608">
        <f t="shared" si="682"/>
        <v>0</v>
      </c>
      <c r="O9608">
        <f t="shared" si="683"/>
        <v>0</v>
      </c>
      <c r="P9608">
        <f t="shared" si="684"/>
        <v>1</v>
      </c>
    </row>
    <row r="9609" spans="1:16" x14ac:dyDescent="0.3">
      <c r="A9609" t="s">
        <v>69</v>
      </c>
      <c r="B9609" s="38">
        <v>43862</v>
      </c>
      <c r="C9609" t="s">
        <v>29</v>
      </c>
      <c r="D9609" t="s">
        <v>1250</v>
      </c>
      <c r="E9609" t="s">
        <v>1122</v>
      </c>
      <c r="F9609">
        <v>333948</v>
      </c>
      <c r="G9609">
        <v>373579</v>
      </c>
      <c r="H9609" t="s">
        <v>148</v>
      </c>
      <c r="I9609" t="s">
        <v>799</v>
      </c>
      <c r="L9609">
        <f t="shared" si="685"/>
        <v>2020</v>
      </c>
      <c r="M9609">
        <f t="shared" si="686"/>
        <v>2</v>
      </c>
      <c r="N9609">
        <f t="shared" si="682"/>
        <v>0</v>
      </c>
      <c r="O9609">
        <f t="shared" si="683"/>
        <v>1</v>
      </c>
      <c r="P9609">
        <f t="shared" si="684"/>
        <v>0</v>
      </c>
    </row>
    <row r="9610" spans="1:16" x14ac:dyDescent="0.3">
      <c r="A9610" t="s">
        <v>69</v>
      </c>
      <c r="B9610" s="38">
        <v>43862</v>
      </c>
      <c r="C9610" t="s">
        <v>30</v>
      </c>
      <c r="D9610" t="s">
        <v>1230</v>
      </c>
      <c r="E9610" t="s">
        <v>1122</v>
      </c>
      <c r="F9610">
        <v>333552</v>
      </c>
      <c r="G9610">
        <v>373825</v>
      </c>
      <c r="H9610" t="s">
        <v>144</v>
      </c>
      <c r="I9610" t="s">
        <v>341</v>
      </c>
      <c r="L9610">
        <f t="shared" si="685"/>
        <v>2020</v>
      </c>
      <c r="M9610">
        <f t="shared" si="686"/>
        <v>2</v>
      </c>
      <c r="N9610">
        <f t="shared" si="682"/>
        <v>0</v>
      </c>
      <c r="O9610">
        <f t="shared" si="683"/>
        <v>0</v>
      </c>
      <c r="P9610">
        <f t="shared" si="684"/>
        <v>3</v>
      </c>
    </row>
    <row r="9611" spans="1:16" x14ac:dyDescent="0.3">
      <c r="A9611" t="s">
        <v>69</v>
      </c>
      <c r="B9611" s="38">
        <v>43891</v>
      </c>
      <c r="C9611" t="s">
        <v>30</v>
      </c>
      <c r="D9611" t="s">
        <v>1251</v>
      </c>
      <c r="E9611" t="s">
        <v>1122</v>
      </c>
      <c r="F9611">
        <v>334220</v>
      </c>
      <c r="G9611">
        <v>374923</v>
      </c>
      <c r="H9611" t="s">
        <v>148</v>
      </c>
      <c r="I9611" t="s">
        <v>248</v>
      </c>
      <c r="L9611">
        <f t="shared" si="685"/>
        <v>2020</v>
      </c>
      <c r="M9611">
        <f t="shared" si="686"/>
        <v>3</v>
      </c>
      <c r="N9611">
        <f t="shared" si="682"/>
        <v>0</v>
      </c>
      <c r="O9611">
        <f t="shared" si="683"/>
        <v>0</v>
      </c>
      <c r="P9611">
        <f t="shared" si="684"/>
        <v>1</v>
      </c>
    </row>
    <row r="9612" spans="1:16" x14ac:dyDescent="0.3">
      <c r="A9612" t="s">
        <v>69</v>
      </c>
      <c r="B9612" s="38">
        <v>43891</v>
      </c>
      <c r="C9612" t="s">
        <v>30</v>
      </c>
      <c r="D9612" t="s">
        <v>1232</v>
      </c>
      <c r="E9612" t="s">
        <v>1122</v>
      </c>
      <c r="F9612">
        <v>334850</v>
      </c>
      <c r="G9612">
        <v>374413</v>
      </c>
      <c r="H9612" t="s">
        <v>148</v>
      </c>
      <c r="I9612" t="s">
        <v>248</v>
      </c>
      <c r="L9612">
        <f t="shared" si="685"/>
        <v>2020</v>
      </c>
      <c r="M9612">
        <f t="shared" si="686"/>
        <v>3</v>
      </c>
      <c r="N9612">
        <f t="shared" si="682"/>
        <v>0</v>
      </c>
      <c r="O9612">
        <f t="shared" si="683"/>
        <v>0</v>
      </c>
      <c r="P9612">
        <f t="shared" si="684"/>
        <v>1</v>
      </c>
    </row>
    <row r="9613" spans="1:16" x14ac:dyDescent="0.3">
      <c r="A9613" t="s">
        <v>69</v>
      </c>
      <c r="B9613" s="38">
        <v>43891</v>
      </c>
      <c r="C9613" t="s">
        <v>30</v>
      </c>
      <c r="D9613" t="s">
        <v>1485</v>
      </c>
      <c r="E9613" t="s">
        <v>1122</v>
      </c>
      <c r="F9613">
        <v>333445</v>
      </c>
      <c r="G9613">
        <v>374301</v>
      </c>
      <c r="H9613" t="s">
        <v>148</v>
      </c>
      <c r="I9613" t="s">
        <v>248</v>
      </c>
      <c r="L9613">
        <f t="shared" si="685"/>
        <v>2020</v>
      </c>
      <c r="M9613">
        <f t="shared" si="686"/>
        <v>3</v>
      </c>
      <c r="N9613">
        <f t="shared" si="682"/>
        <v>0</v>
      </c>
      <c r="O9613">
        <f t="shared" si="683"/>
        <v>0</v>
      </c>
      <c r="P9613">
        <f t="shared" si="684"/>
        <v>1</v>
      </c>
    </row>
    <row r="9614" spans="1:16" x14ac:dyDescent="0.3">
      <c r="A9614" t="s">
        <v>69</v>
      </c>
      <c r="B9614" s="38">
        <v>43891</v>
      </c>
      <c r="C9614" t="s">
        <v>30</v>
      </c>
      <c r="D9614" t="s">
        <v>1462</v>
      </c>
      <c r="E9614" t="s">
        <v>1122</v>
      </c>
      <c r="F9614">
        <v>334674</v>
      </c>
      <c r="G9614">
        <v>374758</v>
      </c>
      <c r="H9614" t="s">
        <v>148</v>
      </c>
      <c r="I9614" t="s">
        <v>248</v>
      </c>
      <c r="L9614">
        <f t="shared" si="685"/>
        <v>2020</v>
      </c>
      <c r="M9614">
        <f t="shared" si="686"/>
        <v>3</v>
      </c>
      <c r="N9614">
        <f t="shared" si="682"/>
        <v>0</v>
      </c>
      <c r="O9614">
        <f t="shared" si="683"/>
        <v>0</v>
      </c>
      <c r="P9614">
        <f t="shared" si="684"/>
        <v>1</v>
      </c>
    </row>
    <row r="9615" spans="1:16" x14ac:dyDescent="0.3">
      <c r="A9615" t="s">
        <v>69</v>
      </c>
      <c r="B9615" s="38">
        <v>43891</v>
      </c>
      <c r="C9615" t="s">
        <v>30</v>
      </c>
      <c r="D9615" t="s">
        <v>1468</v>
      </c>
      <c r="E9615" t="s">
        <v>1122</v>
      </c>
      <c r="F9615">
        <v>333338</v>
      </c>
      <c r="G9615">
        <v>374913</v>
      </c>
      <c r="H9615" t="s">
        <v>148</v>
      </c>
      <c r="I9615" t="s">
        <v>248</v>
      </c>
      <c r="L9615">
        <f t="shared" si="685"/>
        <v>2020</v>
      </c>
      <c r="M9615">
        <f t="shared" si="686"/>
        <v>3</v>
      </c>
      <c r="N9615">
        <f t="shared" si="682"/>
        <v>0</v>
      </c>
      <c r="O9615">
        <f t="shared" si="683"/>
        <v>0</v>
      </c>
      <c r="P9615">
        <f t="shared" si="684"/>
        <v>1</v>
      </c>
    </row>
    <row r="9616" spans="1:16" x14ac:dyDescent="0.3">
      <c r="A9616" t="s">
        <v>69</v>
      </c>
      <c r="B9616" s="38">
        <v>43891</v>
      </c>
      <c r="C9616" t="s">
        <v>30</v>
      </c>
      <c r="D9616" t="s">
        <v>1251</v>
      </c>
      <c r="E9616" t="s">
        <v>1122</v>
      </c>
      <c r="F9616">
        <v>334519</v>
      </c>
      <c r="G9616">
        <v>374690</v>
      </c>
      <c r="H9616" t="s">
        <v>152</v>
      </c>
      <c r="I9616" t="s">
        <v>222</v>
      </c>
      <c r="L9616">
        <f t="shared" si="685"/>
        <v>2020</v>
      </c>
      <c r="M9616">
        <f t="shared" si="686"/>
        <v>3</v>
      </c>
      <c r="N9616">
        <f t="shared" si="682"/>
        <v>0</v>
      </c>
      <c r="O9616">
        <f t="shared" si="683"/>
        <v>0</v>
      </c>
      <c r="P9616">
        <f t="shared" si="684"/>
        <v>2</v>
      </c>
    </row>
    <row r="9617" spans="1:16" x14ac:dyDescent="0.3">
      <c r="A9617" t="s">
        <v>69</v>
      </c>
      <c r="B9617" s="38">
        <v>43891</v>
      </c>
      <c r="C9617" t="s">
        <v>30</v>
      </c>
      <c r="D9617" t="s">
        <v>1485</v>
      </c>
      <c r="E9617" t="s">
        <v>1122</v>
      </c>
      <c r="F9617">
        <v>333448</v>
      </c>
      <c r="G9617">
        <v>374293</v>
      </c>
      <c r="H9617" t="s">
        <v>245</v>
      </c>
      <c r="I9617" t="s">
        <v>529</v>
      </c>
      <c r="L9617">
        <f t="shared" si="685"/>
        <v>2020</v>
      </c>
      <c r="M9617">
        <f t="shared" si="686"/>
        <v>3</v>
      </c>
      <c r="N9617">
        <f t="shared" si="682"/>
        <v>0</v>
      </c>
      <c r="O9617">
        <f t="shared" si="683"/>
        <v>0</v>
      </c>
      <c r="P9617">
        <f t="shared" si="684"/>
        <v>4</v>
      </c>
    </row>
    <row r="9618" spans="1:16" x14ac:dyDescent="0.3">
      <c r="A9618" t="s">
        <v>69</v>
      </c>
      <c r="B9618" s="38">
        <v>43891</v>
      </c>
      <c r="C9618" t="s">
        <v>30</v>
      </c>
      <c r="D9618" t="s">
        <v>1280</v>
      </c>
      <c r="E9618" t="s">
        <v>1122</v>
      </c>
      <c r="F9618">
        <v>333562</v>
      </c>
      <c r="G9618">
        <v>373915</v>
      </c>
      <c r="H9618" t="s">
        <v>148</v>
      </c>
      <c r="I9618" t="s">
        <v>248</v>
      </c>
      <c r="L9618">
        <f t="shared" si="685"/>
        <v>2020</v>
      </c>
      <c r="M9618">
        <f t="shared" si="686"/>
        <v>3</v>
      </c>
      <c r="N9618">
        <f t="shared" si="682"/>
        <v>0</v>
      </c>
      <c r="O9618">
        <f t="shared" si="683"/>
        <v>0</v>
      </c>
      <c r="P9618">
        <f t="shared" si="684"/>
        <v>1</v>
      </c>
    </row>
    <row r="9619" spans="1:16" x14ac:dyDescent="0.3">
      <c r="A9619" t="s">
        <v>69</v>
      </c>
      <c r="B9619" s="38">
        <v>43891</v>
      </c>
      <c r="C9619" t="s">
        <v>30</v>
      </c>
      <c r="D9619" t="s">
        <v>1229</v>
      </c>
      <c r="E9619" t="s">
        <v>1122</v>
      </c>
      <c r="F9619">
        <v>333961</v>
      </c>
      <c r="G9619">
        <v>375213</v>
      </c>
      <c r="H9619" t="s">
        <v>152</v>
      </c>
      <c r="I9619" t="s">
        <v>222</v>
      </c>
      <c r="L9619">
        <f t="shared" si="685"/>
        <v>2020</v>
      </c>
      <c r="M9619">
        <f t="shared" si="686"/>
        <v>3</v>
      </c>
      <c r="N9619">
        <f t="shared" si="682"/>
        <v>0</v>
      </c>
      <c r="O9619">
        <f t="shared" si="683"/>
        <v>0</v>
      </c>
      <c r="P9619">
        <f t="shared" si="684"/>
        <v>2</v>
      </c>
    </row>
    <row r="9620" spans="1:16" x14ac:dyDescent="0.3">
      <c r="A9620" t="s">
        <v>69</v>
      </c>
      <c r="B9620" s="38">
        <v>43891</v>
      </c>
      <c r="C9620" t="s">
        <v>30</v>
      </c>
      <c r="D9620" t="s">
        <v>1287</v>
      </c>
      <c r="E9620" t="s">
        <v>1122</v>
      </c>
      <c r="F9620">
        <v>334873</v>
      </c>
      <c r="G9620">
        <v>374552</v>
      </c>
      <c r="H9620" t="s">
        <v>152</v>
      </c>
      <c r="I9620" t="s">
        <v>222</v>
      </c>
      <c r="L9620">
        <f t="shared" si="685"/>
        <v>2020</v>
      </c>
      <c r="M9620">
        <f t="shared" si="686"/>
        <v>3</v>
      </c>
      <c r="N9620">
        <f t="shared" si="682"/>
        <v>0</v>
      </c>
      <c r="O9620">
        <f t="shared" si="683"/>
        <v>0</v>
      </c>
      <c r="P9620">
        <f t="shared" si="684"/>
        <v>2</v>
      </c>
    </row>
    <row r="9621" spans="1:16" x14ac:dyDescent="0.3">
      <c r="A9621" t="s">
        <v>69</v>
      </c>
      <c r="B9621" s="38">
        <v>43891</v>
      </c>
      <c r="C9621" t="s">
        <v>30</v>
      </c>
      <c r="D9621" t="s">
        <v>1253</v>
      </c>
      <c r="E9621" t="s">
        <v>1122</v>
      </c>
      <c r="F9621">
        <v>334162</v>
      </c>
      <c r="G9621">
        <v>373332</v>
      </c>
      <c r="H9621" t="s">
        <v>148</v>
      </c>
      <c r="I9621" t="s">
        <v>248</v>
      </c>
      <c r="L9621">
        <f t="shared" si="685"/>
        <v>2020</v>
      </c>
      <c r="M9621">
        <f t="shared" si="686"/>
        <v>3</v>
      </c>
      <c r="N9621">
        <f t="shared" ref="N9621:N9684" si="687">SUM((IF(OR(ISBLANK($I9621),ISERROR(SEARCH("killed",$I9621))),0,IF(SEARCH("killed",$I9621)=3,LEFT($I9621,1),IF(SEARCH("killed",$I9621)=4,LEFT($I9621,2),0)))),(IF(OR(ISBLANK($J9621),ISERROR(SEARCH("killed",$J9621))),0,IF(SEARCH("killed",$J9621)=3,LEFT($J9621,1),IF(SEARCH("killed",$J9621)=4,LEFT($J9621,2),0)))),(IF(OR(ISBLANK($K9621),ISERROR(SEARCH("killed",$K9621))),0,IF(SEARCH("killed",$K9621)=3,LEFT($K9621,1),IF(SEARCH("killed",$K9621)=4,LEFT($K9621,2),0)))))</f>
        <v>0</v>
      </c>
      <c r="O9621">
        <f t="shared" ref="O9621:O9684" si="688">SUM((IF(OR(ISBLANK($I9621),ISERROR(SEARCH("seriously",$I9621))),0,IF(SEARCH("seriously",$I9621)=3,LEFT($I9621,1),IF(SEARCH("seriously",$I9621)=4,LEFT($I9621,2),0)))),(IF(OR(ISBLANK($J9621),ISERROR(SEARCH("seriously",$J9621))),0,IF(SEARCH("seriously",$J9621)=3,LEFT($J9621,1),IF(SEARCH("seriously",$J9621)=4,LEFT($J9621,2),0)))),(IF(OR(ISBLANK($K9621),ISERROR(SEARCH("seriously",$K9621))),0,IF(SEARCH("seriously",$K9621)=3,LEFT($K9621,1),IF(SEARCH("seriously",$K9621)=4,LEFT($K9621,2),0)))))</f>
        <v>0</v>
      </c>
      <c r="P9621">
        <f t="shared" ref="P9621:P9684" si="689">SUM((IF(OR(ISBLANK($I9621),ISERROR(SEARCH("slightly",$I9621))),0,IF(SEARCH("slightly",$I9621)=3,LEFT($I9621,1),IF(SEARCH("slightly",$I9621)=4,LEFT($I9621,2),0)))),(IF(OR(ISBLANK($J9621),ISERROR(SEARCH("slightly",$J9621))),0,IF(SEARCH("slightly",$J9621)=3,LEFT($J9621,1),IF(SEARCH("slightly",$J9621)=4,LEFT($J9621,2),0)))),(IF(OR(ISBLANK($K9621),ISERROR(SEARCH("slightly",$K9621))),0,IF(SEARCH("slightly",$K9621)=3,LEFT($K9621,1),IF(SEARCH("slightly",$K9621)=4,LEFT($K9621,2),0)))))</f>
        <v>1</v>
      </c>
    </row>
    <row r="9622" spans="1:16" x14ac:dyDescent="0.3">
      <c r="A9622" t="s">
        <v>69</v>
      </c>
      <c r="B9622" s="38">
        <v>43922</v>
      </c>
      <c r="C9622" t="s">
        <v>30</v>
      </c>
      <c r="D9622" t="s">
        <v>1240</v>
      </c>
      <c r="E9622" t="s">
        <v>1122</v>
      </c>
      <c r="F9622">
        <v>333998</v>
      </c>
      <c r="G9622">
        <v>375116</v>
      </c>
      <c r="H9622" t="s">
        <v>148</v>
      </c>
      <c r="I9622" t="s">
        <v>248</v>
      </c>
      <c r="L9622">
        <f t="shared" si="685"/>
        <v>2020</v>
      </c>
      <c r="M9622">
        <f t="shared" si="686"/>
        <v>4</v>
      </c>
      <c r="N9622">
        <f t="shared" si="687"/>
        <v>0</v>
      </c>
      <c r="O9622">
        <f t="shared" si="688"/>
        <v>0</v>
      </c>
      <c r="P9622">
        <f t="shared" si="689"/>
        <v>1</v>
      </c>
    </row>
    <row r="9623" spans="1:16" x14ac:dyDescent="0.3">
      <c r="A9623" t="s">
        <v>69</v>
      </c>
      <c r="B9623" s="38">
        <v>43922</v>
      </c>
      <c r="C9623" t="s">
        <v>30</v>
      </c>
      <c r="D9623" t="s">
        <v>1246</v>
      </c>
      <c r="E9623" t="s">
        <v>1122</v>
      </c>
      <c r="F9623">
        <v>334853</v>
      </c>
      <c r="G9623">
        <v>373944</v>
      </c>
      <c r="H9623" t="s">
        <v>148</v>
      </c>
      <c r="I9623" t="s">
        <v>248</v>
      </c>
      <c r="L9623">
        <f t="shared" si="685"/>
        <v>2020</v>
      </c>
      <c r="M9623">
        <f t="shared" si="686"/>
        <v>4</v>
      </c>
      <c r="N9623">
        <f t="shared" si="687"/>
        <v>0</v>
      </c>
      <c r="O9623">
        <f t="shared" si="688"/>
        <v>0</v>
      </c>
      <c r="P9623">
        <f t="shared" si="689"/>
        <v>1</v>
      </c>
    </row>
    <row r="9624" spans="1:16" x14ac:dyDescent="0.3">
      <c r="A9624" t="s">
        <v>69</v>
      </c>
      <c r="B9624" s="38">
        <v>43922</v>
      </c>
      <c r="C9624" t="s">
        <v>30</v>
      </c>
      <c r="D9624" t="s">
        <v>1284</v>
      </c>
      <c r="E9624" t="s">
        <v>1122</v>
      </c>
      <c r="F9624">
        <v>334207</v>
      </c>
      <c r="G9624">
        <v>374125</v>
      </c>
      <c r="H9624" t="s">
        <v>148</v>
      </c>
      <c r="I9624" t="s">
        <v>248</v>
      </c>
      <c r="L9624">
        <f t="shared" si="685"/>
        <v>2020</v>
      </c>
      <c r="M9624">
        <f t="shared" si="686"/>
        <v>4</v>
      </c>
      <c r="N9624">
        <f t="shared" si="687"/>
        <v>0</v>
      </c>
      <c r="O9624">
        <f t="shared" si="688"/>
        <v>0</v>
      </c>
      <c r="P9624">
        <f t="shared" si="689"/>
        <v>1</v>
      </c>
    </row>
    <row r="9625" spans="1:16" x14ac:dyDescent="0.3">
      <c r="A9625" t="s">
        <v>69</v>
      </c>
      <c r="B9625" s="38">
        <v>43952</v>
      </c>
      <c r="C9625" t="s">
        <v>30</v>
      </c>
      <c r="D9625" t="s">
        <v>1241</v>
      </c>
      <c r="E9625" t="s">
        <v>1122</v>
      </c>
      <c r="F9625">
        <v>334239</v>
      </c>
      <c r="G9625">
        <v>373983</v>
      </c>
      <c r="H9625" t="s">
        <v>152</v>
      </c>
      <c r="I9625" t="s">
        <v>222</v>
      </c>
      <c r="L9625">
        <f t="shared" si="685"/>
        <v>2020</v>
      </c>
      <c r="M9625">
        <f t="shared" si="686"/>
        <v>5</v>
      </c>
      <c r="N9625">
        <f t="shared" si="687"/>
        <v>0</v>
      </c>
      <c r="O9625">
        <f t="shared" si="688"/>
        <v>0</v>
      </c>
      <c r="P9625">
        <f t="shared" si="689"/>
        <v>2</v>
      </c>
    </row>
    <row r="9626" spans="1:16" x14ac:dyDescent="0.3">
      <c r="A9626" t="s">
        <v>69</v>
      </c>
      <c r="B9626" s="38">
        <v>43952</v>
      </c>
      <c r="C9626" t="s">
        <v>30</v>
      </c>
      <c r="D9626" t="s">
        <v>1461</v>
      </c>
      <c r="E9626" t="s">
        <v>1122</v>
      </c>
      <c r="F9626">
        <v>333758</v>
      </c>
      <c r="G9626">
        <v>373826</v>
      </c>
      <c r="H9626" t="s">
        <v>148</v>
      </c>
      <c r="I9626" t="s">
        <v>248</v>
      </c>
      <c r="L9626">
        <f t="shared" si="685"/>
        <v>2020</v>
      </c>
      <c r="M9626">
        <f t="shared" si="686"/>
        <v>5</v>
      </c>
      <c r="N9626">
        <f t="shared" si="687"/>
        <v>0</v>
      </c>
      <c r="O9626">
        <f t="shared" si="688"/>
        <v>0</v>
      </c>
      <c r="P9626">
        <f t="shared" si="689"/>
        <v>1</v>
      </c>
    </row>
    <row r="9627" spans="1:16" x14ac:dyDescent="0.3">
      <c r="A9627" t="s">
        <v>69</v>
      </c>
      <c r="B9627" s="38">
        <v>43952</v>
      </c>
      <c r="C9627" t="s">
        <v>30</v>
      </c>
      <c r="D9627" t="s">
        <v>1230</v>
      </c>
      <c r="E9627" t="s">
        <v>1122</v>
      </c>
      <c r="F9627">
        <v>333584</v>
      </c>
      <c r="G9627">
        <v>373477</v>
      </c>
      <c r="H9627" t="s">
        <v>148</v>
      </c>
      <c r="I9627" t="s">
        <v>248</v>
      </c>
      <c r="L9627">
        <f t="shared" si="685"/>
        <v>2020</v>
      </c>
      <c r="M9627">
        <f t="shared" si="686"/>
        <v>5</v>
      </c>
      <c r="N9627">
        <f t="shared" si="687"/>
        <v>0</v>
      </c>
      <c r="O9627">
        <f t="shared" si="688"/>
        <v>0</v>
      </c>
      <c r="P9627">
        <f t="shared" si="689"/>
        <v>1</v>
      </c>
    </row>
    <row r="9628" spans="1:16" x14ac:dyDescent="0.3">
      <c r="A9628" t="s">
        <v>69</v>
      </c>
      <c r="B9628" s="38">
        <v>43952</v>
      </c>
      <c r="C9628" t="s">
        <v>30</v>
      </c>
      <c r="D9628" t="s">
        <v>1229</v>
      </c>
      <c r="E9628" t="s">
        <v>1122</v>
      </c>
      <c r="F9628">
        <v>333050</v>
      </c>
      <c r="G9628">
        <v>373909</v>
      </c>
      <c r="H9628" t="s">
        <v>148</v>
      </c>
      <c r="I9628" t="s">
        <v>248</v>
      </c>
      <c r="L9628">
        <f t="shared" si="685"/>
        <v>2020</v>
      </c>
      <c r="M9628">
        <f t="shared" si="686"/>
        <v>5</v>
      </c>
      <c r="N9628">
        <f t="shared" si="687"/>
        <v>0</v>
      </c>
      <c r="O9628">
        <f t="shared" si="688"/>
        <v>0</v>
      </c>
      <c r="P9628">
        <f t="shared" si="689"/>
        <v>1</v>
      </c>
    </row>
    <row r="9629" spans="1:16" x14ac:dyDescent="0.3">
      <c r="A9629" t="s">
        <v>69</v>
      </c>
      <c r="B9629" s="38">
        <v>43983</v>
      </c>
      <c r="C9629" t="s">
        <v>30</v>
      </c>
      <c r="D9629" t="s">
        <v>1232</v>
      </c>
      <c r="E9629" t="s">
        <v>1122</v>
      </c>
      <c r="F9629">
        <v>335006</v>
      </c>
      <c r="G9629">
        <v>374429</v>
      </c>
      <c r="H9629" t="s">
        <v>200</v>
      </c>
      <c r="I9629" t="s">
        <v>1481</v>
      </c>
      <c r="L9629">
        <f t="shared" si="685"/>
        <v>2020</v>
      </c>
      <c r="M9629">
        <f t="shared" si="686"/>
        <v>6</v>
      </c>
      <c r="N9629">
        <f t="shared" si="687"/>
        <v>0</v>
      </c>
      <c r="O9629">
        <f t="shared" si="688"/>
        <v>0</v>
      </c>
      <c r="P9629">
        <f t="shared" si="689"/>
        <v>6</v>
      </c>
    </row>
    <row r="9630" spans="1:16" x14ac:dyDescent="0.3">
      <c r="A9630" t="s">
        <v>69</v>
      </c>
      <c r="B9630" s="38">
        <v>43983</v>
      </c>
      <c r="C9630" t="s">
        <v>30</v>
      </c>
      <c r="D9630" t="s">
        <v>1253</v>
      </c>
      <c r="E9630" t="s">
        <v>1122</v>
      </c>
      <c r="F9630">
        <v>334122</v>
      </c>
      <c r="G9630">
        <v>373517</v>
      </c>
      <c r="H9630" t="s">
        <v>152</v>
      </c>
      <c r="I9630" t="s">
        <v>222</v>
      </c>
      <c r="L9630">
        <f t="shared" si="685"/>
        <v>2020</v>
      </c>
      <c r="M9630">
        <f t="shared" si="686"/>
        <v>6</v>
      </c>
      <c r="N9630">
        <f t="shared" si="687"/>
        <v>0</v>
      </c>
      <c r="O9630">
        <f t="shared" si="688"/>
        <v>0</v>
      </c>
      <c r="P9630">
        <f t="shared" si="689"/>
        <v>2</v>
      </c>
    </row>
    <row r="9631" spans="1:16" x14ac:dyDescent="0.3">
      <c r="A9631" t="s">
        <v>69</v>
      </c>
      <c r="B9631" s="38">
        <v>43983</v>
      </c>
      <c r="C9631" t="s">
        <v>30</v>
      </c>
      <c r="D9631" t="s">
        <v>1238</v>
      </c>
      <c r="E9631" t="s">
        <v>1122</v>
      </c>
      <c r="F9631">
        <v>334182</v>
      </c>
      <c r="G9631">
        <v>375161</v>
      </c>
      <c r="H9631" t="s">
        <v>152</v>
      </c>
      <c r="I9631" t="s">
        <v>222</v>
      </c>
      <c r="L9631">
        <f t="shared" si="685"/>
        <v>2020</v>
      </c>
      <c r="M9631">
        <f t="shared" si="686"/>
        <v>6</v>
      </c>
      <c r="N9631">
        <f t="shared" si="687"/>
        <v>0</v>
      </c>
      <c r="O9631">
        <f t="shared" si="688"/>
        <v>0</v>
      </c>
      <c r="P9631">
        <f t="shared" si="689"/>
        <v>2</v>
      </c>
    </row>
    <row r="9632" spans="1:16" x14ac:dyDescent="0.3">
      <c r="A9632" t="s">
        <v>69</v>
      </c>
      <c r="B9632" s="38">
        <v>43983</v>
      </c>
      <c r="C9632" t="s">
        <v>30</v>
      </c>
      <c r="D9632" t="s">
        <v>1253</v>
      </c>
      <c r="E9632" t="s">
        <v>1122</v>
      </c>
      <c r="F9632">
        <v>334123</v>
      </c>
      <c r="G9632">
        <v>373520</v>
      </c>
      <c r="H9632" t="s">
        <v>148</v>
      </c>
      <c r="I9632" t="s">
        <v>248</v>
      </c>
      <c r="L9632">
        <f t="shared" si="685"/>
        <v>2020</v>
      </c>
      <c r="M9632">
        <f t="shared" si="686"/>
        <v>6</v>
      </c>
      <c r="N9632">
        <f t="shared" si="687"/>
        <v>0</v>
      </c>
      <c r="O9632">
        <f t="shared" si="688"/>
        <v>0</v>
      </c>
      <c r="P9632">
        <f t="shared" si="689"/>
        <v>1</v>
      </c>
    </row>
    <row r="9633" spans="1:16" x14ac:dyDescent="0.3">
      <c r="A9633" t="s">
        <v>69</v>
      </c>
      <c r="B9633" s="38">
        <v>43983</v>
      </c>
      <c r="C9633" t="s">
        <v>30</v>
      </c>
      <c r="D9633" t="s">
        <v>1251</v>
      </c>
      <c r="E9633" t="s">
        <v>1122</v>
      </c>
      <c r="F9633">
        <v>334444</v>
      </c>
      <c r="G9633">
        <v>374731</v>
      </c>
      <c r="H9633" t="s">
        <v>148</v>
      </c>
      <c r="I9633" t="s">
        <v>248</v>
      </c>
      <c r="L9633">
        <f t="shared" si="685"/>
        <v>2020</v>
      </c>
      <c r="M9633">
        <f t="shared" si="686"/>
        <v>6</v>
      </c>
      <c r="N9633">
        <f t="shared" si="687"/>
        <v>0</v>
      </c>
      <c r="O9633">
        <f t="shared" si="688"/>
        <v>0</v>
      </c>
      <c r="P9633">
        <f t="shared" si="689"/>
        <v>1</v>
      </c>
    </row>
    <row r="9634" spans="1:16" x14ac:dyDescent="0.3">
      <c r="A9634" t="s">
        <v>69</v>
      </c>
      <c r="B9634" s="38">
        <v>43983</v>
      </c>
      <c r="C9634" t="s">
        <v>30</v>
      </c>
      <c r="D9634" t="s">
        <v>1256</v>
      </c>
      <c r="E9634" t="s">
        <v>1122</v>
      </c>
      <c r="F9634">
        <v>333459</v>
      </c>
      <c r="G9634">
        <v>374413</v>
      </c>
      <c r="H9634" t="s">
        <v>148</v>
      </c>
      <c r="I9634" t="s">
        <v>248</v>
      </c>
      <c r="L9634">
        <f t="shared" si="685"/>
        <v>2020</v>
      </c>
      <c r="M9634">
        <f t="shared" si="686"/>
        <v>6</v>
      </c>
      <c r="N9634">
        <f t="shared" si="687"/>
        <v>0</v>
      </c>
      <c r="O9634">
        <f t="shared" si="688"/>
        <v>0</v>
      </c>
      <c r="P9634">
        <f t="shared" si="689"/>
        <v>1</v>
      </c>
    </row>
    <row r="9635" spans="1:16" x14ac:dyDescent="0.3">
      <c r="A9635" t="s">
        <v>69</v>
      </c>
      <c r="B9635" s="38">
        <v>44013</v>
      </c>
      <c r="C9635" t="s">
        <v>30</v>
      </c>
      <c r="D9635" t="s">
        <v>1229</v>
      </c>
      <c r="E9635" t="s">
        <v>1122</v>
      </c>
      <c r="F9635">
        <v>333951</v>
      </c>
      <c r="G9635">
        <v>375145</v>
      </c>
      <c r="H9635" t="s">
        <v>148</v>
      </c>
      <c r="I9635" t="s">
        <v>248</v>
      </c>
      <c r="L9635">
        <f t="shared" si="685"/>
        <v>2020</v>
      </c>
      <c r="M9635">
        <f t="shared" si="686"/>
        <v>7</v>
      </c>
      <c r="N9635">
        <f t="shared" si="687"/>
        <v>0</v>
      </c>
      <c r="O9635">
        <f t="shared" si="688"/>
        <v>0</v>
      </c>
      <c r="P9635">
        <f t="shared" si="689"/>
        <v>1</v>
      </c>
    </row>
    <row r="9636" spans="1:16" x14ac:dyDescent="0.3">
      <c r="A9636" t="s">
        <v>69</v>
      </c>
      <c r="B9636" s="38">
        <v>44013</v>
      </c>
      <c r="C9636" t="s">
        <v>30</v>
      </c>
      <c r="D9636" t="s">
        <v>1232</v>
      </c>
      <c r="E9636" t="s">
        <v>1122</v>
      </c>
      <c r="F9636">
        <v>334377</v>
      </c>
      <c r="G9636">
        <v>374366</v>
      </c>
      <c r="H9636" t="s">
        <v>152</v>
      </c>
      <c r="I9636" t="s">
        <v>222</v>
      </c>
      <c r="L9636">
        <f t="shared" si="685"/>
        <v>2020</v>
      </c>
      <c r="M9636">
        <f t="shared" si="686"/>
        <v>7</v>
      </c>
      <c r="N9636">
        <f t="shared" si="687"/>
        <v>0</v>
      </c>
      <c r="O9636">
        <f t="shared" si="688"/>
        <v>0</v>
      </c>
      <c r="P9636">
        <f t="shared" si="689"/>
        <v>2</v>
      </c>
    </row>
    <row r="9637" spans="1:16" x14ac:dyDescent="0.3">
      <c r="A9637" t="s">
        <v>69</v>
      </c>
      <c r="B9637" s="38">
        <v>44013</v>
      </c>
      <c r="C9637" t="s">
        <v>30</v>
      </c>
      <c r="D9637" t="s">
        <v>1263</v>
      </c>
      <c r="E9637" t="s">
        <v>1122</v>
      </c>
      <c r="F9637">
        <v>334753</v>
      </c>
      <c r="G9637">
        <v>374488</v>
      </c>
      <c r="H9637" t="s">
        <v>152</v>
      </c>
      <c r="I9637" t="s">
        <v>222</v>
      </c>
      <c r="L9637">
        <f t="shared" si="685"/>
        <v>2020</v>
      </c>
      <c r="M9637">
        <f t="shared" si="686"/>
        <v>7</v>
      </c>
      <c r="N9637">
        <f t="shared" si="687"/>
        <v>0</v>
      </c>
      <c r="O9637">
        <f t="shared" si="688"/>
        <v>0</v>
      </c>
      <c r="P9637">
        <f t="shared" si="689"/>
        <v>2</v>
      </c>
    </row>
    <row r="9638" spans="1:16" x14ac:dyDescent="0.3">
      <c r="A9638" t="s">
        <v>69</v>
      </c>
      <c r="B9638" s="38">
        <v>44013</v>
      </c>
      <c r="C9638" t="s">
        <v>30</v>
      </c>
      <c r="D9638" t="s">
        <v>1229</v>
      </c>
      <c r="E9638" t="s">
        <v>1122</v>
      </c>
      <c r="F9638">
        <v>334030</v>
      </c>
      <c r="G9638">
        <v>375209</v>
      </c>
      <c r="H9638" t="s">
        <v>148</v>
      </c>
      <c r="I9638" t="s">
        <v>248</v>
      </c>
      <c r="L9638">
        <f t="shared" si="685"/>
        <v>2020</v>
      </c>
      <c r="M9638">
        <f t="shared" si="686"/>
        <v>7</v>
      </c>
      <c r="N9638">
        <f t="shared" si="687"/>
        <v>0</v>
      </c>
      <c r="O9638">
        <f t="shared" si="688"/>
        <v>0</v>
      </c>
      <c r="P9638">
        <f t="shared" si="689"/>
        <v>1</v>
      </c>
    </row>
    <row r="9639" spans="1:16" x14ac:dyDescent="0.3">
      <c r="A9639" t="s">
        <v>69</v>
      </c>
      <c r="B9639" s="38">
        <v>44013</v>
      </c>
      <c r="C9639" t="s">
        <v>30</v>
      </c>
      <c r="D9639" t="s">
        <v>1244</v>
      </c>
      <c r="E9639" t="s">
        <v>1122</v>
      </c>
      <c r="F9639">
        <v>333459</v>
      </c>
      <c r="G9639">
        <v>374321</v>
      </c>
      <c r="H9639" t="s">
        <v>144</v>
      </c>
      <c r="I9639" t="s">
        <v>341</v>
      </c>
      <c r="L9639">
        <f t="shared" si="685"/>
        <v>2020</v>
      </c>
      <c r="M9639">
        <f t="shared" si="686"/>
        <v>7</v>
      </c>
      <c r="N9639">
        <f t="shared" si="687"/>
        <v>0</v>
      </c>
      <c r="O9639">
        <f t="shared" si="688"/>
        <v>0</v>
      </c>
      <c r="P9639">
        <f t="shared" si="689"/>
        <v>3</v>
      </c>
    </row>
    <row r="9640" spans="1:16" x14ac:dyDescent="0.3">
      <c r="A9640" t="s">
        <v>69</v>
      </c>
      <c r="B9640" s="38">
        <v>44013</v>
      </c>
      <c r="C9640" t="s">
        <v>30</v>
      </c>
      <c r="D9640" t="s">
        <v>1263</v>
      </c>
      <c r="E9640" t="s">
        <v>1122</v>
      </c>
      <c r="F9640">
        <v>334894</v>
      </c>
      <c r="G9640">
        <v>374507</v>
      </c>
      <c r="H9640" t="s">
        <v>152</v>
      </c>
      <c r="I9640" t="s">
        <v>222</v>
      </c>
      <c r="L9640">
        <f t="shared" si="685"/>
        <v>2020</v>
      </c>
      <c r="M9640">
        <f t="shared" si="686"/>
        <v>7</v>
      </c>
      <c r="N9640">
        <f t="shared" si="687"/>
        <v>0</v>
      </c>
      <c r="O9640">
        <f t="shared" si="688"/>
        <v>0</v>
      </c>
      <c r="P9640">
        <f t="shared" si="689"/>
        <v>2</v>
      </c>
    </row>
    <row r="9641" spans="1:16" x14ac:dyDescent="0.3">
      <c r="A9641" t="s">
        <v>69</v>
      </c>
      <c r="B9641" s="38">
        <v>44013</v>
      </c>
      <c r="C9641" t="s">
        <v>30</v>
      </c>
      <c r="D9641" t="s">
        <v>1229</v>
      </c>
      <c r="E9641" t="s">
        <v>1122</v>
      </c>
      <c r="F9641">
        <v>334046</v>
      </c>
      <c r="G9641">
        <v>375221</v>
      </c>
      <c r="H9641" t="s">
        <v>148</v>
      </c>
      <c r="I9641" t="s">
        <v>248</v>
      </c>
      <c r="L9641">
        <f t="shared" si="685"/>
        <v>2020</v>
      </c>
      <c r="M9641">
        <f t="shared" si="686"/>
        <v>7</v>
      </c>
      <c r="N9641">
        <f t="shared" si="687"/>
        <v>0</v>
      </c>
      <c r="O9641">
        <f t="shared" si="688"/>
        <v>0</v>
      </c>
      <c r="P9641">
        <f t="shared" si="689"/>
        <v>1</v>
      </c>
    </row>
    <row r="9642" spans="1:16" x14ac:dyDescent="0.3">
      <c r="A9642" t="s">
        <v>69</v>
      </c>
      <c r="B9642" s="38">
        <v>44013</v>
      </c>
      <c r="C9642" t="s">
        <v>30</v>
      </c>
      <c r="D9642" t="s">
        <v>1244</v>
      </c>
      <c r="E9642" t="s">
        <v>1122</v>
      </c>
      <c r="F9642">
        <v>333381</v>
      </c>
      <c r="G9642">
        <v>374336</v>
      </c>
      <c r="H9642" t="s">
        <v>245</v>
      </c>
      <c r="I9642" t="s">
        <v>529</v>
      </c>
      <c r="L9642">
        <f t="shared" si="685"/>
        <v>2020</v>
      </c>
      <c r="M9642">
        <f t="shared" si="686"/>
        <v>7</v>
      </c>
      <c r="N9642">
        <f t="shared" si="687"/>
        <v>0</v>
      </c>
      <c r="O9642">
        <f t="shared" si="688"/>
        <v>0</v>
      </c>
      <c r="P9642">
        <f t="shared" si="689"/>
        <v>4</v>
      </c>
    </row>
    <row r="9643" spans="1:16" x14ac:dyDescent="0.3">
      <c r="A9643" t="s">
        <v>69</v>
      </c>
      <c r="B9643" s="38">
        <v>44013</v>
      </c>
      <c r="C9643" t="s">
        <v>30</v>
      </c>
      <c r="D9643" t="s">
        <v>1240</v>
      </c>
      <c r="E9643" t="s">
        <v>1122</v>
      </c>
      <c r="F9643">
        <v>333993</v>
      </c>
      <c r="G9643">
        <v>375095</v>
      </c>
      <c r="H9643" t="s">
        <v>148</v>
      </c>
      <c r="I9643" t="s">
        <v>248</v>
      </c>
      <c r="L9643">
        <f t="shared" si="685"/>
        <v>2020</v>
      </c>
      <c r="M9643">
        <f t="shared" si="686"/>
        <v>7</v>
      </c>
      <c r="N9643">
        <f t="shared" si="687"/>
        <v>0</v>
      </c>
      <c r="O9643">
        <f t="shared" si="688"/>
        <v>0</v>
      </c>
      <c r="P9643">
        <f t="shared" si="689"/>
        <v>1</v>
      </c>
    </row>
    <row r="9644" spans="1:16" x14ac:dyDescent="0.3">
      <c r="A9644" t="s">
        <v>69</v>
      </c>
      <c r="B9644" s="38">
        <v>44013</v>
      </c>
      <c r="C9644" t="s">
        <v>30</v>
      </c>
      <c r="D9644" t="s">
        <v>1351</v>
      </c>
      <c r="E9644" t="s">
        <v>1122</v>
      </c>
      <c r="F9644">
        <v>333668</v>
      </c>
      <c r="G9644">
        <v>374765</v>
      </c>
      <c r="H9644" t="s">
        <v>148</v>
      </c>
      <c r="I9644" t="s">
        <v>248</v>
      </c>
      <c r="L9644">
        <f t="shared" si="685"/>
        <v>2020</v>
      </c>
      <c r="M9644">
        <f t="shared" si="686"/>
        <v>7</v>
      </c>
      <c r="N9644">
        <f t="shared" si="687"/>
        <v>0</v>
      </c>
      <c r="O9644">
        <f t="shared" si="688"/>
        <v>0</v>
      </c>
      <c r="P9644">
        <f t="shared" si="689"/>
        <v>1</v>
      </c>
    </row>
    <row r="9645" spans="1:16" x14ac:dyDescent="0.3">
      <c r="A9645" t="s">
        <v>69</v>
      </c>
      <c r="B9645" s="38">
        <v>44044</v>
      </c>
      <c r="C9645" t="s">
        <v>30</v>
      </c>
      <c r="D9645" t="s">
        <v>1680</v>
      </c>
      <c r="E9645" t="s">
        <v>1122</v>
      </c>
      <c r="F9645">
        <v>333631</v>
      </c>
      <c r="G9645">
        <v>374310</v>
      </c>
      <c r="H9645" t="s">
        <v>148</v>
      </c>
      <c r="I9645" t="s">
        <v>248</v>
      </c>
      <c r="L9645">
        <f t="shared" si="685"/>
        <v>2020</v>
      </c>
      <c r="M9645">
        <f t="shared" si="686"/>
        <v>8</v>
      </c>
      <c r="N9645">
        <f t="shared" si="687"/>
        <v>0</v>
      </c>
      <c r="O9645">
        <f t="shared" si="688"/>
        <v>0</v>
      </c>
      <c r="P9645">
        <f t="shared" si="689"/>
        <v>1</v>
      </c>
    </row>
    <row r="9646" spans="1:16" x14ac:dyDescent="0.3">
      <c r="A9646" t="s">
        <v>69</v>
      </c>
      <c r="B9646" s="38">
        <v>44044</v>
      </c>
      <c r="C9646" t="s">
        <v>30</v>
      </c>
      <c r="D9646" t="s">
        <v>1236</v>
      </c>
      <c r="E9646" t="s">
        <v>1122</v>
      </c>
      <c r="F9646">
        <v>334001</v>
      </c>
      <c r="G9646">
        <v>375111</v>
      </c>
      <c r="H9646" t="s">
        <v>234</v>
      </c>
      <c r="I9646" t="s">
        <v>484</v>
      </c>
      <c r="L9646">
        <f t="shared" ref="L9646:L9709" si="690">YEAR(B9646)</f>
        <v>2020</v>
      </c>
      <c r="M9646">
        <f t="shared" ref="M9646:M9709" si="691">MONTH(B9646)</f>
        <v>8</v>
      </c>
      <c r="N9646">
        <f t="shared" si="687"/>
        <v>0</v>
      </c>
      <c r="O9646">
        <f t="shared" si="688"/>
        <v>0</v>
      </c>
      <c r="P9646">
        <f t="shared" si="689"/>
        <v>5</v>
      </c>
    </row>
    <row r="9647" spans="1:16" x14ac:dyDescent="0.3">
      <c r="A9647" t="s">
        <v>69</v>
      </c>
      <c r="B9647" s="38">
        <v>44044</v>
      </c>
      <c r="C9647" t="s">
        <v>30</v>
      </c>
      <c r="D9647" t="s">
        <v>1242</v>
      </c>
      <c r="E9647" t="s">
        <v>1122</v>
      </c>
      <c r="F9647">
        <v>334240</v>
      </c>
      <c r="G9647">
        <v>373890</v>
      </c>
      <c r="H9647" t="s">
        <v>148</v>
      </c>
      <c r="I9647" t="s">
        <v>248</v>
      </c>
      <c r="L9647">
        <f t="shared" si="690"/>
        <v>2020</v>
      </c>
      <c r="M9647">
        <f t="shared" si="691"/>
        <v>8</v>
      </c>
      <c r="N9647">
        <f t="shared" si="687"/>
        <v>0</v>
      </c>
      <c r="O9647">
        <f t="shared" si="688"/>
        <v>0</v>
      </c>
      <c r="P9647">
        <f t="shared" si="689"/>
        <v>1</v>
      </c>
    </row>
    <row r="9648" spans="1:16" x14ac:dyDescent="0.3">
      <c r="A9648" t="s">
        <v>69</v>
      </c>
      <c r="B9648" s="38">
        <v>44044</v>
      </c>
      <c r="C9648" t="s">
        <v>29</v>
      </c>
      <c r="D9648" t="s">
        <v>1461</v>
      </c>
      <c r="E9648" t="s">
        <v>1122</v>
      </c>
      <c r="F9648">
        <v>333757</v>
      </c>
      <c r="G9648">
        <v>373841</v>
      </c>
      <c r="H9648" t="s">
        <v>148</v>
      </c>
      <c r="I9648" t="s">
        <v>799</v>
      </c>
      <c r="L9648">
        <f t="shared" si="690"/>
        <v>2020</v>
      </c>
      <c r="M9648">
        <f t="shared" si="691"/>
        <v>8</v>
      </c>
      <c r="N9648">
        <f t="shared" si="687"/>
        <v>0</v>
      </c>
      <c r="O9648">
        <f t="shared" si="688"/>
        <v>1</v>
      </c>
      <c r="P9648">
        <f t="shared" si="689"/>
        <v>0</v>
      </c>
    </row>
    <row r="9649" spans="1:16" x14ac:dyDescent="0.3">
      <c r="A9649" t="s">
        <v>69</v>
      </c>
      <c r="B9649" s="38">
        <v>44044</v>
      </c>
      <c r="C9649" t="s">
        <v>30</v>
      </c>
      <c r="D9649" t="s">
        <v>1247</v>
      </c>
      <c r="E9649" t="s">
        <v>1122</v>
      </c>
      <c r="F9649">
        <v>334033</v>
      </c>
      <c r="G9649">
        <v>373618</v>
      </c>
      <c r="H9649" t="s">
        <v>148</v>
      </c>
      <c r="I9649" t="s">
        <v>248</v>
      </c>
      <c r="L9649">
        <f t="shared" si="690"/>
        <v>2020</v>
      </c>
      <c r="M9649">
        <f t="shared" si="691"/>
        <v>8</v>
      </c>
      <c r="N9649">
        <f t="shared" si="687"/>
        <v>0</v>
      </c>
      <c r="O9649">
        <f t="shared" si="688"/>
        <v>0</v>
      </c>
      <c r="P9649">
        <f t="shared" si="689"/>
        <v>1</v>
      </c>
    </row>
    <row r="9650" spans="1:16" x14ac:dyDescent="0.3">
      <c r="A9650" t="s">
        <v>69</v>
      </c>
      <c r="B9650" s="38">
        <v>44044</v>
      </c>
      <c r="C9650" t="s">
        <v>30</v>
      </c>
      <c r="D9650" t="s">
        <v>1267</v>
      </c>
      <c r="E9650" t="s">
        <v>1122</v>
      </c>
      <c r="F9650">
        <v>333336</v>
      </c>
      <c r="G9650">
        <v>373894</v>
      </c>
      <c r="H9650" t="s">
        <v>148</v>
      </c>
      <c r="I9650" t="s">
        <v>248</v>
      </c>
      <c r="L9650">
        <f t="shared" si="690"/>
        <v>2020</v>
      </c>
      <c r="M9650">
        <f t="shared" si="691"/>
        <v>8</v>
      </c>
      <c r="N9650">
        <f t="shared" si="687"/>
        <v>0</v>
      </c>
      <c r="O9650">
        <f t="shared" si="688"/>
        <v>0</v>
      </c>
      <c r="P9650">
        <f t="shared" si="689"/>
        <v>1</v>
      </c>
    </row>
    <row r="9651" spans="1:16" x14ac:dyDescent="0.3">
      <c r="A9651" t="s">
        <v>69</v>
      </c>
      <c r="B9651" s="38">
        <v>44044</v>
      </c>
      <c r="C9651" t="s">
        <v>30</v>
      </c>
      <c r="D9651" t="s">
        <v>1240</v>
      </c>
      <c r="E9651" t="s">
        <v>1122</v>
      </c>
      <c r="F9651">
        <v>334046</v>
      </c>
      <c r="G9651">
        <v>375208</v>
      </c>
      <c r="H9651" t="s">
        <v>152</v>
      </c>
      <c r="I9651" t="s">
        <v>222</v>
      </c>
      <c r="L9651">
        <f t="shared" si="690"/>
        <v>2020</v>
      </c>
      <c r="M9651">
        <f t="shared" si="691"/>
        <v>8</v>
      </c>
      <c r="N9651">
        <f t="shared" si="687"/>
        <v>0</v>
      </c>
      <c r="O9651">
        <f t="shared" si="688"/>
        <v>0</v>
      </c>
      <c r="P9651">
        <f t="shared" si="689"/>
        <v>2</v>
      </c>
    </row>
    <row r="9652" spans="1:16" x14ac:dyDescent="0.3">
      <c r="A9652" t="s">
        <v>69</v>
      </c>
      <c r="B9652" s="38">
        <v>44044</v>
      </c>
      <c r="C9652" t="s">
        <v>30</v>
      </c>
      <c r="D9652" t="s">
        <v>1256</v>
      </c>
      <c r="E9652" t="s">
        <v>1122</v>
      </c>
      <c r="F9652">
        <v>333468</v>
      </c>
      <c r="G9652">
        <v>374426</v>
      </c>
      <c r="H9652" t="s">
        <v>148</v>
      </c>
      <c r="I9652" t="s">
        <v>248</v>
      </c>
      <c r="L9652">
        <f t="shared" si="690"/>
        <v>2020</v>
      </c>
      <c r="M9652">
        <f t="shared" si="691"/>
        <v>8</v>
      </c>
      <c r="N9652">
        <f t="shared" si="687"/>
        <v>0</v>
      </c>
      <c r="O9652">
        <f t="shared" si="688"/>
        <v>0</v>
      </c>
      <c r="P9652">
        <f t="shared" si="689"/>
        <v>1</v>
      </c>
    </row>
    <row r="9653" spans="1:16" x14ac:dyDescent="0.3">
      <c r="A9653" t="s">
        <v>69</v>
      </c>
      <c r="B9653" s="38">
        <v>44044</v>
      </c>
      <c r="C9653" t="s">
        <v>30</v>
      </c>
      <c r="D9653" t="s">
        <v>1681</v>
      </c>
      <c r="E9653" t="s">
        <v>1122</v>
      </c>
      <c r="F9653">
        <v>334182</v>
      </c>
      <c r="G9653">
        <v>375128</v>
      </c>
      <c r="H9653" t="s">
        <v>148</v>
      </c>
      <c r="I9653" t="s">
        <v>248</v>
      </c>
      <c r="L9653">
        <f t="shared" si="690"/>
        <v>2020</v>
      </c>
      <c r="M9653">
        <f t="shared" si="691"/>
        <v>8</v>
      </c>
      <c r="N9653">
        <f t="shared" si="687"/>
        <v>0</v>
      </c>
      <c r="O9653">
        <f t="shared" si="688"/>
        <v>0</v>
      </c>
      <c r="P9653">
        <f t="shared" si="689"/>
        <v>1</v>
      </c>
    </row>
    <row r="9654" spans="1:16" x14ac:dyDescent="0.3">
      <c r="A9654" t="s">
        <v>69</v>
      </c>
      <c r="B9654" s="38">
        <v>44044</v>
      </c>
      <c r="C9654" t="s">
        <v>30</v>
      </c>
      <c r="D9654" t="s">
        <v>1240</v>
      </c>
      <c r="E9654" t="s">
        <v>1122</v>
      </c>
      <c r="F9654">
        <v>334041</v>
      </c>
      <c r="G9654">
        <v>375199</v>
      </c>
      <c r="H9654" t="s">
        <v>148</v>
      </c>
      <c r="I9654" t="s">
        <v>248</v>
      </c>
      <c r="L9654">
        <f t="shared" si="690"/>
        <v>2020</v>
      </c>
      <c r="M9654">
        <f t="shared" si="691"/>
        <v>8</v>
      </c>
      <c r="N9654">
        <f t="shared" si="687"/>
        <v>0</v>
      </c>
      <c r="O9654">
        <f t="shared" si="688"/>
        <v>0</v>
      </c>
      <c r="P9654">
        <f t="shared" si="689"/>
        <v>1</v>
      </c>
    </row>
    <row r="9655" spans="1:16" x14ac:dyDescent="0.3">
      <c r="A9655" t="s">
        <v>69</v>
      </c>
      <c r="B9655" s="38">
        <v>44044</v>
      </c>
      <c r="C9655" t="s">
        <v>30</v>
      </c>
      <c r="D9655" t="s">
        <v>1229</v>
      </c>
      <c r="E9655" t="s">
        <v>1122</v>
      </c>
      <c r="F9655">
        <v>332915</v>
      </c>
      <c r="G9655">
        <v>373553</v>
      </c>
      <c r="H9655" t="s">
        <v>152</v>
      </c>
      <c r="I9655" t="s">
        <v>222</v>
      </c>
      <c r="L9655">
        <f t="shared" si="690"/>
        <v>2020</v>
      </c>
      <c r="M9655">
        <f t="shared" si="691"/>
        <v>8</v>
      </c>
      <c r="N9655">
        <f t="shared" si="687"/>
        <v>0</v>
      </c>
      <c r="O9655">
        <f t="shared" si="688"/>
        <v>0</v>
      </c>
      <c r="P9655">
        <f t="shared" si="689"/>
        <v>2</v>
      </c>
    </row>
    <row r="9656" spans="1:16" x14ac:dyDescent="0.3">
      <c r="A9656" t="s">
        <v>69</v>
      </c>
      <c r="B9656" s="38">
        <v>44044</v>
      </c>
      <c r="C9656" t="s">
        <v>30</v>
      </c>
      <c r="D9656" t="s">
        <v>1229</v>
      </c>
      <c r="E9656" t="s">
        <v>1122</v>
      </c>
      <c r="F9656">
        <v>333022</v>
      </c>
      <c r="G9656">
        <v>373835</v>
      </c>
      <c r="H9656" t="s">
        <v>148</v>
      </c>
      <c r="I9656" t="s">
        <v>248</v>
      </c>
      <c r="L9656">
        <f t="shared" si="690"/>
        <v>2020</v>
      </c>
      <c r="M9656">
        <f t="shared" si="691"/>
        <v>8</v>
      </c>
      <c r="N9656">
        <f t="shared" si="687"/>
        <v>0</v>
      </c>
      <c r="O9656">
        <f t="shared" si="688"/>
        <v>0</v>
      </c>
      <c r="P9656">
        <f t="shared" si="689"/>
        <v>1</v>
      </c>
    </row>
    <row r="9657" spans="1:16" x14ac:dyDescent="0.3">
      <c r="A9657" t="s">
        <v>69</v>
      </c>
      <c r="B9657" s="38">
        <v>44044</v>
      </c>
      <c r="C9657" t="s">
        <v>30</v>
      </c>
      <c r="D9657" t="s">
        <v>1229</v>
      </c>
      <c r="E9657" t="s">
        <v>1122</v>
      </c>
      <c r="F9657">
        <v>332872</v>
      </c>
      <c r="G9657">
        <v>373495</v>
      </c>
      <c r="H9657" t="s">
        <v>152</v>
      </c>
      <c r="I9657" t="s">
        <v>222</v>
      </c>
      <c r="L9657">
        <f t="shared" si="690"/>
        <v>2020</v>
      </c>
      <c r="M9657">
        <f t="shared" si="691"/>
        <v>8</v>
      </c>
      <c r="N9657">
        <f t="shared" si="687"/>
        <v>0</v>
      </c>
      <c r="O9657">
        <f t="shared" si="688"/>
        <v>0</v>
      </c>
      <c r="P9657">
        <f t="shared" si="689"/>
        <v>2</v>
      </c>
    </row>
    <row r="9658" spans="1:16" x14ac:dyDescent="0.3">
      <c r="A9658" t="s">
        <v>69</v>
      </c>
      <c r="B9658" s="38">
        <v>44044</v>
      </c>
      <c r="C9658" t="s">
        <v>30</v>
      </c>
      <c r="D9658" t="s">
        <v>1229</v>
      </c>
      <c r="E9658" t="s">
        <v>1122</v>
      </c>
      <c r="F9658">
        <v>333323</v>
      </c>
      <c r="G9658">
        <v>374920</v>
      </c>
      <c r="H9658" t="s">
        <v>148</v>
      </c>
      <c r="I9658" t="s">
        <v>248</v>
      </c>
      <c r="L9658">
        <f t="shared" si="690"/>
        <v>2020</v>
      </c>
      <c r="M9658">
        <f t="shared" si="691"/>
        <v>8</v>
      </c>
      <c r="N9658">
        <f t="shared" si="687"/>
        <v>0</v>
      </c>
      <c r="O9658">
        <f t="shared" si="688"/>
        <v>0</v>
      </c>
      <c r="P9658">
        <f t="shared" si="689"/>
        <v>1</v>
      </c>
    </row>
    <row r="9659" spans="1:16" x14ac:dyDescent="0.3">
      <c r="A9659" t="s">
        <v>69</v>
      </c>
      <c r="B9659" s="38">
        <v>44044</v>
      </c>
      <c r="C9659" t="s">
        <v>30</v>
      </c>
      <c r="D9659" t="s">
        <v>1232</v>
      </c>
      <c r="E9659" t="s">
        <v>1122</v>
      </c>
      <c r="F9659">
        <v>334652</v>
      </c>
      <c r="G9659">
        <v>374395</v>
      </c>
      <c r="H9659" t="s">
        <v>148</v>
      </c>
      <c r="I9659" t="s">
        <v>248</v>
      </c>
      <c r="L9659">
        <f t="shared" si="690"/>
        <v>2020</v>
      </c>
      <c r="M9659">
        <f t="shared" si="691"/>
        <v>8</v>
      </c>
      <c r="N9659">
        <f t="shared" si="687"/>
        <v>0</v>
      </c>
      <c r="O9659">
        <f t="shared" si="688"/>
        <v>0</v>
      </c>
      <c r="P9659">
        <f t="shared" si="689"/>
        <v>1</v>
      </c>
    </row>
    <row r="9660" spans="1:16" x14ac:dyDescent="0.3">
      <c r="A9660" t="s">
        <v>69</v>
      </c>
      <c r="B9660" s="38">
        <v>44044</v>
      </c>
      <c r="C9660" t="s">
        <v>30</v>
      </c>
      <c r="D9660" t="s">
        <v>1229</v>
      </c>
      <c r="E9660" t="s">
        <v>1122</v>
      </c>
      <c r="F9660">
        <v>332818</v>
      </c>
      <c r="G9660">
        <v>373451</v>
      </c>
      <c r="H9660" t="s">
        <v>148</v>
      </c>
      <c r="I9660" t="s">
        <v>248</v>
      </c>
      <c r="L9660">
        <f t="shared" si="690"/>
        <v>2020</v>
      </c>
      <c r="M9660">
        <f t="shared" si="691"/>
        <v>8</v>
      </c>
      <c r="N9660">
        <f t="shared" si="687"/>
        <v>0</v>
      </c>
      <c r="O9660">
        <f t="shared" si="688"/>
        <v>0</v>
      </c>
      <c r="P9660">
        <f t="shared" si="689"/>
        <v>1</v>
      </c>
    </row>
    <row r="9661" spans="1:16" x14ac:dyDescent="0.3">
      <c r="A9661" t="s">
        <v>69</v>
      </c>
      <c r="B9661" s="38">
        <v>44044</v>
      </c>
      <c r="C9661" t="s">
        <v>30</v>
      </c>
      <c r="D9661" t="s">
        <v>1240</v>
      </c>
      <c r="E9661" t="s">
        <v>1122</v>
      </c>
      <c r="F9661">
        <v>334001</v>
      </c>
      <c r="G9661">
        <v>375112</v>
      </c>
      <c r="H9661" t="s">
        <v>148</v>
      </c>
      <c r="I9661" t="s">
        <v>248</v>
      </c>
      <c r="L9661">
        <f t="shared" si="690"/>
        <v>2020</v>
      </c>
      <c r="M9661">
        <f t="shared" si="691"/>
        <v>8</v>
      </c>
      <c r="N9661">
        <f t="shared" si="687"/>
        <v>0</v>
      </c>
      <c r="O9661">
        <f t="shared" si="688"/>
        <v>0</v>
      </c>
      <c r="P9661">
        <f t="shared" si="689"/>
        <v>1</v>
      </c>
    </row>
    <row r="9662" spans="1:16" x14ac:dyDescent="0.3">
      <c r="A9662" t="s">
        <v>69</v>
      </c>
      <c r="B9662" s="38">
        <v>44075</v>
      </c>
      <c r="C9662" t="s">
        <v>30</v>
      </c>
      <c r="D9662" t="s">
        <v>1229</v>
      </c>
      <c r="E9662" t="s">
        <v>1122</v>
      </c>
      <c r="F9662">
        <v>332862</v>
      </c>
      <c r="G9662">
        <v>373493</v>
      </c>
      <c r="H9662" t="s">
        <v>148</v>
      </c>
      <c r="I9662" t="s">
        <v>248</v>
      </c>
      <c r="L9662">
        <f t="shared" si="690"/>
        <v>2020</v>
      </c>
      <c r="M9662">
        <f t="shared" si="691"/>
        <v>9</v>
      </c>
      <c r="N9662">
        <f t="shared" si="687"/>
        <v>0</v>
      </c>
      <c r="O9662">
        <f t="shared" si="688"/>
        <v>0</v>
      </c>
      <c r="P9662">
        <f t="shared" si="689"/>
        <v>1</v>
      </c>
    </row>
    <row r="9663" spans="1:16" x14ac:dyDescent="0.3">
      <c r="A9663" t="s">
        <v>69</v>
      </c>
      <c r="B9663" s="38">
        <v>44075</v>
      </c>
      <c r="C9663" t="s">
        <v>30</v>
      </c>
      <c r="D9663" t="s">
        <v>1232</v>
      </c>
      <c r="E9663" t="s">
        <v>1122</v>
      </c>
      <c r="F9663">
        <v>334750</v>
      </c>
      <c r="G9663">
        <v>374417</v>
      </c>
      <c r="H9663" t="s">
        <v>144</v>
      </c>
      <c r="I9663" t="s">
        <v>341</v>
      </c>
      <c r="L9663">
        <f t="shared" si="690"/>
        <v>2020</v>
      </c>
      <c r="M9663">
        <f t="shared" si="691"/>
        <v>9</v>
      </c>
      <c r="N9663">
        <f t="shared" si="687"/>
        <v>0</v>
      </c>
      <c r="O9663">
        <f t="shared" si="688"/>
        <v>0</v>
      </c>
      <c r="P9663">
        <f t="shared" si="689"/>
        <v>3</v>
      </c>
    </row>
    <row r="9664" spans="1:16" x14ac:dyDescent="0.3">
      <c r="A9664" t="s">
        <v>69</v>
      </c>
      <c r="B9664" s="38">
        <v>44075</v>
      </c>
      <c r="C9664" t="s">
        <v>30</v>
      </c>
      <c r="D9664" t="s">
        <v>1229</v>
      </c>
      <c r="E9664" t="s">
        <v>1122</v>
      </c>
      <c r="F9664">
        <v>332940</v>
      </c>
      <c r="G9664">
        <v>373604</v>
      </c>
      <c r="H9664" t="s">
        <v>148</v>
      </c>
      <c r="I9664" t="s">
        <v>248</v>
      </c>
      <c r="L9664">
        <f t="shared" si="690"/>
        <v>2020</v>
      </c>
      <c r="M9664">
        <f t="shared" si="691"/>
        <v>9</v>
      </c>
      <c r="N9664">
        <f t="shared" si="687"/>
        <v>0</v>
      </c>
      <c r="O9664">
        <f t="shared" si="688"/>
        <v>0</v>
      </c>
      <c r="P9664">
        <f t="shared" si="689"/>
        <v>1</v>
      </c>
    </row>
    <row r="9665" spans="1:16" x14ac:dyDescent="0.3">
      <c r="A9665" t="s">
        <v>69</v>
      </c>
      <c r="B9665" s="38">
        <v>44075</v>
      </c>
      <c r="C9665" t="s">
        <v>30</v>
      </c>
      <c r="D9665" t="s">
        <v>1246</v>
      </c>
      <c r="E9665" t="s">
        <v>1122</v>
      </c>
      <c r="F9665">
        <v>334659</v>
      </c>
      <c r="G9665">
        <v>373925</v>
      </c>
      <c r="H9665" t="s">
        <v>152</v>
      </c>
      <c r="I9665" t="s">
        <v>222</v>
      </c>
      <c r="L9665">
        <f t="shared" si="690"/>
        <v>2020</v>
      </c>
      <c r="M9665">
        <f t="shared" si="691"/>
        <v>9</v>
      </c>
      <c r="N9665">
        <f t="shared" si="687"/>
        <v>0</v>
      </c>
      <c r="O9665">
        <f t="shared" si="688"/>
        <v>0</v>
      </c>
      <c r="P9665">
        <f t="shared" si="689"/>
        <v>2</v>
      </c>
    </row>
    <row r="9666" spans="1:16" x14ac:dyDescent="0.3">
      <c r="A9666" t="s">
        <v>69</v>
      </c>
      <c r="B9666" s="38">
        <v>44075</v>
      </c>
      <c r="C9666" t="s">
        <v>30</v>
      </c>
      <c r="D9666" t="s">
        <v>1495</v>
      </c>
      <c r="E9666" t="s">
        <v>1122</v>
      </c>
      <c r="F9666">
        <v>334146</v>
      </c>
      <c r="G9666">
        <v>375027</v>
      </c>
      <c r="H9666" t="s">
        <v>245</v>
      </c>
      <c r="I9666" t="s">
        <v>529</v>
      </c>
      <c r="L9666">
        <f t="shared" si="690"/>
        <v>2020</v>
      </c>
      <c r="M9666">
        <f t="shared" si="691"/>
        <v>9</v>
      </c>
      <c r="N9666">
        <f t="shared" si="687"/>
        <v>0</v>
      </c>
      <c r="O9666">
        <f t="shared" si="688"/>
        <v>0</v>
      </c>
      <c r="P9666">
        <f t="shared" si="689"/>
        <v>4</v>
      </c>
    </row>
    <row r="9667" spans="1:16" x14ac:dyDescent="0.3">
      <c r="A9667" t="s">
        <v>69</v>
      </c>
      <c r="B9667" s="38">
        <v>44075</v>
      </c>
      <c r="C9667" t="s">
        <v>30</v>
      </c>
      <c r="D9667" t="s">
        <v>1682</v>
      </c>
      <c r="E9667" t="s">
        <v>1122</v>
      </c>
      <c r="F9667">
        <v>333411</v>
      </c>
      <c r="G9667">
        <v>374690</v>
      </c>
      <c r="H9667" t="s">
        <v>148</v>
      </c>
      <c r="I9667" t="s">
        <v>248</v>
      </c>
      <c r="L9667">
        <f t="shared" si="690"/>
        <v>2020</v>
      </c>
      <c r="M9667">
        <f t="shared" si="691"/>
        <v>9</v>
      </c>
      <c r="N9667">
        <f t="shared" si="687"/>
        <v>0</v>
      </c>
      <c r="O9667">
        <f t="shared" si="688"/>
        <v>0</v>
      </c>
      <c r="P9667">
        <f t="shared" si="689"/>
        <v>1</v>
      </c>
    </row>
    <row r="9668" spans="1:16" x14ac:dyDescent="0.3">
      <c r="A9668" t="s">
        <v>69</v>
      </c>
      <c r="B9668" s="38">
        <v>44075</v>
      </c>
      <c r="C9668" t="s">
        <v>30</v>
      </c>
      <c r="D9668" t="s">
        <v>1238</v>
      </c>
      <c r="E9668" t="s">
        <v>1122</v>
      </c>
      <c r="F9668">
        <v>334185</v>
      </c>
      <c r="G9668">
        <v>375138</v>
      </c>
      <c r="H9668" t="s">
        <v>148</v>
      </c>
      <c r="I9668" t="s">
        <v>248</v>
      </c>
      <c r="L9668">
        <f t="shared" si="690"/>
        <v>2020</v>
      </c>
      <c r="M9668">
        <f t="shared" si="691"/>
        <v>9</v>
      </c>
      <c r="N9668">
        <f t="shared" si="687"/>
        <v>0</v>
      </c>
      <c r="O9668">
        <f t="shared" si="688"/>
        <v>0</v>
      </c>
      <c r="P9668">
        <f t="shared" si="689"/>
        <v>1</v>
      </c>
    </row>
    <row r="9669" spans="1:16" x14ac:dyDescent="0.3">
      <c r="A9669" t="s">
        <v>69</v>
      </c>
      <c r="B9669" s="38">
        <v>44075</v>
      </c>
      <c r="C9669" t="s">
        <v>30</v>
      </c>
      <c r="D9669" t="s">
        <v>1245</v>
      </c>
      <c r="E9669" t="s">
        <v>1122</v>
      </c>
      <c r="F9669">
        <v>333635</v>
      </c>
      <c r="G9669">
        <v>375007</v>
      </c>
      <c r="H9669" t="s">
        <v>148</v>
      </c>
      <c r="I9669" t="s">
        <v>248</v>
      </c>
      <c r="L9669">
        <f t="shared" si="690"/>
        <v>2020</v>
      </c>
      <c r="M9669">
        <f t="shared" si="691"/>
        <v>9</v>
      </c>
      <c r="N9669">
        <f t="shared" si="687"/>
        <v>0</v>
      </c>
      <c r="O9669">
        <f t="shared" si="688"/>
        <v>0</v>
      </c>
      <c r="P9669">
        <f t="shared" si="689"/>
        <v>1</v>
      </c>
    </row>
    <row r="9670" spans="1:16" x14ac:dyDescent="0.3">
      <c r="A9670" t="s">
        <v>69</v>
      </c>
      <c r="B9670" s="38">
        <v>44075</v>
      </c>
      <c r="C9670" t="s">
        <v>30</v>
      </c>
      <c r="D9670" t="s">
        <v>1280</v>
      </c>
      <c r="E9670" t="s">
        <v>1122</v>
      </c>
      <c r="F9670">
        <v>333730</v>
      </c>
      <c r="G9670">
        <v>373937</v>
      </c>
      <c r="H9670" t="s">
        <v>148</v>
      </c>
      <c r="I9670" t="s">
        <v>248</v>
      </c>
      <c r="L9670">
        <f t="shared" si="690"/>
        <v>2020</v>
      </c>
      <c r="M9670">
        <f t="shared" si="691"/>
        <v>9</v>
      </c>
      <c r="N9670">
        <f t="shared" si="687"/>
        <v>0</v>
      </c>
      <c r="O9670">
        <f t="shared" si="688"/>
        <v>0</v>
      </c>
      <c r="P9670">
        <f t="shared" si="689"/>
        <v>1</v>
      </c>
    </row>
    <row r="9671" spans="1:16" x14ac:dyDescent="0.3">
      <c r="A9671" t="s">
        <v>69</v>
      </c>
      <c r="B9671" s="38">
        <v>44075</v>
      </c>
      <c r="C9671" t="s">
        <v>30</v>
      </c>
      <c r="D9671" t="s">
        <v>1238</v>
      </c>
      <c r="E9671" t="s">
        <v>1122</v>
      </c>
      <c r="F9671">
        <v>334131</v>
      </c>
      <c r="G9671">
        <v>375038</v>
      </c>
      <c r="H9671" t="s">
        <v>148</v>
      </c>
      <c r="I9671" t="s">
        <v>248</v>
      </c>
      <c r="L9671">
        <f t="shared" si="690"/>
        <v>2020</v>
      </c>
      <c r="M9671">
        <f t="shared" si="691"/>
        <v>9</v>
      </c>
      <c r="N9671">
        <f t="shared" si="687"/>
        <v>0</v>
      </c>
      <c r="O9671">
        <f t="shared" si="688"/>
        <v>0</v>
      </c>
      <c r="P9671">
        <f t="shared" si="689"/>
        <v>1</v>
      </c>
    </row>
    <row r="9672" spans="1:16" x14ac:dyDescent="0.3">
      <c r="A9672" t="s">
        <v>69</v>
      </c>
      <c r="B9672" s="38">
        <v>44075</v>
      </c>
      <c r="C9672" t="s">
        <v>30</v>
      </c>
      <c r="D9672" t="s">
        <v>1297</v>
      </c>
      <c r="E9672" t="s">
        <v>1122</v>
      </c>
      <c r="F9672">
        <v>334943</v>
      </c>
      <c r="G9672">
        <v>374794</v>
      </c>
      <c r="H9672" t="s">
        <v>152</v>
      </c>
      <c r="I9672" t="s">
        <v>222</v>
      </c>
      <c r="L9672">
        <f t="shared" si="690"/>
        <v>2020</v>
      </c>
      <c r="M9672">
        <f t="shared" si="691"/>
        <v>9</v>
      </c>
      <c r="N9672">
        <f t="shared" si="687"/>
        <v>0</v>
      </c>
      <c r="O9672">
        <f t="shared" si="688"/>
        <v>0</v>
      </c>
      <c r="P9672">
        <f t="shared" si="689"/>
        <v>2</v>
      </c>
    </row>
    <row r="9673" spans="1:16" x14ac:dyDescent="0.3">
      <c r="A9673" t="s">
        <v>69</v>
      </c>
      <c r="B9673" s="38">
        <v>44075</v>
      </c>
      <c r="C9673" t="s">
        <v>30</v>
      </c>
      <c r="D9673" t="s">
        <v>1244</v>
      </c>
      <c r="E9673" t="s">
        <v>1122</v>
      </c>
      <c r="F9673">
        <v>333230</v>
      </c>
      <c r="G9673">
        <v>374352</v>
      </c>
      <c r="H9673" t="s">
        <v>245</v>
      </c>
      <c r="I9673" t="s">
        <v>529</v>
      </c>
      <c r="L9673">
        <f t="shared" si="690"/>
        <v>2020</v>
      </c>
      <c r="M9673">
        <f t="shared" si="691"/>
        <v>9</v>
      </c>
      <c r="N9673">
        <f t="shared" si="687"/>
        <v>0</v>
      </c>
      <c r="O9673">
        <f t="shared" si="688"/>
        <v>0</v>
      </c>
      <c r="P9673">
        <f t="shared" si="689"/>
        <v>4</v>
      </c>
    </row>
    <row r="9674" spans="1:16" x14ac:dyDescent="0.3">
      <c r="A9674" t="s">
        <v>69</v>
      </c>
      <c r="B9674" s="38">
        <v>44105</v>
      </c>
      <c r="C9674" t="s">
        <v>30</v>
      </c>
      <c r="D9674" t="s">
        <v>1238</v>
      </c>
      <c r="E9674" t="s">
        <v>1122</v>
      </c>
      <c r="F9674">
        <v>334135</v>
      </c>
      <c r="G9674">
        <v>375037</v>
      </c>
      <c r="H9674" t="s">
        <v>148</v>
      </c>
      <c r="I9674" t="s">
        <v>248</v>
      </c>
      <c r="L9674">
        <f t="shared" si="690"/>
        <v>2020</v>
      </c>
      <c r="M9674">
        <f t="shared" si="691"/>
        <v>10</v>
      </c>
      <c r="N9674">
        <f t="shared" si="687"/>
        <v>0</v>
      </c>
      <c r="O9674">
        <f t="shared" si="688"/>
        <v>0</v>
      </c>
      <c r="P9674">
        <f t="shared" si="689"/>
        <v>1</v>
      </c>
    </row>
    <row r="9675" spans="1:16" x14ac:dyDescent="0.3">
      <c r="A9675" t="s">
        <v>69</v>
      </c>
      <c r="B9675" s="38">
        <v>44105</v>
      </c>
      <c r="C9675" t="s">
        <v>30</v>
      </c>
      <c r="D9675" t="s">
        <v>1271</v>
      </c>
      <c r="E9675" t="s">
        <v>1122</v>
      </c>
      <c r="F9675">
        <v>333636</v>
      </c>
      <c r="G9675">
        <v>373596</v>
      </c>
      <c r="H9675" t="s">
        <v>148</v>
      </c>
      <c r="I9675" t="s">
        <v>248</v>
      </c>
      <c r="L9675">
        <f t="shared" si="690"/>
        <v>2020</v>
      </c>
      <c r="M9675">
        <f t="shared" si="691"/>
        <v>10</v>
      </c>
      <c r="N9675">
        <f t="shared" si="687"/>
        <v>0</v>
      </c>
      <c r="O9675">
        <f t="shared" si="688"/>
        <v>0</v>
      </c>
      <c r="P9675">
        <f t="shared" si="689"/>
        <v>1</v>
      </c>
    </row>
    <row r="9676" spans="1:16" x14ac:dyDescent="0.3">
      <c r="A9676" t="s">
        <v>69</v>
      </c>
      <c r="B9676" s="38">
        <v>44105</v>
      </c>
      <c r="C9676" t="s">
        <v>30</v>
      </c>
      <c r="D9676" t="s">
        <v>1232</v>
      </c>
      <c r="E9676" t="s">
        <v>1122</v>
      </c>
      <c r="F9676">
        <v>334759</v>
      </c>
      <c r="G9676">
        <v>374404</v>
      </c>
      <c r="H9676" t="s">
        <v>148</v>
      </c>
      <c r="I9676" t="s">
        <v>248</v>
      </c>
      <c r="L9676">
        <f t="shared" si="690"/>
        <v>2020</v>
      </c>
      <c r="M9676">
        <f t="shared" si="691"/>
        <v>10</v>
      </c>
      <c r="N9676">
        <f t="shared" si="687"/>
        <v>0</v>
      </c>
      <c r="O9676">
        <f t="shared" si="688"/>
        <v>0</v>
      </c>
      <c r="P9676">
        <f t="shared" si="689"/>
        <v>1</v>
      </c>
    </row>
    <row r="9677" spans="1:16" x14ac:dyDescent="0.3">
      <c r="A9677" t="s">
        <v>69</v>
      </c>
      <c r="B9677" s="38">
        <v>44105</v>
      </c>
      <c r="C9677" t="s">
        <v>30</v>
      </c>
      <c r="D9677" t="s">
        <v>1229</v>
      </c>
      <c r="E9677" t="s">
        <v>1122</v>
      </c>
      <c r="F9677">
        <v>333255</v>
      </c>
      <c r="G9677">
        <v>374595</v>
      </c>
      <c r="H9677" t="s">
        <v>152</v>
      </c>
      <c r="I9677" t="s">
        <v>222</v>
      </c>
      <c r="L9677">
        <f t="shared" si="690"/>
        <v>2020</v>
      </c>
      <c r="M9677">
        <f t="shared" si="691"/>
        <v>10</v>
      </c>
      <c r="N9677">
        <f t="shared" si="687"/>
        <v>0</v>
      </c>
      <c r="O9677">
        <f t="shared" si="688"/>
        <v>0</v>
      </c>
      <c r="P9677">
        <f t="shared" si="689"/>
        <v>2</v>
      </c>
    </row>
    <row r="9678" spans="1:16" x14ac:dyDescent="0.3">
      <c r="A9678" t="s">
        <v>69</v>
      </c>
      <c r="B9678" s="38">
        <v>44105</v>
      </c>
      <c r="C9678" t="s">
        <v>30</v>
      </c>
      <c r="D9678" t="s">
        <v>1593</v>
      </c>
      <c r="E9678" t="s">
        <v>1122</v>
      </c>
      <c r="F9678">
        <v>333247</v>
      </c>
      <c r="G9678">
        <v>374596</v>
      </c>
      <c r="H9678" t="s">
        <v>148</v>
      </c>
      <c r="I9678" t="s">
        <v>248</v>
      </c>
      <c r="L9678">
        <f t="shared" si="690"/>
        <v>2020</v>
      </c>
      <c r="M9678">
        <f t="shared" si="691"/>
        <v>10</v>
      </c>
      <c r="N9678">
        <f t="shared" si="687"/>
        <v>0</v>
      </c>
      <c r="O9678">
        <f t="shared" si="688"/>
        <v>0</v>
      </c>
      <c r="P9678">
        <f t="shared" si="689"/>
        <v>1</v>
      </c>
    </row>
    <row r="9679" spans="1:16" x14ac:dyDescent="0.3">
      <c r="A9679" t="s">
        <v>69</v>
      </c>
      <c r="B9679" s="38">
        <v>44105</v>
      </c>
      <c r="C9679" t="s">
        <v>30</v>
      </c>
      <c r="D9679" t="s">
        <v>1274</v>
      </c>
      <c r="E9679" t="s">
        <v>1122</v>
      </c>
      <c r="F9679">
        <v>333510</v>
      </c>
      <c r="G9679">
        <v>374731</v>
      </c>
      <c r="H9679" t="s">
        <v>148</v>
      </c>
      <c r="I9679" t="s">
        <v>248</v>
      </c>
      <c r="L9679">
        <f t="shared" si="690"/>
        <v>2020</v>
      </c>
      <c r="M9679">
        <f t="shared" si="691"/>
        <v>10</v>
      </c>
      <c r="N9679">
        <f t="shared" si="687"/>
        <v>0</v>
      </c>
      <c r="O9679">
        <f t="shared" si="688"/>
        <v>0</v>
      </c>
      <c r="P9679">
        <f t="shared" si="689"/>
        <v>1</v>
      </c>
    </row>
    <row r="9680" spans="1:16" x14ac:dyDescent="0.3">
      <c r="A9680" t="s">
        <v>69</v>
      </c>
      <c r="B9680" s="38">
        <v>44105</v>
      </c>
      <c r="C9680" t="s">
        <v>30</v>
      </c>
      <c r="D9680" t="s">
        <v>1261</v>
      </c>
      <c r="E9680" t="s">
        <v>1122</v>
      </c>
      <c r="F9680">
        <v>333605</v>
      </c>
      <c r="G9680">
        <v>374670</v>
      </c>
      <c r="H9680" t="s">
        <v>148</v>
      </c>
      <c r="I9680" t="s">
        <v>248</v>
      </c>
      <c r="L9680">
        <f t="shared" si="690"/>
        <v>2020</v>
      </c>
      <c r="M9680">
        <f t="shared" si="691"/>
        <v>10</v>
      </c>
      <c r="N9680">
        <f t="shared" si="687"/>
        <v>0</v>
      </c>
      <c r="O9680">
        <f t="shared" si="688"/>
        <v>0</v>
      </c>
      <c r="P9680">
        <f t="shared" si="689"/>
        <v>1</v>
      </c>
    </row>
    <row r="9681" spans="1:16" x14ac:dyDescent="0.3">
      <c r="A9681" t="s">
        <v>69</v>
      </c>
      <c r="B9681" s="38">
        <v>44105</v>
      </c>
      <c r="C9681" t="s">
        <v>30</v>
      </c>
      <c r="D9681" t="s">
        <v>1222</v>
      </c>
      <c r="E9681" t="s">
        <v>1122</v>
      </c>
      <c r="F9681">
        <v>333685</v>
      </c>
      <c r="G9681">
        <v>374293</v>
      </c>
      <c r="H9681" t="s">
        <v>148</v>
      </c>
      <c r="I9681" t="s">
        <v>248</v>
      </c>
      <c r="L9681">
        <f t="shared" si="690"/>
        <v>2020</v>
      </c>
      <c r="M9681">
        <f t="shared" si="691"/>
        <v>10</v>
      </c>
      <c r="N9681">
        <f t="shared" si="687"/>
        <v>0</v>
      </c>
      <c r="O9681">
        <f t="shared" si="688"/>
        <v>0</v>
      </c>
      <c r="P9681">
        <f t="shared" si="689"/>
        <v>1</v>
      </c>
    </row>
    <row r="9682" spans="1:16" x14ac:dyDescent="0.3">
      <c r="A9682" t="s">
        <v>69</v>
      </c>
      <c r="B9682" s="38">
        <v>44105</v>
      </c>
      <c r="C9682" t="s">
        <v>30</v>
      </c>
      <c r="D9682" t="s">
        <v>1474</v>
      </c>
      <c r="E9682" t="s">
        <v>1122</v>
      </c>
      <c r="F9682">
        <v>333634</v>
      </c>
      <c r="G9682">
        <v>373968</v>
      </c>
      <c r="H9682" t="s">
        <v>148</v>
      </c>
      <c r="I9682" t="s">
        <v>248</v>
      </c>
      <c r="L9682">
        <f t="shared" si="690"/>
        <v>2020</v>
      </c>
      <c r="M9682">
        <f t="shared" si="691"/>
        <v>10</v>
      </c>
      <c r="N9682">
        <f t="shared" si="687"/>
        <v>0</v>
      </c>
      <c r="O9682">
        <f t="shared" si="688"/>
        <v>0</v>
      </c>
      <c r="P9682">
        <f t="shared" si="689"/>
        <v>1</v>
      </c>
    </row>
    <row r="9683" spans="1:16" x14ac:dyDescent="0.3">
      <c r="A9683" t="s">
        <v>69</v>
      </c>
      <c r="B9683" s="38">
        <v>44105</v>
      </c>
      <c r="C9683" t="s">
        <v>29</v>
      </c>
      <c r="D9683" t="s">
        <v>1235</v>
      </c>
      <c r="E9683" t="s">
        <v>1122</v>
      </c>
      <c r="F9683">
        <v>333448</v>
      </c>
      <c r="G9683">
        <v>373182</v>
      </c>
      <c r="H9683" t="s">
        <v>148</v>
      </c>
      <c r="I9683" t="s">
        <v>799</v>
      </c>
      <c r="L9683">
        <f t="shared" si="690"/>
        <v>2020</v>
      </c>
      <c r="M9683">
        <f t="shared" si="691"/>
        <v>10</v>
      </c>
      <c r="N9683">
        <f t="shared" si="687"/>
        <v>0</v>
      </c>
      <c r="O9683">
        <f t="shared" si="688"/>
        <v>1</v>
      </c>
      <c r="P9683">
        <f t="shared" si="689"/>
        <v>0</v>
      </c>
    </row>
    <row r="9684" spans="1:16" x14ac:dyDescent="0.3">
      <c r="A9684" t="s">
        <v>69</v>
      </c>
      <c r="B9684" s="38">
        <v>44105</v>
      </c>
      <c r="C9684" t="s">
        <v>30</v>
      </c>
      <c r="D9684" t="s">
        <v>1351</v>
      </c>
      <c r="E9684" t="s">
        <v>1122</v>
      </c>
      <c r="F9684">
        <v>333730</v>
      </c>
      <c r="G9684">
        <v>374837</v>
      </c>
      <c r="H9684" t="s">
        <v>148</v>
      </c>
      <c r="I9684" t="s">
        <v>248</v>
      </c>
      <c r="L9684">
        <f t="shared" si="690"/>
        <v>2020</v>
      </c>
      <c r="M9684">
        <f t="shared" si="691"/>
        <v>10</v>
      </c>
      <c r="N9684">
        <f t="shared" si="687"/>
        <v>0</v>
      </c>
      <c r="O9684">
        <f t="shared" si="688"/>
        <v>0</v>
      </c>
      <c r="P9684">
        <f t="shared" si="689"/>
        <v>1</v>
      </c>
    </row>
    <row r="9685" spans="1:16" x14ac:dyDescent="0.3">
      <c r="A9685" t="s">
        <v>69</v>
      </c>
      <c r="B9685" s="38">
        <v>44105</v>
      </c>
      <c r="C9685" t="s">
        <v>29</v>
      </c>
      <c r="D9685" t="s">
        <v>1267</v>
      </c>
      <c r="E9685" t="s">
        <v>1122</v>
      </c>
      <c r="F9685">
        <v>333061</v>
      </c>
      <c r="G9685">
        <v>373862</v>
      </c>
      <c r="H9685" t="s">
        <v>144</v>
      </c>
      <c r="I9685" t="s">
        <v>799</v>
      </c>
      <c r="J9685" t="s">
        <v>222</v>
      </c>
      <c r="L9685">
        <f t="shared" si="690"/>
        <v>2020</v>
      </c>
      <c r="M9685">
        <f t="shared" si="691"/>
        <v>10</v>
      </c>
      <c r="N9685">
        <f t="shared" ref="N9685:N9748" si="692">SUM((IF(OR(ISBLANK($I9685),ISERROR(SEARCH("killed",$I9685))),0,IF(SEARCH("killed",$I9685)=3,LEFT($I9685,1),IF(SEARCH("killed",$I9685)=4,LEFT($I9685,2),0)))),(IF(OR(ISBLANK($J9685),ISERROR(SEARCH("killed",$J9685))),0,IF(SEARCH("killed",$J9685)=3,LEFT($J9685,1),IF(SEARCH("killed",$J9685)=4,LEFT($J9685,2),0)))),(IF(OR(ISBLANK($K9685),ISERROR(SEARCH("killed",$K9685))),0,IF(SEARCH("killed",$K9685)=3,LEFT($K9685,1),IF(SEARCH("killed",$K9685)=4,LEFT($K9685,2),0)))))</f>
        <v>0</v>
      </c>
      <c r="O9685">
        <f t="shared" ref="O9685:O9748" si="693">SUM((IF(OR(ISBLANK($I9685),ISERROR(SEARCH("seriously",$I9685))),0,IF(SEARCH("seriously",$I9685)=3,LEFT($I9685,1),IF(SEARCH("seriously",$I9685)=4,LEFT($I9685,2),0)))),(IF(OR(ISBLANK($J9685),ISERROR(SEARCH("seriously",$J9685))),0,IF(SEARCH("seriously",$J9685)=3,LEFT($J9685,1),IF(SEARCH("seriously",$J9685)=4,LEFT($J9685,2),0)))),(IF(OR(ISBLANK($K9685),ISERROR(SEARCH("seriously",$K9685))),0,IF(SEARCH("seriously",$K9685)=3,LEFT($K9685,1),IF(SEARCH("seriously",$K9685)=4,LEFT($K9685,2),0)))))</f>
        <v>1</v>
      </c>
      <c r="P9685">
        <f t="shared" ref="P9685:P9748" si="694">SUM((IF(OR(ISBLANK($I9685),ISERROR(SEARCH("slightly",$I9685))),0,IF(SEARCH("slightly",$I9685)=3,LEFT($I9685,1),IF(SEARCH("slightly",$I9685)=4,LEFT($I9685,2),0)))),(IF(OR(ISBLANK($J9685),ISERROR(SEARCH("slightly",$J9685))),0,IF(SEARCH("slightly",$J9685)=3,LEFT($J9685,1),IF(SEARCH("slightly",$J9685)=4,LEFT($J9685,2),0)))),(IF(OR(ISBLANK($K9685),ISERROR(SEARCH("slightly",$K9685))),0,IF(SEARCH("slightly",$K9685)=3,LEFT($K9685,1),IF(SEARCH("slightly",$K9685)=4,LEFT($K9685,2),0)))))</f>
        <v>2</v>
      </c>
    </row>
    <row r="9686" spans="1:16" x14ac:dyDescent="0.3">
      <c r="A9686" t="s">
        <v>69</v>
      </c>
      <c r="B9686" s="38">
        <v>44105</v>
      </c>
      <c r="C9686" t="s">
        <v>30</v>
      </c>
      <c r="D9686" t="s">
        <v>1270</v>
      </c>
      <c r="E9686" t="s">
        <v>1122</v>
      </c>
      <c r="F9686">
        <v>334333</v>
      </c>
      <c r="G9686">
        <v>374362</v>
      </c>
      <c r="H9686" t="s">
        <v>234</v>
      </c>
      <c r="I9686" t="s">
        <v>484</v>
      </c>
      <c r="L9686">
        <f t="shared" si="690"/>
        <v>2020</v>
      </c>
      <c r="M9686">
        <f t="shared" si="691"/>
        <v>10</v>
      </c>
      <c r="N9686">
        <f t="shared" si="692"/>
        <v>0</v>
      </c>
      <c r="O9686">
        <f t="shared" si="693"/>
        <v>0</v>
      </c>
      <c r="P9686">
        <f t="shared" si="694"/>
        <v>5</v>
      </c>
    </row>
    <row r="9687" spans="1:16" x14ac:dyDescent="0.3">
      <c r="A9687" t="s">
        <v>69</v>
      </c>
      <c r="B9687" s="38">
        <v>44136</v>
      </c>
      <c r="C9687" t="s">
        <v>30</v>
      </c>
      <c r="D9687" t="s">
        <v>1274</v>
      </c>
      <c r="E9687" t="s">
        <v>1122</v>
      </c>
      <c r="F9687">
        <v>333507</v>
      </c>
      <c r="G9687">
        <v>374724</v>
      </c>
      <c r="H9687" t="s">
        <v>152</v>
      </c>
      <c r="I9687" t="s">
        <v>222</v>
      </c>
      <c r="L9687">
        <f t="shared" si="690"/>
        <v>2020</v>
      </c>
      <c r="M9687">
        <f t="shared" si="691"/>
        <v>11</v>
      </c>
      <c r="N9687">
        <f t="shared" si="692"/>
        <v>0</v>
      </c>
      <c r="O9687">
        <f t="shared" si="693"/>
        <v>0</v>
      </c>
      <c r="P9687">
        <f t="shared" si="694"/>
        <v>2</v>
      </c>
    </row>
    <row r="9688" spans="1:16" x14ac:dyDescent="0.3">
      <c r="A9688" t="s">
        <v>69</v>
      </c>
      <c r="B9688" s="38">
        <v>44136</v>
      </c>
      <c r="C9688" t="s">
        <v>30</v>
      </c>
      <c r="D9688" t="s">
        <v>1238</v>
      </c>
      <c r="E9688" t="s">
        <v>1122</v>
      </c>
      <c r="F9688">
        <v>334181</v>
      </c>
      <c r="G9688">
        <v>375151</v>
      </c>
      <c r="H9688" t="s">
        <v>148</v>
      </c>
      <c r="I9688" t="s">
        <v>248</v>
      </c>
      <c r="L9688">
        <f t="shared" si="690"/>
        <v>2020</v>
      </c>
      <c r="M9688">
        <f t="shared" si="691"/>
        <v>11</v>
      </c>
      <c r="N9688">
        <f t="shared" si="692"/>
        <v>0</v>
      </c>
      <c r="O9688">
        <f t="shared" si="693"/>
        <v>0</v>
      </c>
      <c r="P9688">
        <f t="shared" si="694"/>
        <v>1</v>
      </c>
    </row>
    <row r="9689" spans="1:16" x14ac:dyDescent="0.3">
      <c r="A9689" t="s">
        <v>69</v>
      </c>
      <c r="B9689" s="38">
        <v>44136</v>
      </c>
      <c r="C9689" t="s">
        <v>30</v>
      </c>
      <c r="D9689" t="s">
        <v>1236</v>
      </c>
      <c r="E9689" t="s">
        <v>1122</v>
      </c>
      <c r="F9689">
        <v>334043</v>
      </c>
      <c r="G9689">
        <v>375081</v>
      </c>
      <c r="H9689" t="s">
        <v>148</v>
      </c>
      <c r="I9689" t="s">
        <v>248</v>
      </c>
      <c r="L9689">
        <f t="shared" si="690"/>
        <v>2020</v>
      </c>
      <c r="M9689">
        <f t="shared" si="691"/>
        <v>11</v>
      </c>
      <c r="N9689">
        <f t="shared" si="692"/>
        <v>0</v>
      </c>
      <c r="O9689">
        <f t="shared" si="693"/>
        <v>0</v>
      </c>
      <c r="P9689">
        <f t="shared" si="694"/>
        <v>1</v>
      </c>
    </row>
    <row r="9690" spans="1:16" x14ac:dyDescent="0.3">
      <c r="A9690" t="s">
        <v>69</v>
      </c>
      <c r="B9690" s="38">
        <v>44136</v>
      </c>
      <c r="C9690" t="s">
        <v>29</v>
      </c>
      <c r="D9690" t="s">
        <v>1245</v>
      </c>
      <c r="E9690" t="s">
        <v>1122</v>
      </c>
      <c r="F9690">
        <v>333488</v>
      </c>
      <c r="G9690">
        <v>375116</v>
      </c>
      <c r="H9690" t="s">
        <v>148</v>
      </c>
      <c r="I9690" t="s">
        <v>799</v>
      </c>
      <c r="L9690">
        <f t="shared" si="690"/>
        <v>2020</v>
      </c>
      <c r="M9690">
        <f t="shared" si="691"/>
        <v>11</v>
      </c>
      <c r="N9690">
        <f t="shared" si="692"/>
        <v>0</v>
      </c>
      <c r="O9690">
        <f t="shared" si="693"/>
        <v>1</v>
      </c>
      <c r="P9690">
        <f t="shared" si="694"/>
        <v>0</v>
      </c>
    </row>
    <row r="9691" spans="1:16" x14ac:dyDescent="0.3">
      <c r="A9691" t="s">
        <v>69</v>
      </c>
      <c r="B9691" s="38">
        <v>44136</v>
      </c>
      <c r="C9691" t="s">
        <v>30</v>
      </c>
      <c r="D9691" t="s">
        <v>1238</v>
      </c>
      <c r="E9691" t="s">
        <v>1122</v>
      </c>
      <c r="F9691">
        <v>334176</v>
      </c>
      <c r="G9691">
        <v>375140</v>
      </c>
      <c r="H9691" t="s">
        <v>148</v>
      </c>
      <c r="I9691" t="s">
        <v>248</v>
      </c>
      <c r="L9691">
        <f t="shared" si="690"/>
        <v>2020</v>
      </c>
      <c r="M9691">
        <f t="shared" si="691"/>
        <v>11</v>
      </c>
      <c r="N9691">
        <f t="shared" si="692"/>
        <v>0</v>
      </c>
      <c r="O9691">
        <f t="shared" si="693"/>
        <v>0</v>
      </c>
      <c r="P9691">
        <f t="shared" si="694"/>
        <v>1</v>
      </c>
    </row>
    <row r="9692" spans="1:16" x14ac:dyDescent="0.3">
      <c r="A9692" t="s">
        <v>69</v>
      </c>
      <c r="B9692" s="38">
        <v>44136</v>
      </c>
      <c r="C9692" t="s">
        <v>30</v>
      </c>
      <c r="D9692" t="s">
        <v>1274</v>
      </c>
      <c r="E9692" t="s">
        <v>1122</v>
      </c>
      <c r="F9692">
        <v>333576</v>
      </c>
      <c r="G9692">
        <v>374886</v>
      </c>
      <c r="H9692" t="s">
        <v>148</v>
      </c>
      <c r="I9692" t="s">
        <v>248</v>
      </c>
      <c r="L9692">
        <f t="shared" si="690"/>
        <v>2020</v>
      </c>
      <c r="M9692">
        <f t="shared" si="691"/>
        <v>11</v>
      </c>
      <c r="N9692">
        <f t="shared" si="692"/>
        <v>0</v>
      </c>
      <c r="O9692">
        <f t="shared" si="693"/>
        <v>0</v>
      </c>
      <c r="P9692">
        <f t="shared" si="694"/>
        <v>1</v>
      </c>
    </row>
    <row r="9693" spans="1:16" x14ac:dyDescent="0.3">
      <c r="A9693" t="s">
        <v>69</v>
      </c>
      <c r="B9693" s="38">
        <v>44136</v>
      </c>
      <c r="C9693" t="s">
        <v>30</v>
      </c>
      <c r="D9693" t="s">
        <v>1241</v>
      </c>
      <c r="E9693" t="s">
        <v>1122</v>
      </c>
      <c r="F9693">
        <v>334239</v>
      </c>
      <c r="G9693">
        <v>373986</v>
      </c>
      <c r="H9693" t="s">
        <v>148</v>
      </c>
      <c r="I9693" t="s">
        <v>248</v>
      </c>
      <c r="L9693">
        <f t="shared" si="690"/>
        <v>2020</v>
      </c>
      <c r="M9693">
        <f t="shared" si="691"/>
        <v>11</v>
      </c>
      <c r="N9693">
        <f t="shared" si="692"/>
        <v>0</v>
      </c>
      <c r="O9693">
        <f t="shared" si="693"/>
        <v>0</v>
      </c>
      <c r="P9693">
        <f t="shared" si="694"/>
        <v>1</v>
      </c>
    </row>
    <row r="9694" spans="1:16" x14ac:dyDescent="0.3">
      <c r="A9694" t="s">
        <v>69</v>
      </c>
      <c r="B9694" s="38">
        <v>44136</v>
      </c>
      <c r="C9694" t="s">
        <v>30</v>
      </c>
      <c r="D9694" t="s">
        <v>1492</v>
      </c>
      <c r="E9694" t="s">
        <v>1122</v>
      </c>
      <c r="F9694">
        <v>333590</v>
      </c>
      <c r="G9694">
        <v>374534</v>
      </c>
      <c r="H9694" t="s">
        <v>148</v>
      </c>
      <c r="I9694" t="s">
        <v>248</v>
      </c>
      <c r="L9694">
        <f t="shared" si="690"/>
        <v>2020</v>
      </c>
      <c r="M9694">
        <f t="shared" si="691"/>
        <v>11</v>
      </c>
      <c r="N9694">
        <f t="shared" si="692"/>
        <v>0</v>
      </c>
      <c r="O9694">
        <f t="shared" si="693"/>
        <v>0</v>
      </c>
      <c r="P9694">
        <f t="shared" si="694"/>
        <v>1</v>
      </c>
    </row>
    <row r="9695" spans="1:16" x14ac:dyDescent="0.3">
      <c r="A9695" t="s">
        <v>69</v>
      </c>
      <c r="B9695" s="38">
        <v>44136</v>
      </c>
      <c r="C9695" t="s">
        <v>30</v>
      </c>
      <c r="D9695" t="s">
        <v>1244</v>
      </c>
      <c r="E9695" t="s">
        <v>1122</v>
      </c>
      <c r="F9695">
        <v>333242</v>
      </c>
      <c r="G9695">
        <v>374368</v>
      </c>
      <c r="H9695" t="s">
        <v>148</v>
      </c>
      <c r="I9695" t="s">
        <v>248</v>
      </c>
      <c r="L9695">
        <f t="shared" si="690"/>
        <v>2020</v>
      </c>
      <c r="M9695">
        <f t="shared" si="691"/>
        <v>11</v>
      </c>
      <c r="N9695">
        <f t="shared" si="692"/>
        <v>0</v>
      </c>
      <c r="O9695">
        <f t="shared" si="693"/>
        <v>0</v>
      </c>
      <c r="P9695">
        <f t="shared" si="694"/>
        <v>1</v>
      </c>
    </row>
    <row r="9696" spans="1:16" x14ac:dyDescent="0.3">
      <c r="A9696" t="s">
        <v>69</v>
      </c>
      <c r="B9696" s="38">
        <v>44136</v>
      </c>
      <c r="C9696" t="s">
        <v>30</v>
      </c>
      <c r="D9696" t="s">
        <v>1267</v>
      </c>
      <c r="E9696" t="s">
        <v>1122</v>
      </c>
      <c r="F9696">
        <v>333330</v>
      </c>
      <c r="G9696">
        <v>373894</v>
      </c>
      <c r="H9696" t="s">
        <v>144</v>
      </c>
      <c r="I9696" t="s">
        <v>341</v>
      </c>
      <c r="L9696">
        <f t="shared" si="690"/>
        <v>2020</v>
      </c>
      <c r="M9696">
        <f t="shared" si="691"/>
        <v>11</v>
      </c>
      <c r="N9696">
        <f t="shared" si="692"/>
        <v>0</v>
      </c>
      <c r="O9696">
        <f t="shared" si="693"/>
        <v>0</v>
      </c>
      <c r="P9696">
        <f t="shared" si="694"/>
        <v>3</v>
      </c>
    </row>
    <row r="9697" spans="1:16" x14ac:dyDescent="0.3">
      <c r="A9697" t="s">
        <v>69</v>
      </c>
      <c r="B9697" s="38">
        <v>44136</v>
      </c>
      <c r="C9697" t="s">
        <v>30</v>
      </c>
      <c r="D9697" t="s">
        <v>1605</v>
      </c>
      <c r="E9697" t="s">
        <v>1122</v>
      </c>
      <c r="F9697">
        <v>334376</v>
      </c>
      <c r="G9697">
        <v>374933</v>
      </c>
      <c r="H9697" t="s">
        <v>148</v>
      </c>
      <c r="I9697" t="s">
        <v>248</v>
      </c>
      <c r="L9697">
        <f t="shared" si="690"/>
        <v>2020</v>
      </c>
      <c r="M9697">
        <f t="shared" si="691"/>
        <v>11</v>
      </c>
      <c r="N9697">
        <f t="shared" si="692"/>
        <v>0</v>
      </c>
      <c r="O9697">
        <f t="shared" si="693"/>
        <v>0</v>
      </c>
      <c r="P9697">
        <f t="shared" si="694"/>
        <v>1</v>
      </c>
    </row>
    <row r="9698" spans="1:16" x14ac:dyDescent="0.3">
      <c r="A9698" t="s">
        <v>69</v>
      </c>
      <c r="B9698" s="38">
        <v>44136</v>
      </c>
      <c r="C9698" t="s">
        <v>30</v>
      </c>
      <c r="D9698" t="s">
        <v>1235</v>
      </c>
      <c r="E9698" t="s">
        <v>1122</v>
      </c>
      <c r="F9698">
        <v>333452</v>
      </c>
      <c r="G9698">
        <v>373185</v>
      </c>
      <c r="H9698" t="s">
        <v>245</v>
      </c>
      <c r="I9698" t="s">
        <v>529</v>
      </c>
      <c r="L9698">
        <f t="shared" si="690"/>
        <v>2020</v>
      </c>
      <c r="M9698">
        <f t="shared" si="691"/>
        <v>11</v>
      </c>
      <c r="N9698">
        <f t="shared" si="692"/>
        <v>0</v>
      </c>
      <c r="O9698">
        <f t="shared" si="693"/>
        <v>0</v>
      </c>
      <c r="P9698">
        <f t="shared" si="694"/>
        <v>4</v>
      </c>
    </row>
    <row r="9699" spans="1:16" x14ac:dyDescent="0.3">
      <c r="A9699" t="s">
        <v>69</v>
      </c>
      <c r="B9699" s="38">
        <v>44136</v>
      </c>
      <c r="C9699" t="s">
        <v>30</v>
      </c>
      <c r="D9699" t="s">
        <v>1260</v>
      </c>
      <c r="E9699" t="s">
        <v>1122</v>
      </c>
      <c r="F9699">
        <v>333623</v>
      </c>
      <c r="G9699">
        <v>373213</v>
      </c>
      <c r="H9699" t="s">
        <v>148</v>
      </c>
      <c r="I9699" t="s">
        <v>248</v>
      </c>
      <c r="L9699">
        <f t="shared" si="690"/>
        <v>2020</v>
      </c>
      <c r="M9699">
        <f t="shared" si="691"/>
        <v>11</v>
      </c>
      <c r="N9699">
        <f t="shared" si="692"/>
        <v>0</v>
      </c>
      <c r="O9699">
        <f t="shared" si="693"/>
        <v>0</v>
      </c>
      <c r="P9699">
        <f t="shared" si="694"/>
        <v>1</v>
      </c>
    </row>
    <row r="9700" spans="1:16" x14ac:dyDescent="0.3">
      <c r="A9700" t="s">
        <v>69</v>
      </c>
      <c r="B9700" s="38">
        <v>44136</v>
      </c>
      <c r="C9700" t="s">
        <v>30</v>
      </c>
      <c r="D9700" t="s">
        <v>1242</v>
      </c>
      <c r="E9700" t="s">
        <v>1122</v>
      </c>
      <c r="F9700">
        <v>334132</v>
      </c>
      <c r="G9700">
        <v>373534</v>
      </c>
      <c r="H9700" t="s">
        <v>148</v>
      </c>
      <c r="I9700" t="s">
        <v>248</v>
      </c>
      <c r="L9700">
        <f t="shared" si="690"/>
        <v>2020</v>
      </c>
      <c r="M9700">
        <f t="shared" si="691"/>
        <v>11</v>
      </c>
      <c r="N9700">
        <f t="shared" si="692"/>
        <v>0</v>
      </c>
      <c r="O9700">
        <f t="shared" si="693"/>
        <v>0</v>
      </c>
      <c r="P9700">
        <f t="shared" si="694"/>
        <v>1</v>
      </c>
    </row>
    <row r="9701" spans="1:16" x14ac:dyDescent="0.3">
      <c r="A9701" t="s">
        <v>69</v>
      </c>
      <c r="B9701" s="38">
        <v>44136</v>
      </c>
      <c r="C9701" t="s">
        <v>30</v>
      </c>
      <c r="D9701" t="s">
        <v>1224</v>
      </c>
      <c r="E9701" t="s">
        <v>1122</v>
      </c>
      <c r="F9701">
        <v>333966</v>
      </c>
      <c r="G9701">
        <v>374362</v>
      </c>
      <c r="H9701" t="s">
        <v>148</v>
      </c>
      <c r="I9701" t="s">
        <v>248</v>
      </c>
      <c r="L9701">
        <f t="shared" si="690"/>
        <v>2020</v>
      </c>
      <c r="M9701">
        <f t="shared" si="691"/>
        <v>11</v>
      </c>
      <c r="N9701">
        <f t="shared" si="692"/>
        <v>0</v>
      </c>
      <c r="O9701">
        <f t="shared" si="693"/>
        <v>0</v>
      </c>
      <c r="P9701">
        <f t="shared" si="694"/>
        <v>1</v>
      </c>
    </row>
    <row r="9702" spans="1:16" x14ac:dyDescent="0.3">
      <c r="A9702" t="s">
        <v>69</v>
      </c>
      <c r="B9702" s="38">
        <v>44136</v>
      </c>
      <c r="C9702" t="s">
        <v>30</v>
      </c>
      <c r="D9702" t="s">
        <v>1229</v>
      </c>
      <c r="E9702" t="s">
        <v>1122</v>
      </c>
      <c r="F9702">
        <v>333259</v>
      </c>
      <c r="G9702">
        <v>374520</v>
      </c>
      <c r="H9702" t="s">
        <v>148</v>
      </c>
      <c r="I9702" t="s">
        <v>248</v>
      </c>
      <c r="L9702">
        <f t="shared" si="690"/>
        <v>2020</v>
      </c>
      <c r="M9702">
        <f t="shared" si="691"/>
        <v>11</v>
      </c>
      <c r="N9702">
        <f t="shared" si="692"/>
        <v>0</v>
      </c>
      <c r="O9702">
        <f t="shared" si="693"/>
        <v>0</v>
      </c>
      <c r="P9702">
        <f t="shared" si="694"/>
        <v>1</v>
      </c>
    </row>
    <row r="9703" spans="1:16" x14ac:dyDescent="0.3">
      <c r="A9703" t="s">
        <v>69</v>
      </c>
      <c r="B9703" s="38">
        <v>44136</v>
      </c>
      <c r="C9703" t="s">
        <v>30</v>
      </c>
      <c r="D9703" t="s">
        <v>1480</v>
      </c>
      <c r="E9703" t="s">
        <v>1122</v>
      </c>
      <c r="F9703">
        <v>334757</v>
      </c>
      <c r="G9703">
        <v>374425</v>
      </c>
      <c r="H9703" t="s">
        <v>148</v>
      </c>
      <c r="I9703" t="s">
        <v>248</v>
      </c>
      <c r="L9703">
        <f t="shared" si="690"/>
        <v>2020</v>
      </c>
      <c r="M9703">
        <f t="shared" si="691"/>
        <v>11</v>
      </c>
      <c r="N9703">
        <f t="shared" si="692"/>
        <v>0</v>
      </c>
      <c r="O9703">
        <f t="shared" si="693"/>
        <v>0</v>
      </c>
      <c r="P9703">
        <f t="shared" si="694"/>
        <v>1</v>
      </c>
    </row>
    <row r="9704" spans="1:16" x14ac:dyDescent="0.3">
      <c r="A9704" t="s">
        <v>69</v>
      </c>
      <c r="B9704" s="38">
        <v>44166</v>
      </c>
      <c r="C9704" t="s">
        <v>30</v>
      </c>
      <c r="D9704" t="s">
        <v>1253</v>
      </c>
      <c r="E9704" t="s">
        <v>1122</v>
      </c>
      <c r="F9704">
        <v>334119</v>
      </c>
      <c r="G9704">
        <v>373514</v>
      </c>
      <c r="H9704" t="s">
        <v>152</v>
      </c>
      <c r="I9704" t="s">
        <v>222</v>
      </c>
      <c r="L9704">
        <f t="shared" si="690"/>
        <v>2020</v>
      </c>
      <c r="M9704">
        <f t="shared" si="691"/>
        <v>12</v>
      </c>
      <c r="N9704">
        <f t="shared" si="692"/>
        <v>0</v>
      </c>
      <c r="O9704">
        <f t="shared" si="693"/>
        <v>0</v>
      </c>
      <c r="P9704">
        <f t="shared" si="694"/>
        <v>2</v>
      </c>
    </row>
    <row r="9705" spans="1:16" x14ac:dyDescent="0.3">
      <c r="A9705" t="s">
        <v>69</v>
      </c>
      <c r="B9705" s="38">
        <v>44166</v>
      </c>
      <c r="C9705" t="s">
        <v>30</v>
      </c>
      <c r="D9705" t="s">
        <v>1600</v>
      </c>
      <c r="E9705" t="s">
        <v>1122</v>
      </c>
      <c r="F9705">
        <v>334641</v>
      </c>
      <c r="G9705">
        <v>373750</v>
      </c>
      <c r="H9705" t="s">
        <v>148</v>
      </c>
      <c r="I9705" t="s">
        <v>248</v>
      </c>
      <c r="L9705">
        <f t="shared" si="690"/>
        <v>2020</v>
      </c>
      <c r="M9705">
        <f t="shared" si="691"/>
        <v>12</v>
      </c>
      <c r="N9705">
        <f t="shared" si="692"/>
        <v>0</v>
      </c>
      <c r="O9705">
        <f t="shared" si="693"/>
        <v>0</v>
      </c>
      <c r="P9705">
        <f t="shared" si="694"/>
        <v>1</v>
      </c>
    </row>
    <row r="9706" spans="1:16" x14ac:dyDescent="0.3">
      <c r="A9706" t="s">
        <v>69</v>
      </c>
      <c r="B9706" s="38">
        <v>44166</v>
      </c>
      <c r="C9706" t="s">
        <v>30</v>
      </c>
      <c r="D9706" t="s">
        <v>1272</v>
      </c>
      <c r="E9706" t="s">
        <v>1122</v>
      </c>
      <c r="F9706">
        <v>333892</v>
      </c>
      <c r="G9706">
        <v>374096</v>
      </c>
      <c r="H9706" t="s">
        <v>148</v>
      </c>
      <c r="I9706" t="s">
        <v>248</v>
      </c>
      <c r="L9706">
        <f t="shared" si="690"/>
        <v>2020</v>
      </c>
      <c r="M9706">
        <f t="shared" si="691"/>
        <v>12</v>
      </c>
      <c r="N9706">
        <f t="shared" si="692"/>
        <v>0</v>
      </c>
      <c r="O9706">
        <f t="shared" si="693"/>
        <v>0</v>
      </c>
      <c r="P9706">
        <f t="shared" si="694"/>
        <v>1</v>
      </c>
    </row>
    <row r="9707" spans="1:16" x14ac:dyDescent="0.3">
      <c r="A9707" t="s">
        <v>69</v>
      </c>
      <c r="B9707" s="38">
        <v>44166</v>
      </c>
      <c r="C9707" t="s">
        <v>30</v>
      </c>
      <c r="D9707" t="s">
        <v>1229</v>
      </c>
      <c r="E9707" t="s">
        <v>1122</v>
      </c>
      <c r="F9707">
        <v>333145</v>
      </c>
      <c r="G9707">
        <v>374177</v>
      </c>
      <c r="H9707" t="s">
        <v>148</v>
      </c>
      <c r="I9707" t="s">
        <v>248</v>
      </c>
      <c r="L9707">
        <f t="shared" si="690"/>
        <v>2020</v>
      </c>
      <c r="M9707">
        <f t="shared" si="691"/>
        <v>12</v>
      </c>
      <c r="N9707">
        <f t="shared" si="692"/>
        <v>0</v>
      </c>
      <c r="O9707">
        <f t="shared" si="693"/>
        <v>0</v>
      </c>
      <c r="P9707">
        <f t="shared" si="694"/>
        <v>1</v>
      </c>
    </row>
    <row r="9708" spans="1:16" x14ac:dyDescent="0.3">
      <c r="A9708" t="s">
        <v>69</v>
      </c>
      <c r="B9708" s="38">
        <v>44166</v>
      </c>
      <c r="C9708" t="s">
        <v>30</v>
      </c>
      <c r="D9708" t="s">
        <v>1256</v>
      </c>
      <c r="E9708" t="s">
        <v>1122</v>
      </c>
      <c r="F9708">
        <v>333449</v>
      </c>
      <c r="G9708">
        <v>374420</v>
      </c>
      <c r="H9708" t="s">
        <v>245</v>
      </c>
      <c r="I9708" t="s">
        <v>529</v>
      </c>
      <c r="L9708">
        <f t="shared" si="690"/>
        <v>2020</v>
      </c>
      <c r="M9708">
        <f t="shared" si="691"/>
        <v>12</v>
      </c>
      <c r="N9708">
        <f t="shared" si="692"/>
        <v>0</v>
      </c>
      <c r="O9708">
        <f t="shared" si="693"/>
        <v>0</v>
      </c>
      <c r="P9708">
        <f t="shared" si="694"/>
        <v>4</v>
      </c>
    </row>
    <row r="9709" spans="1:16" x14ac:dyDescent="0.3">
      <c r="A9709" t="s">
        <v>69</v>
      </c>
      <c r="B9709" s="38">
        <v>44166</v>
      </c>
      <c r="C9709" t="s">
        <v>30</v>
      </c>
      <c r="D9709" t="s">
        <v>1496</v>
      </c>
      <c r="E9709" t="s">
        <v>1122</v>
      </c>
      <c r="F9709">
        <v>334179</v>
      </c>
      <c r="G9709">
        <v>374883</v>
      </c>
      <c r="H9709" t="s">
        <v>148</v>
      </c>
      <c r="I9709" t="s">
        <v>248</v>
      </c>
      <c r="L9709">
        <f t="shared" si="690"/>
        <v>2020</v>
      </c>
      <c r="M9709">
        <f t="shared" si="691"/>
        <v>12</v>
      </c>
      <c r="N9709">
        <f t="shared" si="692"/>
        <v>0</v>
      </c>
      <c r="O9709">
        <f t="shared" si="693"/>
        <v>0</v>
      </c>
      <c r="P9709">
        <f t="shared" si="694"/>
        <v>1</v>
      </c>
    </row>
    <row r="9710" spans="1:16" x14ac:dyDescent="0.3">
      <c r="A9710" t="s">
        <v>69</v>
      </c>
      <c r="B9710" s="38">
        <v>44166</v>
      </c>
      <c r="C9710" t="s">
        <v>30</v>
      </c>
      <c r="D9710" t="s">
        <v>1257</v>
      </c>
      <c r="E9710" t="s">
        <v>1122</v>
      </c>
      <c r="F9710">
        <v>334158</v>
      </c>
      <c r="G9710">
        <v>374604</v>
      </c>
      <c r="H9710" t="s">
        <v>148</v>
      </c>
      <c r="I9710" t="s">
        <v>248</v>
      </c>
      <c r="L9710">
        <f t="shared" ref="L9710:L9773" si="695">YEAR(B9710)</f>
        <v>2020</v>
      </c>
      <c r="M9710">
        <f t="shared" ref="M9710:M9773" si="696">MONTH(B9710)</f>
        <v>12</v>
      </c>
      <c r="N9710">
        <f t="shared" si="692"/>
        <v>0</v>
      </c>
      <c r="O9710">
        <f t="shared" si="693"/>
        <v>0</v>
      </c>
      <c r="P9710">
        <f t="shared" si="694"/>
        <v>1</v>
      </c>
    </row>
    <row r="9711" spans="1:16" x14ac:dyDescent="0.3">
      <c r="A9711" t="s">
        <v>69</v>
      </c>
      <c r="B9711" s="38">
        <v>44166</v>
      </c>
      <c r="C9711" t="s">
        <v>30</v>
      </c>
      <c r="D9711" t="s">
        <v>1229</v>
      </c>
      <c r="E9711" t="s">
        <v>1122</v>
      </c>
      <c r="F9711">
        <v>332941</v>
      </c>
      <c r="G9711">
        <v>373562</v>
      </c>
      <c r="H9711" t="s">
        <v>148</v>
      </c>
      <c r="I9711" t="s">
        <v>248</v>
      </c>
      <c r="L9711">
        <f t="shared" si="695"/>
        <v>2020</v>
      </c>
      <c r="M9711">
        <f t="shared" si="696"/>
        <v>12</v>
      </c>
      <c r="N9711">
        <f t="shared" si="692"/>
        <v>0</v>
      </c>
      <c r="O9711">
        <f t="shared" si="693"/>
        <v>0</v>
      </c>
      <c r="P9711">
        <f t="shared" si="694"/>
        <v>1</v>
      </c>
    </row>
    <row r="9712" spans="1:16" x14ac:dyDescent="0.3">
      <c r="A9712" t="s">
        <v>69</v>
      </c>
      <c r="B9712" s="38">
        <v>44166</v>
      </c>
      <c r="C9712" t="s">
        <v>30</v>
      </c>
      <c r="D9712" t="s">
        <v>1274</v>
      </c>
      <c r="E9712" t="s">
        <v>1122</v>
      </c>
      <c r="F9712">
        <v>333549</v>
      </c>
      <c r="G9712">
        <v>374833</v>
      </c>
      <c r="H9712" t="s">
        <v>148</v>
      </c>
      <c r="I9712" t="s">
        <v>248</v>
      </c>
      <c r="L9712">
        <f t="shared" si="695"/>
        <v>2020</v>
      </c>
      <c r="M9712">
        <f t="shared" si="696"/>
        <v>12</v>
      </c>
      <c r="N9712">
        <f t="shared" si="692"/>
        <v>0</v>
      </c>
      <c r="O9712">
        <f t="shared" si="693"/>
        <v>0</v>
      </c>
      <c r="P9712">
        <f t="shared" si="694"/>
        <v>1</v>
      </c>
    </row>
    <row r="9713" spans="1:16" x14ac:dyDescent="0.3">
      <c r="A9713" t="s">
        <v>69</v>
      </c>
      <c r="B9713" s="38">
        <v>44166</v>
      </c>
      <c r="C9713" t="s">
        <v>30</v>
      </c>
      <c r="D9713" t="s">
        <v>1256</v>
      </c>
      <c r="E9713" t="s">
        <v>1122</v>
      </c>
      <c r="F9713">
        <v>333468</v>
      </c>
      <c r="G9713">
        <v>374543</v>
      </c>
      <c r="H9713" t="s">
        <v>152</v>
      </c>
      <c r="I9713" t="s">
        <v>222</v>
      </c>
      <c r="L9713">
        <f t="shared" si="695"/>
        <v>2020</v>
      </c>
      <c r="M9713">
        <f t="shared" si="696"/>
        <v>12</v>
      </c>
      <c r="N9713">
        <f t="shared" si="692"/>
        <v>0</v>
      </c>
      <c r="O9713">
        <f t="shared" si="693"/>
        <v>0</v>
      </c>
      <c r="P9713">
        <f t="shared" si="694"/>
        <v>2</v>
      </c>
    </row>
    <row r="9714" spans="1:16" x14ac:dyDescent="0.3">
      <c r="A9714" t="s">
        <v>69</v>
      </c>
      <c r="B9714" s="38">
        <v>44166</v>
      </c>
      <c r="C9714" t="s">
        <v>30</v>
      </c>
      <c r="D9714" t="s">
        <v>1230</v>
      </c>
      <c r="E9714" t="s">
        <v>1122</v>
      </c>
      <c r="F9714">
        <v>333575</v>
      </c>
      <c r="G9714">
        <v>373592</v>
      </c>
      <c r="H9714" t="s">
        <v>148</v>
      </c>
      <c r="I9714" t="s">
        <v>248</v>
      </c>
      <c r="L9714">
        <f t="shared" si="695"/>
        <v>2020</v>
      </c>
      <c r="M9714">
        <f t="shared" si="696"/>
        <v>12</v>
      </c>
      <c r="N9714">
        <f t="shared" si="692"/>
        <v>0</v>
      </c>
      <c r="O9714">
        <f t="shared" si="693"/>
        <v>0</v>
      </c>
      <c r="P9714">
        <f t="shared" si="694"/>
        <v>1</v>
      </c>
    </row>
    <row r="9715" spans="1:16" x14ac:dyDescent="0.3">
      <c r="A9715" t="s">
        <v>69</v>
      </c>
      <c r="B9715" s="38">
        <v>44166</v>
      </c>
      <c r="C9715" t="s">
        <v>30</v>
      </c>
      <c r="D9715" t="s">
        <v>1511</v>
      </c>
      <c r="E9715" t="s">
        <v>1122</v>
      </c>
      <c r="F9715">
        <v>333234</v>
      </c>
      <c r="G9715">
        <v>374240</v>
      </c>
      <c r="H9715" t="s">
        <v>148</v>
      </c>
      <c r="I9715" t="s">
        <v>248</v>
      </c>
      <c r="L9715">
        <f t="shared" si="695"/>
        <v>2020</v>
      </c>
      <c r="M9715">
        <f t="shared" si="696"/>
        <v>12</v>
      </c>
      <c r="N9715">
        <f t="shared" si="692"/>
        <v>0</v>
      </c>
      <c r="O9715">
        <f t="shared" si="693"/>
        <v>0</v>
      </c>
      <c r="P9715">
        <f t="shared" si="694"/>
        <v>1</v>
      </c>
    </row>
    <row r="9716" spans="1:16" x14ac:dyDescent="0.3">
      <c r="A9716" t="s">
        <v>69</v>
      </c>
      <c r="B9716" s="38">
        <v>44166</v>
      </c>
      <c r="C9716" t="s">
        <v>30</v>
      </c>
      <c r="D9716" t="s">
        <v>1232</v>
      </c>
      <c r="E9716" t="s">
        <v>1122</v>
      </c>
      <c r="F9716">
        <v>334742</v>
      </c>
      <c r="G9716">
        <v>374454</v>
      </c>
      <c r="H9716" t="s">
        <v>148</v>
      </c>
      <c r="I9716" t="s">
        <v>248</v>
      </c>
      <c r="L9716">
        <f t="shared" si="695"/>
        <v>2020</v>
      </c>
      <c r="M9716">
        <f t="shared" si="696"/>
        <v>12</v>
      </c>
      <c r="N9716">
        <f t="shared" si="692"/>
        <v>0</v>
      </c>
      <c r="O9716">
        <f t="shared" si="693"/>
        <v>0</v>
      </c>
      <c r="P9716">
        <f t="shared" si="694"/>
        <v>1</v>
      </c>
    </row>
    <row r="9717" spans="1:16" x14ac:dyDescent="0.3">
      <c r="A9717" t="s">
        <v>69</v>
      </c>
      <c r="B9717" s="38">
        <v>44166</v>
      </c>
      <c r="C9717" t="s">
        <v>30</v>
      </c>
      <c r="D9717" t="s">
        <v>1281</v>
      </c>
      <c r="E9717" t="s">
        <v>1122</v>
      </c>
      <c r="F9717">
        <v>333447</v>
      </c>
      <c r="G9717">
        <v>373183</v>
      </c>
      <c r="H9717" t="s">
        <v>148</v>
      </c>
      <c r="I9717" t="s">
        <v>248</v>
      </c>
      <c r="L9717">
        <f t="shared" si="695"/>
        <v>2020</v>
      </c>
      <c r="M9717">
        <f t="shared" si="696"/>
        <v>12</v>
      </c>
      <c r="N9717">
        <f t="shared" si="692"/>
        <v>0</v>
      </c>
      <c r="O9717">
        <f t="shared" si="693"/>
        <v>0</v>
      </c>
      <c r="P9717">
        <f t="shared" si="694"/>
        <v>1</v>
      </c>
    </row>
    <row r="9718" spans="1:16" x14ac:dyDescent="0.3">
      <c r="A9718" t="s">
        <v>68</v>
      </c>
      <c r="B9718" s="38">
        <v>43831</v>
      </c>
      <c r="C9718" t="s">
        <v>30</v>
      </c>
      <c r="D9718" t="s">
        <v>1224</v>
      </c>
      <c r="E9718" t="s">
        <v>1131</v>
      </c>
      <c r="F9718">
        <v>294767</v>
      </c>
      <c r="G9718">
        <v>425786</v>
      </c>
      <c r="H9718" t="s">
        <v>148</v>
      </c>
      <c r="I9718" t="s">
        <v>248</v>
      </c>
      <c r="L9718">
        <f t="shared" si="695"/>
        <v>2020</v>
      </c>
      <c r="M9718">
        <f t="shared" si="696"/>
        <v>1</v>
      </c>
      <c r="N9718">
        <f t="shared" si="692"/>
        <v>0</v>
      </c>
      <c r="O9718">
        <f t="shared" si="693"/>
        <v>0</v>
      </c>
      <c r="P9718">
        <f t="shared" si="694"/>
        <v>1</v>
      </c>
    </row>
    <row r="9719" spans="1:16" x14ac:dyDescent="0.3">
      <c r="A9719" t="s">
        <v>68</v>
      </c>
      <c r="B9719" s="38">
        <v>43983</v>
      </c>
      <c r="C9719" t="s">
        <v>30</v>
      </c>
      <c r="D9719" t="s">
        <v>1683</v>
      </c>
      <c r="E9719" t="s">
        <v>1131</v>
      </c>
      <c r="F9719">
        <v>294809</v>
      </c>
      <c r="G9719">
        <v>425966</v>
      </c>
      <c r="H9719" t="s">
        <v>148</v>
      </c>
      <c r="I9719" t="s">
        <v>248</v>
      </c>
      <c r="L9719">
        <f t="shared" si="695"/>
        <v>2020</v>
      </c>
      <c r="M9719">
        <f t="shared" si="696"/>
        <v>6</v>
      </c>
      <c r="N9719">
        <f t="shared" si="692"/>
        <v>0</v>
      </c>
      <c r="O9719">
        <f t="shared" si="693"/>
        <v>0</v>
      </c>
      <c r="P9719">
        <f t="shared" si="694"/>
        <v>1</v>
      </c>
    </row>
    <row r="9720" spans="1:16" x14ac:dyDescent="0.3">
      <c r="A9720" t="s">
        <v>2</v>
      </c>
      <c r="B9720" s="38">
        <v>43831</v>
      </c>
      <c r="C9720" t="s">
        <v>30</v>
      </c>
      <c r="D9720" t="s">
        <v>1304</v>
      </c>
      <c r="E9720" t="s">
        <v>1133</v>
      </c>
      <c r="F9720">
        <v>326677</v>
      </c>
      <c r="G9720">
        <v>364194</v>
      </c>
      <c r="H9720" t="s">
        <v>148</v>
      </c>
      <c r="I9720" t="s">
        <v>248</v>
      </c>
      <c r="L9720">
        <f t="shared" si="695"/>
        <v>2020</v>
      </c>
      <c r="M9720">
        <f t="shared" si="696"/>
        <v>1</v>
      </c>
      <c r="N9720">
        <f t="shared" si="692"/>
        <v>0</v>
      </c>
      <c r="O9720">
        <f t="shared" si="693"/>
        <v>0</v>
      </c>
      <c r="P9720">
        <f t="shared" si="694"/>
        <v>1</v>
      </c>
    </row>
    <row r="9721" spans="1:16" x14ac:dyDescent="0.3">
      <c r="A9721" t="s">
        <v>2</v>
      </c>
      <c r="B9721" s="38">
        <v>43831</v>
      </c>
      <c r="C9721" t="s">
        <v>30</v>
      </c>
      <c r="D9721" t="s">
        <v>1301</v>
      </c>
      <c r="E9721" t="s">
        <v>1133</v>
      </c>
      <c r="F9721">
        <v>326527</v>
      </c>
      <c r="G9721">
        <v>363902</v>
      </c>
      <c r="H9721" t="s">
        <v>152</v>
      </c>
      <c r="I9721" t="s">
        <v>222</v>
      </c>
      <c r="L9721">
        <f t="shared" si="695"/>
        <v>2020</v>
      </c>
      <c r="M9721">
        <f t="shared" si="696"/>
        <v>1</v>
      </c>
      <c r="N9721">
        <f t="shared" si="692"/>
        <v>0</v>
      </c>
      <c r="O9721">
        <f t="shared" si="693"/>
        <v>0</v>
      </c>
      <c r="P9721">
        <f t="shared" si="694"/>
        <v>2</v>
      </c>
    </row>
    <row r="9722" spans="1:16" x14ac:dyDescent="0.3">
      <c r="A9722" t="s">
        <v>2</v>
      </c>
      <c r="B9722" s="38">
        <v>43831</v>
      </c>
      <c r="C9722" t="s">
        <v>30</v>
      </c>
      <c r="D9722" t="s">
        <v>1498</v>
      </c>
      <c r="E9722" t="s">
        <v>1133</v>
      </c>
      <c r="F9722">
        <v>327065</v>
      </c>
      <c r="G9722">
        <v>364179</v>
      </c>
      <c r="H9722" t="s">
        <v>148</v>
      </c>
      <c r="I9722" t="s">
        <v>248</v>
      </c>
      <c r="L9722">
        <f t="shared" si="695"/>
        <v>2020</v>
      </c>
      <c r="M9722">
        <f t="shared" si="696"/>
        <v>1</v>
      </c>
      <c r="N9722">
        <f t="shared" si="692"/>
        <v>0</v>
      </c>
      <c r="O9722">
        <f t="shared" si="693"/>
        <v>0</v>
      </c>
      <c r="P9722">
        <f t="shared" si="694"/>
        <v>1</v>
      </c>
    </row>
    <row r="9723" spans="1:16" x14ac:dyDescent="0.3">
      <c r="A9723" t="s">
        <v>2</v>
      </c>
      <c r="B9723" s="38">
        <v>43831</v>
      </c>
      <c r="C9723" t="s">
        <v>30</v>
      </c>
      <c r="D9723" t="s">
        <v>1301</v>
      </c>
      <c r="E9723" t="s">
        <v>1133</v>
      </c>
      <c r="F9723">
        <v>326519</v>
      </c>
      <c r="G9723">
        <v>363885</v>
      </c>
      <c r="H9723" t="s">
        <v>148</v>
      </c>
      <c r="I9723" t="s">
        <v>248</v>
      </c>
      <c r="L9723">
        <f t="shared" si="695"/>
        <v>2020</v>
      </c>
      <c r="M9723">
        <f t="shared" si="696"/>
        <v>1</v>
      </c>
      <c r="N9723">
        <f t="shared" si="692"/>
        <v>0</v>
      </c>
      <c r="O9723">
        <f t="shared" si="693"/>
        <v>0</v>
      </c>
      <c r="P9723">
        <f t="shared" si="694"/>
        <v>1</v>
      </c>
    </row>
    <row r="9724" spans="1:16" x14ac:dyDescent="0.3">
      <c r="A9724" t="s">
        <v>2</v>
      </c>
      <c r="B9724" s="38">
        <v>43831</v>
      </c>
      <c r="C9724" t="s">
        <v>30</v>
      </c>
      <c r="D9724" t="s">
        <v>1300</v>
      </c>
      <c r="E9724" t="s">
        <v>1133</v>
      </c>
      <c r="F9724">
        <v>326977</v>
      </c>
      <c r="G9724">
        <v>364149</v>
      </c>
      <c r="H9724" t="s">
        <v>148</v>
      </c>
      <c r="I9724" t="s">
        <v>248</v>
      </c>
      <c r="L9724">
        <f t="shared" si="695"/>
        <v>2020</v>
      </c>
      <c r="M9724">
        <f t="shared" si="696"/>
        <v>1</v>
      </c>
      <c r="N9724">
        <f t="shared" si="692"/>
        <v>0</v>
      </c>
      <c r="O9724">
        <f t="shared" si="693"/>
        <v>0</v>
      </c>
      <c r="P9724">
        <f t="shared" si="694"/>
        <v>1</v>
      </c>
    </row>
    <row r="9725" spans="1:16" x14ac:dyDescent="0.3">
      <c r="A9725" t="s">
        <v>2</v>
      </c>
      <c r="B9725" s="38">
        <v>43831</v>
      </c>
      <c r="C9725" t="s">
        <v>30</v>
      </c>
      <c r="D9725" t="s">
        <v>1300</v>
      </c>
      <c r="E9725" t="s">
        <v>1133</v>
      </c>
      <c r="F9725">
        <v>326938</v>
      </c>
      <c r="G9725">
        <v>364157</v>
      </c>
      <c r="H9725" t="s">
        <v>148</v>
      </c>
      <c r="I9725" t="s">
        <v>248</v>
      </c>
      <c r="L9725">
        <f t="shared" si="695"/>
        <v>2020</v>
      </c>
      <c r="M9725">
        <f t="shared" si="696"/>
        <v>1</v>
      </c>
      <c r="N9725">
        <f t="shared" si="692"/>
        <v>0</v>
      </c>
      <c r="O9725">
        <f t="shared" si="693"/>
        <v>0</v>
      </c>
      <c r="P9725">
        <f t="shared" si="694"/>
        <v>1</v>
      </c>
    </row>
    <row r="9726" spans="1:16" x14ac:dyDescent="0.3">
      <c r="A9726" t="s">
        <v>2</v>
      </c>
      <c r="B9726" s="38">
        <v>43862</v>
      </c>
      <c r="C9726" t="s">
        <v>30</v>
      </c>
      <c r="D9726" t="s">
        <v>1298</v>
      </c>
      <c r="E9726" t="s">
        <v>1133</v>
      </c>
      <c r="F9726">
        <v>326503</v>
      </c>
      <c r="G9726">
        <v>363884</v>
      </c>
      <c r="H9726" t="s">
        <v>152</v>
      </c>
      <c r="I9726" t="s">
        <v>222</v>
      </c>
      <c r="L9726">
        <f t="shared" si="695"/>
        <v>2020</v>
      </c>
      <c r="M9726">
        <f t="shared" si="696"/>
        <v>2</v>
      </c>
      <c r="N9726">
        <f t="shared" si="692"/>
        <v>0</v>
      </c>
      <c r="O9726">
        <f t="shared" si="693"/>
        <v>0</v>
      </c>
      <c r="P9726">
        <f t="shared" si="694"/>
        <v>2</v>
      </c>
    </row>
    <row r="9727" spans="1:16" x14ac:dyDescent="0.3">
      <c r="A9727" t="s">
        <v>2</v>
      </c>
      <c r="B9727" s="38">
        <v>43862</v>
      </c>
      <c r="C9727" t="s">
        <v>29</v>
      </c>
      <c r="D9727" t="s">
        <v>1300</v>
      </c>
      <c r="E9727" t="s">
        <v>1133</v>
      </c>
      <c r="F9727">
        <v>326755</v>
      </c>
      <c r="G9727">
        <v>364045</v>
      </c>
      <c r="H9727" t="s">
        <v>148</v>
      </c>
      <c r="I9727" t="s">
        <v>799</v>
      </c>
      <c r="L9727">
        <f t="shared" si="695"/>
        <v>2020</v>
      </c>
      <c r="M9727">
        <f t="shared" si="696"/>
        <v>2</v>
      </c>
      <c r="N9727">
        <f t="shared" si="692"/>
        <v>0</v>
      </c>
      <c r="O9727">
        <f t="shared" si="693"/>
        <v>1</v>
      </c>
      <c r="P9727">
        <f t="shared" si="694"/>
        <v>0</v>
      </c>
    </row>
    <row r="9728" spans="1:16" x14ac:dyDescent="0.3">
      <c r="A9728" t="s">
        <v>2</v>
      </c>
      <c r="B9728" s="38">
        <v>43862</v>
      </c>
      <c r="C9728" t="s">
        <v>30</v>
      </c>
      <c r="D9728" t="s">
        <v>1304</v>
      </c>
      <c r="E9728" t="s">
        <v>1133</v>
      </c>
      <c r="F9728">
        <v>326906</v>
      </c>
      <c r="G9728">
        <v>364174</v>
      </c>
      <c r="H9728" t="s">
        <v>148</v>
      </c>
      <c r="I9728" t="s">
        <v>248</v>
      </c>
      <c r="L9728">
        <f t="shared" si="695"/>
        <v>2020</v>
      </c>
      <c r="M9728">
        <f t="shared" si="696"/>
        <v>2</v>
      </c>
      <c r="N9728">
        <f t="shared" si="692"/>
        <v>0</v>
      </c>
      <c r="O9728">
        <f t="shared" si="693"/>
        <v>0</v>
      </c>
      <c r="P9728">
        <f t="shared" si="694"/>
        <v>1</v>
      </c>
    </row>
    <row r="9729" spans="1:16" x14ac:dyDescent="0.3">
      <c r="A9729" t="s">
        <v>2</v>
      </c>
      <c r="B9729" s="38">
        <v>43862</v>
      </c>
      <c r="C9729" t="s">
        <v>30</v>
      </c>
      <c r="D9729" t="s">
        <v>1519</v>
      </c>
      <c r="E9729" t="s">
        <v>1133</v>
      </c>
      <c r="F9729">
        <v>326721</v>
      </c>
      <c r="G9729">
        <v>364273</v>
      </c>
      <c r="H9729" t="s">
        <v>148</v>
      </c>
      <c r="I9729" t="s">
        <v>248</v>
      </c>
      <c r="L9729">
        <f t="shared" si="695"/>
        <v>2020</v>
      </c>
      <c r="M9729">
        <f t="shared" si="696"/>
        <v>2</v>
      </c>
      <c r="N9729">
        <f t="shared" si="692"/>
        <v>0</v>
      </c>
      <c r="O9729">
        <f t="shared" si="693"/>
        <v>0</v>
      </c>
      <c r="P9729">
        <f t="shared" si="694"/>
        <v>1</v>
      </c>
    </row>
    <row r="9730" spans="1:16" x14ac:dyDescent="0.3">
      <c r="A9730" t="s">
        <v>2</v>
      </c>
      <c r="B9730" s="38">
        <v>43862</v>
      </c>
      <c r="C9730" t="s">
        <v>29</v>
      </c>
      <c r="D9730" t="s">
        <v>1298</v>
      </c>
      <c r="E9730" t="s">
        <v>1133</v>
      </c>
      <c r="F9730">
        <v>326508</v>
      </c>
      <c r="G9730">
        <v>363892</v>
      </c>
      <c r="H9730" t="s">
        <v>148</v>
      </c>
      <c r="I9730" t="s">
        <v>799</v>
      </c>
      <c r="L9730">
        <f t="shared" si="695"/>
        <v>2020</v>
      </c>
      <c r="M9730">
        <f t="shared" si="696"/>
        <v>2</v>
      </c>
      <c r="N9730">
        <f t="shared" si="692"/>
        <v>0</v>
      </c>
      <c r="O9730">
        <f t="shared" si="693"/>
        <v>1</v>
      </c>
      <c r="P9730">
        <f t="shared" si="694"/>
        <v>0</v>
      </c>
    </row>
    <row r="9731" spans="1:16" x14ac:dyDescent="0.3">
      <c r="A9731" t="s">
        <v>2</v>
      </c>
      <c r="B9731" s="38">
        <v>43862</v>
      </c>
      <c r="C9731" t="s">
        <v>30</v>
      </c>
      <c r="D9731" t="s">
        <v>1297</v>
      </c>
      <c r="E9731" t="s">
        <v>1133</v>
      </c>
      <c r="F9731">
        <v>327225</v>
      </c>
      <c r="G9731">
        <v>364546</v>
      </c>
      <c r="H9731" t="s">
        <v>152</v>
      </c>
      <c r="I9731" t="s">
        <v>222</v>
      </c>
      <c r="L9731">
        <f t="shared" si="695"/>
        <v>2020</v>
      </c>
      <c r="M9731">
        <f t="shared" si="696"/>
        <v>2</v>
      </c>
      <c r="N9731">
        <f t="shared" si="692"/>
        <v>0</v>
      </c>
      <c r="O9731">
        <f t="shared" si="693"/>
        <v>0</v>
      </c>
      <c r="P9731">
        <f t="shared" si="694"/>
        <v>2</v>
      </c>
    </row>
    <row r="9732" spans="1:16" x14ac:dyDescent="0.3">
      <c r="A9732" t="s">
        <v>2</v>
      </c>
      <c r="B9732" s="38">
        <v>43891</v>
      </c>
      <c r="C9732" t="s">
        <v>30</v>
      </c>
      <c r="D9732" t="s">
        <v>1498</v>
      </c>
      <c r="E9732" t="s">
        <v>1133</v>
      </c>
      <c r="F9732">
        <v>327187</v>
      </c>
      <c r="G9732">
        <v>364130</v>
      </c>
      <c r="H9732" t="s">
        <v>148</v>
      </c>
      <c r="I9732" t="s">
        <v>248</v>
      </c>
      <c r="L9732">
        <f t="shared" si="695"/>
        <v>2020</v>
      </c>
      <c r="M9732">
        <f t="shared" si="696"/>
        <v>3</v>
      </c>
      <c r="N9732">
        <f t="shared" si="692"/>
        <v>0</v>
      </c>
      <c r="O9732">
        <f t="shared" si="693"/>
        <v>0</v>
      </c>
      <c r="P9732">
        <f t="shared" si="694"/>
        <v>1</v>
      </c>
    </row>
    <row r="9733" spans="1:16" x14ac:dyDescent="0.3">
      <c r="A9733" t="s">
        <v>2</v>
      </c>
      <c r="B9733" s="38">
        <v>43891</v>
      </c>
      <c r="C9733" t="s">
        <v>30</v>
      </c>
      <c r="D9733" t="s">
        <v>1297</v>
      </c>
      <c r="E9733" t="s">
        <v>1133</v>
      </c>
      <c r="F9733">
        <v>327005</v>
      </c>
      <c r="G9733">
        <v>364191</v>
      </c>
      <c r="H9733" t="s">
        <v>152</v>
      </c>
      <c r="I9733" t="s">
        <v>222</v>
      </c>
      <c r="L9733">
        <f t="shared" si="695"/>
        <v>2020</v>
      </c>
      <c r="M9733">
        <f t="shared" si="696"/>
        <v>3</v>
      </c>
      <c r="N9733">
        <f t="shared" si="692"/>
        <v>0</v>
      </c>
      <c r="O9733">
        <f t="shared" si="693"/>
        <v>0</v>
      </c>
      <c r="P9733">
        <f t="shared" si="694"/>
        <v>2</v>
      </c>
    </row>
    <row r="9734" spans="1:16" x14ac:dyDescent="0.3">
      <c r="A9734" t="s">
        <v>2</v>
      </c>
      <c r="B9734" s="38">
        <v>44013</v>
      </c>
      <c r="C9734" t="s">
        <v>30</v>
      </c>
      <c r="D9734" t="s">
        <v>1300</v>
      </c>
      <c r="E9734" t="s">
        <v>1133</v>
      </c>
      <c r="F9734">
        <v>326746</v>
      </c>
      <c r="G9734">
        <v>364036</v>
      </c>
      <c r="H9734" t="s">
        <v>148</v>
      </c>
      <c r="I9734" t="s">
        <v>248</v>
      </c>
      <c r="L9734">
        <f t="shared" si="695"/>
        <v>2020</v>
      </c>
      <c r="M9734">
        <f t="shared" si="696"/>
        <v>7</v>
      </c>
      <c r="N9734">
        <f t="shared" si="692"/>
        <v>0</v>
      </c>
      <c r="O9734">
        <f t="shared" si="693"/>
        <v>0</v>
      </c>
      <c r="P9734">
        <f t="shared" si="694"/>
        <v>1</v>
      </c>
    </row>
    <row r="9735" spans="1:16" x14ac:dyDescent="0.3">
      <c r="A9735" t="s">
        <v>2</v>
      </c>
      <c r="B9735" s="38">
        <v>44044</v>
      </c>
      <c r="C9735" t="s">
        <v>30</v>
      </c>
      <c r="D9735" t="s">
        <v>1298</v>
      </c>
      <c r="E9735" t="s">
        <v>1133</v>
      </c>
      <c r="F9735">
        <v>326509</v>
      </c>
      <c r="G9735">
        <v>363903</v>
      </c>
      <c r="H9735" t="s">
        <v>148</v>
      </c>
      <c r="I9735" t="s">
        <v>248</v>
      </c>
      <c r="L9735">
        <f t="shared" si="695"/>
        <v>2020</v>
      </c>
      <c r="M9735">
        <f t="shared" si="696"/>
        <v>8</v>
      </c>
      <c r="N9735">
        <f t="shared" si="692"/>
        <v>0</v>
      </c>
      <c r="O9735">
        <f t="shared" si="693"/>
        <v>0</v>
      </c>
      <c r="P9735">
        <f t="shared" si="694"/>
        <v>1</v>
      </c>
    </row>
    <row r="9736" spans="1:16" x14ac:dyDescent="0.3">
      <c r="A9736" t="s">
        <v>2</v>
      </c>
      <c r="B9736" s="38">
        <v>44044</v>
      </c>
      <c r="C9736" t="s">
        <v>30</v>
      </c>
      <c r="D9736" t="s">
        <v>1297</v>
      </c>
      <c r="E9736" t="s">
        <v>1133</v>
      </c>
      <c r="F9736">
        <v>326944</v>
      </c>
      <c r="G9736">
        <v>364175</v>
      </c>
      <c r="H9736" t="s">
        <v>152</v>
      </c>
      <c r="I9736" t="s">
        <v>222</v>
      </c>
      <c r="L9736">
        <f t="shared" si="695"/>
        <v>2020</v>
      </c>
      <c r="M9736">
        <f t="shared" si="696"/>
        <v>8</v>
      </c>
      <c r="N9736">
        <f t="shared" si="692"/>
        <v>0</v>
      </c>
      <c r="O9736">
        <f t="shared" si="693"/>
        <v>0</v>
      </c>
      <c r="P9736">
        <f t="shared" si="694"/>
        <v>2</v>
      </c>
    </row>
    <row r="9737" spans="1:16" x14ac:dyDescent="0.3">
      <c r="A9737" t="s">
        <v>2</v>
      </c>
      <c r="B9737" s="38">
        <v>44075</v>
      </c>
      <c r="C9737" t="s">
        <v>30</v>
      </c>
      <c r="D9737" t="s">
        <v>1301</v>
      </c>
      <c r="E9737" t="s">
        <v>1133</v>
      </c>
      <c r="F9737">
        <v>326524</v>
      </c>
      <c r="G9737">
        <v>363923</v>
      </c>
      <c r="H9737" t="s">
        <v>148</v>
      </c>
      <c r="I9737" t="s">
        <v>248</v>
      </c>
      <c r="L9737">
        <f t="shared" si="695"/>
        <v>2020</v>
      </c>
      <c r="M9737">
        <f t="shared" si="696"/>
        <v>9</v>
      </c>
      <c r="N9737">
        <f t="shared" si="692"/>
        <v>0</v>
      </c>
      <c r="O9737">
        <f t="shared" si="693"/>
        <v>0</v>
      </c>
      <c r="P9737">
        <f t="shared" si="694"/>
        <v>1</v>
      </c>
    </row>
    <row r="9738" spans="1:16" x14ac:dyDescent="0.3">
      <c r="A9738" t="s">
        <v>2</v>
      </c>
      <c r="B9738" s="38">
        <v>44136</v>
      </c>
      <c r="C9738" t="s">
        <v>30</v>
      </c>
      <c r="D9738" t="s">
        <v>1616</v>
      </c>
      <c r="E9738" t="s">
        <v>1133</v>
      </c>
      <c r="F9738">
        <v>326431</v>
      </c>
      <c r="G9738">
        <v>364285</v>
      </c>
      <c r="H9738" t="s">
        <v>144</v>
      </c>
      <c r="I9738" t="s">
        <v>341</v>
      </c>
      <c r="L9738">
        <f t="shared" si="695"/>
        <v>2020</v>
      </c>
      <c r="M9738">
        <f t="shared" si="696"/>
        <v>11</v>
      </c>
      <c r="N9738">
        <f t="shared" si="692"/>
        <v>0</v>
      </c>
      <c r="O9738">
        <f t="shared" si="693"/>
        <v>0</v>
      </c>
      <c r="P9738">
        <f t="shared" si="694"/>
        <v>3</v>
      </c>
    </row>
    <row r="9739" spans="1:16" x14ac:dyDescent="0.3">
      <c r="A9739" t="s">
        <v>2</v>
      </c>
      <c r="B9739" s="38">
        <v>44136</v>
      </c>
      <c r="C9739" t="s">
        <v>30</v>
      </c>
      <c r="D9739" t="s">
        <v>1298</v>
      </c>
      <c r="E9739" t="s">
        <v>1133</v>
      </c>
      <c r="F9739">
        <v>326493</v>
      </c>
      <c r="G9739">
        <v>363887</v>
      </c>
      <c r="H9739" t="s">
        <v>148</v>
      </c>
      <c r="I9739" t="s">
        <v>248</v>
      </c>
      <c r="L9739">
        <f t="shared" si="695"/>
        <v>2020</v>
      </c>
      <c r="M9739">
        <f t="shared" si="696"/>
        <v>11</v>
      </c>
      <c r="N9739">
        <f t="shared" si="692"/>
        <v>0</v>
      </c>
      <c r="O9739">
        <f t="shared" si="693"/>
        <v>0</v>
      </c>
      <c r="P9739">
        <f t="shared" si="694"/>
        <v>1</v>
      </c>
    </row>
    <row r="9740" spans="1:16" x14ac:dyDescent="0.3">
      <c r="A9740" t="s">
        <v>2</v>
      </c>
      <c r="B9740" s="38">
        <v>44166</v>
      </c>
      <c r="C9740" t="s">
        <v>30</v>
      </c>
      <c r="D9740" t="s">
        <v>1615</v>
      </c>
      <c r="E9740" t="s">
        <v>1133</v>
      </c>
      <c r="F9740">
        <v>326562</v>
      </c>
      <c r="G9740">
        <v>364132</v>
      </c>
      <c r="H9740" t="s">
        <v>148</v>
      </c>
      <c r="I9740" t="s">
        <v>248</v>
      </c>
      <c r="L9740">
        <f t="shared" si="695"/>
        <v>2020</v>
      </c>
      <c r="M9740">
        <f t="shared" si="696"/>
        <v>12</v>
      </c>
      <c r="N9740">
        <f t="shared" si="692"/>
        <v>0</v>
      </c>
      <c r="O9740">
        <f t="shared" si="693"/>
        <v>0</v>
      </c>
      <c r="P9740">
        <f t="shared" si="694"/>
        <v>1</v>
      </c>
    </row>
    <row r="9741" spans="1:16" x14ac:dyDescent="0.3">
      <c r="A9741" t="s">
        <v>2</v>
      </c>
      <c r="B9741" s="38">
        <v>44166</v>
      </c>
      <c r="C9741" t="s">
        <v>30</v>
      </c>
      <c r="D9741" t="s">
        <v>1300</v>
      </c>
      <c r="E9741" t="s">
        <v>1133</v>
      </c>
      <c r="F9741">
        <v>326763</v>
      </c>
      <c r="G9741">
        <v>364039</v>
      </c>
      <c r="H9741" t="s">
        <v>152</v>
      </c>
      <c r="I9741" t="s">
        <v>222</v>
      </c>
      <c r="L9741">
        <f t="shared" si="695"/>
        <v>2020</v>
      </c>
      <c r="M9741">
        <f t="shared" si="696"/>
        <v>12</v>
      </c>
      <c r="N9741">
        <f t="shared" si="692"/>
        <v>0</v>
      </c>
      <c r="O9741">
        <f t="shared" si="693"/>
        <v>0</v>
      </c>
      <c r="P9741">
        <f t="shared" si="694"/>
        <v>2</v>
      </c>
    </row>
    <row r="9742" spans="1:16" x14ac:dyDescent="0.3">
      <c r="A9742" t="s">
        <v>2</v>
      </c>
      <c r="B9742" s="38">
        <v>44166</v>
      </c>
      <c r="C9742" t="s">
        <v>30</v>
      </c>
      <c r="D9742" t="s">
        <v>1301</v>
      </c>
      <c r="E9742" t="s">
        <v>1133</v>
      </c>
      <c r="F9742">
        <v>326517</v>
      </c>
      <c r="G9742">
        <v>363895</v>
      </c>
      <c r="H9742" t="s">
        <v>245</v>
      </c>
      <c r="I9742" t="s">
        <v>529</v>
      </c>
      <c r="L9742">
        <f t="shared" si="695"/>
        <v>2020</v>
      </c>
      <c r="M9742">
        <f t="shared" si="696"/>
        <v>12</v>
      </c>
      <c r="N9742">
        <f t="shared" si="692"/>
        <v>0</v>
      </c>
      <c r="O9742">
        <f t="shared" si="693"/>
        <v>0</v>
      </c>
      <c r="P9742">
        <f t="shared" si="694"/>
        <v>4</v>
      </c>
    </row>
    <row r="9743" spans="1:16" x14ac:dyDescent="0.3">
      <c r="A9743" t="s">
        <v>74</v>
      </c>
      <c r="B9743" s="38">
        <v>43831</v>
      </c>
      <c r="C9743" t="s">
        <v>30</v>
      </c>
      <c r="D9743" t="s">
        <v>1684</v>
      </c>
      <c r="E9743" t="s">
        <v>1128</v>
      </c>
      <c r="F9743">
        <v>341160</v>
      </c>
      <c r="G9743">
        <v>387377</v>
      </c>
      <c r="H9743" t="s">
        <v>148</v>
      </c>
      <c r="I9743" t="s">
        <v>248</v>
      </c>
      <c r="L9743">
        <f t="shared" si="695"/>
        <v>2020</v>
      </c>
      <c r="M9743">
        <f t="shared" si="696"/>
        <v>1</v>
      </c>
      <c r="N9743">
        <f t="shared" si="692"/>
        <v>0</v>
      </c>
      <c r="O9743">
        <f t="shared" si="693"/>
        <v>0</v>
      </c>
      <c r="P9743">
        <f t="shared" si="694"/>
        <v>1</v>
      </c>
    </row>
    <row r="9744" spans="1:16" x14ac:dyDescent="0.3">
      <c r="A9744" t="s">
        <v>74</v>
      </c>
      <c r="B9744" s="38">
        <v>43831</v>
      </c>
      <c r="C9744" t="s">
        <v>30</v>
      </c>
      <c r="D9744" t="s">
        <v>1312</v>
      </c>
      <c r="E9744" t="s">
        <v>1128</v>
      </c>
      <c r="F9744">
        <v>341144</v>
      </c>
      <c r="G9744">
        <v>387231</v>
      </c>
      <c r="H9744" t="s">
        <v>148</v>
      </c>
      <c r="I9744" t="s">
        <v>248</v>
      </c>
      <c r="L9744">
        <f t="shared" si="695"/>
        <v>2020</v>
      </c>
      <c r="M9744">
        <f t="shared" si="696"/>
        <v>1</v>
      </c>
      <c r="N9744">
        <f t="shared" si="692"/>
        <v>0</v>
      </c>
      <c r="O9744">
        <f t="shared" si="693"/>
        <v>0</v>
      </c>
      <c r="P9744">
        <f t="shared" si="694"/>
        <v>1</v>
      </c>
    </row>
    <row r="9745" spans="1:16" x14ac:dyDescent="0.3">
      <c r="A9745" t="s">
        <v>74</v>
      </c>
      <c r="B9745" s="38">
        <v>43831</v>
      </c>
      <c r="C9745" t="s">
        <v>30</v>
      </c>
      <c r="D9745" t="s">
        <v>1684</v>
      </c>
      <c r="E9745" t="s">
        <v>1128</v>
      </c>
      <c r="F9745">
        <v>341161</v>
      </c>
      <c r="G9745">
        <v>387376</v>
      </c>
      <c r="H9745" t="s">
        <v>152</v>
      </c>
      <c r="I9745" t="s">
        <v>222</v>
      </c>
      <c r="L9745">
        <f t="shared" si="695"/>
        <v>2020</v>
      </c>
      <c r="M9745">
        <f t="shared" si="696"/>
        <v>1</v>
      </c>
      <c r="N9745">
        <f t="shared" si="692"/>
        <v>0</v>
      </c>
      <c r="O9745">
        <f t="shared" si="693"/>
        <v>0</v>
      </c>
      <c r="P9745">
        <f t="shared" si="694"/>
        <v>2</v>
      </c>
    </row>
    <row r="9746" spans="1:16" x14ac:dyDescent="0.3">
      <c r="A9746" t="s">
        <v>74</v>
      </c>
      <c r="B9746" s="38">
        <v>43862</v>
      </c>
      <c r="C9746" t="s">
        <v>30</v>
      </c>
      <c r="D9746" t="s">
        <v>1500</v>
      </c>
      <c r="E9746" t="s">
        <v>1128</v>
      </c>
      <c r="F9746">
        <v>341206</v>
      </c>
      <c r="G9746">
        <v>387170</v>
      </c>
      <c r="H9746" t="s">
        <v>148</v>
      </c>
      <c r="I9746" t="s">
        <v>248</v>
      </c>
      <c r="L9746">
        <f t="shared" si="695"/>
        <v>2020</v>
      </c>
      <c r="M9746">
        <f t="shared" si="696"/>
        <v>2</v>
      </c>
      <c r="N9746">
        <f t="shared" si="692"/>
        <v>0</v>
      </c>
      <c r="O9746">
        <f t="shared" si="693"/>
        <v>0</v>
      </c>
      <c r="P9746">
        <f t="shared" si="694"/>
        <v>1</v>
      </c>
    </row>
    <row r="9747" spans="1:16" x14ac:dyDescent="0.3">
      <c r="A9747" t="s">
        <v>74</v>
      </c>
      <c r="B9747" s="38">
        <v>44044</v>
      </c>
      <c r="C9747" t="s">
        <v>30</v>
      </c>
      <c r="D9747" t="s">
        <v>1310</v>
      </c>
      <c r="E9747" t="s">
        <v>1128</v>
      </c>
      <c r="F9747">
        <v>341576</v>
      </c>
      <c r="G9747">
        <v>387484</v>
      </c>
      <c r="H9747" t="s">
        <v>148</v>
      </c>
      <c r="I9747" t="s">
        <v>248</v>
      </c>
      <c r="L9747">
        <f t="shared" si="695"/>
        <v>2020</v>
      </c>
      <c r="M9747">
        <f t="shared" si="696"/>
        <v>8</v>
      </c>
      <c r="N9747">
        <f t="shared" si="692"/>
        <v>0</v>
      </c>
      <c r="O9747">
        <f t="shared" si="693"/>
        <v>0</v>
      </c>
      <c r="P9747">
        <f t="shared" si="694"/>
        <v>1</v>
      </c>
    </row>
    <row r="9748" spans="1:16" x14ac:dyDescent="0.3">
      <c r="A9748" t="s">
        <v>74</v>
      </c>
      <c r="B9748" s="38">
        <v>44044</v>
      </c>
      <c r="C9748" t="s">
        <v>30</v>
      </c>
      <c r="D9748" t="s">
        <v>1312</v>
      </c>
      <c r="E9748" t="s">
        <v>1128</v>
      </c>
      <c r="F9748">
        <v>341068</v>
      </c>
      <c r="G9748">
        <v>387202</v>
      </c>
      <c r="H9748" t="s">
        <v>148</v>
      </c>
      <c r="I9748" t="s">
        <v>248</v>
      </c>
      <c r="L9748">
        <f t="shared" si="695"/>
        <v>2020</v>
      </c>
      <c r="M9748">
        <f t="shared" si="696"/>
        <v>8</v>
      </c>
      <c r="N9748">
        <f t="shared" si="692"/>
        <v>0</v>
      </c>
      <c r="O9748">
        <f t="shared" si="693"/>
        <v>0</v>
      </c>
      <c r="P9748">
        <f t="shared" si="694"/>
        <v>1</v>
      </c>
    </row>
    <row r="9749" spans="1:16" x14ac:dyDescent="0.3">
      <c r="A9749" t="s">
        <v>74</v>
      </c>
      <c r="B9749" s="38">
        <v>44105</v>
      </c>
      <c r="C9749" t="s">
        <v>29</v>
      </c>
      <c r="D9749" t="s">
        <v>1500</v>
      </c>
      <c r="E9749" t="s">
        <v>1128</v>
      </c>
      <c r="F9749">
        <v>341206</v>
      </c>
      <c r="G9749">
        <v>387169</v>
      </c>
      <c r="H9749" t="s">
        <v>148</v>
      </c>
      <c r="I9749" t="s">
        <v>799</v>
      </c>
      <c r="L9749">
        <f t="shared" si="695"/>
        <v>2020</v>
      </c>
      <c r="M9749">
        <f t="shared" si="696"/>
        <v>10</v>
      </c>
      <c r="N9749">
        <f t="shared" ref="N9749:N9812" si="697">SUM((IF(OR(ISBLANK($I9749),ISERROR(SEARCH("killed",$I9749))),0,IF(SEARCH("killed",$I9749)=3,LEFT($I9749,1),IF(SEARCH("killed",$I9749)=4,LEFT($I9749,2),0)))),(IF(OR(ISBLANK($J9749),ISERROR(SEARCH("killed",$J9749))),0,IF(SEARCH("killed",$J9749)=3,LEFT($J9749,1),IF(SEARCH("killed",$J9749)=4,LEFT($J9749,2),0)))),(IF(OR(ISBLANK($K9749),ISERROR(SEARCH("killed",$K9749))),0,IF(SEARCH("killed",$K9749)=3,LEFT($K9749,1),IF(SEARCH("killed",$K9749)=4,LEFT($K9749,2),0)))))</f>
        <v>0</v>
      </c>
      <c r="O9749">
        <f t="shared" ref="O9749:O9812" si="698">SUM((IF(OR(ISBLANK($I9749),ISERROR(SEARCH("seriously",$I9749))),0,IF(SEARCH("seriously",$I9749)=3,LEFT($I9749,1),IF(SEARCH("seriously",$I9749)=4,LEFT($I9749,2),0)))),(IF(OR(ISBLANK($J9749),ISERROR(SEARCH("seriously",$J9749))),0,IF(SEARCH("seriously",$J9749)=3,LEFT($J9749,1),IF(SEARCH("seriously",$J9749)=4,LEFT($J9749,2),0)))),(IF(OR(ISBLANK($K9749),ISERROR(SEARCH("seriously",$K9749))),0,IF(SEARCH("seriously",$K9749)=3,LEFT($K9749,1),IF(SEARCH("seriously",$K9749)=4,LEFT($K9749,2),0)))))</f>
        <v>1</v>
      </c>
      <c r="P9749">
        <f t="shared" ref="P9749:P9812" si="699">SUM((IF(OR(ISBLANK($I9749),ISERROR(SEARCH("slightly",$I9749))),0,IF(SEARCH("slightly",$I9749)=3,LEFT($I9749,1),IF(SEARCH("slightly",$I9749)=4,LEFT($I9749,2),0)))),(IF(OR(ISBLANK($J9749),ISERROR(SEARCH("slightly",$J9749))),0,IF(SEARCH("slightly",$J9749)=3,LEFT($J9749,1),IF(SEARCH("slightly",$J9749)=4,LEFT($J9749,2),0)))),(IF(OR(ISBLANK($K9749),ISERROR(SEARCH("slightly",$K9749))),0,IF(SEARCH("slightly",$K9749)=3,LEFT($K9749,1),IF(SEARCH("slightly",$K9749)=4,LEFT($K9749,2),0)))))</f>
        <v>0</v>
      </c>
    </row>
    <row r="9750" spans="1:16" x14ac:dyDescent="0.3">
      <c r="A9750" t="s">
        <v>74</v>
      </c>
      <c r="B9750" s="38">
        <v>44105</v>
      </c>
      <c r="C9750" t="s">
        <v>30</v>
      </c>
      <c r="D9750" t="s">
        <v>1312</v>
      </c>
      <c r="E9750" t="s">
        <v>1128</v>
      </c>
      <c r="F9750">
        <v>341163</v>
      </c>
      <c r="G9750">
        <v>387234</v>
      </c>
      <c r="H9750" t="s">
        <v>148</v>
      </c>
      <c r="I9750" t="s">
        <v>248</v>
      </c>
      <c r="L9750">
        <f t="shared" si="695"/>
        <v>2020</v>
      </c>
      <c r="M9750">
        <f t="shared" si="696"/>
        <v>10</v>
      </c>
      <c r="N9750">
        <f t="shared" si="697"/>
        <v>0</v>
      </c>
      <c r="O9750">
        <f t="shared" si="698"/>
        <v>0</v>
      </c>
      <c r="P9750">
        <f t="shared" si="699"/>
        <v>1</v>
      </c>
    </row>
    <row r="9751" spans="1:16" x14ac:dyDescent="0.3">
      <c r="A9751" t="s">
        <v>36</v>
      </c>
      <c r="B9751" s="38">
        <v>43831</v>
      </c>
      <c r="C9751" t="s">
        <v>30</v>
      </c>
      <c r="D9751" t="s">
        <v>1322</v>
      </c>
      <c r="E9751" t="s">
        <v>1129</v>
      </c>
      <c r="F9751">
        <v>287449</v>
      </c>
      <c r="G9751">
        <v>345682</v>
      </c>
      <c r="H9751" t="s">
        <v>148</v>
      </c>
      <c r="I9751" t="s">
        <v>248</v>
      </c>
      <c r="L9751">
        <f t="shared" si="695"/>
        <v>2020</v>
      </c>
      <c r="M9751">
        <f t="shared" si="696"/>
        <v>1</v>
      </c>
      <c r="N9751">
        <f t="shared" si="697"/>
        <v>0</v>
      </c>
      <c r="O9751">
        <f t="shared" si="698"/>
        <v>0</v>
      </c>
      <c r="P9751">
        <f t="shared" si="699"/>
        <v>1</v>
      </c>
    </row>
    <row r="9752" spans="1:16" x14ac:dyDescent="0.3">
      <c r="A9752" t="s">
        <v>36</v>
      </c>
      <c r="B9752" s="38">
        <v>43831</v>
      </c>
      <c r="C9752" t="s">
        <v>30</v>
      </c>
      <c r="D9752" t="s">
        <v>1314</v>
      </c>
      <c r="E9752" t="s">
        <v>1129</v>
      </c>
      <c r="F9752">
        <v>287823</v>
      </c>
      <c r="G9752">
        <v>345019</v>
      </c>
      <c r="H9752" t="s">
        <v>148</v>
      </c>
      <c r="I9752" t="s">
        <v>248</v>
      </c>
      <c r="L9752">
        <f t="shared" si="695"/>
        <v>2020</v>
      </c>
      <c r="M9752">
        <f t="shared" si="696"/>
        <v>1</v>
      </c>
      <c r="N9752">
        <f t="shared" si="697"/>
        <v>0</v>
      </c>
      <c r="O9752">
        <f t="shared" si="698"/>
        <v>0</v>
      </c>
      <c r="P9752">
        <f t="shared" si="699"/>
        <v>1</v>
      </c>
    </row>
    <row r="9753" spans="1:16" x14ac:dyDescent="0.3">
      <c r="A9753" t="s">
        <v>36</v>
      </c>
      <c r="B9753" s="38">
        <v>43831</v>
      </c>
      <c r="C9753" t="s">
        <v>30</v>
      </c>
      <c r="D9753" t="s">
        <v>1620</v>
      </c>
      <c r="E9753" t="s">
        <v>1129</v>
      </c>
      <c r="F9753">
        <v>287904</v>
      </c>
      <c r="G9753">
        <v>345285</v>
      </c>
      <c r="H9753" t="s">
        <v>148</v>
      </c>
      <c r="I9753" t="s">
        <v>248</v>
      </c>
      <c r="L9753">
        <f t="shared" si="695"/>
        <v>2020</v>
      </c>
      <c r="M9753">
        <f t="shared" si="696"/>
        <v>1</v>
      </c>
      <c r="N9753">
        <f t="shared" si="697"/>
        <v>0</v>
      </c>
      <c r="O9753">
        <f t="shared" si="698"/>
        <v>0</v>
      </c>
      <c r="P9753">
        <f t="shared" si="699"/>
        <v>1</v>
      </c>
    </row>
    <row r="9754" spans="1:16" x14ac:dyDescent="0.3">
      <c r="A9754" t="s">
        <v>36</v>
      </c>
      <c r="B9754" s="38">
        <v>43831</v>
      </c>
      <c r="C9754" t="s">
        <v>29</v>
      </c>
      <c r="D9754" t="s">
        <v>1344</v>
      </c>
      <c r="E9754" t="s">
        <v>1129</v>
      </c>
      <c r="F9754">
        <v>287371</v>
      </c>
      <c r="G9754">
        <v>344825</v>
      </c>
      <c r="H9754" t="s">
        <v>148</v>
      </c>
      <c r="I9754" t="s">
        <v>799</v>
      </c>
      <c r="L9754">
        <f t="shared" si="695"/>
        <v>2020</v>
      </c>
      <c r="M9754">
        <f t="shared" si="696"/>
        <v>1</v>
      </c>
      <c r="N9754">
        <f t="shared" si="697"/>
        <v>0</v>
      </c>
      <c r="O9754">
        <f t="shared" si="698"/>
        <v>1</v>
      </c>
      <c r="P9754">
        <f t="shared" si="699"/>
        <v>0</v>
      </c>
    </row>
    <row r="9755" spans="1:16" x14ac:dyDescent="0.3">
      <c r="A9755" t="s">
        <v>36</v>
      </c>
      <c r="B9755" s="38">
        <v>43862</v>
      </c>
      <c r="C9755" t="s">
        <v>30</v>
      </c>
      <c r="D9755" t="s">
        <v>1503</v>
      </c>
      <c r="E9755" t="s">
        <v>1129</v>
      </c>
      <c r="F9755">
        <v>287610</v>
      </c>
      <c r="G9755">
        <v>345286</v>
      </c>
      <c r="H9755" t="s">
        <v>148</v>
      </c>
      <c r="I9755" t="s">
        <v>248</v>
      </c>
      <c r="L9755">
        <f t="shared" si="695"/>
        <v>2020</v>
      </c>
      <c r="M9755">
        <f t="shared" si="696"/>
        <v>2</v>
      </c>
      <c r="N9755">
        <f t="shared" si="697"/>
        <v>0</v>
      </c>
      <c r="O9755">
        <f t="shared" si="698"/>
        <v>0</v>
      </c>
      <c r="P9755">
        <f t="shared" si="699"/>
        <v>1</v>
      </c>
    </row>
    <row r="9756" spans="1:16" x14ac:dyDescent="0.3">
      <c r="A9756" t="s">
        <v>36</v>
      </c>
      <c r="B9756" s="38">
        <v>43831</v>
      </c>
      <c r="C9756" t="s">
        <v>30</v>
      </c>
      <c r="D9756" t="s">
        <v>1506</v>
      </c>
      <c r="E9756" t="s">
        <v>1129</v>
      </c>
      <c r="F9756">
        <v>287331</v>
      </c>
      <c r="G9756">
        <v>346015</v>
      </c>
      <c r="H9756" t="s">
        <v>148</v>
      </c>
      <c r="I9756" t="s">
        <v>248</v>
      </c>
      <c r="L9756">
        <f t="shared" si="695"/>
        <v>2020</v>
      </c>
      <c r="M9756">
        <f t="shared" si="696"/>
        <v>1</v>
      </c>
      <c r="N9756">
        <f t="shared" si="697"/>
        <v>0</v>
      </c>
      <c r="O9756">
        <f t="shared" si="698"/>
        <v>0</v>
      </c>
      <c r="P9756">
        <f t="shared" si="699"/>
        <v>1</v>
      </c>
    </row>
    <row r="9757" spans="1:16" x14ac:dyDescent="0.3">
      <c r="A9757" t="s">
        <v>36</v>
      </c>
      <c r="B9757" s="38">
        <v>43862</v>
      </c>
      <c r="C9757" t="s">
        <v>29</v>
      </c>
      <c r="D9757" t="s">
        <v>1344</v>
      </c>
      <c r="E9757" t="s">
        <v>1129</v>
      </c>
      <c r="F9757">
        <v>287310</v>
      </c>
      <c r="G9757">
        <v>344699</v>
      </c>
      <c r="H9757" t="s">
        <v>148</v>
      </c>
      <c r="I9757" t="s">
        <v>799</v>
      </c>
      <c r="L9757">
        <f t="shared" si="695"/>
        <v>2020</v>
      </c>
      <c r="M9757">
        <f t="shared" si="696"/>
        <v>2</v>
      </c>
      <c r="N9757">
        <f t="shared" si="697"/>
        <v>0</v>
      </c>
      <c r="O9757">
        <f t="shared" si="698"/>
        <v>1</v>
      </c>
      <c r="P9757">
        <f t="shared" si="699"/>
        <v>0</v>
      </c>
    </row>
    <row r="9758" spans="1:16" x14ac:dyDescent="0.3">
      <c r="A9758" t="s">
        <v>36</v>
      </c>
      <c r="B9758" s="38">
        <v>44013</v>
      </c>
      <c r="C9758" t="s">
        <v>30</v>
      </c>
      <c r="D9758" t="s">
        <v>1320</v>
      </c>
      <c r="E9758" t="s">
        <v>1129</v>
      </c>
      <c r="F9758">
        <v>287517</v>
      </c>
      <c r="G9758">
        <v>345811</v>
      </c>
      <c r="H9758" t="s">
        <v>148</v>
      </c>
      <c r="I9758" t="s">
        <v>248</v>
      </c>
      <c r="L9758">
        <f t="shared" si="695"/>
        <v>2020</v>
      </c>
      <c r="M9758">
        <f t="shared" si="696"/>
        <v>7</v>
      </c>
      <c r="N9758">
        <f t="shared" si="697"/>
        <v>0</v>
      </c>
      <c r="O9758">
        <f t="shared" si="698"/>
        <v>0</v>
      </c>
      <c r="P9758">
        <f t="shared" si="699"/>
        <v>1</v>
      </c>
    </row>
    <row r="9759" spans="1:16" x14ac:dyDescent="0.3">
      <c r="A9759" t="s">
        <v>36</v>
      </c>
      <c r="B9759" s="38">
        <v>44013</v>
      </c>
      <c r="C9759" t="s">
        <v>30</v>
      </c>
      <c r="D9759" t="s">
        <v>1685</v>
      </c>
      <c r="E9759" t="s">
        <v>1129</v>
      </c>
      <c r="F9759">
        <v>287961</v>
      </c>
      <c r="G9759">
        <v>345085</v>
      </c>
      <c r="H9759" t="s">
        <v>148</v>
      </c>
      <c r="I9759" t="s">
        <v>248</v>
      </c>
      <c r="L9759">
        <f t="shared" si="695"/>
        <v>2020</v>
      </c>
      <c r="M9759">
        <f t="shared" si="696"/>
        <v>7</v>
      </c>
      <c r="N9759">
        <f t="shared" si="697"/>
        <v>0</v>
      </c>
      <c r="O9759">
        <f t="shared" si="698"/>
        <v>0</v>
      </c>
      <c r="P9759">
        <f t="shared" si="699"/>
        <v>1</v>
      </c>
    </row>
    <row r="9760" spans="1:16" x14ac:dyDescent="0.3">
      <c r="A9760" t="s">
        <v>36</v>
      </c>
      <c r="B9760" s="38">
        <v>44044</v>
      </c>
      <c r="C9760" t="s">
        <v>30</v>
      </c>
      <c r="D9760" t="s">
        <v>1321</v>
      </c>
      <c r="E9760" t="s">
        <v>1129</v>
      </c>
      <c r="F9760">
        <v>287945</v>
      </c>
      <c r="G9760">
        <v>345099</v>
      </c>
      <c r="H9760" t="s">
        <v>148</v>
      </c>
      <c r="I9760" t="s">
        <v>248</v>
      </c>
      <c r="L9760">
        <f t="shared" si="695"/>
        <v>2020</v>
      </c>
      <c r="M9760">
        <f t="shared" si="696"/>
        <v>8</v>
      </c>
      <c r="N9760">
        <f t="shared" si="697"/>
        <v>0</v>
      </c>
      <c r="O9760">
        <f t="shared" si="698"/>
        <v>0</v>
      </c>
      <c r="P9760">
        <f t="shared" si="699"/>
        <v>1</v>
      </c>
    </row>
    <row r="9761" spans="1:16" x14ac:dyDescent="0.3">
      <c r="A9761" t="s">
        <v>36</v>
      </c>
      <c r="B9761" s="38">
        <v>44044</v>
      </c>
      <c r="C9761" t="s">
        <v>30</v>
      </c>
      <c r="D9761" t="s">
        <v>1320</v>
      </c>
      <c r="E9761" t="s">
        <v>1129</v>
      </c>
      <c r="F9761">
        <v>287516</v>
      </c>
      <c r="G9761">
        <v>345805</v>
      </c>
      <c r="H9761" t="s">
        <v>148</v>
      </c>
      <c r="I9761" t="s">
        <v>248</v>
      </c>
      <c r="L9761">
        <f t="shared" si="695"/>
        <v>2020</v>
      </c>
      <c r="M9761">
        <f t="shared" si="696"/>
        <v>8</v>
      </c>
      <c r="N9761">
        <f t="shared" si="697"/>
        <v>0</v>
      </c>
      <c r="O9761">
        <f t="shared" si="698"/>
        <v>0</v>
      </c>
      <c r="P9761">
        <f t="shared" si="699"/>
        <v>1</v>
      </c>
    </row>
    <row r="9762" spans="1:16" x14ac:dyDescent="0.3">
      <c r="A9762" t="s">
        <v>36</v>
      </c>
      <c r="B9762" s="38">
        <v>44136</v>
      </c>
      <c r="C9762" t="s">
        <v>30</v>
      </c>
      <c r="D9762" t="s">
        <v>1506</v>
      </c>
      <c r="E9762" t="s">
        <v>1129</v>
      </c>
      <c r="F9762">
        <v>287365</v>
      </c>
      <c r="G9762">
        <v>346011</v>
      </c>
      <c r="H9762" t="s">
        <v>245</v>
      </c>
      <c r="I9762" t="s">
        <v>529</v>
      </c>
      <c r="L9762">
        <f t="shared" si="695"/>
        <v>2020</v>
      </c>
      <c r="M9762">
        <f t="shared" si="696"/>
        <v>11</v>
      </c>
      <c r="N9762">
        <f t="shared" si="697"/>
        <v>0</v>
      </c>
      <c r="O9762">
        <f t="shared" si="698"/>
        <v>0</v>
      </c>
      <c r="P9762">
        <f t="shared" si="699"/>
        <v>4</v>
      </c>
    </row>
    <row r="9763" spans="1:16" x14ac:dyDescent="0.3">
      <c r="A9763" t="s">
        <v>36</v>
      </c>
      <c r="B9763" s="38">
        <v>44136</v>
      </c>
      <c r="C9763" t="s">
        <v>30</v>
      </c>
      <c r="D9763" t="s">
        <v>1502</v>
      </c>
      <c r="E9763" t="s">
        <v>1129</v>
      </c>
      <c r="F9763">
        <v>287580</v>
      </c>
      <c r="G9763">
        <v>345574</v>
      </c>
      <c r="H9763" t="s">
        <v>148</v>
      </c>
      <c r="I9763" t="s">
        <v>248</v>
      </c>
      <c r="L9763">
        <f t="shared" si="695"/>
        <v>2020</v>
      </c>
      <c r="M9763">
        <f t="shared" si="696"/>
        <v>11</v>
      </c>
      <c r="N9763">
        <f t="shared" si="697"/>
        <v>0</v>
      </c>
      <c r="O9763">
        <f t="shared" si="698"/>
        <v>0</v>
      </c>
      <c r="P9763">
        <f t="shared" si="699"/>
        <v>1</v>
      </c>
    </row>
    <row r="9764" spans="1:16" x14ac:dyDescent="0.3">
      <c r="A9764" t="s">
        <v>78</v>
      </c>
      <c r="B9764" s="38">
        <v>44105</v>
      </c>
      <c r="C9764" t="s">
        <v>30</v>
      </c>
      <c r="D9764" t="s">
        <v>1623</v>
      </c>
      <c r="E9764" t="s">
        <v>1133</v>
      </c>
      <c r="F9764">
        <v>336731</v>
      </c>
      <c r="G9764">
        <v>364966</v>
      </c>
      <c r="H9764" t="s">
        <v>144</v>
      </c>
      <c r="I9764" t="s">
        <v>341</v>
      </c>
      <c r="L9764">
        <f t="shared" si="695"/>
        <v>2020</v>
      </c>
      <c r="M9764">
        <f t="shared" si="696"/>
        <v>10</v>
      </c>
      <c r="N9764">
        <f t="shared" si="697"/>
        <v>0</v>
      </c>
      <c r="O9764">
        <f t="shared" si="698"/>
        <v>0</v>
      </c>
      <c r="P9764">
        <f t="shared" si="699"/>
        <v>3</v>
      </c>
    </row>
    <row r="9765" spans="1:16" x14ac:dyDescent="0.3">
      <c r="A9765" t="s">
        <v>46</v>
      </c>
      <c r="B9765" s="38">
        <v>43983</v>
      </c>
      <c r="C9765" t="s">
        <v>30</v>
      </c>
      <c r="D9765" t="s">
        <v>1511</v>
      </c>
      <c r="E9765" t="s">
        <v>1125</v>
      </c>
      <c r="F9765">
        <v>234733</v>
      </c>
      <c r="G9765">
        <v>397581</v>
      </c>
      <c r="H9765" t="s">
        <v>148</v>
      </c>
      <c r="I9765" t="s">
        <v>248</v>
      </c>
      <c r="L9765">
        <f t="shared" si="695"/>
        <v>2020</v>
      </c>
      <c r="M9765">
        <f t="shared" si="696"/>
        <v>6</v>
      </c>
      <c r="N9765">
        <f t="shared" si="697"/>
        <v>0</v>
      </c>
      <c r="O9765">
        <f t="shared" si="698"/>
        <v>0</v>
      </c>
      <c r="P9765">
        <f t="shared" si="699"/>
        <v>1</v>
      </c>
    </row>
    <row r="9766" spans="1:16" x14ac:dyDescent="0.3">
      <c r="A9766" t="s">
        <v>46</v>
      </c>
      <c r="B9766" s="38">
        <v>44075</v>
      </c>
      <c r="C9766" t="s">
        <v>30</v>
      </c>
      <c r="D9766" t="s">
        <v>1341</v>
      </c>
      <c r="E9766" t="s">
        <v>1125</v>
      </c>
      <c r="F9766">
        <v>234554</v>
      </c>
      <c r="G9766">
        <v>397618</v>
      </c>
      <c r="H9766" t="s">
        <v>148</v>
      </c>
      <c r="I9766" t="s">
        <v>248</v>
      </c>
      <c r="L9766">
        <f t="shared" si="695"/>
        <v>2020</v>
      </c>
      <c r="M9766">
        <f t="shared" si="696"/>
        <v>9</v>
      </c>
      <c r="N9766">
        <f t="shared" si="697"/>
        <v>0</v>
      </c>
      <c r="O9766">
        <f t="shared" si="698"/>
        <v>0</v>
      </c>
      <c r="P9766">
        <f t="shared" si="699"/>
        <v>1</v>
      </c>
    </row>
    <row r="9767" spans="1:16" x14ac:dyDescent="0.3">
      <c r="A9767" t="s">
        <v>46</v>
      </c>
      <c r="B9767" s="38">
        <v>44105</v>
      </c>
      <c r="C9767" t="s">
        <v>30</v>
      </c>
      <c r="D9767" t="s">
        <v>1320</v>
      </c>
      <c r="E9767" t="s">
        <v>1125</v>
      </c>
      <c r="F9767">
        <v>234043</v>
      </c>
      <c r="G9767">
        <v>398168</v>
      </c>
      <c r="H9767" t="s">
        <v>148</v>
      </c>
      <c r="I9767" t="s">
        <v>248</v>
      </c>
      <c r="L9767">
        <f t="shared" si="695"/>
        <v>2020</v>
      </c>
      <c r="M9767">
        <f t="shared" si="696"/>
        <v>10</v>
      </c>
      <c r="N9767">
        <f t="shared" si="697"/>
        <v>0</v>
      </c>
      <c r="O9767">
        <f t="shared" si="698"/>
        <v>0</v>
      </c>
      <c r="P9767">
        <f t="shared" si="699"/>
        <v>1</v>
      </c>
    </row>
    <row r="9768" spans="1:16" x14ac:dyDescent="0.3">
      <c r="A9768" t="s">
        <v>46</v>
      </c>
      <c r="B9768" s="38">
        <v>44166</v>
      </c>
      <c r="C9768" t="s">
        <v>30</v>
      </c>
      <c r="D9768" t="s">
        <v>1223</v>
      </c>
      <c r="E9768" t="s">
        <v>1125</v>
      </c>
      <c r="F9768">
        <v>234594</v>
      </c>
      <c r="G9768">
        <v>397645</v>
      </c>
      <c r="H9768" t="s">
        <v>148</v>
      </c>
      <c r="I9768" t="s">
        <v>248</v>
      </c>
      <c r="L9768">
        <f t="shared" si="695"/>
        <v>2020</v>
      </c>
      <c r="M9768">
        <f t="shared" si="696"/>
        <v>12</v>
      </c>
      <c r="N9768">
        <f t="shared" si="697"/>
        <v>0</v>
      </c>
      <c r="O9768">
        <f t="shared" si="698"/>
        <v>0</v>
      </c>
      <c r="P9768">
        <f t="shared" si="699"/>
        <v>1</v>
      </c>
    </row>
    <row r="9769" spans="1:16" x14ac:dyDescent="0.3">
      <c r="A9769" t="s">
        <v>46</v>
      </c>
      <c r="B9769" s="38">
        <v>44166</v>
      </c>
      <c r="C9769" t="s">
        <v>30</v>
      </c>
      <c r="D9769" t="s">
        <v>1218</v>
      </c>
      <c r="E9769" t="s">
        <v>1125</v>
      </c>
      <c r="F9769">
        <v>234596</v>
      </c>
      <c r="G9769">
        <v>397628</v>
      </c>
      <c r="H9769" t="s">
        <v>148</v>
      </c>
      <c r="I9769" t="s">
        <v>248</v>
      </c>
      <c r="L9769">
        <f t="shared" si="695"/>
        <v>2020</v>
      </c>
      <c r="M9769">
        <f t="shared" si="696"/>
        <v>12</v>
      </c>
      <c r="N9769">
        <f t="shared" si="697"/>
        <v>0</v>
      </c>
      <c r="O9769">
        <f t="shared" si="698"/>
        <v>0</v>
      </c>
      <c r="P9769">
        <f t="shared" si="699"/>
        <v>1</v>
      </c>
    </row>
    <row r="9770" spans="1:16" x14ac:dyDescent="0.3">
      <c r="A9770" t="s">
        <v>50</v>
      </c>
      <c r="B9770" s="38">
        <v>43831</v>
      </c>
      <c r="C9770" t="s">
        <v>30</v>
      </c>
      <c r="D9770" t="s">
        <v>1324</v>
      </c>
      <c r="E9770" t="s">
        <v>1131</v>
      </c>
      <c r="F9770">
        <v>284872</v>
      </c>
      <c r="G9770">
        <v>432179</v>
      </c>
      <c r="H9770" t="s">
        <v>148</v>
      </c>
      <c r="I9770" t="s">
        <v>248</v>
      </c>
      <c r="L9770">
        <f t="shared" si="695"/>
        <v>2020</v>
      </c>
      <c r="M9770">
        <f t="shared" si="696"/>
        <v>1</v>
      </c>
      <c r="N9770">
        <f t="shared" si="697"/>
        <v>0</v>
      </c>
      <c r="O9770">
        <f t="shared" si="698"/>
        <v>0</v>
      </c>
      <c r="P9770">
        <f t="shared" si="699"/>
        <v>1</v>
      </c>
    </row>
    <row r="9771" spans="1:16" x14ac:dyDescent="0.3">
      <c r="A9771" t="s">
        <v>50</v>
      </c>
      <c r="B9771" s="38">
        <v>43862</v>
      </c>
      <c r="C9771" t="s">
        <v>30</v>
      </c>
      <c r="D9771" t="s">
        <v>1325</v>
      </c>
      <c r="E9771" t="s">
        <v>1131</v>
      </c>
      <c r="F9771">
        <v>285290</v>
      </c>
      <c r="G9771">
        <v>432707</v>
      </c>
      <c r="H9771" t="s">
        <v>152</v>
      </c>
      <c r="I9771" t="s">
        <v>222</v>
      </c>
      <c r="L9771">
        <f t="shared" si="695"/>
        <v>2020</v>
      </c>
      <c r="M9771">
        <f t="shared" si="696"/>
        <v>2</v>
      </c>
      <c r="N9771">
        <f t="shared" si="697"/>
        <v>0</v>
      </c>
      <c r="O9771">
        <f t="shared" si="698"/>
        <v>0</v>
      </c>
      <c r="P9771">
        <f t="shared" si="699"/>
        <v>2</v>
      </c>
    </row>
    <row r="9772" spans="1:16" x14ac:dyDescent="0.3">
      <c r="A9772" t="s">
        <v>50</v>
      </c>
      <c r="B9772" s="38">
        <v>43891</v>
      </c>
      <c r="C9772" t="s">
        <v>30</v>
      </c>
      <c r="D9772" t="s">
        <v>1325</v>
      </c>
      <c r="E9772" t="s">
        <v>1131</v>
      </c>
      <c r="F9772">
        <v>285177</v>
      </c>
      <c r="G9772">
        <v>432525</v>
      </c>
      <c r="H9772" t="s">
        <v>148</v>
      </c>
      <c r="I9772" t="s">
        <v>248</v>
      </c>
      <c r="L9772">
        <f t="shared" si="695"/>
        <v>2020</v>
      </c>
      <c r="M9772">
        <f t="shared" si="696"/>
        <v>3</v>
      </c>
      <c r="N9772">
        <f t="shared" si="697"/>
        <v>0</v>
      </c>
      <c r="O9772">
        <f t="shared" si="698"/>
        <v>0</v>
      </c>
      <c r="P9772">
        <f t="shared" si="699"/>
        <v>1</v>
      </c>
    </row>
    <row r="9773" spans="1:16" x14ac:dyDescent="0.3">
      <c r="A9773" t="s">
        <v>50</v>
      </c>
      <c r="B9773" s="38">
        <v>44013</v>
      </c>
      <c r="C9773" t="s">
        <v>30</v>
      </c>
      <c r="D9773" t="s">
        <v>1334</v>
      </c>
      <c r="E9773" t="s">
        <v>1131</v>
      </c>
      <c r="F9773">
        <v>284657</v>
      </c>
      <c r="G9773">
        <v>432438</v>
      </c>
      <c r="H9773" t="s">
        <v>148</v>
      </c>
      <c r="I9773" t="s">
        <v>248</v>
      </c>
      <c r="L9773">
        <f t="shared" si="695"/>
        <v>2020</v>
      </c>
      <c r="M9773">
        <f t="shared" si="696"/>
        <v>7</v>
      </c>
      <c r="N9773">
        <f t="shared" si="697"/>
        <v>0</v>
      </c>
      <c r="O9773">
        <f t="shared" si="698"/>
        <v>0</v>
      </c>
      <c r="P9773">
        <f t="shared" si="699"/>
        <v>1</v>
      </c>
    </row>
    <row r="9774" spans="1:16" x14ac:dyDescent="0.3">
      <c r="A9774" t="s">
        <v>50</v>
      </c>
      <c r="B9774" s="38">
        <v>44013</v>
      </c>
      <c r="C9774" t="s">
        <v>30</v>
      </c>
      <c r="D9774" t="s">
        <v>1325</v>
      </c>
      <c r="E9774" t="s">
        <v>1131</v>
      </c>
      <c r="F9774">
        <v>285290</v>
      </c>
      <c r="G9774">
        <v>432705</v>
      </c>
      <c r="H9774" t="s">
        <v>152</v>
      </c>
      <c r="I9774" t="s">
        <v>222</v>
      </c>
      <c r="L9774">
        <f t="shared" ref="L9774:L9837" si="700">YEAR(B9774)</f>
        <v>2020</v>
      </c>
      <c r="M9774">
        <f t="shared" ref="M9774:M9837" si="701">MONTH(B9774)</f>
        <v>7</v>
      </c>
      <c r="N9774">
        <f t="shared" si="697"/>
        <v>0</v>
      </c>
      <c r="O9774">
        <f t="shared" si="698"/>
        <v>0</v>
      </c>
      <c r="P9774">
        <f t="shared" si="699"/>
        <v>2</v>
      </c>
    </row>
    <row r="9775" spans="1:16" x14ac:dyDescent="0.3">
      <c r="A9775" t="s">
        <v>50</v>
      </c>
      <c r="B9775" s="38">
        <v>44044</v>
      </c>
      <c r="C9775" t="s">
        <v>29</v>
      </c>
      <c r="D9775" t="s">
        <v>1686</v>
      </c>
      <c r="E9775" t="s">
        <v>1131</v>
      </c>
      <c r="F9775">
        <v>284917</v>
      </c>
      <c r="G9775">
        <v>432244</v>
      </c>
      <c r="H9775" t="s">
        <v>148</v>
      </c>
      <c r="I9775" t="s">
        <v>799</v>
      </c>
      <c r="L9775">
        <f t="shared" si="700"/>
        <v>2020</v>
      </c>
      <c r="M9775">
        <f t="shared" si="701"/>
        <v>8</v>
      </c>
      <c r="N9775">
        <f t="shared" si="697"/>
        <v>0</v>
      </c>
      <c r="O9775">
        <f t="shared" si="698"/>
        <v>1</v>
      </c>
      <c r="P9775">
        <f t="shared" si="699"/>
        <v>0</v>
      </c>
    </row>
    <row r="9776" spans="1:16" x14ac:dyDescent="0.3">
      <c r="A9776" t="s">
        <v>50</v>
      </c>
      <c r="B9776" s="38">
        <v>44105</v>
      </c>
      <c r="C9776" t="s">
        <v>29</v>
      </c>
      <c r="D9776" t="s">
        <v>1517</v>
      </c>
      <c r="E9776" t="s">
        <v>1131</v>
      </c>
      <c r="F9776">
        <v>284851</v>
      </c>
      <c r="G9776">
        <v>432083</v>
      </c>
      <c r="H9776" t="s">
        <v>148</v>
      </c>
      <c r="I9776" t="s">
        <v>799</v>
      </c>
      <c r="L9776">
        <f t="shared" si="700"/>
        <v>2020</v>
      </c>
      <c r="M9776">
        <f t="shared" si="701"/>
        <v>10</v>
      </c>
      <c r="N9776">
        <f t="shared" si="697"/>
        <v>0</v>
      </c>
      <c r="O9776">
        <f t="shared" si="698"/>
        <v>1</v>
      </c>
      <c r="P9776">
        <f t="shared" si="699"/>
        <v>0</v>
      </c>
    </row>
    <row r="9777" spans="1:16" x14ac:dyDescent="0.3">
      <c r="A9777" t="s">
        <v>53</v>
      </c>
      <c r="B9777" s="38">
        <v>43831</v>
      </c>
      <c r="C9777" t="s">
        <v>30</v>
      </c>
      <c r="D9777" t="s">
        <v>1687</v>
      </c>
      <c r="E9777" t="s">
        <v>1123</v>
      </c>
      <c r="F9777">
        <v>279490</v>
      </c>
      <c r="G9777">
        <v>362352</v>
      </c>
      <c r="H9777" t="s">
        <v>148</v>
      </c>
      <c r="I9777" t="s">
        <v>248</v>
      </c>
      <c r="L9777">
        <f t="shared" si="700"/>
        <v>2020</v>
      </c>
      <c r="M9777">
        <f t="shared" si="701"/>
        <v>1</v>
      </c>
      <c r="N9777">
        <f t="shared" si="697"/>
        <v>0</v>
      </c>
      <c r="O9777">
        <f t="shared" si="698"/>
        <v>0</v>
      </c>
      <c r="P9777">
        <f t="shared" si="699"/>
        <v>1</v>
      </c>
    </row>
    <row r="9778" spans="1:16" x14ac:dyDescent="0.3">
      <c r="A9778" t="s">
        <v>53</v>
      </c>
      <c r="B9778" s="38">
        <v>43831</v>
      </c>
      <c r="C9778" t="s">
        <v>30</v>
      </c>
      <c r="D9778" t="s">
        <v>1348</v>
      </c>
      <c r="E9778" t="s">
        <v>1123</v>
      </c>
      <c r="F9778">
        <v>279493</v>
      </c>
      <c r="G9778">
        <v>362361</v>
      </c>
      <c r="H9778" t="s">
        <v>148</v>
      </c>
      <c r="I9778" t="s">
        <v>248</v>
      </c>
      <c r="L9778">
        <f t="shared" si="700"/>
        <v>2020</v>
      </c>
      <c r="M9778">
        <f t="shared" si="701"/>
        <v>1</v>
      </c>
      <c r="N9778">
        <f t="shared" si="697"/>
        <v>0</v>
      </c>
      <c r="O9778">
        <f t="shared" si="698"/>
        <v>0</v>
      </c>
      <c r="P9778">
        <f t="shared" si="699"/>
        <v>1</v>
      </c>
    </row>
    <row r="9779" spans="1:16" x14ac:dyDescent="0.3">
      <c r="A9779" t="s">
        <v>53</v>
      </c>
      <c r="B9779" s="38">
        <v>43862</v>
      </c>
      <c r="C9779" t="s">
        <v>30</v>
      </c>
      <c r="D9779" t="s">
        <v>1454</v>
      </c>
      <c r="E9779" t="s">
        <v>1123</v>
      </c>
      <c r="F9779">
        <v>279817</v>
      </c>
      <c r="G9779">
        <v>362562</v>
      </c>
      <c r="H9779" t="s">
        <v>148</v>
      </c>
      <c r="I9779" t="s">
        <v>248</v>
      </c>
      <c r="L9779">
        <f t="shared" si="700"/>
        <v>2020</v>
      </c>
      <c r="M9779">
        <f t="shared" si="701"/>
        <v>2</v>
      </c>
      <c r="N9779">
        <f t="shared" si="697"/>
        <v>0</v>
      </c>
      <c r="O9779">
        <f t="shared" si="698"/>
        <v>0</v>
      </c>
      <c r="P9779">
        <f t="shared" si="699"/>
        <v>1</v>
      </c>
    </row>
    <row r="9780" spans="1:16" x14ac:dyDescent="0.3">
      <c r="A9780" t="s">
        <v>53</v>
      </c>
      <c r="B9780" s="38">
        <v>43983</v>
      </c>
      <c r="C9780" t="s">
        <v>30</v>
      </c>
      <c r="D9780" t="s">
        <v>1460</v>
      </c>
      <c r="E9780" t="s">
        <v>1123</v>
      </c>
      <c r="F9780">
        <v>279714</v>
      </c>
      <c r="G9780">
        <v>362681</v>
      </c>
      <c r="H9780" t="s">
        <v>148</v>
      </c>
      <c r="I9780" t="s">
        <v>248</v>
      </c>
      <c r="L9780">
        <f t="shared" si="700"/>
        <v>2020</v>
      </c>
      <c r="M9780">
        <f t="shared" si="701"/>
        <v>6</v>
      </c>
      <c r="N9780">
        <f t="shared" si="697"/>
        <v>0</v>
      </c>
      <c r="O9780">
        <f t="shared" si="698"/>
        <v>0</v>
      </c>
      <c r="P9780">
        <f t="shared" si="699"/>
        <v>1</v>
      </c>
    </row>
    <row r="9781" spans="1:16" x14ac:dyDescent="0.3">
      <c r="A9781" t="s">
        <v>53</v>
      </c>
      <c r="B9781" s="38">
        <v>44075</v>
      </c>
      <c r="C9781" t="s">
        <v>30</v>
      </c>
      <c r="D9781" t="s">
        <v>1313</v>
      </c>
      <c r="E9781" t="s">
        <v>1123</v>
      </c>
      <c r="F9781">
        <v>279710</v>
      </c>
      <c r="G9781">
        <v>362401</v>
      </c>
      <c r="H9781" t="s">
        <v>148</v>
      </c>
      <c r="I9781" t="s">
        <v>248</v>
      </c>
      <c r="L9781">
        <f t="shared" si="700"/>
        <v>2020</v>
      </c>
      <c r="M9781">
        <f t="shared" si="701"/>
        <v>9</v>
      </c>
      <c r="N9781">
        <f t="shared" si="697"/>
        <v>0</v>
      </c>
      <c r="O9781">
        <f t="shared" si="698"/>
        <v>0</v>
      </c>
      <c r="P9781">
        <f t="shared" si="699"/>
        <v>1</v>
      </c>
    </row>
    <row r="9782" spans="1:16" x14ac:dyDescent="0.3">
      <c r="A9782" t="s">
        <v>53</v>
      </c>
      <c r="B9782" s="38">
        <v>44166</v>
      </c>
      <c r="C9782" t="s">
        <v>30</v>
      </c>
      <c r="D9782" t="s">
        <v>1688</v>
      </c>
      <c r="E9782" t="s">
        <v>1123</v>
      </c>
      <c r="F9782">
        <v>279799</v>
      </c>
      <c r="G9782">
        <v>362534</v>
      </c>
      <c r="H9782" t="s">
        <v>148</v>
      </c>
      <c r="I9782" t="s">
        <v>248</v>
      </c>
      <c r="L9782">
        <f t="shared" si="700"/>
        <v>2020</v>
      </c>
      <c r="M9782">
        <f t="shared" si="701"/>
        <v>12</v>
      </c>
      <c r="N9782">
        <f t="shared" si="697"/>
        <v>0</v>
      </c>
      <c r="O9782">
        <f t="shared" si="698"/>
        <v>0</v>
      </c>
      <c r="P9782">
        <f t="shared" si="699"/>
        <v>1</v>
      </c>
    </row>
    <row r="9783" spans="1:16" x14ac:dyDescent="0.3">
      <c r="A9783" t="s">
        <v>62</v>
      </c>
      <c r="B9783" s="38">
        <v>43862</v>
      </c>
      <c r="C9783" t="s">
        <v>30</v>
      </c>
      <c r="D9783" t="s">
        <v>1689</v>
      </c>
      <c r="E9783" t="s">
        <v>1128</v>
      </c>
      <c r="F9783">
        <v>339962</v>
      </c>
      <c r="G9783">
        <v>402572</v>
      </c>
      <c r="H9783" t="s">
        <v>148</v>
      </c>
      <c r="I9783" t="s">
        <v>248</v>
      </c>
      <c r="L9783">
        <f t="shared" si="700"/>
        <v>2020</v>
      </c>
      <c r="M9783">
        <f t="shared" si="701"/>
        <v>2</v>
      </c>
      <c r="N9783">
        <f t="shared" si="697"/>
        <v>0</v>
      </c>
      <c r="O9783">
        <f t="shared" si="698"/>
        <v>0</v>
      </c>
      <c r="P9783">
        <f t="shared" si="699"/>
        <v>1</v>
      </c>
    </row>
    <row r="9784" spans="1:16" x14ac:dyDescent="0.3">
      <c r="A9784" t="s">
        <v>62</v>
      </c>
      <c r="B9784" s="38">
        <v>43862</v>
      </c>
      <c r="C9784" t="s">
        <v>30</v>
      </c>
      <c r="D9784" t="s">
        <v>1218</v>
      </c>
      <c r="E9784" t="s">
        <v>1128</v>
      </c>
      <c r="F9784">
        <v>340099</v>
      </c>
      <c r="G9784">
        <v>402595</v>
      </c>
      <c r="H9784" t="s">
        <v>148</v>
      </c>
      <c r="I9784" t="s">
        <v>248</v>
      </c>
      <c r="L9784">
        <f t="shared" si="700"/>
        <v>2020</v>
      </c>
      <c r="M9784">
        <f t="shared" si="701"/>
        <v>2</v>
      </c>
      <c r="N9784">
        <f t="shared" si="697"/>
        <v>0</v>
      </c>
      <c r="O9784">
        <f t="shared" si="698"/>
        <v>0</v>
      </c>
      <c r="P9784">
        <f t="shared" si="699"/>
        <v>1</v>
      </c>
    </row>
    <row r="9785" spans="1:16" x14ac:dyDescent="0.3">
      <c r="A9785" t="s">
        <v>62</v>
      </c>
      <c r="B9785" s="38">
        <v>43891</v>
      </c>
      <c r="C9785" t="s">
        <v>30</v>
      </c>
      <c r="D9785" t="s">
        <v>1690</v>
      </c>
      <c r="E9785" t="s">
        <v>1128</v>
      </c>
      <c r="F9785">
        <v>340502</v>
      </c>
      <c r="G9785">
        <v>402636</v>
      </c>
      <c r="H9785" t="s">
        <v>152</v>
      </c>
      <c r="I9785" t="s">
        <v>222</v>
      </c>
      <c r="L9785">
        <f t="shared" si="700"/>
        <v>2020</v>
      </c>
      <c r="M9785">
        <f t="shared" si="701"/>
        <v>3</v>
      </c>
      <c r="N9785">
        <f t="shared" si="697"/>
        <v>0</v>
      </c>
      <c r="O9785">
        <f t="shared" si="698"/>
        <v>0</v>
      </c>
      <c r="P9785">
        <f t="shared" si="699"/>
        <v>2</v>
      </c>
    </row>
    <row r="9786" spans="1:16" x14ac:dyDescent="0.3">
      <c r="A9786" t="s">
        <v>62</v>
      </c>
      <c r="B9786" s="38">
        <v>44075</v>
      </c>
      <c r="C9786" t="s">
        <v>30</v>
      </c>
      <c r="D9786" t="s">
        <v>1634</v>
      </c>
      <c r="E9786" t="s">
        <v>1128</v>
      </c>
      <c r="F9786">
        <v>339658</v>
      </c>
      <c r="G9786">
        <v>402504</v>
      </c>
      <c r="H9786" t="s">
        <v>152</v>
      </c>
      <c r="I9786" t="s">
        <v>222</v>
      </c>
      <c r="L9786">
        <f t="shared" si="700"/>
        <v>2020</v>
      </c>
      <c r="M9786">
        <f t="shared" si="701"/>
        <v>9</v>
      </c>
      <c r="N9786">
        <f t="shared" si="697"/>
        <v>0</v>
      </c>
      <c r="O9786">
        <f t="shared" si="698"/>
        <v>0</v>
      </c>
      <c r="P9786">
        <f t="shared" si="699"/>
        <v>2</v>
      </c>
    </row>
    <row r="9787" spans="1:16" x14ac:dyDescent="0.3">
      <c r="A9787" t="s">
        <v>62</v>
      </c>
      <c r="B9787" s="38">
        <v>44136</v>
      </c>
      <c r="C9787" t="s">
        <v>30</v>
      </c>
      <c r="D9787" t="s">
        <v>1634</v>
      </c>
      <c r="E9787" t="s">
        <v>1128</v>
      </c>
      <c r="F9787">
        <v>339843</v>
      </c>
      <c r="G9787">
        <v>402629</v>
      </c>
      <c r="H9787" t="s">
        <v>148</v>
      </c>
      <c r="I9787" t="s">
        <v>248</v>
      </c>
      <c r="L9787">
        <f t="shared" si="700"/>
        <v>2020</v>
      </c>
      <c r="M9787">
        <f t="shared" si="701"/>
        <v>11</v>
      </c>
      <c r="N9787">
        <f t="shared" si="697"/>
        <v>0</v>
      </c>
      <c r="O9787">
        <f t="shared" si="698"/>
        <v>0</v>
      </c>
      <c r="P9787">
        <f t="shared" si="699"/>
        <v>1</v>
      </c>
    </row>
    <row r="9788" spans="1:16" x14ac:dyDescent="0.3">
      <c r="A9788" t="s">
        <v>65</v>
      </c>
      <c r="B9788" s="38">
        <v>43952</v>
      </c>
      <c r="C9788" t="s">
        <v>29</v>
      </c>
      <c r="D9788" t="s">
        <v>1224</v>
      </c>
      <c r="E9788" t="s">
        <v>1130</v>
      </c>
      <c r="F9788">
        <v>339862</v>
      </c>
      <c r="G9788">
        <v>379240</v>
      </c>
      <c r="H9788" t="s">
        <v>148</v>
      </c>
      <c r="I9788" t="s">
        <v>799</v>
      </c>
      <c r="L9788">
        <f t="shared" si="700"/>
        <v>2020</v>
      </c>
      <c r="M9788">
        <f t="shared" si="701"/>
        <v>5</v>
      </c>
      <c r="N9788">
        <f t="shared" si="697"/>
        <v>0</v>
      </c>
      <c r="O9788">
        <f t="shared" si="698"/>
        <v>1</v>
      </c>
      <c r="P9788">
        <f t="shared" si="699"/>
        <v>0</v>
      </c>
    </row>
    <row r="9789" spans="1:16" x14ac:dyDescent="0.3">
      <c r="A9789" t="s">
        <v>65</v>
      </c>
      <c r="B9789" s="38">
        <v>43983</v>
      </c>
      <c r="C9789" t="s">
        <v>30</v>
      </c>
      <c r="D9789" t="s">
        <v>1224</v>
      </c>
      <c r="E9789" t="s">
        <v>1130</v>
      </c>
      <c r="F9789">
        <v>339751</v>
      </c>
      <c r="G9789">
        <v>379092</v>
      </c>
      <c r="H9789" t="s">
        <v>148</v>
      </c>
      <c r="I9789" t="s">
        <v>248</v>
      </c>
      <c r="L9789">
        <f t="shared" si="700"/>
        <v>2020</v>
      </c>
      <c r="M9789">
        <f t="shared" si="701"/>
        <v>6</v>
      </c>
      <c r="N9789">
        <f t="shared" si="697"/>
        <v>0</v>
      </c>
      <c r="O9789">
        <f t="shared" si="698"/>
        <v>0</v>
      </c>
      <c r="P9789">
        <f t="shared" si="699"/>
        <v>1</v>
      </c>
    </row>
    <row r="9790" spans="1:16" x14ac:dyDescent="0.3">
      <c r="A9790" t="s">
        <v>76</v>
      </c>
      <c r="B9790" s="38">
        <v>43862</v>
      </c>
      <c r="C9790" t="s">
        <v>30</v>
      </c>
      <c r="D9790" t="s">
        <v>1277</v>
      </c>
      <c r="E9790" t="s">
        <v>1127</v>
      </c>
      <c r="F9790">
        <v>315107</v>
      </c>
      <c r="G9790">
        <v>386539</v>
      </c>
      <c r="H9790" t="s">
        <v>148</v>
      </c>
      <c r="I9790" t="s">
        <v>248</v>
      </c>
      <c r="L9790">
        <f t="shared" si="700"/>
        <v>2020</v>
      </c>
      <c r="M9790">
        <f t="shared" si="701"/>
        <v>2</v>
      </c>
      <c r="N9790">
        <f t="shared" si="697"/>
        <v>0</v>
      </c>
      <c r="O9790">
        <f t="shared" si="698"/>
        <v>0</v>
      </c>
      <c r="P9790">
        <f t="shared" si="699"/>
        <v>1</v>
      </c>
    </row>
    <row r="9791" spans="1:16" x14ac:dyDescent="0.3">
      <c r="A9791" t="s">
        <v>76</v>
      </c>
      <c r="B9791" s="38">
        <v>43891</v>
      </c>
      <c r="C9791" t="s">
        <v>30</v>
      </c>
      <c r="D9791" t="s">
        <v>1691</v>
      </c>
      <c r="E9791" t="s">
        <v>1127</v>
      </c>
      <c r="F9791">
        <v>314903</v>
      </c>
      <c r="G9791">
        <v>386579</v>
      </c>
      <c r="H9791" t="s">
        <v>152</v>
      </c>
      <c r="I9791" t="s">
        <v>222</v>
      </c>
      <c r="L9791">
        <f t="shared" si="700"/>
        <v>2020</v>
      </c>
      <c r="M9791">
        <f t="shared" si="701"/>
        <v>3</v>
      </c>
      <c r="N9791">
        <f t="shared" si="697"/>
        <v>0</v>
      </c>
      <c r="O9791">
        <f t="shared" si="698"/>
        <v>0</v>
      </c>
      <c r="P9791">
        <f t="shared" si="699"/>
        <v>2</v>
      </c>
    </row>
    <row r="9792" spans="1:16" x14ac:dyDescent="0.3">
      <c r="A9792" t="s">
        <v>76</v>
      </c>
      <c r="B9792" s="38">
        <v>44075</v>
      </c>
      <c r="C9792" t="s">
        <v>30</v>
      </c>
      <c r="D9792" t="s">
        <v>1638</v>
      </c>
      <c r="E9792" t="s">
        <v>1127</v>
      </c>
      <c r="F9792">
        <v>314929</v>
      </c>
      <c r="G9792">
        <v>386777</v>
      </c>
      <c r="H9792" t="s">
        <v>152</v>
      </c>
      <c r="I9792" t="s">
        <v>222</v>
      </c>
      <c r="L9792">
        <f t="shared" si="700"/>
        <v>2020</v>
      </c>
      <c r="M9792">
        <f t="shared" si="701"/>
        <v>9</v>
      </c>
      <c r="N9792">
        <f t="shared" si="697"/>
        <v>0</v>
      </c>
      <c r="O9792">
        <f t="shared" si="698"/>
        <v>0</v>
      </c>
      <c r="P9792">
        <f t="shared" si="699"/>
        <v>2</v>
      </c>
    </row>
    <row r="9793" spans="1:16" x14ac:dyDescent="0.3">
      <c r="A9793" t="s">
        <v>76</v>
      </c>
      <c r="B9793" s="38">
        <v>44105</v>
      </c>
      <c r="C9793" t="s">
        <v>30</v>
      </c>
      <c r="D9793" t="s">
        <v>1222</v>
      </c>
      <c r="E9793" t="s">
        <v>1127</v>
      </c>
      <c r="F9793">
        <v>314751</v>
      </c>
      <c r="G9793">
        <v>387004</v>
      </c>
      <c r="H9793" t="s">
        <v>148</v>
      </c>
      <c r="I9793" t="s">
        <v>248</v>
      </c>
      <c r="L9793">
        <f t="shared" si="700"/>
        <v>2020</v>
      </c>
      <c r="M9793">
        <f t="shared" si="701"/>
        <v>10</v>
      </c>
      <c r="N9793">
        <f t="shared" si="697"/>
        <v>0</v>
      </c>
      <c r="O9793">
        <f t="shared" si="698"/>
        <v>0</v>
      </c>
      <c r="P9793">
        <f t="shared" si="699"/>
        <v>1</v>
      </c>
    </row>
    <row r="9794" spans="1:16" x14ac:dyDescent="0.3">
      <c r="A9794" t="s">
        <v>51</v>
      </c>
      <c r="B9794" s="38">
        <v>43862</v>
      </c>
      <c r="C9794" t="s">
        <v>30</v>
      </c>
      <c r="D9794" t="s">
        <v>1346</v>
      </c>
      <c r="E9794" t="s">
        <v>1124</v>
      </c>
      <c r="F9794">
        <v>348340</v>
      </c>
      <c r="G9794">
        <v>344027</v>
      </c>
      <c r="H9794" t="s">
        <v>144</v>
      </c>
      <c r="I9794" t="s">
        <v>341</v>
      </c>
      <c r="L9794">
        <f t="shared" si="700"/>
        <v>2020</v>
      </c>
      <c r="M9794">
        <f t="shared" si="701"/>
        <v>2</v>
      </c>
      <c r="N9794">
        <f t="shared" si="697"/>
        <v>0</v>
      </c>
      <c r="O9794">
        <f t="shared" si="698"/>
        <v>0</v>
      </c>
      <c r="P9794">
        <f t="shared" si="699"/>
        <v>3</v>
      </c>
    </row>
    <row r="9795" spans="1:16" x14ac:dyDescent="0.3">
      <c r="A9795" t="s">
        <v>51</v>
      </c>
      <c r="B9795" s="38">
        <v>43862</v>
      </c>
      <c r="C9795" t="s">
        <v>30</v>
      </c>
      <c r="D9795" t="s">
        <v>1223</v>
      </c>
      <c r="E9795" t="s">
        <v>1124</v>
      </c>
      <c r="F9795">
        <v>348544</v>
      </c>
      <c r="G9795">
        <v>344471</v>
      </c>
      <c r="H9795" t="s">
        <v>148</v>
      </c>
      <c r="I9795" t="s">
        <v>248</v>
      </c>
      <c r="L9795">
        <f t="shared" si="700"/>
        <v>2020</v>
      </c>
      <c r="M9795">
        <f t="shared" si="701"/>
        <v>2</v>
      </c>
      <c r="N9795">
        <f t="shared" si="697"/>
        <v>0</v>
      </c>
      <c r="O9795">
        <f t="shared" si="698"/>
        <v>0</v>
      </c>
      <c r="P9795">
        <f t="shared" si="699"/>
        <v>1</v>
      </c>
    </row>
    <row r="9796" spans="1:16" x14ac:dyDescent="0.3">
      <c r="A9796" t="s">
        <v>51</v>
      </c>
      <c r="B9796" s="38">
        <v>43891</v>
      </c>
      <c r="C9796" t="s">
        <v>29</v>
      </c>
      <c r="D9796" t="s">
        <v>1223</v>
      </c>
      <c r="E9796" t="s">
        <v>1124</v>
      </c>
      <c r="F9796">
        <v>348538</v>
      </c>
      <c r="G9796">
        <v>344463</v>
      </c>
      <c r="H9796" t="s">
        <v>152</v>
      </c>
      <c r="I9796" t="s">
        <v>236</v>
      </c>
      <c r="L9796">
        <f t="shared" si="700"/>
        <v>2020</v>
      </c>
      <c r="M9796">
        <f t="shared" si="701"/>
        <v>3</v>
      </c>
      <c r="N9796">
        <f t="shared" si="697"/>
        <v>0</v>
      </c>
      <c r="O9796">
        <f t="shared" si="698"/>
        <v>2</v>
      </c>
      <c r="P9796">
        <f t="shared" si="699"/>
        <v>0</v>
      </c>
    </row>
    <row r="9797" spans="1:16" x14ac:dyDescent="0.3">
      <c r="A9797" t="s">
        <v>51</v>
      </c>
      <c r="B9797" s="38">
        <v>44044</v>
      </c>
      <c r="C9797" t="s">
        <v>30</v>
      </c>
      <c r="D9797" t="s">
        <v>1347</v>
      </c>
      <c r="E9797" t="s">
        <v>1124</v>
      </c>
      <c r="F9797">
        <v>348641</v>
      </c>
      <c r="G9797">
        <v>345012</v>
      </c>
      <c r="H9797" t="s">
        <v>148</v>
      </c>
      <c r="I9797" t="s">
        <v>248</v>
      </c>
      <c r="L9797">
        <f t="shared" si="700"/>
        <v>2020</v>
      </c>
      <c r="M9797">
        <f t="shared" si="701"/>
        <v>8</v>
      </c>
      <c r="N9797">
        <f t="shared" si="697"/>
        <v>0</v>
      </c>
      <c r="O9797">
        <f t="shared" si="698"/>
        <v>0</v>
      </c>
      <c r="P9797">
        <f t="shared" si="699"/>
        <v>1</v>
      </c>
    </row>
    <row r="9798" spans="1:16" x14ac:dyDescent="0.3">
      <c r="A9798" t="s">
        <v>51</v>
      </c>
      <c r="B9798" s="38">
        <v>44044</v>
      </c>
      <c r="C9798" t="s">
        <v>30</v>
      </c>
      <c r="D9798" t="s">
        <v>1692</v>
      </c>
      <c r="E9798" t="s">
        <v>1124</v>
      </c>
      <c r="F9798">
        <v>348581</v>
      </c>
      <c r="G9798">
        <v>344415</v>
      </c>
      <c r="H9798" t="s">
        <v>148</v>
      </c>
      <c r="I9798" t="s">
        <v>248</v>
      </c>
      <c r="L9798">
        <f t="shared" si="700"/>
        <v>2020</v>
      </c>
      <c r="M9798">
        <f t="shared" si="701"/>
        <v>8</v>
      </c>
      <c r="N9798">
        <f t="shared" si="697"/>
        <v>0</v>
      </c>
      <c r="O9798">
        <f t="shared" si="698"/>
        <v>0</v>
      </c>
      <c r="P9798">
        <f t="shared" si="699"/>
        <v>1</v>
      </c>
    </row>
    <row r="9799" spans="1:16" x14ac:dyDescent="0.3">
      <c r="A9799" t="s">
        <v>51</v>
      </c>
      <c r="B9799" s="38">
        <v>44166</v>
      </c>
      <c r="C9799" t="s">
        <v>30</v>
      </c>
      <c r="D9799" t="s">
        <v>1347</v>
      </c>
      <c r="E9799" t="s">
        <v>1124</v>
      </c>
      <c r="F9799">
        <v>348639</v>
      </c>
      <c r="G9799">
        <v>344651</v>
      </c>
      <c r="H9799" t="s">
        <v>152</v>
      </c>
      <c r="I9799" t="s">
        <v>222</v>
      </c>
      <c r="L9799">
        <f t="shared" si="700"/>
        <v>2020</v>
      </c>
      <c r="M9799">
        <f t="shared" si="701"/>
        <v>12</v>
      </c>
      <c r="N9799">
        <f t="shared" si="697"/>
        <v>0</v>
      </c>
      <c r="O9799">
        <f t="shared" si="698"/>
        <v>0</v>
      </c>
      <c r="P9799">
        <f t="shared" si="699"/>
        <v>2</v>
      </c>
    </row>
    <row r="9800" spans="1:16" x14ac:dyDescent="0.3">
      <c r="A9800" t="s">
        <v>80</v>
      </c>
      <c r="B9800" s="38">
        <v>43831</v>
      </c>
      <c r="C9800" t="s">
        <v>30</v>
      </c>
      <c r="D9800" t="s">
        <v>1349</v>
      </c>
      <c r="E9800" t="s">
        <v>1129</v>
      </c>
      <c r="F9800">
        <v>307993</v>
      </c>
      <c r="G9800">
        <v>358489</v>
      </c>
      <c r="H9800" t="s">
        <v>148</v>
      </c>
      <c r="I9800" t="s">
        <v>248</v>
      </c>
      <c r="L9800">
        <f t="shared" si="700"/>
        <v>2020</v>
      </c>
      <c r="M9800">
        <f t="shared" si="701"/>
        <v>1</v>
      </c>
      <c r="N9800">
        <f t="shared" si="697"/>
        <v>0</v>
      </c>
      <c r="O9800">
        <f t="shared" si="698"/>
        <v>0</v>
      </c>
      <c r="P9800">
        <f t="shared" si="699"/>
        <v>1</v>
      </c>
    </row>
    <row r="9801" spans="1:16" x14ac:dyDescent="0.3">
      <c r="A9801" t="s">
        <v>80</v>
      </c>
      <c r="B9801" s="38">
        <v>43862</v>
      </c>
      <c r="C9801" t="s">
        <v>30</v>
      </c>
      <c r="D9801" t="s">
        <v>1348</v>
      </c>
      <c r="E9801" t="s">
        <v>1129</v>
      </c>
      <c r="F9801">
        <v>307988</v>
      </c>
      <c r="G9801">
        <v>358616</v>
      </c>
      <c r="H9801" t="s">
        <v>152</v>
      </c>
      <c r="I9801" t="s">
        <v>222</v>
      </c>
      <c r="L9801">
        <f t="shared" si="700"/>
        <v>2020</v>
      </c>
      <c r="M9801">
        <f t="shared" si="701"/>
        <v>2</v>
      </c>
      <c r="N9801">
        <f t="shared" si="697"/>
        <v>0</v>
      </c>
      <c r="O9801">
        <f t="shared" si="698"/>
        <v>0</v>
      </c>
      <c r="P9801">
        <f t="shared" si="699"/>
        <v>2</v>
      </c>
    </row>
    <row r="9802" spans="1:16" x14ac:dyDescent="0.3">
      <c r="A9802" t="s">
        <v>80</v>
      </c>
      <c r="B9802" s="38">
        <v>43983</v>
      </c>
      <c r="C9802" t="s">
        <v>29</v>
      </c>
      <c r="D9802" t="s">
        <v>1348</v>
      </c>
      <c r="E9802" t="s">
        <v>1129</v>
      </c>
      <c r="F9802">
        <v>308022</v>
      </c>
      <c r="G9802">
        <v>358573</v>
      </c>
      <c r="H9802" t="s">
        <v>148</v>
      </c>
      <c r="I9802" t="s">
        <v>799</v>
      </c>
      <c r="L9802">
        <f t="shared" si="700"/>
        <v>2020</v>
      </c>
      <c r="M9802">
        <f t="shared" si="701"/>
        <v>6</v>
      </c>
      <c r="N9802">
        <f t="shared" si="697"/>
        <v>0</v>
      </c>
      <c r="O9802">
        <f t="shared" si="698"/>
        <v>1</v>
      </c>
      <c r="P9802">
        <f t="shared" si="699"/>
        <v>0</v>
      </c>
    </row>
    <row r="9803" spans="1:16" x14ac:dyDescent="0.3">
      <c r="A9803" t="s">
        <v>80</v>
      </c>
      <c r="B9803" s="38">
        <v>44013</v>
      </c>
      <c r="C9803" t="s">
        <v>30</v>
      </c>
      <c r="D9803" t="s">
        <v>1223</v>
      </c>
      <c r="E9803" t="s">
        <v>1129</v>
      </c>
      <c r="F9803">
        <v>308299</v>
      </c>
      <c r="G9803">
        <v>358286</v>
      </c>
      <c r="H9803" t="s">
        <v>148</v>
      </c>
      <c r="I9803" t="s">
        <v>248</v>
      </c>
      <c r="L9803">
        <f t="shared" si="700"/>
        <v>2020</v>
      </c>
      <c r="M9803">
        <f t="shared" si="701"/>
        <v>7</v>
      </c>
      <c r="N9803">
        <f t="shared" si="697"/>
        <v>0</v>
      </c>
      <c r="O9803">
        <f t="shared" si="698"/>
        <v>0</v>
      </c>
      <c r="P9803">
        <f t="shared" si="699"/>
        <v>1</v>
      </c>
    </row>
    <row r="9804" spans="1:16" x14ac:dyDescent="0.3">
      <c r="A9804" t="s">
        <v>80</v>
      </c>
      <c r="B9804" s="38">
        <v>44075</v>
      </c>
      <c r="C9804" t="s">
        <v>30</v>
      </c>
      <c r="D9804" t="s">
        <v>1349</v>
      </c>
      <c r="E9804" t="s">
        <v>1129</v>
      </c>
      <c r="F9804">
        <v>308121</v>
      </c>
      <c r="G9804">
        <v>358446</v>
      </c>
      <c r="H9804" t="s">
        <v>148</v>
      </c>
      <c r="I9804" t="s">
        <v>248</v>
      </c>
      <c r="L9804">
        <f t="shared" si="700"/>
        <v>2020</v>
      </c>
      <c r="M9804">
        <f t="shared" si="701"/>
        <v>9</v>
      </c>
      <c r="N9804">
        <f t="shared" si="697"/>
        <v>0</v>
      </c>
      <c r="O9804">
        <f t="shared" si="698"/>
        <v>0</v>
      </c>
      <c r="P9804">
        <f t="shared" si="699"/>
        <v>1</v>
      </c>
    </row>
    <row r="9805" spans="1:16" x14ac:dyDescent="0.3">
      <c r="A9805" t="s">
        <v>80</v>
      </c>
      <c r="B9805" s="38">
        <v>44075</v>
      </c>
      <c r="C9805" t="s">
        <v>30</v>
      </c>
      <c r="D9805" t="s">
        <v>1349</v>
      </c>
      <c r="E9805" t="s">
        <v>1129</v>
      </c>
      <c r="F9805">
        <v>308187</v>
      </c>
      <c r="G9805">
        <v>358362</v>
      </c>
      <c r="H9805" t="s">
        <v>152</v>
      </c>
      <c r="I9805" t="s">
        <v>222</v>
      </c>
      <c r="L9805">
        <f t="shared" si="700"/>
        <v>2020</v>
      </c>
      <c r="M9805">
        <f t="shared" si="701"/>
        <v>9</v>
      </c>
      <c r="N9805">
        <f t="shared" si="697"/>
        <v>0</v>
      </c>
      <c r="O9805">
        <f t="shared" si="698"/>
        <v>0</v>
      </c>
      <c r="P9805">
        <f t="shared" si="699"/>
        <v>2</v>
      </c>
    </row>
    <row r="9806" spans="1:16" x14ac:dyDescent="0.3">
      <c r="A9806" t="s">
        <v>80</v>
      </c>
      <c r="B9806" s="38">
        <v>44166</v>
      </c>
      <c r="C9806" t="s">
        <v>30</v>
      </c>
      <c r="D9806" t="s">
        <v>1524</v>
      </c>
      <c r="E9806" t="s">
        <v>1129</v>
      </c>
      <c r="F9806">
        <v>308020</v>
      </c>
      <c r="G9806">
        <v>358334</v>
      </c>
      <c r="H9806" t="s">
        <v>152</v>
      </c>
      <c r="I9806" t="s">
        <v>222</v>
      </c>
      <c r="L9806">
        <f t="shared" si="700"/>
        <v>2020</v>
      </c>
      <c r="M9806">
        <f t="shared" si="701"/>
        <v>12</v>
      </c>
      <c r="N9806">
        <f t="shared" si="697"/>
        <v>0</v>
      </c>
      <c r="O9806">
        <f t="shared" si="698"/>
        <v>0</v>
      </c>
      <c r="P9806">
        <f t="shared" si="699"/>
        <v>2</v>
      </c>
    </row>
    <row r="9807" spans="1:16" x14ac:dyDescent="0.3">
      <c r="A9807" t="s">
        <v>66</v>
      </c>
      <c r="B9807" s="38">
        <v>43831</v>
      </c>
      <c r="C9807" t="s">
        <v>29</v>
      </c>
      <c r="D9807" t="s">
        <v>1353</v>
      </c>
      <c r="E9807" t="s">
        <v>1131</v>
      </c>
      <c r="F9807">
        <v>266919</v>
      </c>
      <c r="G9807">
        <v>422944</v>
      </c>
      <c r="H9807" t="s">
        <v>148</v>
      </c>
      <c r="I9807" t="s">
        <v>799</v>
      </c>
      <c r="L9807">
        <f t="shared" si="700"/>
        <v>2020</v>
      </c>
      <c r="M9807">
        <f t="shared" si="701"/>
        <v>1</v>
      </c>
      <c r="N9807">
        <f t="shared" si="697"/>
        <v>0</v>
      </c>
      <c r="O9807">
        <f t="shared" si="698"/>
        <v>1</v>
      </c>
      <c r="P9807">
        <f t="shared" si="699"/>
        <v>0</v>
      </c>
    </row>
    <row r="9808" spans="1:16" x14ac:dyDescent="0.3">
      <c r="A9808" t="s">
        <v>20</v>
      </c>
      <c r="B9808" s="38">
        <v>43831</v>
      </c>
      <c r="C9808" t="s">
        <v>30</v>
      </c>
      <c r="D9808" t="s">
        <v>1693</v>
      </c>
      <c r="E9808" t="s">
        <v>1128</v>
      </c>
      <c r="F9808">
        <v>310922</v>
      </c>
      <c r="G9808">
        <v>403608</v>
      </c>
      <c r="H9808" t="s">
        <v>148</v>
      </c>
      <c r="I9808" t="s">
        <v>248</v>
      </c>
      <c r="L9808">
        <f t="shared" si="700"/>
        <v>2020</v>
      </c>
      <c r="M9808">
        <f t="shared" si="701"/>
        <v>1</v>
      </c>
      <c r="N9808">
        <f t="shared" si="697"/>
        <v>0</v>
      </c>
      <c r="O9808">
        <f t="shared" si="698"/>
        <v>0</v>
      </c>
      <c r="P9808">
        <f t="shared" si="699"/>
        <v>1</v>
      </c>
    </row>
    <row r="9809" spans="1:16" x14ac:dyDescent="0.3">
      <c r="A9809" t="s">
        <v>20</v>
      </c>
      <c r="B9809" s="38">
        <v>43831</v>
      </c>
      <c r="C9809" t="s">
        <v>30</v>
      </c>
      <c r="D9809" t="s">
        <v>1348</v>
      </c>
      <c r="E9809" t="s">
        <v>1128</v>
      </c>
      <c r="F9809">
        <v>310877</v>
      </c>
      <c r="G9809">
        <v>403657</v>
      </c>
      <c r="H9809" t="s">
        <v>148</v>
      </c>
      <c r="I9809" t="s">
        <v>248</v>
      </c>
      <c r="L9809">
        <f t="shared" si="700"/>
        <v>2020</v>
      </c>
      <c r="M9809">
        <f t="shared" si="701"/>
        <v>1</v>
      </c>
      <c r="N9809">
        <f t="shared" si="697"/>
        <v>0</v>
      </c>
      <c r="O9809">
        <f t="shared" si="698"/>
        <v>0</v>
      </c>
      <c r="P9809">
        <f t="shared" si="699"/>
        <v>1</v>
      </c>
    </row>
    <row r="9810" spans="1:16" x14ac:dyDescent="0.3">
      <c r="A9810" t="s">
        <v>20</v>
      </c>
      <c r="B9810" s="38">
        <v>43831</v>
      </c>
      <c r="C9810" t="s">
        <v>30</v>
      </c>
      <c r="D9810" t="s">
        <v>1320</v>
      </c>
      <c r="E9810" t="s">
        <v>1128</v>
      </c>
      <c r="F9810">
        <v>310594</v>
      </c>
      <c r="G9810">
        <v>402921</v>
      </c>
      <c r="H9810" t="s">
        <v>148</v>
      </c>
      <c r="I9810" t="s">
        <v>248</v>
      </c>
      <c r="L9810">
        <f t="shared" si="700"/>
        <v>2020</v>
      </c>
      <c r="M9810">
        <f t="shared" si="701"/>
        <v>1</v>
      </c>
      <c r="N9810">
        <f t="shared" si="697"/>
        <v>0</v>
      </c>
      <c r="O9810">
        <f t="shared" si="698"/>
        <v>0</v>
      </c>
      <c r="P9810">
        <f t="shared" si="699"/>
        <v>1</v>
      </c>
    </row>
    <row r="9811" spans="1:16" x14ac:dyDescent="0.3">
      <c r="A9811" t="s">
        <v>20</v>
      </c>
      <c r="B9811" s="38">
        <v>43862</v>
      </c>
      <c r="C9811" t="s">
        <v>30</v>
      </c>
      <c r="D9811" t="s">
        <v>1354</v>
      </c>
      <c r="E9811" t="s">
        <v>1128</v>
      </c>
      <c r="F9811">
        <v>310910</v>
      </c>
      <c r="G9811">
        <v>403530</v>
      </c>
      <c r="H9811" t="s">
        <v>148</v>
      </c>
      <c r="I9811" t="s">
        <v>248</v>
      </c>
      <c r="L9811">
        <f t="shared" si="700"/>
        <v>2020</v>
      </c>
      <c r="M9811">
        <f t="shared" si="701"/>
        <v>2</v>
      </c>
      <c r="N9811">
        <f t="shared" si="697"/>
        <v>0</v>
      </c>
      <c r="O9811">
        <f t="shared" si="698"/>
        <v>0</v>
      </c>
      <c r="P9811">
        <f t="shared" si="699"/>
        <v>1</v>
      </c>
    </row>
    <row r="9812" spans="1:16" x14ac:dyDescent="0.3">
      <c r="A9812" t="s">
        <v>20</v>
      </c>
      <c r="B9812" s="38">
        <v>43891</v>
      </c>
      <c r="C9812" t="s">
        <v>30</v>
      </c>
      <c r="D9812" t="s">
        <v>1355</v>
      </c>
      <c r="E9812" t="s">
        <v>1128</v>
      </c>
      <c r="F9812">
        <v>310762</v>
      </c>
      <c r="G9812">
        <v>403053</v>
      </c>
      <c r="H9812" t="s">
        <v>148</v>
      </c>
      <c r="I9812" t="s">
        <v>248</v>
      </c>
      <c r="L9812">
        <f t="shared" si="700"/>
        <v>2020</v>
      </c>
      <c r="M9812">
        <f t="shared" si="701"/>
        <v>3</v>
      </c>
      <c r="N9812">
        <f t="shared" si="697"/>
        <v>0</v>
      </c>
      <c r="O9812">
        <f t="shared" si="698"/>
        <v>0</v>
      </c>
      <c r="P9812">
        <f t="shared" si="699"/>
        <v>1</v>
      </c>
    </row>
    <row r="9813" spans="1:16" x14ac:dyDescent="0.3">
      <c r="A9813" t="s">
        <v>20</v>
      </c>
      <c r="B9813" s="38">
        <v>43891</v>
      </c>
      <c r="C9813" t="s">
        <v>30</v>
      </c>
      <c r="D9813" t="s">
        <v>1354</v>
      </c>
      <c r="E9813" t="s">
        <v>1128</v>
      </c>
      <c r="F9813">
        <v>310915</v>
      </c>
      <c r="G9813">
        <v>403549</v>
      </c>
      <c r="H9813" t="s">
        <v>148</v>
      </c>
      <c r="I9813" t="s">
        <v>248</v>
      </c>
      <c r="L9813">
        <f t="shared" si="700"/>
        <v>2020</v>
      </c>
      <c r="M9813">
        <f t="shared" si="701"/>
        <v>3</v>
      </c>
      <c r="N9813">
        <f t="shared" ref="N9813:N9876" si="702">SUM((IF(OR(ISBLANK($I9813),ISERROR(SEARCH("killed",$I9813))),0,IF(SEARCH("killed",$I9813)=3,LEFT($I9813,1),IF(SEARCH("killed",$I9813)=4,LEFT($I9813,2),0)))),(IF(OR(ISBLANK($J9813),ISERROR(SEARCH("killed",$J9813))),0,IF(SEARCH("killed",$J9813)=3,LEFT($J9813,1),IF(SEARCH("killed",$J9813)=4,LEFT($J9813,2),0)))),(IF(OR(ISBLANK($K9813),ISERROR(SEARCH("killed",$K9813))),0,IF(SEARCH("killed",$K9813)=3,LEFT($K9813,1),IF(SEARCH("killed",$K9813)=4,LEFT($K9813,2),0)))))</f>
        <v>0</v>
      </c>
      <c r="O9813">
        <f t="shared" ref="O9813:O9876" si="703">SUM((IF(OR(ISBLANK($I9813),ISERROR(SEARCH("seriously",$I9813))),0,IF(SEARCH("seriously",$I9813)=3,LEFT($I9813,1),IF(SEARCH("seriously",$I9813)=4,LEFT($I9813,2),0)))),(IF(OR(ISBLANK($J9813),ISERROR(SEARCH("seriously",$J9813))),0,IF(SEARCH("seriously",$J9813)=3,LEFT($J9813,1),IF(SEARCH("seriously",$J9813)=4,LEFT($J9813,2),0)))),(IF(OR(ISBLANK($K9813),ISERROR(SEARCH("seriously",$K9813))),0,IF(SEARCH("seriously",$K9813)=3,LEFT($K9813,1),IF(SEARCH("seriously",$K9813)=4,LEFT($K9813,2),0)))))</f>
        <v>0</v>
      </c>
      <c r="P9813">
        <f t="shared" ref="P9813:P9876" si="704">SUM((IF(OR(ISBLANK($I9813),ISERROR(SEARCH("slightly",$I9813))),0,IF(SEARCH("slightly",$I9813)=3,LEFT($I9813,1),IF(SEARCH("slightly",$I9813)=4,LEFT($I9813,2),0)))),(IF(OR(ISBLANK($J9813),ISERROR(SEARCH("slightly",$J9813))),0,IF(SEARCH("slightly",$J9813)=3,LEFT($J9813,1),IF(SEARCH("slightly",$J9813)=4,LEFT($J9813,2),0)))),(IF(OR(ISBLANK($K9813),ISERROR(SEARCH("slightly",$K9813))),0,IF(SEARCH("slightly",$K9813)=3,LEFT($K9813,1),IF(SEARCH("slightly",$K9813)=4,LEFT($K9813,2),0)))))</f>
        <v>1</v>
      </c>
    </row>
    <row r="9814" spans="1:16" x14ac:dyDescent="0.3">
      <c r="A9814" t="s">
        <v>20</v>
      </c>
      <c r="B9814" s="38">
        <v>43952</v>
      </c>
      <c r="C9814" t="s">
        <v>30</v>
      </c>
      <c r="D9814" t="s">
        <v>1694</v>
      </c>
      <c r="E9814" t="s">
        <v>1128</v>
      </c>
      <c r="F9814">
        <v>310780</v>
      </c>
      <c r="G9814">
        <v>403604</v>
      </c>
      <c r="H9814" t="s">
        <v>148</v>
      </c>
      <c r="I9814" t="s">
        <v>248</v>
      </c>
      <c r="L9814">
        <f t="shared" si="700"/>
        <v>2020</v>
      </c>
      <c r="M9814">
        <f t="shared" si="701"/>
        <v>5</v>
      </c>
      <c r="N9814">
        <f t="shared" si="702"/>
        <v>0</v>
      </c>
      <c r="O9814">
        <f t="shared" si="703"/>
        <v>0</v>
      </c>
      <c r="P9814">
        <f t="shared" si="704"/>
        <v>1</v>
      </c>
    </row>
    <row r="9815" spans="1:16" x14ac:dyDescent="0.3">
      <c r="A9815" t="s">
        <v>20</v>
      </c>
      <c r="B9815" s="38">
        <v>44013</v>
      </c>
      <c r="C9815" t="s">
        <v>30</v>
      </c>
      <c r="D9815" t="s">
        <v>1358</v>
      </c>
      <c r="E9815" t="s">
        <v>1128</v>
      </c>
      <c r="F9815">
        <v>310424</v>
      </c>
      <c r="G9815">
        <v>403379</v>
      </c>
      <c r="H9815" t="s">
        <v>148</v>
      </c>
      <c r="I9815" t="s">
        <v>248</v>
      </c>
      <c r="L9815">
        <f t="shared" si="700"/>
        <v>2020</v>
      </c>
      <c r="M9815">
        <f t="shared" si="701"/>
        <v>7</v>
      </c>
      <c r="N9815">
        <f t="shared" si="702"/>
        <v>0</v>
      </c>
      <c r="O9815">
        <f t="shared" si="703"/>
        <v>0</v>
      </c>
      <c r="P9815">
        <f t="shared" si="704"/>
        <v>1</v>
      </c>
    </row>
    <row r="9816" spans="1:16" x14ac:dyDescent="0.3">
      <c r="A9816" t="s">
        <v>20</v>
      </c>
      <c r="B9816" s="38">
        <v>44013</v>
      </c>
      <c r="C9816" t="s">
        <v>30</v>
      </c>
      <c r="D9816" t="s">
        <v>1527</v>
      </c>
      <c r="E9816" t="s">
        <v>1128</v>
      </c>
      <c r="F9816">
        <v>310432</v>
      </c>
      <c r="G9816">
        <v>403269</v>
      </c>
      <c r="H9816" t="s">
        <v>148</v>
      </c>
      <c r="I9816" t="s">
        <v>248</v>
      </c>
      <c r="L9816">
        <f t="shared" si="700"/>
        <v>2020</v>
      </c>
      <c r="M9816">
        <f t="shared" si="701"/>
        <v>7</v>
      </c>
      <c r="N9816">
        <f t="shared" si="702"/>
        <v>0</v>
      </c>
      <c r="O9816">
        <f t="shared" si="703"/>
        <v>0</v>
      </c>
      <c r="P9816">
        <f t="shared" si="704"/>
        <v>1</v>
      </c>
    </row>
    <row r="9817" spans="1:16" x14ac:dyDescent="0.3">
      <c r="A9817" t="s">
        <v>20</v>
      </c>
      <c r="B9817" s="38">
        <v>44044</v>
      </c>
      <c r="C9817" t="s">
        <v>30</v>
      </c>
      <c r="D9817" t="s">
        <v>1358</v>
      </c>
      <c r="E9817" t="s">
        <v>1128</v>
      </c>
      <c r="F9817">
        <v>310660</v>
      </c>
      <c r="G9817">
        <v>403075</v>
      </c>
      <c r="H9817" t="s">
        <v>148</v>
      </c>
      <c r="I9817" t="s">
        <v>248</v>
      </c>
      <c r="L9817">
        <f t="shared" si="700"/>
        <v>2020</v>
      </c>
      <c r="M9817">
        <f t="shared" si="701"/>
        <v>8</v>
      </c>
      <c r="N9817">
        <f t="shared" si="702"/>
        <v>0</v>
      </c>
      <c r="O9817">
        <f t="shared" si="703"/>
        <v>0</v>
      </c>
      <c r="P9817">
        <f t="shared" si="704"/>
        <v>1</v>
      </c>
    </row>
    <row r="9818" spans="1:16" x14ac:dyDescent="0.3">
      <c r="A9818" t="s">
        <v>20</v>
      </c>
      <c r="B9818" s="38">
        <v>44105</v>
      </c>
      <c r="C9818" t="s">
        <v>30</v>
      </c>
      <c r="D9818" t="s">
        <v>1695</v>
      </c>
      <c r="E9818" t="s">
        <v>1128</v>
      </c>
      <c r="F9818">
        <v>310633</v>
      </c>
      <c r="G9818">
        <v>402872</v>
      </c>
      <c r="H9818" t="s">
        <v>148</v>
      </c>
      <c r="I9818" t="s">
        <v>248</v>
      </c>
      <c r="L9818">
        <f t="shared" si="700"/>
        <v>2020</v>
      </c>
      <c r="M9818">
        <f t="shared" si="701"/>
        <v>10</v>
      </c>
      <c r="N9818">
        <f t="shared" si="702"/>
        <v>0</v>
      </c>
      <c r="O9818">
        <f t="shared" si="703"/>
        <v>0</v>
      </c>
      <c r="P9818">
        <f t="shared" si="704"/>
        <v>1</v>
      </c>
    </row>
    <row r="9819" spans="1:16" x14ac:dyDescent="0.3">
      <c r="A9819" t="s">
        <v>20</v>
      </c>
      <c r="B9819" s="38">
        <v>44105</v>
      </c>
      <c r="C9819" t="s">
        <v>30</v>
      </c>
      <c r="D9819" t="s">
        <v>1527</v>
      </c>
      <c r="E9819" t="s">
        <v>1128</v>
      </c>
      <c r="F9819">
        <v>310421</v>
      </c>
      <c r="G9819">
        <v>403260</v>
      </c>
      <c r="H9819" t="s">
        <v>148</v>
      </c>
      <c r="I9819" t="s">
        <v>248</v>
      </c>
      <c r="L9819">
        <f t="shared" si="700"/>
        <v>2020</v>
      </c>
      <c r="M9819">
        <f t="shared" si="701"/>
        <v>10</v>
      </c>
      <c r="N9819">
        <f t="shared" si="702"/>
        <v>0</v>
      </c>
      <c r="O9819">
        <f t="shared" si="703"/>
        <v>0</v>
      </c>
      <c r="P9819">
        <f t="shared" si="704"/>
        <v>1</v>
      </c>
    </row>
    <row r="9820" spans="1:16" x14ac:dyDescent="0.3">
      <c r="A9820" t="s">
        <v>20</v>
      </c>
      <c r="B9820" s="38">
        <v>44136</v>
      </c>
      <c r="C9820" t="s">
        <v>30</v>
      </c>
      <c r="D9820" t="s">
        <v>1355</v>
      </c>
      <c r="E9820" t="s">
        <v>1128</v>
      </c>
      <c r="F9820">
        <v>310688</v>
      </c>
      <c r="G9820">
        <v>403059</v>
      </c>
      <c r="H9820" t="s">
        <v>148</v>
      </c>
      <c r="I9820" t="s">
        <v>248</v>
      </c>
      <c r="L9820">
        <f t="shared" si="700"/>
        <v>2020</v>
      </c>
      <c r="M9820">
        <f t="shared" si="701"/>
        <v>11</v>
      </c>
      <c r="N9820">
        <f t="shared" si="702"/>
        <v>0</v>
      </c>
      <c r="O9820">
        <f t="shared" si="703"/>
        <v>0</v>
      </c>
      <c r="P9820">
        <f t="shared" si="704"/>
        <v>1</v>
      </c>
    </row>
    <row r="9821" spans="1:16" x14ac:dyDescent="0.3">
      <c r="A9821" t="s">
        <v>20</v>
      </c>
      <c r="B9821" s="38">
        <v>44166</v>
      </c>
      <c r="C9821" t="s">
        <v>30</v>
      </c>
      <c r="D9821" t="s">
        <v>1467</v>
      </c>
      <c r="E9821" t="s">
        <v>1128</v>
      </c>
      <c r="F9821">
        <v>310825</v>
      </c>
      <c r="G9821">
        <v>403401</v>
      </c>
      <c r="H9821" t="s">
        <v>148</v>
      </c>
      <c r="I9821" t="s">
        <v>248</v>
      </c>
      <c r="L9821">
        <f t="shared" si="700"/>
        <v>2020</v>
      </c>
      <c r="M9821">
        <f t="shared" si="701"/>
        <v>12</v>
      </c>
      <c r="N9821">
        <f t="shared" si="702"/>
        <v>0</v>
      </c>
      <c r="O9821">
        <f t="shared" si="703"/>
        <v>0</v>
      </c>
      <c r="P9821">
        <f t="shared" si="704"/>
        <v>1</v>
      </c>
    </row>
    <row r="9822" spans="1:16" x14ac:dyDescent="0.3">
      <c r="A9822" t="s">
        <v>61</v>
      </c>
      <c r="B9822" s="38">
        <v>43862</v>
      </c>
      <c r="C9822" t="s">
        <v>30</v>
      </c>
      <c r="D9822" t="s">
        <v>1647</v>
      </c>
      <c r="E9822" t="s">
        <v>1124</v>
      </c>
      <c r="F9822">
        <v>336778</v>
      </c>
      <c r="G9822">
        <v>352588</v>
      </c>
      <c r="H9822" t="s">
        <v>148</v>
      </c>
      <c r="I9822" t="s">
        <v>248</v>
      </c>
      <c r="L9822">
        <f t="shared" si="700"/>
        <v>2020</v>
      </c>
      <c r="M9822">
        <f t="shared" si="701"/>
        <v>2</v>
      </c>
      <c r="N9822">
        <f t="shared" si="702"/>
        <v>0</v>
      </c>
      <c r="O9822">
        <f t="shared" si="703"/>
        <v>0</v>
      </c>
      <c r="P9822">
        <f t="shared" si="704"/>
        <v>1</v>
      </c>
    </row>
    <row r="9823" spans="1:16" x14ac:dyDescent="0.3">
      <c r="A9823" t="s">
        <v>61</v>
      </c>
      <c r="B9823" s="38">
        <v>44013</v>
      </c>
      <c r="C9823" t="s">
        <v>30</v>
      </c>
      <c r="D9823" t="s">
        <v>1224</v>
      </c>
      <c r="E9823" t="s">
        <v>1124</v>
      </c>
      <c r="F9823">
        <v>336591</v>
      </c>
      <c r="G9823">
        <v>352306</v>
      </c>
      <c r="H9823" t="s">
        <v>148</v>
      </c>
      <c r="I9823" t="s">
        <v>248</v>
      </c>
      <c r="L9823">
        <f t="shared" si="700"/>
        <v>2020</v>
      </c>
      <c r="M9823">
        <f t="shared" si="701"/>
        <v>7</v>
      </c>
      <c r="N9823">
        <f t="shared" si="702"/>
        <v>0</v>
      </c>
      <c r="O9823">
        <f t="shared" si="703"/>
        <v>0</v>
      </c>
      <c r="P9823">
        <f t="shared" si="704"/>
        <v>1</v>
      </c>
    </row>
    <row r="9824" spans="1:16" x14ac:dyDescent="0.3">
      <c r="A9824" t="s">
        <v>61</v>
      </c>
      <c r="B9824" s="38">
        <v>44166</v>
      </c>
      <c r="C9824" t="s">
        <v>29</v>
      </c>
      <c r="D9824" t="s">
        <v>1360</v>
      </c>
      <c r="E9824" t="s">
        <v>1124</v>
      </c>
      <c r="F9824">
        <v>336565</v>
      </c>
      <c r="G9824">
        <v>352520</v>
      </c>
      <c r="H9824" t="s">
        <v>148</v>
      </c>
      <c r="I9824" t="s">
        <v>799</v>
      </c>
      <c r="L9824">
        <f t="shared" si="700"/>
        <v>2020</v>
      </c>
      <c r="M9824">
        <f t="shared" si="701"/>
        <v>12</v>
      </c>
      <c r="N9824">
        <f t="shared" si="702"/>
        <v>0</v>
      </c>
      <c r="O9824">
        <f t="shared" si="703"/>
        <v>1</v>
      </c>
      <c r="P9824">
        <f t="shared" si="704"/>
        <v>0</v>
      </c>
    </row>
    <row r="9825" spans="1:16" x14ac:dyDescent="0.3">
      <c r="A9825" t="s">
        <v>52</v>
      </c>
      <c r="B9825" s="38">
        <v>43831</v>
      </c>
      <c r="C9825" t="s">
        <v>30</v>
      </c>
      <c r="D9825" t="s">
        <v>1342</v>
      </c>
      <c r="E9825" t="s">
        <v>1126</v>
      </c>
      <c r="F9825">
        <v>245571</v>
      </c>
      <c r="G9825">
        <v>372398</v>
      </c>
      <c r="H9825" t="s">
        <v>148</v>
      </c>
      <c r="I9825" t="s">
        <v>248</v>
      </c>
      <c r="L9825">
        <f t="shared" si="700"/>
        <v>2020</v>
      </c>
      <c r="M9825">
        <f t="shared" si="701"/>
        <v>1</v>
      </c>
      <c r="N9825">
        <f t="shared" si="702"/>
        <v>0</v>
      </c>
      <c r="O9825">
        <f t="shared" si="703"/>
        <v>0</v>
      </c>
      <c r="P9825">
        <f t="shared" si="704"/>
        <v>1</v>
      </c>
    </row>
    <row r="9826" spans="1:16" x14ac:dyDescent="0.3">
      <c r="A9826" t="s">
        <v>52</v>
      </c>
      <c r="B9826" s="38">
        <v>43862</v>
      </c>
      <c r="C9826" t="s">
        <v>30</v>
      </c>
      <c r="D9826" t="s">
        <v>1342</v>
      </c>
      <c r="E9826" t="s">
        <v>1126</v>
      </c>
      <c r="F9826">
        <v>245401</v>
      </c>
      <c r="G9826">
        <v>372611</v>
      </c>
      <c r="H9826" t="s">
        <v>148</v>
      </c>
      <c r="I9826" t="s">
        <v>248</v>
      </c>
      <c r="L9826">
        <f t="shared" si="700"/>
        <v>2020</v>
      </c>
      <c r="M9826">
        <f t="shared" si="701"/>
        <v>2</v>
      </c>
      <c r="N9826">
        <f t="shared" si="702"/>
        <v>0</v>
      </c>
      <c r="O9826">
        <f t="shared" si="703"/>
        <v>0</v>
      </c>
      <c r="P9826">
        <f t="shared" si="704"/>
        <v>1</v>
      </c>
    </row>
    <row r="9827" spans="1:16" x14ac:dyDescent="0.3">
      <c r="A9827" t="s">
        <v>52</v>
      </c>
      <c r="B9827" s="38">
        <v>43862</v>
      </c>
      <c r="C9827" t="s">
        <v>30</v>
      </c>
      <c r="D9827" t="s">
        <v>1368</v>
      </c>
      <c r="E9827" t="s">
        <v>1126</v>
      </c>
      <c r="F9827">
        <v>245175</v>
      </c>
      <c r="G9827">
        <v>372884</v>
      </c>
      <c r="H9827" t="s">
        <v>148</v>
      </c>
      <c r="I9827" t="s">
        <v>248</v>
      </c>
      <c r="L9827">
        <f t="shared" si="700"/>
        <v>2020</v>
      </c>
      <c r="M9827">
        <f t="shared" si="701"/>
        <v>2</v>
      </c>
      <c r="N9827">
        <f t="shared" si="702"/>
        <v>0</v>
      </c>
      <c r="O9827">
        <f t="shared" si="703"/>
        <v>0</v>
      </c>
      <c r="P9827">
        <f t="shared" si="704"/>
        <v>1</v>
      </c>
    </row>
    <row r="9828" spans="1:16" x14ac:dyDescent="0.3">
      <c r="A9828" t="s">
        <v>52</v>
      </c>
      <c r="B9828" s="38">
        <v>43952</v>
      </c>
      <c r="C9828" t="s">
        <v>29</v>
      </c>
      <c r="D9828" t="s">
        <v>1369</v>
      </c>
      <c r="E9828" t="s">
        <v>1126</v>
      </c>
      <c r="F9828">
        <v>244733</v>
      </c>
      <c r="G9828">
        <v>372429</v>
      </c>
      <c r="H9828" t="s">
        <v>148</v>
      </c>
      <c r="I9828" t="s">
        <v>799</v>
      </c>
      <c r="L9828">
        <f t="shared" si="700"/>
        <v>2020</v>
      </c>
      <c r="M9828">
        <f t="shared" si="701"/>
        <v>5</v>
      </c>
      <c r="N9828">
        <f t="shared" si="702"/>
        <v>0</v>
      </c>
      <c r="O9828">
        <f t="shared" si="703"/>
        <v>1</v>
      </c>
      <c r="P9828">
        <f t="shared" si="704"/>
        <v>0</v>
      </c>
    </row>
    <row r="9829" spans="1:16" x14ac:dyDescent="0.3">
      <c r="A9829" t="s">
        <v>52</v>
      </c>
      <c r="B9829" s="38">
        <v>43983</v>
      </c>
      <c r="C9829" t="s">
        <v>30</v>
      </c>
      <c r="D9829" t="s">
        <v>1223</v>
      </c>
      <c r="E9829" t="s">
        <v>1126</v>
      </c>
      <c r="F9829">
        <v>245417</v>
      </c>
      <c r="G9829">
        <v>372683</v>
      </c>
      <c r="H9829" t="s">
        <v>148</v>
      </c>
      <c r="I9829" t="s">
        <v>248</v>
      </c>
      <c r="L9829">
        <f t="shared" si="700"/>
        <v>2020</v>
      </c>
      <c r="M9829">
        <f t="shared" si="701"/>
        <v>6</v>
      </c>
      <c r="N9829">
        <f t="shared" si="702"/>
        <v>0</v>
      </c>
      <c r="O9829">
        <f t="shared" si="703"/>
        <v>0</v>
      </c>
      <c r="P9829">
        <f t="shared" si="704"/>
        <v>1</v>
      </c>
    </row>
    <row r="9830" spans="1:16" x14ac:dyDescent="0.3">
      <c r="A9830" t="s">
        <v>52</v>
      </c>
      <c r="B9830" s="38">
        <v>43983</v>
      </c>
      <c r="C9830" t="s">
        <v>30</v>
      </c>
      <c r="D9830" t="s">
        <v>1224</v>
      </c>
      <c r="E9830" t="s">
        <v>1126</v>
      </c>
      <c r="F9830">
        <v>245130</v>
      </c>
      <c r="G9830">
        <v>372645</v>
      </c>
      <c r="H9830" t="s">
        <v>148</v>
      </c>
      <c r="I9830" t="s">
        <v>248</v>
      </c>
      <c r="L9830">
        <f t="shared" si="700"/>
        <v>2020</v>
      </c>
      <c r="M9830">
        <f t="shared" si="701"/>
        <v>6</v>
      </c>
      <c r="N9830">
        <f t="shared" si="702"/>
        <v>0</v>
      </c>
      <c r="O9830">
        <f t="shared" si="703"/>
        <v>0</v>
      </c>
      <c r="P9830">
        <f t="shared" si="704"/>
        <v>1</v>
      </c>
    </row>
    <row r="9831" spans="1:16" x14ac:dyDescent="0.3">
      <c r="A9831" t="s">
        <v>52</v>
      </c>
      <c r="B9831" s="38">
        <v>44044</v>
      </c>
      <c r="C9831" t="s">
        <v>30</v>
      </c>
      <c r="D9831" t="s">
        <v>1223</v>
      </c>
      <c r="E9831" t="s">
        <v>1126</v>
      </c>
      <c r="F9831">
        <v>245449</v>
      </c>
      <c r="G9831">
        <v>372689</v>
      </c>
      <c r="H9831" t="s">
        <v>148</v>
      </c>
      <c r="I9831" t="s">
        <v>248</v>
      </c>
      <c r="L9831">
        <f t="shared" si="700"/>
        <v>2020</v>
      </c>
      <c r="M9831">
        <f t="shared" si="701"/>
        <v>8</v>
      </c>
      <c r="N9831">
        <f t="shared" si="702"/>
        <v>0</v>
      </c>
      <c r="O9831">
        <f t="shared" si="703"/>
        <v>0</v>
      </c>
      <c r="P9831">
        <f t="shared" si="704"/>
        <v>1</v>
      </c>
    </row>
    <row r="9832" spans="1:16" x14ac:dyDescent="0.3">
      <c r="A9832" t="s">
        <v>52</v>
      </c>
      <c r="B9832" s="38">
        <v>44075</v>
      </c>
      <c r="C9832" t="s">
        <v>30</v>
      </c>
      <c r="D9832" t="s">
        <v>1342</v>
      </c>
      <c r="E9832" t="s">
        <v>1126</v>
      </c>
      <c r="F9832">
        <v>245568</v>
      </c>
      <c r="G9832">
        <v>372397</v>
      </c>
      <c r="H9832" t="s">
        <v>152</v>
      </c>
      <c r="I9832" t="s">
        <v>222</v>
      </c>
      <c r="L9832">
        <f t="shared" si="700"/>
        <v>2020</v>
      </c>
      <c r="M9832">
        <f t="shared" si="701"/>
        <v>9</v>
      </c>
      <c r="N9832">
        <f t="shared" si="702"/>
        <v>0</v>
      </c>
      <c r="O9832">
        <f t="shared" si="703"/>
        <v>0</v>
      </c>
      <c r="P9832">
        <f t="shared" si="704"/>
        <v>2</v>
      </c>
    </row>
    <row r="9833" spans="1:16" x14ac:dyDescent="0.3">
      <c r="A9833" t="s">
        <v>52</v>
      </c>
      <c r="B9833" s="38">
        <v>44136</v>
      </c>
      <c r="C9833" t="s">
        <v>30</v>
      </c>
      <c r="D9833" t="s">
        <v>1529</v>
      </c>
      <c r="E9833" t="s">
        <v>1126</v>
      </c>
      <c r="F9833">
        <v>245753</v>
      </c>
      <c r="G9833">
        <v>372765</v>
      </c>
      <c r="H9833" t="s">
        <v>152</v>
      </c>
      <c r="I9833" t="s">
        <v>222</v>
      </c>
      <c r="L9833">
        <f t="shared" si="700"/>
        <v>2020</v>
      </c>
      <c r="M9833">
        <f t="shared" si="701"/>
        <v>11</v>
      </c>
      <c r="N9833">
        <f t="shared" si="702"/>
        <v>0</v>
      </c>
      <c r="O9833">
        <f t="shared" si="703"/>
        <v>0</v>
      </c>
      <c r="P9833">
        <f t="shared" si="704"/>
        <v>2</v>
      </c>
    </row>
    <row r="9834" spans="1:16" x14ac:dyDescent="0.3">
      <c r="A9834" t="s">
        <v>52</v>
      </c>
      <c r="B9834" s="38">
        <v>44136</v>
      </c>
      <c r="C9834" t="s">
        <v>30</v>
      </c>
      <c r="D9834" t="s">
        <v>1365</v>
      </c>
      <c r="E9834" t="s">
        <v>1126</v>
      </c>
      <c r="F9834">
        <v>245180</v>
      </c>
      <c r="G9834">
        <v>372869</v>
      </c>
      <c r="H9834" t="s">
        <v>148</v>
      </c>
      <c r="I9834" t="s">
        <v>248</v>
      </c>
      <c r="L9834">
        <f t="shared" si="700"/>
        <v>2020</v>
      </c>
      <c r="M9834">
        <f t="shared" si="701"/>
        <v>11</v>
      </c>
      <c r="N9834">
        <f t="shared" si="702"/>
        <v>0</v>
      </c>
      <c r="O9834">
        <f t="shared" si="703"/>
        <v>0</v>
      </c>
      <c r="P9834">
        <f t="shared" si="704"/>
        <v>1</v>
      </c>
    </row>
    <row r="9835" spans="1:16" x14ac:dyDescent="0.3">
      <c r="A9835" t="s">
        <v>39</v>
      </c>
      <c r="B9835" s="38">
        <v>43983</v>
      </c>
      <c r="C9835" t="s">
        <v>30</v>
      </c>
      <c r="D9835" t="s">
        <v>1348</v>
      </c>
      <c r="E9835" t="s">
        <v>1123</v>
      </c>
      <c r="F9835">
        <v>281037</v>
      </c>
      <c r="G9835">
        <v>378524</v>
      </c>
      <c r="H9835" t="s">
        <v>148</v>
      </c>
      <c r="I9835" t="s">
        <v>248</v>
      </c>
      <c r="L9835">
        <f t="shared" si="700"/>
        <v>2020</v>
      </c>
      <c r="M9835">
        <f t="shared" si="701"/>
        <v>6</v>
      </c>
      <c r="N9835">
        <f t="shared" si="702"/>
        <v>0</v>
      </c>
      <c r="O9835">
        <f t="shared" si="703"/>
        <v>0</v>
      </c>
      <c r="P9835">
        <f t="shared" si="704"/>
        <v>1</v>
      </c>
    </row>
    <row r="9836" spans="1:16" x14ac:dyDescent="0.3">
      <c r="A9836" t="s">
        <v>39</v>
      </c>
      <c r="B9836" s="38">
        <v>44013</v>
      </c>
      <c r="C9836" t="s">
        <v>30</v>
      </c>
      <c r="D9836" t="s">
        <v>1532</v>
      </c>
      <c r="E9836" t="s">
        <v>1123</v>
      </c>
      <c r="F9836">
        <v>281089</v>
      </c>
      <c r="G9836">
        <v>378252</v>
      </c>
      <c r="H9836" t="s">
        <v>148</v>
      </c>
      <c r="I9836" t="s">
        <v>248</v>
      </c>
      <c r="L9836">
        <f t="shared" si="700"/>
        <v>2020</v>
      </c>
      <c r="M9836">
        <f t="shared" si="701"/>
        <v>7</v>
      </c>
      <c r="N9836">
        <f t="shared" si="702"/>
        <v>0</v>
      </c>
      <c r="O9836">
        <f t="shared" si="703"/>
        <v>0</v>
      </c>
      <c r="P9836">
        <f t="shared" si="704"/>
        <v>1</v>
      </c>
    </row>
    <row r="9837" spans="1:16" x14ac:dyDescent="0.3">
      <c r="A9837" t="s">
        <v>39</v>
      </c>
      <c r="B9837" s="38">
        <v>44013</v>
      </c>
      <c r="C9837" t="s">
        <v>30</v>
      </c>
      <c r="D9837" t="s">
        <v>1351</v>
      </c>
      <c r="E9837" t="s">
        <v>1123</v>
      </c>
      <c r="F9837">
        <v>281275</v>
      </c>
      <c r="G9837">
        <v>378287</v>
      </c>
      <c r="H9837" t="s">
        <v>148</v>
      </c>
      <c r="I9837" t="s">
        <v>248</v>
      </c>
      <c r="L9837">
        <f t="shared" si="700"/>
        <v>2020</v>
      </c>
      <c r="M9837">
        <f t="shared" si="701"/>
        <v>7</v>
      </c>
      <c r="N9837">
        <f t="shared" si="702"/>
        <v>0</v>
      </c>
      <c r="O9837">
        <f t="shared" si="703"/>
        <v>0</v>
      </c>
      <c r="P9837">
        <f t="shared" si="704"/>
        <v>1</v>
      </c>
    </row>
    <row r="9838" spans="1:16" x14ac:dyDescent="0.3">
      <c r="A9838" t="s">
        <v>39</v>
      </c>
      <c r="B9838" s="38">
        <v>44075</v>
      </c>
      <c r="C9838" t="s">
        <v>30</v>
      </c>
      <c r="D9838" t="s">
        <v>1534</v>
      </c>
      <c r="E9838" t="s">
        <v>1123</v>
      </c>
      <c r="F9838">
        <v>281090</v>
      </c>
      <c r="G9838">
        <v>378067</v>
      </c>
      <c r="H9838" t="s">
        <v>148</v>
      </c>
      <c r="I9838" t="s">
        <v>248</v>
      </c>
      <c r="L9838">
        <f t="shared" ref="L9838:L9901" si="705">YEAR(B9838)</f>
        <v>2020</v>
      </c>
      <c r="M9838">
        <f t="shared" ref="M9838:M9901" si="706">MONTH(B9838)</f>
        <v>9</v>
      </c>
      <c r="N9838">
        <f t="shared" si="702"/>
        <v>0</v>
      </c>
      <c r="O9838">
        <f t="shared" si="703"/>
        <v>0</v>
      </c>
      <c r="P9838">
        <f t="shared" si="704"/>
        <v>1</v>
      </c>
    </row>
    <row r="9839" spans="1:16" x14ac:dyDescent="0.3">
      <c r="A9839" t="s">
        <v>39</v>
      </c>
      <c r="B9839" s="38">
        <v>44105</v>
      </c>
      <c r="C9839" t="s">
        <v>30</v>
      </c>
      <c r="D9839" t="s">
        <v>1348</v>
      </c>
      <c r="E9839" t="s">
        <v>1123</v>
      </c>
      <c r="F9839">
        <v>281037</v>
      </c>
      <c r="G9839">
        <v>378520</v>
      </c>
      <c r="H9839" t="s">
        <v>148</v>
      </c>
      <c r="I9839" t="s">
        <v>248</v>
      </c>
      <c r="L9839">
        <f t="shared" si="705"/>
        <v>2020</v>
      </c>
      <c r="M9839">
        <f t="shared" si="706"/>
        <v>10</v>
      </c>
      <c r="N9839">
        <f t="shared" si="702"/>
        <v>0</v>
      </c>
      <c r="O9839">
        <f t="shared" si="703"/>
        <v>0</v>
      </c>
      <c r="P9839">
        <f t="shared" si="704"/>
        <v>1</v>
      </c>
    </row>
    <row r="9840" spans="1:16" x14ac:dyDescent="0.3">
      <c r="A9840" t="s">
        <v>39</v>
      </c>
      <c r="B9840" s="38">
        <v>44166</v>
      </c>
      <c r="C9840" t="s">
        <v>30</v>
      </c>
      <c r="D9840" t="s">
        <v>1696</v>
      </c>
      <c r="E9840" t="s">
        <v>1123</v>
      </c>
      <c r="F9840">
        <v>280631</v>
      </c>
      <c r="G9840">
        <v>378582</v>
      </c>
      <c r="H9840" t="s">
        <v>148</v>
      </c>
      <c r="I9840" t="s">
        <v>248</v>
      </c>
      <c r="L9840">
        <f t="shared" si="705"/>
        <v>2020</v>
      </c>
      <c r="M9840">
        <f t="shared" si="706"/>
        <v>12</v>
      </c>
      <c r="N9840">
        <f t="shared" si="702"/>
        <v>0</v>
      </c>
      <c r="O9840">
        <f t="shared" si="703"/>
        <v>0</v>
      </c>
      <c r="P9840">
        <f t="shared" si="704"/>
        <v>1</v>
      </c>
    </row>
    <row r="9841" spans="1:16" x14ac:dyDescent="0.3">
      <c r="A9841" t="s">
        <v>81</v>
      </c>
      <c r="B9841" s="38">
        <v>43862</v>
      </c>
      <c r="C9841" t="s">
        <v>30</v>
      </c>
      <c r="D9841" t="s">
        <v>1375</v>
      </c>
      <c r="E9841" t="s">
        <v>1129</v>
      </c>
      <c r="F9841">
        <v>304310</v>
      </c>
      <c r="G9841">
        <v>356877</v>
      </c>
      <c r="H9841" t="s">
        <v>148</v>
      </c>
      <c r="I9841" t="s">
        <v>248</v>
      </c>
      <c r="L9841">
        <f t="shared" si="705"/>
        <v>2020</v>
      </c>
      <c r="M9841">
        <f t="shared" si="706"/>
        <v>2</v>
      </c>
      <c r="N9841">
        <f t="shared" si="702"/>
        <v>0</v>
      </c>
      <c r="O9841">
        <f t="shared" si="703"/>
        <v>0</v>
      </c>
      <c r="P9841">
        <f t="shared" si="704"/>
        <v>1</v>
      </c>
    </row>
    <row r="9842" spans="1:16" x14ac:dyDescent="0.3">
      <c r="A9842" t="s">
        <v>81</v>
      </c>
      <c r="B9842" s="38">
        <v>44013</v>
      </c>
      <c r="C9842" t="s">
        <v>30</v>
      </c>
      <c r="D9842" t="s">
        <v>1375</v>
      </c>
      <c r="E9842" t="s">
        <v>1129</v>
      </c>
      <c r="F9842">
        <v>304583</v>
      </c>
      <c r="G9842">
        <v>356616</v>
      </c>
      <c r="H9842" t="s">
        <v>148</v>
      </c>
      <c r="I9842" t="s">
        <v>248</v>
      </c>
      <c r="L9842">
        <f t="shared" si="705"/>
        <v>2020</v>
      </c>
      <c r="M9842">
        <f t="shared" si="706"/>
        <v>7</v>
      </c>
      <c r="N9842">
        <f t="shared" si="702"/>
        <v>0</v>
      </c>
      <c r="O9842">
        <f t="shared" si="703"/>
        <v>0</v>
      </c>
      <c r="P9842">
        <f t="shared" si="704"/>
        <v>1</v>
      </c>
    </row>
    <row r="9843" spans="1:16" x14ac:dyDescent="0.3">
      <c r="A9843" t="s">
        <v>81</v>
      </c>
      <c r="B9843" s="38">
        <v>44075</v>
      </c>
      <c r="C9843" t="s">
        <v>30</v>
      </c>
      <c r="D9843" t="s">
        <v>1375</v>
      </c>
      <c r="E9843" t="s">
        <v>1129</v>
      </c>
      <c r="F9843">
        <v>304585</v>
      </c>
      <c r="G9843">
        <v>356616</v>
      </c>
      <c r="H9843" t="s">
        <v>148</v>
      </c>
      <c r="I9843" t="s">
        <v>248</v>
      </c>
      <c r="L9843">
        <f t="shared" si="705"/>
        <v>2020</v>
      </c>
      <c r="M9843">
        <f t="shared" si="706"/>
        <v>9</v>
      </c>
      <c r="N9843">
        <f t="shared" si="702"/>
        <v>0</v>
      </c>
      <c r="O9843">
        <f t="shared" si="703"/>
        <v>0</v>
      </c>
      <c r="P9843">
        <f t="shared" si="704"/>
        <v>1</v>
      </c>
    </row>
    <row r="9844" spans="1:16" x14ac:dyDescent="0.3">
      <c r="A9844" t="s">
        <v>45</v>
      </c>
      <c r="B9844" s="38">
        <v>43831</v>
      </c>
      <c r="C9844" t="s">
        <v>30</v>
      </c>
      <c r="D9844" t="s">
        <v>1386</v>
      </c>
      <c r="E9844" t="s">
        <v>1125</v>
      </c>
      <c r="F9844">
        <v>243867</v>
      </c>
      <c r="G9844">
        <v>416002</v>
      </c>
      <c r="H9844" t="s">
        <v>148</v>
      </c>
      <c r="I9844" t="s">
        <v>248</v>
      </c>
      <c r="L9844">
        <f t="shared" si="705"/>
        <v>2020</v>
      </c>
      <c r="M9844">
        <f t="shared" si="706"/>
        <v>1</v>
      </c>
      <c r="N9844">
        <f t="shared" si="702"/>
        <v>0</v>
      </c>
      <c r="O9844">
        <f t="shared" si="703"/>
        <v>0</v>
      </c>
      <c r="P9844">
        <f t="shared" si="704"/>
        <v>1</v>
      </c>
    </row>
    <row r="9845" spans="1:16" x14ac:dyDescent="0.3">
      <c r="A9845" t="s">
        <v>45</v>
      </c>
      <c r="B9845" s="38">
        <v>43831</v>
      </c>
      <c r="C9845" t="s">
        <v>30</v>
      </c>
      <c r="D9845" t="s">
        <v>1697</v>
      </c>
      <c r="E9845" t="s">
        <v>1125</v>
      </c>
      <c r="F9845">
        <v>243564</v>
      </c>
      <c r="G9845">
        <v>417026</v>
      </c>
      <c r="H9845" t="s">
        <v>148</v>
      </c>
      <c r="I9845" t="s">
        <v>248</v>
      </c>
      <c r="L9845">
        <f t="shared" si="705"/>
        <v>2020</v>
      </c>
      <c r="M9845">
        <f t="shared" si="706"/>
        <v>1</v>
      </c>
      <c r="N9845">
        <f t="shared" si="702"/>
        <v>0</v>
      </c>
      <c r="O9845">
        <f t="shared" si="703"/>
        <v>0</v>
      </c>
      <c r="P9845">
        <f t="shared" si="704"/>
        <v>1</v>
      </c>
    </row>
    <row r="9846" spans="1:16" x14ac:dyDescent="0.3">
      <c r="A9846" t="s">
        <v>45</v>
      </c>
      <c r="B9846" s="38">
        <v>43831</v>
      </c>
      <c r="C9846" t="s">
        <v>30</v>
      </c>
      <c r="D9846" t="s">
        <v>1698</v>
      </c>
      <c r="E9846" t="s">
        <v>1125</v>
      </c>
      <c r="F9846">
        <v>243205</v>
      </c>
      <c r="G9846">
        <v>416788</v>
      </c>
      <c r="H9846" t="s">
        <v>144</v>
      </c>
      <c r="I9846" t="s">
        <v>341</v>
      </c>
      <c r="L9846">
        <f t="shared" si="705"/>
        <v>2020</v>
      </c>
      <c r="M9846">
        <f t="shared" si="706"/>
        <v>1</v>
      </c>
      <c r="N9846">
        <f t="shared" si="702"/>
        <v>0</v>
      </c>
      <c r="O9846">
        <f t="shared" si="703"/>
        <v>0</v>
      </c>
      <c r="P9846">
        <f t="shared" si="704"/>
        <v>3</v>
      </c>
    </row>
    <row r="9847" spans="1:16" x14ac:dyDescent="0.3">
      <c r="A9847" t="s">
        <v>45</v>
      </c>
      <c r="B9847" s="38">
        <v>43831</v>
      </c>
      <c r="C9847" t="s">
        <v>30</v>
      </c>
      <c r="D9847" t="s">
        <v>1380</v>
      </c>
      <c r="E9847" t="s">
        <v>1125</v>
      </c>
      <c r="F9847">
        <v>242945</v>
      </c>
      <c r="G9847">
        <v>417126</v>
      </c>
      <c r="H9847" t="s">
        <v>148</v>
      </c>
      <c r="I9847" t="s">
        <v>248</v>
      </c>
      <c r="L9847">
        <f t="shared" si="705"/>
        <v>2020</v>
      </c>
      <c r="M9847">
        <f t="shared" si="706"/>
        <v>1</v>
      </c>
      <c r="N9847">
        <f t="shared" si="702"/>
        <v>0</v>
      </c>
      <c r="O9847">
        <f t="shared" si="703"/>
        <v>0</v>
      </c>
      <c r="P9847">
        <f t="shared" si="704"/>
        <v>1</v>
      </c>
    </row>
    <row r="9848" spans="1:16" x14ac:dyDescent="0.3">
      <c r="A9848" t="s">
        <v>45</v>
      </c>
      <c r="B9848" s="38">
        <v>43831</v>
      </c>
      <c r="C9848" t="s">
        <v>30</v>
      </c>
      <c r="D9848" t="s">
        <v>1405</v>
      </c>
      <c r="E9848" t="s">
        <v>1125</v>
      </c>
      <c r="F9848">
        <v>243563</v>
      </c>
      <c r="G9848">
        <v>416207</v>
      </c>
      <c r="H9848" t="s">
        <v>144</v>
      </c>
      <c r="I9848" t="s">
        <v>341</v>
      </c>
      <c r="L9848">
        <f t="shared" si="705"/>
        <v>2020</v>
      </c>
      <c r="M9848">
        <f t="shared" si="706"/>
        <v>1</v>
      </c>
      <c r="N9848">
        <f t="shared" si="702"/>
        <v>0</v>
      </c>
      <c r="O9848">
        <f t="shared" si="703"/>
        <v>0</v>
      </c>
      <c r="P9848">
        <f t="shared" si="704"/>
        <v>3</v>
      </c>
    </row>
    <row r="9849" spans="1:16" x14ac:dyDescent="0.3">
      <c r="A9849" t="s">
        <v>45</v>
      </c>
      <c r="B9849" s="38">
        <v>43831</v>
      </c>
      <c r="C9849" t="s">
        <v>30</v>
      </c>
      <c r="D9849" t="s">
        <v>1699</v>
      </c>
      <c r="E9849" t="s">
        <v>1125</v>
      </c>
      <c r="F9849">
        <v>243151</v>
      </c>
      <c r="G9849">
        <v>417516</v>
      </c>
      <c r="H9849" t="s">
        <v>152</v>
      </c>
      <c r="I9849" t="s">
        <v>222</v>
      </c>
      <c r="L9849">
        <f t="shared" si="705"/>
        <v>2020</v>
      </c>
      <c r="M9849">
        <f t="shared" si="706"/>
        <v>1</v>
      </c>
      <c r="N9849">
        <f t="shared" si="702"/>
        <v>0</v>
      </c>
      <c r="O9849">
        <f t="shared" si="703"/>
        <v>0</v>
      </c>
      <c r="P9849">
        <f t="shared" si="704"/>
        <v>2</v>
      </c>
    </row>
    <row r="9850" spans="1:16" x14ac:dyDescent="0.3">
      <c r="A9850" t="s">
        <v>45</v>
      </c>
      <c r="B9850" s="38">
        <v>43831</v>
      </c>
      <c r="C9850" t="s">
        <v>30</v>
      </c>
      <c r="D9850" t="s">
        <v>1377</v>
      </c>
      <c r="E9850" t="s">
        <v>1125</v>
      </c>
      <c r="F9850">
        <v>243672</v>
      </c>
      <c r="G9850">
        <v>418242</v>
      </c>
      <c r="H9850" t="s">
        <v>152</v>
      </c>
      <c r="I9850" t="s">
        <v>222</v>
      </c>
      <c r="L9850">
        <f t="shared" si="705"/>
        <v>2020</v>
      </c>
      <c r="M9850">
        <f t="shared" si="706"/>
        <v>1</v>
      </c>
      <c r="N9850">
        <f t="shared" si="702"/>
        <v>0</v>
      </c>
      <c r="O9850">
        <f t="shared" si="703"/>
        <v>0</v>
      </c>
      <c r="P9850">
        <f t="shared" si="704"/>
        <v>2</v>
      </c>
    </row>
    <row r="9851" spans="1:16" x14ac:dyDescent="0.3">
      <c r="A9851" t="s">
        <v>45</v>
      </c>
      <c r="B9851" s="38">
        <v>43831</v>
      </c>
      <c r="C9851" t="s">
        <v>30</v>
      </c>
      <c r="D9851" t="s">
        <v>1414</v>
      </c>
      <c r="E9851" t="s">
        <v>1125</v>
      </c>
      <c r="F9851">
        <v>244203</v>
      </c>
      <c r="G9851">
        <v>416277</v>
      </c>
      <c r="H9851" t="s">
        <v>152</v>
      </c>
      <c r="I9851" t="s">
        <v>222</v>
      </c>
      <c r="L9851">
        <f t="shared" si="705"/>
        <v>2020</v>
      </c>
      <c r="M9851">
        <f t="shared" si="706"/>
        <v>1</v>
      </c>
      <c r="N9851">
        <f t="shared" si="702"/>
        <v>0</v>
      </c>
      <c r="O9851">
        <f t="shared" si="703"/>
        <v>0</v>
      </c>
      <c r="P9851">
        <f t="shared" si="704"/>
        <v>2</v>
      </c>
    </row>
    <row r="9852" spans="1:16" x14ac:dyDescent="0.3">
      <c r="A9852" t="s">
        <v>45</v>
      </c>
      <c r="B9852" s="38">
        <v>43831</v>
      </c>
      <c r="C9852" t="s">
        <v>30</v>
      </c>
      <c r="D9852" t="s">
        <v>1391</v>
      </c>
      <c r="E9852" t="s">
        <v>1125</v>
      </c>
      <c r="F9852">
        <v>243300</v>
      </c>
      <c r="G9852">
        <v>417259</v>
      </c>
      <c r="H9852" t="s">
        <v>152</v>
      </c>
      <c r="I9852" t="s">
        <v>222</v>
      </c>
      <c r="L9852">
        <f t="shared" si="705"/>
        <v>2020</v>
      </c>
      <c r="M9852">
        <f t="shared" si="706"/>
        <v>1</v>
      </c>
      <c r="N9852">
        <f t="shared" si="702"/>
        <v>0</v>
      </c>
      <c r="O9852">
        <f t="shared" si="703"/>
        <v>0</v>
      </c>
      <c r="P9852">
        <f t="shared" si="704"/>
        <v>2</v>
      </c>
    </row>
    <row r="9853" spans="1:16" x14ac:dyDescent="0.3">
      <c r="A9853" t="s">
        <v>45</v>
      </c>
      <c r="B9853" s="38">
        <v>43831</v>
      </c>
      <c r="C9853" t="s">
        <v>30</v>
      </c>
      <c r="D9853" t="s">
        <v>1700</v>
      </c>
      <c r="E9853" t="s">
        <v>1125</v>
      </c>
      <c r="F9853">
        <v>243286</v>
      </c>
      <c r="G9853">
        <v>417571</v>
      </c>
      <c r="H9853" t="s">
        <v>148</v>
      </c>
      <c r="I9853" t="s">
        <v>248</v>
      </c>
      <c r="L9853">
        <f t="shared" si="705"/>
        <v>2020</v>
      </c>
      <c r="M9853">
        <f t="shared" si="706"/>
        <v>1</v>
      </c>
      <c r="N9853">
        <f t="shared" si="702"/>
        <v>0</v>
      </c>
      <c r="O9853">
        <f t="shared" si="703"/>
        <v>0</v>
      </c>
      <c r="P9853">
        <f t="shared" si="704"/>
        <v>1</v>
      </c>
    </row>
    <row r="9854" spans="1:16" x14ac:dyDescent="0.3">
      <c r="A9854" t="s">
        <v>45</v>
      </c>
      <c r="B9854" s="38">
        <v>43862</v>
      </c>
      <c r="C9854" t="s">
        <v>30</v>
      </c>
      <c r="D9854" t="s">
        <v>1701</v>
      </c>
      <c r="E9854" t="s">
        <v>1125</v>
      </c>
      <c r="F9854">
        <v>243542</v>
      </c>
      <c r="G9854">
        <v>416649</v>
      </c>
      <c r="H9854" t="s">
        <v>148</v>
      </c>
      <c r="I9854" t="s">
        <v>248</v>
      </c>
      <c r="L9854">
        <f t="shared" si="705"/>
        <v>2020</v>
      </c>
      <c r="M9854">
        <f t="shared" si="706"/>
        <v>2</v>
      </c>
      <c r="N9854">
        <f t="shared" si="702"/>
        <v>0</v>
      </c>
      <c r="O9854">
        <f t="shared" si="703"/>
        <v>0</v>
      </c>
      <c r="P9854">
        <f t="shared" si="704"/>
        <v>1</v>
      </c>
    </row>
    <row r="9855" spans="1:16" x14ac:dyDescent="0.3">
      <c r="A9855" t="s">
        <v>45</v>
      </c>
      <c r="B9855" s="38">
        <v>43862</v>
      </c>
      <c r="C9855" t="s">
        <v>30</v>
      </c>
      <c r="D9855" t="s">
        <v>1702</v>
      </c>
      <c r="E9855" t="s">
        <v>1125</v>
      </c>
      <c r="F9855">
        <v>244045</v>
      </c>
      <c r="G9855">
        <v>416741</v>
      </c>
      <c r="H9855" t="s">
        <v>148</v>
      </c>
      <c r="I9855" t="s">
        <v>248</v>
      </c>
      <c r="L9855">
        <f t="shared" si="705"/>
        <v>2020</v>
      </c>
      <c r="M9855">
        <f t="shared" si="706"/>
        <v>2</v>
      </c>
      <c r="N9855">
        <f t="shared" si="702"/>
        <v>0</v>
      </c>
      <c r="O9855">
        <f t="shared" si="703"/>
        <v>0</v>
      </c>
      <c r="P9855">
        <f t="shared" si="704"/>
        <v>1</v>
      </c>
    </row>
    <row r="9856" spans="1:16" x14ac:dyDescent="0.3">
      <c r="A9856" t="s">
        <v>45</v>
      </c>
      <c r="B9856" s="38">
        <v>43862</v>
      </c>
      <c r="C9856" t="s">
        <v>30</v>
      </c>
      <c r="D9856" t="s">
        <v>1653</v>
      </c>
      <c r="E9856" t="s">
        <v>1125</v>
      </c>
      <c r="F9856">
        <v>243421</v>
      </c>
      <c r="G9856">
        <v>416672</v>
      </c>
      <c r="H9856" t="s">
        <v>148</v>
      </c>
      <c r="I9856" t="s">
        <v>248</v>
      </c>
      <c r="L9856">
        <f t="shared" si="705"/>
        <v>2020</v>
      </c>
      <c r="M9856">
        <f t="shared" si="706"/>
        <v>2</v>
      </c>
      <c r="N9856">
        <f t="shared" si="702"/>
        <v>0</v>
      </c>
      <c r="O9856">
        <f t="shared" si="703"/>
        <v>0</v>
      </c>
      <c r="P9856">
        <f t="shared" si="704"/>
        <v>1</v>
      </c>
    </row>
    <row r="9857" spans="1:16" x14ac:dyDescent="0.3">
      <c r="A9857" t="s">
        <v>45</v>
      </c>
      <c r="B9857" s="38">
        <v>43862</v>
      </c>
      <c r="C9857" t="s">
        <v>30</v>
      </c>
      <c r="D9857" t="s">
        <v>1412</v>
      </c>
      <c r="E9857" t="s">
        <v>1125</v>
      </c>
      <c r="F9857">
        <v>243096</v>
      </c>
      <c r="G9857">
        <v>417177</v>
      </c>
      <c r="H9857" t="s">
        <v>148</v>
      </c>
      <c r="I9857" t="s">
        <v>248</v>
      </c>
      <c r="L9857">
        <f t="shared" si="705"/>
        <v>2020</v>
      </c>
      <c r="M9857">
        <f t="shared" si="706"/>
        <v>2</v>
      </c>
      <c r="N9857">
        <f t="shared" si="702"/>
        <v>0</v>
      </c>
      <c r="O9857">
        <f t="shared" si="703"/>
        <v>0</v>
      </c>
      <c r="P9857">
        <f t="shared" si="704"/>
        <v>1</v>
      </c>
    </row>
    <row r="9858" spans="1:16" x14ac:dyDescent="0.3">
      <c r="A9858" t="s">
        <v>45</v>
      </c>
      <c r="B9858" s="38">
        <v>43862</v>
      </c>
      <c r="C9858" t="s">
        <v>30</v>
      </c>
      <c r="D9858" t="s">
        <v>1377</v>
      </c>
      <c r="E9858" t="s">
        <v>1125</v>
      </c>
      <c r="F9858">
        <v>243580</v>
      </c>
      <c r="G9858">
        <v>417986</v>
      </c>
      <c r="H9858" t="s">
        <v>148</v>
      </c>
      <c r="I9858" t="s">
        <v>248</v>
      </c>
      <c r="L9858">
        <f t="shared" si="705"/>
        <v>2020</v>
      </c>
      <c r="M9858">
        <f t="shared" si="706"/>
        <v>2</v>
      </c>
      <c r="N9858">
        <f t="shared" si="702"/>
        <v>0</v>
      </c>
      <c r="O9858">
        <f t="shared" si="703"/>
        <v>0</v>
      </c>
      <c r="P9858">
        <f t="shared" si="704"/>
        <v>1</v>
      </c>
    </row>
    <row r="9859" spans="1:16" x14ac:dyDescent="0.3">
      <c r="A9859" t="s">
        <v>45</v>
      </c>
      <c r="B9859" s="38">
        <v>43862</v>
      </c>
      <c r="C9859" t="s">
        <v>29</v>
      </c>
      <c r="D9859" t="s">
        <v>1399</v>
      </c>
      <c r="E9859" t="s">
        <v>1125</v>
      </c>
      <c r="F9859">
        <v>243476</v>
      </c>
      <c r="G9859">
        <v>416633</v>
      </c>
      <c r="H9859" t="s">
        <v>148</v>
      </c>
      <c r="I9859" t="s">
        <v>799</v>
      </c>
      <c r="L9859">
        <f t="shared" si="705"/>
        <v>2020</v>
      </c>
      <c r="M9859">
        <f t="shared" si="706"/>
        <v>2</v>
      </c>
      <c r="N9859">
        <f t="shared" si="702"/>
        <v>0</v>
      </c>
      <c r="O9859">
        <f t="shared" si="703"/>
        <v>1</v>
      </c>
      <c r="P9859">
        <f t="shared" si="704"/>
        <v>0</v>
      </c>
    </row>
    <row r="9860" spans="1:16" x14ac:dyDescent="0.3">
      <c r="A9860" t="s">
        <v>45</v>
      </c>
      <c r="B9860" s="38">
        <v>43862</v>
      </c>
      <c r="C9860" t="s">
        <v>30</v>
      </c>
      <c r="D9860" t="s">
        <v>1407</v>
      </c>
      <c r="E9860" t="s">
        <v>1125</v>
      </c>
      <c r="F9860">
        <v>244320</v>
      </c>
      <c r="G9860">
        <v>416636</v>
      </c>
      <c r="H9860" t="s">
        <v>152</v>
      </c>
      <c r="I9860" t="s">
        <v>222</v>
      </c>
      <c r="L9860">
        <f t="shared" si="705"/>
        <v>2020</v>
      </c>
      <c r="M9860">
        <f t="shared" si="706"/>
        <v>2</v>
      </c>
      <c r="N9860">
        <f t="shared" si="702"/>
        <v>0</v>
      </c>
      <c r="O9860">
        <f t="shared" si="703"/>
        <v>0</v>
      </c>
      <c r="P9860">
        <f t="shared" si="704"/>
        <v>2</v>
      </c>
    </row>
    <row r="9861" spans="1:16" x14ac:dyDescent="0.3">
      <c r="A9861" t="s">
        <v>45</v>
      </c>
      <c r="B9861" s="38">
        <v>43891</v>
      </c>
      <c r="C9861" t="s">
        <v>30</v>
      </c>
      <c r="D9861" t="s">
        <v>1397</v>
      </c>
      <c r="E9861" t="s">
        <v>1125</v>
      </c>
      <c r="F9861">
        <v>244149</v>
      </c>
      <c r="G9861">
        <v>416304</v>
      </c>
      <c r="H9861" t="s">
        <v>148</v>
      </c>
      <c r="I9861" t="s">
        <v>248</v>
      </c>
      <c r="L9861">
        <f t="shared" si="705"/>
        <v>2020</v>
      </c>
      <c r="M9861">
        <f t="shared" si="706"/>
        <v>3</v>
      </c>
      <c r="N9861">
        <f t="shared" si="702"/>
        <v>0</v>
      </c>
      <c r="O9861">
        <f t="shared" si="703"/>
        <v>0</v>
      </c>
      <c r="P9861">
        <f t="shared" si="704"/>
        <v>1</v>
      </c>
    </row>
    <row r="9862" spans="1:16" x14ac:dyDescent="0.3">
      <c r="A9862" t="s">
        <v>45</v>
      </c>
      <c r="B9862" s="38">
        <v>43891</v>
      </c>
      <c r="C9862" t="s">
        <v>30</v>
      </c>
      <c r="D9862" t="s">
        <v>1377</v>
      </c>
      <c r="E9862" t="s">
        <v>1125</v>
      </c>
      <c r="F9862">
        <v>243609</v>
      </c>
      <c r="G9862">
        <v>418083</v>
      </c>
      <c r="H9862" t="s">
        <v>152</v>
      </c>
      <c r="I9862" t="s">
        <v>222</v>
      </c>
      <c r="L9862">
        <f t="shared" si="705"/>
        <v>2020</v>
      </c>
      <c r="M9862">
        <f t="shared" si="706"/>
        <v>3</v>
      </c>
      <c r="N9862">
        <f t="shared" si="702"/>
        <v>0</v>
      </c>
      <c r="O9862">
        <f t="shared" si="703"/>
        <v>0</v>
      </c>
      <c r="P9862">
        <f t="shared" si="704"/>
        <v>2</v>
      </c>
    </row>
    <row r="9863" spans="1:16" x14ac:dyDescent="0.3">
      <c r="A9863" t="s">
        <v>45</v>
      </c>
      <c r="B9863" s="38">
        <v>43891</v>
      </c>
      <c r="C9863" t="s">
        <v>30</v>
      </c>
      <c r="D9863" t="s">
        <v>1703</v>
      </c>
      <c r="E9863" t="s">
        <v>1125</v>
      </c>
      <c r="F9863">
        <v>243840</v>
      </c>
      <c r="G9863">
        <v>415994</v>
      </c>
      <c r="H9863" t="s">
        <v>148</v>
      </c>
      <c r="I9863" t="s">
        <v>248</v>
      </c>
      <c r="L9863">
        <f t="shared" si="705"/>
        <v>2020</v>
      </c>
      <c r="M9863">
        <f t="shared" si="706"/>
        <v>3</v>
      </c>
      <c r="N9863">
        <f t="shared" si="702"/>
        <v>0</v>
      </c>
      <c r="O9863">
        <f t="shared" si="703"/>
        <v>0</v>
      </c>
      <c r="P9863">
        <f t="shared" si="704"/>
        <v>1</v>
      </c>
    </row>
    <row r="9864" spans="1:16" x14ac:dyDescent="0.3">
      <c r="A9864" t="s">
        <v>45</v>
      </c>
      <c r="B9864" s="38">
        <v>43922</v>
      </c>
      <c r="C9864" t="s">
        <v>30</v>
      </c>
      <c r="D9864" t="s">
        <v>1382</v>
      </c>
      <c r="E9864" t="s">
        <v>1125</v>
      </c>
      <c r="F9864">
        <v>243513</v>
      </c>
      <c r="G9864">
        <v>418322</v>
      </c>
      <c r="H9864" t="s">
        <v>148</v>
      </c>
      <c r="I9864" t="s">
        <v>248</v>
      </c>
      <c r="L9864">
        <f t="shared" si="705"/>
        <v>2020</v>
      </c>
      <c r="M9864">
        <f t="shared" si="706"/>
        <v>4</v>
      </c>
      <c r="N9864">
        <f t="shared" si="702"/>
        <v>0</v>
      </c>
      <c r="O9864">
        <f t="shared" si="703"/>
        <v>0</v>
      </c>
      <c r="P9864">
        <f t="shared" si="704"/>
        <v>1</v>
      </c>
    </row>
    <row r="9865" spans="1:16" x14ac:dyDescent="0.3">
      <c r="A9865" t="s">
        <v>45</v>
      </c>
      <c r="B9865" s="38">
        <v>43983</v>
      </c>
      <c r="C9865" t="s">
        <v>30</v>
      </c>
      <c r="D9865" t="s">
        <v>1553</v>
      </c>
      <c r="E9865" t="s">
        <v>1125</v>
      </c>
      <c r="F9865">
        <v>243463</v>
      </c>
      <c r="G9865">
        <v>417540</v>
      </c>
      <c r="H9865" t="s">
        <v>148</v>
      </c>
      <c r="I9865" t="s">
        <v>248</v>
      </c>
      <c r="L9865">
        <f t="shared" si="705"/>
        <v>2020</v>
      </c>
      <c r="M9865">
        <f t="shared" si="706"/>
        <v>6</v>
      </c>
      <c r="N9865">
        <f t="shared" si="702"/>
        <v>0</v>
      </c>
      <c r="O9865">
        <f t="shared" si="703"/>
        <v>0</v>
      </c>
      <c r="P9865">
        <f t="shared" si="704"/>
        <v>1</v>
      </c>
    </row>
    <row r="9866" spans="1:16" x14ac:dyDescent="0.3">
      <c r="A9866" t="s">
        <v>45</v>
      </c>
      <c r="B9866" s="38">
        <v>44013</v>
      </c>
      <c r="C9866" t="s">
        <v>30</v>
      </c>
      <c r="D9866" t="s">
        <v>1337</v>
      </c>
      <c r="E9866" t="s">
        <v>1125</v>
      </c>
      <c r="F9866">
        <v>243854</v>
      </c>
      <c r="G9866">
        <v>415969</v>
      </c>
      <c r="H9866" t="s">
        <v>144</v>
      </c>
      <c r="I9866" t="s">
        <v>341</v>
      </c>
      <c r="L9866">
        <f t="shared" si="705"/>
        <v>2020</v>
      </c>
      <c r="M9866">
        <f t="shared" si="706"/>
        <v>7</v>
      </c>
      <c r="N9866">
        <f t="shared" si="702"/>
        <v>0</v>
      </c>
      <c r="O9866">
        <f t="shared" si="703"/>
        <v>0</v>
      </c>
      <c r="P9866">
        <f t="shared" si="704"/>
        <v>3</v>
      </c>
    </row>
    <row r="9867" spans="1:16" x14ac:dyDescent="0.3">
      <c r="A9867" t="s">
        <v>45</v>
      </c>
      <c r="B9867" s="38">
        <v>44013</v>
      </c>
      <c r="C9867" t="s">
        <v>29</v>
      </c>
      <c r="D9867" t="s">
        <v>1377</v>
      </c>
      <c r="E9867" t="s">
        <v>1125</v>
      </c>
      <c r="F9867">
        <v>243434</v>
      </c>
      <c r="G9867">
        <v>417595</v>
      </c>
      <c r="H9867" t="s">
        <v>148</v>
      </c>
      <c r="I9867" t="s">
        <v>799</v>
      </c>
      <c r="L9867">
        <f t="shared" si="705"/>
        <v>2020</v>
      </c>
      <c r="M9867">
        <f t="shared" si="706"/>
        <v>7</v>
      </c>
      <c r="N9867">
        <f t="shared" si="702"/>
        <v>0</v>
      </c>
      <c r="O9867">
        <f t="shared" si="703"/>
        <v>1</v>
      </c>
      <c r="P9867">
        <f t="shared" si="704"/>
        <v>0</v>
      </c>
    </row>
    <row r="9868" spans="1:16" x14ac:dyDescent="0.3">
      <c r="A9868" t="s">
        <v>45</v>
      </c>
      <c r="B9868" s="38">
        <v>44044</v>
      </c>
      <c r="C9868" t="s">
        <v>30</v>
      </c>
      <c r="D9868" t="s">
        <v>1337</v>
      </c>
      <c r="E9868" t="s">
        <v>1125</v>
      </c>
      <c r="F9868">
        <v>243851</v>
      </c>
      <c r="G9868">
        <v>415971</v>
      </c>
      <c r="H9868" t="s">
        <v>152</v>
      </c>
      <c r="I9868" t="s">
        <v>222</v>
      </c>
      <c r="L9868">
        <f t="shared" si="705"/>
        <v>2020</v>
      </c>
      <c r="M9868">
        <f t="shared" si="706"/>
        <v>8</v>
      </c>
      <c r="N9868">
        <f t="shared" si="702"/>
        <v>0</v>
      </c>
      <c r="O9868">
        <f t="shared" si="703"/>
        <v>0</v>
      </c>
      <c r="P9868">
        <f t="shared" si="704"/>
        <v>2</v>
      </c>
    </row>
    <row r="9869" spans="1:16" x14ac:dyDescent="0.3">
      <c r="A9869" t="s">
        <v>45</v>
      </c>
      <c r="B9869" s="38">
        <v>44044</v>
      </c>
      <c r="C9869" t="s">
        <v>30</v>
      </c>
      <c r="D9869" t="s">
        <v>1702</v>
      </c>
      <c r="E9869" t="s">
        <v>1125</v>
      </c>
      <c r="F9869">
        <v>244052</v>
      </c>
      <c r="G9869">
        <v>416733</v>
      </c>
      <c r="H9869" t="s">
        <v>148</v>
      </c>
      <c r="I9869" t="s">
        <v>248</v>
      </c>
      <c r="L9869">
        <f t="shared" si="705"/>
        <v>2020</v>
      </c>
      <c r="M9869">
        <f t="shared" si="706"/>
        <v>8</v>
      </c>
      <c r="N9869">
        <f t="shared" si="702"/>
        <v>0</v>
      </c>
      <c r="O9869">
        <f t="shared" si="703"/>
        <v>0</v>
      </c>
      <c r="P9869">
        <f t="shared" si="704"/>
        <v>1</v>
      </c>
    </row>
    <row r="9870" spans="1:16" x14ac:dyDescent="0.3">
      <c r="A9870" t="s">
        <v>45</v>
      </c>
      <c r="B9870" s="38">
        <v>44044</v>
      </c>
      <c r="C9870" t="s">
        <v>30</v>
      </c>
      <c r="D9870" t="s">
        <v>1704</v>
      </c>
      <c r="E9870" t="s">
        <v>1125</v>
      </c>
      <c r="F9870">
        <v>244203</v>
      </c>
      <c r="G9870">
        <v>416397</v>
      </c>
      <c r="H9870" t="s">
        <v>148</v>
      </c>
      <c r="I9870" t="s">
        <v>248</v>
      </c>
      <c r="L9870">
        <f t="shared" si="705"/>
        <v>2020</v>
      </c>
      <c r="M9870">
        <f t="shared" si="706"/>
        <v>8</v>
      </c>
      <c r="N9870">
        <f t="shared" si="702"/>
        <v>0</v>
      </c>
      <c r="O9870">
        <f t="shared" si="703"/>
        <v>0</v>
      </c>
      <c r="P9870">
        <f t="shared" si="704"/>
        <v>1</v>
      </c>
    </row>
    <row r="9871" spans="1:16" x14ac:dyDescent="0.3">
      <c r="A9871" t="s">
        <v>45</v>
      </c>
      <c r="B9871" s="38">
        <v>44044</v>
      </c>
      <c r="C9871" t="s">
        <v>30</v>
      </c>
      <c r="D9871" t="s">
        <v>1223</v>
      </c>
      <c r="E9871" t="s">
        <v>1125</v>
      </c>
      <c r="F9871">
        <v>243601</v>
      </c>
      <c r="G9871">
        <v>416639</v>
      </c>
      <c r="H9871" t="s">
        <v>148</v>
      </c>
      <c r="I9871" t="s">
        <v>248</v>
      </c>
      <c r="L9871">
        <f t="shared" si="705"/>
        <v>2020</v>
      </c>
      <c r="M9871">
        <f t="shared" si="706"/>
        <v>8</v>
      </c>
      <c r="N9871">
        <f t="shared" si="702"/>
        <v>0</v>
      </c>
      <c r="O9871">
        <f t="shared" si="703"/>
        <v>0</v>
      </c>
      <c r="P9871">
        <f t="shared" si="704"/>
        <v>1</v>
      </c>
    </row>
    <row r="9872" spans="1:16" x14ac:dyDescent="0.3">
      <c r="A9872" t="s">
        <v>45</v>
      </c>
      <c r="B9872" s="38">
        <v>44044</v>
      </c>
      <c r="C9872" t="s">
        <v>30</v>
      </c>
      <c r="D9872" t="s">
        <v>1405</v>
      </c>
      <c r="E9872" t="s">
        <v>1125</v>
      </c>
      <c r="F9872">
        <v>243572</v>
      </c>
      <c r="G9872">
        <v>416218</v>
      </c>
      <c r="H9872" t="s">
        <v>148</v>
      </c>
      <c r="I9872" t="s">
        <v>248</v>
      </c>
      <c r="L9872">
        <f t="shared" si="705"/>
        <v>2020</v>
      </c>
      <c r="M9872">
        <f t="shared" si="706"/>
        <v>8</v>
      </c>
      <c r="N9872">
        <f t="shared" si="702"/>
        <v>0</v>
      </c>
      <c r="O9872">
        <f t="shared" si="703"/>
        <v>0</v>
      </c>
      <c r="P9872">
        <f t="shared" si="704"/>
        <v>1</v>
      </c>
    </row>
    <row r="9873" spans="1:16" x14ac:dyDescent="0.3">
      <c r="A9873" t="s">
        <v>45</v>
      </c>
      <c r="B9873" s="38">
        <v>44044</v>
      </c>
      <c r="C9873" t="s">
        <v>30</v>
      </c>
      <c r="D9873" t="s">
        <v>1407</v>
      </c>
      <c r="E9873" t="s">
        <v>1125</v>
      </c>
      <c r="F9873">
        <v>244611</v>
      </c>
      <c r="G9873">
        <v>416508</v>
      </c>
      <c r="H9873" t="s">
        <v>148</v>
      </c>
      <c r="I9873" t="s">
        <v>248</v>
      </c>
      <c r="L9873">
        <f t="shared" si="705"/>
        <v>2020</v>
      </c>
      <c r="M9873">
        <f t="shared" si="706"/>
        <v>8</v>
      </c>
      <c r="N9873">
        <f t="shared" si="702"/>
        <v>0</v>
      </c>
      <c r="O9873">
        <f t="shared" si="703"/>
        <v>0</v>
      </c>
      <c r="P9873">
        <f t="shared" si="704"/>
        <v>1</v>
      </c>
    </row>
    <row r="9874" spans="1:16" x14ac:dyDescent="0.3">
      <c r="A9874" t="s">
        <v>45</v>
      </c>
      <c r="B9874" s="38">
        <v>44044</v>
      </c>
      <c r="C9874" t="s">
        <v>30</v>
      </c>
      <c r="D9874" t="s">
        <v>1552</v>
      </c>
      <c r="E9874" t="s">
        <v>1125</v>
      </c>
      <c r="F9874">
        <v>243702</v>
      </c>
      <c r="G9874">
        <v>416352</v>
      </c>
      <c r="H9874" t="s">
        <v>148</v>
      </c>
      <c r="I9874" t="s">
        <v>248</v>
      </c>
      <c r="L9874">
        <f t="shared" si="705"/>
        <v>2020</v>
      </c>
      <c r="M9874">
        <f t="shared" si="706"/>
        <v>8</v>
      </c>
      <c r="N9874">
        <f t="shared" si="702"/>
        <v>0</v>
      </c>
      <c r="O9874">
        <f t="shared" si="703"/>
        <v>0</v>
      </c>
      <c r="P9874">
        <f t="shared" si="704"/>
        <v>1</v>
      </c>
    </row>
    <row r="9875" spans="1:16" x14ac:dyDescent="0.3">
      <c r="A9875" t="s">
        <v>45</v>
      </c>
      <c r="B9875" s="38">
        <v>44075</v>
      </c>
      <c r="C9875" t="s">
        <v>30</v>
      </c>
      <c r="D9875" t="s">
        <v>1405</v>
      </c>
      <c r="E9875" t="s">
        <v>1125</v>
      </c>
      <c r="F9875">
        <v>243571</v>
      </c>
      <c r="G9875">
        <v>416217</v>
      </c>
      <c r="H9875" t="s">
        <v>152</v>
      </c>
      <c r="I9875" t="s">
        <v>222</v>
      </c>
      <c r="L9875">
        <f t="shared" si="705"/>
        <v>2020</v>
      </c>
      <c r="M9875">
        <f t="shared" si="706"/>
        <v>9</v>
      </c>
      <c r="N9875">
        <f t="shared" si="702"/>
        <v>0</v>
      </c>
      <c r="O9875">
        <f t="shared" si="703"/>
        <v>0</v>
      </c>
      <c r="P9875">
        <f t="shared" si="704"/>
        <v>2</v>
      </c>
    </row>
    <row r="9876" spans="1:16" x14ac:dyDescent="0.3">
      <c r="A9876" t="s">
        <v>45</v>
      </c>
      <c r="B9876" s="38">
        <v>44075</v>
      </c>
      <c r="C9876" t="s">
        <v>30</v>
      </c>
      <c r="D9876" t="s">
        <v>1377</v>
      </c>
      <c r="E9876" t="s">
        <v>1125</v>
      </c>
      <c r="F9876">
        <v>243740</v>
      </c>
      <c r="G9876">
        <v>418375</v>
      </c>
      <c r="H9876" t="s">
        <v>148</v>
      </c>
      <c r="I9876" t="s">
        <v>248</v>
      </c>
      <c r="L9876">
        <f t="shared" si="705"/>
        <v>2020</v>
      </c>
      <c r="M9876">
        <f t="shared" si="706"/>
        <v>9</v>
      </c>
      <c r="N9876">
        <f t="shared" si="702"/>
        <v>0</v>
      </c>
      <c r="O9876">
        <f t="shared" si="703"/>
        <v>0</v>
      </c>
      <c r="P9876">
        <f t="shared" si="704"/>
        <v>1</v>
      </c>
    </row>
    <row r="9877" spans="1:16" x14ac:dyDescent="0.3">
      <c r="A9877" t="s">
        <v>45</v>
      </c>
      <c r="B9877" s="38">
        <v>44075</v>
      </c>
      <c r="C9877" t="s">
        <v>30</v>
      </c>
      <c r="D9877" t="s">
        <v>1655</v>
      </c>
      <c r="E9877" t="s">
        <v>1125</v>
      </c>
      <c r="F9877">
        <v>243353</v>
      </c>
      <c r="G9877">
        <v>417066</v>
      </c>
      <c r="H9877" t="s">
        <v>148</v>
      </c>
      <c r="I9877" t="s">
        <v>248</v>
      </c>
      <c r="L9877">
        <f t="shared" si="705"/>
        <v>2020</v>
      </c>
      <c r="M9877">
        <f t="shared" si="706"/>
        <v>9</v>
      </c>
      <c r="N9877">
        <f t="shared" ref="N9877:N9940" si="707">SUM((IF(OR(ISBLANK($I9877),ISERROR(SEARCH("killed",$I9877))),0,IF(SEARCH("killed",$I9877)=3,LEFT($I9877,1),IF(SEARCH("killed",$I9877)=4,LEFT($I9877,2),0)))),(IF(OR(ISBLANK($J9877),ISERROR(SEARCH("killed",$J9877))),0,IF(SEARCH("killed",$J9877)=3,LEFT($J9877,1),IF(SEARCH("killed",$J9877)=4,LEFT($J9877,2),0)))),(IF(OR(ISBLANK($K9877),ISERROR(SEARCH("killed",$K9877))),0,IF(SEARCH("killed",$K9877)=3,LEFT($K9877,1),IF(SEARCH("killed",$K9877)=4,LEFT($K9877,2),0)))))</f>
        <v>0</v>
      </c>
      <c r="O9877">
        <f t="shared" ref="O9877:O9940" si="708">SUM((IF(OR(ISBLANK($I9877),ISERROR(SEARCH("seriously",$I9877))),0,IF(SEARCH("seriously",$I9877)=3,LEFT($I9877,1),IF(SEARCH("seriously",$I9877)=4,LEFT($I9877,2),0)))),(IF(OR(ISBLANK($J9877),ISERROR(SEARCH("seriously",$J9877))),0,IF(SEARCH("seriously",$J9877)=3,LEFT($J9877,1),IF(SEARCH("seriously",$J9877)=4,LEFT($J9877,2),0)))),(IF(OR(ISBLANK($K9877),ISERROR(SEARCH("seriously",$K9877))),0,IF(SEARCH("seriously",$K9877)=3,LEFT($K9877,1),IF(SEARCH("seriously",$K9877)=4,LEFT($K9877,2),0)))))</f>
        <v>0</v>
      </c>
      <c r="P9877">
        <f t="shared" ref="P9877:P9940" si="709">SUM((IF(OR(ISBLANK($I9877),ISERROR(SEARCH("slightly",$I9877))),0,IF(SEARCH("slightly",$I9877)=3,LEFT($I9877,1),IF(SEARCH("slightly",$I9877)=4,LEFT($I9877,2),0)))),(IF(OR(ISBLANK($J9877),ISERROR(SEARCH("slightly",$J9877))),0,IF(SEARCH("slightly",$J9877)=3,LEFT($J9877,1),IF(SEARCH("slightly",$J9877)=4,LEFT($J9877,2),0)))),(IF(OR(ISBLANK($K9877),ISERROR(SEARCH("slightly",$K9877))),0,IF(SEARCH("slightly",$K9877)=3,LEFT($K9877,1),IF(SEARCH("slightly",$K9877)=4,LEFT($K9877,2),0)))))</f>
        <v>1</v>
      </c>
    </row>
    <row r="9878" spans="1:16" x14ac:dyDescent="0.3">
      <c r="A9878" t="s">
        <v>45</v>
      </c>
      <c r="B9878" s="38">
        <v>44075</v>
      </c>
      <c r="C9878" t="s">
        <v>29</v>
      </c>
      <c r="D9878" t="s">
        <v>1705</v>
      </c>
      <c r="E9878" t="s">
        <v>1125</v>
      </c>
      <c r="F9878">
        <v>243466</v>
      </c>
      <c r="G9878">
        <v>416899</v>
      </c>
      <c r="H9878" t="s">
        <v>148</v>
      </c>
      <c r="I9878" t="s">
        <v>799</v>
      </c>
      <c r="L9878">
        <f t="shared" si="705"/>
        <v>2020</v>
      </c>
      <c r="M9878">
        <f t="shared" si="706"/>
        <v>9</v>
      </c>
      <c r="N9878">
        <f t="shared" si="707"/>
        <v>0</v>
      </c>
      <c r="O9878">
        <f t="shared" si="708"/>
        <v>1</v>
      </c>
      <c r="P9878">
        <f t="shared" si="709"/>
        <v>0</v>
      </c>
    </row>
    <row r="9879" spans="1:16" x14ac:dyDescent="0.3">
      <c r="A9879" t="s">
        <v>45</v>
      </c>
      <c r="B9879" s="38">
        <v>44075</v>
      </c>
      <c r="C9879" t="s">
        <v>30</v>
      </c>
      <c r="D9879" t="s">
        <v>1401</v>
      </c>
      <c r="E9879" t="s">
        <v>1125</v>
      </c>
      <c r="F9879">
        <v>243327</v>
      </c>
      <c r="G9879">
        <v>417256</v>
      </c>
      <c r="H9879" t="s">
        <v>148</v>
      </c>
      <c r="I9879" t="s">
        <v>248</v>
      </c>
      <c r="L9879">
        <f t="shared" si="705"/>
        <v>2020</v>
      </c>
      <c r="M9879">
        <f t="shared" si="706"/>
        <v>9</v>
      </c>
      <c r="N9879">
        <f t="shared" si="707"/>
        <v>0</v>
      </c>
      <c r="O9879">
        <f t="shared" si="708"/>
        <v>0</v>
      </c>
      <c r="P9879">
        <f t="shared" si="709"/>
        <v>1</v>
      </c>
    </row>
    <row r="9880" spans="1:16" x14ac:dyDescent="0.3">
      <c r="A9880" t="s">
        <v>45</v>
      </c>
      <c r="B9880" s="38">
        <v>44075</v>
      </c>
      <c r="C9880" t="s">
        <v>30</v>
      </c>
      <c r="D9880" t="s">
        <v>1655</v>
      </c>
      <c r="E9880" t="s">
        <v>1125</v>
      </c>
      <c r="F9880">
        <v>243353</v>
      </c>
      <c r="G9880">
        <v>417031</v>
      </c>
      <c r="H9880" t="s">
        <v>234</v>
      </c>
      <c r="I9880" t="s">
        <v>484</v>
      </c>
      <c r="L9880">
        <f t="shared" si="705"/>
        <v>2020</v>
      </c>
      <c r="M9880">
        <f t="shared" si="706"/>
        <v>9</v>
      </c>
      <c r="N9880">
        <f t="shared" si="707"/>
        <v>0</v>
      </c>
      <c r="O9880">
        <f t="shared" si="708"/>
        <v>0</v>
      </c>
      <c r="P9880">
        <f t="shared" si="709"/>
        <v>5</v>
      </c>
    </row>
    <row r="9881" spans="1:16" x14ac:dyDescent="0.3">
      <c r="A9881" t="s">
        <v>45</v>
      </c>
      <c r="B9881" s="38">
        <v>44105</v>
      </c>
      <c r="C9881" t="s">
        <v>30</v>
      </c>
      <c r="D9881" t="s">
        <v>1386</v>
      </c>
      <c r="E9881" t="s">
        <v>1125</v>
      </c>
      <c r="F9881">
        <v>243854</v>
      </c>
      <c r="G9881">
        <v>415971</v>
      </c>
      <c r="H9881" t="s">
        <v>148</v>
      </c>
      <c r="I9881" t="s">
        <v>248</v>
      </c>
      <c r="L9881">
        <f t="shared" si="705"/>
        <v>2020</v>
      </c>
      <c r="M9881">
        <f t="shared" si="706"/>
        <v>10</v>
      </c>
      <c r="N9881">
        <f t="shared" si="707"/>
        <v>0</v>
      </c>
      <c r="O9881">
        <f t="shared" si="708"/>
        <v>0</v>
      </c>
      <c r="P9881">
        <f t="shared" si="709"/>
        <v>1</v>
      </c>
    </row>
    <row r="9882" spans="1:16" x14ac:dyDescent="0.3">
      <c r="A9882" t="s">
        <v>45</v>
      </c>
      <c r="B9882" s="38">
        <v>44105</v>
      </c>
      <c r="C9882" t="s">
        <v>29</v>
      </c>
      <c r="D9882" t="s">
        <v>1546</v>
      </c>
      <c r="E9882" t="s">
        <v>1125</v>
      </c>
      <c r="F9882">
        <v>243342</v>
      </c>
      <c r="G9882">
        <v>416207</v>
      </c>
      <c r="H9882" t="s">
        <v>148</v>
      </c>
      <c r="I9882" t="s">
        <v>799</v>
      </c>
      <c r="L9882">
        <f t="shared" si="705"/>
        <v>2020</v>
      </c>
      <c r="M9882">
        <f t="shared" si="706"/>
        <v>10</v>
      </c>
      <c r="N9882">
        <f t="shared" si="707"/>
        <v>0</v>
      </c>
      <c r="O9882">
        <f t="shared" si="708"/>
        <v>1</v>
      </c>
      <c r="P9882">
        <f t="shared" si="709"/>
        <v>0</v>
      </c>
    </row>
    <row r="9883" spans="1:16" x14ac:dyDescent="0.3">
      <c r="A9883" t="s">
        <v>45</v>
      </c>
      <c r="B9883" s="38">
        <v>44105</v>
      </c>
      <c r="C9883" t="s">
        <v>30</v>
      </c>
      <c r="D9883" t="s">
        <v>1392</v>
      </c>
      <c r="E9883" t="s">
        <v>1125</v>
      </c>
      <c r="F9883">
        <v>243196</v>
      </c>
      <c r="G9883">
        <v>417687</v>
      </c>
      <c r="H9883" t="s">
        <v>148</v>
      </c>
      <c r="I9883" t="s">
        <v>248</v>
      </c>
      <c r="L9883">
        <f t="shared" si="705"/>
        <v>2020</v>
      </c>
      <c r="M9883">
        <f t="shared" si="706"/>
        <v>10</v>
      </c>
      <c r="N9883">
        <f t="shared" si="707"/>
        <v>0</v>
      </c>
      <c r="O9883">
        <f t="shared" si="708"/>
        <v>0</v>
      </c>
      <c r="P9883">
        <f t="shared" si="709"/>
        <v>1</v>
      </c>
    </row>
    <row r="9884" spans="1:16" x14ac:dyDescent="0.3">
      <c r="A9884" t="s">
        <v>45</v>
      </c>
      <c r="B9884" s="38">
        <v>44136</v>
      </c>
      <c r="C9884" t="s">
        <v>30</v>
      </c>
      <c r="D9884" t="s">
        <v>1417</v>
      </c>
      <c r="E9884" t="s">
        <v>1125</v>
      </c>
      <c r="F9884">
        <v>244031</v>
      </c>
      <c r="G9884">
        <v>416015</v>
      </c>
      <c r="H9884" t="s">
        <v>152</v>
      </c>
      <c r="I9884" t="s">
        <v>222</v>
      </c>
      <c r="L9884">
        <f t="shared" si="705"/>
        <v>2020</v>
      </c>
      <c r="M9884">
        <f t="shared" si="706"/>
        <v>11</v>
      </c>
      <c r="N9884">
        <f t="shared" si="707"/>
        <v>0</v>
      </c>
      <c r="O9884">
        <f t="shared" si="708"/>
        <v>0</v>
      </c>
      <c r="P9884">
        <f t="shared" si="709"/>
        <v>2</v>
      </c>
    </row>
    <row r="9885" spans="1:16" x14ac:dyDescent="0.3">
      <c r="A9885" t="s">
        <v>45</v>
      </c>
      <c r="B9885" s="38">
        <v>44136</v>
      </c>
      <c r="C9885" t="s">
        <v>30</v>
      </c>
      <c r="D9885" t="s">
        <v>1388</v>
      </c>
      <c r="E9885" t="s">
        <v>1125</v>
      </c>
      <c r="F9885">
        <v>243879</v>
      </c>
      <c r="G9885">
        <v>418642</v>
      </c>
      <c r="H9885" t="s">
        <v>148</v>
      </c>
      <c r="I9885" t="s">
        <v>248</v>
      </c>
      <c r="L9885">
        <f t="shared" si="705"/>
        <v>2020</v>
      </c>
      <c r="M9885">
        <f t="shared" si="706"/>
        <v>11</v>
      </c>
      <c r="N9885">
        <f t="shared" si="707"/>
        <v>0</v>
      </c>
      <c r="O9885">
        <f t="shared" si="708"/>
        <v>0</v>
      </c>
      <c r="P9885">
        <f t="shared" si="709"/>
        <v>1</v>
      </c>
    </row>
    <row r="9886" spans="1:16" x14ac:dyDescent="0.3">
      <c r="A9886" t="s">
        <v>45</v>
      </c>
      <c r="B9886" s="38">
        <v>44136</v>
      </c>
      <c r="C9886" t="s">
        <v>30</v>
      </c>
      <c r="D9886" t="s">
        <v>1377</v>
      </c>
      <c r="E9886" t="s">
        <v>1125</v>
      </c>
      <c r="F9886">
        <v>243701</v>
      </c>
      <c r="G9886">
        <v>418282</v>
      </c>
      <c r="H9886" t="s">
        <v>152</v>
      </c>
      <c r="I9886" t="s">
        <v>222</v>
      </c>
      <c r="L9886">
        <f t="shared" si="705"/>
        <v>2020</v>
      </c>
      <c r="M9886">
        <f t="shared" si="706"/>
        <v>11</v>
      </c>
      <c r="N9886">
        <f t="shared" si="707"/>
        <v>0</v>
      </c>
      <c r="O9886">
        <f t="shared" si="708"/>
        <v>0</v>
      </c>
      <c r="P9886">
        <f t="shared" si="709"/>
        <v>2</v>
      </c>
    </row>
    <row r="9887" spans="1:16" x14ac:dyDescent="0.3">
      <c r="A9887" t="s">
        <v>45</v>
      </c>
      <c r="B9887" s="38">
        <v>44136</v>
      </c>
      <c r="C9887" t="s">
        <v>30</v>
      </c>
      <c r="D9887" t="s">
        <v>1392</v>
      </c>
      <c r="E9887" t="s">
        <v>1125</v>
      </c>
      <c r="F9887">
        <v>243136</v>
      </c>
      <c r="G9887">
        <v>417409</v>
      </c>
      <c r="H9887" t="s">
        <v>148</v>
      </c>
      <c r="I9887" t="s">
        <v>248</v>
      </c>
      <c r="L9887">
        <f t="shared" si="705"/>
        <v>2020</v>
      </c>
      <c r="M9887">
        <f t="shared" si="706"/>
        <v>11</v>
      </c>
      <c r="N9887">
        <f t="shared" si="707"/>
        <v>0</v>
      </c>
      <c r="O9887">
        <f t="shared" si="708"/>
        <v>0</v>
      </c>
      <c r="P9887">
        <f t="shared" si="709"/>
        <v>1</v>
      </c>
    </row>
    <row r="9888" spans="1:16" x14ac:dyDescent="0.3">
      <c r="A9888" t="s">
        <v>45</v>
      </c>
      <c r="B9888" s="38">
        <v>44166</v>
      </c>
      <c r="C9888" t="s">
        <v>30</v>
      </c>
      <c r="D9888" t="s">
        <v>1348</v>
      </c>
      <c r="E9888" t="s">
        <v>1125</v>
      </c>
      <c r="F9888">
        <v>243197</v>
      </c>
      <c r="G9888">
        <v>417017</v>
      </c>
      <c r="H9888" t="s">
        <v>148</v>
      </c>
      <c r="I9888" t="s">
        <v>248</v>
      </c>
      <c r="L9888">
        <f t="shared" si="705"/>
        <v>2020</v>
      </c>
      <c r="M9888">
        <f t="shared" si="706"/>
        <v>12</v>
      </c>
      <c r="N9888">
        <f t="shared" si="707"/>
        <v>0</v>
      </c>
      <c r="O9888">
        <f t="shared" si="708"/>
        <v>0</v>
      </c>
      <c r="P9888">
        <f t="shared" si="709"/>
        <v>1</v>
      </c>
    </row>
    <row r="9889" spans="1:16" x14ac:dyDescent="0.3">
      <c r="A9889" t="s">
        <v>45</v>
      </c>
      <c r="B9889" s="38">
        <v>44166</v>
      </c>
      <c r="C9889" t="s">
        <v>30</v>
      </c>
      <c r="D9889" t="s">
        <v>1386</v>
      </c>
      <c r="E9889" t="s">
        <v>1125</v>
      </c>
      <c r="F9889">
        <v>243867</v>
      </c>
      <c r="G9889">
        <v>415983</v>
      </c>
      <c r="H9889" t="s">
        <v>148</v>
      </c>
      <c r="I9889" t="s">
        <v>248</v>
      </c>
      <c r="L9889">
        <f t="shared" si="705"/>
        <v>2020</v>
      </c>
      <c r="M9889">
        <f t="shared" si="706"/>
        <v>12</v>
      </c>
      <c r="N9889">
        <f t="shared" si="707"/>
        <v>0</v>
      </c>
      <c r="O9889">
        <f t="shared" si="708"/>
        <v>0</v>
      </c>
      <c r="P9889">
        <f t="shared" si="709"/>
        <v>1</v>
      </c>
    </row>
    <row r="9890" spans="1:16" x14ac:dyDescent="0.3">
      <c r="A9890" t="s">
        <v>45</v>
      </c>
      <c r="B9890" s="38">
        <v>44166</v>
      </c>
      <c r="C9890" t="s">
        <v>30</v>
      </c>
      <c r="D9890" t="s">
        <v>1377</v>
      </c>
      <c r="E9890" t="s">
        <v>1125</v>
      </c>
      <c r="F9890">
        <v>243692</v>
      </c>
      <c r="G9890">
        <v>418260</v>
      </c>
      <c r="H9890" t="s">
        <v>148</v>
      </c>
      <c r="I9890" t="s">
        <v>248</v>
      </c>
      <c r="L9890">
        <f t="shared" si="705"/>
        <v>2020</v>
      </c>
      <c r="M9890">
        <f t="shared" si="706"/>
        <v>12</v>
      </c>
      <c r="N9890">
        <f t="shared" si="707"/>
        <v>0</v>
      </c>
      <c r="O9890">
        <f t="shared" si="708"/>
        <v>0</v>
      </c>
      <c r="P9890">
        <f t="shared" si="709"/>
        <v>1</v>
      </c>
    </row>
    <row r="9891" spans="1:16" x14ac:dyDescent="0.3">
      <c r="A9891" t="s">
        <v>45</v>
      </c>
      <c r="B9891" s="38">
        <v>44166</v>
      </c>
      <c r="C9891" t="s">
        <v>30</v>
      </c>
      <c r="D9891" t="s">
        <v>1537</v>
      </c>
      <c r="E9891" t="s">
        <v>1125</v>
      </c>
      <c r="F9891">
        <v>243748</v>
      </c>
      <c r="G9891">
        <v>416372</v>
      </c>
      <c r="H9891" t="s">
        <v>148</v>
      </c>
      <c r="I9891" t="s">
        <v>248</v>
      </c>
      <c r="L9891">
        <f t="shared" si="705"/>
        <v>2020</v>
      </c>
      <c r="M9891">
        <f t="shared" si="706"/>
        <v>12</v>
      </c>
      <c r="N9891">
        <f t="shared" si="707"/>
        <v>0</v>
      </c>
      <c r="O9891">
        <f t="shared" si="708"/>
        <v>0</v>
      </c>
      <c r="P9891">
        <f t="shared" si="709"/>
        <v>1</v>
      </c>
    </row>
    <row r="9892" spans="1:16" x14ac:dyDescent="0.3">
      <c r="A9892" t="s">
        <v>45</v>
      </c>
      <c r="B9892" s="38">
        <v>44166</v>
      </c>
      <c r="C9892" t="s">
        <v>30</v>
      </c>
      <c r="D9892" t="s">
        <v>1386</v>
      </c>
      <c r="E9892" t="s">
        <v>1125</v>
      </c>
      <c r="F9892">
        <v>244014</v>
      </c>
      <c r="G9892">
        <v>416255</v>
      </c>
      <c r="H9892" t="s">
        <v>152</v>
      </c>
      <c r="I9892" t="s">
        <v>222</v>
      </c>
      <c r="L9892">
        <f t="shared" si="705"/>
        <v>2020</v>
      </c>
      <c r="M9892">
        <f t="shared" si="706"/>
        <v>12</v>
      </c>
      <c r="N9892">
        <f t="shared" si="707"/>
        <v>0</v>
      </c>
      <c r="O9892">
        <f t="shared" si="708"/>
        <v>0</v>
      </c>
      <c r="P9892">
        <f t="shared" si="709"/>
        <v>2</v>
      </c>
    </row>
    <row r="9893" spans="1:16" x14ac:dyDescent="0.3">
      <c r="A9893" t="s">
        <v>45</v>
      </c>
      <c r="B9893" s="38">
        <v>44166</v>
      </c>
      <c r="C9893" t="s">
        <v>30</v>
      </c>
      <c r="D9893" t="s">
        <v>1407</v>
      </c>
      <c r="E9893" t="s">
        <v>1125</v>
      </c>
      <c r="F9893">
        <v>244612</v>
      </c>
      <c r="G9893">
        <v>416507</v>
      </c>
      <c r="H9893" t="s">
        <v>148</v>
      </c>
      <c r="I9893" t="s">
        <v>248</v>
      </c>
      <c r="L9893">
        <f t="shared" si="705"/>
        <v>2020</v>
      </c>
      <c r="M9893">
        <f t="shared" si="706"/>
        <v>12</v>
      </c>
      <c r="N9893">
        <f t="shared" si="707"/>
        <v>0</v>
      </c>
      <c r="O9893">
        <f t="shared" si="708"/>
        <v>0</v>
      </c>
      <c r="P9893">
        <f t="shared" si="709"/>
        <v>1</v>
      </c>
    </row>
    <row r="9894" spans="1:16" x14ac:dyDescent="0.3">
      <c r="A9894" t="s">
        <v>58</v>
      </c>
      <c r="B9894" s="38">
        <v>43952</v>
      </c>
      <c r="C9894" t="s">
        <v>30</v>
      </c>
      <c r="D9894" t="s">
        <v>1528</v>
      </c>
      <c r="E9894" t="s">
        <v>1123</v>
      </c>
      <c r="F9894">
        <v>284034</v>
      </c>
      <c r="G9894">
        <v>366556</v>
      </c>
      <c r="H9894" t="s">
        <v>148</v>
      </c>
      <c r="I9894" t="s">
        <v>248</v>
      </c>
      <c r="L9894">
        <f t="shared" si="705"/>
        <v>2020</v>
      </c>
      <c r="M9894">
        <f t="shared" si="706"/>
        <v>5</v>
      </c>
      <c r="N9894">
        <f t="shared" si="707"/>
        <v>0</v>
      </c>
      <c r="O9894">
        <f t="shared" si="708"/>
        <v>0</v>
      </c>
      <c r="P9894">
        <f t="shared" si="709"/>
        <v>1</v>
      </c>
    </row>
    <row r="9895" spans="1:16" x14ac:dyDescent="0.3">
      <c r="A9895" t="s">
        <v>58</v>
      </c>
      <c r="B9895" s="38">
        <v>44166</v>
      </c>
      <c r="C9895" t="s">
        <v>30</v>
      </c>
      <c r="D9895" t="s">
        <v>1706</v>
      </c>
      <c r="E9895" t="s">
        <v>1123</v>
      </c>
      <c r="F9895">
        <v>284207</v>
      </c>
      <c r="G9895">
        <v>366517</v>
      </c>
      <c r="H9895" t="s">
        <v>148</v>
      </c>
      <c r="I9895" t="s">
        <v>248</v>
      </c>
      <c r="L9895">
        <f t="shared" si="705"/>
        <v>2020</v>
      </c>
      <c r="M9895">
        <f t="shared" si="706"/>
        <v>12</v>
      </c>
      <c r="N9895">
        <f t="shared" si="707"/>
        <v>0</v>
      </c>
      <c r="O9895">
        <f t="shared" si="708"/>
        <v>0</v>
      </c>
      <c r="P9895">
        <f t="shared" si="709"/>
        <v>1</v>
      </c>
    </row>
    <row r="9896" spans="1:16" x14ac:dyDescent="0.3">
      <c r="A9896" t="s">
        <v>57</v>
      </c>
      <c r="B9896" s="38">
        <v>43862</v>
      </c>
      <c r="C9896" t="s">
        <v>30</v>
      </c>
      <c r="D9896" t="s">
        <v>1342</v>
      </c>
      <c r="E9896" t="s">
        <v>1126</v>
      </c>
      <c r="F9896">
        <v>224078</v>
      </c>
      <c r="G9896">
        <v>343938</v>
      </c>
      <c r="H9896" t="s">
        <v>148</v>
      </c>
      <c r="I9896" t="s">
        <v>248</v>
      </c>
      <c r="L9896">
        <f t="shared" si="705"/>
        <v>2020</v>
      </c>
      <c r="M9896">
        <f t="shared" si="706"/>
        <v>2</v>
      </c>
      <c r="N9896">
        <f t="shared" si="707"/>
        <v>0</v>
      </c>
      <c r="O9896">
        <f t="shared" si="708"/>
        <v>0</v>
      </c>
      <c r="P9896">
        <f t="shared" si="709"/>
        <v>1</v>
      </c>
    </row>
    <row r="9897" spans="1:16" x14ac:dyDescent="0.3">
      <c r="A9897" t="s">
        <v>57</v>
      </c>
      <c r="B9897" s="38">
        <v>43862</v>
      </c>
      <c r="C9897" t="s">
        <v>30</v>
      </c>
      <c r="D9897" t="s">
        <v>1421</v>
      </c>
      <c r="E9897" t="s">
        <v>1126</v>
      </c>
      <c r="F9897">
        <v>224082</v>
      </c>
      <c r="G9897">
        <v>344058</v>
      </c>
      <c r="H9897" t="s">
        <v>148</v>
      </c>
      <c r="I9897" t="s">
        <v>248</v>
      </c>
      <c r="L9897">
        <f t="shared" si="705"/>
        <v>2020</v>
      </c>
      <c r="M9897">
        <f t="shared" si="706"/>
        <v>2</v>
      </c>
      <c r="N9897">
        <f t="shared" si="707"/>
        <v>0</v>
      </c>
      <c r="O9897">
        <f t="shared" si="708"/>
        <v>0</v>
      </c>
      <c r="P9897">
        <f t="shared" si="709"/>
        <v>1</v>
      </c>
    </row>
    <row r="9898" spans="1:16" x14ac:dyDescent="0.3">
      <c r="A9898" t="s">
        <v>57</v>
      </c>
      <c r="B9898" s="38">
        <v>43891</v>
      </c>
      <c r="C9898" t="s">
        <v>30</v>
      </c>
      <c r="D9898" t="s">
        <v>1559</v>
      </c>
      <c r="E9898" t="s">
        <v>1126</v>
      </c>
      <c r="F9898">
        <v>223620</v>
      </c>
      <c r="G9898">
        <v>344237</v>
      </c>
      <c r="H9898" t="s">
        <v>152</v>
      </c>
      <c r="I9898" t="s">
        <v>222</v>
      </c>
      <c r="L9898">
        <f t="shared" si="705"/>
        <v>2020</v>
      </c>
      <c r="M9898">
        <f t="shared" si="706"/>
        <v>3</v>
      </c>
      <c r="N9898">
        <f t="shared" si="707"/>
        <v>0</v>
      </c>
      <c r="O9898">
        <f t="shared" si="708"/>
        <v>0</v>
      </c>
      <c r="P9898">
        <f t="shared" si="709"/>
        <v>2</v>
      </c>
    </row>
    <row r="9899" spans="1:16" x14ac:dyDescent="0.3">
      <c r="A9899" t="s">
        <v>57</v>
      </c>
      <c r="B9899" s="38">
        <v>43922</v>
      </c>
      <c r="C9899" t="s">
        <v>29</v>
      </c>
      <c r="D9899" t="s">
        <v>1420</v>
      </c>
      <c r="E9899" t="s">
        <v>1126</v>
      </c>
      <c r="F9899">
        <v>223374</v>
      </c>
      <c r="G9899">
        <v>344113</v>
      </c>
      <c r="H9899" t="s">
        <v>144</v>
      </c>
      <c r="I9899" t="s">
        <v>799</v>
      </c>
      <c r="J9899" t="s">
        <v>222</v>
      </c>
      <c r="L9899">
        <f t="shared" si="705"/>
        <v>2020</v>
      </c>
      <c r="M9899">
        <f t="shared" si="706"/>
        <v>4</v>
      </c>
      <c r="N9899">
        <f t="shared" si="707"/>
        <v>0</v>
      </c>
      <c r="O9899">
        <f t="shared" si="708"/>
        <v>1</v>
      </c>
      <c r="P9899">
        <f t="shared" si="709"/>
        <v>2</v>
      </c>
    </row>
    <row r="9900" spans="1:16" x14ac:dyDescent="0.3">
      <c r="A9900" t="s">
        <v>57</v>
      </c>
      <c r="B9900" s="38">
        <v>44044</v>
      </c>
      <c r="C9900" t="s">
        <v>30</v>
      </c>
      <c r="D9900" t="s">
        <v>1559</v>
      </c>
      <c r="E9900" t="s">
        <v>1126</v>
      </c>
      <c r="F9900">
        <v>223565</v>
      </c>
      <c r="G9900">
        <v>344311</v>
      </c>
      <c r="H9900" t="s">
        <v>152</v>
      </c>
      <c r="I9900" t="s">
        <v>222</v>
      </c>
      <c r="L9900">
        <f t="shared" si="705"/>
        <v>2020</v>
      </c>
      <c r="M9900">
        <f t="shared" si="706"/>
        <v>8</v>
      </c>
      <c r="N9900">
        <f t="shared" si="707"/>
        <v>0</v>
      </c>
      <c r="O9900">
        <f t="shared" si="708"/>
        <v>0</v>
      </c>
      <c r="P9900">
        <f t="shared" si="709"/>
        <v>2</v>
      </c>
    </row>
    <row r="9901" spans="1:16" x14ac:dyDescent="0.3">
      <c r="A9901" t="s">
        <v>57</v>
      </c>
      <c r="B9901" s="38">
        <v>44044</v>
      </c>
      <c r="C9901" t="s">
        <v>29</v>
      </c>
      <c r="D9901" t="s">
        <v>1707</v>
      </c>
      <c r="E9901" t="s">
        <v>1126</v>
      </c>
      <c r="F9901">
        <v>224224</v>
      </c>
      <c r="G9901">
        <v>344073</v>
      </c>
      <c r="H9901" t="s">
        <v>148</v>
      </c>
      <c r="I9901" t="s">
        <v>799</v>
      </c>
      <c r="L9901">
        <f t="shared" si="705"/>
        <v>2020</v>
      </c>
      <c r="M9901">
        <f t="shared" si="706"/>
        <v>8</v>
      </c>
      <c r="N9901">
        <f t="shared" si="707"/>
        <v>0</v>
      </c>
      <c r="O9901">
        <f t="shared" si="708"/>
        <v>1</v>
      </c>
      <c r="P9901">
        <f t="shared" si="709"/>
        <v>0</v>
      </c>
    </row>
    <row r="9902" spans="1:16" x14ac:dyDescent="0.3">
      <c r="A9902" t="s">
        <v>57</v>
      </c>
      <c r="B9902" s="38">
        <v>44075</v>
      </c>
      <c r="C9902" t="s">
        <v>30</v>
      </c>
      <c r="D9902" t="s">
        <v>1420</v>
      </c>
      <c r="E9902" t="s">
        <v>1126</v>
      </c>
      <c r="F9902">
        <v>223299</v>
      </c>
      <c r="G9902">
        <v>344203</v>
      </c>
      <c r="H9902" t="s">
        <v>148</v>
      </c>
      <c r="I9902" t="s">
        <v>248</v>
      </c>
      <c r="L9902">
        <f t="shared" ref="L9902:L9961" si="710">YEAR(B9902)</f>
        <v>2020</v>
      </c>
      <c r="M9902">
        <f t="shared" ref="M9902:M9961" si="711">MONTH(B9902)</f>
        <v>9</v>
      </c>
      <c r="N9902">
        <f t="shared" si="707"/>
        <v>0</v>
      </c>
      <c r="O9902">
        <f t="shared" si="708"/>
        <v>0</v>
      </c>
      <c r="P9902">
        <f t="shared" si="709"/>
        <v>1</v>
      </c>
    </row>
    <row r="9903" spans="1:16" x14ac:dyDescent="0.3">
      <c r="A9903" t="s">
        <v>57</v>
      </c>
      <c r="B9903" s="38">
        <v>44105</v>
      </c>
      <c r="C9903" t="s">
        <v>30</v>
      </c>
      <c r="D9903" t="s">
        <v>1708</v>
      </c>
      <c r="E9903" t="s">
        <v>1126</v>
      </c>
      <c r="F9903">
        <v>223208</v>
      </c>
      <c r="G9903">
        <v>344326</v>
      </c>
      <c r="H9903" t="s">
        <v>144</v>
      </c>
      <c r="I9903" t="s">
        <v>341</v>
      </c>
      <c r="L9903">
        <f t="shared" si="710"/>
        <v>2020</v>
      </c>
      <c r="M9903">
        <f t="shared" si="711"/>
        <v>10</v>
      </c>
      <c r="N9903">
        <f t="shared" si="707"/>
        <v>0</v>
      </c>
      <c r="O9903">
        <f t="shared" si="708"/>
        <v>0</v>
      </c>
      <c r="P9903">
        <f t="shared" si="709"/>
        <v>3</v>
      </c>
    </row>
    <row r="9904" spans="1:16" x14ac:dyDescent="0.3">
      <c r="A9904" t="s">
        <v>57</v>
      </c>
      <c r="B9904" s="38">
        <v>44105</v>
      </c>
      <c r="C9904" t="s">
        <v>30</v>
      </c>
      <c r="D9904" t="s">
        <v>1326</v>
      </c>
      <c r="E9904" t="s">
        <v>1126</v>
      </c>
      <c r="F9904">
        <v>223377</v>
      </c>
      <c r="G9904">
        <v>344429</v>
      </c>
      <c r="H9904" t="s">
        <v>148</v>
      </c>
      <c r="I9904" t="s">
        <v>248</v>
      </c>
      <c r="L9904">
        <f t="shared" si="710"/>
        <v>2020</v>
      </c>
      <c r="M9904">
        <f t="shared" si="711"/>
        <v>10</v>
      </c>
      <c r="N9904">
        <f t="shared" si="707"/>
        <v>0</v>
      </c>
      <c r="O9904">
        <f t="shared" si="708"/>
        <v>0</v>
      </c>
      <c r="P9904">
        <f t="shared" si="709"/>
        <v>1</v>
      </c>
    </row>
    <row r="9905" spans="1:16" x14ac:dyDescent="0.3">
      <c r="A9905" t="s">
        <v>67</v>
      </c>
      <c r="B9905" s="38">
        <v>43862</v>
      </c>
      <c r="C9905" t="s">
        <v>30</v>
      </c>
      <c r="D9905" t="s">
        <v>1567</v>
      </c>
      <c r="E9905" t="s">
        <v>1130</v>
      </c>
      <c r="F9905">
        <v>348978</v>
      </c>
      <c r="G9905">
        <v>373913</v>
      </c>
      <c r="H9905" t="s">
        <v>152</v>
      </c>
      <c r="I9905" t="s">
        <v>222</v>
      </c>
      <c r="L9905">
        <f t="shared" si="710"/>
        <v>2020</v>
      </c>
      <c r="M9905">
        <f t="shared" si="711"/>
        <v>2</v>
      </c>
      <c r="N9905">
        <f t="shared" si="707"/>
        <v>0</v>
      </c>
      <c r="O9905">
        <f t="shared" si="708"/>
        <v>0</v>
      </c>
      <c r="P9905">
        <f t="shared" si="709"/>
        <v>2</v>
      </c>
    </row>
    <row r="9906" spans="1:16" x14ac:dyDescent="0.3">
      <c r="A9906" t="s">
        <v>67</v>
      </c>
      <c r="B9906" s="38">
        <v>43952</v>
      </c>
      <c r="C9906" t="s">
        <v>30</v>
      </c>
      <c r="D9906" t="s">
        <v>1422</v>
      </c>
      <c r="E9906" t="s">
        <v>1130</v>
      </c>
      <c r="F9906">
        <v>348761</v>
      </c>
      <c r="G9906">
        <v>374205</v>
      </c>
      <c r="H9906" t="s">
        <v>148</v>
      </c>
      <c r="I9906" t="s">
        <v>248</v>
      </c>
      <c r="L9906">
        <f t="shared" si="710"/>
        <v>2020</v>
      </c>
      <c r="M9906">
        <f t="shared" si="711"/>
        <v>5</v>
      </c>
      <c r="N9906">
        <f t="shared" si="707"/>
        <v>0</v>
      </c>
      <c r="O9906">
        <f t="shared" si="708"/>
        <v>0</v>
      </c>
      <c r="P9906">
        <f t="shared" si="709"/>
        <v>1</v>
      </c>
    </row>
    <row r="9907" spans="1:16" x14ac:dyDescent="0.3">
      <c r="A9907" t="s">
        <v>67</v>
      </c>
      <c r="B9907" s="38">
        <v>43983</v>
      </c>
      <c r="C9907" t="s">
        <v>30</v>
      </c>
      <c r="D9907" t="s">
        <v>1424</v>
      </c>
      <c r="E9907" t="s">
        <v>1130</v>
      </c>
      <c r="F9907">
        <v>348907</v>
      </c>
      <c r="G9907">
        <v>374181</v>
      </c>
      <c r="H9907" t="s">
        <v>148</v>
      </c>
      <c r="I9907" t="s">
        <v>248</v>
      </c>
      <c r="L9907">
        <f t="shared" si="710"/>
        <v>2020</v>
      </c>
      <c r="M9907">
        <f t="shared" si="711"/>
        <v>6</v>
      </c>
      <c r="N9907">
        <f t="shared" si="707"/>
        <v>0</v>
      </c>
      <c r="O9907">
        <f t="shared" si="708"/>
        <v>0</v>
      </c>
      <c r="P9907">
        <f t="shared" si="709"/>
        <v>1</v>
      </c>
    </row>
    <row r="9908" spans="1:16" x14ac:dyDescent="0.3">
      <c r="A9908" t="s">
        <v>67</v>
      </c>
      <c r="B9908" s="38">
        <v>44105</v>
      </c>
      <c r="C9908" t="s">
        <v>30</v>
      </c>
      <c r="D9908" t="s">
        <v>1709</v>
      </c>
      <c r="E9908" t="s">
        <v>1130</v>
      </c>
      <c r="F9908">
        <v>349160</v>
      </c>
      <c r="G9908">
        <v>373950</v>
      </c>
      <c r="H9908" t="s">
        <v>148</v>
      </c>
      <c r="I9908" t="s">
        <v>248</v>
      </c>
      <c r="L9908">
        <f t="shared" si="710"/>
        <v>2020</v>
      </c>
      <c r="M9908">
        <f t="shared" si="711"/>
        <v>10</v>
      </c>
      <c r="N9908">
        <f t="shared" si="707"/>
        <v>0</v>
      </c>
      <c r="O9908">
        <f t="shared" si="708"/>
        <v>0</v>
      </c>
      <c r="P9908">
        <f t="shared" si="709"/>
        <v>1</v>
      </c>
    </row>
    <row r="9909" spans="1:16" x14ac:dyDescent="0.3">
      <c r="A9909" t="s">
        <v>42</v>
      </c>
      <c r="B9909" s="38">
        <v>44105</v>
      </c>
      <c r="C9909" t="s">
        <v>30</v>
      </c>
      <c r="D9909" t="s">
        <v>1426</v>
      </c>
      <c r="E9909" t="s">
        <v>1124</v>
      </c>
      <c r="F9909">
        <v>337639</v>
      </c>
      <c r="G9909">
        <v>330984</v>
      </c>
      <c r="H9909" t="s">
        <v>148</v>
      </c>
      <c r="I9909" t="s">
        <v>248</v>
      </c>
      <c r="L9909">
        <f t="shared" si="710"/>
        <v>2020</v>
      </c>
      <c r="M9909">
        <f t="shared" si="711"/>
        <v>10</v>
      </c>
      <c r="N9909">
        <f t="shared" si="707"/>
        <v>0</v>
      </c>
      <c r="O9909">
        <f t="shared" si="708"/>
        <v>0</v>
      </c>
      <c r="P9909">
        <f t="shared" si="709"/>
        <v>1</v>
      </c>
    </row>
    <row r="9910" spans="1:16" x14ac:dyDescent="0.3">
      <c r="A9910" t="s">
        <v>42</v>
      </c>
      <c r="B9910" s="38">
        <v>44105</v>
      </c>
      <c r="C9910" t="s">
        <v>29</v>
      </c>
      <c r="D9910" t="s">
        <v>1218</v>
      </c>
      <c r="E9910" t="s">
        <v>1124</v>
      </c>
      <c r="F9910">
        <v>337694</v>
      </c>
      <c r="G9910">
        <v>331188</v>
      </c>
      <c r="H9910" t="s">
        <v>148</v>
      </c>
      <c r="I9910" t="s">
        <v>799</v>
      </c>
      <c r="L9910">
        <f t="shared" si="710"/>
        <v>2020</v>
      </c>
      <c r="M9910">
        <f t="shared" si="711"/>
        <v>10</v>
      </c>
      <c r="N9910">
        <f t="shared" si="707"/>
        <v>0</v>
      </c>
      <c r="O9910">
        <f t="shared" si="708"/>
        <v>1</v>
      </c>
      <c r="P9910">
        <f t="shared" si="709"/>
        <v>0</v>
      </c>
    </row>
    <row r="9911" spans="1:16" x14ac:dyDescent="0.3">
      <c r="A9911" t="s">
        <v>60</v>
      </c>
      <c r="B9911" s="38">
        <v>43831</v>
      </c>
      <c r="C9911" t="s">
        <v>30</v>
      </c>
      <c r="D9911" t="s">
        <v>1341</v>
      </c>
      <c r="E9911" t="s">
        <v>1130</v>
      </c>
      <c r="F9911">
        <v>350522</v>
      </c>
      <c r="G9911">
        <v>381947</v>
      </c>
      <c r="H9911" t="s">
        <v>148</v>
      </c>
      <c r="I9911" t="s">
        <v>248</v>
      </c>
      <c r="L9911">
        <f t="shared" si="710"/>
        <v>2020</v>
      </c>
      <c r="M9911">
        <f t="shared" si="711"/>
        <v>1</v>
      </c>
      <c r="N9911">
        <f t="shared" si="707"/>
        <v>0</v>
      </c>
      <c r="O9911">
        <f t="shared" si="708"/>
        <v>0</v>
      </c>
      <c r="P9911">
        <f t="shared" si="709"/>
        <v>1</v>
      </c>
    </row>
    <row r="9912" spans="1:16" x14ac:dyDescent="0.3">
      <c r="A9912" t="s">
        <v>60</v>
      </c>
      <c r="B9912" s="38">
        <v>43831</v>
      </c>
      <c r="C9912" t="s">
        <v>30</v>
      </c>
      <c r="D9912" t="s">
        <v>1429</v>
      </c>
      <c r="E9912" t="s">
        <v>1130</v>
      </c>
      <c r="F9912">
        <v>350139</v>
      </c>
      <c r="G9912">
        <v>381225</v>
      </c>
      <c r="H9912" t="s">
        <v>148</v>
      </c>
      <c r="I9912" t="s">
        <v>248</v>
      </c>
      <c r="L9912">
        <f t="shared" si="710"/>
        <v>2020</v>
      </c>
      <c r="M9912">
        <f t="shared" si="711"/>
        <v>1</v>
      </c>
      <c r="N9912">
        <f t="shared" si="707"/>
        <v>0</v>
      </c>
      <c r="O9912">
        <f t="shared" si="708"/>
        <v>0</v>
      </c>
      <c r="P9912">
        <f t="shared" si="709"/>
        <v>1</v>
      </c>
    </row>
    <row r="9913" spans="1:16" x14ac:dyDescent="0.3">
      <c r="A9913" t="s">
        <v>60</v>
      </c>
      <c r="B9913" s="38">
        <v>43862</v>
      </c>
      <c r="C9913" t="s">
        <v>30</v>
      </c>
      <c r="D9913" t="s">
        <v>1341</v>
      </c>
      <c r="E9913" t="s">
        <v>1130</v>
      </c>
      <c r="F9913">
        <v>350559</v>
      </c>
      <c r="G9913">
        <v>382002</v>
      </c>
      <c r="H9913" t="s">
        <v>148</v>
      </c>
      <c r="I9913" t="s">
        <v>248</v>
      </c>
      <c r="L9913">
        <f t="shared" si="710"/>
        <v>2020</v>
      </c>
      <c r="M9913">
        <f t="shared" si="711"/>
        <v>2</v>
      </c>
      <c r="N9913">
        <f t="shared" si="707"/>
        <v>0</v>
      </c>
      <c r="O9913">
        <f t="shared" si="708"/>
        <v>0</v>
      </c>
      <c r="P9913">
        <f t="shared" si="709"/>
        <v>1</v>
      </c>
    </row>
    <row r="9914" spans="1:16" x14ac:dyDescent="0.3">
      <c r="A9914" t="s">
        <v>60</v>
      </c>
      <c r="B9914" s="38">
        <v>43922</v>
      </c>
      <c r="C9914" t="s">
        <v>30</v>
      </c>
      <c r="D9914" t="s">
        <v>1218</v>
      </c>
      <c r="E9914" t="s">
        <v>1130</v>
      </c>
      <c r="F9914">
        <v>350531</v>
      </c>
      <c r="G9914">
        <v>381672</v>
      </c>
      <c r="H9914" t="s">
        <v>148</v>
      </c>
      <c r="I9914" t="s">
        <v>248</v>
      </c>
      <c r="L9914">
        <f t="shared" si="710"/>
        <v>2020</v>
      </c>
      <c r="M9914">
        <f t="shared" si="711"/>
        <v>4</v>
      </c>
      <c r="N9914">
        <f t="shared" si="707"/>
        <v>0</v>
      </c>
      <c r="O9914">
        <f t="shared" si="708"/>
        <v>0</v>
      </c>
      <c r="P9914">
        <f t="shared" si="709"/>
        <v>1</v>
      </c>
    </row>
    <row r="9915" spans="1:16" x14ac:dyDescent="0.3">
      <c r="A9915" t="s">
        <v>60</v>
      </c>
      <c r="B9915" s="38">
        <v>43983</v>
      </c>
      <c r="C9915" t="s">
        <v>30</v>
      </c>
      <c r="D9915" t="s">
        <v>1710</v>
      </c>
      <c r="E9915" t="s">
        <v>1130</v>
      </c>
      <c r="F9915">
        <v>350246</v>
      </c>
      <c r="G9915">
        <v>381680</v>
      </c>
      <c r="H9915" t="s">
        <v>148</v>
      </c>
      <c r="I9915" t="s">
        <v>248</v>
      </c>
      <c r="L9915">
        <f t="shared" si="710"/>
        <v>2020</v>
      </c>
      <c r="M9915">
        <f t="shared" si="711"/>
        <v>6</v>
      </c>
      <c r="N9915">
        <f t="shared" si="707"/>
        <v>0</v>
      </c>
      <c r="O9915">
        <f t="shared" si="708"/>
        <v>0</v>
      </c>
      <c r="P9915">
        <f t="shared" si="709"/>
        <v>1</v>
      </c>
    </row>
    <row r="9916" spans="1:16" x14ac:dyDescent="0.3">
      <c r="A9916" t="s">
        <v>60</v>
      </c>
      <c r="B9916" s="38">
        <v>43983</v>
      </c>
      <c r="C9916" t="s">
        <v>30</v>
      </c>
      <c r="D9916" t="s">
        <v>1218</v>
      </c>
      <c r="E9916" t="s">
        <v>1130</v>
      </c>
      <c r="F9916">
        <v>350468</v>
      </c>
      <c r="G9916">
        <v>381586</v>
      </c>
      <c r="H9916" t="s">
        <v>148</v>
      </c>
      <c r="I9916" t="s">
        <v>248</v>
      </c>
      <c r="L9916">
        <f t="shared" si="710"/>
        <v>2020</v>
      </c>
      <c r="M9916">
        <f t="shared" si="711"/>
        <v>6</v>
      </c>
      <c r="N9916">
        <f t="shared" si="707"/>
        <v>0</v>
      </c>
      <c r="O9916">
        <f t="shared" si="708"/>
        <v>0</v>
      </c>
      <c r="P9916">
        <f t="shared" si="709"/>
        <v>1</v>
      </c>
    </row>
    <row r="9917" spans="1:16" x14ac:dyDescent="0.3">
      <c r="A9917" t="s">
        <v>60</v>
      </c>
      <c r="B9917" s="38">
        <v>44013</v>
      </c>
      <c r="C9917" t="s">
        <v>30</v>
      </c>
      <c r="D9917" t="s">
        <v>1224</v>
      </c>
      <c r="E9917" t="s">
        <v>1130</v>
      </c>
      <c r="F9917">
        <v>350587</v>
      </c>
      <c r="G9917">
        <v>381996</v>
      </c>
      <c r="H9917" t="s">
        <v>148</v>
      </c>
      <c r="I9917" t="s">
        <v>248</v>
      </c>
      <c r="L9917">
        <f t="shared" si="710"/>
        <v>2020</v>
      </c>
      <c r="M9917">
        <f t="shared" si="711"/>
        <v>7</v>
      </c>
      <c r="N9917">
        <f t="shared" si="707"/>
        <v>0</v>
      </c>
      <c r="O9917">
        <f t="shared" si="708"/>
        <v>0</v>
      </c>
      <c r="P9917">
        <f t="shared" si="709"/>
        <v>1</v>
      </c>
    </row>
    <row r="9918" spans="1:16" x14ac:dyDescent="0.3">
      <c r="A9918" t="s">
        <v>60</v>
      </c>
      <c r="B9918" s="38">
        <v>44044</v>
      </c>
      <c r="C9918" t="s">
        <v>30</v>
      </c>
      <c r="D9918" t="s">
        <v>1218</v>
      </c>
      <c r="E9918" t="s">
        <v>1130</v>
      </c>
      <c r="F9918">
        <v>350498</v>
      </c>
      <c r="G9918">
        <v>381645</v>
      </c>
      <c r="H9918" t="s">
        <v>148</v>
      </c>
      <c r="I9918" t="s">
        <v>248</v>
      </c>
      <c r="L9918">
        <f t="shared" si="710"/>
        <v>2020</v>
      </c>
      <c r="M9918">
        <f t="shared" si="711"/>
        <v>8</v>
      </c>
      <c r="N9918">
        <f t="shared" si="707"/>
        <v>0</v>
      </c>
      <c r="O9918">
        <f t="shared" si="708"/>
        <v>0</v>
      </c>
      <c r="P9918">
        <f t="shared" si="709"/>
        <v>1</v>
      </c>
    </row>
    <row r="9919" spans="1:16" x14ac:dyDescent="0.3">
      <c r="A9919" t="s">
        <v>60</v>
      </c>
      <c r="B9919" s="38">
        <v>44075</v>
      </c>
      <c r="C9919" t="s">
        <v>30</v>
      </c>
      <c r="D9919" t="s">
        <v>1224</v>
      </c>
      <c r="E9919" t="s">
        <v>1130</v>
      </c>
      <c r="F9919">
        <v>350601</v>
      </c>
      <c r="G9919">
        <v>381996</v>
      </c>
      <c r="H9919" t="s">
        <v>144</v>
      </c>
      <c r="I9919" t="s">
        <v>341</v>
      </c>
      <c r="L9919">
        <f t="shared" si="710"/>
        <v>2020</v>
      </c>
      <c r="M9919">
        <f t="shared" si="711"/>
        <v>9</v>
      </c>
      <c r="N9919">
        <f t="shared" si="707"/>
        <v>0</v>
      </c>
      <c r="O9919">
        <f t="shared" si="708"/>
        <v>0</v>
      </c>
      <c r="P9919">
        <f t="shared" si="709"/>
        <v>3</v>
      </c>
    </row>
    <row r="9920" spans="1:16" x14ac:dyDescent="0.3">
      <c r="A9920" t="s">
        <v>60</v>
      </c>
      <c r="B9920" s="38">
        <v>44136</v>
      </c>
      <c r="C9920" t="s">
        <v>30</v>
      </c>
      <c r="D9920" t="s">
        <v>1429</v>
      </c>
      <c r="E9920" t="s">
        <v>1130</v>
      </c>
      <c r="F9920">
        <v>350308</v>
      </c>
      <c r="G9920">
        <v>381362</v>
      </c>
      <c r="H9920" t="s">
        <v>152</v>
      </c>
      <c r="I9920" t="s">
        <v>222</v>
      </c>
      <c r="L9920">
        <f t="shared" si="710"/>
        <v>2020</v>
      </c>
      <c r="M9920">
        <f t="shared" si="711"/>
        <v>11</v>
      </c>
      <c r="N9920">
        <f t="shared" si="707"/>
        <v>0</v>
      </c>
      <c r="O9920">
        <f t="shared" si="708"/>
        <v>0</v>
      </c>
      <c r="P9920">
        <f t="shared" si="709"/>
        <v>2</v>
      </c>
    </row>
    <row r="9921" spans="1:16" x14ac:dyDescent="0.3">
      <c r="A9921" t="s">
        <v>47</v>
      </c>
      <c r="B9921" s="38">
        <v>43831</v>
      </c>
      <c r="C9921" t="s">
        <v>30</v>
      </c>
      <c r="D9921" t="s">
        <v>1711</v>
      </c>
      <c r="E9921" t="s">
        <v>1127</v>
      </c>
      <c r="F9921">
        <v>328794</v>
      </c>
      <c r="G9921">
        <v>391184</v>
      </c>
      <c r="H9921" t="s">
        <v>152</v>
      </c>
      <c r="I9921" t="s">
        <v>222</v>
      </c>
      <c r="L9921">
        <f t="shared" si="710"/>
        <v>2020</v>
      </c>
      <c r="M9921">
        <f t="shared" si="711"/>
        <v>1</v>
      </c>
      <c r="N9921">
        <f t="shared" si="707"/>
        <v>0</v>
      </c>
      <c r="O9921">
        <f t="shared" si="708"/>
        <v>0</v>
      </c>
      <c r="P9921">
        <f t="shared" si="709"/>
        <v>2</v>
      </c>
    </row>
    <row r="9922" spans="1:16" x14ac:dyDescent="0.3">
      <c r="A9922" t="s">
        <v>47</v>
      </c>
      <c r="B9922" s="38">
        <v>44075</v>
      </c>
      <c r="C9922" t="s">
        <v>30</v>
      </c>
      <c r="D9922" t="s">
        <v>1712</v>
      </c>
      <c r="E9922" t="s">
        <v>1127</v>
      </c>
      <c r="F9922">
        <v>328690</v>
      </c>
      <c r="G9922">
        <v>391258</v>
      </c>
      <c r="H9922" t="s">
        <v>148</v>
      </c>
      <c r="I9922" t="s">
        <v>248</v>
      </c>
      <c r="L9922">
        <f t="shared" si="710"/>
        <v>2020</v>
      </c>
      <c r="M9922">
        <f t="shared" si="711"/>
        <v>9</v>
      </c>
      <c r="N9922">
        <f t="shared" si="707"/>
        <v>0</v>
      </c>
      <c r="O9922">
        <f t="shared" si="708"/>
        <v>0</v>
      </c>
      <c r="P9922">
        <f t="shared" si="709"/>
        <v>1</v>
      </c>
    </row>
    <row r="9923" spans="1:16" x14ac:dyDescent="0.3">
      <c r="A9923" t="s">
        <v>47</v>
      </c>
      <c r="B9923" s="38">
        <v>44105</v>
      </c>
      <c r="C9923" t="s">
        <v>29</v>
      </c>
      <c r="D9923" t="s">
        <v>1528</v>
      </c>
      <c r="E9923" t="s">
        <v>1127</v>
      </c>
      <c r="F9923">
        <v>328724</v>
      </c>
      <c r="G9923">
        <v>391264</v>
      </c>
      <c r="H9923" t="s">
        <v>148</v>
      </c>
      <c r="I9923" t="s">
        <v>799</v>
      </c>
      <c r="L9923">
        <f t="shared" si="710"/>
        <v>2020</v>
      </c>
      <c r="M9923">
        <f t="shared" si="711"/>
        <v>10</v>
      </c>
      <c r="N9923">
        <f t="shared" si="707"/>
        <v>0</v>
      </c>
      <c r="O9923">
        <f t="shared" si="708"/>
        <v>1</v>
      </c>
      <c r="P9923">
        <f t="shared" si="709"/>
        <v>0</v>
      </c>
    </row>
    <row r="9924" spans="1:16" x14ac:dyDescent="0.3">
      <c r="A9924" t="s">
        <v>47</v>
      </c>
      <c r="B9924" s="38">
        <v>44105</v>
      </c>
      <c r="C9924" t="s">
        <v>30</v>
      </c>
      <c r="D9924" t="s">
        <v>1218</v>
      </c>
      <c r="E9924" t="s">
        <v>1127</v>
      </c>
      <c r="F9924">
        <v>328936</v>
      </c>
      <c r="G9924">
        <v>391064</v>
      </c>
      <c r="H9924" t="s">
        <v>148</v>
      </c>
      <c r="I9924" t="s">
        <v>248</v>
      </c>
      <c r="L9924">
        <f t="shared" si="710"/>
        <v>2020</v>
      </c>
      <c r="M9924">
        <f t="shared" si="711"/>
        <v>10</v>
      </c>
      <c r="N9924">
        <f t="shared" si="707"/>
        <v>0</v>
      </c>
      <c r="O9924">
        <f t="shared" si="708"/>
        <v>0</v>
      </c>
      <c r="P9924">
        <f t="shared" si="709"/>
        <v>1</v>
      </c>
    </row>
    <row r="9925" spans="1:16" x14ac:dyDescent="0.3">
      <c r="A9925" t="s">
        <v>41</v>
      </c>
      <c r="B9925" s="38">
        <v>43862</v>
      </c>
      <c r="C9925" t="s">
        <v>30</v>
      </c>
      <c r="D9925" t="s">
        <v>1576</v>
      </c>
      <c r="E9925" t="s">
        <v>1123</v>
      </c>
      <c r="F9925">
        <v>289702</v>
      </c>
      <c r="G9925">
        <v>390702</v>
      </c>
      <c r="H9925" t="s">
        <v>148</v>
      </c>
      <c r="I9925" t="s">
        <v>248</v>
      </c>
      <c r="L9925">
        <f t="shared" si="710"/>
        <v>2020</v>
      </c>
      <c r="M9925">
        <f t="shared" si="711"/>
        <v>2</v>
      </c>
      <c r="N9925">
        <f t="shared" si="707"/>
        <v>0</v>
      </c>
      <c r="O9925">
        <f t="shared" si="708"/>
        <v>0</v>
      </c>
      <c r="P9925">
        <f t="shared" si="709"/>
        <v>1</v>
      </c>
    </row>
    <row r="9926" spans="1:16" x14ac:dyDescent="0.3">
      <c r="A9926" t="s">
        <v>41</v>
      </c>
      <c r="B9926" s="38">
        <v>43862</v>
      </c>
      <c r="C9926" t="s">
        <v>30</v>
      </c>
      <c r="D9926" t="s">
        <v>1384</v>
      </c>
      <c r="E9926" t="s">
        <v>1123</v>
      </c>
      <c r="F9926">
        <v>289941</v>
      </c>
      <c r="G9926">
        <v>390573</v>
      </c>
      <c r="H9926" t="s">
        <v>148</v>
      </c>
      <c r="I9926" t="s">
        <v>248</v>
      </c>
      <c r="L9926">
        <f t="shared" si="710"/>
        <v>2020</v>
      </c>
      <c r="M9926">
        <f t="shared" si="711"/>
        <v>2</v>
      </c>
      <c r="N9926">
        <f t="shared" si="707"/>
        <v>0</v>
      </c>
      <c r="O9926">
        <f t="shared" si="708"/>
        <v>0</v>
      </c>
      <c r="P9926">
        <f t="shared" si="709"/>
        <v>1</v>
      </c>
    </row>
    <row r="9927" spans="1:16" x14ac:dyDescent="0.3">
      <c r="A9927" t="s">
        <v>41</v>
      </c>
      <c r="B9927" s="38">
        <v>43983</v>
      </c>
      <c r="C9927" t="s">
        <v>30</v>
      </c>
      <c r="D9927" t="s">
        <v>1575</v>
      </c>
      <c r="E9927" t="s">
        <v>1123</v>
      </c>
      <c r="F9927">
        <v>289660</v>
      </c>
      <c r="G9927">
        <v>390612</v>
      </c>
      <c r="H9927" t="s">
        <v>152</v>
      </c>
      <c r="I9927" t="s">
        <v>222</v>
      </c>
      <c r="L9927">
        <f t="shared" si="710"/>
        <v>2020</v>
      </c>
      <c r="M9927">
        <f t="shared" si="711"/>
        <v>6</v>
      </c>
      <c r="N9927">
        <f t="shared" si="707"/>
        <v>0</v>
      </c>
      <c r="O9927">
        <f t="shared" si="708"/>
        <v>0</v>
      </c>
      <c r="P9927">
        <f t="shared" si="709"/>
        <v>2</v>
      </c>
    </row>
    <row r="9928" spans="1:16" x14ac:dyDescent="0.3">
      <c r="A9928" t="s">
        <v>41</v>
      </c>
      <c r="B9928" s="38">
        <v>44013</v>
      </c>
      <c r="C9928" t="s">
        <v>30</v>
      </c>
      <c r="D9928" t="s">
        <v>1223</v>
      </c>
      <c r="E9928" t="s">
        <v>1123</v>
      </c>
      <c r="F9928">
        <v>289743</v>
      </c>
      <c r="G9928">
        <v>390536</v>
      </c>
      <c r="H9928" t="s">
        <v>148</v>
      </c>
      <c r="I9928" t="s">
        <v>248</v>
      </c>
      <c r="L9928">
        <f t="shared" si="710"/>
        <v>2020</v>
      </c>
      <c r="M9928">
        <f t="shared" si="711"/>
        <v>7</v>
      </c>
      <c r="N9928">
        <f t="shared" si="707"/>
        <v>0</v>
      </c>
      <c r="O9928">
        <f t="shared" si="708"/>
        <v>0</v>
      </c>
      <c r="P9928">
        <f t="shared" si="709"/>
        <v>1</v>
      </c>
    </row>
    <row r="9929" spans="1:16" x14ac:dyDescent="0.3">
      <c r="A9929" t="s">
        <v>49</v>
      </c>
      <c r="B9929" s="38">
        <v>43831</v>
      </c>
      <c r="C9929" t="s">
        <v>29</v>
      </c>
      <c r="D9929" t="s">
        <v>1713</v>
      </c>
      <c r="E9929" t="s">
        <v>1129</v>
      </c>
      <c r="F9929">
        <v>312553</v>
      </c>
      <c r="G9929">
        <v>346084</v>
      </c>
      <c r="H9929" t="s">
        <v>148</v>
      </c>
      <c r="I9929" t="s">
        <v>799</v>
      </c>
      <c r="L9929">
        <f t="shared" si="710"/>
        <v>2020</v>
      </c>
      <c r="M9929">
        <f t="shared" si="711"/>
        <v>1</v>
      </c>
      <c r="N9929">
        <f t="shared" si="707"/>
        <v>0</v>
      </c>
      <c r="O9929">
        <f t="shared" si="708"/>
        <v>1</v>
      </c>
      <c r="P9929">
        <f t="shared" si="709"/>
        <v>0</v>
      </c>
    </row>
    <row r="9930" spans="1:16" x14ac:dyDescent="0.3">
      <c r="A9930" t="s">
        <v>49</v>
      </c>
      <c r="B9930" s="38">
        <v>43891</v>
      </c>
      <c r="C9930" t="s">
        <v>30</v>
      </c>
      <c r="D9930" t="s">
        <v>1436</v>
      </c>
      <c r="E9930" t="s">
        <v>1129</v>
      </c>
      <c r="F9930">
        <v>312441</v>
      </c>
      <c r="G9930">
        <v>345871</v>
      </c>
      <c r="H9930" t="s">
        <v>148</v>
      </c>
      <c r="I9930" t="s">
        <v>248</v>
      </c>
      <c r="L9930">
        <f t="shared" si="710"/>
        <v>2020</v>
      </c>
      <c r="M9930">
        <f t="shared" si="711"/>
        <v>3</v>
      </c>
      <c r="N9930">
        <f t="shared" si="707"/>
        <v>0</v>
      </c>
      <c r="O9930">
        <f t="shared" si="708"/>
        <v>0</v>
      </c>
      <c r="P9930">
        <f t="shared" si="709"/>
        <v>1</v>
      </c>
    </row>
    <row r="9931" spans="1:16" x14ac:dyDescent="0.3">
      <c r="A9931" t="s">
        <v>49</v>
      </c>
      <c r="B9931" s="38">
        <v>43891</v>
      </c>
      <c r="C9931" t="s">
        <v>30</v>
      </c>
      <c r="D9931" t="s">
        <v>1347</v>
      </c>
      <c r="E9931" t="s">
        <v>1129</v>
      </c>
      <c r="F9931">
        <v>312699</v>
      </c>
      <c r="G9931">
        <v>346279</v>
      </c>
      <c r="H9931" t="s">
        <v>152</v>
      </c>
      <c r="I9931" t="s">
        <v>222</v>
      </c>
      <c r="L9931">
        <f t="shared" si="710"/>
        <v>2020</v>
      </c>
      <c r="M9931">
        <f t="shared" si="711"/>
        <v>3</v>
      </c>
      <c r="N9931">
        <f t="shared" si="707"/>
        <v>0</v>
      </c>
      <c r="O9931">
        <f t="shared" si="708"/>
        <v>0</v>
      </c>
      <c r="P9931">
        <f t="shared" si="709"/>
        <v>2</v>
      </c>
    </row>
    <row r="9932" spans="1:16" x14ac:dyDescent="0.3">
      <c r="A9932" t="s">
        <v>49</v>
      </c>
      <c r="B9932" s="38">
        <v>43922</v>
      </c>
      <c r="C9932" t="s">
        <v>30</v>
      </c>
      <c r="D9932" t="s">
        <v>1436</v>
      </c>
      <c r="E9932" t="s">
        <v>1129</v>
      </c>
      <c r="F9932">
        <v>312175</v>
      </c>
      <c r="G9932">
        <v>345940</v>
      </c>
      <c r="H9932" t="s">
        <v>148</v>
      </c>
      <c r="I9932" t="s">
        <v>248</v>
      </c>
      <c r="L9932">
        <f t="shared" si="710"/>
        <v>2020</v>
      </c>
      <c r="M9932">
        <f t="shared" si="711"/>
        <v>4</v>
      </c>
      <c r="N9932">
        <f t="shared" si="707"/>
        <v>0</v>
      </c>
      <c r="O9932">
        <f t="shared" si="708"/>
        <v>0</v>
      </c>
      <c r="P9932">
        <f t="shared" si="709"/>
        <v>1</v>
      </c>
    </row>
    <row r="9933" spans="1:16" x14ac:dyDescent="0.3">
      <c r="A9933" t="s">
        <v>49</v>
      </c>
      <c r="B9933" s="38">
        <v>43952</v>
      </c>
      <c r="C9933" t="s">
        <v>30</v>
      </c>
      <c r="D9933" t="s">
        <v>1668</v>
      </c>
      <c r="E9933" t="s">
        <v>1129</v>
      </c>
      <c r="F9933">
        <v>312717</v>
      </c>
      <c r="G9933">
        <v>346100</v>
      </c>
      <c r="H9933" t="s">
        <v>148</v>
      </c>
      <c r="I9933" t="s">
        <v>248</v>
      </c>
      <c r="L9933">
        <f t="shared" si="710"/>
        <v>2020</v>
      </c>
      <c r="M9933">
        <f t="shared" si="711"/>
        <v>5</v>
      </c>
      <c r="N9933">
        <f t="shared" si="707"/>
        <v>0</v>
      </c>
      <c r="O9933">
        <f t="shared" si="708"/>
        <v>0</v>
      </c>
      <c r="P9933">
        <f t="shared" si="709"/>
        <v>1</v>
      </c>
    </row>
    <row r="9934" spans="1:16" x14ac:dyDescent="0.3">
      <c r="A9934" t="s">
        <v>49</v>
      </c>
      <c r="B9934" s="38">
        <v>43952</v>
      </c>
      <c r="C9934" t="s">
        <v>29</v>
      </c>
      <c r="D9934" t="s">
        <v>1438</v>
      </c>
      <c r="E9934" t="s">
        <v>1129</v>
      </c>
      <c r="F9934">
        <v>312430</v>
      </c>
      <c r="G9934">
        <v>345539</v>
      </c>
      <c r="H9934" t="s">
        <v>148</v>
      </c>
      <c r="I9934" t="s">
        <v>799</v>
      </c>
      <c r="L9934">
        <f t="shared" si="710"/>
        <v>2020</v>
      </c>
      <c r="M9934">
        <f t="shared" si="711"/>
        <v>5</v>
      </c>
      <c r="N9934">
        <f t="shared" si="707"/>
        <v>0</v>
      </c>
      <c r="O9934">
        <f t="shared" si="708"/>
        <v>1</v>
      </c>
      <c r="P9934">
        <f t="shared" si="709"/>
        <v>0</v>
      </c>
    </row>
    <row r="9935" spans="1:16" x14ac:dyDescent="0.3">
      <c r="A9935" t="s">
        <v>49</v>
      </c>
      <c r="B9935" s="38">
        <v>43983</v>
      </c>
      <c r="C9935" t="s">
        <v>30</v>
      </c>
      <c r="D9935" t="s">
        <v>1341</v>
      </c>
      <c r="E9935" t="s">
        <v>1129</v>
      </c>
      <c r="F9935">
        <v>312547</v>
      </c>
      <c r="G9935">
        <v>345830</v>
      </c>
      <c r="H9935" t="s">
        <v>148</v>
      </c>
      <c r="I9935" t="s">
        <v>248</v>
      </c>
      <c r="L9935">
        <f t="shared" si="710"/>
        <v>2020</v>
      </c>
      <c r="M9935">
        <f t="shared" si="711"/>
        <v>6</v>
      </c>
      <c r="N9935">
        <f t="shared" si="707"/>
        <v>0</v>
      </c>
      <c r="O9935">
        <f t="shared" si="708"/>
        <v>0</v>
      </c>
      <c r="P9935">
        <f t="shared" si="709"/>
        <v>1</v>
      </c>
    </row>
    <row r="9936" spans="1:16" x14ac:dyDescent="0.3">
      <c r="A9936" t="s">
        <v>49</v>
      </c>
      <c r="B9936" s="38">
        <v>44075</v>
      </c>
      <c r="C9936" t="s">
        <v>30</v>
      </c>
      <c r="D9936" t="s">
        <v>1437</v>
      </c>
      <c r="E9936" t="s">
        <v>1129</v>
      </c>
      <c r="F9936">
        <v>312705</v>
      </c>
      <c r="G9936">
        <v>345725</v>
      </c>
      <c r="H9936" t="s">
        <v>148</v>
      </c>
      <c r="I9936" t="s">
        <v>248</v>
      </c>
      <c r="L9936">
        <f t="shared" si="710"/>
        <v>2020</v>
      </c>
      <c r="M9936">
        <f t="shared" si="711"/>
        <v>9</v>
      </c>
      <c r="N9936">
        <f t="shared" si="707"/>
        <v>0</v>
      </c>
      <c r="O9936">
        <f t="shared" si="708"/>
        <v>0</v>
      </c>
      <c r="P9936">
        <f t="shared" si="709"/>
        <v>1</v>
      </c>
    </row>
    <row r="9937" spans="1:16" x14ac:dyDescent="0.3">
      <c r="A9937" t="s">
        <v>49</v>
      </c>
      <c r="B9937" s="38">
        <v>44075</v>
      </c>
      <c r="C9937" t="s">
        <v>30</v>
      </c>
      <c r="D9937" t="s">
        <v>1438</v>
      </c>
      <c r="E9937" t="s">
        <v>1129</v>
      </c>
      <c r="F9937">
        <v>312454</v>
      </c>
      <c r="G9937">
        <v>345595</v>
      </c>
      <c r="H9937" t="s">
        <v>152</v>
      </c>
      <c r="I9937" t="s">
        <v>222</v>
      </c>
      <c r="L9937">
        <f t="shared" si="710"/>
        <v>2020</v>
      </c>
      <c r="M9937">
        <f t="shared" si="711"/>
        <v>9</v>
      </c>
      <c r="N9937">
        <f t="shared" si="707"/>
        <v>0</v>
      </c>
      <c r="O9937">
        <f t="shared" si="708"/>
        <v>0</v>
      </c>
      <c r="P9937">
        <f t="shared" si="709"/>
        <v>2</v>
      </c>
    </row>
    <row r="9938" spans="1:16" x14ac:dyDescent="0.3">
      <c r="A9938" t="s">
        <v>49</v>
      </c>
      <c r="B9938" s="38">
        <v>44105</v>
      </c>
      <c r="C9938" t="s">
        <v>30</v>
      </c>
      <c r="D9938" t="s">
        <v>1341</v>
      </c>
      <c r="E9938" t="s">
        <v>1129</v>
      </c>
      <c r="F9938">
        <v>312547</v>
      </c>
      <c r="G9938">
        <v>345833</v>
      </c>
      <c r="H9938" t="s">
        <v>148</v>
      </c>
      <c r="I9938" t="s">
        <v>248</v>
      </c>
      <c r="L9938">
        <f t="shared" si="710"/>
        <v>2020</v>
      </c>
      <c r="M9938">
        <f t="shared" si="711"/>
        <v>10</v>
      </c>
      <c r="N9938">
        <f t="shared" si="707"/>
        <v>0</v>
      </c>
      <c r="O9938">
        <f t="shared" si="708"/>
        <v>0</v>
      </c>
      <c r="P9938">
        <f t="shared" si="709"/>
        <v>1</v>
      </c>
    </row>
    <row r="9939" spans="1:16" x14ac:dyDescent="0.3">
      <c r="A9939" t="s">
        <v>43</v>
      </c>
      <c r="B9939" s="38">
        <v>43831</v>
      </c>
      <c r="C9939" t="s">
        <v>30</v>
      </c>
      <c r="D9939" t="s">
        <v>1586</v>
      </c>
      <c r="E9939" t="s">
        <v>1124</v>
      </c>
      <c r="F9939">
        <v>308074</v>
      </c>
      <c r="G9939">
        <v>326636</v>
      </c>
      <c r="H9939" t="s">
        <v>148</v>
      </c>
      <c r="I9939" t="s">
        <v>248</v>
      </c>
      <c r="L9939">
        <f t="shared" si="710"/>
        <v>2020</v>
      </c>
      <c r="M9939">
        <f t="shared" si="711"/>
        <v>1</v>
      </c>
      <c r="N9939">
        <f t="shared" si="707"/>
        <v>0</v>
      </c>
      <c r="O9939">
        <f t="shared" si="708"/>
        <v>0</v>
      </c>
      <c r="P9939">
        <f t="shared" si="709"/>
        <v>1</v>
      </c>
    </row>
    <row r="9940" spans="1:16" x14ac:dyDescent="0.3">
      <c r="A9940" t="s">
        <v>43</v>
      </c>
      <c r="B9940" s="38">
        <v>43862</v>
      </c>
      <c r="C9940" t="s">
        <v>30</v>
      </c>
      <c r="D9940" t="s">
        <v>1445</v>
      </c>
      <c r="E9940" t="s">
        <v>1124</v>
      </c>
      <c r="F9940">
        <v>308703</v>
      </c>
      <c r="G9940">
        <v>326691</v>
      </c>
      <c r="H9940" t="s">
        <v>148</v>
      </c>
      <c r="I9940" t="s">
        <v>248</v>
      </c>
      <c r="L9940">
        <f t="shared" si="710"/>
        <v>2020</v>
      </c>
      <c r="M9940">
        <f t="shared" si="711"/>
        <v>2</v>
      </c>
      <c r="N9940">
        <f t="shared" si="707"/>
        <v>0</v>
      </c>
      <c r="O9940">
        <f t="shared" si="708"/>
        <v>0</v>
      </c>
      <c r="P9940">
        <f t="shared" si="709"/>
        <v>1</v>
      </c>
    </row>
    <row r="9941" spans="1:16" x14ac:dyDescent="0.3">
      <c r="A9941" t="s">
        <v>43</v>
      </c>
      <c r="B9941" s="38">
        <v>43862</v>
      </c>
      <c r="C9941" t="s">
        <v>30</v>
      </c>
      <c r="D9941" t="s">
        <v>1714</v>
      </c>
      <c r="E9941" t="s">
        <v>1124</v>
      </c>
      <c r="F9941">
        <v>308168</v>
      </c>
      <c r="G9941">
        <v>326731</v>
      </c>
      <c r="H9941" t="s">
        <v>144</v>
      </c>
      <c r="I9941" t="s">
        <v>341</v>
      </c>
      <c r="L9941">
        <f t="shared" si="710"/>
        <v>2020</v>
      </c>
      <c r="M9941">
        <f t="shared" si="711"/>
        <v>2</v>
      </c>
      <c r="N9941">
        <f t="shared" ref="N9941:N9961" si="712">SUM((IF(OR(ISBLANK($I9941),ISERROR(SEARCH("killed",$I9941))),0,IF(SEARCH("killed",$I9941)=3,LEFT($I9941,1),IF(SEARCH("killed",$I9941)=4,LEFT($I9941,2),0)))),(IF(OR(ISBLANK($J9941),ISERROR(SEARCH("killed",$J9941))),0,IF(SEARCH("killed",$J9941)=3,LEFT($J9941,1),IF(SEARCH("killed",$J9941)=4,LEFT($J9941,2),0)))),(IF(OR(ISBLANK($K9941),ISERROR(SEARCH("killed",$K9941))),0,IF(SEARCH("killed",$K9941)=3,LEFT($K9941,1),IF(SEARCH("killed",$K9941)=4,LEFT($K9941,2),0)))))</f>
        <v>0</v>
      </c>
      <c r="O9941">
        <f t="shared" ref="O9941:O9961" si="713">SUM((IF(OR(ISBLANK($I9941),ISERROR(SEARCH("seriously",$I9941))),0,IF(SEARCH("seriously",$I9941)=3,LEFT($I9941,1),IF(SEARCH("seriously",$I9941)=4,LEFT($I9941,2),0)))),(IF(OR(ISBLANK($J9941),ISERROR(SEARCH("seriously",$J9941))),0,IF(SEARCH("seriously",$J9941)=3,LEFT($J9941,1),IF(SEARCH("seriously",$J9941)=4,LEFT($J9941,2),0)))),(IF(OR(ISBLANK($K9941),ISERROR(SEARCH("seriously",$K9941))),0,IF(SEARCH("seriously",$K9941)=3,LEFT($K9941,1),IF(SEARCH("seriously",$K9941)=4,LEFT($K9941,2),0)))))</f>
        <v>0</v>
      </c>
      <c r="P9941">
        <f t="shared" ref="P9941:P9961" si="714">SUM((IF(OR(ISBLANK($I9941),ISERROR(SEARCH("slightly",$I9941))),0,IF(SEARCH("slightly",$I9941)=3,LEFT($I9941,1),IF(SEARCH("slightly",$I9941)=4,LEFT($I9941,2),0)))),(IF(OR(ISBLANK($J9941),ISERROR(SEARCH("slightly",$J9941))),0,IF(SEARCH("slightly",$J9941)=3,LEFT($J9941,1),IF(SEARCH("slightly",$J9941)=4,LEFT($J9941,2),0)))),(IF(OR(ISBLANK($K9941),ISERROR(SEARCH("slightly",$K9941))),0,IF(SEARCH("slightly",$K9941)=3,LEFT($K9941,1),IF(SEARCH("slightly",$K9941)=4,LEFT($K9941,2),0)))))</f>
        <v>3</v>
      </c>
    </row>
    <row r="9942" spans="1:16" x14ac:dyDescent="0.3">
      <c r="A9942" t="s">
        <v>43</v>
      </c>
      <c r="B9942" s="38">
        <v>43862</v>
      </c>
      <c r="C9942" t="s">
        <v>30</v>
      </c>
      <c r="D9942" t="s">
        <v>1440</v>
      </c>
      <c r="E9942" t="s">
        <v>1124</v>
      </c>
      <c r="F9942">
        <v>308183</v>
      </c>
      <c r="G9942">
        <v>326628</v>
      </c>
      <c r="H9942" t="s">
        <v>148</v>
      </c>
      <c r="I9942" t="s">
        <v>248</v>
      </c>
      <c r="L9942">
        <f t="shared" si="710"/>
        <v>2020</v>
      </c>
      <c r="M9942">
        <f t="shared" si="711"/>
        <v>2</v>
      </c>
      <c r="N9942">
        <f t="shared" si="712"/>
        <v>0</v>
      </c>
      <c r="O9942">
        <f t="shared" si="713"/>
        <v>0</v>
      </c>
      <c r="P9942">
        <f t="shared" si="714"/>
        <v>1</v>
      </c>
    </row>
    <row r="9943" spans="1:16" x14ac:dyDescent="0.3">
      <c r="A9943" t="s">
        <v>43</v>
      </c>
      <c r="B9943" s="38">
        <v>43862</v>
      </c>
      <c r="C9943" t="s">
        <v>30</v>
      </c>
      <c r="D9943" t="s">
        <v>1671</v>
      </c>
      <c r="E9943" t="s">
        <v>1124</v>
      </c>
      <c r="F9943">
        <v>308802</v>
      </c>
      <c r="G9943">
        <v>325715</v>
      </c>
      <c r="H9943" t="s">
        <v>152</v>
      </c>
      <c r="I9943" t="s">
        <v>222</v>
      </c>
      <c r="L9943">
        <f t="shared" si="710"/>
        <v>2020</v>
      </c>
      <c r="M9943">
        <f t="shared" si="711"/>
        <v>2</v>
      </c>
      <c r="N9943">
        <f t="shared" si="712"/>
        <v>0</v>
      </c>
      <c r="O9943">
        <f t="shared" si="713"/>
        <v>0</v>
      </c>
      <c r="P9943">
        <f t="shared" si="714"/>
        <v>2</v>
      </c>
    </row>
    <row r="9944" spans="1:16" x14ac:dyDescent="0.3">
      <c r="A9944" t="s">
        <v>43</v>
      </c>
      <c r="B9944" s="38">
        <v>43891</v>
      </c>
      <c r="C9944" t="s">
        <v>30</v>
      </c>
      <c r="D9944" t="s">
        <v>1582</v>
      </c>
      <c r="E9944" t="s">
        <v>1124</v>
      </c>
      <c r="F9944">
        <v>308728</v>
      </c>
      <c r="G9944">
        <v>326069</v>
      </c>
      <c r="H9944" t="s">
        <v>148</v>
      </c>
      <c r="I9944" t="s">
        <v>248</v>
      </c>
      <c r="L9944">
        <f t="shared" si="710"/>
        <v>2020</v>
      </c>
      <c r="M9944">
        <f t="shared" si="711"/>
        <v>3</v>
      </c>
      <c r="N9944">
        <f t="shared" si="712"/>
        <v>0</v>
      </c>
      <c r="O9944">
        <f t="shared" si="713"/>
        <v>0</v>
      </c>
      <c r="P9944">
        <f t="shared" si="714"/>
        <v>1</v>
      </c>
    </row>
    <row r="9945" spans="1:16" x14ac:dyDescent="0.3">
      <c r="A9945" t="s">
        <v>43</v>
      </c>
      <c r="B9945" s="38">
        <v>43891</v>
      </c>
      <c r="C9945" t="s">
        <v>30</v>
      </c>
      <c r="D9945" t="s">
        <v>1445</v>
      </c>
      <c r="E9945" t="s">
        <v>1124</v>
      </c>
      <c r="F9945">
        <v>308743</v>
      </c>
      <c r="G9945">
        <v>326758</v>
      </c>
      <c r="H9945" t="s">
        <v>144</v>
      </c>
      <c r="I9945" t="s">
        <v>341</v>
      </c>
      <c r="L9945">
        <f t="shared" si="710"/>
        <v>2020</v>
      </c>
      <c r="M9945">
        <f t="shared" si="711"/>
        <v>3</v>
      </c>
      <c r="N9945">
        <f t="shared" si="712"/>
        <v>0</v>
      </c>
      <c r="O9945">
        <f t="shared" si="713"/>
        <v>0</v>
      </c>
      <c r="P9945">
        <f t="shared" si="714"/>
        <v>3</v>
      </c>
    </row>
    <row r="9946" spans="1:16" x14ac:dyDescent="0.3">
      <c r="A9946" t="s">
        <v>43</v>
      </c>
      <c r="B9946" s="38">
        <v>43891</v>
      </c>
      <c r="C9946" t="s">
        <v>30</v>
      </c>
      <c r="D9946" t="s">
        <v>1450</v>
      </c>
      <c r="E9946" t="s">
        <v>1124</v>
      </c>
      <c r="F9946">
        <v>308275</v>
      </c>
      <c r="G9946">
        <v>326342</v>
      </c>
      <c r="H9946" t="s">
        <v>148</v>
      </c>
      <c r="I9946" t="s">
        <v>248</v>
      </c>
      <c r="L9946">
        <f t="shared" si="710"/>
        <v>2020</v>
      </c>
      <c r="M9946">
        <f t="shared" si="711"/>
        <v>3</v>
      </c>
      <c r="N9946">
        <f t="shared" si="712"/>
        <v>0</v>
      </c>
      <c r="O9946">
        <f t="shared" si="713"/>
        <v>0</v>
      </c>
      <c r="P9946">
        <f t="shared" si="714"/>
        <v>1</v>
      </c>
    </row>
    <row r="9947" spans="1:16" x14ac:dyDescent="0.3">
      <c r="A9947" t="s">
        <v>43</v>
      </c>
      <c r="B9947" s="38">
        <v>43983</v>
      </c>
      <c r="C9947" t="s">
        <v>30</v>
      </c>
      <c r="D9947" t="s">
        <v>1671</v>
      </c>
      <c r="E9947" t="s">
        <v>1124</v>
      </c>
      <c r="F9947">
        <v>308735</v>
      </c>
      <c r="G9947">
        <v>325854</v>
      </c>
      <c r="H9947" t="s">
        <v>148</v>
      </c>
      <c r="I9947" t="s">
        <v>248</v>
      </c>
      <c r="L9947">
        <f t="shared" si="710"/>
        <v>2020</v>
      </c>
      <c r="M9947">
        <f t="shared" si="711"/>
        <v>6</v>
      </c>
      <c r="N9947">
        <f t="shared" si="712"/>
        <v>0</v>
      </c>
      <c r="O9947">
        <f t="shared" si="713"/>
        <v>0</v>
      </c>
      <c r="P9947">
        <f t="shared" si="714"/>
        <v>1</v>
      </c>
    </row>
    <row r="9948" spans="1:16" x14ac:dyDescent="0.3">
      <c r="A9948" t="s">
        <v>43</v>
      </c>
      <c r="B9948" s="38">
        <v>44013</v>
      </c>
      <c r="C9948" t="s">
        <v>30</v>
      </c>
      <c r="D9948" t="s">
        <v>1582</v>
      </c>
      <c r="E9948" t="s">
        <v>1124</v>
      </c>
      <c r="F9948">
        <v>308697</v>
      </c>
      <c r="G9948">
        <v>326316</v>
      </c>
      <c r="H9948" t="s">
        <v>148</v>
      </c>
      <c r="I9948" t="s">
        <v>248</v>
      </c>
      <c r="L9948">
        <f t="shared" si="710"/>
        <v>2020</v>
      </c>
      <c r="M9948">
        <f t="shared" si="711"/>
        <v>7</v>
      </c>
      <c r="N9948">
        <f t="shared" si="712"/>
        <v>0</v>
      </c>
      <c r="O9948">
        <f t="shared" si="713"/>
        <v>0</v>
      </c>
      <c r="P9948">
        <f t="shared" si="714"/>
        <v>1</v>
      </c>
    </row>
    <row r="9949" spans="1:16" x14ac:dyDescent="0.3">
      <c r="A9949" t="s">
        <v>43</v>
      </c>
      <c r="B9949" s="38">
        <v>44044</v>
      </c>
      <c r="C9949" t="s">
        <v>30</v>
      </c>
      <c r="D9949" t="s">
        <v>1348</v>
      </c>
      <c r="E9949" t="s">
        <v>1124</v>
      </c>
      <c r="F9949">
        <v>308614</v>
      </c>
      <c r="G9949">
        <v>325980</v>
      </c>
      <c r="H9949" t="s">
        <v>148</v>
      </c>
      <c r="I9949" t="s">
        <v>248</v>
      </c>
      <c r="L9949">
        <f t="shared" si="710"/>
        <v>2020</v>
      </c>
      <c r="M9949">
        <f t="shared" si="711"/>
        <v>8</v>
      </c>
      <c r="N9949">
        <f t="shared" si="712"/>
        <v>0</v>
      </c>
      <c r="O9949">
        <f t="shared" si="713"/>
        <v>0</v>
      </c>
      <c r="P9949">
        <f t="shared" si="714"/>
        <v>1</v>
      </c>
    </row>
    <row r="9950" spans="1:16" x14ac:dyDescent="0.3">
      <c r="A9950" t="s">
        <v>43</v>
      </c>
      <c r="B9950" s="38">
        <v>44044</v>
      </c>
      <c r="C9950" t="s">
        <v>30</v>
      </c>
      <c r="D9950" t="s">
        <v>1445</v>
      </c>
      <c r="E9950" t="s">
        <v>1124</v>
      </c>
      <c r="F9950">
        <v>308699</v>
      </c>
      <c r="G9950">
        <v>326697</v>
      </c>
      <c r="H9950" t="s">
        <v>152</v>
      </c>
      <c r="I9950" t="s">
        <v>222</v>
      </c>
      <c r="L9950">
        <f t="shared" si="710"/>
        <v>2020</v>
      </c>
      <c r="M9950">
        <f t="shared" si="711"/>
        <v>8</v>
      </c>
      <c r="N9950">
        <f t="shared" si="712"/>
        <v>0</v>
      </c>
      <c r="O9950">
        <f t="shared" si="713"/>
        <v>0</v>
      </c>
      <c r="P9950">
        <f t="shared" si="714"/>
        <v>2</v>
      </c>
    </row>
    <row r="9951" spans="1:16" x14ac:dyDescent="0.3">
      <c r="A9951" t="s">
        <v>43</v>
      </c>
      <c r="B9951" s="38">
        <v>44105</v>
      </c>
      <c r="C9951" t="s">
        <v>30</v>
      </c>
      <c r="D9951" t="s">
        <v>1348</v>
      </c>
      <c r="E9951" t="s">
        <v>1124</v>
      </c>
      <c r="F9951">
        <v>308473</v>
      </c>
      <c r="G9951">
        <v>325939</v>
      </c>
      <c r="H9951" t="s">
        <v>148</v>
      </c>
      <c r="I9951" t="s">
        <v>248</v>
      </c>
      <c r="L9951">
        <f t="shared" si="710"/>
        <v>2020</v>
      </c>
      <c r="M9951">
        <f t="shared" si="711"/>
        <v>10</v>
      </c>
      <c r="N9951">
        <f t="shared" si="712"/>
        <v>0</v>
      </c>
      <c r="O9951">
        <f t="shared" si="713"/>
        <v>0</v>
      </c>
      <c r="P9951">
        <f t="shared" si="714"/>
        <v>1</v>
      </c>
    </row>
    <row r="9952" spans="1:16" x14ac:dyDescent="0.3">
      <c r="A9952" t="s">
        <v>43</v>
      </c>
      <c r="B9952" s="38">
        <v>44105</v>
      </c>
      <c r="C9952" t="s">
        <v>30</v>
      </c>
      <c r="D9952" t="s">
        <v>1440</v>
      </c>
      <c r="E9952" t="s">
        <v>1124</v>
      </c>
      <c r="F9952">
        <v>308406</v>
      </c>
      <c r="G9952">
        <v>326570</v>
      </c>
      <c r="H9952" t="s">
        <v>148</v>
      </c>
      <c r="I9952" t="s">
        <v>248</v>
      </c>
      <c r="L9952">
        <f t="shared" si="710"/>
        <v>2020</v>
      </c>
      <c r="M9952">
        <f t="shared" si="711"/>
        <v>10</v>
      </c>
      <c r="N9952">
        <f t="shared" si="712"/>
        <v>0</v>
      </c>
      <c r="O9952">
        <f t="shared" si="713"/>
        <v>0</v>
      </c>
      <c r="P9952">
        <f t="shared" si="714"/>
        <v>1</v>
      </c>
    </row>
    <row r="9953" spans="1:16" x14ac:dyDescent="0.3">
      <c r="A9953" t="s">
        <v>43</v>
      </c>
      <c r="B9953" s="38">
        <v>44136</v>
      </c>
      <c r="C9953" t="s">
        <v>29</v>
      </c>
      <c r="D9953" t="s">
        <v>1586</v>
      </c>
      <c r="E9953" t="s">
        <v>1124</v>
      </c>
      <c r="F9953">
        <v>308086</v>
      </c>
      <c r="G9953">
        <v>326540</v>
      </c>
      <c r="H9953" t="s">
        <v>148</v>
      </c>
      <c r="I9953" t="s">
        <v>799</v>
      </c>
      <c r="L9953">
        <f t="shared" si="710"/>
        <v>2020</v>
      </c>
      <c r="M9953">
        <f t="shared" si="711"/>
        <v>11</v>
      </c>
      <c r="N9953">
        <f t="shared" si="712"/>
        <v>0</v>
      </c>
      <c r="O9953">
        <f t="shared" si="713"/>
        <v>1</v>
      </c>
      <c r="P9953">
        <f t="shared" si="714"/>
        <v>0</v>
      </c>
    </row>
    <row r="9954" spans="1:16" x14ac:dyDescent="0.3">
      <c r="A9954" t="s">
        <v>43</v>
      </c>
      <c r="B9954" s="38">
        <v>44166</v>
      </c>
      <c r="C9954" t="s">
        <v>30</v>
      </c>
      <c r="D9954" t="s">
        <v>1669</v>
      </c>
      <c r="E9954" t="s">
        <v>1124</v>
      </c>
      <c r="F9954">
        <v>308682</v>
      </c>
      <c r="G9954">
        <v>326520</v>
      </c>
      <c r="H9954" t="s">
        <v>148</v>
      </c>
      <c r="I9954" t="s">
        <v>248</v>
      </c>
      <c r="L9954">
        <f t="shared" si="710"/>
        <v>2020</v>
      </c>
      <c r="M9954">
        <f t="shared" si="711"/>
        <v>12</v>
      </c>
      <c r="N9954">
        <f t="shared" si="712"/>
        <v>0</v>
      </c>
      <c r="O9954">
        <f t="shared" si="713"/>
        <v>0</v>
      </c>
      <c r="P9954">
        <f t="shared" si="714"/>
        <v>1</v>
      </c>
    </row>
    <row r="9955" spans="1:16" x14ac:dyDescent="0.3">
      <c r="A9955" t="s">
        <v>43</v>
      </c>
      <c r="B9955" s="38">
        <v>44166</v>
      </c>
      <c r="C9955" t="s">
        <v>29</v>
      </c>
      <c r="D9955" t="s">
        <v>1412</v>
      </c>
      <c r="E9955" t="s">
        <v>1124</v>
      </c>
      <c r="F9955">
        <v>308331</v>
      </c>
      <c r="G9955">
        <v>326210</v>
      </c>
      <c r="H9955" t="s">
        <v>148</v>
      </c>
      <c r="I9955" t="s">
        <v>799</v>
      </c>
      <c r="L9955">
        <f t="shared" si="710"/>
        <v>2020</v>
      </c>
      <c r="M9955">
        <f t="shared" si="711"/>
        <v>12</v>
      </c>
      <c r="N9955">
        <f t="shared" si="712"/>
        <v>0</v>
      </c>
      <c r="O9955">
        <f t="shared" si="713"/>
        <v>1</v>
      </c>
      <c r="P9955">
        <f t="shared" si="714"/>
        <v>0</v>
      </c>
    </row>
    <row r="9956" spans="1:16" x14ac:dyDescent="0.3">
      <c r="A9956" t="s">
        <v>70</v>
      </c>
      <c r="B9956" s="38">
        <v>44075</v>
      </c>
      <c r="C9956" t="s">
        <v>30</v>
      </c>
      <c r="D9956" t="s">
        <v>1457</v>
      </c>
      <c r="E9956" t="s">
        <v>1124</v>
      </c>
      <c r="F9956">
        <v>330432</v>
      </c>
      <c r="G9956">
        <v>314360</v>
      </c>
      <c r="H9956" t="s">
        <v>148</v>
      </c>
      <c r="I9956" t="s">
        <v>248</v>
      </c>
      <c r="L9956">
        <f t="shared" si="710"/>
        <v>2020</v>
      </c>
      <c r="M9956">
        <f t="shared" si="711"/>
        <v>9</v>
      </c>
      <c r="N9956">
        <f t="shared" si="712"/>
        <v>0</v>
      </c>
      <c r="O9956">
        <f t="shared" si="713"/>
        <v>0</v>
      </c>
      <c r="P9956">
        <f t="shared" si="714"/>
        <v>1</v>
      </c>
    </row>
    <row r="9957" spans="1:16" x14ac:dyDescent="0.3">
      <c r="A9957" t="s">
        <v>72</v>
      </c>
      <c r="B9957" s="38">
        <v>43983</v>
      </c>
      <c r="C9957" t="s">
        <v>30</v>
      </c>
      <c r="D9957" t="s">
        <v>1519</v>
      </c>
      <c r="E9957" t="s">
        <v>1129</v>
      </c>
      <c r="F9957">
        <v>320246</v>
      </c>
      <c r="G9957">
        <v>353327</v>
      </c>
      <c r="H9957" t="s">
        <v>148</v>
      </c>
      <c r="I9957" t="s">
        <v>248</v>
      </c>
      <c r="L9957">
        <f t="shared" si="710"/>
        <v>2020</v>
      </c>
      <c r="M9957">
        <f t="shared" si="711"/>
        <v>6</v>
      </c>
      <c r="N9957">
        <f t="shared" si="712"/>
        <v>0</v>
      </c>
      <c r="O9957">
        <f t="shared" si="713"/>
        <v>0</v>
      </c>
      <c r="P9957">
        <f t="shared" si="714"/>
        <v>1</v>
      </c>
    </row>
    <row r="9958" spans="1:16" x14ac:dyDescent="0.3">
      <c r="A9958" t="s">
        <v>72</v>
      </c>
      <c r="B9958" s="38">
        <v>44105</v>
      </c>
      <c r="C9958" t="s">
        <v>30</v>
      </c>
      <c r="D9958" t="s">
        <v>1519</v>
      </c>
      <c r="E9958" t="s">
        <v>1129</v>
      </c>
      <c r="F9958">
        <v>320240</v>
      </c>
      <c r="G9958">
        <v>353324</v>
      </c>
      <c r="H9958" t="s">
        <v>148</v>
      </c>
      <c r="I9958" t="s">
        <v>248</v>
      </c>
      <c r="L9958">
        <f t="shared" si="710"/>
        <v>2020</v>
      </c>
      <c r="M9958">
        <f t="shared" si="711"/>
        <v>10</v>
      </c>
      <c r="N9958">
        <f t="shared" si="712"/>
        <v>0</v>
      </c>
      <c r="O9958">
        <f t="shared" si="713"/>
        <v>0</v>
      </c>
      <c r="P9958">
        <f t="shared" si="714"/>
        <v>1</v>
      </c>
    </row>
    <row r="9959" spans="1:16" x14ac:dyDescent="0.3">
      <c r="A9959" t="s">
        <v>54</v>
      </c>
      <c r="B9959" s="38">
        <v>43862</v>
      </c>
      <c r="C9959" t="s">
        <v>30</v>
      </c>
      <c r="D9959" t="s">
        <v>1347</v>
      </c>
      <c r="E9959" t="s">
        <v>1124</v>
      </c>
      <c r="F9959">
        <v>314333</v>
      </c>
      <c r="G9959">
        <v>318238</v>
      </c>
      <c r="H9959" t="s">
        <v>148</v>
      </c>
      <c r="I9959" t="s">
        <v>248</v>
      </c>
      <c r="L9959">
        <f t="shared" si="710"/>
        <v>2020</v>
      </c>
      <c r="M9959">
        <f t="shared" si="711"/>
        <v>2</v>
      </c>
      <c r="N9959">
        <f t="shared" si="712"/>
        <v>0</v>
      </c>
      <c r="O9959">
        <f t="shared" si="713"/>
        <v>0</v>
      </c>
      <c r="P9959">
        <f t="shared" si="714"/>
        <v>1</v>
      </c>
    </row>
    <row r="9960" spans="1:16" x14ac:dyDescent="0.3">
      <c r="A9960" t="s">
        <v>54</v>
      </c>
      <c r="B9960" s="38">
        <v>43983</v>
      </c>
      <c r="C9960" t="s">
        <v>30</v>
      </c>
      <c r="D9960" t="s">
        <v>1347</v>
      </c>
      <c r="E9960" t="s">
        <v>1124</v>
      </c>
      <c r="F9960">
        <v>314252</v>
      </c>
      <c r="G9960">
        <v>318297</v>
      </c>
      <c r="H9960" t="s">
        <v>148</v>
      </c>
      <c r="I9960" t="s">
        <v>248</v>
      </c>
      <c r="L9960">
        <f t="shared" si="710"/>
        <v>2020</v>
      </c>
      <c r="M9960">
        <f t="shared" si="711"/>
        <v>6</v>
      </c>
      <c r="N9960">
        <f t="shared" si="712"/>
        <v>0</v>
      </c>
      <c r="O9960">
        <f t="shared" si="713"/>
        <v>0</v>
      </c>
      <c r="P9960">
        <f t="shared" si="714"/>
        <v>1</v>
      </c>
    </row>
    <row r="9961" spans="1:16" x14ac:dyDescent="0.3">
      <c r="A9961" t="s">
        <v>54</v>
      </c>
      <c r="B9961" s="38">
        <v>44166</v>
      </c>
      <c r="C9961" t="s">
        <v>30</v>
      </c>
      <c r="D9961" t="s">
        <v>1347</v>
      </c>
      <c r="E9961" t="s">
        <v>1124</v>
      </c>
      <c r="F9961">
        <v>314242</v>
      </c>
      <c r="G9961">
        <v>318295</v>
      </c>
      <c r="H9961" t="s">
        <v>148</v>
      </c>
      <c r="I9961" t="s">
        <v>248</v>
      </c>
      <c r="L9961">
        <f t="shared" si="710"/>
        <v>2020</v>
      </c>
      <c r="M9961">
        <f t="shared" si="711"/>
        <v>12</v>
      </c>
      <c r="N9961">
        <f t="shared" si="712"/>
        <v>0</v>
      </c>
      <c r="O9961">
        <f t="shared" si="713"/>
        <v>0</v>
      </c>
      <c r="P9961">
        <f t="shared" si="714"/>
        <v>1</v>
      </c>
    </row>
  </sheetData>
  <autoFilter ref="A1:K9550" xr:uid="{00000000-0009-0000-0000-00000D000000}"/>
  <sortState xmlns:xlrd2="http://schemas.microsoft.com/office/spreadsheetml/2017/richdata2" ref="A6677:P7435">
    <sortCondition ref="B6677:B7435"/>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V46"/>
  <sheetViews>
    <sheetView topLeftCell="I1" workbookViewId="0">
      <selection activeCell="P17" sqref="P17"/>
    </sheetView>
  </sheetViews>
  <sheetFormatPr defaultRowHeight="14.4" x14ac:dyDescent="0.3"/>
  <cols>
    <col min="1" max="1" width="23.77734375" bestFit="1" customWidth="1"/>
    <col min="2" max="2" width="23.77734375" customWidth="1"/>
    <col min="3" max="4" width="10.21875" customWidth="1"/>
    <col min="5" max="5" width="2.77734375" style="39" customWidth="1"/>
    <col min="6" max="7" width="11.5546875" customWidth="1"/>
    <col min="8" max="8" width="2.44140625" style="39" customWidth="1"/>
    <col min="9" max="9" width="15.77734375" bestFit="1" customWidth="1"/>
    <col min="10" max="10" width="7.77734375" bestFit="1" customWidth="1"/>
    <col min="11" max="12" width="7.77734375" customWidth="1"/>
    <col min="13" max="13" width="31.77734375" customWidth="1"/>
    <col min="14" max="14" width="2.5546875" style="39" customWidth="1"/>
    <col min="15" max="15" width="13.21875" bestFit="1" customWidth="1"/>
    <col min="16" max="16" width="26.21875" customWidth="1"/>
    <col min="17" max="17" width="15.44140625" bestFit="1" customWidth="1"/>
    <col min="18" max="18" width="3" bestFit="1" customWidth="1"/>
    <col min="19" max="19" width="3" style="39" customWidth="1"/>
    <col min="20" max="20" width="18.21875" bestFit="1" customWidth="1"/>
    <col min="21" max="21" width="2.5546875" style="39" customWidth="1"/>
    <col min="22" max="22" width="24" bestFit="1" customWidth="1"/>
  </cols>
  <sheetData>
    <row r="1" spans="1:22" x14ac:dyDescent="0.3">
      <c r="F1" s="396" t="s">
        <v>956</v>
      </c>
      <c r="G1" s="396"/>
      <c r="I1" s="396" t="s">
        <v>957</v>
      </c>
      <c r="J1" s="396"/>
      <c r="K1" s="396"/>
      <c r="L1" s="396"/>
      <c r="M1" s="396"/>
      <c r="N1" s="40"/>
      <c r="O1" t="s">
        <v>958</v>
      </c>
      <c r="T1" t="s">
        <v>959</v>
      </c>
      <c r="V1" t="s">
        <v>960</v>
      </c>
    </row>
    <row r="2" spans="1:22" ht="28.8" x14ac:dyDescent="0.3">
      <c r="A2" s="41" t="s">
        <v>82</v>
      </c>
      <c r="B2" s="41" t="s">
        <v>961</v>
      </c>
      <c r="C2" s="41" t="s">
        <v>962</v>
      </c>
      <c r="D2" s="41" t="s">
        <v>963</v>
      </c>
      <c r="E2" s="42"/>
      <c r="F2" s="41" t="s">
        <v>22</v>
      </c>
      <c r="G2" s="41"/>
      <c r="H2" s="42"/>
      <c r="I2" t="s">
        <v>32</v>
      </c>
      <c r="O2" t="s">
        <v>964</v>
      </c>
      <c r="P2" t="s">
        <v>965</v>
      </c>
      <c r="T2" t="s">
        <v>964</v>
      </c>
    </row>
    <row r="3" spans="1:22" x14ac:dyDescent="0.3">
      <c r="A3" t="s">
        <v>76</v>
      </c>
      <c r="B3" t="s">
        <v>76</v>
      </c>
      <c r="C3" t="s">
        <v>966</v>
      </c>
      <c r="D3" t="s">
        <v>967</v>
      </c>
      <c r="F3">
        <v>2014</v>
      </c>
      <c r="I3" s="38">
        <v>42217</v>
      </c>
      <c r="J3" t="s">
        <v>129</v>
      </c>
      <c r="K3">
        <v>2015</v>
      </c>
      <c r="L3" t="s">
        <v>968</v>
      </c>
      <c r="M3" t="s">
        <v>6</v>
      </c>
      <c r="O3">
        <v>2020</v>
      </c>
      <c r="P3" t="s">
        <v>969</v>
      </c>
      <c r="Q3" t="str">
        <f>CONCATENATE(P3," ",'Road Traffic Collisions by Town'!$D$24)</f>
        <v>January 2020</v>
      </c>
      <c r="R3">
        <v>1</v>
      </c>
      <c r="T3">
        <v>2015</v>
      </c>
      <c r="V3" t="s">
        <v>970</v>
      </c>
    </row>
    <row r="4" spans="1:22" x14ac:dyDescent="0.3">
      <c r="A4" t="s">
        <v>36</v>
      </c>
      <c r="B4" t="s">
        <v>36</v>
      </c>
      <c r="C4" t="s">
        <v>971</v>
      </c>
      <c r="D4" t="s">
        <v>972</v>
      </c>
      <c r="F4">
        <v>2013</v>
      </c>
      <c r="I4" s="38">
        <v>42186</v>
      </c>
      <c r="J4" t="s">
        <v>126</v>
      </c>
      <c r="K4">
        <v>2014</v>
      </c>
      <c r="L4" t="s">
        <v>973</v>
      </c>
      <c r="M4" t="s">
        <v>8</v>
      </c>
      <c r="O4">
        <v>2019</v>
      </c>
      <c r="P4" t="s">
        <v>974</v>
      </c>
      <c r="Q4" t="str">
        <f>CONCATENATE(P4," ",'Road Traffic Collisions by Town'!$D$24)</f>
        <v>February 2020</v>
      </c>
      <c r="R4">
        <v>2</v>
      </c>
      <c r="T4">
        <v>2014</v>
      </c>
      <c r="V4" t="s">
        <v>975</v>
      </c>
    </row>
    <row r="5" spans="1:22" x14ac:dyDescent="0.3">
      <c r="A5" t="s">
        <v>55</v>
      </c>
      <c r="B5" t="s">
        <v>55</v>
      </c>
      <c r="C5" t="s">
        <v>976</v>
      </c>
      <c r="D5" t="s">
        <v>977</v>
      </c>
      <c r="F5">
        <v>2012</v>
      </c>
      <c r="I5" s="38">
        <v>42156</v>
      </c>
      <c r="J5" t="s">
        <v>125</v>
      </c>
      <c r="K5">
        <v>2013</v>
      </c>
      <c r="L5" t="s">
        <v>978</v>
      </c>
      <c r="M5" t="s">
        <v>9</v>
      </c>
      <c r="O5">
        <v>2018</v>
      </c>
      <c r="P5" t="s">
        <v>979</v>
      </c>
      <c r="Q5" t="str">
        <f>CONCATENATE(P5," ",'Road Traffic Collisions by Town'!$D$24)</f>
        <v>March 2020</v>
      </c>
      <c r="R5">
        <v>3</v>
      </c>
      <c r="T5">
        <v>2013</v>
      </c>
      <c r="V5" t="s">
        <v>980</v>
      </c>
    </row>
    <row r="6" spans="1:22" x14ac:dyDescent="0.3">
      <c r="A6" t="s">
        <v>47</v>
      </c>
      <c r="B6" t="s">
        <v>47</v>
      </c>
      <c r="C6" t="s">
        <v>976</v>
      </c>
      <c r="D6" t="s">
        <v>977</v>
      </c>
      <c r="F6">
        <v>2011</v>
      </c>
      <c r="I6" s="38">
        <v>42125</v>
      </c>
      <c r="J6" t="s">
        <v>124</v>
      </c>
      <c r="K6">
        <v>2012</v>
      </c>
      <c r="L6" t="s">
        <v>981</v>
      </c>
      <c r="M6" t="s">
        <v>10</v>
      </c>
      <c r="O6">
        <v>2017</v>
      </c>
      <c r="P6" t="s">
        <v>982</v>
      </c>
      <c r="Q6" t="str">
        <f>CONCATENATE(P6," ",'Road Traffic Collisions by Town'!$D$24)</f>
        <v>April 2020</v>
      </c>
      <c r="R6">
        <v>4</v>
      </c>
      <c r="T6">
        <v>2012</v>
      </c>
      <c r="V6" t="s">
        <v>983</v>
      </c>
    </row>
    <row r="7" spans="1:22" x14ac:dyDescent="0.3">
      <c r="A7" t="s">
        <v>20</v>
      </c>
      <c r="B7" t="s">
        <v>20</v>
      </c>
      <c r="C7" t="s">
        <v>966</v>
      </c>
      <c r="D7" t="s">
        <v>967</v>
      </c>
      <c r="F7">
        <v>2010</v>
      </c>
      <c r="I7" s="38">
        <v>42095</v>
      </c>
      <c r="J7" t="s">
        <v>123</v>
      </c>
      <c r="L7" t="s">
        <v>984</v>
      </c>
      <c r="M7" t="s">
        <v>11</v>
      </c>
      <c r="O7">
        <v>2016</v>
      </c>
      <c r="P7" t="s">
        <v>985</v>
      </c>
      <c r="Q7" t="str">
        <f>CONCATENATE(P7," ",'Road Traffic Collisions by Town'!$D$24)</f>
        <v>May 2020</v>
      </c>
      <c r="R7">
        <v>5</v>
      </c>
      <c r="T7">
        <v>2011</v>
      </c>
    </row>
    <row r="8" spans="1:22" x14ac:dyDescent="0.3">
      <c r="A8" t="s">
        <v>68</v>
      </c>
      <c r="B8" t="s">
        <v>68</v>
      </c>
      <c r="C8" t="s">
        <v>971</v>
      </c>
      <c r="D8" t="s">
        <v>972</v>
      </c>
      <c r="F8">
        <v>2009</v>
      </c>
      <c r="I8" s="38">
        <v>42064</v>
      </c>
      <c r="J8" t="s">
        <v>122</v>
      </c>
      <c r="L8" t="s">
        <v>986</v>
      </c>
      <c r="M8" t="s">
        <v>12</v>
      </c>
      <c r="O8">
        <v>2015</v>
      </c>
      <c r="P8" t="s">
        <v>987</v>
      </c>
      <c r="Q8" t="str">
        <f>CONCATENATE(P8," ",'Road Traffic Collisions by Town'!$D$24)</f>
        <v>June 2020</v>
      </c>
      <c r="R8">
        <v>6</v>
      </c>
      <c r="T8">
        <v>2010</v>
      </c>
    </row>
    <row r="9" spans="1:22" x14ac:dyDescent="0.3">
      <c r="A9" t="s">
        <v>61</v>
      </c>
      <c r="B9" t="s">
        <v>61</v>
      </c>
      <c r="C9" t="s">
        <v>976</v>
      </c>
      <c r="D9" t="s">
        <v>977</v>
      </c>
      <c r="F9">
        <v>2008</v>
      </c>
      <c r="I9" s="38">
        <v>42036</v>
      </c>
      <c r="J9" t="s">
        <v>121</v>
      </c>
      <c r="L9" t="s">
        <v>988</v>
      </c>
      <c r="M9" t="s">
        <v>13</v>
      </c>
      <c r="O9">
        <v>2014</v>
      </c>
      <c r="P9" t="s">
        <v>989</v>
      </c>
      <c r="Q9" t="str">
        <f>CONCATENATE(P9," ",'Road Traffic Collisions by Town'!$D$24)</f>
        <v>July 2020</v>
      </c>
      <c r="R9">
        <v>7</v>
      </c>
    </row>
    <row r="10" spans="1:22" x14ac:dyDescent="0.3">
      <c r="A10" t="s">
        <v>49</v>
      </c>
      <c r="B10" t="s">
        <v>49</v>
      </c>
      <c r="C10" t="s">
        <v>971</v>
      </c>
      <c r="D10" t="s">
        <v>972</v>
      </c>
      <c r="F10">
        <v>2007</v>
      </c>
      <c r="I10" s="38">
        <v>42005</v>
      </c>
      <c r="J10" t="s">
        <v>120</v>
      </c>
      <c r="L10" t="s">
        <v>990</v>
      </c>
      <c r="M10" t="s">
        <v>14</v>
      </c>
      <c r="O10">
        <v>2013</v>
      </c>
      <c r="P10" t="s">
        <v>991</v>
      </c>
      <c r="Q10" t="str">
        <f>CONCATENATE(P10," ",'Road Traffic Collisions by Town'!$D$24)</f>
        <v>August 2020</v>
      </c>
      <c r="R10">
        <v>8</v>
      </c>
    </row>
    <row r="11" spans="1:22" x14ac:dyDescent="0.3">
      <c r="A11" t="s">
        <v>60</v>
      </c>
      <c r="B11" t="s">
        <v>60</v>
      </c>
      <c r="C11" t="s">
        <v>966</v>
      </c>
      <c r="D11" t="s">
        <v>967</v>
      </c>
      <c r="F11">
        <v>2006</v>
      </c>
      <c r="I11" s="38">
        <v>41974</v>
      </c>
      <c r="J11" t="s">
        <v>119</v>
      </c>
      <c r="L11" t="s">
        <v>992</v>
      </c>
      <c r="M11" t="s">
        <v>15</v>
      </c>
      <c r="O11">
        <v>2012</v>
      </c>
      <c r="P11" t="s">
        <v>993</v>
      </c>
      <c r="Q11" t="str">
        <f>CONCATENATE(P11," ",'Road Traffic Collisions by Town'!$D$24)</f>
        <v>September 2020</v>
      </c>
      <c r="R11">
        <v>9</v>
      </c>
    </row>
    <row r="12" spans="1:22" x14ac:dyDescent="0.3">
      <c r="A12" t="s">
        <v>69</v>
      </c>
      <c r="B12" t="s">
        <v>994</v>
      </c>
      <c r="C12" t="s">
        <v>995</v>
      </c>
      <c r="D12" t="s">
        <v>996</v>
      </c>
      <c r="F12">
        <v>2005</v>
      </c>
      <c r="I12" s="38">
        <v>41944</v>
      </c>
      <c r="J12" t="s">
        <v>118</v>
      </c>
      <c r="L12" t="s">
        <v>997</v>
      </c>
      <c r="M12" t="s">
        <v>16</v>
      </c>
      <c r="O12">
        <v>2011</v>
      </c>
      <c r="P12" t="s">
        <v>998</v>
      </c>
      <c r="Q12" t="str">
        <f>CONCATENATE(P12," ",'Road Traffic Collisions by Town'!$D$24)</f>
        <v>October 2020</v>
      </c>
      <c r="R12">
        <v>10</v>
      </c>
    </row>
    <row r="13" spans="1:22" x14ac:dyDescent="0.3">
      <c r="A13" t="s">
        <v>74</v>
      </c>
      <c r="B13" t="s">
        <v>74</v>
      </c>
      <c r="C13" t="s">
        <v>966</v>
      </c>
      <c r="D13" t="s">
        <v>967</v>
      </c>
      <c r="F13">
        <v>2004</v>
      </c>
      <c r="I13" s="38">
        <v>41913</v>
      </c>
      <c r="J13" t="s">
        <v>117</v>
      </c>
      <c r="L13" t="s">
        <v>999</v>
      </c>
      <c r="M13" t="s">
        <v>17</v>
      </c>
      <c r="O13">
        <v>2010</v>
      </c>
      <c r="P13" t="s">
        <v>1000</v>
      </c>
      <c r="Q13" t="str">
        <f>CONCATENATE(P13," ",'Road Traffic Collisions by Town'!$D$24)</f>
        <v>November 2020</v>
      </c>
      <c r="R13">
        <v>11</v>
      </c>
    </row>
    <row r="14" spans="1:22" x14ac:dyDescent="0.3">
      <c r="A14" t="s">
        <v>78</v>
      </c>
      <c r="B14" t="s">
        <v>78</v>
      </c>
      <c r="C14" t="s">
        <v>976</v>
      </c>
      <c r="D14" t="s">
        <v>977</v>
      </c>
      <c r="F14">
        <v>2003</v>
      </c>
      <c r="I14" s="38">
        <v>41883</v>
      </c>
      <c r="J14" t="s">
        <v>116</v>
      </c>
      <c r="L14" t="s">
        <v>1001</v>
      </c>
      <c r="M14" t="s">
        <v>18</v>
      </c>
      <c r="O14">
        <v>2009</v>
      </c>
      <c r="P14" t="s">
        <v>1002</v>
      </c>
      <c r="Q14" t="str">
        <f>CONCATENATE(P14," ",'Road Traffic Collisions by Town'!$D$24)</f>
        <v>December 2020</v>
      </c>
      <c r="R14">
        <v>12</v>
      </c>
    </row>
    <row r="15" spans="1:22" x14ac:dyDescent="0.3">
      <c r="A15" t="s">
        <v>58</v>
      </c>
      <c r="B15" t="s">
        <v>58</v>
      </c>
      <c r="C15" t="s">
        <v>976</v>
      </c>
      <c r="D15" t="s">
        <v>977</v>
      </c>
      <c r="F15">
        <v>2002</v>
      </c>
      <c r="I15" s="38">
        <v>41852</v>
      </c>
      <c r="J15" t="s">
        <v>115</v>
      </c>
      <c r="L15" t="s">
        <v>1003</v>
      </c>
      <c r="M15" t="s">
        <v>19</v>
      </c>
      <c r="O15">
        <v>2008</v>
      </c>
    </row>
    <row r="16" spans="1:22" x14ac:dyDescent="0.3">
      <c r="A16" t="s">
        <v>50</v>
      </c>
      <c r="B16" t="s">
        <v>50</v>
      </c>
      <c r="C16" t="s">
        <v>966</v>
      </c>
      <c r="D16" t="s">
        <v>967</v>
      </c>
      <c r="F16">
        <v>2001</v>
      </c>
      <c r="I16" s="38">
        <v>41821</v>
      </c>
      <c r="J16" t="s">
        <v>114</v>
      </c>
      <c r="L16" t="s">
        <v>34</v>
      </c>
      <c r="M16" t="s">
        <v>33</v>
      </c>
      <c r="O16">
        <v>2007</v>
      </c>
    </row>
    <row r="17" spans="1:16" x14ac:dyDescent="0.3">
      <c r="A17" t="s">
        <v>75</v>
      </c>
      <c r="B17" t="s">
        <v>75</v>
      </c>
      <c r="C17" t="s">
        <v>976</v>
      </c>
      <c r="D17" t="s">
        <v>977</v>
      </c>
      <c r="I17" s="38">
        <v>41791</v>
      </c>
      <c r="J17" t="s">
        <v>113</v>
      </c>
      <c r="L17" t="s">
        <v>1004</v>
      </c>
      <c r="P17" s="41"/>
    </row>
    <row r="18" spans="1:16" x14ac:dyDescent="0.3">
      <c r="A18" t="s">
        <v>39</v>
      </c>
      <c r="B18" t="s">
        <v>39</v>
      </c>
      <c r="C18" t="s">
        <v>971</v>
      </c>
      <c r="D18" t="s">
        <v>972</v>
      </c>
      <c r="I18" s="38">
        <v>41760</v>
      </c>
      <c r="J18" t="s">
        <v>112</v>
      </c>
      <c r="L18" t="s">
        <v>1009</v>
      </c>
    </row>
    <row r="19" spans="1:16" x14ac:dyDescent="0.3">
      <c r="A19" t="s">
        <v>81</v>
      </c>
      <c r="B19" t="s">
        <v>81</v>
      </c>
      <c r="C19" t="s">
        <v>966</v>
      </c>
      <c r="D19" t="s">
        <v>967</v>
      </c>
      <c r="I19" s="38">
        <v>41730</v>
      </c>
      <c r="J19" t="s">
        <v>111</v>
      </c>
      <c r="P19" s="41"/>
    </row>
    <row r="20" spans="1:16" x14ac:dyDescent="0.3">
      <c r="A20" t="s">
        <v>38</v>
      </c>
      <c r="B20" t="s">
        <v>38</v>
      </c>
      <c r="C20" t="s">
        <v>976</v>
      </c>
      <c r="D20" t="s">
        <v>977</v>
      </c>
      <c r="I20" s="38">
        <v>41699</v>
      </c>
      <c r="J20" t="s">
        <v>110</v>
      </c>
    </row>
    <row r="21" spans="1:16" x14ac:dyDescent="0.3">
      <c r="A21" t="s">
        <v>45</v>
      </c>
      <c r="B21" t="s">
        <v>45</v>
      </c>
      <c r="C21" t="s">
        <v>1005</v>
      </c>
      <c r="D21" t="s">
        <v>1006</v>
      </c>
      <c r="I21" s="38">
        <v>41671</v>
      </c>
      <c r="J21" t="s">
        <v>109</v>
      </c>
    </row>
    <row r="22" spans="1:16" x14ac:dyDescent="0.3">
      <c r="A22" t="s">
        <v>71</v>
      </c>
      <c r="B22" t="s">
        <v>71</v>
      </c>
      <c r="C22" t="s">
        <v>976</v>
      </c>
      <c r="D22" t="s">
        <v>977</v>
      </c>
      <c r="I22" s="38">
        <v>41640</v>
      </c>
      <c r="J22" t="s">
        <v>108</v>
      </c>
    </row>
    <row r="23" spans="1:16" x14ac:dyDescent="0.3">
      <c r="A23" t="s">
        <v>51</v>
      </c>
      <c r="B23" t="s">
        <v>51</v>
      </c>
      <c r="C23" t="s">
        <v>971</v>
      </c>
      <c r="D23" t="s">
        <v>972</v>
      </c>
      <c r="I23" s="38">
        <v>41609</v>
      </c>
      <c r="J23" t="s">
        <v>107</v>
      </c>
    </row>
    <row r="24" spans="1:16" x14ac:dyDescent="0.3">
      <c r="A24" t="s">
        <v>72</v>
      </c>
      <c r="B24" t="s">
        <v>72</v>
      </c>
      <c r="C24" t="s">
        <v>976</v>
      </c>
      <c r="D24" t="s">
        <v>977</v>
      </c>
      <c r="I24" s="38">
        <v>41579</v>
      </c>
      <c r="J24" t="s">
        <v>106</v>
      </c>
    </row>
    <row r="25" spans="1:16" x14ac:dyDescent="0.3">
      <c r="A25" t="s">
        <v>53</v>
      </c>
      <c r="B25" t="s">
        <v>53</v>
      </c>
      <c r="C25" t="s">
        <v>971</v>
      </c>
      <c r="D25" t="s">
        <v>972</v>
      </c>
      <c r="I25" s="38">
        <v>41548</v>
      </c>
      <c r="J25" t="s">
        <v>105</v>
      </c>
    </row>
    <row r="26" spans="1:16" x14ac:dyDescent="0.3">
      <c r="A26" t="s">
        <v>57</v>
      </c>
      <c r="B26" t="s">
        <v>57</v>
      </c>
      <c r="C26" t="s">
        <v>971</v>
      </c>
      <c r="D26" t="s">
        <v>972</v>
      </c>
      <c r="I26" s="38">
        <v>41518</v>
      </c>
      <c r="J26" t="s">
        <v>104</v>
      </c>
    </row>
    <row r="27" spans="1:16" x14ac:dyDescent="0.3">
      <c r="A27" t="s">
        <v>65</v>
      </c>
      <c r="B27" t="s">
        <v>65</v>
      </c>
      <c r="C27" t="s">
        <v>971</v>
      </c>
      <c r="D27" t="s">
        <v>972</v>
      </c>
      <c r="I27" s="38">
        <v>41487</v>
      </c>
      <c r="J27" t="s">
        <v>103</v>
      </c>
    </row>
    <row r="28" spans="1:16" x14ac:dyDescent="0.3">
      <c r="A28" t="s">
        <v>70</v>
      </c>
      <c r="B28" t="s">
        <v>70</v>
      </c>
      <c r="C28" t="s">
        <v>976</v>
      </c>
      <c r="D28" t="s">
        <v>977</v>
      </c>
      <c r="I28" s="38">
        <v>41456</v>
      </c>
      <c r="J28" t="s">
        <v>102</v>
      </c>
    </row>
    <row r="29" spans="1:16" x14ac:dyDescent="0.3">
      <c r="A29" t="s">
        <v>62</v>
      </c>
      <c r="B29" t="s">
        <v>62</v>
      </c>
      <c r="C29" t="s">
        <v>966</v>
      </c>
      <c r="D29" t="s">
        <v>967</v>
      </c>
      <c r="I29" s="38">
        <v>41426</v>
      </c>
      <c r="J29" t="s">
        <v>101</v>
      </c>
    </row>
    <row r="30" spans="1:16" x14ac:dyDescent="0.3">
      <c r="A30" t="s">
        <v>66</v>
      </c>
      <c r="B30" t="s">
        <v>66</v>
      </c>
      <c r="C30" t="s">
        <v>971</v>
      </c>
      <c r="D30" t="s">
        <v>972</v>
      </c>
      <c r="I30" s="38">
        <v>41395</v>
      </c>
      <c r="J30" t="s">
        <v>100</v>
      </c>
    </row>
    <row r="31" spans="1:16" x14ac:dyDescent="0.3">
      <c r="A31" t="s">
        <v>2</v>
      </c>
      <c r="B31" t="s">
        <v>1007</v>
      </c>
      <c r="C31" t="s">
        <v>966</v>
      </c>
      <c r="D31" t="s">
        <v>967</v>
      </c>
      <c r="I31" s="38">
        <v>41365</v>
      </c>
      <c r="J31" t="s">
        <v>99</v>
      </c>
    </row>
    <row r="32" spans="1:16" x14ac:dyDescent="0.3">
      <c r="A32" t="s">
        <v>80</v>
      </c>
      <c r="B32" t="s">
        <v>80</v>
      </c>
      <c r="C32" t="s">
        <v>966</v>
      </c>
      <c r="D32" t="s">
        <v>967</v>
      </c>
      <c r="I32" s="38">
        <v>41334</v>
      </c>
      <c r="J32" t="s">
        <v>98</v>
      </c>
    </row>
    <row r="33" spans="1:10" x14ac:dyDescent="0.3">
      <c r="A33" t="s">
        <v>41</v>
      </c>
      <c r="B33" t="s">
        <v>41</v>
      </c>
      <c r="C33" t="s">
        <v>976</v>
      </c>
      <c r="D33" t="s">
        <v>977</v>
      </c>
      <c r="I33" s="38">
        <v>41306</v>
      </c>
      <c r="J33" t="s">
        <v>97</v>
      </c>
    </row>
    <row r="34" spans="1:10" x14ac:dyDescent="0.3">
      <c r="A34" t="s">
        <v>42</v>
      </c>
      <c r="B34" t="s">
        <v>42</v>
      </c>
      <c r="C34" t="s">
        <v>976</v>
      </c>
      <c r="D34" t="s">
        <v>977</v>
      </c>
      <c r="I34" s="38">
        <v>41275</v>
      </c>
      <c r="J34" t="s">
        <v>96</v>
      </c>
    </row>
    <row r="35" spans="1:10" x14ac:dyDescent="0.3">
      <c r="A35" t="s">
        <v>43</v>
      </c>
      <c r="B35" t="s">
        <v>43</v>
      </c>
      <c r="C35" t="s">
        <v>966</v>
      </c>
      <c r="D35" t="s">
        <v>967</v>
      </c>
      <c r="I35" s="38">
        <v>41244</v>
      </c>
      <c r="J35" t="s">
        <v>95</v>
      </c>
    </row>
    <row r="36" spans="1:10" x14ac:dyDescent="0.3">
      <c r="A36" t="s">
        <v>67</v>
      </c>
      <c r="B36" t="s">
        <v>67</v>
      </c>
      <c r="C36" t="s">
        <v>966</v>
      </c>
      <c r="D36" t="s">
        <v>967</v>
      </c>
      <c r="I36" s="38">
        <v>41214</v>
      </c>
      <c r="J36" t="s">
        <v>94</v>
      </c>
    </row>
    <row r="37" spans="1:10" x14ac:dyDescent="0.3">
      <c r="A37" t="s">
        <v>52</v>
      </c>
      <c r="B37" t="s">
        <v>52</v>
      </c>
      <c r="C37" t="s">
        <v>966</v>
      </c>
      <c r="D37" t="s">
        <v>967</v>
      </c>
      <c r="I37" s="38">
        <v>41183</v>
      </c>
      <c r="J37" t="s">
        <v>93</v>
      </c>
    </row>
    <row r="38" spans="1:10" x14ac:dyDescent="0.3">
      <c r="A38" t="s">
        <v>79</v>
      </c>
      <c r="B38" t="s">
        <v>79</v>
      </c>
      <c r="C38" t="s">
        <v>966</v>
      </c>
      <c r="D38" t="s">
        <v>967</v>
      </c>
      <c r="I38" s="38">
        <v>41153</v>
      </c>
      <c r="J38" t="s">
        <v>92</v>
      </c>
    </row>
    <row r="39" spans="1:10" x14ac:dyDescent="0.3">
      <c r="A39" t="s">
        <v>64</v>
      </c>
      <c r="B39" t="s">
        <v>64</v>
      </c>
      <c r="C39" t="s">
        <v>976</v>
      </c>
      <c r="D39" t="s">
        <v>977</v>
      </c>
      <c r="I39" s="38">
        <v>41122</v>
      </c>
      <c r="J39" t="s">
        <v>91</v>
      </c>
    </row>
    <row r="40" spans="1:10" x14ac:dyDescent="0.3">
      <c r="A40" t="s">
        <v>59</v>
      </c>
      <c r="B40" t="s">
        <v>59</v>
      </c>
      <c r="C40" t="s">
        <v>976</v>
      </c>
      <c r="D40" t="s">
        <v>977</v>
      </c>
      <c r="I40" s="38">
        <v>41091</v>
      </c>
      <c r="J40" t="s">
        <v>90</v>
      </c>
    </row>
    <row r="41" spans="1:10" x14ac:dyDescent="0.3">
      <c r="A41" t="s">
        <v>56</v>
      </c>
      <c r="B41" t="s">
        <v>56</v>
      </c>
      <c r="C41" t="s">
        <v>976</v>
      </c>
      <c r="D41" t="s">
        <v>977</v>
      </c>
      <c r="I41" s="38">
        <v>41061</v>
      </c>
      <c r="J41" t="s">
        <v>89</v>
      </c>
    </row>
    <row r="42" spans="1:10" x14ac:dyDescent="0.3">
      <c r="A42" t="s">
        <v>46</v>
      </c>
      <c r="B42" t="s">
        <v>46</v>
      </c>
      <c r="C42" t="s">
        <v>971</v>
      </c>
      <c r="D42" t="s">
        <v>972</v>
      </c>
      <c r="I42" s="38">
        <v>41030</v>
      </c>
      <c r="J42" t="s">
        <v>88</v>
      </c>
    </row>
    <row r="43" spans="1:10" x14ac:dyDescent="0.3">
      <c r="A43" t="s">
        <v>54</v>
      </c>
      <c r="B43" t="s">
        <v>1008</v>
      </c>
      <c r="C43" t="s">
        <v>976</v>
      </c>
      <c r="D43" t="s">
        <v>977</v>
      </c>
      <c r="I43" s="38">
        <v>41000</v>
      </c>
      <c r="J43" t="s">
        <v>87</v>
      </c>
    </row>
    <row r="44" spans="1:10" x14ac:dyDescent="0.3">
      <c r="I44" s="38">
        <v>40969</v>
      </c>
      <c r="J44" t="s">
        <v>86</v>
      </c>
    </row>
    <row r="45" spans="1:10" x14ac:dyDescent="0.3">
      <c r="I45" s="38">
        <v>40940</v>
      </c>
      <c r="J45" t="s">
        <v>85</v>
      </c>
    </row>
    <row r="46" spans="1:10" x14ac:dyDescent="0.3">
      <c r="I46" s="38">
        <v>40909</v>
      </c>
      <c r="J46" t="s">
        <v>84</v>
      </c>
    </row>
  </sheetData>
  <autoFilter ref="A2:C43" xr:uid="{00000000-0009-0000-0000-00000E000000}"/>
  <mergeCells count="2">
    <mergeCell ref="F1:G1"/>
    <mergeCell ref="I1:M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A50"/>
  <sheetViews>
    <sheetView workbookViewId="0">
      <selection activeCell="B1" sqref="B1"/>
    </sheetView>
  </sheetViews>
  <sheetFormatPr defaultRowHeight="14.4" x14ac:dyDescent="0.3"/>
  <cols>
    <col min="1" max="1" width="23.77734375" bestFit="1" customWidth="1"/>
    <col min="2" max="2" width="48" bestFit="1" customWidth="1"/>
    <col min="3" max="3" width="6.21875" bestFit="1" customWidth="1"/>
    <col min="4" max="4" width="17.5546875" bestFit="1" customWidth="1"/>
    <col min="5" max="5" width="7" bestFit="1" customWidth="1"/>
    <col min="6" max="6" width="8.44140625" bestFit="1" customWidth="1"/>
    <col min="7" max="7" width="17.5546875" bestFit="1" customWidth="1"/>
    <col min="8" max="8" width="18.5546875" bestFit="1" customWidth="1"/>
    <col min="9" max="9" width="16.77734375" bestFit="1" customWidth="1"/>
    <col min="10" max="12" width="12.77734375" bestFit="1" customWidth="1"/>
    <col min="13" max="13" width="14.77734375" bestFit="1" customWidth="1"/>
    <col min="14" max="14" width="12" bestFit="1" customWidth="1"/>
    <col min="15" max="24" width="14.77734375" bestFit="1" customWidth="1"/>
    <col min="25" max="25" width="13.21875" bestFit="1" customWidth="1"/>
    <col min="26" max="26" width="22.44140625" bestFit="1" customWidth="1"/>
    <col min="27" max="27" width="24.21875" bestFit="1" customWidth="1"/>
  </cols>
  <sheetData>
    <row r="1" spans="1:27" x14ac:dyDescent="0.3">
      <c r="A1" s="41" t="s">
        <v>82</v>
      </c>
      <c r="B1" t="s">
        <v>130</v>
      </c>
      <c r="C1" t="s">
        <v>962</v>
      </c>
      <c r="D1" t="s">
        <v>1010</v>
      </c>
      <c r="E1" t="s">
        <v>1011</v>
      </c>
      <c r="F1" t="s">
        <v>1012</v>
      </c>
      <c r="G1" t="s">
        <v>1013</v>
      </c>
      <c r="H1" t="s">
        <v>1014</v>
      </c>
      <c r="I1" t="s">
        <v>1015</v>
      </c>
      <c r="J1" t="s">
        <v>1016</v>
      </c>
      <c r="K1" t="s">
        <v>1017</v>
      </c>
      <c r="L1" t="s">
        <v>1018</v>
      </c>
      <c r="M1" t="s">
        <v>1019</v>
      </c>
      <c r="N1" t="s">
        <v>1020</v>
      </c>
      <c r="O1" t="s">
        <v>1021</v>
      </c>
      <c r="P1" t="s">
        <v>1022</v>
      </c>
      <c r="Q1" t="s">
        <v>1023</v>
      </c>
      <c r="R1" t="s">
        <v>1024</v>
      </c>
      <c r="S1" t="s">
        <v>1025</v>
      </c>
      <c r="T1" t="s">
        <v>1026</v>
      </c>
      <c r="U1" t="s">
        <v>1027</v>
      </c>
      <c r="V1" t="s">
        <v>1028</v>
      </c>
      <c r="W1" t="s">
        <v>1029</v>
      </c>
      <c r="X1" t="s">
        <v>1030</v>
      </c>
      <c r="Y1" t="s">
        <v>1031</v>
      </c>
      <c r="Z1" t="s">
        <v>1032</v>
      </c>
      <c r="AA1" t="s">
        <v>1033</v>
      </c>
    </row>
    <row r="2" spans="1:27" x14ac:dyDescent="0.3">
      <c r="A2" t="s">
        <v>76</v>
      </c>
      <c r="B2" t="s">
        <v>76</v>
      </c>
      <c r="C2" t="s">
        <v>966</v>
      </c>
      <c r="D2">
        <v>23375</v>
      </c>
      <c r="E2">
        <v>11388</v>
      </c>
      <c r="F2">
        <v>11987</v>
      </c>
      <c r="G2">
        <f>SUM(J2:N2)</f>
        <v>5018</v>
      </c>
      <c r="H2">
        <f>SUM(O2:U2)</f>
        <v>15241</v>
      </c>
      <c r="I2">
        <f>SUM(V2:Y2)</f>
        <v>3116</v>
      </c>
      <c r="J2">
        <v>1843</v>
      </c>
      <c r="K2">
        <v>891</v>
      </c>
      <c r="L2">
        <v>550</v>
      </c>
      <c r="M2">
        <v>1439</v>
      </c>
      <c r="N2">
        <v>295</v>
      </c>
      <c r="O2">
        <v>557</v>
      </c>
      <c r="P2">
        <v>543</v>
      </c>
      <c r="Q2">
        <v>1520</v>
      </c>
      <c r="R2">
        <v>1864</v>
      </c>
      <c r="S2">
        <v>5516</v>
      </c>
      <c r="T2">
        <v>3997</v>
      </c>
      <c r="U2">
        <v>1244</v>
      </c>
      <c r="V2">
        <v>1854</v>
      </c>
      <c r="W2">
        <v>923</v>
      </c>
      <c r="X2">
        <v>233</v>
      </c>
      <c r="Y2">
        <v>106</v>
      </c>
      <c r="Z2">
        <v>36.58</v>
      </c>
      <c r="AA2">
        <v>35</v>
      </c>
    </row>
    <row r="3" spans="1:27" x14ac:dyDescent="0.3">
      <c r="A3" t="s">
        <v>36</v>
      </c>
      <c r="B3" t="s">
        <v>36</v>
      </c>
      <c r="C3" t="s">
        <v>971</v>
      </c>
      <c r="D3">
        <v>14777</v>
      </c>
      <c r="E3">
        <v>7016</v>
      </c>
      <c r="F3">
        <v>7761</v>
      </c>
      <c r="G3">
        <f t="shared" ref="G3:G50" si="0">SUM(J3:N3)</f>
        <v>3089</v>
      </c>
      <c r="H3">
        <f t="shared" ref="H3:H50" si="1">SUM(O3:U3)</f>
        <v>9406</v>
      </c>
      <c r="I3">
        <f t="shared" ref="I3:I50" si="2">SUM(V3:Y3)</f>
        <v>2282</v>
      </c>
      <c r="J3">
        <v>1073</v>
      </c>
      <c r="K3">
        <v>546</v>
      </c>
      <c r="L3">
        <v>320</v>
      </c>
      <c r="M3">
        <v>956</v>
      </c>
      <c r="N3">
        <v>194</v>
      </c>
      <c r="O3">
        <v>398</v>
      </c>
      <c r="P3">
        <v>364</v>
      </c>
      <c r="Q3">
        <v>1038</v>
      </c>
      <c r="R3">
        <v>1151</v>
      </c>
      <c r="S3">
        <v>2898</v>
      </c>
      <c r="T3">
        <v>2818</v>
      </c>
      <c r="U3">
        <v>739</v>
      </c>
      <c r="V3">
        <v>1197</v>
      </c>
      <c r="W3">
        <v>776</v>
      </c>
      <c r="X3">
        <v>213</v>
      </c>
      <c r="Y3">
        <v>96</v>
      </c>
      <c r="Z3">
        <v>37.840000000000003</v>
      </c>
      <c r="AA3">
        <v>37</v>
      </c>
    </row>
    <row r="4" spans="1:27" x14ac:dyDescent="0.3">
      <c r="A4" t="s">
        <v>55</v>
      </c>
      <c r="B4" t="s">
        <v>55</v>
      </c>
      <c r="C4" t="s">
        <v>976</v>
      </c>
      <c r="D4">
        <v>5237</v>
      </c>
      <c r="E4">
        <v>2489</v>
      </c>
      <c r="F4">
        <v>2748</v>
      </c>
      <c r="G4">
        <f t="shared" si="0"/>
        <v>1059</v>
      </c>
      <c r="H4">
        <f t="shared" si="1"/>
        <v>3260</v>
      </c>
      <c r="I4">
        <f t="shared" si="2"/>
        <v>918</v>
      </c>
      <c r="J4">
        <v>344</v>
      </c>
      <c r="K4">
        <v>188</v>
      </c>
      <c r="L4">
        <v>129</v>
      </c>
      <c r="M4">
        <v>333</v>
      </c>
      <c r="N4">
        <v>65</v>
      </c>
      <c r="O4">
        <v>158</v>
      </c>
      <c r="P4">
        <v>133</v>
      </c>
      <c r="Q4">
        <v>335</v>
      </c>
      <c r="R4">
        <v>310</v>
      </c>
      <c r="S4">
        <v>986</v>
      </c>
      <c r="T4">
        <v>1021</v>
      </c>
      <c r="U4">
        <v>317</v>
      </c>
      <c r="V4">
        <v>526</v>
      </c>
      <c r="W4">
        <v>274</v>
      </c>
      <c r="X4">
        <v>78</v>
      </c>
      <c r="Y4">
        <v>40</v>
      </c>
      <c r="Z4">
        <v>39.46</v>
      </c>
      <c r="AA4">
        <v>39</v>
      </c>
    </row>
    <row r="5" spans="1:27" x14ac:dyDescent="0.3">
      <c r="A5" t="s">
        <v>47</v>
      </c>
      <c r="B5" t="s">
        <v>47</v>
      </c>
      <c r="C5" t="s">
        <v>976</v>
      </c>
      <c r="D5">
        <v>9953</v>
      </c>
      <c r="E5">
        <v>4762</v>
      </c>
      <c r="F5">
        <v>5191</v>
      </c>
      <c r="G5">
        <f t="shared" si="0"/>
        <v>2154</v>
      </c>
      <c r="H5">
        <f t="shared" si="1"/>
        <v>6317</v>
      </c>
      <c r="I5">
        <f t="shared" si="2"/>
        <v>1482</v>
      </c>
      <c r="J5">
        <v>756</v>
      </c>
      <c r="K5">
        <v>397</v>
      </c>
      <c r="L5">
        <v>225</v>
      </c>
      <c r="M5">
        <v>634</v>
      </c>
      <c r="N5">
        <v>142</v>
      </c>
      <c r="O5">
        <v>244</v>
      </c>
      <c r="P5">
        <v>229</v>
      </c>
      <c r="Q5">
        <v>605</v>
      </c>
      <c r="R5">
        <v>631</v>
      </c>
      <c r="S5">
        <v>2205</v>
      </c>
      <c r="T5">
        <v>1915</v>
      </c>
      <c r="U5">
        <v>488</v>
      </c>
      <c r="V5">
        <v>732</v>
      </c>
      <c r="W5">
        <v>537</v>
      </c>
      <c r="X5">
        <v>141</v>
      </c>
      <c r="Y5">
        <v>72</v>
      </c>
      <c r="Z5">
        <v>37.880000000000003</v>
      </c>
      <c r="AA5">
        <v>37</v>
      </c>
    </row>
    <row r="6" spans="1:27" x14ac:dyDescent="0.3">
      <c r="A6" t="s">
        <v>20</v>
      </c>
      <c r="B6" t="s">
        <v>20</v>
      </c>
      <c r="C6" t="s">
        <v>966</v>
      </c>
      <c r="D6">
        <v>29551</v>
      </c>
      <c r="E6">
        <v>14184</v>
      </c>
      <c r="F6">
        <v>15367</v>
      </c>
      <c r="G6">
        <f t="shared" si="0"/>
        <v>5674</v>
      </c>
      <c r="H6">
        <f t="shared" si="1"/>
        <v>18674</v>
      </c>
      <c r="I6">
        <f t="shared" si="2"/>
        <v>5203</v>
      </c>
      <c r="J6">
        <v>1853</v>
      </c>
      <c r="K6">
        <v>1037</v>
      </c>
      <c r="L6">
        <v>650</v>
      </c>
      <c r="M6">
        <v>1762</v>
      </c>
      <c r="N6">
        <v>372</v>
      </c>
      <c r="O6">
        <v>739</v>
      </c>
      <c r="P6">
        <v>682</v>
      </c>
      <c r="Q6">
        <v>1909</v>
      </c>
      <c r="R6">
        <v>1941</v>
      </c>
      <c r="S6">
        <v>6025</v>
      </c>
      <c r="T6">
        <v>5667</v>
      </c>
      <c r="U6">
        <v>1711</v>
      </c>
      <c r="V6">
        <v>2804</v>
      </c>
      <c r="W6">
        <v>1785</v>
      </c>
      <c r="X6">
        <v>404</v>
      </c>
      <c r="Y6">
        <v>210</v>
      </c>
      <c r="Z6">
        <v>39.76</v>
      </c>
      <c r="AA6">
        <v>39</v>
      </c>
    </row>
    <row r="7" spans="1:27" x14ac:dyDescent="0.3">
      <c r="A7" t="s">
        <v>68</v>
      </c>
      <c r="B7" t="s">
        <v>68</v>
      </c>
      <c r="C7" t="s">
        <v>971</v>
      </c>
      <c r="D7">
        <v>10402</v>
      </c>
      <c r="E7">
        <v>4906</v>
      </c>
      <c r="F7">
        <v>5496</v>
      </c>
      <c r="G7">
        <f t="shared" si="0"/>
        <v>2054</v>
      </c>
      <c r="H7">
        <f t="shared" si="1"/>
        <v>6589</v>
      </c>
      <c r="I7">
        <f t="shared" si="2"/>
        <v>1759</v>
      </c>
      <c r="J7">
        <v>699</v>
      </c>
      <c r="K7">
        <v>365</v>
      </c>
      <c r="L7">
        <v>246</v>
      </c>
      <c r="M7">
        <v>622</v>
      </c>
      <c r="N7">
        <v>122</v>
      </c>
      <c r="O7">
        <v>264</v>
      </c>
      <c r="P7">
        <v>246</v>
      </c>
      <c r="Q7">
        <v>657</v>
      </c>
      <c r="R7">
        <v>719</v>
      </c>
      <c r="S7">
        <v>2164</v>
      </c>
      <c r="T7">
        <v>1996</v>
      </c>
      <c r="U7">
        <v>543</v>
      </c>
      <c r="V7">
        <v>957</v>
      </c>
      <c r="W7">
        <v>589</v>
      </c>
      <c r="X7">
        <v>143</v>
      </c>
      <c r="Y7">
        <v>70</v>
      </c>
      <c r="Z7">
        <v>39.07</v>
      </c>
      <c r="AA7">
        <v>39</v>
      </c>
    </row>
    <row r="8" spans="1:27" x14ac:dyDescent="0.3">
      <c r="A8" t="s">
        <v>61</v>
      </c>
      <c r="B8" t="s">
        <v>61</v>
      </c>
      <c r="C8" t="s">
        <v>976</v>
      </c>
      <c r="D8">
        <v>5703</v>
      </c>
      <c r="E8">
        <v>2722</v>
      </c>
      <c r="F8">
        <v>2981</v>
      </c>
      <c r="G8">
        <f t="shared" si="0"/>
        <v>1198</v>
      </c>
      <c r="H8">
        <f t="shared" si="1"/>
        <v>3565</v>
      </c>
      <c r="I8">
        <f t="shared" si="2"/>
        <v>940</v>
      </c>
      <c r="J8">
        <v>424</v>
      </c>
      <c r="K8">
        <v>192</v>
      </c>
      <c r="L8">
        <v>127</v>
      </c>
      <c r="M8">
        <v>370</v>
      </c>
      <c r="N8">
        <v>85</v>
      </c>
      <c r="O8">
        <v>154</v>
      </c>
      <c r="P8">
        <v>117</v>
      </c>
      <c r="Q8">
        <v>329</v>
      </c>
      <c r="R8">
        <v>404</v>
      </c>
      <c r="S8">
        <v>1215</v>
      </c>
      <c r="T8">
        <v>1077</v>
      </c>
      <c r="U8">
        <v>269</v>
      </c>
      <c r="V8">
        <v>524</v>
      </c>
      <c r="W8">
        <v>288</v>
      </c>
      <c r="X8">
        <v>83</v>
      </c>
      <c r="Y8">
        <v>45</v>
      </c>
      <c r="Z8">
        <v>38.44</v>
      </c>
      <c r="AA8">
        <v>38</v>
      </c>
    </row>
    <row r="9" spans="1:27" x14ac:dyDescent="0.3">
      <c r="A9" t="s">
        <v>49</v>
      </c>
      <c r="B9" t="s">
        <v>49</v>
      </c>
      <c r="C9" t="s">
        <v>971</v>
      </c>
      <c r="D9">
        <v>16637</v>
      </c>
      <c r="E9">
        <v>8118</v>
      </c>
      <c r="F9">
        <v>8519</v>
      </c>
      <c r="G9">
        <f t="shared" si="0"/>
        <v>3647</v>
      </c>
      <c r="H9">
        <f t="shared" si="1"/>
        <v>10713</v>
      </c>
      <c r="I9">
        <f t="shared" si="2"/>
        <v>2277</v>
      </c>
      <c r="J9">
        <v>1286</v>
      </c>
      <c r="K9">
        <v>644</v>
      </c>
      <c r="L9">
        <v>399</v>
      </c>
      <c r="M9">
        <v>1090</v>
      </c>
      <c r="N9">
        <v>228</v>
      </c>
      <c r="O9">
        <v>453</v>
      </c>
      <c r="P9">
        <v>402</v>
      </c>
      <c r="Q9">
        <v>1099</v>
      </c>
      <c r="R9">
        <v>1153</v>
      </c>
      <c r="S9">
        <v>3572</v>
      </c>
      <c r="T9">
        <v>3298</v>
      </c>
      <c r="U9">
        <v>736</v>
      </c>
      <c r="V9">
        <v>1264</v>
      </c>
      <c r="W9">
        <v>751</v>
      </c>
      <c r="X9">
        <v>182</v>
      </c>
      <c r="Y9">
        <v>80</v>
      </c>
      <c r="Z9">
        <v>36.92</v>
      </c>
      <c r="AA9">
        <v>37</v>
      </c>
    </row>
    <row r="10" spans="1:27" x14ac:dyDescent="0.3">
      <c r="A10" t="s">
        <v>60</v>
      </c>
      <c r="B10" t="s">
        <v>60</v>
      </c>
      <c r="C10" t="s">
        <v>966</v>
      </c>
      <c r="D10">
        <v>61011</v>
      </c>
      <c r="E10">
        <v>29199</v>
      </c>
      <c r="F10">
        <v>31812</v>
      </c>
      <c r="G10">
        <f t="shared" si="0"/>
        <v>11488</v>
      </c>
      <c r="H10">
        <f t="shared" si="1"/>
        <v>38909</v>
      </c>
      <c r="I10">
        <f t="shared" si="2"/>
        <v>10614</v>
      </c>
      <c r="J10">
        <v>3819</v>
      </c>
      <c r="K10">
        <v>2094</v>
      </c>
      <c r="L10">
        <v>1320</v>
      </c>
      <c r="M10">
        <v>3514</v>
      </c>
      <c r="N10">
        <v>741</v>
      </c>
      <c r="O10">
        <v>1499</v>
      </c>
      <c r="P10">
        <v>1385</v>
      </c>
      <c r="Q10">
        <v>3401</v>
      </c>
      <c r="R10">
        <v>3787</v>
      </c>
      <c r="S10">
        <v>12477</v>
      </c>
      <c r="T10">
        <v>12425</v>
      </c>
      <c r="U10">
        <v>3935</v>
      </c>
      <c r="V10">
        <v>5800</v>
      </c>
      <c r="W10">
        <v>3331</v>
      </c>
      <c r="X10">
        <v>979</v>
      </c>
      <c r="Y10">
        <v>504</v>
      </c>
      <c r="Z10">
        <v>40.29</v>
      </c>
      <c r="AA10">
        <v>41</v>
      </c>
    </row>
    <row r="11" spans="1:27" x14ac:dyDescent="0.3">
      <c r="A11" t="s">
        <v>69</v>
      </c>
      <c r="B11" t="s">
        <v>69</v>
      </c>
      <c r="C11" t="s">
        <v>995</v>
      </c>
      <c r="D11">
        <v>280138</v>
      </c>
      <c r="E11">
        <v>134649</v>
      </c>
      <c r="F11">
        <v>145489</v>
      </c>
      <c r="G11">
        <f t="shared" si="0"/>
        <v>52126</v>
      </c>
      <c r="H11">
        <f t="shared" si="1"/>
        <v>187278</v>
      </c>
      <c r="I11">
        <f t="shared" si="2"/>
        <v>40734</v>
      </c>
      <c r="J11">
        <v>17992</v>
      </c>
      <c r="K11">
        <v>8978</v>
      </c>
      <c r="L11">
        <v>5592</v>
      </c>
      <c r="M11">
        <v>16221</v>
      </c>
      <c r="N11">
        <v>3343</v>
      </c>
      <c r="O11">
        <v>7214</v>
      </c>
      <c r="P11">
        <v>9803</v>
      </c>
      <c r="Q11">
        <v>26084</v>
      </c>
      <c r="R11">
        <v>24231</v>
      </c>
      <c r="S11">
        <v>57024</v>
      </c>
      <c r="T11">
        <v>50329</v>
      </c>
      <c r="U11">
        <v>12593</v>
      </c>
      <c r="V11">
        <v>20741</v>
      </c>
      <c r="W11">
        <v>14402</v>
      </c>
      <c r="X11">
        <v>3721</v>
      </c>
      <c r="Y11">
        <v>1870</v>
      </c>
      <c r="Z11">
        <v>37.29</v>
      </c>
      <c r="AA11">
        <v>34</v>
      </c>
    </row>
    <row r="12" spans="1:27" x14ac:dyDescent="0.3">
      <c r="A12" t="s">
        <v>74</v>
      </c>
      <c r="B12" t="s">
        <v>74</v>
      </c>
      <c r="C12" t="s">
        <v>966</v>
      </c>
      <c r="D12">
        <v>27998</v>
      </c>
      <c r="E12">
        <v>13454</v>
      </c>
      <c r="F12">
        <v>14544</v>
      </c>
      <c r="G12">
        <f t="shared" si="0"/>
        <v>5665</v>
      </c>
      <c r="H12">
        <f t="shared" si="1"/>
        <v>18210</v>
      </c>
      <c r="I12">
        <f t="shared" si="2"/>
        <v>4123</v>
      </c>
      <c r="J12">
        <v>1723</v>
      </c>
      <c r="K12">
        <v>1030</v>
      </c>
      <c r="L12">
        <v>632</v>
      </c>
      <c r="M12">
        <v>1837</v>
      </c>
      <c r="N12">
        <v>443</v>
      </c>
      <c r="O12">
        <v>826</v>
      </c>
      <c r="P12">
        <v>747</v>
      </c>
      <c r="Q12">
        <v>1773</v>
      </c>
      <c r="R12">
        <v>1616</v>
      </c>
      <c r="S12">
        <v>5724</v>
      </c>
      <c r="T12">
        <v>5990</v>
      </c>
      <c r="U12">
        <v>1534</v>
      </c>
      <c r="V12">
        <v>2367</v>
      </c>
      <c r="W12">
        <v>1303</v>
      </c>
      <c r="X12">
        <v>313</v>
      </c>
      <c r="Y12">
        <v>140</v>
      </c>
      <c r="Z12">
        <v>38.5</v>
      </c>
      <c r="AA12">
        <v>39</v>
      </c>
    </row>
    <row r="13" spans="1:27" x14ac:dyDescent="0.3">
      <c r="A13" t="s">
        <v>78</v>
      </c>
      <c r="B13" t="s">
        <v>78</v>
      </c>
      <c r="C13" t="s">
        <v>976</v>
      </c>
      <c r="D13">
        <v>6961</v>
      </c>
      <c r="E13">
        <v>3310</v>
      </c>
      <c r="F13">
        <v>3651</v>
      </c>
      <c r="G13">
        <f t="shared" si="0"/>
        <v>1493</v>
      </c>
      <c r="H13">
        <f t="shared" si="1"/>
        <v>4499</v>
      </c>
      <c r="I13">
        <f t="shared" si="2"/>
        <v>969</v>
      </c>
      <c r="J13">
        <v>457</v>
      </c>
      <c r="K13">
        <v>277</v>
      </c>
      <c r="L13">
        <v>158</v>
      </c>
      <c r="M13">
        <v>499</v>
      </c>
      <c r="N13">
        <v>102</v>
      </c>
      <c r="O13">
        <v>242</v>
      </c>
      <c r="P13">
        <v>202</v>
      </c>
      <c r="Q13">
        <v>417</v>
      </c>
      <c r="R13">
        <v>384</v>
      </c>
      <c r="S13">
        <v>1408</v>
      </c>
      <c r="T13">
        <v>1520</v>
      </c>
      <c r="U13">
        <v>326</v>
      </c>
      <c r="V13">
        <v>475</v>
      </c>
      <c r="W13">
        <v>346</v>
      </c>
      <c r="X13">
        <v>102</v>
      </c>
      <c r="Y13">
        <v>46</v>
      </c>
      <c r="Z13">
        <v>37.71</v>
      </c>
      <c r="AA13">
        <v>38</v>
      </c>
    </row>
    <row r="14" spans="1:27" x14ac:dyDescent="0.3">
      <c r="A14" t="s">
        <v>40</v>
      </c>
      <c r="B14" t="s">
        <v>40</v>
      </c>
      <c r="C14" t="s">
        <v>1034</v>
      </c>
      <c r="D14">
        <v>2976</v>
      </c>
      <c r="E14">
        <v>1441</v>
      </c>
      <c r="F14">
        <v>1535</v>
      </c>
      <c r="G14">
        <f t="shared" si="0"/>
        <v>587</v>
      </c>
      <c r="H14">
        <f t="shared" si="1"/>
        <v>1884</v>
      </c>
      <c r="I14">
        <f t="shared" si="2"/>
        <v>505</v>
      </c>
      <c r="J14">
        <v>203</v>
      </c>
      <c r="K14">
        <v>101</v>
      </c>
      <c r="L14">
        <v>47</v>
      </c>
      <c r="M14">
        <v>188</v>
      </c>
      <c r="N14">
        <v>48</v>
      </c>
      <c r="O14">
        <v>92</v>
      </c>
      <c r="P14">
        <v>83</v>
      </c>
      <c r="Q14">
        <v>215</v>
      </c>
      <c r="R14">
        <v>204</v>
      </c>
      <c r="S14">
        <v>559</v>
      </c>
      <c r="T14">
        <v>564</v>
      </c>
      <c r="U14">
        <v>167</v>
      </c>
      <c r="V14">
        <v>244</v>
      </c>
      <c r="W14">
        <v>179</v>
      </c>
      <c r="X14">
        <v>51</v>
      </c>
      <c r="Y14">
        <v>31</v>
      </c>
      <c r="Z14">
        <v>38.9</v>
      </c>
      <c r="AA14">
        <v>38</v>
      </c>
    </row>
    <row r="15" spans="1:27" x14ac:dyDescent="0.3">
      <c r="A15" t="s">
        <v>58</v>
      </c>
      <c r="B15" t="s">
        <v>58</v>
      </c>
      <c r="C15" t="s">
        <v>976</v>
      </c>
      <c r="D15">
        <v>5682</v>
      </c>
      <c r="E15">
        <v>2789</v>
      </c>
      <c r="F15">
        <v>2893</v>
      </c>
      <c r="G15">
        <f t="shared" si="0"/>
        <v>1451</v>
      </c>
      <c r="H15">
        <f t="shared" si="1"/>
        <v>3665</v>
      </c>
      <c r="I15">
        <f t="shared" si="2"/>
        <v>566</v>
      </c>
      <c r="J15">
        <v>475</v>
      </c>
      <c r="K15">
        <v>292</v>
      </c>
      <c r="L15">
        <v>156</v>
      </c>
      <c r="M15">
        <v>445</v>
      </c>
      <c r="N15">
        <v>83</v>
      </c>
      <c r="O15">
        <v>191</v>
      </c>
      <c r="P15">
        <v>171</v>
      </c>
      <c r="Q15">
        <v>392</v>
      </c>
      <c r="R15">
        <v>461</v>
      </c>
      <c r="S15">
        <v>1255</v>
      </c>
      <c r="T15">
        <v>960</v>
      </c>
      <c r="U15">
        <v>235</v>
      </c>
      <c r="V15">
        <v>331</v>
      </c>
      <c r="W15">
        <v>182</v>
      </c>
      <c r="X15">
        <v>36</v>
      </c>
      <c r="Y15">
        <v>17</v>
      </c>
      <c r="Z15">
        <v>33.5</v>
      </c>
      <c r="AA15">
        <v>32</v>
      </c>
    </row>
    <row r="16" spans="1:27" s="43" customFormat="1" x14ac:dyDescent="0.3">
      <c r="A16" s="43" t="s">
        <v>50</v>
      </c>
      <c r="B16" s="43" t="s">
        <v>50</v>
      </c>
      <c r="C16" t="s">
        <v>966</v>
      </c>
      <c r="D16" s="43">
        <v>24634</v>
      </c>
      <c r="E16" s="43">
        <v>11786</v>
      </c>
      <c r="F16" s="43">
        <v>12848</v>
      </c>
      <c r="G16" s="43">
        <f t="shared" si="0"/>
        <v>4904</v>
      </c>
      <c r="H16" s="43">
        <f t="shared" si="1"/>
        <v>16061</v>
      </c>
      <c r="I16" s="43">
        <f t="shared" si="2"/>
        <v>3669</v>
      </c>
      <c r="J16" s="43">
        <v>1538</v>
      </c>
      <c r="K16" s="43">
        <v>883</v>
      </c>
      <c r="L16" s="43">
        <v>529</v>
      </c>
      <c r="M16" s="43">
        <v>1618</v>
      </c>
      <c r="N16" s="43">
        <v>336</v>
      </c>
      <c r="O16" s="43">
        <v>710</v>
      </c>
      <c r="P16" s="43">
        <v>1023</v>
      </c>
      <c r="Q16" s="43">
        <v>1669</v>
      </c>
      <c r="R16" s="43">
        <v>1464</v>
      </c>
      <c r="S16" s="43">
        <v>4840</v>
      </c>
      <c r="T16" s="43">
        <v>5019</v>
      </c>
      <c r="U16" s="43">
        <v>1336</v>
      </c>
      <c r="V16" s="43">
        <v>1995</v>
      </c>
      <c r="W16" s="43">
        <v>1245</v>
      </c>
      <c r="X16" s="43">
        <v>299</v>
      </c>
      <c r="Y16" s="43">
        <v>130</v>
      </c>
      <c r="Z16" s="43">
        <v>38.18</v>
      </c>
      <c r="AA16" s="43">
        <v>38</v>
      </c>
    </row>
    <row r="17" spans="1:27" x14ac:dyDescent="0.3">
      <c r="A17" t="s">
        <v>75</v>
      </c>
      <c r="B17" t="s">
        <v>75</v>
      </c>
      <c r="C17" t="s">
        <v>976</v>
      </c>
      <c r="D17">
        <v>9071</v>
      </c>
      <c r="E17">
        <v>4337</v>
      </c>
      <c r="F17">
        <v>4734</v>
      </c>
      <c r="G17">
        <f t="shared" si="0"/>
        <v>1602</v>
      </c>
      <c r="H17">
        <f t="shared" si="1"/>
        <v>5873</v>
      </c>
      <c r="I17">
        <f t="shared" si="2"/>
        <v>1596</v>
      </c>
      <c r="J17">
        <v>522</v>
      </c>
      <c r="K17">
        <v>277</v>
      </c>
      <c r="L17">
        <v>192</v>
      </c>
      <c r="M17">
        <v>498</v>
      </c>
      <c r="N17">
        <v>113</v>
      </c>
      <c r="O17">
        <v>214</v>
      </c>
      <c r="P17">
        <v>199</v>
      </c>
      <c r="Q17">
        <v>524</v>
      </c>
      <c r="R17">
        <v>569</v>
      </c>
      <c r="S17">
        <v>1711</v>
      </c>
      <c r="T17">
        <v>1954</v>
      </c>
      <c r="U17">
        <v>702</v>
      </c>
      <c r="V17">
        <v>890</v>
      </c>
      <c r="W17">
        <v>515</v>
      </c>
      <c r="X17">
        <v>120</v>
      </c>
      <c r="Y17">
        <v>71</v>
      </c>
      <c r="Z17">
        <v>41.21</v>
      </c>
      <c r="AA17">
        <v>42</v>
      </c>
    </row>
    <row r="18" spans="1:27" x14ac:dyDescent="0.3">
      <c r="A18" t="s">
        <v>39</v>
      </c>
      <c r="B18" t="s">
        <v>39</v>
      </c>
      <c r="C18" t="s">
        <v>971</v>
      </c>
      <c r="D18">
        <v>11599</v>
      </c>
      <c r="E18">
        <v>5658</v>
      </c>
      <c r="F18">
        <v>5941</v>
      </c>
      <c r="G18">
        <f t="shared" si="0"/>
        <v>2350</v>
      </c>
      <c r="H18">
        <f t="shared" si="1"/>
        <v>7678</v>
      </c>
      <c r="I18">
        <f t="shared" si="2"/>
        <v>1571</v>
      </c>
      <c r="J18">
        <v>809</v>
      </c>
      <c r="K18">
        <v>404</v>
      </c>
      <c r="L18">
        <v>255</v>
      </c>
      <c r="M18">
        <v>718</v>
      </c>
      <c r="N18">
        <v>164</v>
      </c>
      <c r="O18">
        <v>334</v>
      </c>
      <c r="P18">
        <v>294</v>
      </c>
      <c r="Q18">
        <v>896</v>
      </c>
      <c r="R18">
        <v>951</v>
      </c>
      <c r="S18">
        <v>2470</v>
      </c>
      <c r="T18">
        <v>2172</v>
      </c>
      <c r="U18">
        <v>561</v>
      </c>
      <c r="V18">
        <v>869</v>
      </c>
      <c r="W18">
        <v>520</v>
      </c>
      <c r="X18">
        <v>119</v>
      </c>
      <c r="Y18">
        <v>63</v>
      </c>
      <c r="Z18">
        <v>36.94</v>
      </c>
      <c r="AA18">
        <v>35</v>
      </c>
    </row>
    <row r="19" spans="1:27" x14ac:dyDescent="0.3">
      <c r="A19" t="s">
        <v>81</v>
      </c>
      <c r="B19" t="s">
        <v>131</v>
      </c>
      <c r="C19" t="s">
        <v>966</v>
      </c>
      <c r="D19">
        <v>64323</v>
      </c>
      <c r="E19">
        <v>31433</v>
      </c>
      <c r="F19">
        <v>32890</v>
      </c>
      <c r="G19">
        <f t="shared" si="0"/>
        <v>14073</v>
      </c>
      <c r="H19">
        <f t="shared" si="1"/>
        <v>41409</v>
      </c>
      <c r="I19">
        <f t="shared" si="2"/>
        <v>8841</v>
      </c>
      <c r="J19">
        <v>5225</v>
      </c>
      <c r="K19">
        <v>2453</v>
      </c>
      <c r="L19">
        <v>1527</v>
      </c>
      <c r="M19">
        <v>4034</v>
      </c>
      <c r="N19">
        <v>834</v>
      </c>
      <c r="O19">
        <v>1777</v>
      </c>
      <c r="P19">
        <v>1631</v>
      </c>
      <c r="Q19">
        <v>4590</v>
      </c>
      <c r="R19">
        <v>5045</v>
      </c>
      <c r="S19">
        <v>13877</v>
      </c>
      <c r="T19">
        <v>11374</v>
      </c>
      <c r="U19">
        <v>3115</v>
      </c>
      <c r="V19">
        <v>5044</v>
      </c>
      <c r="W19">
        <v>2810</v>
      </c>
      <c r="X19">
        <v>681</v>
      </c>
      <c r="Y19">
        <v>306</v>
      </c>
      <c r="Z19">
        <v>36.43</v>
      </c>
      <c r="AA19">
        <v>35</v>
      </c>
    </row>
    <row r="20" spans="1:27" x14ac:dyDescent="0.3">
      <c r="A20" t="s">
        <v>35</v>
      </c>
      <c r="B20" t="s">
        <v>35</v>
      </c>
      <c r="C20" t="s">
        <v>1035</v>
      </c>
      <c r="D20">
        <v>1610</v>
      </c>
      <c r="E20">
        <v>790</v>
      </c>
      <c r="F20">
        <v>820</v>
      </c>
      <c r="G20">
        <f t="shared" si="0"/>
        <v>333</v>
      </c>
      <c r="H20">
        <f t="shared" si="1"/>
        <v>1064</v>
      </c>
      <c r="I20">
        <f t="shared" si="2"/>
        <v>213</v>
      </c>
      <c r="J20">
        <v>110</v>
      </c>
      <c r="K20">
        <v>64</v>
      </c>
      <c r="L20">
        <v>44</v>
      </c>
      <c r="M20">
        <v>92</v>
      </c>
      <c r="N20">
        <v>23</v>
      </c>
      <c r="O20">
        <v>44</v>
      </c>
      <c r="P20">
        <v>57</v>
      </c>
      <c r="Q20">
        <v>115</v>
      </c>
      <c r="R20">
        <v>136</v>
      </c>
      <c r="S20">
        <v>335</v>
      </c>
      <c r="T20">
        <v>302</v>
      </c>
      <c r="U20">
        <v>75</v>
      </c>
      <c r="V20">
        <v>122</v>
      </c>
      <c r="W20">
        <v>70</v>
      </c>
      <c r="X20">
        <v>15</v>
      </c>
      <c r="Y20">
        <v>6</v>
      </c>
      <c r="Z20">
        <v>36.64</v>
      </c>
      <c r="AA20">
        <v>35</v>
      </c>
    </row>
    <row r="21" spans="1:27" x14ac:dyDescent="0.3">
      <c r="A21" t="s">
        <v>38</v>
      </c>
      <c r="B21" t="s">
        <v>38</v>
      </c>
      <c r="C21" t="s">
        <v>976</v>
      </c>
      <c r="D21">
        <v>5140</v>
      </c>
      <c r="E21">
        <v>2480</v>
      </c>
      <c r="F21">
        <v>2660</v>
      </c>
      <c r="G21">
        <f t="shared" si="0"/>
        <v>1410</v>
      </c>
      <c r="H21">
        <f t="shared" si="1"/>
        <v>3240</v>
      </c>
      <c r="I21">
        <f t="shared" si="2"/>
        <v>490</v>
      </c>
      <c r="J21">
        <v>423</v>
      </c>
      <c r="K21">
        <v>260</v>
      </c>
      <c r="L21">
        <v>194</v>
      </c>
      <c r="M21">
        <v>446</v>
      </c>
      <c r="N21">
        <v>87</v>
      </c>
      <c r="O21">
        <v>192</v>
      </c>
      <c r="P21">
        <v>149</v>
      </c>
      <c r="Q21">
        <v>318</v>
      </c>
      <c r="R21">
        <v>293</v>
      </c>
      <c r="S21">
        <v>1173</v>
      </c>
      <c r="T21">
        <v>931</v>
      </c>
      <c r="U21">
        <v>184</v>
      </c>
      <c r="V21">
        <v>262</v>
      </c>
      <c r="W21">
        <v>188</v>
      </c>
      <c r="X21">
        <v>25</v>
      </c>
      <c r="Y21">
        <v>15</v>
      </c>
      <c r="Z21">
        <v>33.24</v>
      </c>
      <c r="AA21">
        <v>33</v>
      </c>
    </row>
    <row r="22" spans="1:27" x14ac:dyDescent="0.3">
      <c r="A22" t="s">
        <v>45</v>
      </c>
      <c r="B22" t="s">
        <v>132</v>
      </c>
      <c r="C22" t="s">
        <v>1005</v>
      </c>
      <c r="D22">
        <v>83163</v>
      </c>
      <c r="E22">
        <v>40319</v>
      </c>
      <c r="F22">
        <v>42844</v>
      </c>
      <c r="G22">
        <f t="shared" si="0"/>
        <v>18038</v>
      </c>
      <c r="H22">
        <f t="shared" si="1"/>
        <v>54901</v>
      </c>
      <c r="I22">
        <f t="shared" si="2"/>
        <v>10224</v>
      </c>
      <c r="J22">
        <v>5723</v>
      </c>
      <c r="K22">
        <v>3048</v>
      </c>
      <c r="L22">
        <v>2061</v>
      </c>
      <c r="M22">
        <v>5918</v>
      </c>
      <c r="N22">
        <v>1288</v>
      </c>
      <c r="O22">
        <v>2683</v>
      </c>
      <c r="P22">
        <v>2693</v>
      </c>
      <c r="Q22">
        <v>6381</v>
      </c>
      <c r="R22">
        <v>6495</v>
      </c>
      <c r="S22">
        <v>16596</v>
      </c>
      <c r="T22">
        <v>15906</v>
      </c>
      <c r="U22">
        <v>4147</v>
      </c>
      <c r="V22">
        <v>5986</v>
      </c>
      <c r="W22">
        <v>3275</v>
      </c>
      <c r="X22">
        <v>661</v>
      </c>
      <c r="Y22">
        <v>302</v>
      </c>
      <c r="Z22">
        <v>36.04</v>
      </c>
      <c r="AA22">
        <v>34</v>
      </c>
    </row>
    <row r="23" spans="1:27" x14ac:dyDescent="0.3">
      <c r="A23" t="s">
        <v>71</v>
      </c>
      <c r="B23" t="s">
        <v>71</v>
      </c>
      <c r="C23" t="s">
        <v>976</v>
      </c>
      <c r="D23">
        <v>6869</v>
      </c>
      <c r="E23">
        <v>3305</v>
      </c>
      <c r="F23">
        <v>3564</v>
      </c>
      <c r="G23">
        <f t="shared" si="0"/>
        <v>1266</v>
      </c>
      <c r="H23">
        <f t="shared" si="1"/>
        <v>4090</v>
      </c>
      <c r="I23">
        <f t="shared" si="2"/>
        <v>1513</v>
      </c>
      <c r="J23">
        <v>398</v>
      </c>
      <c r="K23">
        <v>239</v>
      </c>
      <c r="L23">
        <v>150</v>
      </c>
      <c r="M23">
        <v>404</v>
      </c>
      <c r="N23">
        <v>75</v>
      </c>
      <c r="O23">
        <v>166</v>
      </c>
      <c r="P23">
        <v>143</v>
      </c>
      <c r="Q23">
        <v>328</v>
      </c>
      <c r="R23">
        <v>282</v>
      </c>
      <c r="S23">
        <v>1311</v>
      </c>
      <c r="T23">
        <v>1362</v>
      </c>
      <c r="U23">
        <v>498</v>
      </c>
      <c r="V23">
        <v>827</v>
      </c>
      <c r="W23">
        <v>472</v>
      </c>
      <c r="X23">
        <v>135</v>
      </c>
      <c r="Y23">
        <v>79</v>
      </c>
      <c r="Z23">
        <v>42.82</v>
      </c>
      <c r="AA23">
        <v>44</v>
      </c>
    </row>
    <row r="24" spans="1:27" x14ac:dyDescent="0.3">
      <c r="A24" t="s">
        <v>51</v>
      </c>
      <c r="B24" t="s">
        <v>51</v>
      </c>
      <c r="C24" t="s">
        <v>971</v>
      </c>
      <c r="D24">
        <v>10822</v>
      </c>
      <c r="E24">
        <v>5243</v>
      </c>
      <c r="F24">
        <v>5579</v>
      </c>
      <c r="G24">
        <f t="shared" si="0"/>
        <v>2419</v>
      </c>
      <c r="H24">
        <f t="shared" si="1"/>
        <v>6966</v>
      </c>
      <c r="I24">
        <f t="shared" si="2"/>
        <v>1437</v>
      </c>
      <c r="J24">
        <v>845</v>
      </c>
      <c r="K24">
        <v>403</v>
      </c>
      <c r="L24">
        <v>283</v>
      </c>
      <c r="M24">
        <v>742</v>
      </c>
      <c r="N24">
        <v>146</v>
      </c>
      <c r="O24">
        <v>341</v>
      </c>
      <c r="P24">
        <v>317</v>
      </c>
      <c r="Q24">
        <v>798</v>
      </c>
      <c r="R24">
        <v>817</v>
      </c>
      <c r="S24">
        <v>2127</v>
      </c>
      <c r="T24">
        <v>2045</v>
      </c>
      <c r="U24">
        <v>521</v>
      </c>
      <c r="V24">
        <v>806</v>
      </c>
      <c r="W24">
        <v>475</v>
      </c>
      <c r="X24">
        <v>116</v>
      </c>
      <c r="Y24">
        <v>40</v>
      </c>
      <c r="Z24">
        <v>36.24</v>
      </c>
      <c r="AA24">
        <v>34</v>
      </c>
    </row>
    <row r="25" spans="1:27" x14ac:dyDescent="0.3">
      <c r="A25" t="s">
        <v>72</v>
      </c>
      <c r="B25" t="s">
        <v>72</v>
      </c>
      <c r="C25" t="s">
        <v>976</v>
      </c>
      <c r="D25">
        <v>6003</v>
      </c>
      <c r="E25">
        <v>2871</v>
      </c>
      <c r="F25">
        <v>3132</v>
      </c>
      <c r="G25">
        <f t="shared" si="0"/>
        <v>1403</v>
      </c>
      <c r="H25">
        <f t="shared" si="1"/>
        <v>3767</v>
      </c>
      <c r="I25">
        <f t="shared" si="2"/>
        <v>833</v>
      </c>
      <c r="J25">
        <v>478</v>
      </c>
      <c r="K25">
        <v>283</v>
      </c>
      <c r="L25">
        <v>168</v>
      </c>
      <c r="M25">
        <v>395</v>
      </c>
      <c r="N25">
        <v>79</v>
      </c>
      <c r="O25">
        <v>153</v>
      </c>
      <c r="P25">
        <v>123</v>
      </c>
      <c r="Q25">
        <v>333</v>
      </c>
      <c r="R25">
        <v>380</v>
      </c>
      <c r="S25">
        <v>1522</v>
      </c>
      <c r="T25">
        <v>1014</v>
      </c>
      <c r="U25">
        <v>242</v>
      </c>
      <c r="V25">
        <v>437</v>
      </c>
      <c r="W25">
        <v>262</v>
      </c>
      <c r="X25">
        <v>84</v>
      </c>
      <c r="Y25">
        <v>50</v>
      </c>
      <c r="Z25">
        <v>36.39</v>
      </c>
      <c r="AA25">
        <v>36</v>
      </c>
    </row>
    <row r="26" spans="1:27" x14ac:dyDescent="0.3">
      <c r="A26" t="s">
        <v>53</v>
      </c>
      <c r="B26" t="s">
        <v>53</v>
      </c>
      <c r="C26" t="s">
        <v>971</v>
      </c>
      <c r="D26">
        <v>14340</v>
      </c>
      <c r="E26">
        <v>7123</v>
      </c>
      <c r="F26">
        <v>7217</v>
      </c>
      <c r="G26">
        <f t="shared" si="0"/>
        <v>3156</v>
      </c>
      <c r="H26">
        <f t="shared" si="1"/>
        <v>9451</v>
      </c>
      <c r="I26">
        <f t="shared" si="2"/>
        <v>1733</v>
      </c>
      <c r="J26">
        <v>1125</v>
      </c>
      <c r="K26">
        <v>590</v>
      </c>
      <c r="L26">
        <v>311</v>
      </c>
      <c r="M26">
        <v>949</v>
      </c>
      <c r="N26">
        <v>181</v>
      </c>
      <c r="O26">
        <v>379</v>
      </c>
      <c r="P26">
        <v>335</v>
      </c>
      <c r="Q26">
        <v>1077</v>
      </c>
      <c r="R26">
        <v>1269</v>
      </c>
      <c r="S26">
        <v>3233</v>
      </c>
      <c r="T26">
        <v>2510</v>
      </c>
      <c r="U26">
        <v>648</v>
      </c>
      <c r="V26">
        <v>957</v>
      </c>
      <c r="W26">
        <v>578</v>
      </c>
      <c r="X26">
        <v>143</v>
      </c>
      <c r="Y26">
        <v>55</v>
      </c>
      <c r="Z26">
        <v>35.57</v>
      </c>
      <c r="AA26">
        <v>34</v>
      </c>
    </row>
    <row r="27" spans="1:27" x14ac:dyDescent="0.3">
      <c r="A27" t="s">
        <v>57</v>
      </c>
      <c r="B27" t="s">
        <v>57</v>
      </c>
      <c r="C27" t="s">
        <v>971</v>
      </c>
      <c r="D27">
        <v>13823</v>
      </c>
      <c r="E27">
        <v>6662</v>
      </c>
      <c r="F27">
        <v>7161</v>
      </c>
      <c r="G27">
        <f t="shared" si="0"/>
        <v>2732</v>
      </c>
      <c r="H27">
        <f t="shared" si="1"/>
        <v>8936</v>
      </c>
      <c r="I27">
        <f t="shared" si="2"/>
        <v>2155</v>
      </c>
      <c r="J27">
        <v>892</v>
      </c>
      <c r="K27">
        <v>487</v>
      </c>
      <c r="L27">
        <v>329</v>
      </c>
      <c r="M27">
        <v>870</v>
      </c>
      <c r="N27">
        <v>154</v>
      </c>
      <c r="O27">
        <v>391</v>
      </c>
      <c r="P27">
        <v>262</v>
      </c>
      <c r="Q27">
        <v>875</v>
      </c>
      <c r="R27">
        <v>981</v>
      </c>
      <c r="S27">
        <v>2842</v>
      </c>
      <c r="T27">
        <v>2800</v>
      </c>
      <c r="U27">
        <v>785</v>
      </c>
      <c r="V27">
        <v>1124</v>
      </c>
      <c r="W27">
        <v>728</v>
      </c>
      <c r="X27">
        <v>219</v>
      </c>
      <c r="Y27">
        <v>84</v>
      </c>
      <c r="Z27">
        <v>38.93</v>
      </c>
      <c r="AA27">
        <v>39</v>
      </c>
    </row>
    <row r="28" spans="1:27" x14ac:dyDescent="0.3">
      <c r="A28" t="s">
        <v>73</v>
      </c>
      <c r="B28" t="s">
        <v>73</v>
      </c>
      <c r="C28" t="s">
        <v>1035</v>
      </c>
      <c r="D28">
        <v>1933</v>
      </c>
      <c r="E28">
        <v>971</v>
      </c>
      <c r="F28">
        <v>962</v>
      </c>
      <c r="G28">
        <f t="shared" si="0"/>
        <v>451</v>
      </c>
      <c r="H28">
        <f t="shared" si="1"/>
        <v>1231</v>
      </c>
      <c r="I28">
        <f t="shared" si="2"/>
        <v>251</v>
      </c>
      <c r="J28">
        <v>149</v>
      </c>
      <c r="K28">
        <v>82</v>
      </c>
      <c r="L28">
        <v>58</v>
      </c>
      <c r="M28">
        <v>134</v>
      </c>
      <c r="N28">
        <v>28</v>
      </c>
      <c r="O28">
        <v>60</v>
      </c>
      <c r="P28">
        <v>45</v>
      </c>
      <c r="Q28">
        <v>92</v>
      </c>
      <c r="R28">
        <v>131</v>
      </c>
      <c r="S28">
        <v>455</v>
      </c>
      <c r="T28">
        <v>345</v>
      </c>
      <c r="U28">
        <v>103</v>
      </c>
      <c r="V28">
        <v>143</v>
      </c>
      <c r="W28">
        <v>87</v>
      </c>
      <c r="X28">
        <v>16</v>
      </c>
      <c r="Y28">
        <v>5</v>
      </c>
      <c r="Z28">
        <v>36.29</v>
      </c>
      <c r="AA28">
        <v>35</v>
      </c>
    </row>
    <row r="29" spans="1:27" x14ac:dyDescent="0.3">
      <c r="A29" t="s">
        <v>65</v>
      </c>
      <c r="B29" t="s">
        <v>65</v>
      </c>
      <c r="C29" t="s">
        <v>971</v>
      </c>
      <c r="D29">
        <v>11257</v>
      </c>
      <c r="E29">
        <v>5515</v>
      </c>
      <c r="F29">
        <v>5742</v>
      </c>
      <c r="G29">
        <f t="shared" si="0"/>
        <v>2059</v>
      </c>
      <c r="H29">
        <f t="shared" si="1"/>
        <v>7083</v>
      </c>
      <c r="I29">
        <f t="shared" si="2"/>
        <v>2115</v>
      </c>
      <c r="J29">
        <v>662</v>
      </c>
      <c r="K29">
        <v>399</v>
      </c>
      <c r="L29">
        <v>235</v>
      </c>
      <c r="M29">
        <v>649</v>
      </c>
      <c r="N29">
        <v>114</v>
      </c>
      <c r="O29">
        <v>260</v>
      </c>
      <c r="P29">
        <v>290</v>
      </c>
      <c r="Q29">
        <v>808</v>
      </c>
      <c r="R29">
        <v>745</v>
      </c>
      <c r="S29">
        <v>2050</v>
      </c>
      <c r="T29">
        <v>2278</v>
      </c>
      <c r="U29">
        <v>652</v>
      </c>
      <c r="V29">
        <v>1091</v>
      </c>
      <c r="W29">
        <v>706</v>
      </c>
      <c r="X29">
        <v>195</v>
      </c>
      <c r="Y29">
        <v>123</v>
      </c>
      <c r="Z29">
        <v>40.64</v>
      </c>
      <c r="AA29">
        <v>41</v>
      </c>
    </row>
    <row r="30" spans="1:27" x14ac:dyDescent="0.3">
      <c r="A30" t="s">
        <v>63</v>
      </c>
      <c r="B30" t="s">
        <v>63</v>
      </c>
      <c r="C30" t="s">
        <v>1035</v>
      </c>
      <c r="D30">
        <v>2267</v>
      </c>
      <c r="E30">
        <v>1088</v>
      </c>
      <c r="F30">
        <v>1179</v>
      </c>
      <c r="G30">
        <f t="shared" si="0"/>
        <v>532</v>
      </c>
      <c r="H30">
        <f t="shared" si="1"/>
        <v>1397</v>
      </c>
      <c r="I30">
        <f t="shared" si="2"/>
        <v>338</v>
      </c>
      <c r="J30">
        <v>182</v>
      </c>
      <c r="K30">
        <v>106</v>
      </c>
      <c r="L30">
        <v>64</v>
      </c>
      <c r="M30">
        <v>139</v>
      </c>
      <c r="N30">
        <v>41</v>
      </c>
      <c r="O30">
        <v>53</v>
      </c>
      <c r="P30">
        <v>49</v>
      </c>
      <c r="Q30">
        <v>130</v>
      </c>
      <c r="R30">
        <v>166</v>
      </c>
      <c r="S30">
        <v>492</v>
      </c>
      <c r="T30">
        <v>389</v>
      </c>
      <c r="U30">
        <v>118</v>
      </c>
      <c r="V30">
        <v>184</v>
      </c>
      <c r="W30">
        <v>111</v>
      </c>
      <c r="X30">
        <v>31</v>
      </c>
      <c r="Y30">
        <v>12</v>
      </c>
      <c r="Z30">
        <v>36.94</v>
      </c>
      <c r="AA30">
        <v>35</v>
      </c>
    </row>
    <row r="31" spans="1:27" x14ac:dyDescent="0.3">
      <c r="A31" t="s">
        <v>70</v>
      </c>
      <c r="B31" t="s">
        <v>70</v>
      </c>
      <c r="C31" t="s">
        <v>976</v>
      </c>
      <c r="D31">
        <v>6541</v>
      </c>
      <c r="E31">
        <v>3173</v>
      </c>
      <c r="F31">
        <v>3368</v>
      </c>
      <c r="G31">
        <f t="shared" si="0"/>
        <v>1391</v>
      </c>
      <c r="H31">
        <f t="shared" si="1"/>
        <v>4159</v>
      </c>
      <c r="I31">
        <f t="shared" si="2"/>
        <v>991</v>
      </c>
      <c r="J31">
        <v>515</v>
      </c>
      <c r="K31">
        <v>252</v>
      </c>
      <c r="L31">
        <v>144</v>
      </c>
      <c r="M31">
        <v>395</v>
      </c>
      <c r="N31">
        <v>85</v>
      </c>
      <c r="O31">
        <v>185</v>
      </c>
      <c r="P31">
        <v>181</v>
      </c>
      <c r="Q31">
        <v>478</v>
      </c>
      <c r="R31">
        <v>510</v>
      </c>
      <c r="S31">
        <v>1333</v>
      </c>
      <c r="T31">
        <v>1154</v>
      </c>
      <c r="U31">
        <v>318</v>
      </c>
      <c r="V31">
        <v>514</v>
      </c>
      <c r="W31">
        <v>329</v>
      </c>
      <c r="X31">
        <v>92</v>
      </c>
      <c r="Y31">
        <v>56</v>
      </c>
      <c r="Z31">
        <v>37.26</v>
      </c>
      <c r="AA31">
        <v>35</v>
      </c>
    </row>
    <row r="32" spans="1:27" x14ac:dyDescent="0.3">
      <c r="A32" t="s">
        <v>62</v>
      </c>
      <c r="B32" t="s">
        <v>62</v>
      </c>
      <c r="C32" t="s">
        <v>966</v>
      </c>
      <c r="D32">
        <v>18755</v>
      </c>
      <c r="E32">
        <v>9006</v>
      </c>
      <c r="F32">
        <v>9749</v>
      </c>
      <c r="G32">
        <f t="shared" si="0"/>
        <v>3487</v>
      </c>
      <c r="H32">
        <f t="shared" si="1"/>
        <v>11893</v>
      </c>
      <c r="I32">
        <f t="shared" si="2"/>
        <v>3375</v>
      </c>
      <c r="J32">
        <v>1148</v>
      </c>
      <c r="K32">
        <v>623</v>
      </c>
      <c r="L32">
        <v>410</v>
      </c>
      <c r="M32">
        <v>1101</v>
      </c>
      <c r="N32">
        <v>205</v>
      </c>
      <c r="O32">
        <v>485</v>
      </c>
      <c r="P32">
        <v>446</v>
      </c>
      <c r="Q32">
        <v>1157</v>
      </c>
      <c r="R32">
        <v>1166</v>
      </c>
      <c r="S32">
        <v>3689</v>
      </c>
      <c r="T32">
        <v>3865</v>
      </c>
      <c r="U32">
        <v>1085</v>
      </c>
      <c r="V32">
        <v>1774</v>
      </c>
      <c r="W32">
        <v>1169</v>
      </c>
      <c r="X32">
        <v>268</v>
      </c>
      <c r="Y32">
        <v>164</v>
      </c>
      <c r="Z32">
        <v>40.340000000000003</v>
      </c>
      <c r="AA32">
        <v>41</v>
      </c>
    </row>
    <row r="33" spans="1:27" x14ac:dyDescent="0.3">
      <c r="A33" t="s">
        <v>66</v>
      </c>
      <c r="B33" t="s">
        <v>66</v>
      </c>
      <c r="C33" t="s">
        <v>971</v>
      </c>
      <c r="D33">
        <v>12032</v>
      </c>
      <c r="E33">
        <v>5851</v>
      </c>
      <c r="F33">
        <v>6181</v>
      </c>
      <c r="G33">
        <f t="shared" si="0"/>
        <v>2589</v>
      </c>
      <c r="H33">
        <f t="shared" si="1"/>
        <v>7814</v>
      </c>
      <c r="I33">
        <f t="shared" si="2"/>
        <v>1629</v>
      </c>
      <c r="J33">
        <v>822</v>
      </c>
      <c r="K33">
        <v>466</v>
      </c>
      <c r="L33">
        <v>310</v>
      </c>
      <c r="M33">
        <v>821</v>
      </c>
      <c r="N33">
        <v>170</v>
      </c>
      <c r="O33">
        <v>372</v>
      </c>
      <c r="P33">
        <v>361</v>
      </c>
      <c r="Q33">
        <v>756</v>
      </c>
      <c r="R33">
        <v>695</v>
      </c>
      <c r="S33">
        <v>2687</v>
      </c>
      <c r="T33">
        <v>2325</v>
      </c>
      <c r="U33">
        <v>618</v>
      </c>
      <c r="V33">
        <v>998</v>
      </c>
      <c r="W33">
        <v>472</v>
      </c>
      <c r="X33">
        <v>112</v>
      </c>
      <c r="Y33">
        <v>47</v>
      </c>
      <c r="Z33">
        <v>37.119999999999997</v>
      </c>
      <c r="AA33">
        <v>37</v>
      </c>
    </row>
    <row r="34" spans="1:27" x14ac:dyDescent="0.3">
      <c r="A34" t="s">
        <v>2</v>
      </c>
      <c r="B34" t="s">
        <v>2</v>
      </c>
      <c r="C34" t="s">
        <v>966</v>
      </c>
      <c r="D34">
        <v>45370</v>
      </c>
      <c r="E34">
        <v>21958</v>
      </c>
      <c r="F34">
        <v>23412</v>
      </c>
      <c r="G34">
        <f t="shared" si="0"/>
        <v>9106</v>
      </c>
      <c r="H34">
        <f t="shared" si="1"/>
        <v>28874</v>
      </c>
      <c r="I34">
        <f t="shared" si="2"/>
        <v>7390</v>
      </c>
      <c r="J34">
        <v>3248</v>
      </c>
      <c r="K34">
        <v>1600</v>
      </c>
      <c r="L34">
        <v>965</v>
      </c>
      <c r="M34">
        <v>2716</v>
      </c>
      <c r="N34">
        <v>577</v>
      </c>
      <c r="O34">
        <v>1230</v>
      </c>
      <c r="P34">
        <v>1136</v>
      </c>
      <c r="Q34">
        <v>2952</v>
      </c>
      <c r="R34">
        <v>3210</v>
      </c>
      <c r="S34">
        <v>9621</v>
      </c>
      <c r="T34">
        <v>8256</v>
      </c>
      <c r="U34">
        <v>2469</v>
      </c>
      <c r="V34">
        <v>4097</v>
      </c>
      <c r="W34">
        <v>2421</v>
      </c>
      <c r="X34">
        <v>565</v>
      </c>
      <c r="Y34">
        <v>307</v>
      </c>
      <c r="Z34">
        <v>38.450000000000003</v>
      </c>
      <c r="AA34">
        <v>38</v>
      </c>
    </row>
    <row r="35" spans="1:27" x14ac:dyDescent="0.3">
      <c r="A35" t="s">
        <v>37</v>
      </c>
      <c r="B35" t="s">
        <v>37</v>
      </c>
      <c r="C35" t="s">
        <v>1034</v>
      </c>
      <c r="D35">
        <v>2956</v>
      </c>
      <c r="E35">
        <v>1417</v>
      </c>
      <c r="F35">
        <v>1539</v>
      </c>
      <c r="G35">
        <f t="shared" si="0"/>
        <v>587</v>
      </c>
      <c r="H35">
        <f t="shared" si="1"/>
        <v>1900</v>
      </c>
      <c r="I35">
        <f t="shared" si="2"/>
        <v>469</v>
      </c>
      <c r="J35">
        <v>212</v>
      </c>
      <c r="K35">
        <v>86</v>
      </c>
      <c r="L35">
        <v>80</v>
      </c>
      <c r="M35">
        <v>171</v>
      </c>
      <c r="N35">
        <v>38</v>
      </c>
      <c r="O35">
        <v>77</v>
      </c>
      <c r="P35">
        <v>66</v>
      </c>
      <c r="Q35">
        <v>194</v>
      </c>
      <c r="R35">
        <v>232</v>
      </c>
      <c r="S35">
        <v>630</v>
      </c>
      <c r="T35">
        <v>538</v>
      </c>
      <c r="U35">
        <v>163</v>
      </c>
      <c r="V35">
        <v>243</v>
      </c>
      <c r="W35">
        <v>162</v>
      </c>
      <c r="X35">
        <v>42</v>
      </c>
      <c r="Y35">
        <v>22</v>
      </c>
      <c r="Z35">
        <v>38.43</v>
      </c>
      <c r="AA35">
        <v>37</v>
      </c>
    </row>
    <row r="36" spans="1:27" x14ac:dyDescent="0.3">
      <c r="A36" t="s">
        <v>80</v>
      </c>
      <c r="B36" t="s">
        <v>131</v>
      </c>
      <c r="C36" t="s">
        <v>966</v>
      </c>
      <c r="D36">
        <v>64323</v>
      </c>
      <c r="E36">
        <v>31433</v>
      </c>
      <c r="F36">
        <v>32890</v>
      </c>
      <c r="G36">
        <f t="shared" si="0"/>
        <v>14073</v>
      </c>
      <c r="H36">
        <f t="shared" si="1"/>
        <v>41409</v>
      </c>
      <c r="I36">
        <f t="shared" si="2"/>
        <v>8841</v>
      </c>
      <c r="J36">
        <v>5225</v>
      </c>
      <c r="K36">
        <v>2453</v>
      </c>
      <c r="L36">
        <v>1527</v>
      </c>
      <c r="M36">
        <v>4034</v>
      </c>
      <c r="N36">
        <v>834</v>
      </c>
      <c r="O36">
        <v>1777</v>
      </c>
      <c r="P36">
        <v>1631</v>
      </c>
      <c r="Q36">
        <v>4590</v>
      </c>
      <c r="R36">
        <v>5045</v>
      </c>
      <c r="S36">
        <v>13877</v>
      </c>
      <c r="T36">
        <v>11374</v>
      </c>
      <c r="U36">
        <v>3115</v>
      </c>
      <c r="V36">
        <v>5044</v>
      </c>
      <c r="W36">
        <v>2810</v>
      </c>
      <c r="X36">
        <v>681</v>
      </c>
      <c r="Y36">
        <v>306</v>
      </c>
      <c r="Z36">
        <v>36.43</v>
      </c>
      <c r="AA36">
        <v>35</v>
      </c>
    </row>
    <row r="37" spans="1:27" x14ac:dyDescent="0.3">
      <c r="A37" t="s">
        <v>48</v>
      </c>
      <c r="B37" t="s">
        <v>48</v>
      </c>
      <c r="C37" t="s">
        <v>1034</v>
      </c>
      <c r="D37">
        <v>4220</v>
      </c>
      <c r="E37">
        <v>2073</v>
      </c>
      <c r="F37">
        <v>2147</v>
      </c>
      <c r="G37">
        <f t="shared" si="0"/>
        <v>937</v>
      </c>
      <c r="H37">
        <f t="shared" si="1"/>
        <v>2789</v>
      </c>
      <c r="I37">
        <f t="shared" si="2"/>
        <v>494</v>
      </c>
      <c r="J37">
        <v>337</v>
      </c>
      <c r="K37">
        <v>155</v>
      </c>
      <c r="L37">
        <v>81</v>
      </c>
      <c r="M37">
        <v>293</v>
      </c>
      <c r="N37">
        <v>71</v>
      </c>
      <c r="O37">
        <v>108</v>
      </c>
      <c r="P37">
        <v>128</v>
      </c>
      <c r="Q37">
        <v>353</v>
      </c>
      <c r="R37">
        <v>335</v>
      </c>
      <c r="S37">
        <v>906</v>
      </c>
      <c r="T37">
        <v>751</v>
      </c>
      <c r="U37">
        <v>208</v>
      </c>
      <c r="V37">
        <v>282</v>
      </c>
      <c r="W37">
        <v>164</v>
      </c>
      <c r="X37">
        <v>37</v>
      </c>
      <c r="Y37">
        <v>11</v>
      </c>
      <c r="Z37">
        <v>35.33</v>
      </c>
      <c r="AA37">
        <v>33</v>
      </c>
    </row>
    <row r="38" spans="1:27" x14ac:dyDescent="0.3">
      <c r="A38" t="s">
        <v>41</v>
      </c>
      <c r="B38" t="s">
        <v>41</v>
      </c>
      <c r="C38" t="s">
        <v>976</v>
      </c>
      <c r="D38">
        <v>8805</v>
      </c>
      <c r="E38">
        <v>4284</v>
      </c>
      <c r="F38">
        <v>4521</v>
      </c>
      <c r="G38">
        <f t="shared" si="0"/>
        <v>1915</v>
      </c>
      <c r="H38">
        <f t="shared" si="1"/>
        <v>5795</v>
      </c>
      <c r="I38">
        <f t="shared" si="2"/>
        <v>1095</v>
      </c>
      <c r="J38">
        <v>630</v>
      </c>
      <c r="K38">
        <v>330</v>
      </c>
      <c r="L38">
        <v>217</v>
      </c>
      <c r="M38">
        <v>612</v>
      </c>
      <c r="N38">
        <v>126</v>
      </c>
      <c r="O38">
        <v>282</v>
      </c>
      <c r="P38">
        <v>247</v>
      </c>
      <c r="Q38">
        <v>658</v>
      </c>
      <c r="R38">
        <v>632</v>
      </c>
      <c r="S38">
        <v>1911</v>
      </c>
      <c r="T38">
        <v>1670</v>
      </c>
      <c r="U38">
        <v>395</v>
      </c>
      <c r="V38">
        <v>594</v>
      </c>
      <c r="W38">
        <v>348</v>
      </c>
      <c r="X38">
        <v>87</v>
      </c>
      <c r="Y38">
        <v>66</v>
      </c>
      <c r="Z38">
        <v>36.119999999999997</v>
      </c>
      <c r="AA38">
        <v>35</v>
      </c>
    </row>
    <row r="39" spans="1:27" x14ac:dyDescent="0.3">
      <c r="A39" t="s">
        <v>42</v>
      </c>
      <c r="B39" t="s">
        <v>42</v>
      </c>
      <c r="C39" t="s">
        <v>976</v>
      </c>
      <c r="D39">
        <v>7672</v>
      </c>
      <c r="E39">
        <v>3649</v>
      </c>
      <c r="F39">
        <v>4023</v>
      </c>
      <c r="G39">
        <f t="shared" si="0"/>
        <v>1473</v>
      </c>
      <c r="H39">
        <f t="shared" si="1"/>
        <v>4714</v>
      </c>
      <c r="I39">
        <f t="shared" si="2"/>
        <v>1485</v>
      </c>
      <c r="J39">
        <v>450</v>
      </c>
      <c r="K39">
        <v>252</v>
      </c>
      <c r="L39">
        <v>173</v>
      </c>
      <c r="M39">
        <v>500</v>
      </c>
      <c r="N39">
        <v>98</v>
      </c>
      <c r="O39">
        <v>216</v>
      </c>
      <c r="P39">
        <v>187</v>
      </c>
      <c r="Q39">
        <v>469</v>
      </c>
      <c r="R39">
        <v>438</v>
      </c>
      <c r="S39">
        <v>1312</v>
      </c>
      <c r="T39">
        <v>1581</v>
      </c>
      <c r="U39">
        <v>511</v>
      </c>
      <c r="V39">
        <v>749</v>
      </c>
      <c r="W39">
        <v>531</v>
      </c>
      <c r="X39">
        <v>129</v>
      </c>
      <c r="Y39">
        <v>76</v>
      </c>
      <c r="Z39">
        <v>41.14</v>
      </c>
      <c r="AA39">
        <v>42</v>
      </c>
    </row>
    <row r="40" spans="1:27" x14ac:dyDescent="0.3">
      <c r="A40" t="s">
        <v>43</v>
      </c>
      <c r="B40" t="s">
        <v>43</v>
      </c>
      <c r="C40" t="s">
        <v>966</v>
      </c>
      <c r="D40">
        <v>26967</v>
      </c>
      <c r="E40">
        <v>13208</v>
      </c>
      <c r="F40">
        <v>13759</v>
      </c>
      <c r="G40">
        <f t="shared" si="0"/>
        <v>5787</v>
      </c>
      <c r="H40">
        <f t="shared" si="1"/>
        <v>17745</v>
      </c>
      <c r="I40">
        <f t="shared" si="2"/>
        <v>3435</v>
      </c>
      <c r="J40">
        <v>1926</v>
      </c>
      <c r="K40">
        <v>985</v>
      </c>
      <c r="L40">
        <v>677</v>
      </c>
      <c r="M40">
        <v>1783</v>
      </c>
      <c r="N40">
        <v>416</v>
      </c>
      <c r="O40">
        <v>759</v>
      </c>
      <c r="P40">
        <v>720</v>
      </c>
      <c r="Q40">
        <v>1909</v>
      </c>
      <c r="R40">
        <v>2265</v>
      </c>
      <c r="S40">
        <v>5842</v>
      </c>
      <c r="T40">
        <v>5010</v>
      </c>
      <c r="U40">
        <v>1240</v>
      </c>
      <c r="V40">
        <v>1920</v>
      </c>
      <c r="W40">
        <v>1135</v>
      </c>
      <c r="X40">
        <v>261</v>
      </c>
      <c r="Y40">
        <v>119</v>
      </c>
      <c r="Z40">
        <v>36.26</v>
      </c>
      <c r="AA40">
        <v>35</v>
      </c>
    </row>
    <row r="41" spans="1:27" x14ac:dyDescent="0.3">
      <c r="A41" t="s">
        <v>67</v>
      </c>
      <c r="B41" t="s">
        <v>67</v>
      </c>
      <c r="C41" t="s">
        <v>966</v>
      </c>
      <c r="D41">
        <v>28050</v>
      </c>
      <c r="E41">
        <v>13548</v>
      </c>
      <c r="F41">
        <v>14502</v>
      </c>
      <c r="G41">
        <f t="shared" si="0"/>
        <v>5683</v>
      </c>
      <c r="H41">
        <f t="shared" si="1"/>
        <v>18106</v>
      </c>
      <c r="I41">
        <f t="shared" si="2"/>
        <v>4261</v>
      </c>
      <c r="J41">
        <v>1822</v>
      </c>
      <c r="K41">
        <v>1077</v>
      </c>
      <c r="L41">
        <v>641</v>
      </c>
      <c r="M41">
        <v>1794</v>
      </c>
      <c r="N41">
        <v>349</v>
      </c>
      <c r="O41">
        <v>741</v>
      </c>
      <c r="P41">
        <v>694</v>
      </c>
      <c r="Q41">
        <v>1678</v>
      </c>
      <c r="R41">
        <v>1627</v>
      </c>
      <c r="S41">
        <v>5919</v>
      </c>
      <c r="T41">
        <v>5714</v>
      </c>
      <c r="U41">
        <v>1733</v>
      </c>
      <c r="V41">
        <v>2485</v>
      </c>
      <c r="W41">
        <v>1328</v>
      </c>
      <c r="X41">
        <v>317</v>
      </c>
      <c r="Y41">
        <v>131</v>
      </c>
      <c r="Z41">
        <v>38.78</v>
      </c>
      <c r="AA41">
        <v>39</v>
      </c>
    </row>
    <row r="42" spans="1:27" x14ac:dyDescent="0.3">
      <c r="A42" t="s">
        <v>44</v>
      </c>
      <c r="B42" t="s">
        <v>44</v>
      </c>
      <c r="C42" t="s">
        <v>1036</v>
      </c>
      <c r="D42">
        <v>794</v>
      </c>
      <c r="E42">
        <v>377</v>
      </c>
      <c r="F42">
        <v>417</v>
      </c>
      <c r="G42">
        <f t="shared" si="0"/>
        <v>190</v>
      </c>
      <c r="H42">
        <f t="shared" si="1"/>
        <v>501</v>
      </c>
      <c r="I42">
        <f t="shared" si="2"/>
        <v>103</v>
      </c>
      <c r="J42">
        <v>82</v>
      </c>
      <c r="K42">
        <v>34</v>
      </c>
      <c r="L42">
        <v>21</v>
      </c>
      <c r="M42">
        <v>44</v>
      </c>
      <c r="N42">
        <v>9</v>
      </c>
      <c r="O42">
        <v>24</v>
      </c>
      <c r="P42">
        <v>21</v>
      </c>
      <c r="Q42">
        <v>50</v>
      </c>
      <c r="R42">
        <v>61</v>
      </c>
      <c r="S42">
        <v>177</v>
      </c>
      <c r="T42">
        <v>129</v>
      </c>
      <c r="U42">
        <v>39</v>
      </c>
      <c r="V42">
        <v>57</v>
      </c>
      <c r="W42">
        <v>34</v>
      </c>
      <c r="X42">
        <v>12</v>
      </c>
      <c r="Y42">
        <v>0</v>
      </c>
      <c r="Z42">
        <v>35.299999999999997</v>
      </c>
      <c r="AA42">
        <v>33</v>
      </c>
    </row>
    <row r="43" spans="1:27" x14ac:dyDescent="0.3">
      <c r="A43" t="s">
        <v>52</v>
      </c>
      <c r="B43" t="s">
        <v>133</v>
      </c>
      <c r="C43" t="s">
        <v>966</v>
      </c>
      <c r="D43">
        <v>19659</v>
      </c>
      <c r="E43">
        <v>9579</v>
      </c>
      <c r="F43">
        <v>10080</v>
      </c>
      <c r="G43">
        <f t="shared" si="0"/>
        <v>4098</v>
      </c>
      <c r="H43">
        <f t="shared" si="1"/>
        <v>12870</v>
      </c>
      <c r="I43">
        <f t="shared" si="2"/>
        <v>2691</v>
      </c>
      <c r="J43">
        <v>1377</v>
      </c>
      <c r="K43">
        <v>731</v>
      </c>
      <c r="L43">
        <v>471</v>
      </c>
      <c r="M43">
        <v>1277</v>
      </c>
      <c r="N43">
        <v>242</v>
      </c>
      <c r="O43">
        <v>603</v>
      </c>
      <c r="P43">
        <v>441</v>
      </c>
      <c r="Q43">
        <v>1300</v>
      </c>
      <c r="R43">
        <v>1535</v>
      </c>
      <c r="S43">
        <v>4081</v>
      </c>
      <c r="T43">
        <v>3906</v>
      </c>
      <c r="U43">
        <v>1004</v>
      </c>
      <c r="V43">
        <v>1477</v>
      </c>
      <c r="W43">
        <v>855</v>
      </c>
      <c r="X43">
        <v>244</v>
      </c>
      <c r="Y43">
        <v>115</v>
      </c>
      <c r="Z43">
        <v>37.340000000000003</v>
      </c>
      <c r="AA43">
        <v>36</v>
      </c>
    </row>
    <row r="44" spans="1:27" x14ac:dyDescent="0.3">
      <c r="A44" t="s">
        <v>79</v>
      </c>
      <c r="B44" t="s">
        <v>131</v>
      </c>
      <c r="C44" t="s">
        <v>966</v>
      </c>
      <c r="D44">
        <v>64323</v>
      </c>
      <c r="E44">
        <v>31433</v>
      </c>
      <c r="F44">
        <v>32890</v>
      </c>
      <c r="G44">
        <f t="shared" si="0"/>
        <v>14073</v>
      </c>
      <c r="H44">
        <f t="shared" si="1"/>
        <v>41409</v>
      </c>
      <c r="I44">
        <f t="shared" si="2"/>
        <v>8841</v>
      </c>
      <c r="J44">
        <v>5225</v>
      </c>
      <c r="K44">
        <v>2453</v>
      </c>
      <c r="L44">
        <v>1527</v>
      </c>
      <c r="M44">
        <v>4034</v>
      </c>
      <c r="N44">
        <v>834</v>
      </c>
      <c r="O44">
        <v>1777</v>
      </c>
      <c r="P44">
        <v>1631</v>
      </c>
      <c r="Q44">
        <v>4590</v>
      </c>
      <c r="R44">
        <v>5045</v>
      </c>
      <c r="S44">
        <v>13877</v>
      </c>
      <c r="T44">
        <v>11374</v>
      </c>
      <c r="U44">
        <v>3115</v>
      </c>
      <c r="V44">
        <v>5044</v>
      </c>
      <c r="W44">
        <v>2810</v>
      </c>
      <c r="X44">
        <v>681</v>
      </c>
      <c r="Y44">
        <v>306</v>
      </c>
      <c r="Z44">
        <v>36.43</v>
      </c>
      <c r="AA44">
        <v>35</v>
      </c>
    </row>
    <row r="45" spans="1:27" x14ac:dyDescent="0.3">
      <c r="A45" t="s">
        <v>64</v>
      </c>
      <c r="B45" t="s">
        <v>64</v>
      </c>
      <c r="C45" t="s">
        <v>976</v>
      </c>
      <c r="D45">
        <v>6454</v>
      </c>
      <c r="E45">
        <v>3112</v>
      </c>
      <c r="F45">
        <v>3342</v>
      </c>
      <c r="G45">
        <f t="shared" si="0"/>
        <v>1219</v>
      </c>
      <c r="H45">
        <f t="shared" si="1"/>
        <v>4003</v>
      </c>
      <c r="I45">
        <f t="shared" si="2"/>
        <v>1232</v>
      </c>
      <c r="J45">
        <v>348</v>
      </c>
      <c r="K45">
        <v>212</v>
      </c>
      <c r="L45">
        <v>151</v>
      </c>
      <c r="M45">
        <v>427</v>
      </c>
      <c r="N45">
        <v>81</v>
      </c>
      <c r="O45">
        <v>185</v>
      </c>
      <c r="P45">
        <v>166</v>
      </c>
      <c r="Q45">
        <v>309</v>
      </c>
      <c r="R45">
        <v>338</v>
      </c>
      <c r="S45">
        <v>1293</v>
      </c>
      <c r="T45">
        <v>1323</v>
      </c>
      <c r="U45">
        <v>389</v>
      </c>
      <c r="V45">
        <v>682</v>
      </c>
      <c r="W45">
        <v>392</v>
      </c>
      <c r="X45">
        <v>108</v>
      </c>
      <c r="Y45">
        <v>50</v>
      </c>
      <c r="Z45">
        <v>41.07</v>
      </c>
      <c r="AA45">
        <v>42</v>
      </c>
    </row>
    <row r="46" spans="1:27" x14ac:dyDescent="0.3">
      <c r="A46" t="s">
        <v>59</v>
      </c>
      <c r="B46" t="s">
        <v>59</v>
      </c>
      <c r="C46" t="s">
        <v>976</v>
      </c>
      <c r="D46">
        <v>8003</v>
      </c>
      <c r="E46">
        <v>3783</v>
      </c>
      <c r="F46">
        <v>4220</v>
      </c>
      <c r="G46">
        <f t="shared" si="0"/>
        <v>1182</v>
      </c>
      <c r="H46">
        <f t="shared" si="1"/>
        <v>5305</v>
      </c>
      <c r="I46">
        <f t="shared" si="2"/>
        <v>1516</v>
      </c>
      <c r="J46">
        <v>374</v>
      </c>
      <c r="K46">
        <v>192</v>
      </c>
      <c r="L46">
        <v>137</v>
      </c>
      <c r="M46">
        <v>390</v>
      </c>
      <c r="N46">
        <v>89</v>
      </c>
      <c r="O46">
        <v>160</v>
      </c>
      <c r="P46">
        <v>435</v>
      </c>
      <c r="Q46">
        <v>1121</v>
      </c>
      <c r="R46">
        <v>426</v>
      </c>
      <c r="S46">
        <v>1247</v>
      </c>
      <c r="T46">
        <v>1486</v>
      </c>
      <c r="U46">
        <v>430</v>
      </c>
      <c r="V46">
        <v>833</v>
      </c>
      <c r="W46">
        <v>475</v>
      </c>
      <c r="X46">
        <v>141</v>
      </c>
      <c r="Y46">
        <v>67</v>
      </c>
      <c r="Z46">
        <v>39.880000000000003</v>
      </c>
      <c r="AA46">
        <v>38</v>
      </c>
    </row>
    <row r="47" spans="1:27" x14ac:dyDescent="0.3">
      <c r="A47" t="s">
        <v>56</v>
      </c>
      <c r="B47" t="s">
        <v>56</v>
      </c>
      <c r="C47" t="s">
        <v>976</v>
      </c>
      <c r="D47">
        <v>5126</v>
      </c>
      <c r="E47">
        <v>2463</v>
      </c>
      <c r="F47">
        <v>2663</v>
      </c>
      <c r="G47">
        <f t="shared" si="0"/>
        <v>1122</v>
      </c>
      <c r="H47">
        <f t="shared" si="1"/>
        <v>3279</v>
      </c>
      <c r="I47">
        <f t="shared" si="2"/>
        <v>725</v>
      </c>
      <c r="J47">
        <v>380</v>
      </c>
      <c r="K47">
        <v>204</v>
      </c>
      <c r="L47">
        <v>127</v>
      </c>
      <c r="M47">
        <v>360</v>
      </c>
      <c r="N47">
        <v>51</v>
      </c>
      <c r="O47">
        <v>131</v>
      </c>
      <c r="P47">
        <v>120</v>
      </c>
      <c r="Q47">
        <v>341</v>
      </c>
      <c r="R47">
        <v>346</v>
      </c>
      <c r="S47">
        <v>1106</v>
      </c>
      <c r="T47">
        <v>1003</v>
      </c>
      <c r="U47">
        <v>232</v>
      </c>
      <c r="V47">
        <v>416</v>
      </c>
      <c r="W47">
        <v>209</v>
      </c>
      <c r="X47">
        <v>53</v>
      </c>
      <c r="Y47">
        <v>47</v>
      </c>
      <c r="Z47">
        <v>37.200000000000003</v>
      </c>
      <c r="AA47">
        <v>37</v>
      </c>
    </row>
    <row r="48" spans="1:27" x14ac:dyDescent="0.3">
      <c r="A48" t="s">
        <v>77</v>
      </c>
      <c r="B48" t="s">
        <v>77</v>
      </c>
      <c r="C48" t="s">
        <v>1035</v>
      </c>
      <c r="D48">
        <v>2467</v>
      </c>
      <c r="E48">
        <v>1190</v>
      </c>
      <c r="F48">
        <v>1277</v>
      </c>
      <c r="G48">
        <f t="shared" si="0"/>
        <v>529</v>
      </c>
      <c r="H48">
        <f t="shared" si="1"/>
        <v>1494</v>
      </c>
      <c r="I48">
        <f t="shared" si="2"/>
        <v>444</v>
      </c>
      <c r="J48">
        <v>210</v>
      </c>
      <c r="K48">
        <v>91</v>
      </c>
      <c r="L48">
        <v>55</v>
      </c>
      <c r="M48">
        <v>147</v>
      </c>
      <c r="N48">
        <v>26</v>
      </c>
      <c r="O48">
        <v>63</v>
      </c>
      <c r="P48">
        <v>43</v>
      </c>
      <c r="Q48">
        <v>163</v>
      </c>
      <c r="R48">
        <v>170</v>
      </c>
      <c r="S48">
        <v>533</v>
      </c>
      <c r="T48">
        <v>396</v>
      </c>
      <c r="U48">
        <v>126</v>
      </c>
      <c r="V48">
        <v>214</v>
      </c>
      <c r="W48">
        <v>162</v>
      </c>
      <c r="X48">
        <v>43</v>
      </c>
      <c r="Y48">
        <v>25</v>
      </c>
      <c r="Z48">
        <v>38.58</v>
      </c>
      <c r="AA48">
        <v>36</v>
      </c>
    </row>
    <row r="49" spans="1:27" x14ac:dyDescent="0.3">
      <c r="A49" t="s">
        <v>46</v>
      </c>
      <c r="B49" t="s">
        <v>46</v>
      </c>
      <c r="C49" t="s">
        <v>971</v>
      </c>
      <c r="D49">
        <v>13172</v>
      </c>
      <c r="E49">
        <v>6280</v>
      </c>
      <c r="F49">
        <v>6892</v>
      </c>
      <c r="G49">
        <f t="shared" si="0"/>
        <v>3029</v>
      </c>
      <c r="H49">
        <f t="shared" si="1"/>
        <v>8406</v>
      </c>
      <c r="I49">
        <f t="shared" si="2"/>
        <v>1737</v>
      </c>
      <c r="J49">
        <v>888</v>
      </c>
      <c r="K49">
        <v>565</v>
      </c>
      <c r="L49">
        <v>328</v>
      </c>
      <c r="M49">
        <v>1035</v>
      </c>
      <c r="N49">
        <v>213</v>
      </c>
      <c r="O49">
        <v>409</v>
      </c>
      <c r="P49">
        <v>358</v>
      </c>
      <c r="Q49">
        <v>846</v>
      </c>
      <c r="R49">
        <v>834</v>
      </c>
      <c r="S49">
        <v>2858</v>
      </c>
      <c r="T49">
        <v>2432</v>
      </c>
      <c r="U49">
        <v>669</v>
      </c>
      <c r="V49">
        <v>995</v>
      </c>
      <c r="W49">
        <v>549</v>
      </c>
      <c r="X49">
        <v>132</v>
      </c>
      <c r="Y49">
        <v>61</v>
      </c>
      <c r="Z49">
        <v>36.43</v>
      </c>
      <c r="AA49">
        <v>36</v>
      </c>
    </row>
    <row r="50" spans="1:27" x14ac:dyDescent="0.3">
      <c r="A50" t="s">
        <v>54</v>
      </c>
      <c r="B50" t="s">
        <v>54</v>
      </c>
      <c r="C50" t="s">
        <v>976</v>
      </c>
      <c r="D50">
        <v>8732</v>
      </c>
      <c r="E50">
        <v>4270</v>
      </c>
      <c r="F50">
        <v>4462</v>
      </c>
      <c r="G50">
        <f t="shared" si="0"/>
        <v>2022</v>
      </c>
      <c r="H50">
        <f t="shared" si="1"/>
        <v>5578</v>
      </c>
      <c r="I50">
        <f t="shared" si="2"/>
        <v>1132</v>
      </c>
      <c r="J50">
        <v>594</v>
      </c>
      <c r="K50">
        <v>332</v>
      </c>
      <c r="L50">
        <v>256</v>
      </c>
      <c r="M50">
        <v>698</v>
      </c>
      <c r="N50">
        <v>142</v>
      </c>
      <c r="O50">
        <v>281</v>
      </c>
      <c r="P50">
        <v>218</v>
      </c>
      <c r="Q50">
        <v>522</v>
      </c>
      <c r="R50">
        <v>584</v>
      </c>
      <c r="S50">
        <v>1816</v>
      </c>
      <c r="T50">
        <v>1746</v>
      </c>
      <c r="U50">
        <v>411</v>
      </c>
      <c r="V50">
        <v>632</v>
      </c>
      <c r="W50">
        <v>375</v>
      </c>
      <c r="X50">
        <v>88</v>
      </c>
      <c r="Y50">
        <v>37</v>
      </c>
      <c r="Z50">
        <v>36.54</v>
      </c>
      <c r="AA50">
        <v>36</v>
      </c>
    </row>
  </sheetData>
  <autoFilter ref="A1:AA50"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142062"/>
    <pageSetUpPr fitToPage="1"/>
  </sheetPr>
  <dimension ref="B1:N26"/>
  <sheetViews>
    <sheetView showGridLines="0" topLeftCell="A7" zoomScaleNormal="100" workbookViewId="0">
      <selection activeCell="F8" sqref="F8"/>
    </sheetView>
  </sheetViews>
  <sheetFormatPr defaultColWidth="9.21875" defaultRowHeight="14.4" x14ac:dyDescent="0.3"/>
  <cols>
    <col min="1" max="1" width="2.44140625" style="1" customWidth="1"/>
    <col min="2" max="2" width="28.77734375" style="1" customWidth="1"/>
    <col min="3" max="3" width="14" style="1" customWidth="1"/>
    <col min="4" max="4" width="16.77734375" style="1" customWidth="1"/>
    <col min="5" max="5" width="17.77734375" style="1" customWidth="1"/>
    <col min="6" max="6" width="15.77734375" style="1" bestFit="1" customWidth="1"/>
    <col min="7" max="7" width="15.77734375" style="1" customWidth="1"/>
    <col min="8" max="8" width="22.44140625" style="1" customWidth="1"/>
    <col min="9" max="10" width="17.77734375" style="1" customWidth="1"/>
    <col min="11" max="11" width="16.5546875" style="1" customWidth="1"/>
    <col min="12" max="13" width="21" style="1" customWidth="1"/>
    <col min="14" max="14" width="17.77734375" style="1" customWidth="1"/>
    <col min="15" max="16384" width="9.21875" style="1"/>
  </cols>
  <sheetData>
    <row r="1" spans="2:14" ht="22.8" x14ac:dyDescent="0.4">
      <c r="B1" s="76" t="s">
        <v>1103</v>
      </c>
    </row>
    <row r="2" spans="2:14" ht="15" thickBot="1" x14ac:dyDescent="0.35"/>
    <row r="3" spans="2:14" ht="21" x14ac:dyDescent="0.3">
      <c r="B3" s="2" t="s">
        <v>1</v>
      </c>
      <c r="C3" s="397" t="s">
        <v>36</v>
      </c>
      <c r="D3" s="397"/>
      <c r="E3" s="397"/>
      <c r="F3" s="397"/>
      <c r="G3" s="3"/>
    </row>
    <row r="4" spans="2:14" x14ac:dyDescent="0.3">
      <c r="K4" s="4"/>
      <c r="L4" s="4"/>
    </row>
    <row r="5" spans="2:14" ht="21.6" thickBot="1" x14ac:dyDescent="0.45">
      <c r="B5" s="78"/>
    </row>
    <row r="6" spans="2:14" ht="21.6" thickBot="1" x14ac:dyDescent="0.45">
      <c r="B6" s="23"/>
      <c r="C6" s="374">
        <v>2015</v>
      </c>
      <c r="D6" s="374"/>
      <c r="E6" s="375"/>
      <c r="F6" s="376">
        <v>2014</v>
      </c>
      <c r="G6" s="374"/>
      <c r="H6" s="375"/>
      <c r="I6" s="376">
        <v>2013</v>
      </c>
      <c r="J6" s="374"/>
      <c r="K6" s="375"/>
      <c r="L6" s="376">
        <v>2012</v>
      </c>
      <c r="M6" s="374"/>
      <c r="N6" s="375"/>
    </row>
    <row r="7" spans="2:14" ht="43.2" x14ac:dyDescent="0.3">
      <c r="B7" s="24" t="s">
        <v>4</v>
      </c>
      <c r="C7" s="6" t="str">
        <f>IF(ISNUMBER(SEARCH("CITY",$C$3)),CONCATENATE(PROPER($C$3),"
Centre"),CONCATENATE(PROPER($C$3),"
Town Centre"))</f>
        <v>Armagh
Town Centre</v>
      </c>
      <c r="D7" s="25" t="str">
        <f>IF(ISNUMBER(SEARCH("CITY",$C$3)),CONCATENATE("Percentage of all ",PROPER($C$3)," Centre Crime"),CONCATENATE("Percentage of all ",PROPER($C$3)," Town Centre Crime"))</f>
        <v>Percentage of all Armagh Town Centre Crime</v>
      </c>
      <c r="E7" s="25"/>
      <c r="F7" s="6" t="str">
        <f>IF(ISNUMBER(SEARCH("CITY",$C$3)),CONCATENATE(PROPER($C$3),"
Centre"),CONCATENATE(PROPER($C$3),"
Town Centre"))</f>
        <v>Armagh
Town Centre</v>
      </c>
      <c r="G7" s="51"/>
      <c r="H7" s="25" t="str">
        <f>IF(ISNUMBER(SEARCH("CITY",$C$3)),CONCATENATE("Percentage of all ",PROPER($C$3)," Centre Crime"),CONCATENATE("Percentage of all ",PROPER($C$3)," Town Centre Crime"))</f>
        <v>Percentage of all Armagh Town Centre Crime</v>
      </c>
      <c r="I7" s="6" t="str">
        <f>IF(ISNUMBER(SEARCH("CITY",$C$3)),CONCATENATE(PROPER($C$3),"
Centre"),CONCATENATE(PROPER($C$3),"
Town Centre"))</f>
        <v>Armagh
Town Centre</v>
      </c>
      <c r="J7" s="51"/>
      <c r="K7" s="25" t="str">
        <f>IF(ISNUMBER(SEARCH("CITY",$C$3)),CONCATENATE("Percentage of all ",PROPER($C$3)," Centre Crime"),CONCATENATE("Percentage of all ",PROPER($C$3)," Town Centre Crime"))</f>
        <v>Percentage of all Armagh Town Centre Crime</v>
      </c>
      <c r="L7" s="6" t="str">
        <f>IF(ISNUMBER(SEARCH("CITY",$C$3)),CONCATENATE(PROPER($C$3),"
Centre"),CONCATENATE(PROPER($C$3),"
Town Centre"))</f>
        <v>Armagh
Town Centre</v>
      </c>
      <c r="M7" s="51"/>
      <c r="N7" s="25" t="str">
        <f>IF(ISNUMBER(SEARCH("CITY",$C$3)),CONCATENATE("Percentage of all ",PROPER($C$3)," Centre Crime"),CONCATENATE("Percentage of all ",PROPER($C$3)," Town Centre Crime"))</f>
        <v>Percentage of all Armagh Town Centre Crime</v>
      </c>
    </row>
    <row r="8" spans="2:14" x14ac:dyDescent="0.3">
      <c r="B8" s="26" t="s">
        <v>6</v>
      </c>
      <c r="C8" s="9">
        <f>INDEX(crimedata!$A$50:$AY$65,MATCH($B8,crimedata!$B$50:$B$65,0),MATCH('Crime by type'!$C$3,crimedata!$A$1:$AY$1,0))</f>
        <v>427</v>
      </c>
      <c r="D8" s="27">
        <f t="shared" ref="D8:D23" si="0">C8/$C$24</f>
        <v>0.37720848056537104</v>
      </c>
      <c r="E8" s="27"/>
      <c r="F8" s="9">
        <f>INDEX(crimedata!$A$34:$AY$49,MATCH($B8,crimedata!$B$34:$B$49,0),MATCH('Crime by type'!$C$3,crimedata!$A$1:$AY$1,0))</f>
        <v>439</v>
      </c>
      <c r="G8" s="9"/>
      <c r="H8" s="27">
        <f>F8/$F$24</f>
        <v>0.40423572744014735</v>
      </c>
      <c r="I8" s="9">
        <f>INDEX(crimedata!$A$18:$AY$33,MATCH($B8,crimedata!$B$18:$B$33,0),MATCH('Crime by type'!$C$3,crimedata!$A$1:$AY$1,0))</f>
        <v>352</v>
      </c>
      <c r="J8" s="9"/>
      <c r="K8" s="27">
        <f>I8/$I$24</f>
        <v>0.41509433962264153</v>
      </c>
      <c r="L8" s="9">
        <f>INDEX(crimedata!$A$1:$AY$17,MATCH($B8,crimedata!$B$1:$B$17,0),MATCH('Crime by type'!$C$3,crimedata!$A$1:$AY$1,0))</f>
        <v>357</v>
      </c>
      <c r="M8" s="9"/>
      <c r="N8" s="27">
        <f>L8/$L$24</f>
        <v>0.38222698072805139</v>
      </c>
    </row>
    <row r="9" spans="2:14" x14ac:dyDescent="0.3">
      <c r="B9" s="28" t="s">
        <v>7</v>
      </c>
      <c r="C9" s="14">
        <f>INDEX(crimedata!$A$50:$AY$65,MATCH($B9,crimedata!$B$50:$B$65,0),MATCH('Crime by type'!$C$3,crimedata!$A$1:$AY$1,0))</f>
        <v>1</v>
      </c>
      <c r="D9" s="29">
        <f t="shared" si="0"/>
        <v>8.8339222614840988E-4</v>
      </c>
      <c r="E9" s="29"/>
      <c r="F9" s="14">
        <f>INDEX(crimedata!$A$34:$AY$49,MATCH($B9,crimedata!$B$34:$B$49,0),MATCH('Crime by type'!$C$3,crimedata!$A$1:$AY$1,0))</f>
        <v>3</v>
      </c>
      <c r="G9" s="14"/>
      <c r="H9" s="29">
        <f t="shared" ref="H9:H23" si="1">F9/$F$24</f>
        <v>2.7624309392265192E-3</v>
      </c>
      <c r="I9" s="14">
        <f>INDEX(crimedata!$A$18:$AY$33,MATCH($B9,crimedata!$B$18:$B$33,0),MATCH('Crime by type'!$C$3,crimedata!$A$1:$AY$1,0))</f>
        <v>1</v>
      </c>
      <c r="J9" s="14"/>
      <c r="K9" s="29">
        <f t="shared" ref="K9:K23" si="2">I9/$I$24</f>
        <v>1.1792452830188679E-3</v>
      </c>
      <c r="L9" s="14">
        <f>INDEX(crimedata!$A$1:$AY$17,MATCH($B9,crimedata!$B$1:$B$17,0),MATCH('Crime by type'!$C$3,crimedata!$A$1:$AY$1,0))</f>
        <v>0</v>
      </c>
      <c r="M9" s="14"/>
      <c r="N9" s="29">
        <f t="shared" ref="N9:N23" si="3">L9/$L$24</f>
        <v>0</v>
      </c>
    </row>
    <row r="10" spans="2:14" x14ac:dyDescent="0.3">
      <c r="B10" s="26" t="s">
        <v>8</v>
      </c>
      <c r="C10" s="9">
        <f>INDEX(crimedata!$A$50:$AY$65,MATCH($B10,crimedata!$B$50:$B$65,0),MATCH('Crime by type'!$C$3,crimedata!$A$1:$AY$1,0))</f>
        <v>35</v>
      </c>
      <c r="D10" s="27">
        <f t="shared" si="0"/>
        <v>3.0918727915194347E-2</v>
      </c>
      <c r="E10" s="27"/>
      <c r="F10" s="9">
        <f>INDEX(crimedata!$A$34:$AY$49,MATCH($B10,crimedata!$B$34:$B$49,0),MATCH('Crime by type'!$C$3,crimedata!$A$1:$AY$1,0))</f>
        <v>41</v>
      </c>
      <c r="G10" s="9"/>
      <c r="H10" s="27">
        <f t="shared" si="1"/>
        <v>3.7753222836095765E-2</v>
      </c>
      <c r="I10" s="9">
        <f>INDEX(crimedata!$A$18:$AY$33,MATCH($B10,crimedata!$B$18:$B$33,0),MATCH('Crime by type'!$C$3,crimedata!$A$1:$AY$1,0))</f>
        <v>28</v>
      </c>
      <c r="J10" s="9"/>
      <c r="K10" s="27">
        <f t="shared" si="2"/>
        <v>3.3018867924528301E-2</v>
      </c>
      <c r="L10" s="9">
        <f>INDEX(crimedata!$A$1:$AY$17,MATCH($B10,crimedata!$B$1:$B$17,0),MATCH('Crime by type'!$C$3,crimedata!$A$1:$AY$1,0))</f>
        <v>24</v>
      </c>
      <c r="M10" s="9"/>
      <c r="N10" s="27">
        <f t="shared" si="3"/>
        <v>2.569593147751606E-2</v>
      </c>
    </row>
    <row r="11" spans="2:14" x14ac:dyDescent="0.3">
      <c r="B11" s="28" t="s">
        <v>9</v>
      </c>
      <c r="C11" s="14">
        <f>INDEX(crimedata!$A$50:$AY$65,MATCH($B11,crimedata!$B$50:$B$65,0),MATCH('Crime by type'!$C$3,crimedata!$A$1:$AY$1,0))</f>
        <v>102</v>
      </c>
      <c r="D11" s="29">
        <f t="shared" si="0"/>
        <v>9.0106007067137811E-2</v>
      </c>
      <c r="E11" s="29"/>
      <c r="F11" s="14">
        <f>INDEX(crimedata!$A$34:$AY$49,MATCH($B11,crimedata!$B$34:$B$49,0),MATCH('Crime by type'!$C$3,crimedata!$A$1:$AY$1,0))</f>
        <v>114</v>
      </c>
      <c r="G11" s="14"/>
      <c r="H11" s="29">
        <f t="shared" si="1"/>
        <v>0.10497237569060773</v>
      </c>
      <c r="I11" s="14">
        <f>INDEX(crimedata!$A$18:$AY$33,MATCH($B11,crimedata!$B$18:$B$33,0),MATCH('Crime by type'!$C$3,crimedata!$A$1:$AY$1,0))</f>
        <v>92</v>
      </c>
      <c r="J11" s="14"/>
      <c r="K11" s="29">
        <f t="shared" si="2"/>
        <v>0.10849056603773585</v>
      </c>
      <c r="L11" s="14">
        <f>INDEX(crimedata!$A$1:$AY$17,MATCH($B11,crimedata!$B$1:$B$17,0),MATCH('Crime by type'!$C$3,crimedata!$A$1:$AY$1,0))</f>
        <v>108</v>
      </c>
      <c r="M11" s="14"/>
      <c r="N11" s="29">
        <f t="shared" si="3"/>
        <v>0.11563169164882227</v>
      </c>
    </row>
    <row r="12" spans="2:14" x14ac:dyDescent="0.3">
      <c r="B12" s="26" t="s">
        <v>10</v>
      </c>
      <c r="C12" s="9">
        <f>INDEX(crimedata!$A$50:$AY$65,MATCH($B12,crimedata!$B$50:$B$65,0),MATCH('Crime by type'!$C$3,crimedata!$A$1:$AY$1,0))</f>
        <v>66</v>
      </c>
      <c r="D12" s="27">
        <f t="shared" si="0"/>
        <v>5.8303886925795051E-2</v>
      </c>
      <c r="E12" s="27"/>
      <c r="F12" s="9">
        <f>INDEX(crimedata!$A$34:$AY$49,MATCH($B12,crimedata!$B$34:$B$49,0),MATCH('Crime by type'!$C$3,crimedata!$A$1:$AY$1,0))</f>
        <v>30</v>
      </c>
      <c r="G12" s="9"/>
      <c r="H12" s="27">
        <f t="shared" si="1"/>
        <v>2.7624309392265192E-2</v>
      </c>
      <c r="I12" s="9">
        <f>INDEX(crimedata!$A$18:$AY$33,MATCH($B12,crimedata!$B$18:$B$33,0),MATCH('Crime by type'!$C$3,crimedata!$A$1:$AY$1,0))</f>
        <v>14</v>
      </c>
      <c r="J12" s="9"/>
      <c r="K12" s="27">
        <f t="shared" si="2"/>
        <v>1.6509433962264151E-2</v>
      </c>
      <c r="L12" s="9">
        <f>INDEX(crimedata!$A$1:$AY$17,MATCH($B12,crimedata!$B$1:$B$17,0),MATCH('Crime by type'!$C$3,crimedata!$A$1:$AY$1,0))</f>
        <v>35</v>
      </c>
      <c r="M12" s="9"/>
      <c r="N12" s="27">
        <f t="shared" si="3"/>
        <v>3.7473233404710919E-2</v>
      </c>
    </row>
    <row r="13" spans="2:14" x14ac:dyDescent="0.3">
      <c r="B13" s="28" t="s">
        <v>11</v>
      </c>
      <c r="C13" s="14">
        <f>INDEX(crimedata!$A$50:$AY$65,MATCH($B13,crimedata!$B$50:$B$65,0),MATCH('Crime by type'!$C$3,crimedata!$A$1:$AY$1,0))</f>
        <v>13</v>
      </c>
      <c r="D13" s="29">
        <f t="shared" si="0"/>
        <v>1.1484098939929329E-2</v>
      </c>
      <c r="E13" s="29"/>
      <c r="F13" s="14">
        <f>INDEX(crimedata!$A$34:$AY$49,MATCH($B13,crimedata!$B$34:$B$49,0),MATCH('Crime by type'!$C$3,crimedata!$A$1:$AY$1,0))</f>
        <v>39</v>
      </c>
      <c r="G13" s="14"/>
      <c r="H13" s="29">
        <f t="shared" si="1"/>
        <v>3.591160220994475E-2</v>
      </c>
      <c r="I13" s="14">
        <f>INDEX(crimedata!$A$18:$AY$33,MATCH($B13,crimedata!$B$18:$B$33,0),MATCH('Crime by type'!$C$3,crimedata!$A$1:$AY$1,0))</f>
        <v>27</v>
      </c>
      <c r="J13" s="14"/>
      <c r="K13" s="29">
        <f t="shared" si="2"/>
        <v>3.1839622641509434E-2</v>
      </c>
      <c r="L13" s="14">
        <f>INDEX(crimedata!$A$1:$AY$17,MATCH($B13,crimedata!$B$1:$B$17,0),MATCH('Crime by type'!$C$3,crimedata!$A$1:$AY$1,0))</f>
        <v>28</v>
      </c>
      <c r="M13" s="14"/>
      <c r="N13" s="29">
        <f t="shared" si="3"/>
        <v>2.9978586723768737E-2</v>
      </c>
    </row>
    <row r="14" spans="2:14" x14ac:dyDescent="0.3">
      <c r="B14" s="26" t="s">
        <v>12</v>
      </c>
      <c r="C14" s="9">
        <f>INDEX(crimedata!$A$50:$AY$65,MATCH($B14,crimedata!$B$50:$B$65,0),MATCH('Crime by type'!$C$3,crimedata!$A$1:$AY$1,0))</f>
        <v>83</v>
      </c>
      <c r="D14" s="27">
        <f t="shared" si="0"/>
        <v>7.3321554770318015E-2</v>
      </c>
      <c r="E14" s="27"/>
      <c r="F14" s="9">
        <f>INDEX(crimedata!$A$34:$AY$49,MATCH($B14,crimedata!$B$34:$B$49,0),MATCH('Crime by type'!$C$3,crimedata!$A$1:$AY$1,0))</f>
        <v>54</v>
      </c>
      <c r="G14" s="9"/>
      <c r="H14" s="27">
        <f t="shared" si="1"/>
        <v>4.9723756906077346E-2</v>
      </c>
      <c r="I14" s="9">
        <f>INDEX(crimedata!$A$18:$AY$33,MATCH($B14,crimedata!$B$18:$B$33,0),MATCH('Crime by type'!$C$3,crimedata!$A$1:$AY$1,0))</f>
        <v>66</v>
      </c>
      <c r="J14" s="9"/>
      <c r="K14" s="27">
        <f t="shared" si="2"/>
        <v>7.783018867924528E-2</v>
      </c>
      <c r="L14" s="9">
        <f>INDEX(crimedata!$A$1:$AY$17,MATCH($B14,crimedata!$B$1:$B$17,0),MATCH('Crime by type'!$C$3,crimedata!$A$1:$AY$1,0))</f>
        <v>84</v>
      </c>
      <c r="M14" s="9"/>
      <c r="N14" s="27">
        <f t="shared" si="3"/>
        <v>8.9935760171306209E-2</v>
      </c>
    </row>
    <row r="15" spans="2:14" x14ac:dyDescent="0.3">
      <c r="B15" s="28" t="s">
        <v>13</v>
      </c>
      <c r="C15" s="14">
        <f>INDEX(crimedata!$A$50:$AY$65,MATCH($B15,crimedata!$B$50:$B$65,0),MATCH('Crime by type'!$C$3,crimedata!$A$1:$AY$1,0))</f>
        <v>11</v>
      </c>
      <c r="D15" s="29">
        <f t="shared" si="0"/>
        <v>9.7173144876325085E-3</v>
      </c>
      <c r="E15" s="29"/>
      <c r="F15" s="14">
        <f>INDEX(crimedata!$A$34:$AY$49,MATCH($B15,crimedata!$B$34:$B$49,0),MATCH('Crime by type'!$C$3,crimedata!$A$1:$AY$1,0))</f>
        <v>12</v>
      </c>
      <c r="G15" s="14"/>
      <c r="H15" s="29">
        <f t="shared" si="1"/>
        <v>1.1049723756906077E-2</v>
      </c>
      <c r="I15" s="14">
        <f>INDEX(crimedata!$A$18:$AY$33,MATCH($B15,crimedata!$B$18:$B$33,0),MATCH('Crime by type'!$C$3,crimedata!$A$1:$AY$1,0))</f>
        <v>3</v>
      </c>
      <c r="J15" s="14"/>
      <c r="K15" s="29">
        <f t="shared" si="2"/>
        <v>3.5377358490566039E-3</v>
      </c>
      <c r="L15" s="14">
        <f>INDEX(crimedata!$A$1:$AY$17,MATCH($B15,crimedata!$B$1:$B$17,0),MATCH('Crime by type'!$C$3,crimedata!$A$1:$AY$1,0))</f>
        <v>0</v>
      </c>
      <c r="M15" s="14"/>
      <c r="N15" s="29">
        <f t="shared" si="3"/>
        <v>0</v>
      </c>
    </row>
    <row r="16" spans="2:14" x14ac:dyDescent="0.3">
      <c r="B16" s="26" t="s">
        <v>127</v>
      </c>
      <c r="C16" s="9">
        <f>INDEX(crimedata!$A$50:$AY$65,MATCH($B16,crimedata!$B$50:$B$65,0),MATCH('Crime by type'!$C$3,crimedata!$A$1:$AY$1,0))</f>
        <v>0</v>
      </c>
      <c r="D16" s="27">
        <f t="shared" si="0"/>
        <v>0</v>
      </c>
      <c r="E16" s="27"/>
      <c r="F16" s="9">
        <f>INDEX(crimedata!$A$34:$AY$49,MATCH($B16,crimedata!$B$34:$B$49,0),MATCH('Crime by type'!$C$3,crimedata!$A$1:$AY$1,0))</f>
        <v>0</v>
      </c>
      <c r="G16" s="9"/>
      <c r="H16" s="27">
        <f t="shared" si="1"/>
        <v>0</v>
      </c>
      <c r="I16" s="9">
        <f>INDEX(crimedata!$A$18:$AY$33,MATCH($B16,crimedata!$B$18:$B$33,0),MATCH('Crime by type'!$C$3,crimedata!$A$1:$AY$1,0))</f>
        <v>4</v>
      </c>
      <c r="J16" s="9"/>
      <c r="K16" s="27">
        <f t="shared" si="2"/>
        <v>4.7169811320754715E-3</v>
      </c>
      <c r="L16" s="9">
        <f>INDEX(crimedata!$A$1:$AY$17,MATCH($B16,crimedata!$B$1:$B$17,0),MATCH('Crime by type'!$C$3,crimedata!$A$1:$AY$1,0))</f>
        <v>18</v>
      </c>
      <c r="M16" s="9"/>
      <c r="N16" s="27">
        <f t="shared" si="3"/>
        <v>1.9271948608137045E-2</v>
      </c>
    </row>
    <row r="17" spans="2:14" x14ac:dyDescent="0.3">
      <c r="B17" s="28" t="s">
        <v>14</v>
      </c>
      <c r="C17" s="14">
        <f>INDEX(crimedata!$A$50:$AY$65,MATCH($B17,crimedata!$B$50:$B$65,0),MATCH('Crime by type'!$C$3,crimedata!$A$1:$AY$1,0))</f>
        <v>4</v>
      </c>
      <c r="D17" s="29">
        <f t="shared" si="0"/>
        <v>3.5335689045936395E-3</v>
      </c>
      <c r="E17" s="29"/>
      <c r="F17" s="14">
        <f>INDEX(crimedata!$A$34:$AY$49,MATCH($B17,crimedata!$B$34:$B$49,0),MATCH('Crime by type'!$C$3,crimedata!$A$1:$AY$1,0))</f>
        <v>5</v>
      </c>
      <c r="G17" s="14"/>
      <c r="H17" s="29">
        <f t="shared" si="1"/>
        <v>4.6040515653775326E-3</v>
      </c>
      <c r="I17" s="14">
        <f>INDEX(crimedata!$A$18:$AY$33,MATCH($B17,crimedata!$B$18:$B$33,0),MATCH('Crime by type'!$C$3,crimedata!$A$1:$AY$1,0))</f>
        <v>6</v>
      </c>
      <c r="J17" s="14"/>
      <c r="K17" s="29">
        <f t="shared" si="2"/>
        <v>7.0754716981132077E-3</v>
      </c>
      <c r="L17" s="14">
        <f>INDEX(crimedata!$A$1:$AY$17,MATCH($B17,crimedata!$B$1:$B$17,0),MATCH('Crime by type'!$C$3,crimedata!$A$1:$AY$1,0))</f>
        <v>0</v>
      </c>
      <c r="M17" s="14"/>
      <c r="N17" s="29">
        <f t="shared" si="3"/>
        <v>0</v>
      </c>
    </row>
    <row r="18" spans="2:14" x14ac:dyDescent="0.3">
      <c r="B18" s="26" t="s">
        <v>15</v>
      </c>
      <c r="C18" s="9">
        <f>INDEX(crimedata!$A$50:$AY$65,MATCH($B18,crimedata!$B$50:$B$65,0),MATCH('Crime by type'!$C$3,crimedata!$A$1:$AY$1,0))</f>
        <v>4</v>
      </c>
      <c r="D18" s="27">
        <f t="shared" si="0"/>
        <v>3.5335689045936395E-3</v>
      </c>
      <c r="E18" s="27"/>
      <c r="F18" s="9">
        <f>INDEX(crimedata!$A$34:$AY$49,MATCH($B18,crimedata!$B$34:$B$49,0),MATCH('Crime by type'!$C$3,crimedata!$A$1:$AY$1,0))</f>
        <v>3</v>
      </c>
      <c r="G18" s="9"/>
      <c r="H18" s="27">
        <f t="shared" si="1"/>
        <v>2.7624309392265192E-3</v>
      </c>
      <c r="I18" s="9">
        <f>INDEX(crimedata!$A$18:$AY$33,MATCH($B18,crimedata!$B$18:$B$33,0),MATCH('Crime by type'!$C$3,crimedata!$A$1:$AY$1,0))</f>
        <v>3</v>
      </c>
      <c r="J18" s="9"/>
      <c r="K18" s="27">
        <f t="shared" si="2"/>
        <v>3.5377358490566039E-3</v>
      </c>
      <c r="L18" s="9">
        <f>INDEX(crimedata!$A$1:$AY$17,MATCH($B18,crimedata!$B$1:$B$17,0),MATCH('Crime by type'!$C$3,crimedata!$A$1:$AY$1,0))</f>
        <v>6</v>
      </c>
      <c r="M18" s="9"/>
      <c r="N18" s="27">
        <f t="shared" si="3"/>
        <v>6.4239828693790149E-3</v>
      </c>
    </row>
    <row r="19" spans="2:14" x14ac:dyDescent="0.3">
      <c r="B19" s="28" t="s">
        <v>16</v>
      </c>
      <c r="C19" s="14">
        <f>INDEX(crimedata!$A$50:$AY$65,MATCH($B19,crimedata!$B$50:$B$65,0),MATCH('Crime by type'!$C$3,crimedata!$A$1:$AY$1,0))</f>
        <v>98</v>
      </c>
      <c r="D19" s="29">
        <f t="shared" si="0"/>
        <v>8.6572438162544174E-2</v>
      </c>
      <c r="E19" s="29"/>
      <c r="F19" s="14">
        <f>INDEX(crimedata!$A$34:$AY$49,MATCH($B19,crimedata!$B$34:$B$49,0),MATCH('Crime by type'!$C$3,crimedata!$A$1:$AY$1,0))</f>
        <v>41</v>
      </c>
      <c r="G19" s="14"/>
      <c r="H19" s="29">
        <f t="shared" si="1"/>
        <v>3.7753222836095765E-2</v>
      </c>
      <c r="I19" s="14">
        <f>INDEX(crimedata!$A$18:$AY$33,MATCH($B19,crimedata!$B$18:$B$33,0),MATCH('Crime by type'!$C$3,crimedata!$A$1:$AY$1,0))</f>
        <v>77</v>
      </c>
      <c r="J19" s="14"/>
      <c r="K19" s="29">
        <f t="shared" si="2"/>
        <v>9.0801886792452824E-2</v>
      </c>
      <c r="L19" s="14">
        <f>INDEX(crimedata!$A$1:$AY$17,MATCH($B19,crimedata!$B$1:$B$17,0),MATCH('Crime by type'!$C$3,crimedata!$A$1:$AY$1,0))</f>
        <v>72</v>
      </c>
      <c r="M19" s="14"/>
      <c r="N19" s="29">
        <f t="shared" si="3"/>
        <v>7.7087794432548179E-2</v>
      </c>
    </row>
    <row r="20" spans="2:14" x14ac:dyDescent="0.3">
      <c r="B20" s="26" t="s">
        <v>17</v>
      </c>
      <c r="C20" s="9">
        <f>INDEX(crimedata!$A$50:$AY$65,MATCH($B20,crimedata!$B$50:$B$65,0),MATCH('Crime by type'!$C$3,crimedata!$A$1:$AY$1,0))</f>
        <v>2</v>
      </c>
      <c r="D20" s="27">
        <f t="shared" si="0"/>
        <v>1.7667844522968198E-3</v>
      </c>
      <c r="E20" s="27"/>
      <c r="F20" s="9">
        <f>INDEX(crimedata!$A$34:$AY$49,MATCH($B20,crimedata!$B$34:$B$49,0),MATCH('Crime by type'!$C$3,crimedata!$A$1:$AY$1,0))</f>
        <v>3</v>
      </c>
      <c r="G20" s="9"/>
      <c r="H20" s="27">
        <f t="shared" si="1"/>
        <v>2.7624309392265192E-3</v>
      </c>
      <c r="I20" s="9">
        <f>INDEX(crimedata!$A$18:$AY$33,MATCH($B20,crimedata!$B$18:$B$33,0),MATCH('Crime by type'!$C$3,crimedata!$A$1:$AY$1,0))</f>
        <v>0</v>
      </c>
      <c r="J20" s="9"/>
      <c r="K20" s="27">
        <f t="shared" si="2"/>
        <v>0</v>
      </c>
      <c r="L20" s="9">
        <f>INDEX(crimedata!$A$1:$AY$17,MATCH($B20,crimedata!$B$1:$B$17,0),MATCH('Crime by type'!$C$3,crimedata!$A$1:$AY$1,0))</f>
        <v>0</v>
      </c>
      <c r="M20" s="9"/>
      <c r="N20" s="27">
        <f t="shared" si="3"/>
        <v>0</v>
      </c>
    </row>
    <row r="21" spans="2:14" x14ac:dyDescent="0.3">
      <c r="B21" s="28" t="s">
        <v>18</v>
      </c>
      <c r="C21" s="14">
        <f>INDEX(crimedata!$A$50:$AY$65,MATCH($B21,crimedata!$B$50:$B$65,0),MATCH('Crime by type'!$C$3,crimedata!$A$1:$AY$1,0))</f>
        <v>24</v>
      </c>
      <c r="D21" s="29">
        <f t="shared" si="0"/>
        <v>2.1201413427561839E-2</v>
      </c>
      <c r="E21" s="29"/>
      <c r="F21" s="14">
        <f>INDEX(crimedata!$A$34:$AY$49,MATCH($B21,crimedata!$B$34:$B$49,0),MATCH('Crime by type'!$C$3,crimedata!$A$1:$AY$1,0))</f>
        <v>42</v>
      </c>
      <c r="G21" s="14"/>
      <c r="H21" s="29">
        <f t="shared" si="1"/>
        <v>3.8674033149171269E-2</v>
      </c>
      <c r="I21" s="14">
        <f>INDEX(crimedata!$A$18:$AY$33,MATCH($B21,crimedata!$B$18:$B$33,0),MATCH('Crime by type'!$C$3,crimedata!$A$1:$AY$1,0))</f>
        <v>19</v>
      </c>
      <c r="J21" s="14"/>
      <c r="K21" s="29">
        <f t="shared" si="2"/>
        <v>2.2405660377358489E-2</v>
      </c>
      <c r="L21" s="14">
        <f>INDEX(crimedata!$A$1:$AY$17,MATCH($B21,crimedata!$B$1:$B$17,0),MATCH('Crime by type'!$C$3,crimedata!$A$1:$AY$1,0))</f>
        <v>16</v>
      </c>
      <c r="M21" s="14"/>
      <c r="N21" s="29">
        <f t="shared" si="3"/>
        <v>1.7130620985010708E-2</v>
      </c>
    </row>
    <row r="22" spans="2:14" x14ac:dyDescent="0.3">
      <c r="B22" s="26" t="s">
        <v>128</v>
      </c>
      <c r="C22" s="9">
        <f>INDEX(crimedata!$A$50:$AY$65,MATCH($B22,crimedata!$B$50:$B$65,0),MATCH('Crime by type'!$C$3,crimedata!$A$1:$AY$1,0))</f>
        <v>0</v>
      </c>
      <c r="D22" s="27">
        <f t="shared" si="0"/>
        <v>0</v>
      </c>
      <c r="E22" s="27"/>
      <c r="F22" s="9">
        <f>INDEX(crimedata!$A$34:$AY$49,MATCH($B22,crimedata!$B$34:$B$49,0),MATCH('Crime by type'!$C$3,crimedata!$A$1:$AY$1,0))</f>
        <v>0</v>
      </c>
      <c r="G22" s="9"/>
      <c r="H22" s="27">
        <f t="shared" si="1"/>
        <v>0</v>
      </c>
      <c r="I22" s="9">
        <f>INDEX(crimedata!$A$18:$AY$33,MATCH($B22,crimedata!$B$18:$B$33,0),MATCH('Crime by type'!$C$3,crimedata!$A$1:$AY$1,0))</f>
        <v>37</v>
      </c>
      <c r="J22" s="9"/>
      <c r="K22" s="27">
        <f t="shared" si="2"/>
        <v>4.363207547169811E-2</v>
      </c>
      <c r="L22" s="9">
        <f>INDEX(crimedata!$A$1:$AY$17,MATCH($B22,crimedata!$B$1:$B$17,0),MATCH('Crime by type'!$C$3,crimedata!$A$1:$AY$1,0))</f>
        <v>186</v>
      </c>
      <c r="M22" s="9"/>
      <c r="N22" s="27">
        <f t="shared" si="3"/>
        <v>0.19914346895074947</v>
      </c>
    </row>
    <row r="23" spans="2:14" x14ac:dyDescent="0.3">
      <c r="B23" s="28" t="s">
        <v>19</v>
      </c>
      <c r="C23" s="14">
        <f>INDEX(crimedata!$A$50:$AY$65,MATCH($B23,crimedata!$B$50:$B$65,0),MATCH('Crime by type'!$C$3,crimedata!$A$1:$AY$1,0))</f>
        <v>262</v>
      </c>
      <c r="D23" s="29">
        <f t="shared" si="0"/>
        <v>0.2314487632508834</v>
      </c>
      <c r="E23" s="29"/>
      <c r="F23" s="14">
        <f>INDEX(crimedata!$A$34:$AY$49,MATCH($B23,crimedata!$B$34:$B$49,0),MATCH('Crime by type'!$C$3,crimedata!$A$1:$AY$1,0))</f>
        <v>260</v>
      </c>
      <c r="G23" s="14"/>
      <c r="H23" s="29">
        <f t="shared" si="1"/>
        <v>0.23941068139963168</v>
      </c>
      <c r="I23" s="14">
        <f>INDEX(crimedata!$A$18:$AY$33,MATCH($B23,crimedata!$B$18:$B$33,0),MATCH('Crime by type'!$C$3,crimedata!$A$1:$AY$1,0))</f>
        <v>119</v>
      </c>
      <c r="J23" s="14"/>
      <c r="K23" s="29">
        <f t="shared" si="2"/>
        <v>0.14033018867924529</v>
      </c>
      <c r="L23" s="14">
        <f>INDEX(crimedata!$A$1:$AY$17,MATCH($B23,crimedata!$B$1:$B$17,0),MATCH('Crime by type'!$C$3,crimedata!$A$1:$AY$1,0))</f>
        <v>0</v>
      </c>
      <c r="M23" s="14"/>
      <c r="N23" s="29">
        <f t="shared" si="3"/>
        <v>0</v>
      </c>
    </row>
    <row r="24" spans="2:14" ht="16.2" thickBot="1" x14ac:dyDescent="0.35">
      <c r="B24" s="30" t="s">
        <v>3</v>
      </c>
      <c r="C24" s="31">
        <f t="shared" ref="C24:N24" si="4">SUM(C8:C23)</f>
        <v>1132</v>
      </c>
      <c r="D24" s="32">
        <f>SUM(D8:D23)</f>
        <v>1</v>
      </c>
      <c r="E24" s="32"/>
      <c r="F24" s="31">
        <f t="shared" si="4"/>
        <v>1086</v>
      </c>
      <c r="G24" s="31"/>
      <c r="H24" s="32">
        <f t="shared" si="4"/>
        <v>1</v>
      </c>
      <c r="I24" s="31">
        <f t="shared" si="4"/>
        <v>848</v>
      </c>
      <c r="J24" s="31"/>
      <c r="K24" s="32">
        <f t="shared" si="4"/>
        <v>1</v>
      </c>
      <c r="L24" s="31">
        <f t="shared" si="4"/>
        <v>934</v>
      </c>
      <c r="M24" s="31"/>
      <c r="N24" s="32">
        <f t="shared" si="4"/>
        <v>1</v>
      </c>
    </row>
    <row r="25" spans="2:14" x14ac:dyDescent="0.3">
      <c r="C25" s="33"/>
      <c r="D25" s="33"/>
      <c r="K25" s="34"/>
    </row>
    <row r="26" spans="2:14" x14ac:dyDescent="0.3">
      <c r="B26"/>
      <c r="K26" s="34"/>
    </row>
  </sheetData>
  <mergeCells count="5">
    <mergeCell ref="C3:F3"/>
    <mergeCell ref="C6:E6"/>
    <mergeCell ref="F6:H6"/>
    <mergeCell ref="I6:K6"/>
    <mergeCell ref="L6:N6"/>
  </mergeCells>
  <pageMargins left="0.70866141732283472" right="0.70866141732283472" top="0.74803149606299213" bottom="0.74803149606299213" header="0.31496062992125984" footer="0.31496062992125984"/>
  <pageSetup paperSize="9" scale="5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CellDropdownList!$K$3:$K$6</xm:f>
          </x14:formula1>
          <xm:sqref>L6:M6 F6:G6 I6:J6 C6:D6</xm:sqref>
        </x14:dataValidation>
        <x14:dataValidation type="list" allowBlank="1" showInputMessage="1" showErrorMessage="1" xr:uid="{00000000-0002-0000-1000-000001000000}">
          <x14:formula1>
            <xm:f>CellDropdownList!$A$3:$A$44</xm:f>
          </x14:formula1>
          <xm:sqref>C3:E3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142062"/>
    <pageSetUpPr fitToPage="1"/>
  </sheetPr>
  <dimension ref="B1:N53"/>
  <sheetViews>
    <sheetView showGridLines="0" zoomScaleNormal="100" workbookViewId="0">
      <selection activeCell="G6" sqref="G6"/>
    </sheetView>
  </sheetViews>
  <sheetFormatPr defaultColWidth="9.21875" defaultRowHeight="14.4" x14ac:dyDescent="0.3"/>
  <cols>
    <col min="1" max="1" width="2.44140625" style="1" customWidth="1"/>
    <col min="2" max="2" width="28.77734375" style="1" customWidth="1"/>
    <col min="3" max="3" width="14" style="1" customWidth="1"/>
    <col min="4" max="4" width="16.77734375" style="1" customWidth="1"/>
    <col min="5" max="5" width="17.77734375" style="1" customWidth="1"/>
    <col min="6" max="6" width="15.77734375" style="1" bestFit="1" customWidth="1"/>
    <col min="7" max="7" width="15.77734375" style="1" customWidth="1"/>
    <col min="8" max="8" width="22.44140625" style="1" customWidth="1"/>
    <col min="9" max="10" width="17.77734375" style="1" customWidth="1"/>
    <col min="11" max="11" width="16.5546875" style="1" customWidth="1"/>
    <col min="12" max="13" width="21" style="1" customWidth="1"/>
    <col min="14" max="14" width="17.77734375" style="1" customWidth="1"/>
    <col min="15" max="16384" width="9.21875" style="1"/>
  </cols>
  <sheetData>
    <row r="1" spans="2:14" ht="22.8" x14ac:dyDescent="0.4">
      <c r="B1" s="76" t="s">
        <v>1099</v>
      </c>
    </row>
    <row r="2" spans="2:14" ht="15" thickBot="1" x14ac:dyDescent="0.35"/>
    <row r="3" spans="2:14" ht="21" x14ac:dyDescent="0.3">
      <c r="B3" s="2" t="s">
        <v>1</v>
      </c>
      <c r="C3" s="397" t="s">
        <v>76</v>
      </c>
      <c r="D3" s="397"/>
      <c r="E3" s="397"/>
      <c r="F3" s="397"/>
      <c r="G3" s="3"/>
    </row>
    <row r="4" spans="2:14" x14ac:dyDescent="0.3">
      <c r="K4" s="4"/>
      <c r="L4" s="4"/>
    </row>
    <row r="5" spans="2:14" ht="15" thickBot="1" x14ac:dyDescent="0.35">
      <c r="K5" s="4"/>
      <c r="L5" s="4"/>
    </row>
    <row r="6" spans="2:14" ht="57.6" x14ac:dyDescent="0.3">
      <c r="B6" s="5" t="s">
        <v>3</v>
      </c>
      <c r="C6" s="6" t="str">
        <f>IF(ISNUMBER(SEARCH("CITY",$C$3)),CONCATENATE(PROPER($C$3),"
Centre"),CONCATENATE(PROPER($C$3),"
Town Centre"))</f>
        <v>Antrim
Town Centre</v>
      </c>
      <c r="D6" s="6" t="s">
        <v>1176</v>
      </c>
      <c r="E6" s="7" t="str">
        <f>IF(ISNUMBER(SEARCH("CITY",$C$3)),"City Centre Crime
(% of SDL Crime)","Town Centre Crime
(% of SDL Crime)")</f>
        <v>Town Centre Crime
(% of SDL Crime)</v>
      </c>
      <c r="F6" s="7" t="str">
        <f>IF(ISNUMBER(SEARCH("CITY",$C$3)),"City Centre Crime
(per 1,000 SDL Population)","Town Centre Crime
(per 1,000 SDL Population)")</f>
        <v>Town Centre Crime
(per 1,000 SDL Population)</v>
      </c>
      <c r="J6" s="4"/>
    </row>
    <row r="7" spans="2:14" ht="15.75" customHeight="1" x14ac:dyDescent="0.4">
      <c r="B7" s="8">
        <v>2015</v>
      </c>
      <c r="C7" s="9">
        <f>C32</f>
        <v>326</v>
      </c>
      <c r="D7" s="9">
        <f>D53</f>
        <v>3014</v>
      </c>
      <c r="E7" s="10">
        <f>C7/D7</f>
        <v>0.10816191108161911</v>
      </c>
      <c r="F7" s="11">
        <v>13.946524064171124</v>
      </c>
      <c r="H7" s="12"/>
      <c r="I7" s="12"/>
      <c r="J7" s="4"/>
    </row>
    <row r="8" spans="2:14" ht="15.75" customHeight="1" x14ac:dyDescent="0.4">
      <c r="B8" s="13">
        <v>2014</v>
      </c>
      <c r="C8" s="14">
        <f>F32</f>
        <v>347</v>
      </c>
      <c r="D8" s="14">
        <f>G53</f>
        <v>2853</v>
      </c>
      <c r="E8" s="15">
        <f>C8/D8</f>
        <v>0.12162635821941815</v>
      </c>
      <c r="F8" s="16">
        <v>14.844919786096257</v>
      </c>
      <c r="H8" s="12"/>
      <c r="I8" s="12"/>
      <c r="J8" s="4"/>
    </row>
    <row r="9" spans="2:14" ht="15.75" customHeight="1" x14ac:dyDescent="0.4">
      <c r="B9" s="8">
        <v>2013</v>
      </c>
      <c r="C9" s="9">
        <f>I32</f>
        <v>398</v>
      </c>
      <c r="D9" s="9">
        <f>J53</f>
        <v>2822</v>
      </c>
      <c r="E9" s="17">
        <f>C9/D9</f>
        <v>0.14103472714386961</v>
      </c>
      <c r="F9" s="11">
        <v>17.026737967914439</v>
      </c>
      <c r="H9" s="12"/>
      <c r="I9" s="12"/>
      <c r="J9" s="4"/>
    </row>
    <row r="10" spans="2:14" ht="15.75" customHeight="1" thickBot="1" x14ac:dyDescent="0.45">
      <c r="B10" s="18">
        <v>2012</v>
      </c>
      <c r="C10" s="19">
        <f>L32</f>
        <v>401</v>
      </c>
      <c r="D10" s="19">
        <f>M53</f>
        <v>3021</v>
      </c>
      <c r="E10" s="20">
        <f>C10/D10</f>
        <v>0.13273750413770274</v>
      </c>
      <c r="F10" s="21">
        <v>17.155080213903744</v>
      </c>
      <c r="H10" s="12"/>
      <c r="I10" s="12"/>
      <c r="J10" s="4"/>
    </row>
    <row r="11" spans="2:14" x14ac:dyDescent="0.3">
      <c r="L11" s="4"/>
      <c r="M11" s="4"/>
    </row>
    <row r="12" spans="2:14" ht="21" customHeight="1" thickBot="1" x14ac:dyDescent="0.45">
      <c r="B12" s="372" t="str">
        <f>IF(ISNUMBER(SEARCH("CITY",$C$3)),CONCATENATE(PROPER($C$3)," Centre Crime by Type"),CONCATENATE(PROPER($C$3)," Town Centre Crime by Type"))</f>
        <v>Antrim Town Centre Crime by Type</v>
      </c>
      <c r="C12" s="373"/>
      <c r="D12" s="373"/>
      <c r="E12" s="373"/>
      <c r="F12" s="373"/>
      <c r="G12" s="373"/>
      <c r="H12" s="373"/>
      <c r="I12" s="373"/>
      <c r="J12" s="373"/>
      <c r="K12" s="373"/>
      <c r="L12" s="373"/>
      <c r="M12" s="49"/>
    </row>
    <row r="13" spans="2:14" ht="21.6" thickBot="1" x14ac:dyDescent="0.45">
      <c r="B13" s="22"/>
    </row>
    <row r="14" spans="2:14" ht="21.6" thickBot="1" x14ac:dyDescent="0.45">
      <c r="B14" s="23"/>
      <c r="C14" s="374">
        <v>2015</v>
      </c>
      <c r="D14" s="374"/>
      <c r="E14" s="375"/>
      <c r="F14" s="376">
        <v>2014</v>
      </c>
      <c r="G14" s="374"/>
      <c r="H14" s="375"/>
      <c r="I14" s="376">
        <v>2013</v>
      </c>
      <c r="J14" s="374"/>
      <c r="K14" s="375"/>
      <c r="L14" s="376">
        <v>2012</v>
      </c>
      <c r="M14" s="374"/>
      <c r="N14" s="375"/>
    </row>
    <row r="15" spans="2:14" ht="43.2" x14ac:dyDescent="0.3">
      <c r="B15" s="24" t="s">
        <v>4</v>
      </c>
      <c r="C15" s="6" t="str">
        <f>IF(ISNUMBER(SEARCH("CITY",$C$3)),CONCATENATE(PROPER($C$3),"
Centre"),CONCATENATE(PROPER($C$3),"
Town Centre"))</f>
        <v>Antrim
Town Centre</v>
      </c>
      <c r="D15" s="25" t="str">
        <f>IF(ISNUMBER(SEARCH("CITY",$C$3)),CONCATENATE("Percentage of all ",PROPER($C$3)," Centre Crime"),CONCATENATE("Percentage of all ",PROPER($C$3)," Town Centre Crime"))</f>
        <v>Percentage of all Antrim Town Centre Crime</v>
      </c>
      <c r="E15" s="25"/>
      <c r="F15" s="6" t="str">
        <f>IF(ISNUMBER(SEARCH("CITY",$C$3)),CONCATENATE(PROPER($C$3),"
Centre"),CONCATENATE(PROPER($C$3),"
Town Centre"))</f>
        <v>Antrim
Town Centre</v>
      </c>
      <c r="G15" s="51"/>
      <c r="H15" s="25" t="str">
        <f>IF(ISNUMBER(SEARCH("CITY",$C$3)),CONCATENATE("Percentage of all ",PROPER($C$3)," Centre Crime"),CONCATENATE("Percentage of all ",PROPER($C$3)," Town Centre Crime"))</f>
        <v>Percentage of all Antrim Town Centre Crime</v>
      </c>
      <c r="I15" s="6" t="str">
        <f>IF(ISNUMBER(SEARCH("CITY",$C$3)),CONCATENATE(PROPER($C$3),"
Centre"),CONCATENATE(PROPER($C$3),"
Town Centre"))</f>
        <v>Antrim
Town Centre</v>
      </c>
      <c r="J15" s="51"/>
      <c r="K15" s="25" t="str">
        <f>IF(ISNUMBER(SEARCH("CITY",$C$3)),CONCATENATE("Percentage of all ",PROPER($C$3)," Centre Crime"),CONCATENATE("Percentage of all ",PROPER($C$3)," Town Centre Crime"))</f>
        <v>Percentage of all Antrim Town Centre Crime</v>
      </c>
      <c r="L15" s="6" t="str">
        <f>IF(ISNUMBER(SEARCH("CITY",$C$3)),CONCATENATE(PROPER($C$3),"
Centre"),CONCATENATE(PROPER($C$3),"
Town Centre"))</f>
        <v>Antrim
Town Centre</v>
      </c>
      <c r="M15" s="51"/>
      <c r="N15" s="25" t="str">
        <f>IF(ISNUMBER(SEARCH("CITY",$C$3)),CONCATENATE("Percentage of all ",PROPER($C$3)," Centre Crime"),CONCATENATE("Percentage of all ",PROPER($C$3)," Town Centre Crime"))</f>
        <v>Percentage of all Antrim Town Centre Crime</v>
      </c>
    </row>
    <row r="16" spans="2:14" x14ac:dyDescent="0.3">
      <c r="B16" s="26" t="s">
        <v>6</v>
      </c>
      <c r="C16" s="9">
        <f>INDEX(crimedata!$A$50:$AY$65,MATCH($B16,crimedata!$B$50:$B$65,0),MATCH('Crime by town (3)'!$C$3,crimedata!$A$1:$AY$1,0))</f>
        <v>116</v>
      </c>
      <c r="D16" s="27">
        <f t="shared" ref="D16:D31" si="0">C16/$C$32</f>
        <v>0.35582822085889571</v>
      </c>
      <c r="E16" s="27"/>
      <c r="F16" s="9">
        <f>INDEX(crimedata!$A$34:$AY$49,MATCH($B16,crimedata!$B$34:$B$49,0),MATCH('Crime by town (3)'!$C$3,crimedata!$A$1:$AY$1,0))</f>
        <v>128</v>
      </c>
      <c r="G16" s="9"/>
      <c r="H16" s="27">
        <f>F16/$F$32</f>
        <v>0.36887608069164263</v>
      </c>
      <c r="I16" s="9">
        <f>INDEX(crimedata!$A$18:$AY$33,MATCH($B16,crimedata!$B$18:$B$33,0),MATCH('Crime by town (3)'!$C$3,crimedata!$A$1:$AY$1,0))</f>
        <v>187</v>
      </c>
      <c r="J16" s="9"/>
      <c r="K16" s="27">
        <f>I16/$I$32</f>
        <v>0.46984924623115576</v>
      </c>
      <c r="L16" s="9">
        <f>INDEX(crimedata!$A$1:$AY$17,MATCH($B16,crimedata!$B$1:$B$17,0),MATCH('Crime by town (3)'!$C$3,crimedata!$A$1:$AY$1,0))</f>
        <v>179</v>
      </c>
      <c r="M16" s="9"/>
      <c r="N16" s="27">
        <f>L16/$L$32</f>
        <v>0.44638403990024939</v>
      </c>
    </row>
    <row r="17" spans="2:14" x14ac:dyDescent="0.3">
      <c r="B17" s="28" t="s">
        <v>7</v>
      </c>
      <c r="C17" s="14">
        <f>INDEX(crimedata!$A$50:$AY$65,MATCH($B17,crimedata!$B$50:$B$65,0),MATCH('Crime by town (3)'!$C$3,crimedata!$A$1:$AY$1,0))</f>
        <v>0</v>
      </c>
      <c r="D17" s="29">
        <f t="shared" si="0"/>
        <v>0</v>
      </c>
      <c r="E17" s="29"/>
      <c r="F17" s="14">
        <f>INDEX(crimedata!$A$34:$AY$49,MATCH($B17,crimedata!$B$34:$B$49,0),MATCH('Crime by town (3)'!$C$3,crimedata!$A$1:$AY$1,0))</f>
        <v>0</v>
      </c>
      <c r="G17" s="14"/>
      <c r="H17" s="29">
        <f t="shared" ref="H17:H31" si="1">F17/$F$32</f>
        <v>0</v>
      </c>
      <c r="I17" s="14">
        <f>INDEX(crimedata!$A$18:$AY$33,MATCH($B17,crimedata!$B$18:$B$33,0),MATCH('Crime by town (3)'!$C$3,crimedata!$A$1:$AY$1,0))</f>
        <v>1</v>
      </c>
      <c r="J17" s="14"/>
      <c r="K17" s="29">
        <f t="shared" ref="K17:K31" si="2">I17/$I$32</f>
        <v>2.5125628140703518E-3</v>
      </c>
      <c r="L17" s="14">
        <f>INDEX(crimedata!$A$1:$AY$17,MATCH($B17,crimedata!$B$1:$B$17,0),MATCH('Crime by town (3)'!$C$3,crimedata!$A$1:$AY$1,0))</f>
        <v>0</v>
      </c>
      <c r="M17" s="14"/>
      <c r="N17" s="29">
        <f t="shared" ref="N17:N31" si="3">L17/$L$32</f>
        <v>0</v>
      </c>
    </row>
    <row r="18" spans="2:14" x14ac:dyDescent="0.3">
      <c r="B18" s="26" t="s">
        <v>8</v>
      </c>
      <c r="C18" s="9">
        <f>INDEX(crimedata!$A$50:$AY$65,MATCH($B18,crimedata!$B$50:$B$65,0),MATCH('Crime by town (3)'!$C$3,crimedata!$A$1:$AY$1,0))</f>
        <v>15</v>
      </c>
      <c r="D18" s="27">
        <f t="shared" si="0"/>
        <v>4.6012269938650305E-2</v>
      </c>
      <c r="E18" s="27"/>
      <c r="F18" s="9">
        <f>INDEX(crimedata!$A$34:$AY$49,MATCH($B18,crimedata!$B$34:$B$49,0),MATCH('Crime by town (3)'!$C$3,crimedata!$A$1:$AY$1,0))</f>
        <v>6</v>
      </c>
      <c r="G18" s="9"/>
      <c r="H18" s="27">
        <f t="shared" si="1"/>
        <v>1.7291066282420751E-2</v>
      </c>
      <c r="I18" s="9">
        <f>INDEX(crimedata!$A$18:$AY$33,MATCH($B18,crimedata!$B$18:$B$33,0),MATCH('Crime by town (3)'!$C$3,crimedata!$A$1:$AY$1,0))</f>
        <v>9</v>
      </c>
      <c r="J18" s="9"/>
      <c r="K18" s="27">
        <f t="shared" si="2"/>
        <v>2.2613065326633167E-2</v>
      </c>
      <c r="L18" s="9">
        <f>INDEX(crimedata!$A$1:$AY$17,MATCH($B18,crimedata!$B$1:$B$17,0),MATCH('Crime by town (3)'!$C$3,crimedata!$A$1:$AY$1,0))</f>
        <v>14</v>
      </c>
      <c r="M18" s="9"/>
      <c r="N18" s="27">
        <f t="shared" si="3"/>
        <v>3.4912718204488775E-2</v>
      </c>
    </row>
    <row r="19" spans="2:14" x14ac:dyDescent="0.3">
      <c r="B19" s="28" t="s">
        <v>9</v>
      </c>
      <c r="C19" s="14">
        <f>INDEX(crimedata!$A$50:$AY$65,MATCH($B19,crimedata!$B$50:$B$65,0),MATCH('Crime by town (3)'!$C$3,crimedata!$A$1:$AY$1,0))</f>
        <v>37</v>
      </c>
      <c r="D19" s="29">
        <f t="shared" si="0"/>
        <v>0.11349693251533742</v>
      </c>
      <c r="E19" s="29"/>
      <c r="F19" s="14">
        <f>INDEX(crimedata!$A$34:$AY$49,MATCH($B19,crimedata!$B$34:$B$49,0),MATCH('Crime by town (3)'!$C$3,crimedata!$A$1:$AY$1,0))</f>
        <v>41</v>
      </c>
      <c r="G19" s="14"/>
      <c r="H19" s="29">
        <f t="shared" si="1"/>
        <v>0.11815561959654179</v>
      </c>
      <c r="I19" s="14">
        <f>INDEX(crimedata!$A$18:$AY$33,MATCH($B19,crimedata!$B$18:$B$33,0),MATCH('Crime by town (3)'!$C$3,crimedata!$A$1:$AY$1,0))</f>
        <v>42</v>
      </c>
      <c r="J19" s="14"/>
      <c r="K19" s="29">
        <f t="shared" si="2"/>
        <v>0.10552763819095477</v>
      </c>
      <c r="L19" s="14">
        <f>INDEX(crimedata!$A$1:$AY$17,MATCH($B19,crimedata!$B$1:$B$17,0),MATCH('Crime by town (3)'!$C$3,crimedata!$A$1:$AY$1,0))</f>
        <v>36</v>
      </c>
      <c r="M19" s="14"/>
      <c r="N19" s="29">
        <f t="shared" si="3"/>
        <v>8.9775561097256859E-2</v>
      </c>
    </row>
    <row r="20" spans="2:14" x14ac:dyDescent="0.3">
      <c r="B20" s="26" t="s">
        <v>10</v>
      </c>
      <c r="C20" s="9">
        <f>INDEX(crimedata!$A$50:$AY$65,MATCH($B20,crimedata!$B$50:$B$65,0),MATCH('Crime by town (3)'!$C$3,crimedata!$A$1:$AY$1,0))</f>
        <v>12</v>
      </c>
      <c r="D20" s="27">
        <f t="shared" si="0"/>
        <v>3.6809815950920248E-2</v>
      </c>
      <c r="E20" s="27"/>
      <c r="F20" s="9">
        <f>INDEX(crimedata!$A$34:$AY$49,MATCH($B20,crimedata!$B$34:$B$49,0),MATCH('Crime by town (3)'!$C$3,crimedata!$A$1:$AY$1,0))</f>
        <v>23</v>
      </c>
      <c r="G20" s="9"/>
      <c r="H20" s="27">
        <f t="shared" si="1"/>
        <v>6.6282420749279536E-2</v>
      </c>
      <c r="I20" s="9">
        <f>INDEX(crimedata!$A$18:$AY$33,MATCH($B20,crimedata!$B$18:$B$33,0),MATCH('Crime by town (3)'!$C$3,crimedata!$A$1:$AY$1,0))</f>
        <v>3</v>
      </c>
      <c r="J20" s="9"/>
      <c r="K20" s="27">
        <f t="shared" si="2"/>
        <v>7.537688442211055E-3</v>
      </c>
      <c r="L20" s="9">
        <f>INDEX(crimedata!$A$1:$AY$17,MATCH($B20,crimedata!$B$1:$B$17,0),MATCH('Crime by town (3)'!$C$3,crimedata!$A$1:$AY$1,0))</f>
        <v>13</v>
      </c>
      <c r="M20" s="9"/>
      <c r="N20" s="27">
        <f t="shared" si="3"/>
        <v>3.2418952618453865E-2</v>
      </c>
    </row>
    <row r="21" spans="2:14" x14ac:dyDescent="0.3">
      <c r="B21" s="28" t="s">
        <v>11</v>
      </c>
      <c r="C21" s="14">
        <f>INDEX(crimedata!$A$50:$AY$65,MATCH($B21,crimedata!$B$50:$B$65,0),MATCH('Crime by town (3)'!$C$3,crimedata!$A$1:$AY$1,0))</f>
        <v>7</v>
      </c>
      <c r="D21" s="29">
        <f t="shared" si="0"/>
        <v>2.1472392638036811E-2</v>
      </c>
      <c r="E21" s="29"/>
      <c r="F21" s="14">
        <f>INDEX(crimedata!$A$34:$AY$49,MATCH($B21,crimedata!$B$34:$B$49,0),MATCH('Crime by town (3)'!$C$3,crimedata!$A$1:$AY$1,0))</f>
        <v>8</v>
      </c>
      <c r="G21" s="14"/>
      <c r="H21" s="29">
        <f t="shared" si="1"/>
        <v>2.3054755043227664E-2</v>
      </c>
      <c r="I21" s="14">
        <f>INDEX(crimedata!$A$18:$AY$33,MATCH($B21,crimedata!$B$18:$B$33,0),MATCH('Crime by town (3)'!$C$3,crimedata!$A$1:$AY$1,0))</f>
        <v>5</v>
      </c>
      <c r="J21" s="14"/>
      <c r="K21" s="29">
        <f t="shared" si="2"/>
        <v>1.2562814070351759E-2</v>
      </c>
      <c r="L21" s="14">
        <f>INDEX(crimedata!$A$1:$AY$17,MATCH($B21,crimedata!$B$1:$B$17,0),MATCH('Crime by town (3)'!$C$3,crimedata!$A$1:$AY$1,0))</f>
        <v>14</v>
      </c>
      <c r="M21" s="14"/>
      <c r="N21" s="29">
        <f t="shared" si="3"/>
        <v>3.4912718204488775E-2</v>
      </c>
    </row>
    <row r="22" spans="2:14" x14ac:dyDescent="0.3">
      <c r="B22" s="26" t="s">
        <v>12</v>
      </c>
      <c r="C22" s="9">
        <f>INDEX(crimedata!$A$50:$AY$65,MATCH($B22,crimedata!$B$50:$B$65,0),MATCH('Crime by town (3)'!$C$3,crimedata!$A$1:$AY$1,0))</f>
        <v>21</v>
      </c>
      <c r="D22" s="27">
        <f t="shared" si="0"/>
        <v>6.4417177914110432E-2</v>
      </c>
      <c r="E22" s="27"/>
      <c r="F22" s="9">
        <f>INDEX(crimedata!$A$34:$AY$49,MATCH($B22,crimedata!$B$34:$B$49,0),MATCH('Crime by town (3)'!$C$3,crimedata!$A$1:$AY$1,0))</f>
        <v>18</v>
      </c>
      <c r="G22" s="9"/>
      <c r="H22" s="27">
        <f t="shared" si="1"/>
        <v>5.1873198847262249E-2</v>
      </c>
      <c r="I22" s="9">
        <f>INDEX(crimedata!$A$18:$AY$33,MATCH($B22,crimedata!$B$18:$B$33,0),MATCH('Crime by town (3)'!$C$3,crimedata!$A$1:$AY$1,0))</f>
        <v>15</v>
      </c>
      <c r="J22" s="9"/>
      <c r="K22" s="27">
        <f t="shared" si="2"/>
        <v>3.7688442211055273E-2</v>
      </c>
      <c r="L22" s="9">
        <f>INDEX(crimedata!$A$1:$AY$17,MATCH($B22,crimedata!$B$1:$B$17,0),MATCH('Crime by town (3)'!$C$3,crimedata!$A$1:$AY$1,0))</f>
        <v>21</v>
      </c>
      <c r="M22" s="9"/>
      <c r="N22" s="27">
        <f t="shared" si="3"/>
        <v>5.2369077306733167E-2</v>
      </c>
    </row>
    <row r="23" spans="2:14" x14ac:dyDescent="0.3">
      <c r="B23" s="28" t="s">
        <v>13</v>
      </c>
      <c r="C23" s="14">
        <f>INDEX(crimedata!$A$50:$AY$65,MATCH($B23,crimedata!$B$50:$B$65,0),MATCH('Crime by town (3)'!$C$3,crimedata!$A$1:$AY$1,0))</f>
        <v>2</v>
      </c>
      <c r="D23" s="29">
        <f t="shared" si="0"/>
        <v>6.1349693251533744E-3</v>
      </c>
      <c r="E23" s="29"/>
      <c r="F23" s="14">
        <f>INDEX(crimedata!$A$34:$AY$49,MATCH($B23,crimedata!$B$34:$B$49,0),MATCH('Crime by town (3)'!$C$3,crimedata!$A$1:$AY$1,0))</f>
        <v>1</v>
      </c>
      <c r="G23" s="14"/>
      <c r="H23" s="29">
        <f t="shared" si="1"/>
        <v>2.881844380403458E-3</v>
      </c>
      <c r="I23" s="14">
        <f>INDEX(crimedata!$A$18:$AY$33,MATCH($B23,crimedata!$B$18:$B$33,0),MATCH('Crime by town (3)'!$C$3,crimedata!$A$1:$AY$1,0))</f>
        <v>2</v>
      </c>
      <c r="J23" s="14"/>
      <c r="K23" s="29">
        <f t="shared" si="2"/>
        <v>5.0251256281407036E-3</v>
      </c>
      <c r="L23" s="14">
        <f>INDEX(crimedata!$A$1:$AY$17,MATCH($B23,crimedata!$B$1:$B$17,0),MATCH('Crime by town (3)'!$C$3,crimedata!$A$1:$AY$1,0))</f>
        <v>0</v>
      </c>
      <c r="M23" s="14"/>
      <c r="N23" s="29">
        <f t="shared" si="3"/>
        <v>0</v>
      </c>
    </row>
    <row r="24" spans="2:14" x14ac:dyDescent="0.3">
      <c r="B24" s="26" t="s">
        <v>127</v>
      </c>
      <c r="C24" s="9">
        <f>INDEX(crimedata!$A$50:$AY$65,MATCH($B24,crimedata!$B$50:$B$65,0),MATCH('Crime by town (3)'!$C$3,crimedata!$A$1:$AY$1,0))</f>
        <v>0</v>
      </c>
      <c r="D24" s="27">
        <f t="shared" si="0"/>
        <v>0</v>
      </c>
      <c r="E24" s="27"/>
      <c r="F24" s="9">
        <f>INDEX(crimedata!$A$34:$AY$49,MATCH($B24,crimedata!$B$34:$B$49,0),MATCH('Crime by town (3)'!$C$3,crimedata!$A$1:$AY$1,0))</f>
        <v>0</v>
      </c>
      <c r="G24" s="9"/>
      <c r="H24" s="27">
        <f t="shared" si="1"/>
        <v>0</v>
      </c>
      <c r="I24" s="9">
        <f>INDEX(crimedata!$A$18:$AY$33,MATCH($B24,crimedata!$B$18:$B$33,0),MATCH('Crime by town (3)'!$C$3,crimedata!$A$1:$AY$1,0))</f>
        <v>1</v>
      </c>
      <c r="J24" s="9"/>
      <c r="K24" s="27">
        <f t="shared" si="2"/>
        <v>2.5125628140703518E-3</v>
      </c>
      <c r="L24" s="9">
        <f>INDEX(crimedata!$A$1:$AY$17,MATCH($B24,crimedata!$B$1:$B$17,0),MATCH('Crime by town (3)'!$C$3,crimedata!$A$1:$AY$1,0))</f>
        <v>9</v>
      </c>
      <c r="M24" s="9"/>
      <c r="N24" s="27">
        <f t="shared" si="3"/>
        <v>2.2443890274314215E-2</v>
      </c>
    </row>
    <row r="25" spans="2:14" x14ac:dyDescent="0.3">
      <c r="B25" s="28" t="s">
        <v>14</v>
      </c>
      <c r="C25" s="14">
        <f>INDEX(crimedata!$A$50:$AY$65,MATCH($B25,crimedata!$B$50:$B$65,0),MATCH('Crime by town (3)'!$C$3,crimedata!$A$1:$AY$1,0))</f>
        <v>3</v>
      </c>
      <c r="D25" s="29">
        <f t="shared" si="0"/>
        <v>9.202453987730062E-3</v>
      </c>
      <c r="E25" s="29"/>
      <c r="F25" s="14">
        <f>INDEX(crimedata!$A$34:$AY$49,MATCH($B25,crimedata!$B$34:$B$49,0),MATCH('Crime by town (3)'!$C$3,crimedata!$A$1:$AY$1,0))</f>
        <v>2</v>
      </c>
      <c r="G25" s="14"/>
      <c r="H25" s="29">
        <f t="shared" si="1"/>
        <v>5.763688760806916E-3</v>
      </c>
      <c r="I25" s="14">
        <f>INDEX(crimedata!$A$18:$AY$33,MATCH($B25,crimedata!$B$18:$B$33,0),MATCH('Crime by town (3)'!$C$3,crimedata!$A$1:$AY$1,0))</f>
        <v>4</v>
      </c>
      <c r="J25" s="14"/>
      <c r="K25" s="29">
        <f t="shared" si="2"/>
        <v>1.0050251256281407E-2</v>
      </c>
      <c r="L25" s="14">
        <f>INDEX(crimedata!$A$1:$AY$17,MATCH($B25,crimedata!$B$1:$B$17,0),MATCH('Crime by town (3)'!$C$3,crimedata!$A$1:$AY$1,0))</f>
        <v>0</v>
      </c>
      <c r="M25" s="14"/>
      <c r="N25" s="29">
        <f t="shared" si="3"/>
        <v>0</v>
      </c>
    </row>
    <row r="26" spans="2:14" x14ac:dyDescent="0.3">
      <c r="B26" s="26" t="s">
        <v>15</v>
      </c>
      <c r="C26" s="9">
        <f>INDEX(crimedata!$A$50:$AY$65,MATCH($B26,crimedata!$B$50:$B$65,0),MATCH('Crime by town (3)'!$C$3,crimedata!$A$1:$AY$1,0))</f>
        <v>0</v>
      </c>
      <c r="D26" s="27">
        <f t="shared" si="0"/>
        <v>0</v>
      </c>
      <c r="E26" s="27"/>
      <c r="F26" s="9">
        <f>INDEX(crimedata!$A$34:$AY$49,MATCH($B26,crimedata!$B$34:$B$49,0),MATCH('Crime by town (3)'!$C$3,crimedata!$A$1:$AY$1,0))</f>
        <v>3</v>
      </c>
      <c r="G26" s="9"/>
      <c r="H26" s="27">
        <f t="shared" si="1"/>
        <v>8.6455331412103754E-3</v>
      </c>
      <c r="I26" s="9">
        <f>INDEX(crimedata!$A$18:$AY$33,MATCH($B26,crimedata!$B$18:$B$33,0),MATCH('Crime by town (3)'!$C$3,crimedata!$A$1:$AY$1,0))</f>
        <v>1</v>
      </c>
      <c r="J26" s="9"/>
      <c r="K26" s="27">
        <f t="shared" si="2"/>
        <v>2.5125628140703518E-3</v>
      </c>
      <c r="L26" s="9">
        <f>INDEX(crimedata!$A$1:$AY$17,MATCH($B26,crimedata!$B$1:$B$17,0),MATCH('Crime by town (3)'!$C$3,crimedata!$A$1:$AY$1,0))</f>
        <v>3</v>
      </c>
      <c r="M26" s="9"/>
      <c r="N26" s="27">
        <f t="shared" si="3"/>
        <v>7.481296758104738E-3</v>
      </c>
    </row>
    <row r="27" spans="2:14" x14ac:dyDescent="0.3">
      <c r="B27" s="28" t="s">
        <v>16</v>
      </c>
      <c r="C27" s="14">
        <f>INDEX(crimedata!$A$50:$AY$65,MATCH($B27,crimedata!$B$50:$B$65,0),MATCH('Crime by town (3)'!$C$3,crimedata!$A$1:$AY$1,0))</f>
        <v>11</v>
      </c>
      <c r="D27" s="29">
        <f t="shared" si="0"/>
        <v>3.3742331288343558E-2</v>
      </c>
      <c r="E27" s="29"/>
      <c r="F27" s="14">
        <f>INDEX(crimedata!$A$34:$AY$49,MATCH($B27,crimedata!$B$34:$B$49,0),MATCH('Crime by town (3)'!$C$3,crimedata!$A$1:$AY$1,0))</f>
        <v>14</v>
      </c>
      <c r="G27" s="14"/>
      <c r="H27" s="29">
        <f t="shared" si="1"/>
        <v>4.0345821325648415E-2</v>
      </c>
      <c r="I27" s="14">
        <f>INDEX(crimedata!$A$18:$AY$33,MATCH($B27,crimedata!$B$18:$B$33,0),MATCH('Crime by town (3)'!$C$3,crimedata!$A$1:$AY$1,0))</f>
        <v>9</v>
      </c>
      <c r="J27" s="14"/>
      <c r="K27" s="29">
        <f t="shared" si="2"/>
        <v>2.2613065326633167E-2</v>
      </c>
      <c r="L27" s="14">
        <f>INDEX(crimedata!$A$1:$AY$17,MATCH($B27,crimedata!$B$1:$B$17,0),MATCH('Crime by town (3)'!$C$3,crimedata!$A$1:$AY$1,0))</f>
        <v>22</v>
      </c>
      <c r="M27" s="14"/>
      <c r="N27" s="29">
        <f t="shared" si="3"/>
        <v>5.4862842892768077E-2</v>
      </c>
    </row>
    <row r="28" spans="2:14" x14ac:dyDescent="0.3">
      <c r="B28" s="26" t="s">
        <v>17</v>
      </c>
      <c r="C28" s="9">
        <f>INDEX(crimedata!$A$50:$AY$65,MATCH($B28,crimedata!$B$50:$B$65,0),MATCH('Crime by town (3)'!$C$3,crimedata!$A$1:$AY$1,0))</f>
        <v>0</v>
      </c>
      <c r="D28" s="27">
        <f t="shared" si="0"/>
        <v>0</v>
      </c>
      <c r="E28" s="27"/>
      <c r="F28" s="9">
        <f>INDEX(crimedata!$A$34:$AY$49,MATCH($B28,crimedata!$B$34:$B$49,0),MATCH('Crime by town (3)'!$C$3,crimedata!$A$1:$AY$1,0))</f>
        <v>1</v>
      </c>
      <c r="G28" s="9"/>
      <c r="H28" s="27">
        <f t="shared" si="1"/>
        <v>2.881844380403458E-3</v>
      </c>
      <c r="I28" s="9">
        <f>INDEX(crimedata!$A$18:$AY$33,MATCH($B28,crimedata!$B$18:$B$33,0),MATCH('Crime by town (3)'!$C$3,crimedata!$A$1:$AY$1,0))</f>
        <v>1</v>
      </c>
      <c r="J28" s="9"/>
      <c r="K28" s="27">
        <f t="shared" si="2"/>
        <v>2.5125628140703518E-3</v>
      </c>
      <c r="L28" s="9">
        <f>INDEX(crimedata!$A$1:$AY$17,MATCH($B28,crimedata!$B$1:$B$17,0),MATCH('Crime by town (3)'!$C$3,crimedata!$A$1:$AY$1,0))</f>
        <v>0</v>
      </c>
      <c r="M28" s="9"/>
      <c r="N28" s="27">
        <f t="shared" si="3"/>
        <v>0</v>
      </c>
    </row>
    <row r="29" spans="2:14" x14ac:dyDescent="0.3">
      <c r="B29" s="28" t="s">
        <v>18</v>
      </c>
      <c r="C29" s="14">
        <f>INDEX(crimedata!$A$50:$AY$65,MATCH($B29,crimedata!$B$50:$B$65,0),MATCH('Crime by town (3)'!$C$3,crimedata!$A$1:$AY$1,0))</f>
        <v>3</v>
      </c>
      <c r="D29" s="29">
        <f t="shared" si="0"/>
        <v>9.202453987730062E-3</v>
      </c>
      <c r="E29" s="29"/>
      <c r="F29" s="14">
        <f>INDEX(crimedata!$A$34:$AY$49,MATCH($B29,crimedata!$B$34:$B$49,0),MATCH('Crime by town (3)'!$C$3,crimedata!$A$1:$AY$1,0))</f>
        <v>4</v>
      </c>
      <c r="G29" s="14"/>
      <c r="H29" s="29">
        <f t="shared" si="1"/>
        <v>1.1527377521613832E-2</v>
      </c>
      <c r="I29" s="14">
        <f>INDEX(crimedata!$A$18:$AY$33,MATCH($B29,crimedata!$B$18:$B$33,0),MATCH('Crime by town (3)'!$C$3,crimedata!$A$1:$AY$1,0))</f>
        <v>9</v>
      </c>
      <c r="J29" s="14"/>
      <c r="K29" s="29">
        <f t="shared" si="2"/>
        <v>2.2613065326633167E-2</v>
      </c>
      <c r="L29" s="14">
        <f>INDEX(crimedata!$A$1:$AY$17,MATCH($B29,crimedata!$B$1:$B$17,0),MATCH('Crime by town (3)'!$C$3,crimedata!$A$1:$AY$1,0))</f>
        <v>7</v>
      </c>
      <c r="M29" s="14"/>
      <c r="N29" s="29">
        <f t="shared" si="3"/>
        <v>1.7456359102244388E-2</v>
      </c>
    </row>
    <row r="30" spans="2:14" x14ac:dyDescent="0.3">
      <c r="B30" s="26" t="s">
        <v>128</v>
      </c>
      <c r="C30" s="9">
        <f>INDEX(crimedata!$A$50:$AY$65,MATCH($B30,crimedata!$B$50:$B$65,0),MATCH('Crime by town (3)'!$C$3,crimedata!$A$1:$AY$1,0))</f>
        <v>0</v>
      </c>
      <c r="D30" s="27">
        <f t="shared" si="0"/>
        <v>0</v>
      </c>
      <c r="E30" s="27"/>
      <c r="F30" s="9">
        <f>INDEX(crimedata!$A$34:$AY$49,MATCH($B30,crimedata!$B$34:$B$49,0),MATCH('Crime by town (3)'!$C$3,crimedata!$A$1:$AY$1,0))</f>
        <v>0</v>
      </c>
      <c r="G30" s="9"/>
      <c r="H30" s="27">
        <f t="shared" si="1"/>
        <v>0</v>
      </c>
      <c r="I30" s="9">
        <f>INDEX(crimedata!$A$18:$AY$33,MATCH($B30,crimedata!$B$18:$B$33,0),MATCH('Crime by town (3)'!$C$3,crimedata!$A$1:$AY$1,0))</f>
        <v>34</v>
      </c>
      <c r="J30" s="9"/>
      <c r="K30" s="27">
        <f t="shared" si="2"/>
        <v>8.5427135678391955E-2</v>
      </c>
      <c r="L30" s="9">
        <f>INDEX(crimedata!$A$1:$AY$17,MATCH($B30,crimedata!$B$1:$B$17,0),MATCH('Crime by town (3)'!$C$3,crimedata!$A$1:$AY$1,0))</f>
        <v>83</v>
      </c>
      <c r="M30" s="9"/>
      <c r="N30" s="27">
        <f t="shared" si="3"/>
        <v>0.20698254364089774</v>
      </c>
    </row>
    <row r="31" spans="2:14" x14ac:dyDescent="0.3">
      <c r="B31" s="28" t="s">
        <v>19</v>
      </c>
      <c r="C31" s="14">
        <f>INDEX(crimedata!$A$50:$AY$65,MATCH($B31,crimedata!$B$50:$B$65,0),MATCH('Crime by town (3)'!$C$3,crimedata!$A$1:$AY$1,0))</f>
        <v>99</v>
      </c>
      <c r="D31" s="29">
        <f t="shared" si="0"/>
        <v>0.30368098159509205</v>
      </c>
      <c r="E31" s="29"/>
      <c r="F31" s="14">
        <f>INDEX(crimedata!$A$34:$AY$49,MATCH($B31,crimedata!$B$34:$B$49,0),MATCH('Crime by town (3)'!$C$3,crimedata!$A$1:$AY$1,0))</f>
        <v>98</v>
      </c>
      <c r="G31" s="14"/>
      <c r="H31" s="29">
        <f t="shared" si="1"/>
        <v>0.28242074927953892</v>
      </c>
      <c r="I31" s="14">
        <f>INDEX(crimedata!$A$18:$AY$33,MATCH($B31,crimedata!$B$18:$B$33,0),MATCH('Crime by town (3)'!$C$3,crimedata!$A$1:$AY$1,0))</f>
        <v>75</v>
      </c>
      <c r="J31" s="14"/>
      <c r="K31" s="29">
        <f t="shared" si="2"/>
        <v>0.18844221105527639</v>
      </c>
      <c r="L31" s="14">
        <f>INDEX(crimedata!$A$1:$AY$17,MATCH($B31,crimedata!$B$1:$B$17,0),MATCH('Crime by town (3)'!$C$3,crimedata!$A$1:$AY$1,0))</f>
        <v>0</v>
      </c>
      <c r="M31" s="14"/>
      <c r="N31" s="29">
        <f t="shared" si="3"/>
        <v>0</v>
      </c>
    </row>
    <row r="32" spans="2:14" ht="16.2" thickBot="1" x14ac:dyDescent="0.35">
      <c r="B32" s="30" t="s">
        <v>3</v>
      </c>
      <c r="C32" s="31">
        <f t="shared" ref="C32:N32" si="4">SUM(C16:C31)</f>
        <v>326</v>
      </c>
      <c r="D32" s="32">
        <f>SUM(D16:D31)</f>
        <v>0.99999999999999989</v>
      </c>
      <c r="E32" s="32"/>
      <c r="F32" s="31">
        <f t="shared" si="4"/>
        <v>347</v>
      </c>
      <c r="G32" s="31"/>
      <c r="H32" s="32">
        <f t="shared" si="4"/>
        <v>1.0000000000000002</v>
      </c>
      <c r="I32" s="31">
        <f t="shared" si="4"/>
        <v>398</v>
      </c>
      <c r="J32" s="31"/>
      <c r="K32" s="32">
        <f t="shared" si="4"/>
        <v>1</v>
      </c>
      <c r="L32" s="31">
        <f t="shared" si="4"/>
        <v>401</v>
      </c>
      <c r="M32" s="31"/>
      <c r="N32" s="32">
        <f t="shared" si="4"/>
        <v>1</v>
      </c>
    </row>
    <row r="33" spans="2:14" x14ac:dyDescent="0.3">
      <c r="C33" s="33"/>
      <c r="D33" s="33"/>
      <c r="K33" s="34"/>
    </row>
    <row r="34" spans="2:14" ht="15" thickBot="1" x14ac:dyDescent="0.35">
      <c r="B34"/>
      <c r="K34" s="34"/>
    </row>
    <row r="35" spans="2:14" ht="21.6" thickBot="1" x14ac:dyDescent="0.45">
      <c r="B35" s="23"/>
      <c r="C35" s="368">
        <v>2015</v>
      </c>
      <c r="D35" s="368"/>
      <c r="E35" s="369"/>
      <c r="F35" s="370">
        <v>2014</v>
      </c>
      <c r="G35" s="368"/>
      <c r="H35" s="368"/>
      <c r="I35" s="368">
        <v>2013</v>
      </c>
      <c r="J35" s="368"/>
      <c r="K35" s="368"/>
      <c r="L35" s="368">
        <v>2012</v>
      </c>
      <c r="M35" s="368"/>
      <c r="N35" s="369"/>
    </row>
    <row r="36" spans="2:14" ht="45" customHeight="1" x14ac:dyDescent="0.3">
      <c r="B36" s="24" t="s">
        <v>4</v>
      </c>
      <c r="C36" s="6" t="str">
        <f>IF(ISNUMBER(SEARCH("CITY",$C$3)),CONCATENATE(PROPER($C$3),"
Centre"),CONCATENATE(PROPER($C$3),"
Town Centre"))</f>
        <v>Antrim
Town Centre</v>
      </c>
      <c r="D36" s="25" t="s">
        <v>1176</v>
      </c>
      <c r="E36" s="25" t="s">
        <v>5</v>
      </c>
      <c r="F36" s="6" t="str">
        <f>IF(ISNUMBER(SEARCH("CITY",$C$3)),CONCATENATE(PROPER($C$3),"
Centre"),CONCATENATE(PROPER($C$3),"
Town Centre"))</f>
        <v>Antrim
Town Centre</v>
      </c>
      <c r="G36" s="25" t="s">
        <v>1176</v>
      </c>
      <c r="H36" s="25" t="s">
        <v>5</v>
      </c>
      <c r="I36" s="6" t="str">
        <f>IF(ISNUMBER(SEARCH("CITY",$C$3)),CONCATENATE(PROPER($C$3),"
Centre"),CONCATENATE(PROPER($C$3),"
Town Centre"))</f>
        <v>Antrim
Town Centre</v>
      </c>
      <c r="J36" s="25" t="s">
        <v>1176</v>
      </c>
      <c r="K36" s="25" t="s">
        <v>5</v>
      </c>
      <c r="L36" s="6" t="str">
        <f>IF(ISNUMBER(SEARCH("CITY",$C$3)),CONCATENATE(PROPER($C$3),"
Centre"),CONCATENATE(PROPER($C$3),"
Town Centre"))</f>
        <v>Antrim
Town Centre</v>
      </c>
      <c r="M36" s="25" t="s">
        <v>1176</v>
      </c>
      <c r="N36" s="25" t="s">
        <v>5</v>
      </c>
    </row>
    <row r="37" spans="2:14" x14ac:dyDescent="0.3">
      <c r="B37" s="8" t="s">
        <v>6</v>
      </c>
      <c r="C37" s="59"/>
      <c r="D37" s="53">
        <f>INDEX('SDL Crime'!$A$50:$AY$65,MATCH($B37,'SDL Crime'!$B$50:$B$65,0),MATCH('Crime by town (3)'!$C$3,'SDL Crime'!$A$1:$AY$1,0))</f>
        <v>1177</v>
      </c>
      <c r="E37" s="69">
        <f>IF(D37=0,"-",C37/D37)</f>
        <v>0</v>
      </c>
      <c r="F37" s="59">
        <f t="shared" ref="F37:F52" si="5">F16</f>
        <v>128</v>
      </c>
      <c r="G37" s="53">
        <f>INDEX('SDL Crime'!$A$34:$AY$49,MATCH($B37,'SDL Crime'!$B$34:$B$49,0),MATCH('Crime by town (3)'!$C$3,'SDL Crime'!$A$1:$AY$1,0))</f>
        <v>1182</v>
      </c>
      <c r="H37" s="69">
        <f>IF(G37=0,"-",F37/G37)</f>
        <v>0.10829103214890017</v>
      </c>
      <c r="I37" s="59">
        <f t="shared" ref="I37:I52" si="6">I16</f>
        <v>187</v>
      </c>
      <c r="J37" s="53">
        <f>INDEX('SDL Crime'!$A$18:$AY$33,MATCH($B37,'SDL Crime'!$B$18:$B$33,0),MATCH('Crime by town (3)'!$C$3,'SDL Crime'!$A$1:$AY$1,0))</f>
        <v>1132</v>
      </c>
      <c r="K37" s="69">
        <f>IF(J37=0,"-",I37/J37)</f>
        <v>0.16519434628975266</v>
      </c>
      <c r="L37" s="59">
        <f t="shared" ref="L37:L52" si="7">L16</f>
        <v>179</v>
      </c>
      <c r="M37" s="53">
        <f>INDEX('SDL Crime'!$A$1:$AY$17,MATCH($B37,'SDL Crime'!$B$1:$B$17,0),MATCH('Crime by town (3)'!$C$3,'SDL Crime'!$A$1:$AY$1,0))</f>
        <v>1255</v>
      </c>
      <c r="N37" s="69">
        <f>IF(M37=0,"-",L37/M37)</f>
        <v>0.14262948207171314</v>
      </c>
    </row>
    <row r="38" spans="2:14" x14ac:dyDescent="0.3">
      <c r="B38" s="13" t="s">
        <v>7</v>
      </c>
      <c r="C38" s="60">
        <f t="shared" ref="C38:C52" si="8">C17</f>
        <v>0</v>
      </c>
      <c r="D38" s="54">
        <f>INDEX('SDL Crime'!$A$50:$AY$65,MATCH($B38,'SDL Crime'!$B$50:$B$65,0),MATCH('Crime by town (3)'!$C$3,'SDL Crime'!$A$1:$AY$1,0))</f>
        <v>16</v>
      </c>
      <c r="E38" s="70">
        <f t="shared" ref="E38:E52" si="9">IF(D38=0,"-",C38/D38)</f>
        <v>0</v>
      </c>
      <c r="F38" s="60">
        <f t="shared" si="5"/>
        <v>0</v>
      </c>
      <c r="G38" s="54">
        <f>INDEX('SDL Crime'!$A$34:$AY$49,MATCH($B38,'SDL Crime'!$B$34:$B$49,0),MATCH('Crime by town (3)'!$C$3,'SDL Crime'!$A$1:$AY$1,0))</f>
        <v>14</v>
      </c>
      <c r="H38" s="70">
        <f t="shared" ref="H38:H52" si="10">IF(G38=0,"-",F38/G38)</f>
        <v>0</v>
      </c>
      <c r="I38" s="60">
        <f t="shared" si="6"/>
        <v>1</v>
      </c>
      <c r="J38" s="54">
        <f>INDEX('SDL Crime'!$A$18:$AY$33,MATCH($B38,'SDL Crime'!$B$18:$B$33,0),MATCH('Crime by town (3)'!$C$3,'SDL Crime'!$A$1:$AY$1,0))</f>
        <v>17</v>
      </c>
      <c r="K38" s="70">
        <f t="shared" ref="K38:K52" si="11">IF(J38=0,"-",I38/J38)</f>
        <v>5.8823529411764705E-2</v>
      </c>
      <c r="L38" s="60">
        <f t="shared" si="7"/>
        <v>0</v>
      </c>
      <c r="M38" s="54">
        <f>INDEX('SDL Crime'!$A$1:$AY$17,MATCH($B38,'SDL Crime'!$B$1:$B$17,0),MATCH('Crime by town (3)'!$C$3,'SDL Crime'!$A$1:$AY$1,0))</f>
        <v>0</v>
      </c>
      <c r="N38" s="70" t="str">
        <f t="shared" ref="N38:N52" si="12">IF(M38=0,"-",L38/M38)</f>
        <v>-</v>
      </c>
    </row>
    <row r="39" spans="2:14" x14ac:dyDescent="0.3">
      <c r="B39" s="8" t="s">
        <v>8</v>
      </c>
      <c r="C39" s="61">
        <f t="shared" si="8"/>
        <v>15</v>
      </c>
      <c r="D39" s="55">
        <f>INDEX('SDL Crime'!$A$50:$AY$65,MATCH($B39,'SDL Crime'!$B$50:$B$65,0),MATCH('Crime by town (3)'!$C$3,'SDL Crime'!$A$1:$AY$1,0))</f>
        <v>120</v>
      </c>
      <c r="E39" s="71">
        <f t="shared" si="9"/>
        <v>0.125</v>
      </c>
      <c r="F39" s="61">
        <f t="shared" si="5"/>
        <v>6</v>
      </c>
      <c r="G39" s="55">
        <f>INDEX('SDL Crime'!$A$34:$AY$49,MATCH($B39,'SDL Crime'!$B$34:$B$49,0),MATCH('Crime by town (3)'!$C$3,'SDL Crime'!$A$1:$AY$1,0))</f>
        <v>99</v>
      </c>
      <c r="H39" s="71">
        <f t="shared" si="10"/>
        <v>6.0606060606060608E-2</v>
      </c>
      <c r="I39" s="61">
        <f t="shared" si="6"/>
        <v>9</v>
      </c>
      <c r="J39" s="55">
        <f>INDEX('SDL Crime'!$A$18:$AY$33,MATCH($B39,'SDL Crime'!$B$18:$B$33,0),MATCH('Crime by town (3)'!$C$3,'SDL Crime'!$A$1:$AY$1,0))</f>
        <v>170</v>
      </c>
      <c r="K39" s="71">
        <f t="shared" si="11"/>
        <v>5.2941176470588235E-2</v>
      </c>
      <c r="L39" s="61">
        <f t="shared" si="7"/>
        <v>14</v>
      </c>
      <c r="M39" s="55">
        <f>INDEX('SDL Crime'!$A$1:$AY$17,MATCH($B39,'SDL Crime'!$B$1:$B$17,0),MATCH('Crime by town (3)'!$C$3,'SDL Crime'!$A$1:$AY$1,0))</f>
        <v>209</v>
      </c>
      <c r="N39" s="71">
        <f t="shared" si="12"/>
        <v>6.6985645933014357E-2</v>
      </c>
    </row>
    <row r="40" spans="2:14" x14ac:dyDescent="0.3">
      <c r="B40" s="13" t="s">
        <v>9</v>
      </c>
      <c r="C40" s="60">
        <f t="shared" si="8"/>
        <v>37</v>
      </c>
      <c r="D40" s="54">
        <f>INDEX('SDL Crime'!$A$50:$AY$65,MATCH($B40,'SDL Crime'!$B$50:$B$65,0),MATCH('Crime by town (3)'!$C$3,'SDL Crime'!$A$1:$AY$1,0))</f>
        <v>490</v>
      </c>
      <c r="E40" s="70">
        <f t="shared" si="9"/>
        <v>7.5510204081632656E-2</v>
      </c>
      <c r="F40" s="60">
        <f t="shared" si="5"/>
        <v>41</v>
      </c>
      <c r="G40" s="54">
        <f>INDEX('SDL Crime'!$A$34:$AY$49,MATCH($B40,'SDL Crime'!$B$34:$B$49,0),MATCH('Crime by town (3)'!$C$3,'SDL Crime'!$A$1:$AY$1,0))</f>
        <v>448</v>
      </c>
      <c r="H40" s="70">
        <f t="shared" si="10"/>
        <v>9.1517857142857137E-2</v>
      </c>
      <c r="I40" s="60">
        <f t="shared" si="6"/>
        <v>42</v>
      </c>
      <c r="J40" s="54">
        <f>INDEX('SDL Crime'!$A$18:$AY$33,MATCH($B40,'SDL Crime'!$B$18:$B$33,0),MATCH('Crime by town (3)'!$C$3,'SDL Crime'!$A$1:$AY$1,0))</f>
        <v>452</v>
      </c>
      <c r="K40" s="70">
        <f t="shared" si="11"/>
        <v>9.2920353982300891E-2</v>
      </c>
      <c r="L40" s="60">
        <f t="shared" si="7"/>
        <v>36</v>
      </c>
      <c r="M40" s="54">
        <f>INDEX('SDL Crime'!$A$1:$AY$17,MATCH($B40,'SDL Crime'!$B$1:$B$17,0),MATCH('Crime by town (3)'!$C$3,'SDL Crime'!$A$1:$AY$1,0))</f>
        <v>449</v>
      </c>
      <c r="N40" s="70">
        <f t="shared" si="12"/>
        <v>8.0178173719376397E-2</v>
      </c>
    </row>
    <row r="41" spans="2:14" x14ac:dyDescent="0.3">
      <c r="B41" s="8" t="s">
        <v>10</v>
      </c>
      <c r="C41" s="61">
        <f t="shared" si="8"/>
        <v>12</v>
      </c>
      <c r="D41" s="55">
        <f>INDEX('SDL Crime'!$A$50:$AY$65,MATCH($B41,'SDL Crime'!$B$50:$B$65,0),MATCH('Crime by town (3)'!$C$3,'SDL Crime'!$A$1:$AY$1,0))</f>
        <v>75</v>
      </c>
      <c r="E41" s="71">
        <f t="shared" si="9"/>
        <v>0.16</v>
      </c>
      <c r="F41" s="61">
        <f t="shared" si="5"/>
        <v>23</v>
      </c>
      <c r="G41" s="55">
        <f>INDEX('SDL Crime'!$A$34:$AY$49,MATCH($B41,'SDL Crime'!$B$34:$B$49,0),MATCH('Crime by town (3)'!$C$3,'SDL Crime'!$A$1:$AY$1,0))</f>
        <v>83</v>
      </c>
      <c r="H41" s="71">
        <f t="shared" si="10"/>
        <v>0.27710843373493976</v>
      </c>
      <c r="I41" s="61">
        <f t="shared" si="6"/>
        <v>3</v>
      </c>
      <c r="J41" s="55">
        <f>INDEX('SDL Crime'!$A$18:$AY$33,MATCH($B41,'SDL Crime'!$B$18:$B$33,0),MATCH('Crime by town (3)'!$C$3,'SDL Crime'!$A$1:$AY$1,0))</f>
        <v>65</v>
      </c>
      <c r="K41" s="71">
        <f t="shared" si="11"/>
        <v>4.6153846153846156E-2</v>
      </c>
      <c r="L41" s="61">
        <f t="shared" si="7"/>
        <v>13</v>
      </c>
      <c r="M41" s="55">
        <f>INDEX('SDL Crime'!$A$1:$AY$17,MATCH($B41,'SDL Crime'!$B$1:$B$17,0),MATCH('Crime by town (3)'!$C$3,'SDL Crime'!$A$1:$AY$1,0))</f>
        <v>88</v>
      </c>
      <c r="N41" s="71">
        <f t="shared" si="12"/>
        <v>0.14772727272727273</v>
      </c>
    </row>
    <row r="42" spans="2:14" x14ac:dyDescent="0.3">
      <c r="B42" s="13" t="s">
        <v>11</v>
      </c>
      <c r="C42" s="60">
        <f t="shared" si="8"/>
        <v>7</v>
      </c>
      <c r="D42" s="54">
        <f>INDEX('SDL Crime'!$A$50:$AY$65,MATCH($B42,'SDL Crime'!$B$50:$B$65,0),MATCH('Crime by town (3)'!$C$3,'SDL Crime'!$A$1:$AY$1,0))</f>
        <v>39</v>
      </c>
      <c r="E42" s="70">
        <f t="shared" si="9"/>
        <v>0.17948717948717949</v>
      </c>
      <c r="F42" s="60">
        <f t="shared" si="5"/>
        <v>8</v>
      </c>
      <c r="G42" s="54">
        <f>INDEX('SDL Crime'!$A$34:$AY$49,MATCH($B42,'SDL Crime'!$B$34:$B$49,0),MATCH('Crime by town (3)'!$C$3,'SDL Crime'!$A$1:$AY$1,0))</f>
        <v>55</v>
      </c>
      <c r="H42" s="70">
        <f t="shared" si="10"/>
        <v>0.14545454545454545</v>
      </c>
      <c r="I42" s="60">
        <f t="shared" si="6"/>
        <v>5</v>
      </c>
      <c r="J42" s="54">
        <f>INDEX('SDL Crime'!$A$18:$AY$33,MATCH($B42,'SDL Crime'!$B$18:$B$33,0),MATCH('Crime by town (3)'!$C$3,'SDL Crime'!$A$1:$AY$1,0))</f>
        <v>71</v>
      </c>
      <c r="K42" s="70">
        <f t="shared" si="11"/>
        <v>7.0422535211267609E-2</v>
      </c>
      <c r="L42" s="60">
        <f t="shared" si="7"/>
        <v>14</v>
      </c>
      <c r="M42" s="54">
        <f>INDEX('SDL Crime'!$A$1:$AY$17,MATCH($B42,'SDL Crime'!$B$1:$B$17,0),MATCH('Crime by town (3)'!$C$3,'SDL Crime'!$A$1:$AY$1,0))</f>
        <v>83</v>
      </c>
      <c r="N42" s="70">
        <f t="shared" si="12"/>
        <v>0.16867469879518071</v>
      </c>
    </row>
    <row r="43" spans="2:14" x14ac:dyDescent="0.3">
      <c r="B43" s="8" t="s">
        <v>12</v>
      </c>
      <c r="C43" s="61">
        <f t="shared" si="8"/>
        <v>21</v>
      </c>
      <c r="D43" s="55">
        <f>INDEX('SDL Crime'!$A$50:$AY$65,MATCH($B43,'SDL Crime'!$B$50:$B$65,0),MATCH('Crime by town (3)'!$C$3,'SDL Crime'!$A$1:$AY$1,0))</f>
        <v>247</v>
      </c>
      <c r="E43" s="71">
        <f t="shared" si="9"/>
        <v>8.5020242914979755E-2</v>
      </c>
      <c r="F43" s="61">
        <f t="shared" si="5"/>
        <v>18</v>
      </c>
      <c r="G43" s="55">
        <f>INDEX('SDL Crime'!$A$34:$AY$49,MATCH($B43,'SDL Crime'!$B$34:$B$49,0),MATCH('Crime by town (3)'!$C$3,'SDL Crime'!$A$1:$AY$1,0))</f>
        <v>210</v>
      </c>
      <c r="H43" s="71">
        <f t="shared" si="10"/>
        <v>8.5714285714285715E-2</v>
      </c>
      <c r="I43" s="61">
        <f t="shared" si="6"/>
        <v>15</v>
      </c>
      <c r="J43" s="55">
        <f>INDEX('SDL Crime'!$A$18:$AY$33,MATCH($B43,'SDL Crime'!$B$18:$B$33,0),MATCH('Crime by town (3)'!$C$3,'SDL Crime'!$A$1:$AY$1,0))</f>
        <v>205</v>
      </c>
      <c r="K43" s="71">
        <f t="shared" si="11"/>
        <v>7.3170731707317069E-2</v>
      </c>
      <c r="L43" s="61">
        <f t="shared" si="7"/>
        <v>21</v>
      </c>
      <c r="M43" s="55">
        <f>INDEX('SDL Crime'!$A$1:$AY$17,MATCH($B43,'SDL Crime'!$B$1:$B$17,0),MATCH('Crime by town (3)'!$C$3,'SDL Crime'!$A$1:$AY$1,0))</f>
        <v>177</v>
      </c>
      <c r="N43" s="71">
        <f t="shared" si="12"/>
        <v>0.11864406779661017</v>
      </c>
    </row>
    <row r="44" spans="2:14" x14ac:dyDescent="0.3">
      <c r="B44" s="13" t="s">
        <v>13</v>
      </c>
      <c r="C44" s="60">
        <f t="shared" si="8"/>
        <v>2</v>
      </c>
      <c r="D44" s="54">
        <f>INDEX('SDL Crime'!$A$50:$AY$65,MATCH($B44,'SDL Crime'!$B$50:$B$65,0),MATCH('Crime by town (3)'!$C$3,'SDL Crime'!$A$1:$AY$1,0))</f>
        <v>13</v>
      </c>
      <c r="E44" s="70">
        <f t="shared" si="9"/>
        <v>0.15384615384615385</v>
      </c>
      <c r="F44" s="60">
        <f t="shared" si="5"/>
        <v>1</v>
      </c>
      <c r="G44" s="54">
        <f>INDEX('SDL Crime'!$A$34:$AY$49,MATCH($B44,'SDL Crime'!$B$34:$B$49,0),MATCH('Crime by town (3)'!$C$3,'SDL Crime'!$A$1:$AY$1,0))</f>
        <v>20</v>
      </c>
      <c r="H44" s="70">
        <f t="shared" si="10"/>
        <v>0.05</v>
      </c>
      <c r="I44" s="60">
        <f t="shared" si="6"/>
        <v>2</v>
      </c>
      <c r="J44" s="54">
        <f>INDEX('SDL Crime'!$A$18:$AY$33,MATCH($B44,'SDL Crime'!$B$18:$B$33,0),MATCH('Crime by town (3)'!$C$3,'SDL Crime'!$A$1:$AY$1,0))</f>
        <v>10</v>
      </c>
      <c r="K44" s="70">
        <f t="shared" si="11"/>
        <v>0.2</v>
      </c>
      <c r="L44" s="60">
        <f t="shared" si="7"/>
        <v>0</v>
      </c>
      <c r="M44" s="54">
        <f>INDEX('SDL Crime'!$A$1:$AY$17,MATCH($B44,'SDL Crime'!$B$1:$B$17,0),MATCH('Crime by town (3)'!$C$3,'SDL Crime'!$A$1:$AY$1,0))</f>
        <v>0</v>
      </c>
      <c r="N44" s="70" t="str">
        <f t="shared" si="12"/>
        <v>-</v>
      </c>
    </row>
    <row r="45" spans="2:14" x14ac:dyDescent="0.3">
      <c r="B45" s="8" t="s">
        <v>127</v>
      </c>
      <c r="C45" s="61">
        <f t="shared" si="8"/>
        <v>0</v>
      </c>
      <c r="D45" s="55">
        <f>INDEX('SDL Crime'!$A$50:$AY$65,MATCH($B45,'SDL Crime'!$B$50:$B$65,0),MATCH('Crime by town (3)'!$C$3,'SDL Crime'!$A$1:$AY$1,0))</f>
        <v>0</v>
      </c>
      <c r="E45" s="71" t="str">
        <f t="shared" si="9"/>
        <v>-</v>
      </c>
      <c r="F45" s="61">
        <f t="shared" si="5"/>
        <v>0</v>
      </c>
      <c r="G45" s="55">
        <f>INDEX('SDL Crime'!$A$34:$AY$49,MATCH($B45,'SDL Crime'!$B$34:$B$49,0),MATCH('Crime by town (3)'!$C$3,'SDL Crime'!$A$1:$AY$1,0))</f>
        <v>0</v>
      </c>
      <c r="H45" s="71" t="str">
        <f t="shared" si="10"/>
        <v>-</v>
      </c>
      <c r="I45" s="61">
        <f t="shared" si="6"/>
        <v>1</v>
      </c>
      <c r="J45" s="55">
        <f>INDEX('SDL Crime'!$A$18:$AY$33,MATCH($B45,'SDL Crime'!$B$18:$B$33,0),MATCH('Crime by town (3)'!$C$3,'SDL Crime'!$A$1:$AY$1,0))</f>
        <v>20</v>
      </c>
      <c r="K45" s="71">
        <f t="shared" si="11"/>
        <v>0.05</v>
      </c>
      <c r="L45" s="61">
        <f t="shared" si="7"/>
        <v>9</v>
      </c>
      <c r="M45" s="55">
        <f>INDEX('SDL Crime'!$A$1:$AY$17,MATCH($B45,'SDL Crime'!$B$1:$B$17,0),MATCH('Crime by town (3)'!$C$3,'SDL Crime'!$A$1:$AY$1,0))</f>
        <v>55</v>
      </c>
      <c r="N45" s="71">
        <f t="shared" si="12"/>
        <v>0.16363636363636364</v>
      </c>
    </row>
    <row r="46" spans="2:14" x14ac:dyDescent="0.3">
      <c r="B46" s="13" t="s">
        <v>14</v>
      </c>
      <c r="C46" s="60">
        <f t="shared" si="8"/>
        <v>3</v>
      </c>
      <c r="D46" s="54">
        <f>INDEX('SDL Crime'!$A$50:$AY$65,MATCH($B46,'SDL Crime'!$B$50:$B$65,0),MATCH('Crime by town (3)'!$C$3,'SDL Crime'!$A$1:$AY$1,0))</f>
        <v>25</v>
      </c>
      <c r="E46" s="70">
        <f t="shared" si="9"/>
        <v>0.12</v>
      </c>
      <c r="F46" s="60">
        <f t="shared" si="5"/>
        <v>2</v>
      </c>
      <c r="G46" s="54">
        <f>INDEX('SDL Crime'!$A$34:$AY$49,MATCH($B46,'SDL Crime'!$B$34:$B$49,0),MATCH('Crime by town (3)'!$C$3,'SDL Crime'!$A$1:$AY$1,0))</f>
        <v>21</v>
      </c>
      <c r="H46" s="70">
        <f t="shared" si="10"/>
        <v>9.5238095238095233E-2</v>
      </c>
      <c r="I46" s="60">
        <f t="shared" si="6"/>
        <v>4</v>
      </c>
      <c r="J46" s="54">
        <f>INDEX('SDL Crime'!$A$18:$AY$33,MATCH($B46,'SDL Crime'!$B$18:$B$33,0),MATCH('Crime by town (3)'!$C$3,'SDL Crime'!$A$1:$AY$1,0))</f>
        <v>17</v>
      </c>
      <c r="K46" s="70">
        <f t="shared" si="11"/>
        <v>0.23529411764705882</v>
      </c>
      <c r="L46" s="60">
        <f t="shared" si="7"/>
        <v>0</v>
      </c>
      <c r="M46" s="54">
        <f>INDEX('SDL Crime'!$A$1:$AY$17,MATCH($B46,'SDL Crime'!$B$1:$B$17,0),MATCH('Crime by town (3)'!$C$3,'SDL Crime'!$A$1:$AY$1,0))</f>
        <v>0</v>
      </c>
      <c r="N46" s="70" t="str">
        <f t="shared" si="12"/>
        <v>-</v>
      </c>
    </row>
    <row r="47" spans="2:14" x14ac:dyDescent="0.3">
      <c r="B47" s="8" t="s">
        <v>15</v>
      </c>
      <c r="C47" s="61">
        <f t="shared" si="8"/>
        <v>0</v>
      </c>
      <c r="D47" s="55">
        <f>INDEX('SDL Crime'!$A$50:$AY$65,MATCH($B47,'SDL Crime'!$B$50:$B$65,0),MATCH('Crime by town (3)'!$C$3,'SDL Crime'!$A$1:$AY$1,0))</f>
        <v>9</v>
      </c>
      <c r="E47" s="71">
        <f t="shared" si="9"/>
        <v>0</v>
      </c>
      <c r="F47" s="61">
        <f t="shared" si="5"/>
        <v>3</v>
      </c>
      <c r="G47" s="55">
        <f>INDEX('SDL Crime'!$A$34:$AY$49,MATCH($B47,'SDL Crime'!$B$34:$B$49,0),MATCH('Crime by town (3)'!$C$3,'SDL Crime'!$A$1:$AY$1,0))</f>
        <v>10</v>
      </c>
      <c r="H47" s="71">
        <f t="shared" si="10"/>
        <v>0.3</v>
      </c>
      <c r="I47" s="61">
        <f t="shared" si="6"/>
        <v>1</v>
      </c>
      <c r="J47" s="55">
        <f>INDEX('SDL Crime'!$A$18:$AY$33,MATCH($B47,'SDL Crime'!$B$18:$B$33,0),MATCH('Crime by town (3)'!$C$3,'SDL Crime'!$A$1:$AY$1,0))</f>
        <v>7</v>
      </c>
      <c r="K47" s="71">
        <f t="shared" si="11"/>
        <v>0.14285714285714285</v>
      </c>
      <c r="L47" s="61">
        <f t="shared" si="7"/>
        <v>3</v>
      </c>
      <c r="M47" s="55">
        <f>INDEX('SDL Crime'!$A$1:$AY$17,MATCH($B47,'SDL Crime'!$B$1:$B$17,0),MATCH('Crime by town (3)'!$C$3,'SDL Crime'!$A$1:$AY$1,0))</f>
        <v>12</v>
      </c>
      <c r="N47" s="71">
        <f t="shared" si="12"/>
        <v>0.25</v>
      </c>
    </row>
    <row r="48" spans="2:14" x14ac:dyDescent="0.3">
      <c r="B48" s="13" t="s">
        <v>16</v>
      </c>
      <c r="C48" s="60">
        <f t="shared" si="8"/>
        <v>11</v>
      </c>
      <c r="D48" s="54">
        <f>INDEX('SDL Crime'!$A$50:$AY$65,MATCH($B48,'SDL Crime'!$B$50:$B$65,0),MATCH('Crime by town (3)'!$C$3,'SDL Crime'!$A$1:$AY$1,0))</f>
        <v>111</v>
      </c>
      <c r="E48" s="70">
        <f t="shared" si="9"/>
        <v>9.90990990990991E-2</v>
      </c>
      <c r="F48" s="60">
        <f t="shared" si="5"/>
        <v>14</v>
      </c>
      <c r="G48" s="54">
        <f>INDEX('SDL Crime'!$A$34:$AY$49,MATCH($B48,'SDL Crime'!$B$34:$B$49,0),MATCH('Crime by town (3)'!$C$3,'SDL Crime'!$A$1:$AY$1,0))</f>
        <v>80</v>
      </c>
      <c r="H48" s="70">
        <f t="shared" si="10"/>
        <v>0.17499999999999999</v>
      </c>
      <c r="I48" s="60">
        <f t="shared" si="6"/>
        <v>9</v>
      </c>
      <c r="J48" s="54">
        <f>INDEX('SDL Crime'!$A$18:$AY$33,MATCH($B48,'SDL Crime'!$B$18:$B$33,0),MATCH('Crime by town (3)'!$C$3,'SDL Crime'!$A$1:$AY$1,0))</f>
        <v>97</v>
      </c>
      <c r="K48" s="70">
        <f t="shared" si="11"/>
        <v>9.2783505154639179E-2</v>
      </c>
      <c r="L48" s="60">
        <f t="shared" si="7"/>
        <v>22</v>
      </c>
      <c r="M48" s="54">
        <f>INDEX('SDL Crime'!$A$1:$AY$17,MATCH($B48,'SDL Crime'!$B$1:$B$17,0),MATCH('Crime by town (3)'!$C$3,'SDL Crime'!$A$1:$AY$1,0))</f>
        <v>71</v>
      </c>
      <c r="N48" s="70">
        <f t="shared" si="12"/>
        <v>0.30985915492957744</v>
      </c>
    </row>
    <row r="49" spans="2:14" x14ac:dyDescent="0.3">
      <c r="B49" s="8" t="s">
        <v>17</v>
      </c>
      <c r="C49" s="61">
        <f t="shared" si="8"/>
        <v>0</v>
      </c>
      <c r="D49" s="55">
        <f>INDEX('SDL Crime'!$A$50:$AY$65,MATCH($B49,'SDL Crime'!$B$50:$B$65,0),MATCH('Crime by town (3)'!$C$3,'SDL Crime'!$A$1:$AY$1,0))</f>
        <v>1</v>
      </c>
      <c r="E49" s="71">
        <f t="shared" si="9"/>
        <v>0</v>
      </c>
      <c r="F49" s="61">
        <f t="shared" si="5"/>
        <v>1</v>
      </c>
      <c r="G49" s="55">
        <f>INDEX('SDL Crime'!$A$34:$AY$49,MATCH($B49,'SDL Crime'!$B$34:$B$49,0),MATCH('Crime by town (3)'!$C$3,'SDL Crime'!$A$1:$AY$1,0))</f>
        <v>3</v>
      </c>
      <c r="H49" s="71">
        <f t="shared" si="10"/>
        <v>0.33333333333333331</v>
      </c>
      <c r="I49" s="61">
        <f t="shared" si="6"/>
        <v>1</v>
      </c>
      <c r="J49" s="55">
        <f>INDEX('SDL Crime'!$A$18:$AY$33,MATCH($B49,'SDL Crime'!$B$18:$B$33,0),MATCH('Crime by town (3)'!$C$3,'SDL Crime'!$A$1:$AY$1,0))</f>
        <v>3</v>
      </c>
      <c r="K49" s="71">
        <f t="shared" si="11"/>
        <v>0.33333333333333331</v>
      </c>
      <c r="L49" s="61">
        <f t="shared" si="7"/>
        <v>0</v>
      </c>
      <c r="M49" s="55">
        <f>INDEX('SDL Crime'!$A$1:$AY$17,MATCH($B49,'SDL Crime'!$B$1:$B$17,0),MATCH('Crime by town (3)'!$C$3,'SDL Crime'!$A$1:$AY$1,0))</f>
        <v>0</v>
      </c>
      <c r="N49" s="71" t="str">
        <f t="shared" si="12"/>
        <v>-</v>
      </c>
    </row>
    <row r="50" spans="2:14" x14ac:dyDescent="0.3">
      <c r="B50" s="13" t="s">
        <v>18</v>
      </c>
      <c r="C50" s="60">
        <f t="shared" si="8"/>
        <v>3</v>
      </c>
      <c r="D50" s="54">
        <f>INDEX('SDL Crime'!$A$50:$AY$65,MATCH($B50,'SDL Crime'!$B$50:$B$65,0),MATCH('Crime by town (3)'!$C$3,'SDL Crime'!$A$1:$AY$1,0))</f>
        <v>44</v>
      </c>
      <c r="E50" s="70">
        <f t="shared" si="9"/>
        <v>6.8181818181818177E-2</v>
      </c>
      <c r="F50" s="60">
        <f t="shared" si="5"/>
        <v>4</v>
      </c>
      <c r="G50" s="54">
        <f>INDEX('SDL Crime'!$A$34:$AY$49,MATCH($B50,'SDL Crime'!$B$34:$B$49,0),MATCH('Crime by town (3)'!$C$3,'SDL Crime'!$A$1:$AY$1,0))</f>
        <v>50</v>
      </c>
      <c r="H50" s="70">
        <f t="shared" si="10"/>
        <v>0.08</v>
      </c>
      <c r="I50" s="60">
        <f t="shared" si="6"/>
        <v>9</v>
      </c>
      <c r="J50" s="54">
        <f>INDEX('SDL Crime'!$A$18:$AY$33,MATCH($B50,'SDL Crime'!$B$18:$B$33,0),MATCH('Crime by town (3)'!$C$3,'SDL Crime'!$A$1:$AY$1,0))</f>
        <v>78</v>
      </c>
      <c r="K50" s="70">
        <f t="shared" si="11"/>
        <v>0.11538461538461539</v>
      </c>
      <c r="L50" s="60">
        <f t="shared" si="7"/>
        <v>7</v>
      </c>
      <c r="M50" s="54">
        <f>INDEX('SDL Crime'!$A$1:$AY$17,MATCH($B50,'SDL Crime'!$B$1:$B$17,0),MATCH('Crime by town (3)'!$C$3,'SDL Crime'!$A$1:$AY$1,0))</f>
        <v>61</v>
      </c>
      <c r="N50" s="70">
        <f t="shared" si="12"/>
        <v>0.11475409836065574</v>
      </c>
    </row>
    <row r="51" spans="2:14" x14ac:dyDescent="0.3">
      <c r="B51" s="8" t="s">
        <v>128</v>
      </c>
      <c r="C51" s="61">
        <f t="shared" si="8"/>
        <v>0</v>
      </c>
      <c r="D51" s="55">
        <f>INDEX('SDL Crime'!$A$50:$AY$65,MATCH($B51,'SDL Crime'!$B$50:$B$65,0),MATCH('Crime by town (3)'!$C$3,'SDL Crime'!$A$1:$AY$1,0))</f>
        <v>0</v>
      </c>
      <c r="E51" s="71" t="str">
        <f t="shared" si="9"/>
        <v>-</v>
      </c>
      <c r="F51" s="61">
        <f t="shared" si="5"/>
        <v>0</v>
      </c>
      <c r="G51" s="55">
        <f>INDEX('SDL Crime'!$A$34:$AY$49,MATCH($B51,'SDL Crime'!$B$34:$B$49,0),MATCH('Crime by town (3)'!$C$3,'SDL Crime'!$A$1:$AY$1,0))</f>
        <v>0</v>
      </c>
      <c r="H51" s="71" t="str">
        <f t="shared" si="10"/>
        <v>-</v>
      </c>
      <c r="I51" s="61">
        <f t="shared" si="6"/>
        <v>34</v>
      </c>
      <c r="J51" s="55">
        <f>INDEX('SDL Crime'!$A$18:$AY$33,MATCH($B51,'SDL Crime'!$B$18:$B$33,0),MATCH('Crime by town (3)'!$C$3,'SDL Crime'!$A$1:$AY$1,0))</f>
        <v>155</v>
      </c>
      <c r="K51" s="71">
        <f t="shared" si="11"/>
        <v>0.21935483870967742</v>
      </c>
      <c r="L51" s="61">
        <f t="shared" si="7"/>
        <v>83</v>
      </c>
      <c r="M51" s="55">
        <f>INDEX('SDL Crime'!$A$1:$AY$17,MATCH($B51,'SDL Crime'!$B$1:$B$17,0),MATCH('Crime by town (3)'!$C$3,'SDL Crime'!$A$1:$AY$1,0))</f>
        <v>561</v>
      </c>
      <c r="N51" s="71">
        <f t="shared" si="12"/>
        <v>0.14795008912655971</v>
      </c>
    </row>
    <row r="52" spans="2:14" x14ac:dyDescent="0.3">
      <c r="B52" s="13" t="s">
        <v>19</v>
      </c>
      <c r="C52" s="62">
        <f t="shared" si="8"/>
        <v>99</v>
      </c>
      <c r="D52" s="63">
        <f>INDEX('SDL Crime'!$A$50:$AY$65,MATCH($B52,'SDL Crime'!$B$50:$B$65,0),MATCH('Crime by town (3)'!$C$3,'SDL Crime'!$A$1:$AY$1,0))</f>
        <v>647</v>
      </c>
      <c r="E52" s="72">
        <f t="shared" si="9"/>
        <v>0.15301391035548687</v>
      </c>
      <c r="F52" s="62">
        <f t="shared" si="5"/>
        <v>98</v>
      </c>
      <c r="G52" s="63">
        <f>INDEX('SDL Crime'!$A$34:$AY$49,MATCH($B52,'SDL Crime'!$B$34:$B$49,0),MATCH('Crime by town (3)'!$C$3,'SDL Crime'!$A$1:$AY$1,0))</f>
        <v>578</v>
      </c>
      <c r="H52" s="72">
        <f t="shared" si="10"/>
        <v>0.16955017301038061</v>
      </c>
      <c r="I52" s="62">
        <f t="shared" si="6"/>
        <v>75</v>
      </c>
      <c r="J52" s="63">
        <f>INDEX('SDL Crime'!$A$18:$AY$33,MATCH($B52,'SDL Crime'!$B$18:$B$33,0),MATCH('Crime by town (3)'!$C$3,'SDL Crime'!$A$1:$AY$1,0))</f>
        <v>323</v>
      </c>
      <c r="K52" s="72">
        <f t="shared" si="11"/>
        <v>0.23219814241486067</v>
      </c>
      <c r="L52" s="62">
        <f t="shared" si="7"/>
        <v>0</v>
      </c>
      <c r="M52" s="63">
        <f>INDEX('SDL Crime'!$A$1:$AY$17,MATCH($B52,'SDL Crime'!$B$1:$B$17,0),MATCH('Crime by town (3)'!$C$3,'SDL Crime'!$A$1:$AY$1,0))</f>
        <v>0</v>
      </c>
      <c r="N52" s="72" t="str">
        <f t="shared" si="12"/>
        <v>-</v>
      </c>
    </row>
    <row r="53" spans="2:14" ht="16.2" thickBot="1" x14ac:dyDescent="0.35">
      <c r="B53" s="52" t="s">
        <v>3</v>
      </c>
      <c r="C53" s="64">
        <f>SUM(C37:C52)</f>
        <v>210</v>
      </c>
      <c r="D53" s="65">
        <f>SUM(D37:D52)</f>
        <v>3014</v>
      </c>
      <c r="E53" s="66">
        <f>C53/D53</f>
        <v>6.9674850696748503E-2</v>
      </c>
      <c r="F53" s="56">
        <f>SUM(F37:F52)</f>
        <v>347</v>
      </c>
      <c r="G53" s="57">
        <f>SUM(G37:G52)</f>
        <v>2853</v>
      </c>
      <c r="H53" s="58">
        <f>F53/G53</f>
        <v>0.12162635821941815</v>
      </c>
      <c r="I53" s="67">
        <f>SUM(I37:I52)</f>
        <v>398</v>
      </c>
      <c r="J53" s="65">
        <f>SUM(J37:J52)</f>
        <v>2822</v>
      </c>
      <c r="K53" s="68">
        <f>I53/J53</f>
        <v>0.14103472714386961</v>
      </c>
      <c r="L53" s="67">
        <f>SUM(L37:L52)</f>
        <v>401</v>
      </c>
      <c r="M53" s="65">
        <f>SUM(M37:M52)</f>
        <v>3021</v>
      </c>
      <c r="N53" s="68">
        <f>L53/M53</f>
        <v>0.13273750413770274</v>
      </c>
    </row>
  </sheetData>
  <mergeCells count="10">
    <mergeCell ref="C3:F3"/>
    <mergeCell ref="B12:L12"/>
    <mergeCell ref="C35:E35"/>
    <mergeCell ref="F35:H35"/>
    <mergeCell ref="I35:K35"/>
    <mergeCell ref="L35:N35"/>
    <mergeCell ref="L14:N14"/>
    <mergeCell ref="I14:K14"/>
    <mergeCell ref="F14:H14"/>
    <mergeCell ref="C14:E14"/>
  </mergeCells>
  <pageMargins left="0.70866141732283472" right="0.70866141732283472" top="0.74803149606299213" bottom="0.74803149606299213" header="0.31496062992125984" footer="0.31496062992125984"/>
  <pageSetup paperSize="9" scale="5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CellDropdownList!$A$3:$A$44</xm:f>
          </x14:formula1>
          <xm:sqref>C3:E3</xm:sqref>
        </x14:dataValidation>
        <x14:dataValidation type="list" allowBlank="1" showInputMessage="1" showErrorMessage="1" xr:uid="{00000000-0002-0000-1100-000001000000}">
          <x14:formula1>
            <xm:f>CellDropdownList!$K$3:$K$6</xm:f>
          </x14:formula1>
          <xm:sqref>C35 F35:G35 I14 F14 L14 C14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G21"/>
  <sheetViews>
    <sheetView showGridLines="0" workbookViewId="0">
      <selection activeCell="B1" sqref="B1"/>
    </sheetView>
  </sheetViews>
  <sheetFormatPr defaultColWidth="9.21875" defaultRowHeight="33.6" x14ac:dyDescent="0.65"/>
  <cols>
    <col min="1" max="1" width="8.21875" style="75" customWidth="1"/>
    <col min="2" max="2" width="20.77734375" style="75" bestFit="1" customWidth="1"/>
    <col min="3" max="16384" width="9.21875" style="75"/>
  </cols>
  <sheetData>
    <row r="1" spans="1:6" x14ac:dyDescent="0.65">
      <c r="A1" s="179" t="s">
        <v>1037</v>
      </c>
      <c r="C1" s="85"/>
      <c r="D1" s="85"/>
      <c r="E1" s="85"/>
    </row>
    <row r="2" spans="1:6" s="79" customFormat="1" ht="25.8" x14ac:dyDescent="0.5">
      <c r="A2" s="86"/>
      <c r="B2" s="86"/>
      <c r="C2" s="86"/>
      <c r="D2" s="87"/>
      <c r="E2" s="87"/>
    </row>
    <row r="3" spans="1:6" s="79" customFormat="1" ht="25.8" x14ac:dyDescent="0.5">
      <c r="A3" s="86"/>
      <c r="B3" s="88" t="s">
        <v>1107</v>
      </c>
      <c r="C3" s="86"/>
      <c r="D3" s="87"/>
      <c r="E3" s="87"/>
    </row>
    <row r="4" spans="1:6" s="79" customFormat="1" ht="25.8" x14ac:dyDescent="0.5">
      <c r="A4" s="86"/>
      <c r="B4" s="88"/>
      <c r="C4" s="86"/>
      <c r="D4" s="87"/>
      <c r="E4" s="87"/>
    </row>
    <row r="5" spans="1:6" s="79" customFormat="1" ht="25.8" x14ac:dyDescent="0.5">
      <c r="A5" s="86"/>
      <c r="B5" s="88" t="s">
        <v>1108</v>
      </c>
      <c r="C5" s="86"/>
      <c r="D5" s="87"/>
      <c r="E5" s="87"/>
    </row>
    <row r="6" spans="1:6" s="79" customFormat="1" ht="25.8" x14ac:dyDescent="0.5">
      <c r="A6" s="86"/>
      <c r="B6" s="88"/>
      <c r="C6" s="86"/>
      <c r="D6" s="87"/>
      <c r="E6" s="87"/>
    </row>
    <row r="7" spans="1:6" s="79" customFormat="1" ht="25.8" x14ac:dyDescent="0.5">
      <c r="A7" s="86"/>
      <c r="B7" s="88" t="s">
        <v>1114</v>
      </c>
      <c r="C7" s="86"/>
      <c r="D7" s="87"/>
      <c r="E7" s="87"/>
    </row>
    <row r="8" spans="1:6" s="79" customFormat="1" ht="25.8" x14ac:dyDescent="0.5">
      <c r="A8" s="86"/>
      <c r="B8" s="88"/>
      <c r="C8" s="86"/>
      <c r="D8" s="87"/>
      <c r="E8" s="87"/>
    </row>
    <row r="9" spans="1:6" s="79" customFormat="1" ht="25.8" x14ac:dyDescent="0.5">
      <c r="A9" s="86"/>
      <c r="B9" s="88" t="s">
        <v>1115</v>
      </c>
      <c r="C9" s="89"/>
      <c r="D9" s="89"/>
      <c r="E9" s="87"/>
    </row>
    <row r="10" spans="1:6" s="79" customFormat="1" ht="25.8" x14ac:dyDescent="0.5">
      <c r="A10" s="86"/>
      <c r="B10" s="88"/>
      <c r="C10" s="86"/>
      <c r="D10" s="87"/>
      <c r="E10" s="87"/>
    </row>
    <row r="11" spans="1:6" s="79" customFormat="1" ht="25.8" x14ac:dyDescent="0.5">
      <c r="A11" s="86"/>
      <c r="B11" s="88" t="s">
        <v>1116</v>
      </c>
      <c r="C11" s="89"/>
      <c r="D11" s="89"/>
      <c r="E11" s="89"/>
      <c r="F11" s="84"/>
    </row>
    <row r="12" spans="1:6" s="79" customFormat="1" ht="25.8" x14ac:dyDescent="0.5">
      <c r="A12" s="86"/>
      <c r="B12" s="86"/>
      <c r="C12" s="86"/>
      <c r="D12" s="87"/>
      <c r="E12" s="87"/>
    </row>
    <row r="13" spans="1:6" s="79" customFormat="1" ht="25.8" x14ac:dyDescent="0.5">
      <c r="A13" s="86"/>
      <c r="B13" s="88" t="s">
        <v>1105</v>
      </c>
      <c r="C13" s="121"/>
      <c r="D13" s="84"/>
      <c r="E13" s="84"/>
    </row>
    <row r="14" spans="1:6" s="79" customFormat="1" ht="25.8" x14ac:dyDescent="0.5">
      <c r="A14" s="86"/>
      <c r="B14" s="86"/>
      <c r="C14" s="86"/>
      <c r="D14" s="87"/>
      <c r="E14" s="87"/>
    </row>
    <row r="15" spans="1:6" s="79" customFormat="1" ht="25.8" x14ac:dyDescent="0.5">
      <c r="A15" s="86"/>
      <c r="B15" s="88" t="s">
        <v>1109</v>
      </c>
      <c r="C15" s="121"/>
      <c r="D15" s="84"/>
      <c r="E15" s="84"/>
    </row>
    <row r="16" spans="1:6" s="79" customFormat="1" ht="25.8" x14ac:dyDescent="0.5">
      <c r="A16" s="86"/>
      <c r="B16" s="86"/>
      <c r="C16" s="86"/>
      <c r="D16" s="87"/>
      <c r="E16" s="87"/>
    </row>
    <row r="17" spans="1:7" s="79" customFormat="1" ht="25.8" x14ac:dyDescent="0.5">
      <c r="A17" s="86"/>
      <c r="B17" s="88" t="s">
        <v>1110</v>
      </c>
      <c r="C17" s="121"/>
      <c r="D17" s="84"/>
      <c r="E17" s="84"/>
      <c r="F17" s="80"/>
      <c r="G17" s="80"/>
    </row>
    <row r="18" spans="1:7" s="79" customFormat="1" ht="25.8" x14ac:dyDescent="0.5">
      <c r="A18" s="83"/>
      <c r="B18" s="83"/>
      <c r="C18" s="83"/>
    </row>
    <row r="19" spans="1:7" s="79" customFormat="1" ht="25.8" x14ac:dyDescent="0.5"/>
    <row r="20" spans="1:7" s="79" customFormat="1" ht="25.8" x14ac:dyDescent="0.5"/>
    <row r="21" spans="1:7" s="79" customFormat="1" ht="25.8" x14ac:dyDescent="0.5"/>
  </sheetData>
  <sheetProtection sheet="1" objects="1" scenarios="1"/>
  <hyperlinks>
    <hyperlink ref="B15" location="'Road Traffic Collision Summary'!A1" display="Road Traffic Collision Summary" xr:uid="{00000000-0004-0000-0100-000000000000}"/>
    <hyperlink ref="B3" location="'Crime Metadata'!A1" display="Crime Metadata" xr:uid="{00000000-0004-0000-0100-000001000000}"/>
    <hyperlink ref="B5" location="'Crime Summary'!A1" display="Crime Summary" xr:uid="{00000000-0004-0000-0100-000002000000}"/>
    <hyperlink ref="B7" location="'Crimes by town'!A1" display="Crimes by Town" xr:uid="{00000000-0004-0000-0100-000003000000}"/>
    <hyperlink ref="B13" location="'Road Traffic Collision Metadata'!A1" display="Road Traffic Collision Metadata" xr:uid="{00000000-0004-0000-0100-000004000000}"/>
    <hyperlink ref="B13:C13" location="'Road Traffic Collision Metadata'!A1" display="Road Traffic Collision Metadata" xr:uid="{00000000-0004-0000-0100-000005000000}"/>
    <hyperlink ref="B15:C15" location="'Road Traffic Collision Summary'!A1" display="Road Traffic Collision Summary" xr:uid="{00000000-0004-0000-0100-000006000000}"/>
    <hyperlink ref="B17:G17" location="'Road Traffic Collisions by Town'!A1" display="Road Traffic Collisions by Town" xr:uid="{00000000-0004-0000-0100-000007000000}"/>
    <hyperlink ref="B9:D9" location="'Type of crime by town'!A1" display="Type of Crime by Town" xr:uid="{00000000-0004-0000-0100-000008000000}"/>
    <hyperlink ref="B11:F11" location="'Type of crime by town &amp; settle'!A1" display="Type of Crime by Town and Settlement" xr:uid="{00000000-0004-0000-0100-000009000000}"/>
    <hyperlink ref="B13:E13" location="'Road Traffic Collision Metadata'!A1" display="Road Traffic Collision Metadata" xr:uid="{00000000-0004-0000-0100-00000A000000}"/>
    <hyperlink ref="B15:E15" location="'Road Traffic Collision Summary'!A1" display="Road Traffic Collision Summary" xr:uid="{00000000-0004-0000-0100-00000B000000}"/>
    <hyperlink ref="B17:E17" location="'Road Traffic Collisions by Town'!A1" display="Road Traffic Collisions by Town" xr:uid="{00000000-0004-0000-0100-00000C000000}"/>
  </hyperlink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42062"/>
    <pageSetUpPr fitToPage="1"/>
  </sheetPr>
  <dimension ref="A1:K13"/>
  <sheetViews>
    <sheetView showGridLines="0" workbookViewId="0">
      <selection activeCell="G31" sqref="G31"/>
    </sheetView>
  </sheetViews>
  <sheetFormatPr defaultRowHeight="14.4" x14ac:dyDescent="0.3"/>
  <cols>
    <col min="1" max="1" width="6.21875" customWidth="1"/>
  </cols>
  <sheetData>
    <row r="1" spans="1:11" s="1" customFormat="1" ht="26.25" customHeight="1" x14ac:dyDescent="0.5">
      <c r="A1" s="123" t="s">
        <v>1098</v>
      </c>
      <c r="C1" s="44"/>
      <c r="D1" s="44"/>
      <c r="E1" s="44"/>
      <c r="F1" s="44"/>
      <c r="G1" s="44"/>
      <c r="H1" s="44"/>
      <c r="I1" s="44"/>
      <c r="J1" s="44"/>
      <c r="K1" s="44"/>
    </row>
    <row r="2" spans="1:11" s="1" customFormat="1" ht="17.25" customHeight="1" x14ac:dyDescent="0.5">
      <c r="B2" s="44"/>
      <c r="C2" s="44"/>
      <c r="D2" s="44"/>
      <c r="E2" s="44"/>
      <c r="F2" s="44"/>
      <c r="G2" s="44"/>
      <c r="H2" s="44"/>
      <c r="I2" s="44"/>
      <c r="J2" s="44"/>
      <c r="K2" s="44"/>
    </row>
    <row r="3" spans="1:11" s="1" customFormat="1" ht="17.25" customHeight="1" x14ac:dyDescent="0.5">
      <c r="B3" s="44"/>
      <c r="C3" s="44"/>
      <c r="D3" s="44"/>
      <c r="E3" s="44"/>
      <c r="F3" s="44"/>
      <c r="G3" s="44"/>
      <c r="H3" s="44"/>
      <c r="I3" s="44"/>
      <c r="J3" s="44"/>
      <c r="K3" s="44"/>
    </row>
    <row r="4" spans="1:11" s="1" customFormat="1" ht="17.25" customHeight="1" x14ac:dyDescent="0.5">
      <c r="B4" s="44"/>
      <c r="C4" s="44"/>
      <c r="D4" s="44"/>
      <c r="E4" s="44"/>
      <c r="F4" s="44"/>
      <c r="G4" s="44"/>
      <c r="H4" s="44"/>
      <c r="I4" s="44"/>
      <c r="J4" s="44"/>
      <c r="K4" s="44"/>
    </row>
    <row r="5" spans="1:11" s="1" customFormat="1" ht="17.25" customHeight="1" x14ac:dyDescent="0.5">
      <c r="B5" s="44"/>
      <c r="C5" s="44"/>
      <c r="D5" s="44"/>
      <c r="E5" s="44"/>
      <c r="F5" s="44"/>
      <c r="G5" s="44"/>
      <c r="H5" s="44"/>
      <c r="I5" s="44"/>
      <c r="J5" s="44"/>
      <c r="K5" s="44"/>
    </row>
    <row r="6" spans="1:11" s="1" customFormat="1" ht="17.25" customHeight="1" x14ac:dyDescent="0.5">
      <c r="B6" s="44"/>
      <c r="C6" s="44"/>
      <c r="D6" s="44"/>
      <c r="E6" s="44"/>
      <c r="F6" s="44"/>
      <c r="G6" s="44"/>
      <c r="H6" s="44"/>
      <c r="I6" s="44"/>
      <c r="J6" s="44"/>
      <c r="K6" s="44"/>
    </row>
    <row r="7" spans="1:11" s="1" customFormat="1" ht="17.25" customHeight="1" x14ac:dyDescent="0.5">
      <c r="B7" s="44"/>
      <c r="C7" s="44"/>
      <c r="D7" s="44"/>
      <c r="E7" s="44"/>
      <c r="F7" s="44"/>
      <c r="G7" s="44"/>
      <c r="H7" s="44"/>
      <c r="I7" s="44"/>
      <c r="J7" s="44"/>
      <c r="K7" s="44"/>
    </row>
    <row r="8" spans="1:11" s="1" customFormat="1" ht="17.25" customHeight="1" x14ac:dyDescent="0.5">
      <c r="B8" s="44"/>
      <c r="C8" s="44"/>
      <c r="D8" s="44"/>
      <c r="E8" s="44"/>
      <c r="F8" s="44"/>
      <c r="G8" s="44"/>
      <c r="H8" s="44"/>
      <c r="I8" s="44"/>
      <c r="J8" s="44"/>
      <c r="K8" s="44"/>
    </row>
    <row r="9" spans="1:11" s="1" customFormat="1" ht="17.25" customHeight="1" x14ac:dyDescent="0.5">
      <c r="B9" s="44"/>
      <c r="C9" s="44"/>
      <c r="D9" s="44"/>
      <c r="E9" s="44"/>
      <c r="F9" s="44"/>
      <c r="G9" s="44"/>
      <c r="H9" s="44"/>
      <c r="I9" s="44"/>
      <c r="J9" s="44"/>
      <c r="K9" s="44"/>
    </row>
    <row r="10" spans="1:11" s="1" customFormat="1" ht="17.25" customHeight="1" x14ac:dyDescent="0.5">
      <c r="B10" s="44"/>
      <c r="C10" s="44"/>
      <c r="D10" s="44"/>
      <c r="E10" s="44"/>
      <c r="F10" s="44"/>
      <c r="G10" s="44"/>
      <c r="H10" s="44"/>
      <c r="I10" s="44"/>
      <c r="J10" s="44"/>
      <c r="K10" s="44"/>
    </row>
    <row r="11" spans="1:11" s="1" customFormat="1" x14ac:dyDescent="0.3"/>
    <row r="13" spans="1:11" x14ac:dyDescent="0.3">
      <c r="B13" s="349" t="s">
        <v>1715</v>
      </c>
    </row>
  </sheetData>
  <sheetProtection sheet="1" objects="1" scenarios="1"/>
  <pageMargins left="0.7" right="0.7" top="0.75" bottom="0.75" header="0.3" footer="0.3"/>
  <pageSetup paperSize="9"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42062"/>
    <pageSetUpPr fitToPage="1"/>
  </sheetPr>
  <dimension ref="A1:P44"/>
  <sheetViews>
    <sheetView showGridLines="0" workbookViewId="0">
      <selection activeCell="C4" sqref="C4"/>
    </sheetView>
  </sheetViews>
  <sheetFormatPr defaultRowHeight="14.4" x14ac:dyDescent="0.3"/>
  <cols>
    <col min="1" max="1" width="6.21875" customWidth="1"/>
    <col min="2" max="2" width="30.44140625" customWidth="1"/>
    <col min="3" max="6" width="8.77734375" customWidth="1"/>
  </cols>
  <sheetData>
    <row r="1" spans="1:16" ht="22.8" x14ac:dyDescent="0.4">
      <c r="A1" s="122" t="s">
        <v>1099</v>
      </c>
    </row>
    <row r="3" spans="1:16" ht="33" customHeight="1" x14ac:dyDescent="0.4">
      <c r="B3" s="183" t="s">
        <v>1097</v>
      </c>
      <c r="C3" s="255">
        <v>2022</v>
      </c>
      <c r="D3" s="292">
        <v>2021</v>
      </c>
      <c r="E3" s="255">
        <v>2020</v>
      </c>
      <c r="F3" s="255">
        <v>2019</v>
      </c>
      <c r="G3" s="240">
        <v>2018</v>
      </c>
      <c r="H3" s="240">
        <v>2017</v>
      </c>
      <c r="I3" s="240">
        <v>2016</v>
      </c>
      <c r="J3" s="240">
        <v>2015</v>
      </c>
      <c r="K3" s="240">
        <v>2014</v>
      </c>
      <c r="L3" s="240">
        <v>2013</v>
      </c>
      <c r="M3" s="240">
        <v>2012</v>
      </c>
      <c r="P3" s="73"/>
    </row>
    <row r="4" spans="1:16" s="136" customFormat="1" x14ac:dyDescent="0.3">
      <c r="B4" s="184" t="s">
        <v>76</v>
      </c>
      <c r="C4" s="290">
        <f>HLOOKUP($B4,'crime totals'!$C$1:$AY$12,12)</f>
        <v>340</v>
      </c>
      <c r="D4" s="290">
        <f>HLOOKUP($B4,'crime totals'!$C$1:$AY$11,11)</f>
        <v>259</v>
      </c>
      <c r="E4" s="181">
        <f>HLOOKUP($B4,'crime totals'!$C$1:$AY$10,10)</f>
        <v>272</v>
      </c>
      <c r="F4" s="181">
        <f>HLOOKUP($B4,'crime totals'!$C$1:$AY$10,9)</f>
        <v>351</v>
      </c>
      <c r="G4" s="181">
        <f>HLOOKUP($B4,'crime totals'!$C$1:$AY$10,8)</f>
        <v>266</v>
      </c>
      <c r="H4" s="181">
        <f>HLOOKUP($B4,'crime totals'!$C$1:$AY$10,7)</f>
        <v>392</v>
      </c>
      <c r="I4" s="181">
        <f>HLOOKUP($B4,'crime totals'!$C$1:$AY$10,6)</f>
        <v>294</v>
      </c>
      <c r="J4" s="181">
        <f>HLOOKUP($B4,'crime totals'!$C$1:$AY$5,5)</f>
        <v>326</v>
      </c>
      <c r="K4" s="181">
        <f>HLOOKUP($B4,'crime totals'!$C$1:$AY$5,4)</f>
        <v>347</v>
      </c>
      <c r="L4" s="181">
        <f>HLOOKUP($B4,'crime totals'!$C$1:$AY$5,3)</f>
        <v>398</v>
      </c>
      <c r="M4" s="181">
        <f>HLOOKUP($B4,'crime totals'!$C$1:$AY$5,2)</f>
        <v>401</v>
      </c>
    </row>
    <row r="5" spans="1:16" s="136" customFormat="1" x14ac:dyDescent="0.3">
      <c r="B5" s="185" t="s">
        <v>36</v>
      </c>
      <c r="C5" s="356">
        <f>HLOOKUP($B5,'crime totals'!$C$1:$AY$12,12)</f>
        <v>858</v>
      </c>
      <c r="D5" s="291">
        <f>HLOOKUP($B5,'crime totals'!$C$1:$AY$11,11)</f>
        <v>846</v>
      </c>
      <c r="E5" s="256">
        <f>HLOOKUP($B5,'crime totals'!$C$1:$AY$10,10)</f>
        <v>778</v>
      </c>
      <c r="F5" s="256">
        <f>HLOOKUP($B5,'crime totals'!$C$1:$AY$10,9)</f>
        <v>944</v>
      </c>
      <c r="G5" s="182">
        <f>HLOOKUP($B5,'crime totals'!$C$1:$AY$10,8)</f>
        <v>919</v>
      </c>
      <c r="H5" s="182">
        <f>HLOOKUP($B5,'crime totals'!$C$1:$AY$10,7)</f>
        <v>1117</v>
      </c>
      <c r="I5" s="182">
        <f>HLOOKUP($B5,'crime totals'!$C$1:$AY$10,6)</f>
        <v>1291</v>
      </c>
      <c r="J5" s="182">
        <f>HLOOKUP($B5,'crime totals'!$C$1:$AY$5,5)</f>
        <v>1132</v>
      </c>
      <c r="K5" s="182">
        <f>HLOOKUP($B5,'crime totals'!$C$1:$AY$5,4)</f>
        <v>1086</v>
      </c>
      <c r="L5" s="182">
        <f>HLOOKUP($B5,'crime totals'!$C$1:$AY$5,3)</f>
        <v>848</v>
      </c>
      <c r="M5" s="182">
        <f>HLOOKUP($B5,'crime totals'!$C$1:$AY$5,2)</f>
        <v>934</v>
      </c>
      <c r="N5" s="182"/>
    </row>
    <row r="6" spans="1:16" s="136" customFormat="1" x14ac:dyDescent="0.3">
      <c r="B6" s="184" t="s">
        <v>55</v>
      </c>
      <c r="C6" s="290">
        <f>HLOOKUP($B6,'crime totals'!$C$1:$AY$12,12)</f>
        <v>142</v>
      </c>
      <c r="D6" s="290">
        <f>HLOOKUP($B6,'crime totals'!$C$1:$AY$11,11)</f>
        <v>161</v>
      </c>
      <c r="E6" s="181">
        <f>HLOOKUP($B6,'crime totals'!$C$1:$AY$10,10)</f>
        <v>188</v>
      </c>
      <c r="F6" s="181">
        <f>HLOOKUP($B6,'crime totals'!$C$1:$AY$10,9)</f>
        <v>143</v>
      </c>
      <c r="G6" s="181">
        <f>HLOOKUP($B6,'crime totals'!$C$1:$AY$10,8)</f>
        <v>98</v>
      </c>
      <c r="H6" s="181">
        <f>HLOOKUP($B6,'crime totals'!$C$1:$AY$10,7)</f>
        <v>122</v>
      </c>
      <c r="I6" s="181">
        <f>HLOOKUP($B6,'crime totals'!$C$1:$AY$10,6)</f>
        <v>131</v>
      </c>
      <c r="J6" s="181">
        <f>HLOOKUP($B6,'crime totals'!$C$1:$AY$5,5)</f>
        <v>162</v>
      </c>
      <c r="K6" s="181">
        <f>HLOOKUP($B6,'crime totals'!$C$1:$AY$5,4)</f>
        <v>152</v>
      </c>
      <c r="L6" s="181">
        <f>HLOOKUP($B6,'crime totals'!$C$1:$AY$5,3)</f>
        <v>126</v>
      </c>
      <c r="M6" s="181">
        <f>HLOOKUP($B6,'crime totals'!$C$1:$AY$5,2)</f>
        <v>165</v>
      </c>
    </row>
    <row r="7" spans="1:16" s="136" customFormat="1" x14ac:dyDescent="0.3">
      <c r="B7" s="185" t="s">
        <v>47</v>
      </c>
      <c r="C7" s="356">
        <f>HLOOKUP($B7,'crime totals'!$C$1:$AY$12,12)</f>
        <v>200</v>
      </c>
      <c r="D7" s="291">
        <f>HLOOKUP($B7,'crime totals'!$C$1:$AY$11,11)</f>
        <v>209</v>
      </c>
      <c r="E7" s="256">
        <f>HLOOKUP($B7,'crime totals'!$C$1:$AY$10,10)</f>
        <v>281</v>
      </c>
      <c r="F7" s="256">
        <f>HLOOKUP($B7,'crime totals'!$C$1:$AY$10,9)</f>
        <v>160</v>
      </c>
      <c r="G7" s="182">
        <f>HLOOKUP($B7,'crime totals'!$C$1:$AY$10,8)</f>
        <v>180</v>
      </c>
      <c r="H7" s="182">
        <f>HLOOKUP($B7,'crime totals'!$C$1:$AY$10,7)</f>
        <v>198</v>
      </c>
      <c r="I7" s="182">
        <f>HLOOKUP($B7,'crime totals'!$C$1:$AY$10,6)</f>
        <v>189</v>
      </c>
      <c r="J7" s="182">
        <f>HLOOKUP($B7,'crime totals'!$C$1:$AY$5,5)</f>
        <v>240</v>
      </c>
      <c r="K7" s="182">
        <f>HLOOKUP($B7,'crime totals'!$C$1:$AY$5,4)</f>
        <v>215</v>
      </c>
      <c r="L7" s="182">
        <f>HLOOKUP($B7,'crime totals'!$C$1:$AY$5,3)</f>
        <v>197</v>
      </c>
      <c r="M7" s="182">
        <f>HLOOKUP($B7,'crime totals'!$C$1:$AY$5,2)</f>
        <v>160</v>
      </c>
    </row>
    <row r="8" spans="1:16" s="136" customFormat="1" x14ac:dyDescent="0.3">
      <c r="B8" s="184" t="s">
        <v>20</v>
      </c>
      <c r="C8" s="290">
        <f>HLOOKUP($B8,'crime totals'!$C$1:$AY$12,12)</f>
        <v>1263</v>
      </c>
      <c r="D8" s="290">
        <f>HLOOKUP($B8,'crime totals'!$C$1:$AY$11,11)</f>
        <v>1389</v>
      </c>
      <c r="E8" s="181">
        <f>HLOOKUP($B8,'crime totals'!$C$1:$AY$10,10)</f>
        <v>1341</v>
      </c>
      <c r="F8" s="181">
        <f>HLOOKUP($B8,'crime totals'!$C$1:$AY$10,9)</f>
        <v>1410</v>
      </c>
      <c r="G8" s="181">
        <f>HLOOKUP($B8,'crime totals'!$C$1:$AY$10,8)</f>
        <v>1633</v>
      </c>
      <c r="H8" s="181">
        <f>HLOOKUP($B8,'crime totals'!$C$1:$AY$10,7)</f>
        <v>1470</v>
      </c>
      <c r="I8" s="181">
        <f>HLOOKUP($B8,'crime totals'!$C$1:$AY$10,6)</f>
        <v>1376</v>
      </c>
      <c r="J8" s="181">
        <f>HLOOKUP($B8,'crime totals'!$C$1:$AY$5,5)</f>
        <v>1332</v>
      </c>
      <c r="K8" s="181">
        <f>HLOOKUP($B8,'crime totals'!$C$1:$AY$5,4)</f>
        <v>1246</v>
      </c>
      <c r="L8" s="181">
        <f>HLOOKUP($B8,'crime totals'!$C$1:$AY$5,3)</f>
        <v>1310</v>
      </c>
      <c r="M8" s="181">
        <f>HLOOKUP($B8,'crime totals'!$C$1:$AY$5,2)</f>
        <v>1407</v>
      </c>
    </row>
    <row r="9" spans="1:16" s="136" customFormat="1" x14ac:dyDescent="0.3">
      <c r="B9" s="185" t="s">
        <v>68</v>
      </c>
      <c r="C9" s="356">
        <f>HLOOKUP($B9,'crime totals'!$C$1:$AY$12,12)</f>
        <v>173</v>
      </c>
      <c r="D9" s="291">
        <f>HLOOKUP($B9,'crime totals'!$C$1:$AY$11,11)</f>
        <v>143</v>
      </c>
      <c r="E9" s="256">
        <f>HLOOKUP($B9,'crime totals'!$C$1:$AY$10,10)</f>
        <v>167</v>
      </c>
      <c r="F9" s="256">
        <f>HLOOKUP($B9,'crime totals'!$C$1:$AY$10,9)</f>
        <v>173</v>
      </c>
      <c r="G9" s="182">
        <f>HLOOKUP($B9,'crime totals'!$C$1:$AY$10,8)</f>
        <v>131</v>
      </c>
      <c r="H9" s="182">
        <f>HLOOKUP($B9,'crime totals'!$C$1:$AY$10,7)</f>
        <v>173</v>
      </c>
      <c r="I9" s="182">
        <f>HLOOKUP($B9,'crime totals'!$C$1:$AY$10,6)</f>
        <v>170</v>
      </c>
      <c r="J9" s="182">
        <f>HLOOKUP($B9,'crime totals'!$C$1:$AY$5,5)</f>
        <v>153</v>
      </c>
      <c r="K9" s="182">
        <f>HLOOKUP($B9,'crime totals'!$C$1:$AY$5,4)</f>
        <v>243</v>
      </c>
      <c r="L9" s="182">
        <f>HLOOKUP($B9,'crime totals'!$C$1:$AY$5,3)</f>
        <v>232</v>
      </c>
      <c r="M9" s="182">
        <f>HLOOKUP($B9,'crime totals'!$C$1:$AY$5,2)</f>
        <v>215</v>
      </c>
    </row>
    <row r="10" spans="1:16" s="136" customFormat="1" x14ac:dyDescent="0.3">
      <c r="B10" s="184" t="s">
        <v>61</v>
      </c>
      <c r="C10" s="290">
        <f>HLOOKUP($B10,'crime totals'!$C$1:$AY$12,12)</f>
        <v>220</v>
      </c>
      <c r="D10" s="290">
        <f>HLOOKUP($B10,'crime totals'!$C$1:$AY$11,11)</f>
        <v>179</v>
      </c>
      <c r="E10" s="181">
        <f>HLOOKUP($B10,'crime totals'!$C$1:$AY$10,10)</f>
        <v>190</v>
      </c>
      <c r="F10" s="181">
        <f>HLOOKUP($B10,'crime totals'!$C$1:$AY$10,9)</f>
        <v>134</v>
      </c>
      <c r="G10" s="181">
        <f>HLOOKUP($B10,'crime totals'!$C$1:$AY$10,8)</f>
        <v>184</v>
      </c>
      <c r="H10" s="181">
        <f>HLOOKUP($B10,'crime totals'!$C$1:$AY$10,7)</f>
        <v>179</v>
      </c>
      <c r="I10" s="181">
        <f>HLOOKUP($B10,'crime totals'!$C$1:$AY$10,6)</f>
        <v>167</v>
      </c>
      <c r="J10" s="181">
        <f>HLOOKUP($B10,'crime totals'!$C$1:$AY$5,5)</f>
        <v>172</v>
      </c>
      <c r="K10" s="181">
        <f>HLOOKUP($B10,'crime totals'!$C$1:$AY$5,4)</f>
        <v>140</v>
      </c>
      <c r="L10" s="181">
        <f>HLOOKUP($B10,'crime totals'!$C$1:$AY$5,3)</f>
        <v>150</v>
      </c>
      <c r="M10" s="181">
        <f>HLOOKUP($B10,'crime totals'!$C$1:$AY$5,2)</f>
        <v>159</v>
      </c>
    </row>
    <row r="11" spans="1:16" s="136" customFormat="1" x14ac:dyDescent="0.3">
      <c r="B11" s="185" t="s">
        <v>49</v>
      </c>
      <c r="C11" s="356">
        <f>HLOOKUP($B11,'crime totals'!$C$1:$AY$12,12)</f>
        <v>494</v>
      </c>
      <c r="D11" s="291">
        <f>HLOOKUP($B11,'crime totals'!$C$1:$AY$11,11)</f>
        <v>486</v>
      </c>
      <c r="E11" s="256">
        <f>HLOOKUP($B11,'crime totals'!$C$1:$AY$10,10)</f>
        <v>432</v>
      </c>
      <c r="F11" s="256">
        <f>HLOOKUP($B11,'crime totals'!$C$1:$AY$10,9)</f>
        <v>532</v>
      </c>
      <c r="G11" s="182">
        <f>HLOOKUP($B11,'crime totals'!$C$1:$AY$10,8)</f>
        <v>630</v>
      </c>
      <c r="H11" s="182">
        <f>HLOOKUP($B11,'crime totals'!$C$1:$AY$10,7)</f>
        <v>620</v>
      </c>
      <c r="I11" s="182">
        <f>HLOOKUP($B11,'crime totals'!$C$1:$AY$10,6)</f>
        <v>693</v>
      </c>
      <c r="J11" s="182">
        <f>HLOOKUP($B11,'crime totals'!$C$1:$AY$5,5)</f>
        <v>641</v>
      </c>
      <c r="K11" s="182">
        <f>HLOOKUP($B11,'crime totals'!$C$1:$AY$5,4)</f>
        <v>668</v>
      </c>
      <c r="L11" s="182">
        <f>HLOOKUP($B11,'crime totals'!$C$1:$AY$5,3)</f>
        <v>631</v>
      </c>
      <c r="M11" s="182">
        <f>HLOOKUP($B11,'crime totals'!$C$1:$AY$5,2)</f>
        <v>559</v>
      </c>
    </row>
    <row r="12" spans="1:16" s="136" customFormat="1" x14ac:dyDescent="0.3">
      <c r="B12" s="184" t="s">
        <v>60</v>
      </c>
      <c r="C12" s="290">
        <f>HLOOKUP($B12,'crime totals'!$C$1:$AY$12,12)</f>
        <v>667</v>
      </c>
      <c r="D12" s="290">
        <f>HLOOKUP($B12,'crime totals'!$C$1:$AY$11,11)</f>
        <v>778</v>
      </c>
      <c r="E12" s="181">
        <f>HLOOKUP($B12,'crime totals'!$C$1:$AY$10,10)</f>
        <v>672</v>
      </c>
      <c r="F12" s="181">
        <f>HLOOKUP($B12,'crime totals'!$C$1:$AY$10,9)</f>
        <v>862</v>
      </c>
      <c r="G12" s="181">
        <f>HLOOKUP($B12,'crime totals'!$C$1:$AY$10,8)</f>
        <v>966</v>
      </c>
      <c r="H12" s="181">
        <f>HLOOKUP($B12,'crime totals'!$C$1:$AY$10,7)</f>
        <v>1037</v>
      </c>
      <c r="I12" s="181">
        <f>HLOOKUP($B12,'crime totals'!$C$1:$AY$10,6)</f>
        <v>1134</v>
      </c>
      <c r="J12" s="181">
        <f>HLOOKUP($B12,'crime totals'!$C$1:$AY$5,5)</f>
        <v>1293</v>
      </c>
      <c r="K12" s="181">
        <f>HLOOKUP($B12,'crime totals'!$C$1:$AY$5,4)</f>
        <v>1392</v>
      </c>
      <c r="L12" s="181">
        <f>HLOOKUP($B12,'crime totals'!$C$1:$AY$5,3)</f>
        <v>1281</v>
      </c>
      <c r="M12" s="181">
        <f>HLOOKUP($B12,'crime totals'!$C$1:$AY$5,2)</f>
        <v>1166</v>
      </c>
    </row>
    <row r="13" spans="1:16" s="136" customFormat="1" x14ac:dyDescent="0.3">
      <c r="B13" s="185" t="s">
        <v>69</v>
      </c>
      <c r="C13" s="356">
        <f>HLOOKUP($B13,'crime totals'!$C$1:$AY$12,12)</f>
        <v>11762</v>
      </c>
      <c r="D13" s="291">
        <f>HLOOKUP($B13,'crime totals'!$C$1:$AY$11,11)</f>
        <v>8821</v>
      </c>
      <c r="E13" s="256">
        <f>HLOOKUP($B13,'crime totals'!$C$1:$AY$10,10)</f>
        <v>8037</v>
      </c>
      <c r="F13" s="256">
        <f>HLOOKUP($B13,'crime totals'!$C$1:$AY$10,9)</f>
        <v>12144</v>
      </c>
      <c r="G13" s="182">
        <f>HLOOKUP($B13,'crime totals'!$C$1:$AY$10,8)</f>
        <v>11257</v>
      </c>
      <c r="H13" s="182">
        <f>HLOOKUP($B13,'crime totals'!$C$1:$AY$10,7)</f>
        <v>11796</v>
      </c>
      <c r="I13" s="182">
        <f>HLOOKUP($B13,'crime totals'!$C$1:$AY$10,6)</f>
        <v>11388</v>
      </c>
      <c r="J13" s="182">
        <f>HLOOKUP($B13,'crime totals'!$C$1:$AY$5,5)</f>
        <v>11766</v>
      </c>
      <c r="K13" s="182">
        <f>HLOOKUP($B13,'crime totals'!$C$1:$AY$5,4)</f>
        <v>11304</v>
      </c>
      <c r="L13" s="182">
        <f>HLOOKUP($B13,'crime totals'!$C$1:$AY$5,3)</f>
        <v>10774</v>
      </c>
      <c r="M13" s="182">
        <f>HLOOKUP($B13,'crime totals'!$C$1:$AY$5,2)</f>
        <v>10380</v>
      </c>
    </row>
    <row r="14" spans="1:16" s="136" customFormat="1" x14ac:dyDescent="0.3">
      <c r="B14" s="184" t="s">
        <v>74</v>
      </c>
      <c r="C14" s="290">
        <f>HLOOKUP($B14,'crime totals'!$C$1:$AY$12,12)</f>
        <v>419</v>
      </c>
      <c r="D14" s="290">
        <f>HLOOKUP($B14,'crime totals'!$C$1:$AY$11,11)</f>
        <v>425</v>
      </c>
      <c r="E14" s="181">
        <f>HLOOKUP($B14,'crime totals'!$C$1:$AY$10,10)</f>
        <v>376</v>
      </c>
      <c r="F14" s="181">
        <f>HLOOKUP($B14,'crime totals'!$C$1:$AY$10,9)</f>
        <v>392</v>
      </c>
      <c r="G14" s="181">
        <f>HLOOKUP($B14,'crime totals'!$C$1:$AY$10,8)</f>
        <v>484</v>
      </c>
      <c r="H14" s="181">
        <f>HLOOKUP($B14,'crime totals'!$C$1:$AY$10,7)</f>
        <v>412</v>
      </c>
      <c r="I14" s="181">
        <f>HLOOKUP($B14,'crime totals'!$C$1:$AY$10,6)</f>
        <v>451</v>
      </c>
      <c r="J14" s="181">
        <f>HLOOKUP($B14,'crime totals'!$C$1:$AY$5,5)</f>
        <v>378</v>
      </c>
      <c r="K14" s="181">
        <f>HLOOKUP($B14,'crime totals'!$C$1:$AY$5,4)</f>
        <v>451</v>
      </c>
      <c r="L14" s="181">
        <f>HLOOKUP($B14,'crime totals'!$C$1:$AY$5,3)</f>
        <v>423</v>
      </c>
      <c r="M14" s="181">
        <f>HLOOKUP($B14,'crime totals'!$C$1:$AY$5,2)</f>
        <v>430</v>
      </c>
    </row>
    <row r="15" spans="1:16" s="136" customFormat="1" x14ac:dyDescent="0.3">
      <c r="B15" s="185" t="s">
        <v>78</v>
      </c>
      <c r="C15" s="356">
        <f>HLOOKUP($B15,'crime totals'!$C$1:$AY$12,12)</f>
        <v>17</v>
      </c>
      <c r="D15" s="291">
        <f>HLOOKUP($B15,'crime totals'!$C$1:$AY$11,11)</f>
        <v>23</v>
      </c>
      <c r="E15" s="256">
        <f>HLOOKUP($B15,'crime totals'!$C$1:$AY$10,10)</f>
        <v>29</v>
      </c>
      <c r="F15" s="256">
        <f>HLOOKUP($B15,'crime totals'!$C$1:$AY$10,9)</f>
        <v>17</v>
      </c>
      <c r="G15" s="182">
        <f>HLOOKUP($B15,'crime totals'!$C$1:$AY$10,8)</f>
        <v>25</v>
      </c>
      <c r="H15" s="182">
        <f>HLOOKUP($B15,'crime totals'!$C$1:$AY$10,7)</f>
        <v>20</v>
      </c>
      <c r="I15" s="182">
        <f>HLOOKUP($B15,'crime totals'!$C$1:$AY$10,6)</f>
        <v>17</v>
      </c>
      <c r="J15" s="182">
        <f>HLOOKUP($B15,'crime totals'!$C$1:$AY$5,5)</f>
        <v>22</v>
      </c>
      <c r="K15" s="182">
        <f>HLOOKUP($B15,'crime totals'!$C$1:$AY$5,4)</f>
        <v>16</v>
      </c>
      <c r="L15" s="182">
        <f>HLOOKUP($B15,'crime totals'!$C$1:$AY$5,3)</f>
        <v>27</v>
      </c>
      <c r="M15" s="182">
        <f>HLOOKUP($B15,'crime totals'!$C$1:$AY$5,2)</f>
        <v>26</v>
      </c>
    </row>
    <row r="16" spans="1:16" s="136" customFormat="1" x14ac:dyDescent="0.3">
      <c r="B16" s="184" t="s">
        <v>58</v>
      </c>
      <c r="C16" s="290">
        <f>HLOOKUP($B16,'crime totals'!$C$1:$AY$12,12)</f>
        <v>153</v>
      </c>
      <c r="D16" s="290">
        <f>HLOOKUP($B16,'crime totals'!$C$1:$AY$11,11)</f>
        <v>193</v>
      </c>
      <c r="E16" s="181">
        <f>HLOOKUP($B16,'crime totals'!$C$1:$AY$10,10)</f>
        <v>163</v>
      </c>
      <c r="F16" s="181">
        <f>HLOOKUP($B16,'crime totals'!$C$1:$AY$10,9)</f>
        <v>124</v>
      </c>
      <c r="G16" s="181">
        <f>HLOOKUP($B16,'crime totals'!$C$1:$AY$10,8)</f>
        <v>107</v>
      </c>
      <c r="H16" s="181">
        <f>HLOOKUP($B16,'crime totals'!$C$1:$AY$10,7)</f>
        <v>144</v>
      </c>
      <c r="I16" s="181">
        <f>HLOOKUP($B16,'crime totals'!$C$1:$AY$10,6)</f>
        <v>143</v>
      </c>
      <c r="J16" s="181">
        <f>HLOOKUP($B16,'crime totals'!$C$1:$AY$5,5)</f>
        <v>107</v>
      </c>
      <c r="K16" s="181">
        <f>HLOOKUP($B16,'crime totals'!$C$1:$AY$5,4)</f>
        <v>116</v>
      </c>
      <c r="L16" s="181">
        <f>HLOOKUP($B16,'crime totals'!$C$1:$AY$5,3)</f>
        <v>115</v>
      </c>
      <c r="M16" s="181">
        <f>HLOOKUP($B16,'crime totals'!$C$1:$AY$5,2)</f>
        <v>182</v>
      </c>
    </row>
    <row r="17" spans="2:13" s="136" customFormat="1" x14ac:dyDescent="0.3">
      <c r="B17" s="185" t="s">
        <v>50</v>
      </c>
      <c r="C17" s="356">
        <f>HLOOKUP($B17,'crime totals'!$C$1:$AY$12,12)</f>
        <v>739</v>
      </c>
      <c r="D17" s="291">
        <f>HLOOKUP($B17,'crime totals'!$C$1:$AY$11,11)</f>
        <v>649</v>
      </c>
      <c r="E17" s="256">
        <f>HLOOKUP($B17,'crime totals'!$C$1:$AY$10,10)</f>
        <v>641</v>
      </c>
      <c r="F17" s="256">
        <f>HLOOKUP($B17,'crime totals'!$C$1:$AY$10,9)</f>
        <v>901</v>
      </c>
      <c r="G17" s="182">
        <f>HLOOKUP($B17,'crime totals'!$C$1:$AY$10,8)</f>
        <v>1003</v>
      </c>
      <c r="H17" s="182">
        <f>HLOOKUP($B17,'crime totals'!$C$1:$AY$10,7)</f>
        <v>1140</v>
      </c>
      <c r="I17" s="182">
        <f>HLOOKUP($B17,'crime totals'!$C$1:$AY$10,6)</f>
        <v>950</v>
      </c>
      <c r="J17" s="182">
        <f>HLOOKUP($B17,'crime totals'!$C$1:$AY$5,5)</f>
        <v>946</v>
      </c>
      <c r="K17" s="182">
        <f>HLOOKUP($B17,'crime totals'!$C$1:$AY$5,4)</f>
        <v>745</v>
      </c>
      <c r="L17" s="182">
        <f>HLOOKUP($B17,'crime totals'!$C$1:$AY$5,3)</f>
        <v>971</v>
      </c>
      <c r="M17" s="182">
        <f>HLOOKUP($B17,'crime totals'!$C$1:$AY$5,2)</f>
        <v>1074</v>
      </c>
    </row>
    <row r="18" spans="2:13" s="136" customFormat="1" x14ac:dyDescent="0.3">
      <c r="B18" s="184" t="s">
        <v>75</v>
      </c>
      <c r="C18" s="290">
        <f>HLOOKUP($B18,'crime totals'!$C$1:$AY$12,12)</f>
        <v>70</v>
      </c>
      <c r="D18" s="290">
        <f>HLOOKUP($B18,'crime totals'!$C$1:$AY$11,11)</f>
        <v>85</v>
      </c>
      <c r="E18" s="181">
        <f>HLOOKUP($B18,'crime totals'!$C$1:$AY$10,10)</f>
        <v>83</v>
      </c>
      <c r="F18" s="181">
        <f>HLOOKUP($B18,'crime totals'!$C$1:$AY$10,9)</f>
        <v>96</v>
      </c>
      <c r="G18" s="181">
        <f>HLOOKUP($B18,'crime totals'!$C$1:$AY$10,8)</f>
        <v>111</v>
      </c>
      <c r="H18" s="181">
        <f>HLOOKUP($B18,'crime totals'!$C$1:$AY$10,7)</f>
        <v>107</v>
      </c>
      <c r="I18" s="181">
        <f>HLOOKUP($B18,'crime totals'!$C$1:$AY$10,6)</f>
        <v>168</v>
      </c>
      <c r="J18" s="181">
        <f>HLOOKUP($B18,'crime totals'!$C$1:$AY$5,5)</f>
        <v>115</v>
      </c>
      <c r="K18" s="181">
        <f>HLOOKUP($B18,'crime totals'!$C$1:$AY$5,4)</f>
        <v>90</v>
      </c>
      <c r="L18" s="181">
        <f>HLOOKUP($B18,'crime totals'!$C$1:$AY$5,3)</f>
        <v>141</v>
      </c>
      <c r="M18" s="181">
        <f>HLOOKUP($B18,'crime totals'!$C$1:$AY$5,2)</f>
        <v>92</v>
      </c>
    </row>
    <row r="19" spans="2:13" s="136" customFormat="1" x14ac:dyDescent="0.3">
      <c r="B19" s="185" t="s">
        <v>39</v>
      </c>
      <c r="C19" s="356">
        <f>HLOOKUP($B19,'crime totals'!$C$1:$AY$12,12)</f>
        <v>454</v>
      </c>
      <c r="D19" s="291">
        <f>HLOOKUP($B19,'crime totals'!$C$1:$AY$11,11)</f>
        <v>427</v>
      </c>
      <c r="E19" s="256">
        <f>HLOOKUP($B19,'crime totals'!$C$1:$AY$10,10)</f>
        <v>457</v>
      </c>
      <c r="F19" s="256">
        <f>HLOOKUP($B19,'crime totals'!$C$1:$AY$10,9)</f>
        <v>484</v>
      </c>
      <c r="G19" s="182">
        <f>HLOOKUP($B19,'crime totals'!$C$1:$AY$10,8)</f>
        <v>489</v>
      </c>
      <c r="H19" s="182">
        <f>HLOOKUP($B19,'crime totals'!$C$1:$AY$10,7)</f>
        <v>486</v>
      </c>
      <c r="I19" s="182">
        <f>HLOOKUP($B19,'crime totals'!$C$1:$AY$10,6)</f>
        <v>514</v>
      </c>
      <c r="J19" s="182">
        <f>HLOOKUP($B19,'crime totals'!$C$1:$AY$5,5)</f>
        <v>677</v>
      </c>
      <c r="K19" s="182">
        <f>HLOOKUP($B19,'crime totals'!$C$1:$AY$5,4)</f>
        <v>691</v>
      </c>
      <c r="L19" s="182">
        <f>HLOOKUP($B19,'crime totals'!$C$1:$AY$5,3)</f>
        <v>781</v>
      </c>
      <c r="M19" s="182">
        <f>HLOOKUP($B19,'crime totals'!$C$1:$AY$5,2)</f>
        <v>687</v>
      </c>
    </row>
    <row r="20" spans="2:13" s="136" customFormat="1" x14ac:dyDescent="0.3">
      <c r="B20" s="184" t="s">
        <v>81</v>
      </c>
      <c r="C20" s="290">
        <f>HLOOKUP($B20,'crime totals'!$C$1:$AY$12,12)</f>
        <v>174</v>
      </c>
      <c r="D20" s="290">
        <f>HLOOKUP($B20,'crime totals'!$C$1:$AY$11,11)</f>
        <v>180</v>
      </c>
      <c r="E20" s="181">
        <f>HLOOKUP($B20,'crime totals'!$C$1:$AY$10,10)</f>
        <v>175</v>
      </c>
      <c r="F20" s="181">
        <f>HLOOKUP($B20,'crime totals'!$C$1:$AY$10,9)</f>
        <v>191</v>
      </c>
      <c r="G20" s="181">
        <f>HLOOKUP($B20,'crime totals'!$C$1:$AY$10,8)</f>
        <v>206</v>
      </c>
      <c r="H20" s="181">
        <f>HLOOKUP($B20,'crime totals'!$C$1:$AY$10,7)</f>
        <v>259</v>
      </c>
      <c r="I20" s="181">
        <f>HLOOKUP($B20,'crime totals'!$C$1:$AY$10,6)</f>
        <v>311</v>
      </c>
      <c r="J20" s="181">
        <f>HLOOKUP($B20,'crime totals'!$C$1:$AY$5,5)</f>
        <v>233</v>
      </c>
      <c r="K20" s="181">
        <f>HLOOKUP($B20,'crime totals'!$C$1:$AY$5,4)</f>
        <v>247</v>
      </c>
      <c r="L20" s="181">
        <f>HLOOKUP($B20,'crime totals'!$C$1:$AY$5,3)</f>
        <v>162</v>
      </c>
      <c r="M20" s="181">
        <f>HLOOKUP($B20,'crime totals'!$C$1:$AY$5,2)</f>
        <v>221</v>
      </c>
    </row>
    <row r="21" spans="2:13" s="136" customFormat="1" x14ac:dyDescent="0.3">
      <c r="B21" s="185" t="s">
        <v>38</v>
      </c>
      <c r="C21" s="356">
        <f>HLOOKUP($B21,'crime totals'!$C$1:$AY$12,12)</f>
        <v>149</v>
      </c>
      <c r="D21" s="291">
        <f>HLOOKUP($B21,'crime totals'!$C$1:$AY$11,11)</f>
        <v>161</v>
      </c>
      <c r="E21" s="256">
        <f>HLOOKUP($B21,'crime totals'!$C$1:$AY$10,10)</f>
        <v>191</v>
      </c>
      <c r="F21" s="256">
        <f>HLOOKUP($B21,'crime totals'!$C$1:$AY$10,9)</f>
        <v>163</v>
      </c>
      <c r="G21" s="182">
        <f>HLOOKUP($B21,'crime totals'!$C$1:$AY$10,8)</f>
        <v>209</v>
      </c>
      <c r="H21" s="182">
        <f>HLOOKUP($B21,'crime totals'!$C$1:$AY$10,7)</f>
        <v>195</v>
      </c>
      <c r="I21" s="182">
        <f>HLOOKUP($B21,'crime totals'!$C$1:$AY$10,6)</f>
        <v>250</v>
      </c>
      <c r="J21" s="182">
        <f>HLOOKUP($B21,'crime totals'!$C$1:$AY$5,5)</f>
        <v>257</v>
      </c>
      <c r="K21" s="182">
        <f>HLOOKUP($B21,'crime totals'!$C$1:$AY$5,4)</f>
        <v>296</v>
      </c>
      <c r="L21" s="182">
        <f>HLOOKUP($B21,'crime totals'!$C$1:$AY$5,3)</f>
        <v>235</v>
      </c>
      <c r="M21" s="182">
        <f>HLOOKUP($B21,'crime totals'!$C$1:$AY$5,2)</f>
        <v>225</v>
      </c>
    </row>
    <row r="22" spans="2:13" s="136" customFormat="1" x14ac:dyDescent="0.3">
      <c r="B22" s="184" t="s">
        <v>45</v>
      </c>
      <c r="C22" s="290">
        <f>HLOOKUP($B22,'crime totals'!$C$1:$AY$12,12)</f>
        <v>4717</v>
      </c>
      <c r="D22" s="290">
        <f>HLOOKUP($B22,'crime totals'!$C$1:$AY$11,11)</f>
        <v>4199</v>
      </c>
      <c r="E22" s="181">
        <f>HLOOKUP($B22,'crime totals'!$C$1:$AY$10,10)</f>
        <v>4217</v>
      </c>
      <c r="F22" s="181">
        <f>HLOOKUP($B22,'crime totals'!$C$1:$AY$10,9)</f>
        <v>3932</v>
      </c>
      <c r="G22" s="181">
        <f>HLOOKUP($B22,'crime totals'!$C$1:$AY$10,8)</f>
        <v>3782</v>
      </c>
      <c r="H22" s="181">
        <f>HLOOKUP($B22,'crime totals'!$C$1:$AY$10,7)</f>
        <v>3792</v>
      </c>
      <c r="I22" s="181">
        <f>HLOOKUP($B22,'crime totals'!$C$1:$AY$10,6)</f>
        <v>4041</v>
      </c>
      <c r="J22" s="181">
        <f>HLOOKUP($B22,'crime totals'!$C$1:$AY$5,5)</f>
        <v>4192</v>
      </c>
      <c r="K22" s="181">
        <f>HLOOKUP($B22,'crime totals'!$C$1:$AY$5,4)</f>
        <v>4303</v>
      </c>
      <c r="L22" s="181">
        <f>HLOOKUP($B22,'crime totals'!$C$1:$AY$5,3)</f>
        <v>4384</v>
      </c>
      <c r="M22" s="181">
        <f>HLOOKUP($B22,'crime totals'!$C$1:$AY$5,2)</f>
        <v>4549</v>
      </c>
    </row>
    <row r="23" spans="2:13" s="136" customFormat="1" x14ac:dyDescent="0.3">
      <c r="B23" s="185" t="s">
        <v>71</v>
      </c>
      <c r="C23" s="356">
        <f>HLOOKUP($B23,'crime totals'!$C$1:$AY$12,12)</f>
        <v>73</v>
      </c>
      <c r="D23" s="291">
        <f>HLOOKUP($B23,'crime totals'!$C$1:$AY$11,11)</f>
        <v>79</v>
      </c>
      <c r="E23" s="256">
        <f>HLOOKUP($B23,'crime totals'!$C$1:$AY$10,10)</f>
        <v>80</v>
      </c>
      <c r="F23" s="256">
        <f>HLOOKUP($B23,'crime totals'!$C$1:$AY$10,9)</f>
        <v>63</v>
      </c>
      <c r="G23" s="182">
        <f>HLOOKUP($B23,'crime totals'!$C$1:$AY$10,8)</f>
        <v>94</v>
      </c>
      <c r="H23" s="182">
        <f>HLOOKUP($B23,'crime totals'!$C$1:$AY$10,7)</f>
        <v>144</v>
      </c>
      <c r="I23" s="182">
        <f>HLOOKUP($B23,'crime totals'!$C$1:$AY$10,6)</f>
        <v>141</v>
      </c>
      <c r="J23" s="182">
        <f>HLOOKUP($B23,'crime totals'!$C$1:$AY$5,5)</f>
        <v>118</v>
      </c>
      <c r="K23" s="182">
        <f>HLOOKUP($B23,'crime totals'!$C$1:$AY$5,4)</f>
        <v>151</v>
      </c>
      <c r="L23" s="182">
        <f>HLOOKUP($B23,'crime totals'!$C$1:$AY$5,3)</f>
        <v>168</v>
      </c>
      <c r="M23" s="182">
        <f>HLOOKUP($B23,'crime totals'!$C$1:$AY$5,2)</f>
        <v>90</v>
      </c>
    </row>
    <row r="24" spans="2:13" s="136" customFormat="1" x14ac:dyDescent="0.3">
      <c r="B24" s="184" t="s">
        <v>51</v>
      </c>
      <c r="C24" s="290">
        <f>HLOOKUP($B24,'crime totals'!$C$1:$AY$12,12)</f>
        <v>738</v>
      </c>
      <c r="D24" s="290">
        <f>HLOOKUP($B24,'crime totals'!$C$1:$AY$11,11)</f>
        <v>619</v>
      </c>
      <c r="E24" s="181">
        <f>HLOOKUP($B24,'crime totals'!$C$1:$AY$10,10)</f>
        <v>711</v>
      </c>
      <c r="F24" s="181">
        <f>HLOOKUP($B24,'crime totals'!$C$1:$AY$10,9)</f>
        <v>657</v>
      </c>
      <c r="G24" s="181">
        <f>HLOOKUP($B24,'crime totals'!$C$1:$AY$10,8)</f>
        <v>746</v>
      </c>
      <c r="H24" s="181">
        <f>HLOOKUP($B24,'crime totals'!$C$1:$AY$10,7)</f>
        <v>636</v>
      </c>
      <c r="I24" s="181">
        <f>HLOOKUP($B24,'crime totals'!$C$1:$AY$10,6)</f>
        <v>635</v>
      </c>
      <c r="J24" s="181">
        <f>HLOOKUP($B24,'crime totals'!$C$1:$AY$5,5)</f>
        <v>582</v>
      </c>
      <c r="K24" s="181">
        <f>HLOOKUP($B24,'crime totals'!$C$1:$AY$5,4)</f>
        <v>674</v>
      </c>
      <c r="L24" s="181">
        <f>HLOOKUP($B24,'crime totals'!$C$1:$AY$5,3)</f>
        <v>632</v>
      </c>
      <c r="M24" s="181">
        <f>HLOOKUP($B24,'crime totals'!$C$1:$AY$5,2)</f>
        <v>586</v>
      </c>
    </row>
    <row r="25" spans="2:13" s="136" customFormat="1" x14ac:dyDescent="0.3">
      <c r="B25" s="185" t="s">
        <v>72</v>
      </c>
      <c r="C25" s="356">
        <f>HLOOKUP($B25,'crime totals'!$C$1:$AY$12,12)</f>
        <v>96</v>
      </c>
      <c r="D25" s="291">
        <f>HLOOKUP($B25,'crime totals'!$C$1:$AY$11,11)</f>
        <v>93</v>
      </c>
      <c r="E25" s="256">
        <f>HLOOKUP($B25,'crime totals'!$C$1:$AY$10,10)</f>
        <v>122</v>
      </c>
      <c r="F25" s="256">
        <f>HLOOKUP($B25,'crime totals'!$C$1:$AY$10,9)</f>
        <v>68</v>
      </c>
      <c r="G25" s="182">
        <f>HLOOKUP($B25,'crime totals'!$C$1:$AY$10,8)</f>
        <v>154</v>
      </c>
      <c r="H25" s="182">
        <f>HLOOKUP($B25,'crime totals'!$C$1:$AY$10,7)</f>
        <v>118</v>
      </c>
      <c r="I25" s="182">
        <f>HLOOKUP($B25,'crime totals'!$C$1:$AY$10,6)</f>
        <v>87</v>
      </c>
      <c r="J25" s="182">
        <f>HLOOKUP($B25,'crime totals'!$C$1:$AY$5,5)</f>
        <v>66</v>
      </c>
      <c r="K25" s="182">
        <f>HLOOKUP($B25,'crime totals'!$C$1:$AY$5,4)</f>
        <v>78</v>
      </c>
      <c r="L25" s="182">
        <f>HLOOKUP($B25,'crime totals'!$C$1:$AY$5,3)</f>
        <v>85</v>
      </c>
      <c r="M25" s="182">
        <f>HLOOKUP($B25,'crime totals'!$C$1:$AY$5,2)</f>
        <v>67</v>
      </c>
    </row>
    <row r="26" spans="2:13" s="136" customFormat="1" x14ac:dyDescent="0.3">
      <c r="B26" s="184" t="s">
        <v>53</v>
      </c>
      <c r="C26" s="290">
        <f>HLOOKUP($B26,'crime totals'!$C$1:$AY$12,12)</f>
        <v>460</v>
      </c>
      <c r="D26" s="290">
        <f>HLOOKUP($B26,'crime totals'!$C$1:$AY$11,11)</f>
        <v>503</v>
      </c>
      <c r="E26" s="181">
        <f>HLOOKUP($B26,'crime totals'!$C$1:$AY$10,10)</f>
        <v>466</v>
      </c>
      <c r="F26" s="181">
        <f>HLOOKUP($B26,'crime totals'!$C$1:$AY$10,9)</f>
        <v>511</v>
      </c>
      <c r="G26" s="181">
        <f>HLOOKUP($B26,'crime totals'!$C$1:$AY$10,8)</f>
        <v>437</v>
      </c>
      <c r="H26" s="181">
        <f>HLOOKUP($B26,'crime totals'!$C$1:$AY$10,7)</f>
        <v>437</v>
      </c>
      <c r="I26" s="181">
        <f>HLOOKUP($B26,'crime totals'!$C$1:$AY$10,6)</f>
        <v>377</v>
      </c>
      <c r="J26" s="181">
        <f>HLOOKUP($B26,'crime totals'!$C$1:$AY$5,5)</f>
        <v>449</v>
      </c>
      <c r="K26" s="181">
        <f>HLOOKUP($B26,'crime totals'!$C$1:$AY$5,4)</f>
        <v>477</v>
      </c>
      <c r="L26" s="181">
        <f>HLOOKUP($B26,'crime totals'!$C$1:$AY$5,3)</f>
        <v>639</v>
      </c>
      <c r="M26" s="181">
        <f>HLOOKUP($B26,'crime totals'!$C$1:$AY$5,2)</f>
        <v>672</v>
      </c>
    </row>
    <row r="27" spans="2:13" s="136" customFormat="1" x14ac:dyDescent="0.3">
      <c r="B27" s="185" t="s">
        <v>57</v>
      </c>
      <c r="C27" s="356">
        <f>HLOOKUP($B27,'crime totals'!$C$1:$AY$12,12)</f>
        <v>521</v>
      </c>
      <c r="D27" s="291">
        <f>HLOOKUP($B27,'crime totals'!$C$1:$AY$11,11)</f>
        <v>524</v>
      </c>
      <c r="E27" s="256">
        <f>HLOOKUP($B27,'crime totals'!$C$1:$AY$10,10)</f>
        <v>468</v>
      </c>
      <c r="F27" s="256">
        <f>HLOOKUP($B27,'crime totals'!$C$1:$AY$10,9)</f>
        <v>667</v>
      </c>
      <c r="G27" s="182">
        <f>HLOOKUP($B27,'crime totals'!$C$1:$AY$10,8)</f>
        <v>711</v>
      </c>
      <c r="H27" s="182">
        <f>HLOOKUP($B27,'crime totals'!$C$1:$AY$10,7)</f>
        <v>702</v>
      </c>
      <c r="I27" s="182">
        <f>HLOOKUP($B27,'crime totals'!$C$1:$AY$10,6)</f>
        <v>824</v>
      </c>
      <c r="J27" s="182">
        <f>HLOOKUP($B27,'crime totals'!$C$1:$AY$5,5)</f>
        <v>702</v>
      </c>
      <c r="K27" s="182">
        <f>HLOOKUP($B27,'crime totals'!$C$1:$AY$5,4)</f>
        <v>806</v>
      </c>
      <c r="L27" s="182">
        <f>HLOOKUP($B27,'crime totals'!$C$1:$AY$5,3)</f>
        <v>894</v>
      </c>
      <c r="M27" s="182">
        <f>HLOOKUP($B27,'crime totals'!$C$1:$AY$5,2)</f>
        <v>865</v>
      </c>
    </row>
    <row r="28" spans="2:13" s="136" customFormat="1" x14ac:dyDescent="0.3">
      <c r="B28" s="184" t="s">
        <v>65</v>
      </c>
      <c r="C28" s="290">
        <f>HLOOKUP($B28,'crime totals'!$C$1:$AY$12,12)</f>
        <v>256</v>
      </c>
      <c r="D28" s="290">
        <f>HLOOKUP($B28,'crime totals'!$C$1:$AY$11,11)</f>
        <v>209</v>
      </c>
      <c r="E28" s="181">
        <f>HLOOKUP($B28,'crime totals'!$C$1:$AY$10,10)</f>
        <v>175</v>
      </c>
      <c r="F28" s="181">
        <f>HLOOKUP($B28,'crime totals'!$C$1:$AY$10,9)</f>
        <v>207</v>
      </c>
      <c r="G28" s="181">
        <f>HLOOKUP($B28,'crime totals'!$C$1:$AY$10,8)</f>
        <v>157</v>
      </c>
      <c r="H28" s="181">
        <f>HLOOKUP($B28,'crime totals'!$C$1:$AY$10,7)</f>
        <v>209</v>
      </c>
      <c r="I28" s="181">
        <f>HLOOKUP($B28,'crime totals'!$C$1:$AY$10,6)</f>
        <v>182</v>
      </c>
      <c r="J28" s="181">
        <f>HLOOKUP($B28,'crime totals'!$C$1:$AY$5,5)</f>
        <v>210</v>
      </c>
      <c r="K28" s="181">
        <f>HLOOKUP($B28,'crime totals'!$C$1:$AY$5,4)</f>
        <v>225</v>
      </c>
      <c r="L28" s="181">
        <f>HLOOKUP($B28,'crime totals'!$C$1:$AY$5,3)</f>
        <v>207</v>
      </c>
      <c r="M28" s="181">
        <f>HLOOKUP($B28,'crime totals'!$C$1:$AY$5,2)</f>
        <v>199</v>
      </c>
    </row>
    <row r="29" spans="2:13" s="136" customFormat="1" x14ac:dyDescent="0.3">
      <c r="B29" s="185" t="s">
        <v>70</v>
      </c>
      <c r="C29" s="356">
        <f>HLOOKUP($B29,'crime totals'!$C$1:$AY$12,12)</f>
        <v>144</v>
      </c>
      <c r="D29" s="291">
        <f>HLOOKUP($B29,'crime totals'!$C$1:$AY$11,11)</f>
        <v>134</v>
      </c>
      <c r="E29" s="256">
        <f>HLOOKUP($B29,'crime totals'!$C$1:$AY$10,10)</f>
        <v>183</v>
      </c>
      <c r="F29" s="256">
        <f>HLOOKUP($B29,'crime totals'!$C$1:$AY$10,9)</f>
        <v>152</v>
      </c>
      <c r="G29" s="182">
        <f>HLOOKUP($B29,'crime totals'!$C$1:$AY$10,8)</f>
        <v>144</v>
      </c>
      <c r="H29" s="182">
        <f>HLOOKUP($B29,'crime totals'!$C$1:$AY$10,7)</f>
        <v>230</v>
      </c>
      <c r="I29" s="182">
        <f>HLOOKUP($B29,'crime totals'!$C$1:$AY$10,6)</f>
        <v>170</v>
      </c>
      <c r="J29" s="182">
        <f>HLOOKUP($B29,'crime totals'!$C$1:$AY$5,5)</f>
        <v>162</v>
      </c>
      <c r="K29" s="182">
        <f>HLOOKUP($B29,'crime totals'!$C$1:$AY$5,4)</f>
        <v>154</v>
      </c>
      <c r="L29" s="182">
        <f>HLOOKUP($B29,'crime totals'!$C$1:$AY$5,3)</f>
        <v>176</v>
      </c>
      <c r="M29" s="182">
        <f>HLOOKUP($B29,'crime totals'!$C$1:$AY$5,2)</f>
        <v>206</v>
      </c>
    </row>
    <row r="30" spans="2:13" s="136" customFormat="1" x14ac:dyDescent="0.3">
      <c r="B30" s="184" t="s">
        <v>62</v>
      </c>
      <c r="C30" s="290">
        <f>HLOOKUP($B30,'crime totals'!$C$1:$AY$12,12)</f>
        <v>395</v>
      </c>
      <c r="D30" s="290">
        <f>HLOOKUP($B30,'crime totals'!$C$1:$AY$11,11)</f>
        <v>354</v>
      </c>
      <c r="E30" s="181">
        <f>HLOOKUP($B30,'crime totals'!$C$1:$AY$10,10)</f>
        <v>403</v>
      </c>
      <c r="F30" s="181">
        <f>HLOOKUP($B30,'crime totals'!$C$1:$AY$10,9)</f>
        <v>466</v>
      </c>
      <c r="G30" s="181">
        <f>HLOOKUP($B30,'crime totals'!$C$1:$AY$10,8)</f>
        <v>429</v>
      </c>
      <c r="H30" s="181">
        <f>HLOOKUP($B30,'crime totals'!$C$1:$AY$10,7)</f>
        <v>492</v>
      </c>
      <c r="I30" s="181">
        <f>HLOOKUP($B30,'crime totals'!$C$1:$AY$10,6)</f>
        <v>474</v>
      </c>
      <c r="J30" s="181">
        <f>HLOOKUP($B30,'crime totals'!$C$1:$AY$5,5)</f>
        <v>499</v>
      </c>
      <c r="K30" s="181">
        <f>HLOOKUP($B30,'crime totals'!$C$1:$AY$5,4)</f>
        <v>592</v>
      </c>
      <c r="L30" s="181">
        <f>HLOOKUP($B30,'crime totals'!$C$1:$AY$5,3)</f>
        <v>373</v>
      </c>
      <c r="M30" s="181">
        <f>HLOOKUP($B30,'crime totals'!$C$1:$AY$5,2)</f>
        <v>504</v>
      </c>
    </row>
    <row r="31" spans="2:13" s="136" customFormat="1" x14ac:dyDescent="0.3">
      <c r="B31" s="185" t="s">
        <v>66</v>
      </c>
      <c r="C31" s="356">
        <f>HLOOKUP($B31,'crime totals'!$C$1:$AY$12,12)</f>
        <v>293</v>
      </c>
      <c r="D31" s="291">
        <f>HLOOKUP($B31,'crime totals'!$C$1:$AY$11,11)</f>
        <v>293</v>
      </c>
      <c r="E31" s="256">
        <f>HLOOKUP($B31,'crime totals'!$C$1:$AY$10,10)</f>
        <v>219</v>
      </c>
      <c r="F31" s="256">
        <f>HLOOKUP($B31,'crime totals'!$C$1:$AY$10,9)</f>
        <v>274</v>
      </c>
      <c r="G31" s="182">
        <f>HLOOKUP($B31,'crime totals'!$C$1:$AY$10,8)</f>
        <v>259</v>
      </c>
      <c r="H31" s="182">
        <f>HLOOKUP($B31,'crime totals'!$C$1:$AY$10,7)</f>
        <v>306</v>
      </c>
      <c r="I31" s="182">
        <f>HLOOKUP($B31,'crime totals'!$C$1:$AY$10,6)</f>
        <v>355</v>
      </c>
      <c r="J31" s="182">
        <f>HLOOKUP($B31,'crime totals'!$C$1:$AY$5,5)</f>
        <v>360</v>
      </c>
      <c r="K31" s="182">
        <f>HLOOKUP($B31,'crime totals'!$C$1:$AY$5,4)</f>
        <v>396</v>
      </c>
      <c r="L31" s="182">
        <f>HLOOKUP($B31,'crime totals'!$C$1:$AY$5,3)</f>
        <v>506</v>
      </c>
      <c r="M31" s="182">
        <f>HLOOKUP($B31,'crime totals'!$C$1:$AY$5,2)</f>
        <v>596</v>
      </c>
    </row>
    <row r="32" spans="2:13" s="136" customFormat="1" x14ac:dyDescent="0.3">
      <c r="B32" s="184" t="s">
        <v>2</v>
      </c>
      <c r="C32" s="290">
        <f>HLOOKUP($B32,'crime totals'!$C$1:$AY$12,12)</f>
        <v>899</v>
      </c>
      <c r="D32" s="290">
        <f>HLOOKUP($B32,'crime totals'!$C$1:$AY$11,11)</f>
        <v>913</v>
      </c>
      <c r="E32" s="181">
        <f>HLOOKUP($B32,'crime totals'!$C$1:$AY$10,10)</f>
        <v>1023</v>
      </c>
      <c r="F32" s="181">
        <f>HLOOKUP($B32,'crime totals'!$C$1:$AY$10,9)</f>
        <v>1430</v>
      </c>
      <c r="G32" s="181">
        <f>HLOOKUP($B32,'crime totals'!$C$1:$AY$10,8)</f>
        <v>1057</v>
      </c>
      <c r="H32" s="181">
        <f>HLOOKUP($B32,'crime totals'!$C$1:$AY$10,7)</f>
        <v>1016</v>
      </c>
      <c r="I32" s="181">
        <f>HLOOKUP($B32,'crime totals'!$C$1:$AY$10,6)</f>
        <v>1167</v>
      </c>
      <c r="J32" s="181">
        <f>HLOOKUP($B32,'crime totals'!$C$1:$AY$5,5)</f>
        <v>1051</v>
      </c>
      <c r="K32" s="181">
        <f>HLOOKUP($B32,'crime totals'!$C$1:$AY$5,4)</f>
        <v>1026</v>
      </c>
      <c r="L32" s="181">
        <f>HLOOKUP($B32,'crime totals'!$C$1:$AY$5,3)</f>
        <v>988</v>
      </c>
      <c r="M32" s="181">
        <f>HLOOKUP($B32,'crime totals'!$C$1:$AY$5,2)</f>
        <v>994</v>
      </c>
    </row>
    <row r="33" spans="2:13" s="136" customFormat="1" x14ac:dyDescent="0.3">
      <c r="B33" s="185" t="s">
        <v>80</v>
      </c>
      <c r="C33" s="356">
        <f>HLOOKUP($B33,'crime totals'!$C$1:$AY$12,12)</f>
        <v>580</v>
      </c>
      <c r="D33" s="291">
        <f>HLOOKUP($B33,'crime totals'!$C$1:$AY$11,11)</f>
        <v>740</v>
      </c>
      <c r="E33" s="256">
        <f>HLOOKUP($B33,'crime totals'!$C$1:$AY$10,10)</f>
        <v>666</v>
      </c>
      <c r="F33" s="256">
        <f>HLOOKUP($B33,'crime totals'!$C$1:$AY$10,9)</f>
        <v>745</v>
      </c>
      <c r="G33" s="182">
        <f>HLOOKUP($B33,'crime totals'!$C$1:$AY$10,8)</f>
        <v>750</v>
      </c>
      <c r="H33" s="182">
        <f>HLOOKUP($B33,'crime totals'!$C$1:$AY$10,7)</f>
        <v>705</v>
      </c>
      <c r="I33" s="182">
        <f>HLOOKUP($B33,'crime totals'!$C$1:$AY$10,6)</f>
        <v>652</v>
      </c>
      <c r="J33" s="182">
        <f>HLOOKUP($B33,'crime totals'!$C$1:$AY$5,5)</f>
        <v>741</v>
      </c>
      <c r="K33" s="182">
        <f>HLOOKUP($B33,'crime totals'!$C$1:$AY$5,4)</f>
        <v>682</v>
      </c>
      <c r="L33" s="182">
        <f>HLOOKUP($B33,'crime totals'!$C$1:$AY$5,3)</f>
        <v>657</v>
      </c>
      <c r="M33" s="182">
        <f>HLOOKUP($B33,'crime totals'!$C$1:$AY$5,2)</f>
        <v>553</v>
      </c>
    </row>
    <row r="34" spans="2:13" s="136" customFormat="1" x14ac:dyDescent="0.3">
      <c r="B34" s="184" t="s">
        <v>41</v>
      </c>
      <c r="C34" s="290">
        <f>HLOOKUP($B34,'crime totals'!$C$1:$AY$12,12)</f>
        <v>503</v>
      </c>
      <c r="D34" s="290">
        <f>HLOOKUP($B34,'crime totals'!$C$1:$AY$11,11)</f>
        <v>288</v>
      </c>
      <c r="E34" s="181">
        <f>HLOOKUP($B34,'crime totals'!$C$1:$AY$10,10)</f>
        <v>316</v>
      </c>
      <c r="F34" s="181">
        <f>HLOOKUP($B34,'crime totals'!$C$1:$AY$10,9)</f>
        <v>412</v>
      </c>
      <c r="G34" s="181">
        <f>HLOOKUP($B34,'crime totals'!$C$1:$AY$10,8)</f>
        <v>446</v>
      </c>
      <c r="H34" s="181">
        <f>HLOOKUP($B34,'crime totals'!$C$1:$AY$10,7)</f>
        <v>516</v>
      </c>
      <c r="I34" s="181">
        <f>HLOOKUP($B34,'crime totals'!$C$1:$AY$10,6)</f>
        <v>529</v>
      </c>
      <c r="J34" s="181">
        <f>HLOOKUP($B34,'crime totals'!$C$1:$AY$5,5)</f>
        <v>546</v>
      </c>
      <c r="K34" s="181">
        <f>HLOOKUP($B34,'crime totals'!$C$1:$AY$5,4)</f>
        <v>582</v>
      </c>
      <c r="L34" s="181">
        <f>HLOOKUP($B34,'crime totals'!$C$1:$AY$5,3)</f>
        <v>467</v>
      </c>
      <c r="M34" s="181">
        <f>HLOOKUP($B34,'crime totals'!$C$1:$AY$5,2)</f>
        <v>487</v>
      </c>
    </row>
    <row r="35" spans="2:13" s="136" customFormat="1" x14ac:dyDescent="0.3">
      <c r="B35" s="185" t="s">
        <v>42</v>
      </c>
      <c r="C35" s="356">
        <f>HLOOKUP($B35,'crime totals'!$C$1:$AY$12,12)</f>
        <v>406</v>
      </c>
      <c r="D35" s="291">
        <f>HLOOKUP($B35,'crime totals'!$C$1:$AY$11,11)</f>
        <v>354</v>
      </c>
      <c r="E35" s="256">
        <f>HLOOKUP($B35,'crime totals'!$C$1:$AY$10,10)</f>
        <v>297</v>
      </c>
      <c r="F35" s="256">
        <f>HLOOKUP($B35,'crime totals'!$C$1:$AY$10,9)</f>
        <v>398</v>
      </c>
      <c r="G35" s="182">
        <f>HLOOKUP($B35,'crime totals'!$C$1:$AY$10,8)</f>
        <v>400</v>
      </c>
      <c r="H35" s="182">
        <f>HLOOKUP($B35,'crime totals'!$C$1:$AY$10,7)</f>
        <v>442</v>
      </c>
      <c r="I35" s="182">
        <f>HLOOKUP($B35,'crime totals'!$C$1:$AY$10,6)</f>
        <v>386</v>
      </c>
      <c r="J35" s="182">
        <f>HLOOKUP($B35,'crime totals'!$C$1:$AY$5,5)</f>
        <v>475</v>
      </c>
      <c r="K35" s="182">
        <f>HLOOKUP($B35,'crime totals'!$C$1:$AY$5,4)</f>
        <v>487</v>
      </c>
      <c r="L35" s="182">
        <f>HLOOKUP($B35,'crime totals'!$C$1:$AY$5,3)</f>
        <v>424</v>
      </c>
      <c r="M35" s="182">
        <f>HLOOKUP($B35,'crime totals'!$C$1:$AY$5,2)</f>
        <v>446</v>
      </c>
    </row>
    <row r="36" spans="2:13" s="136" customFormat="1" x14ac:dyDescent="0.3">
      <c r="B36" s="184" t="s">
        <v>43</v>
      </c>
      <c r="C36" s="290">
        <f>HLOOKUP($B36,'crime totals'!$C$1:$AY$12,12)</f>
        <v>1491</v>
      </c>
      <c r="D36" s="290">
        <f>HLOOKUP($B36,'crime totals'!$C$1:$AY$11,11)</f>
        <v>1203</v>
      </c>
      <c r="E36" s="181">
        <f>HLOOKUP($B36,'crime totals'!$C$1:$AY$10,10)</f>
        <v>1250</v>
      </c>
      <c r="F36" s="181">
        <f>HLOOKUP($B36,'crime totals'!$C$1:$AY$10,9)</f>
        <v>1388</v>
      </c>
      <c r="G36" s="181">
        <f>HLOOKUP($B36,'crime totals'!$C$1:$AY$10,8)</f>
        <v>1481</v>
      </c>
      <c r="H36" s="181">
        <f>HLOOKUP($B36,'crime totals'!$C$1:$AY$10,7)</f>
        <v>1625</v>
      </c>
      <c r="I36" s="181">
        <f>HLOOKUP($B36,'crime totals'!$C$1:$AY$10,6)</f>
        <v>1605</v>
      </c>
      <c r="J36" s="181">
        <f>HLOOKUP($B36,'crime totals'!$C$1:$AY$5,5)</f>
        <v>1775</v>
      </c>
      <c r="K36" s="181">
        <f>HLOOKUP($B36,'crime totals'!$C$1:$AY$5,4)</f>
        <v>1837</v>
      </c>
      <c r="L36" s="181">
        <f>HLOOKUP($B36,'crime totals'!$C$1:$AY$5,3)</f>
        <v>1769</v>
      </c>
      <c r="M36" s="181">
        <f>HLOOKUP($B36,'crime totals'!$C$1:$AY$5,2)</f>
        <v>1650</v>
      </c>
    </row>
    <row r="37" spans="2:13" s="136" customFormat="1" x14ac:dyDescent="0.3">
      <c r="B37" s="185" t="s">
        <v>67</v>
      </c>
      <c r="C37" s="356">
        <f>HLOOKUP($B37,'crime totals'!$C$1:$AY$12,12)</f>
        <v>672</v>
      </c>
      <c r="D37" s="291">
        <f>HLOOKUP($B37,'crime totals'!$C$1:$AY$11,11)</f>
        <v>497</v>
      </c>
      <c r="E37" s="256">
        <f>HLOOKUP($B37,'crime totals'!$C$1:$AY$10,10)</f>
        <v>544</v>
      </c>
      <c r="F37" s="256">
        <f>HLOOKUP($B37,'crime totals'!$C$1:$AY$10,9)</f>
        <v>582</v>
      </c>
      <c r="G37" s="182">
        <f>HLOOKUP($B37,'crime totals'!$C$1:$AY$10,8)</f>
        <v>673</v>
      </c>
      <c r="H37" s="182">
        <f>HLOOKUP($B37,'crime totals'!$C$1:$AY$10,7)</f>
        <v>601</v>
      </c>
      <c r="I37" s="182">
        <f>HLOOKUP($B37,'crime totals'!$C$1:$AY$10,6)</f>
        <v>645</v>
      </c>
      <c r="J37" s="182">
        <f>HLOOKUP($B37,'crime totals'!$C$1:$AY$5,5)</f>
        <v>695</v>
      </c>
      <c r="K37" s="182">
        <f>HLOOKUP($B37,'crime totals'!$C$1:$AY$5,4)</f>
        <v>691</v>
      </c>
      <c r="L37" s="182">
        <f>HLOOKUP($B37,'crime totals'!$C$1:$AY$5,3)</f>
        <v>711</v>
      </c>
      <c r="M37" s="182">
        <f>HLOOKUP($B37,'crime totals'!$C$1:$AY$5,2)</f>
        <v>708</v>
      </c>
    </row>
    <row r="38" spans="2:13" s="136" customFormat="1" x14ac:dyDescent="0.3">
      <c r="B38" s="184" t="s">
        <v>52</v>
      </c>
      <c r="C38" s="290">
        <f>HLOOKUP($B38,'crime totals'!$C$1:$AY$12,12)</f>
        <v>650</v>
      </c>
      <c r="D38" s="290">
        <f>HLOOKUP($B38,'crime totals'!$C$1:$AY$11,11)</f>
        <v>618</v>
      </c>
      <c r="E38" s="181">
        <f>HLOOKUP($B38,'crime totals'!$C$1:$AY$10,10)</f>
        <v>572</v>
      </c>
      <c r="F38" s="181">
        <f>HLOOKUP($B38,'crime totals'!$C$1:$AY$10,9)</f>
        <v>777</v>
      </c>
      <c r="G38" s="181">
        <f>HLOOKUP($B38,'crime totals'!$C$1:$AY$10,8)</f>
        <v>826</v>
      </c>
      <c r="H38" s="181">
        <f>HLOOKUP($B38,'crime totals'!$C$1:$AY$10,7)</f>
        <v>820</v>
      </c>
      <c r="I38" s="181">
        <f>HLOOKUP($B38,'crime totals'!$C$1:$AY$10,6)</f>
        <v>766</v>
      </c>
      <c r="J38" s="181">
        <f>HLOOKUP($B38,'crime totals'!$C$1:$AY$5,5)</f>
        <v>808</v>
      </c>
      <c r="K38" s="181">
        <f>HLOOKUP($B38,'crime totals'!$C$1:$AY$5,4)</f>
        <v>961</v>
      </c>
      <c r="L38" s="181">
        <f>HLOOKUP($B38,'crime totals'!$C$1:$AY$5,3)</f>
        <v>934</v>
      </c>
      <c r="M38" s="181">
        <f>HLOOKUP($B38,'crime totals'!$C$1:$AY$5,2)</f>
        <v>1096</v>
      </c>
    </row>
    <row r="39" spans="2:13" s="136" customFormat="1" x14ac:dyDescent="0.3">
      <c r="B39" s="185" t="s">
        <v>79</v>
      </c>
      <c r="C39" s="356">
        <f>HLOOKUP($B39,'crime totals'!$C$1:$AY$12,12)</f>
        <v>858</v>
      </c>
      <c r="D39" s="291">
        <f>HLOOKUP($B39,'crime totals'!$C$1:$AY$11,11)</f>
        <v>811</v>
      </c>
      <c r="E39" s="256">
        <f>HLOOKUP($B39,'crime totals'!$C$1:$AY$10,10)</f>
        <v>751</v>
      </c>
      <c r="F39" s="256">
        <f>HLOOKUP($B39,'crime totals'!$C$1:$AY$10,9)</f>
        <v>909</v>
      </c>
      <c r="G39" s="182">
        <f>HLOOKUP($B39,'crime totals'!$C$1:$AY$10,8)</f>
        <v>720</v>
      </c>
      <c r="H39" s="182">
        <f>HLOOKUP($B39,'crime totals'!$C$1:$AY$10,7)</f>
        <v>836</v>
      </c>
      <c r="I39" s="182">
        <f>HLOOKUP($B39,'crime totals'!$C$1:$AY$10,6)</f>
        <v>934</v>
      </c>
      <c r="J39" s="182">
        <f>HLOOKUP($B39,'crime totals'!$C$1:$AY$5,5)</f>
        <v>976</v>
      </c>
      <c r="K39" s="182">
        <f>HLOOKUP($B39,'crime totals'!$C$1:$AY$5,4)</f>
        <v>822</v>
      </c>
      <c r="L39" s="182">
        <f>HLOOKUP($B39,'crime totals'!$C$1:$AY$5,3)</f>
        <v>714</v>
      </c>
      <c r="M39" s="182">
        <f>HLOOKUP($B39,'crime totals'!$C$1:$AY$5,2)</f>
        <v>737</v>
      </c>
    </row>
    <row r="40" spans="2:13" s="136" customFormat="1" x14ac:dyDescent="0.3">
      <c r="B40" s="184" t="s">
        <v>64</v>
      </c>
      <c r="C40" s="290">
        <f>HLOOKUP($B40,'crime totals'!$C$1:$AY$12,12)</f>
        <v>207</v>
      </c>
      <c r="D40" s="290">
        <f>HLOOKUP($B40,'crime totals'!$C$1:$AY$11,11)</f>
        <v>223</v>
      </c>
      <c r="E40" s="181">
        <f>HLOOKUP($B40,'crime totals'!$C$1:$AY$10,10)</f>
        <v>276</v>
      </c>
      <c r="F40" s="181">
        <f>HLOOKUP($B40,'crime totals'!$C$1:$AY$10,9)</f>
        <v>219</v>
      </c>
      <c r="G40" s="181">
        <f>HLOOKUP($B40,'crime totals'!$C$1:$AY$10,8)</f>
        <v>161</v>
      </c>
      <c r="H40" s="181">
        <f>HLOOKUP($B40,'crime totals'!$C$1:$AY$10,7)</f>
        <v>239</v>
      </c>
      <c r="I40" s="181">
        <f>HLOOKUP($B40,'crime totals'!$C$1:$AY$10,6)</f>
        <v>233</v>
      </c>
      <c r="J40" s="181">
        <f>HLOOKUP($B40,'crime totals'!$C$1:$AY$5,5)</f>
        <v>207</v>
      </c>
      <c r="K40" s="181">
        <f>HLOOKUP($B40,'crime totals'!$C$1:$AY$5,4)</f>
        <v>254</v>
      </c>
      <c r="L40" s="181">
        <f>HLOOKUP($B40,'crime totals'!$C$1:$AY$5,3)</f>
        <v>282</v>
      </c>
      <c r="M40" s="181">
        <f>HLOOKUP($B40,'crime totals'!$C$1:$AY$5,2)</f>
        <v>244</v>
      </c>
    </row>
    <row r="41" spans="2:13" s="136" customFormat="1" x14ac:dyDescent="0.3">
      <c r="B41" s="185" t="s">
        <v>59</v>
      </c>
      <c r="C41" s="356">
        <f>HLOOKUP($B41,'crime totals'!$C$1:$AY$12,12)</f>
        <v>158</v>
      </c>
      <c r="D41" s="291">
        <f>HLOOKUP($B41,'crime totals'!$C$1:$AY$11,11)</f>
        <v>137</v>
      </c>
      <c r="E41" s="256">
        <f>HLOOKUP($B41,'crime totals'!$C$1:$AY$10,10)</f>
        <v>158</v>
      </c>
      <c r="F41" s="256">
        <f>HLOOKUP($B41,'crime totals'!$C$1:$AY$10,9)</f>
        <v>147</v>
      </c>
      <c r="G41" s="182">
        <f>HLOOKUP($B41,'crime totals'!$C$1:$AY$10,8)</f>
        <v>191</v>
      </c>
      <c r="H41" s="182">
        <f>HLOOKUP($B41,'crime totals'!$C$1:$AY$10,7)</f>
        <v>163</v>
      </c>
      <c r="I41" s="182">
        <f>HLOOKUP($B41,'crime totals'!$C$1:$AY$10,6)</f>
        <v>158</v>
      </c>
      <c r="J41" s="182">
        <f>HLOOKUP($B41,'crime totals'!$C$1:$AY$5,5)</f>
        <v>206</v>
      </c>
      <c r="K41" s="182">
        <f>HLOOKUP($B41,'crime totals'!$C$1:$AY$5,4)</f>
        <v>212</v>
      </c>
      <c r="L41" s="182">
        <f>HLOOKUP($B41,'crime totals'!$C$1:$AY$5,3)</f>
        <v>236</v>
      </c>
      <c r="M41" s="182">
        <f>HLOOKUP($B41,'crime totals'!$C$1:$AY$5,2)</f>
        <v>228</v>
      </c>
    </row>
    <row r="42" spans="2:13" s="136" customFormat="1" x14ac:dyDescent="0.3">
      <c r="B42" s="184" t="s">
        <v>56</v>
      </c>
      <c r="C42" s="290">
        <f>HLOOKUP($B42,'crime totals'!$C$1:$AY$12,12)</f>
        <v>106</v>
      </c>
      <c r="D42" s="290">
        <f>HLOOKUP($B42,'crime totals'!$C$1:$AY$11,11)</f>
        <v>106</v>
      </c>
      <c r="E42" s="181">
        <f>HLOOKUP($B42,'crime totals'!$C$1:$AY$10,10)</f>
        <v>111</v>
      </c>
      <c r="F42" s="181">
        <f>HLOOKUP($B42,'crime totals'!$C$1:$AY$10,9)</f>
        <v>112</v>
      </c>
      <c r="G42" s="181">
        <f>HLOOKUP($B42,'crime totals'!$C$1:$AY$10,8)</f>
        <v>90</v>
      </c>
      <c r="H42" s="181">
        <f>HLOOKUP($B42,'crime totals'!$C$1:$AY$10,7)</f>
        <v>145</v>
      </c>
      <c r="I42" s="181">
        <f>HLOOKUP($B42,'crime totals'!$C$1:$AY$10,6)</f>
        <v>95</v>
      </c>
      <c r="J42" s="181">
        <f>HLOOKUP($B42,'crime totals'!$C$1:$AY$5,5)</f>
        <v>93</v>
      </c>
      <c r="K42" s="181">
        <f>HLOOKUP($B42,'crime totals'!$C$1:$AY$5,4)</f>
        <v>108</v>
      </c>
      <c r="L42" s="181">
        <f>HLOOKUP($B42,'crime totals'!$C$1:$AY$5,3)</f>
        <v>107</v>
      </c>
      <c r="M42" s="181">
        <f>HLOOKUP($B42,'crime totals'!$C$1:$AY$5,2)</f>
        <v>134</v>
      </c>
    </row>
    <row r="43" spans="2:13" s="136" customFormat="1" x14ac:dyDescent="0.3">
      <c r="B43" s="185" t="s">
        <v>46</v>
      </c>
      <c r="C43" s="356">
        <f>HLOOKUP($B43,'crime totals'!$C$1:$AY$12,12)</f>
        <v>415</v>
      </c>
      <c r="D43" s="291">
        <f>HLOOKUP($B43,'crime totals'!$C$1:$AY$11,11)</f>
        <v>393</v>
      </c>
      <c r="E43" s="256">
        <f>HLOOKUP($B43,'crime totals'!$C$1:$AY$10,10)</f>
        <v>387</v>
      </c>
      <c r="F43" s="256">
        <f>HLOOKUP($B43,'crime totals'!$C$1:$AY$10,9)</f>
        <v>421</v>
      </c>
      <c r="G43" s="182">
        <f>HLOOKUP($B43,'crime totals'!$C$1:$AY$10,8)</f>
        <v>415</v>
      </c>
      <c r="H43" s="182">
        <f>HLOOKUP($B43,'crime totals'!$C$1:$AY$10,7)</f>
        <v>434</v>
      </c>
      <c r="I43" s="182">
        <f>HLOOKUP($B43,'crime totals'!$C$1:$AY$10,6)</f>
        <v>445</v>
      </c>
      <c r="J43" s="182">
        <f>HLOOKUP($B43,'crime totals'!$C$1:$AY$5,5)</f>
        <v>463</v>
      </c>
      <c r="K43" s="182">
        <f>HLOOKUP($B43,'crime totals'!$C$1:$AY$5,4)</f>
        <v>489</v>
      </c>
      <c r="L43" s="182">
        <f>HLOOKUP($B43,'crime totals'!$C$1:$AY$5,3)</f>
        <v>423</v>
      </c>
      <c r="M43" s="182">
        <f>HLOOKUP($B43,'crime totals'!$C$1:$AY$5,2)</f>
        <v>482</v>
      </c>
    </row>
    <row r="44" spans="2:13" s="136" customFormat="1" x14ac:dyDescent="0.3">
      <c r="B44" s="184" t="s">
        <v>54</v>
      </c>
      <c r="C44" s="290">
        <f>HLOOKUP($B44,'crime totals'!$C$1:$AY$12,12)</f>
        <v>225</v>
      </c>
      <c r="D44" s="290">
        <f>HLOOKUP($B44,'crime totals'!$C$1:$AY$11,11)</f>
        <v>220</v>
      </c>
      <c r="E44" s="181">
        <f>HLOOKUP($B44,'crime totals'!$C$1:$AY$10,10)</f>
        <v>245</v>
      </c>
      <c r="F44" s="181">
        <f>HLOOKUP($B44,'crime totals'!$C$1:$AY$10,9)</f>
        <v>252</v>
      </c>
      <c r="G44" s="181">
        <f>HLOOKUP($B44,'crime totals'!$C$1:$AY$10,8)</f>
        <v>174</v>
      </c>
      <c r="H44" s="181">
        <f>HLOOKUP($B44,'crime totals'!$C$1:$AY$10,7)</f>
        <v>264</v>
      </c>
      <c r="I44" s="181">
        <f>HLOOKUP($B44,'crime totals'!$C$1:$AY$10,6)</f>
        <v>242</v>
      </c>
      <c r="J44" s="181">
        <f>HLOOKUP($B44,'crime totals'!$C$1:$AY$5,5)</f>
        <v>220</v>
      </c>
      <c r="K44" s="181">
        <f>HLOOKUP($B44,'crime totals'!$C$1:$AY$5,4)</f>
        <v>232</v>
      </c>
      <c r="L44" s="181">
        <f>HLOOKUP($B44,'crime totals'!$C$1:$AY$5,3)</f>
        <v>218</v>
      </c>
      <c r="M44" s="181">
        <f>HLOOKUP($B44,'crime totals'!$C$1:$AY$5,2)</f>
        <v>292</v>
      </c>
    </row>
  </sheetData>
  <sheetProtection sheet="1" objects="1" scenarios="1"/>
  <pageMargins left="0.70866141732283472" right="0.70866141732283472" top="0.74803149606299213" bottom="0.74803149606299213" header="0.31496062992125984" footer="0.31496062992125984"/>
  <pageSetup paperSize="9" scale="7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42062"/>
    <pageSetUpPr fitToPage="1"/>
  </sheetPr>
  <dimension ref="A1:AJ88"/>
  <sheetViews>
    <sheetView showGridLines="0" zoomScaleNormal="100" workbookViewId="0">
      <selection activeCell="C3" sqref="C3:F3"/>
    </sheetView>
  </sheetViews>
  <sheetFormatPr defaultColWidth="9.21875" defaultRowHeight="14.4" x14ac:dyDescent="0.3"/>
  <cols>
    <col min="1" max="1" width="2.44140625" style="1" customWidth="1"/>
    <col min="2" max="2" width="31" style="1" customWidth="1"/>
    <col min="3" max="3" width="22.77734375" style="1" customWidth="1"/>
    <col min="4" max="4" width="23" style="1" customWidth="1"/>
    <col min="5" max="5" width="21" style="1" bestFit="1" customWidth="1"/>
    <col min="6" max="6" width="22.77734375" style="1" customWidth="1"/>
    <col min="7" max="7" width="7.109375" style="1" customWidth="1"/>
    <col min="8" max="8" width="18.21875" style="1" customWidth="1"/>
    <col min="9" max="9" width="24.21875" style="1" customWidth="1"/>
    <col min="10" max="10" width="15.77734375" style="1" customWidth="1"/>
    <col min="11" max="11" width="18.5546875" style="1" customWidth="1"/>
    <col min="12" max="13" width="17.77734375" style="1" customWidth="1"/>
    <col min="14" max="14" width="16.5546875" style="1" customWidth="1"/>
    <col min="15" max="15" width="15.21875" style="1" customWidth="1"/>
    <col min="16" max="16" width="18.77734375" style="1" customWidth="1"/>
    <col min="17" max="17" width="16.5546875" style="1" customWidth="1"/>
    <col min="18" max="16384" width="9.21875" style="1"/>
  </cols>
  <sheetData>
    <row r="1" spans="1:15" ht="22.8" x14ac:dyDescent="0.4">
      <c r="A1" s="122" t="s">
        <v>1113</v>
      </c>
      <c r="F1" s="90"/>
      <c r="G1" s="90"/>
      <c r="H1" s="90"/>
      <c r="I1" s="90"/>
    </row>
    <row r="2" spans="1:15" ht="15" thickBot="1" x14ac:dyDescent="0.35">
      <c r="B2" s="90"/>
      <c r="C2" s="90"/>
      <c r="D2" s="90"/>
      <c r="E2" s="90"/>
      <c r="F2" s="90"/>
      <c r="G2" s="90"/>
      <c r="H2" s="90"/>
      <c r="I2" s="90"/>
    </row>
    <row r="3" spans="1:15" ht="21" x14ac:dyDescent="0.3">
      <c r="B3" s="91" t="s">
        <v>1117</v>
      </c>
      <c r="C3" s="371" t="s">
        <v>76</v>
      </c>
      <c r="D3" s="371"/>
      <c r="E3" s="371"/>
      <c r="F3" s="371"/>
      <c r="G3" s="3"/>
    </row>
    <row r="4" spans="1:15" ht="14.55" customHeight="1" x14ac:dyDescent="0.3">
      <c r="B4" s="90"/>
      <c r="C4" s="90"/>
      <c r="D4" s="90"/>
      <c r="E4" s="90"/>
      <c r="F4" s="90"/>
      <c r="G4" s="90"/>
      <c r="H4" s="90"/>
      <c r="I4" s="90"/>
      <c r="N4" s="4"/>
      <c r="O4" s="4"/>
    </row>
    <row r="5" spans="1:15" ht="14.55" customHeight="1" thickBot="1" x14ac:dyDescent="0.35">
      <c r="B5" s="90"/>
      <c r="C5" s="90"/>
      <c r="D5" s="90"/>
      <c r="E5" s="90"/>
      <c r="F5" s="90"/>
      <c r="G5" s="90"/>
      <c r="H5" s="90"/>
      <c r="I5" s="90"/>
      <c r="N5" s="4"/>
      <c r="O5" s="4"/>
    </row>
    <row r="6" spans="1:15" ht="41.4" x14ac:dyDescent="0.3">
      <c r="B6" s="260" t="s">
        <v>3</v>
      </c>
      <c r="C6" s="93" t="str">
        <f>IF(ISNUMBER(SEARCH("CITY",$C$3)),CONCATENATE(PROPER($C$3),"
Centre"),CONCATENATE(PROPER($C$3),"
Town Centre"))</f>
        <v>Antrim
Town Centre</v>
      </c>
      <c r="D6" s="93" t="str">
        <f>IF(ISNUMBER(SEARCH("CITY",$C$3)),CONCATENATE(PROPER($C$3),"
Centre"),CONCATENATE(PROPER($C$3),"
Settlement Area"))</f>
        <v>Antrim
Settlement Area</v>
      </c>
      <c r="E6" s="94" t="str">
        <f>IF(ISNUMBER(SEARCH("CITY",$C$3)),"City Centre Crime
(% of SDL Crime)","Town Centre Crime
(% of SDL Crime)")</f>
        <v>Town Centre Crime
(% of SDL Crime)</v>
      </c>
      <c r="F6" s="95" t="str">
        <f>IF(ISNUMBER(SEARCH("CITY",$C$3)),"City Centre Crime
(per 1,000 SDL Population)","Town Centre Crime
(per 1,000 SDL Population)")</f>
        <v>Town Centre Crime
(per 1,000 SDL Population)</v>
      </c>
      <c r="M6" s="4"/>
    </row>
    <row r="7" spans="1:15" x14ac:dyDescent="0.3">
      <c r="B7" s="361">
        <v>2022</v>
      </c>
      <c r="C7" s="358">
        <f>C86</f>
        <v>340</v>
      </c>
      <c r="D7" s="363">
        <f>D86</f>
        <v>2770</v>
      </c>
      <c r="E7" s="359">
        <f>C7/D7</f>
        <v>0.12274368231046931</v>
      </c>
      <c r="F7" s="360">
        <f>(C7/INDEX('SDL Demo'!$A$1:$AA$50,MATCH($C$3,'SDL Demo'!$A$1:$A$50,0),4))*1000</f>
        <v>14.545454545454545</v>
      </c>
      <c r="M7" s="4"/>
    </row>
    <row r="8" spans="1:15" x14ac:dyDescent="0.3">
      <c r="B8" s="295">
        <v>2021</v>
      </c>
      <c r="C8" s="329">
        <f>G86</f>
        <v>259</v>
      </c>
      <c r="D8" s="328">
        <f>H86</f>
        <v>2767</v>
      </c>
      <c r="E8" s="309">
        <f>C8/D8</f>
        <v>9.3603180339718109E-2</v>
      </c>
      <c r="F8" s="296">
        <f>(C8/INDEX('SDL Demo'!$A$1:$AA$50,MATCH($C$3,'SDL Demo'!$A$1:$A$50,0),4))*1000</f>
        <v>11.080213903743315</v>
      </c>
      <c r="M8" s="4"/>
    </row>
    <row r="9" spans="1:15" ht="14.55" customHeight="1" x14ac:dyDescent="0.3">
      <c r="B9" s="297">
        <v>2020</v>
      </c>
      <c r="C9" s="298">
        <f>J86</f>
        <v>272</v>
      </c>
      <c r="D9" s="310">
        <f>K86</f>
        <v>2729</v>
      </c>
      <c r="E9" s="311">
        <f t="shared" ref="E9:E17" si="0">C9/D9</f>
        <v>9.9670208867717117E-2</v>
      </c>
      <c r="F9" s="314">
        <f>(C9/INDEX('SDL Demo'!$A$1:$AA$50,MATCH($C$3,'SDL Demo'!$A$1:$A$50,0),4))*1000</f>
        <v>11.636363636363635</v>
      </c>
      <c r="M9" s="4"/>
    </row>
    <row r="10" spans="1:15" ht="14.55" customHeight="1" x14ac:dyDescent="0.3">
      <c r="B10" s="320">
        <v>2019</v>
      </c>
      <c r="C10" s="321">
        <f>M86</f>
        <v>351</v>
      </c>
      <c r="D10" s="312">
        <f>N86</f>
        <v>2710</v>
      </c>
      <c r="E10" s="313">
        <f t="shared" si="0"/>
        <v>0.12952029520295202</v>
      </c>
      <c r="F10" s="315">
        <f>(C10/INDEX('SDL Demo'!$A$1:$AA$50,MATCH($C$3,'SDL Demo'!$A$1:$A$50,0),4))*1000</f>
        <v>15.016042780748664</v>
      </c>
      <c r="M10" s="4"/>
    </row>
    <row r="11" spans="1:15" ht="14.55" customHeight="1" x14ac:dyDescent="0.3">
      <c r="B11" s="322">
        <v>2018</v>
      </c>
      <c r="C11" s="323">
        <f>P86</f>
        <v>266</v>
      </c>
      <c r="D11" s="299">
        <f>Q86</f>
        <v>2418</v>
      </c>
      <c r="E11" s="308">
        <f t="shared" si="0"/>
        <v>0.11000827129859388</v>
      </c>
      <c r="F11" s="316">
        <f>(C11/INDEX('SDL Demo'!$A$1:$AA$50,MATCH($C$3,'SDL Demo'!$A$1:$A$50,0),4))*1000</f>
        <v>11.379679144385026</v>
      </c>
      <c r="M11" s="4"/>
    </row>
    <row r="12" spans="1:15" ht="14.55" customHeight="1" x14ac:dyDescent="0.3">
      <c r="B12" s="324">
        <v>2017</v>
      </c>
      <c r="C12" s="325">
        <f>S86</f>
        <v>392</v>
      </c>
      <c r="D12" s="300">
        <f>T86</f>
        <v>2710</v>
      </c>
      <c r="E12" s="307">
        <f t="shared" ref="E12" si="1">C12/D12</f>
        <v>0.14464944649446496</v>
      </c>
      <c r="F12" s="317">
        <f>(C12/INDEX('SDL Demo'!$A$1:$AA$50,MATCH($C$3,'SDL Demo'!$A$1:$A$50,0),4))*1000</f>
        <v>16.770053475935828</v>
      </c>
      <c r="M12" s="4"/>
    </row>
    <row r="13" spans="1:15" ht="14.55" customHeight="1" x14ac:dyDescent="0.4">
      <c r="B13" s="326">
        <v>2016</v>
      </c>
      <c r="C13" s="323">
        <f>U65</f>
        <v>294</v>
      </c>
      <c r="D13" s="299">
        <f>W86</f>
        <v>2687</v>
      </c>
      <c r="E13" s="304">
        <f t="shared" si="0"/>
        <v>0.10941570524748791</v>
      </c>
      <c r="F13" s="316">
        <f>(C13/INDEX('SDL Demo'!$A$1:$AA$50,MATCH($C$3,'SDL Demo'!$A$1:$A$50,0),4))*1000</f>
        <v>12.57754010695187</v>
      </c>
      <c r="K13" s="12"/>
      <c r="L13" s="12"/>
      <c r="M13" s="4"/>
    </row>
    <row r="14" spans="1:15" ht="14.55" customHeight="1" x14ac:dyDescent="0.4">
      <c r="B14" s="324">
        <v>2015</v>
      </c>
      <c r="C14" s="325">
        <f>X65</f>
        <v>326</v>
      </c>
      <c r="D14" s="301">
        <f>Z86</f>
        <v>3014</v>
      </c>
      <c r="E14" s="306">
        <f t="shared" si="0"/>
        <v>0.10816191108161911</v>
      </c>
      <c r="F14" s="318">
        <f>(C14/INDEX('SDL Demo'!$A$1:$AA$50,MATCH($C$3,'SDL Demo'!$A$1:$A$50,0),4))*1000</f>
        <v>13.946524064171124</v>
      </c>
      <c r="K14" s="12"/>
      <c r="L14" s="12"/>
      <c r="M14" s="4"/>
    </row>
    <row r="15" spans="1:15" ht="14.55" customHeight="1" x14ac:dyDescent="0.4">
      <c r="B15" s="322">
        <v>2014</v>
      </c>
      <c r="C15" s="323">
        <f>AA65</f>
        <v>347</v>
      </c>
      <c r="D15" s="302">
        <f>AC86</f>
        <v>2853</v>
      </c>
      <c r="E15" s="304">
        <f t="shared" si="0"/>
        <v>0.12162635821941815</v>
      </c>
      <c r="F15" s="319">
        <f>(C15/INDEX('SDL Demo'!$A$1:$AA$50,MATCH($C$3,'SDL Demo'!$A$1:$A$50,0),4))*1000</f>
        <v>14.844919786096257</v>
      </c>
      <c r="K15" s="12"/>
      <c r="L15" s="12"/>
      <c r="M15" s="4"/>
    </row>
    <row r="16" spans="1:15" ht="14.55" customHeight="1" x14ac:dyDescent="0.4">
      <c r="B16" s="324">
        <v>2013</v>
      </c>
      <c r="C16" s="325">
        <f>AD65</f>
        <v>398</v>
      </c>
      <c r="D16" s="300">
        <f>AF86</f>
        <v>2822</v>
      </c>
      <c r="E16" s="305">
        <f t="shared" si="0"/>
        <v>0.14103472714386961</v>
      </c>
      <c r="F16" s="317">
        <f>(C16/INDEX('SDL Demo'!$A$1:$AA$50,MATCH($C$3,'SDL Demo'!$A$1:$A$50,0),4))*1000</f>
        <v>17.026737967914439</v>
      </c>
      <c r="K16" s="12"/>
      <c r="L16" s="12"/>
      <c r="M16" s="4"/>
    </row>
    <row r="17" spans="2:16" ht="14.55" customHeight="1" thickBot="1" x14ac:dyDescent="0.35">
      <c r="B17" s="137">
        <v>2012</v>
      </c>
      <c r="C17" s="327">
        <f>AG65</f>
        <v>401</v>
      </c>
      <c r="D17" s="303">
        <f>AI86</f>
        <v>3021</v>
      </c>
      <c r="E17" s="138">
        <f t="shared" si="0"/>
        <v>0.13273750413770274</v>
      </c>
      <c r="F17" s="139">
        <f>(C17/INDEX('SDL Demo'!$A$1:$AA$50,MATCH($C$3,'SDL Demo'!$A$1:$A$50,0),4))*1000</f>
        <v>17.155080213903744</v>
      </c>
      <c r="O17" s="4"/>
      <c r="P17" s="4"/>
    </row>
    <row r="18" spans="2:16" x14ac:dyDescent="0.3">
      <c r="B18" s="90"/>
      <c r="C18" s="90"/>
      <c r="D18" s="90"/>
      <c r="E18" s="90"/>
      <c r="F18" s="90"/>
      <c r="G18" s="90"/>
      <c r="H18" s="90"/>
      <c r="I18" s="90"/>
      <c r="O18" s="4"/>
      <c r="P18" s="4"/>
    </row>
    <row r="19" spans="2:16" x14ac:dyDescent="0.3">
      <c r="B19" s="90"/>
      <c r="C19" s="90"/>
      <c r="D19" s="90"/>
      <c r="E19" s="90"/>
      <c r="F19" s="90"/>
      <c r="G19" s="90"/>
      <c r="H19" s="90"/>
      <c r="I19" s="90"/>
      <c r="O19" s="4"/>
      <c r="P19" s="4"/>
    </row>
    <row r="20" spans="2:16" x14ac:dyDescent="0.3">
      <c r="B20" s="90"/>
      <c r="C20" s="90"/>
      <c r="D20" s="90"/>
      <c r="E20" s="90"/>
      <c r="F20" s="90"/>
      <c r="G20" s="90"/>
      <c r="H20" s="90"/>
      <c r="I20" s="90"/>
      <c r="O20" s="4"/>
      <c r="P20" s="4"/>
    </row>
    <row r="21" spans="2:16" x14ac:dyDescent="0.3">
      <c r="B21" s="90"/>
      <c r="C21" s="362"/>
      <c r="D21" s="90"/>
      <c r="E21" s="90"/>
      <c r="F21" s="90"/>
      <c r="G21" s="90"/>
      <c r="H21" s="90"/>
      <c r="I21" s="90"/>
      <c r="O21" s="4"/>
      <c r="P21" s="4"/>
    </row>
    <row r="22" spans="2:16" x14ac:dyDescent="0.3">
      <c r="B22" s="90"/>
      <c r="C22" s="90"/>
      <c r="D22" s="90"/>
      <c r="E22" s="90"/>
      <c r="F22" s="90"/>
      <c r="G22" s="90"/>
      <c r="H22" s="90"/>
      <c r="I22" s="90"/>
      <c r="O22" s="4"/>
      <c r="P22" s="4"/>
    </row>
    <row r="23" spans="2:16" x14ac:dyDescent="0.3">
      <c r="B23" s="90"/>
      <c r="C23" s="90"/>
      <c r="D23" s="90"/>
      <c r="E23" s="90"/>
      <c r="F23" s="90"/>
      <c r="G23" s="90"/>
      <c r="H23" s="90"/>
      <c r="I23" s="90"/>
      <c r="O23" s="4"/>
      <c r="P23" s="4"/>
    </row>
    <row r="24" spans="2:16" x14ac:dyDescent="0.3">
      <c r="B24" s="90"/>
      <c r="C24" s="90"/>
      <c r="D24" s="90"/>
      <c r="E24" s="90"/>
      <c r="F24" s="90"/>
      <c r="G24" s="90"/>
      <c r="H24" s="90"/>
      <c r="I24" s="90"/>
      <c r="O24" s="4"/>
      <c r="P24" s="4"/>
    </row>
    <row r="25" spans="2:16" x14ac:dyDescent="0.3">
      <c r="B25" s="90"/>
      <c r="C25" s="90"/>
      <c r="D25" s="90"/>
      <c r="E25" s="90"/>
      <c r="F25" s="90"/>
      <c r="G25" s="90"/>
      <c r="H25" s="90"/>
      <c r="I25" s="90"/>
      <c r="O25" s="4"/>
      <c r="P25" s="4"/>
    </row>
    <row r="26" spans="2:16" x14ac:dyDescent="0.3">
      <c r="B26" s="90"/>
      <c r="C26" s="90"/>
      <c r="D26" s="90"/>
      <c r="E26" s="90"/>
      <c r="F26" s="90"/>
      <c r="G26" s="90"/>
      <c r="H26" s="90"/>
      <c r="I26" s="90"/>
      <c r="O26" s="4"/>
      <c r="P26" s="4"/>
    </row>
    <row r="27" spans="2:16" x14ac:dyDescent="0.3">
      <c r="B27" s="90"/>
      <c r="C27" s="90"/>
      <c r="D27" s="90"/>
      <c r="E27" s="90"/>
      <c r="F27" s="90"/>
      <c r="G27" s="90"/>
      <c r="H27" s="90"/>
      <c r="I27" s="90"/>
      <c r="O27" s="4"/>
      <c r="P27" s="4"/>
    </row>
    <row r="28" spans="2:16" x14ac:dyDescent="0.3">
      <c r="B28" s="90"/>
      <c r="C28" s="90"/>
      <c r="D28" s="90"/>
      <c r="E28" s="90"/>
      <c r="F28" s="90"/>
      <c r="G28" s="90"/>
      <c r="H28" s="90"/>
      <c r="I28" s="90"/>
      <c r="O28" s="4"/>
      <c r="P28" s="4"/>
    </row>
    <row r="29" spans="2:16" x14ac:dyDescent="0.3">
      <c r="B29" s="90"/>
      <c r="C29" s="90"/>
      <c r="D29" s="90"/>
      <c r="E29" s="90"/>
      <c r="F29" s="90"/>
      <c r="G29" s="90"/>
      <c r="H29" s="90"/>
      <c r="I29" s="90"/>
      <c r="O29" s="4"/>
      <c r="P29" s="4"/>
    </row>
    <row r="30" spans="2:16" x14ac:dyDescent="0.3">
      <c r="B30" s="90"/>
      <c r="C30" s="90"/>
      <c r="D30" s="90"/>
      <c r="E30" s="90"/>
      <c r="F30" s="90"/>
      <c r="G30" s="90"/>
      <c r="H30" s="90"/>
      <c r="I30" s="90"/>
      <c r="O30" s="4"/>
      <c r="P30" s="4"/>
    </row>
    <row r="31" spans="2:16" x14ac:dyDescent="0.3">
      <c r="B31" s="90"/>
      <c r="C31" s="90"/>
      <c r="D31" s="90"/>
      <c r="E31" s="90"/>
      <c r="F31" s="90"/>
      <c r="G31" s="90"/>
      <c r="H31" s="90"/>
      <c r="I31" s="90"/>
      <c r="O31" s="4"/>
      <c r="P31" s="4"/>
    </row>
    <row r="32" spans="2:16" x14ac:dyDescent="0.3">
      <c r="B32" s="90"/>
      <c r="C32" s="90"/>
      <c r="D32" s="90"/>
      <c r="E32" s="90"/>
      <c r="F32" s="90"/>
      <c r="G32" s="90"/>
      <c r="H32" s="90"/>
      <c r="I32" s="90"/>
      <c r="O32" s="4"/>
      <c r="P32" s="4"/>
    </row>
    <row r="33" spans="2:35" x14ac:dyDescent="0.3">
      <c r="B33" s="90"/>
      <c r="C33" s="90"/>
      <c r="D33" s="90"/>
      <c r="E33" s="90"/>
      <c r="F33" s="90"/>
      <c r="G33" s="90"/>
      <c r="H33" s="90"/>
      <c r="I33" s="90"/>
      <c r="O33" s="4"/>
      <c r="P33" s="4"/>
    </row>
    <row r="34" spans="2:35" x14ac:dyDescent="0.3">
      <c r="B34" s="90"/>
      <c r="C34" s="90"/>
      <c r="D34" s="90"/>
      <c r="E34" s="90"/>
      <c r="F34" s="90"/>
      <c r="G34" s="90"/>
      <c r="H34" s="90"/>
      <c r="I34" s="90"/>
      <c r="O34" s="4"/>
      <c r="P34" s="4"/>
    </row>
    <row r="35" spans="2:35" x14ac:dyDescent="0.3">
      <c r="B35" s="90"/>
      <c r="C35" s="90"/>
      <c r="D35" s="90"/>
      <c r="E35" s="90"/>
      <c r="F35" s="90"/>
      <c r="G35" s="90"/>
      <c r="H35" s="90"/>
      <c r="I35" s="90"/>
      <c r="O35" s="4"/>
      <c r="P35" s="4"/>
    </row>
    <row r="36" spans="2:35" x14ac:dyDescent="0.3">
      <c r="B36" s="90"/>
      <c r="C36" s="90"/>
      <c r="D36" s="90"/>
      <c r="E36" s="90"/>
      <c r="F36" s="90"/>
      <c r="G36" s="90"/>
      <c r="H36" s="90"/>
      <c r="I36" s="90"/>
      <c r="O36" s="4"/>
      <c r="P36" s="4"/>
    </row>
    <row r="37" spans="2:35" x14ac:dyDescent="0.3">
      <c r="B37" s="90"/>
      <c r="C37" s="90"/>
      <c r="D37" s="90"/>
      <c r="E37" s="90"/>
      <c r="F37" s="90"/>
      <c r="G37" s="90"/>
      <c r="H37" s="90"/>
      <c r="I37" s="90"/>
      <c r="O37" s="4"/>
      <c r="P37" s="4"/>
    </row>
    <row r="38" spans="2:35" x14ac:dyDescent="0.3">
      <c r="B38" s="90"/>
      <c r="C38" s="90"/>
      <c r="D38" s="90"/>
      <c r="E38" s="90"/>
      <c r="F38" s="90"/>
      <c r="G38" s="90"/>
      <c r="H38" s="90"/>
      <c r="I38" s="90"/>
      <c r="O38" s="4"/>
      <c r="P38" s="4"/>
    </row>
    <row r="39" spans="2:35" x14ac:dyDescent="0.3">
      <c r="B39" s="90"/>
      <c r="C39" s="90"/>
      <c r="D39" s="90"/>
      <c r="E39" s="90"/>
      <c r="F39" s="90"/>
      <c r="G39" s="90"/>
      <c r="H39" s="90"/>
      <c r="I39" s="90"/>
      <c r="O39" s="4"/>
      <c r="P39" s="4"/>
    </row>
    <row r="40" spans="2:35" x14ac:dyDescent="0.3">
      <c r="B40" s="90"/>
      <c r="C40" s="90"/>
      <c r="D40" s="90"/>
      <c r="E40" s="90"/>
      <c r="F40" s="90"/>
      <c r="G40" s="90"/>
      <c r="H40" s="90"/>
      <c r="I40" s="90"/>
      <c r="O40" s="4"/>
      <c r="P40" s="4"/>
    </row>
    <row r="41" spans="2:35" x14ac:dyDescent="0.3">
      <c r="B41" s="90"/>
      <c r="C41" s="90"/>
      <c r="D41" s="90"/>
      <c r="E41" s="90"/>
      <c r="F41" s="90"/>
      <c r="G41" s="90"/>
      <c r="H41" s="90"/>
      <c r="I41" s="90"/>
      <c r="O41" s="4"/>
      <c r="P41" s="4"/>
    </row>
    <row r="42" spans="2:35" x14ac:dyDescent="0.3">
      <c r="B42" s="90"/>
      <c r="C42" s="90"/>
      <c r="D42" s="90"/>
      <c r="E42" s="90"/>
      <c r="F42" s="90"/>
      <c r="G42" s="90"/>
      <c r="H42" s="90"/>
      <c r="I42" s="90"/>
      <c r="O42" s="4"/>
      <c r="P42" s="4"/>
    </row>
    <row r="43" spans="2:35" ht="15" hidden="1" thickBot="1" x14ac:dyDescent="0.35">
      <c r="B43" s="90"/>
      <c r="C43" s="90"/>
      <c r="D43" s="90"/>
      <c r="E43" s="90"/>
      <c r="F43" s="90"/>
      <c r="G43" s="90"/>
      <c r="H43" s="90"/>
      <c r="I43" s="90"/>
      <c r="O43" s="4"/>
      <c r="P43" s="4"/>
    </row>
    <row r="44" spans="2:35" ht="15" hidden="1" thickBot="1" x14ac:dyDescent="0.35">
      <c r="B44" s="90"/>
      <c r="C44" s="90"/>
      <c r="D44" s="90"/>
      <c r="E44" s="90"/>
      <c r="F44" s="90"/>
      <c r="G44" s="90"/>
      <c r="H44" s="90"/>
      <c r="I44" s="90"/>
      <c r="O44" s="4"/>
      <c r="P44" s="4"/>
    </row>
    <row r="45" spans="2:35" ht="21" hidden="1" customHeight="1" x14ac:dyDescent="0.4">
      <c r="B45" s="372" t="str">
        <f>IF(ISNUMBER(SEARCH("CITY",$C$3)),CONCATENATE(PROPER($C$3)," Centre Crime by Type"),CONCATENATE(PROPER($C$3)," Town Centre Crime by Type"))</f>
        <v>Antrim Town Centre Crime by Type</v>
      </c>
      <c r="C45" s="373"/>
      <c r="D45" s="373"/>
      <c r="E45" s="373"/>
      <c r="F45" s="373"/>
      <c r="G45" s="373"/>
      <c r="H45" s="373"/>
      <c r="I45" s="373"/>
      <c r="J45" s="373"/>
      <c r="K45" s="373"/>
      <c r="L45" s="373"/>
      <c r="M45" s="373"/>
      <c r="N45" s="373"/>
      <c r="O45" s="373"/>
      <c r="P45" s="49"/>
    </row>
    <row r="46" spans="2:35" ht="21.6" hidden="1" thickBot="1" x14ac:dyDescent="0.45">
      <c r="B46" s="22"/>
      <c r="C46" s="12"/>
      <c r="D46" s="12"/>
      <c r="E46" s="12"/>
    </row>
    <row r="47" spans="2:35" ht="21.6" hidden="1" thickBot="1" x14ac:dyDescent="0.45">
      <c r="B47" s="23"/>
      <c r="C47" s="233">
        <v>2021</v>
      </c>
      <c r="D47" s="233"/>
      <c r="E47" s="233">
        <v>2020</v>
      </c>
      <c r="F47" s="233"/>
      <c r="G47" s="233"/>
      <c r="H47" s="233">
        <v>2019</v>
      </c>
      <c r="I47" s="233"/>
      <c r="J47" s="233"/>
      <c r="K47" s="233"/>
      <c r="L47" s="233">
        <v>2018</v>
      </c>
      <c r="M47" s="233"/>
      <c r="N47" s="233">
        <v>2017</v>
      </c>
      <c r="O47" s="233"/>
      <c r="P47" s="233"/>
      <c r="Q47" s="377">
        <v>2016</v>
      </c>
      <c r="R47" s="377"/>
      <c r="S47" s="377"/>
      <c r="T47" s="374">
        <v>2015</v>
      </c>
      <c r="U47" s="374"/>
      <c r="V47" s="375"/>
      <c r="W47" s="376">
        <v>2014</v>
      </c>
      <c r="X47" s="374"/>
      <c r="Y47" s="375"/>
      <c r="Z47" s="376">
        <v>2013</v>
      </c>
      <c r="AA47" s="374"/>
      <c r="AB47" s="375"/>
      <c r="AC47" s="376">
        <v>2012</v>
      </c>
      <c r="AD47" s="374"/>
      <c r="AE47" s="375"/>
    </row>
    <row r="48" spans="2:35" ht="86.4" hidden="1" x14ac:dyDescent="0.3">
      <c r="B48" s="24" t="s">
        <v>4</v>
      </c>
      <c r="C48" s="7" t="str">
        <f t="shared" ref="C48" si="2">IF(ISNUMBER(SEARCH("CITY",$C$3)),CONCATENATE(PROPER($C$3),"
Centre"),CONCATENATE(PROPER($C$3),"
Town Centre"))</f>
        <v>Antrim
Town Centre</v>
      </c>
      <c r="D48" s="7" t="str">
        <f>IF(ISNUMBER(SEARCH("CITY",$C$3)),CONCATENATE("Percentage of all ",PROPER($C$3)," Centre Crime"),CONCATENATE("Percentage of all ",PROPER($C$3)," Town Centre Crime"))</f>
        <v>Percentage of all Antrim Town Centre Crime</v>
      </c>
      <c r="E48" s="7"/>
      <c r="F48" s="7"/>
      <c r="G48" s="7" t="str">
        <f t="shared" ref="G48:L48" si="3">IF(ISNUMBER(SEARCH("CITY",$C$3)),CONCATENATE(PROPER($C$3),"
Centre"),CONCATENATE(PROPER($C$3),"
Town Centre"))</f>
        <v>Antrim
Town Centre</v>
      </c>
      <c r="H48" s="7" t="str">
        <f>IF(ISNUMBER(SEARCH("CITY",$C$3)),CONCATENATE("Percentage of all ",PROPER($C$3)," Centre Crime"),CONCATENATE("Percentage of all ",PROPER($C$3)," Town Centre Crime"))</f>
        <v>Percentage of all Antrim Town Centre Crime</v>
      </c>
      <c r="I48" s="7" t="str">
        <f t="shared" si="3"/>
        <v>Antrim
Town Centre</v>
      </c>
      <c r="J48" s="7" t="str">
        <f>IF(ISNUMBER(SEARCH("CITY",$C$3)),CONCATENATE("Percentage of all ",PROPER($C$3)," Centre Crime"),CONCATENATE("Percentage of all ",PROPER($C$3)," Town Centre Crime"))</f>
        <v>Percentage of all Antrim Town Centre Crime</v>
      </c>
      <c r="K48" s="7"/>
      <c r="L48" s="7" t="str">
        <f t="shared" si="3"/>
        <v>Antrim
Town Centre</v>
      </c>
      <c r="M48" s="7" t="str">
        <f>IF(ISNUMBER(SEARCH("CITY",$C$3)),CONCATENATE("Percentage of all ",PROPER($C$3)," Centre Crime"),CONCATENATE("Percentage of all ",PROPER($C$3)," Town Centre Crime"))</f>
        <v>Percentage of all Antrim Town Centre Crime</v>
      </c>
      <c r="N48" s="7"/>
      <c r="O48" s="7"/>
      <c r="P48" s="7" t="str">
        <f>IF(ISNUMBER(SEARCH("CITY",$C$3)),CONCATENATE(PROPER($C$3),"
Centre"),CONCATENATE(PROPER($C$3),"
Town Centre"))</f>
        <v>Antrim
Town Centre</v>
      </c>
      <c r="Q48" s="7" t="str">
        <f>IF(ISNUMBER(SEARCH("CITY",$C$3)),CONCATENATE("Percentage of all ",PROPER($C$3)," Centre Crime"),CONCATENATE("Percentage of all ",PROPER($C$3)," Town Centre Crime"))</f>
        <v>Percentage of all Antrim Town Centre Crime</v>
      </c>
      <c r="R48" s="7" t="str">
        <f>IF(ISNUMBER(SEARCH("CITY",$C$3)),CONCATENATE(PROPER($C$3),"
Centre"),CONCATENATE(PROPER($C$3),"
Town Centre"))</f>
        <v>Antrim
Town Centre</v>
      </c>
      <c r="S48" s="7" t="str">
        <f>IF(ISNUMBER(SEARCH("CITY",$C$3)),CONCATENATE("Percentage of all ",PROPER($C$3)," Centre Crime"),CONCATENATE("Percentage of all ",PROPER($C$3)," Town Centre Crime"))</f>
        <v>Percentage of all Antrim Town Centre Crime</v>
      </c>
      <c r="T48" s="7"/>
      <c r="U48" s="6" t="str">
        <f>IF(ISNUMBER(SEARCH("CITY",$C$3)),CONCATENATE(PROPER($C$3),"
Centre"),CONCATENATE(PROPER($C$3),"
Town Centre"))</f>
        <v>Antrim
Town Centre</v>
      </c>
      <c r="V48" s="25" t="str">
        <f>IF(ISNUMBER(SEARCH("CITY",$C$3)),CONCATENATE("Percentage of all ",PROPER($C$3)," Centre Crime"),CONCATENATE("Percentage of all ",PROPER($C$3)," Town Centre Crime"))</f>
        <v>Percentage of all Antrim Town Centre Crime</v>
      </c>
      <c r="W48" s="7"/>
      <c r="X48" s="6" t="str">
        <f>IF(ISNUMBER(SEARCH("CITY",$C$3)),CONCATENATE(PROPER($C$3),"
Centre"),CONCATENATE(PROPER($C$3),"
Town Centre"))</f>
        <v>Antrim
Town Centre</v>
      </c>
      <c r="Y48" s="25" t="str">
        <f>IF(ISNUMBER(SEARCH("CITY",$C$3)),CONCATENATE("Percentage of all ",PROPER($C$3)," Centre Crime"),CONCATENATE("Percentage of all ",PROPER($C$3)," Town Centre Crime"))</f>
        <v>Percentage of all Antrim Town Centre Crime</v>
      </c>
      <c r="Z48" s="25"/>
      <c r="AA48" s="6" t="str">
        <f>IF(ISNUMBER(SEARCH("CITY",$C$3)),CONCATENATE(PROPER($C$3),"
Centre"),CONCATENATE(PROPER($C$3),"
Town Centre"))</f>
        <v>Antrim
Town Centre</v>
      </c>
      <c r="AB48" s="51"/>
      <c r="AC48" s="25" t="str">
        <f>IF(ISNUMBER(SEARCH("CITY",$C$3)),CONCATENATE("Percentage of all ",PROPER($C$3)," Centre Crime"),CONCATENATE("Percentage of all ",PROPER($C$3)," Town Centre Crime"))</f>
        <v>Percentage of all Antrim Town Centre Crime</v>
      </c>
      <c r="AD48" s="6" t="str">
        <f>IF(ISNUMBER(SEARCH("CITY",$C$3)),CONCATENATE(PROPER($C$3),"
Centre"),CONCATENATE(PROPER($C$3),"
Town Centre"))</f>
        <v>Antrim
Town Centre</v>
      </c>
      <c r="AE48" s="51"/>
      <c r="AF48" s="25" t="str">
        <f>IF(ISNUMBER(SEARCH("CITY",$C$3)),CONCATENATE("Percentage of all ",PROPER($C$3)," Centre Crime"),CONCATENATE("Percentage of all ",PROPER($C$3)," Town Centre Crime"))</f>
        <v>Percentage of all Antrim Town Centre Crime</v>
      </c>
      <c r="AG48" s="6" t="str">
        <f>IF(ISNUMBER(SEARCH("CITY",$C$3)),CONCATENATE(PROPER($C$3),"
Centre"),CONCATENATE(PROPER($C$3),"
Town Centre"))</f>
        <v>Antrim
Town Centre</v>
      </c>
      <c r="AH48" s="51"/>
      <c r="AI48" s="25" t="str">
        <f>IF(ISNUMBER(SEARCH("CITY",$C$3)),CONCATENATE("Percentage of all ",PROPER($C$3)," Centre Crime"),CONCATENATE("Percentage of all ",PROPER($C$3)," Town Centre Crime"))</f>
        <v>Percentage of all Antrim Town Centre Crime</v>
      </c>
    </row>
    <row r="49" spans="2:35" hidden="1" x14ac:dyDescent="0.3">
      <c r="B49" s="26" t="s">
        <v>6</v>
      </c>
      <c r="C49" s="186">
        <f>C70</f>
        <v>121</v>
      </c>
      <c r="D49" s="234">
        <f t="shared" ref="D49:D64" si="4">C49/$C$65</f>
        <v>0.35588235294117648</v>
      </c>
      <c r="E49" s="186"/>
      <c r="F49" s="186"/>
      <c r="G49" s="186">
        <f>G70</f>
        <v>106</v>
      </c>
      <c r="H49" s="234">
        <f>G49/$G$65</f>
        <v>0.40926640926640928</v>
      </c>
      <c r="I49" s="186">
        <f>J70</f>
        <v>126</v>
      </c>
      <c r="J49" s="234">
        <f t="shared" ref="J49:J64" si="5">I49/$I$65</f>
        <v>0.46323529411764708</v>
      </c>
      <c r="K49" s="234"/>
      <c r="L49" s="259">
        <f>M70</f>
        <v>137</v>
      </c>
      <c r="M49" s="234">
        <f t="shared" ref="M49:M64" si="6">L49/$L$65</f>
        <v>0.3903133903133903</v>
      </c>
      <c r="N49" s="234"/>
      <c r="O49" s="186"/>
      <c r="P49" s="186">
        <f>P70</f>
        <v>85</v>
      </c>
      <c r="Q49" s="234">
        <f t="shared" ref="Q49:Q64" si="7">P49/$P$65</f>
        <v>0.31954887218045114</v>
      </c>
      <c r="R49" s="186">
        <f>INDEX(crimedata!$A$82:$AY$97,MATCH($B49,crimedata!$B$82:$B$97,0),MATCH('Crimes by town'!$C$3,crimedata!$A$1:$AY$1,0))</f>
        <v>158</v>
      </c>
      <c r="S49" s="234">
        <f t="shared" ref="S49:S64" si="8">R49/$R$65</f>
        <v>0.40306122448979592</v>
      </c>
      <c r="T49" s="186"/>
      <c r="U49" s="193">
        <f>INDEX(crimedata!$A$66:$AY$81,MATCH($B49,crimedata!$B$66:$B$81,0),MATCH('Crimes by town'!$C$3,crimedata!$A$1:$AY$1,0))</f>
        <v>87</v>
      </c>
      <c r="V49" s="197">
        <f t="shared" ref="V49:V64" si="9">U49/$U$65</f>
        <v>0.29591836734693877</v>
      </c>
      <c r="W49" s="186"/>
      <c r="X49" s="9">
        <f>INDEX(crimedata!$A$50:$AY$65,MATCH($B49,crimedata!$B$50:$B$65,0),MATCH('Crimes by town'!$C$3,crimedata!$A$1:$AY$1,0))</f>
        <v>116</v>
      </c>
      <c r="Y49" s="27">
        <f t="shared" ref="Y49:Y64" si="10">X49/$X$65</f>
        <v>0.35582822085889571</v>
      </c>
      <c r="Z49" s="27"/>
      <c r="AA49" s="9">
        <f>INDEX(crimedata!$A$34:$AY$49,MATCH($B49,crimedata!$B$34:$B$49,0),MATCH('Crimes by town'!$C$3,crimedata!$A$1:$AY$1,0))</f>
        <v>128</v>
      </c>
      <c r="AB49" s="9"/>
      <c r="AC49" s="27">
        <f t="shared" ref="AC49:AC64" si="11">AA49/$AA$65</f>
        <v>0.36887608069164263</v>
      </c>
      <c r="AD49" s="9">
        <f>INDEX(crimedata!$A$18:$AY$33,MATCH($B49,crimedata!$B$18:$B$33,0),MATCH('Crimes by town'!$C$3,crimedata!$A$1:$AY$1,0))</f>
        <v>187</v>
      </c>
      <c r="AE49" s="9"/>
      <c r="AF49" s="27">
        <f t="shared" ref="AF49:AF64" si="12">AD49/$AD$65</f>
        <v>0.46984924623115576</v>
      </c>
      <c r="AG49" s="9">
        <f>INDEX(crimedata!$A$1:$AY$17,MATCH($B49,crimedata!$B$1:$B$17,0),MATCH('Crimes by town'!$C$3,crimedata!$A$1:$AY$1,0))</f>
        <v>179</v>
      </c>
      <c r="AH49" s="9"/>
      <c r="AI49" s="27">
        <f t="shared" ref="AI49:AI64" si="13">AG49/$AG$65</f>
        <v>0.44638403990024939</v>
      </c>
    </row>
    <row r="50" spans="2:35" hidden="1" x14ac:dyDescent="0.3">
      <c r="B50" s="28" t="s">
        <v>7</v>
      </c>
      <c r="C50" s="263">
        <f t="shared" ref="C50:C64" si="14">C71</f>
        <v>1</v>
      </c>
      <c r="D50" s="264">
        <f t="shared" si="4"/>
        <v>2.9411764705882353E-3</v>
      </c>
      <c r="E50" s="187"/>
      <c r="F50" s="187"/>
      <c r="G50" s="263">
        <f t="shared" ref="G50:G64" si="15">G71</f>
        <v>1</v>
      </c>
      <c r="H50" s="264">
        <f t="shared" ref="H50:H64" si="16">G50/$G$65</f>
        <v>3.8610038610038611E-3</v>
      </c>
      <c r="I50" s="263">
        <f t="shared" ref="I50:I64" si="17">J71</f>
        <v>0</v>
      </c>
      <c r="J50" s="264">
        <f t="shared" si="5"/>
        <v>0</v>
      </c>
      <c r="K50" s="265"/>
      <c r="L50" s="266">
        <f t="shared" ref="L50:L64" si="18">M71</f>
        <v>1</v>
      </c>
      <c r="M50" s="264">
        <f t="shared" si="6"/>
        <v>2.8490028490028491E-3</v>
      </c>
      <c r="N50" s="187"/>
      <c r="O50" s="187"/>
      <c r="P50" s="187">
        <f t="shared" ref="P50:P64" si="19">P71</f>
        <v>1</v>
      </c>
      <c r="Q50" s="264">
        <f t="shared" si="7"/>
        <v>3.7593984962406013E-3</v>
      </c>
      <c r="R50" s="187">
        <f>INDEX(crimedata!$A$82:$AY$97,MATCH($B50,crimedata!$B$82:$B$97,0),MATCH('Crimes by town'!$C$3,crimedata!$A$1:$AY$1,0))</f>
        <v>0</v>
      </c>
      <c r="S50" s="235">
        <f t="shared" si="8"/>
        <v>0</v>
      </c>
      <c r="T50" s="187"/>
      <c r="U50" s="194">
        <f>INDEX(crimedata!$A$66:$AY$81,MATCH($B50,crimedata!$B$66:$B$81,0),MATCH('Crimes by town'!$C$3,crimedata!$A$1:$AY$1,0))</f>
        <v>2</v>
      </c>
      <c r="V50" s="198">
        <f t="shared" si="9"/>
        <v>6.8027210884353739E-3</v>
      </c>
      <c r="W50" s="187"/>
      <c r="X50" s="14">
        <f>INDEX(crimedata!$A$50:$AY$65,MATCH($B50,crimedata!$B$50:$B$65,0),MATCH('Crimes by town'!$C$3,crimedata!$A$1:$AY$1,0))</f>
        <v>0</v>
      </c>
      <c r="Y50" s="29">
        <f t="shared" si="10"/>
        <v>0</v>
      </c>
      <c r="Z50" s="29"/>
      <c r="AA50" s="14">
        <f>INDEX(crimedata!$A$34:$AY$49,MATCH($B50,crimedata!$B$34:$B$49,0),MATCH('Crimes by town'!$C$3,crimedata!$A$1:$AY$1,0))</f>
        <v>0</v>
      </c>
      <c r="AB50" s="14"/>
      <c r="AC50" s="29">
        <f t="shared" si="11"/>
        <v>0</v>
      </c>
      <c r="AD50" s="14">
        <f>INDEX(crimedata!$A$18:$AY$33,MATCH($B50,crimedata!$B$18:$B$33,0),MATCH('Crimes by town'!$C$3,crimedata!$A$1:$AY$1,0))</f>
        <v>1</v>
      </c>
      <c r="AE50" s="14"/>
      <c r="AF50" s="29">
        <f t="shared" si="12"/>
        <v>2.5125628140703518E-3</v>
      </c>
      <c r="AG50" s="14">
        <f>INDEX(crimedata!$A$1:$AY$17,MATCH($B50,crimedata!$B$1:$B$17,0),MATCH('Crimes by town'!$C$3,crimedata!$A$1:$AY$1,0))</f>
        <v>0</v>
      </c>
      <c r="AH50" s="14"/>
      <c r="AI50" s="29">
        <f t="shared" si="13"/>
        <v>0</v>
      </c>
    </row>
    <row r="51" spans="2:35" hidden="1" x14ac:dyDescent="0.3">
      <c r="B51" s="26" t="s">
        <v>8</v>
      </c>
      <c r="C51" s="186">
        <f t="shared" si="14"/>
        <v>2</v>
      </c>
      <c r="D51" s="234">
        <f t="shared" si="4"/>
        <v>5.8823529411764705E-3</v>
      </c>
      <c r="E51" s="186"/>
      <c r="F51" s="186"/>
      <c r="G51" s="186">
        <f t="shared" si="15"/>
        <v>0</v>
      </c>
      <c r="H51" s="234">
        <f t="shared" si="16"/>
        <v>0</v>
      </c>
      <c r="I51" s="186">
        <f t="shared" si="17"/>
        <v>6</v>
      </c>
      <c r="J51" s="234">
        <f t="shared" si="5"/>
        <v>2.2058823529411766E-2</v>
      </c>
      <c r="K51" s="186"/>
      <c r="L51" s="259">
        <f t="shared" si="18"/>
        <v>5</v>
      </c>
      <c r="M51" s="234">
        <f t="shared" si="6"/>
        <v>1.4245014245014245E-2</v>
      </c>
      <c r="N51" s="186"/>
      <c r="O51" s="186"/>
      <c r="P51" s="186">
        <f t="shared" si="19"/>
        <v>6</v>
      </c>
      <c r="Q51" s="234">
        <f t="shared" si="7"/>
        <v>2.2556390977443608E-2</v>
      </c>
      <c r="R51" s="186">
        <f>INDEX(crimedata!$A$82:$AY$97,MATCH($B51,crimedata!$B$82:$B$97,0),MATCH('Crimes by town'!$C$3,crimedata!$A$1:$AY$1,0))</f>
        <v>8</v>
      </c>
      <c r="S51" s="234">
        <f t="shared" si="8"/>
        <v>2.0408163265306121E-2</v>
      </c>
      <c r="T51" s="186"/>
      <c r="U51" s="195">
        <f>INDEX(crimedata!$A$66:$AY$81,MATCH($B51,crimedata!$B$66:$B$81,0),MATCH('Crimes by town'!$C$3,crimedata!$A$1:$AY$1,0))</f>
        <v>12</v>
      </c>
      <c r="V51" s="199">
        <f t="shared" si="9"/>
        <v>4.0816326530612242E-2</v>
      </c>
      <c r="W51" s="186"/>
      <c r="X51" s="9">
        <f>INDEX(crimedata!$A$50:$AY$65,MATCH($B51,crimedata!$B$50:$B$65,0),MATCH('Crimes by town'!$C$3,crimedata!$A$1:$AY$1,0))</f>
        <v>15</v>
      </c>
      <c r="Y51" s="27">
        <f t="shared" si="10"/>
        <v>4.6012269938650305E-2</v>
      </c>
      <c r="Z51" s="27"/>
      <c r="AA51" s="9">
        <f>INDEX(crimedata!$A$34:$AY$49,MATCH($B51,crimedata!$B$34:$B$49,0),MATCH('Crimes by town'!$C$3,crimedata!$A$1:$AY$1,0))</f>
        <v>6</v>
      </c>
      <c r="AB51" s="9"/>
      <c r="AC51" s="27">
        <f t="shared" si="11"/>
        <v>1.7291066282420751E-2</v>
      </c>
      <c r="AD51" s="9">
        <f>INDEX(crimedata!$A$18:$AY$33,MATCH($B51,crimedata!$B$18:$B$33,0),MATCH('Crimes by town'!$C$3,crimedata!$A$1:$AY$1,0))</f>
        <v>9</v>
      </c>
      <c r="AE51" s="9"/>
      <c r="AF51" s="27">
        <f t="shared" si="12"/>
        <v>2.2613065326633167E-2</v>
      </c>
      <c r="AG51" s="9">
        <f>INDEX(crimedata!$A$1:$AY$17,MATCH($B51,crimedata!$B$1:$B$17,0),MATCH('Crimes by town'!$C$3,crimedata!$A$1:$AY$1,0))</f>
        <v>14</v>
      </c>
      <c r="AH51" s="9"/>
      <c r="AI51" s="27">
        <f t="shared" si="13"/>
        <v>3.4912718204488775E-2</v>
      </c>
    </row>
    <row r="52" spans="2:35" hidden="1" x14ac:dyDescent="0.3">
      <c r="B52" s="28" t="s">
        <v>9</v>
      </c>
      <c r="C52" s="263">
        <f t="shared" si="14"/>
        <v>44</v>
      </c>
      <c r="D52" s="264">
        <f t="shared" si="4"/>
        <v>0.12941176470588237</v>
      </c>
      <c r="E52" s="187"/>
      <c r="F52" s="187"/>
      <c r="G52" s="263">
        <f t="shared" si="15"/>
        <v>28</v>
      </c>
      <c r="H52" s="264">
        <f t="shared" si="16"/>
        <v>0.10810810810810811</v>
      </c>
      <c r="I52" s="263">
        <f t="shared" si="17"/>
        <v>32</v>
      </c>
      <c r="J52" s="264">
        <f t="shared" si="5"/>
        <v>0.11764705882352941</v>
      </c>
      <c r="K52" s="265"/>
      <c r="L52" s="266">
        <f t="shared" si="18"/>
        <v>46</v>
      </c>
      <c r="M52" s="264">
        <f t="shared" si="6"/>
        <v>0.13105413105413105</v>
      </c>
      <c r="N52" s="187"/>
      <c r="O52" s="187"/>
      <c r="P52" s="187">
        <f t="shared" si="19"/>
        <v>31</v>
      </c>
      <c r="Q52" s="264">
        <f t="shared" si="7"/>
        <v>0.11654135338345864</v>
      </c>
      <c r="R52" s="187">
        <f>INDEX(crimedata!$A$82:$AY$97,MATCH($B52,crimedata!$B$82:$B$97,0),MATCH('Crimes by town'!$C$3,crimedata!$A$1:$AY$1,0))</f>
        <v>52</v>
      </c>
      <c r="S52" s="235">
        <f t="shared" si="8"/>
        <v>0.1326530612244898</v>
      </c>
      <c r="T52" s="187"/>
      <c r="U52" s="194">
        <f>INDEX(crimedata!$A$66:$AY$81,MATCH($B52,crimedata!$B$66:$B$81,0),MATCH('Crimes by town'!$C$3,crimedata!$A$1:$AY$1,0))</f>
        <v>28</v>
      </c>
      <c r="V52" s="198">
        <f t="shared" si="9"/>
        <v>9.5238095238095233E-2</v>
      </c>
      <c r="W52" s="187"/>
      <c r="X52" s="14">
        <f>INDEX(crimedata!$A$50:$AY$65,MATCH($B52,crimedata!$B$50:$B$65,0),MATCH('Crimes by town'!$C$3,crimedata!$A$1:$AY$1,0))</f>
        <v>37</v>
      </c>
      <c r="Y52" s="29">
        <f t="shared" si="10"/>
        <v>0.11349693251533742</v>
      </c>
      <c r="Z52" s="29"/>
      <c r="AA52" s="14">
        <f>INDEX(crimedata!$A$34:$AY$49,MATCH($B52,crimedata!$B$34:$B$49,0),MATCH('Crimes by town'!$C$3,crimedata!$A$1:$AY$1,0))</f>
        <v>41</v>
      </c>
      <c r="AB52" s="14"/>
      <c r="AC52" s="29">
        <f t="shared" si="11"/>
        <v>0.11815561959654179</v>
      </c>
      <c r="AD52" s="14">
        <f>INDEX(crimedata!$A$18:$AY$33,MATCH($B52,crimedata!$B$18:$B$33,0),MATCH('Crimes by town'!$C$3,crimedata!$A$1:$AY$1,0))</f>
        <v>42</v>
      </c>
      <c r="AE52" s="14"/>
      <c r="AF52" s="29">
        <f t="shared" si="12"/>
        <v>0.10552763819095477</v>
      </c>
      <c r="AG52" s="14">
        <f>INDEX(crimedata!$A$1:$AY$17,MATCH($B52,crimedata!$B$1:$B$17,0),MATCH('Crimes by town'!$C$3,crimedata!$A$1:$AY$1,0))</f>
        <v>36</v>
      </c>
      <c r="AH52" s="14"/>
      <c r="AI52" s="29">
        <f t="shared" si="13"/>
        <v>8.9775561097256859E-2</v>
      </c>
    </row>
    <row r="53" spans="2:35" hidden="1" x14ac:dyDescent="0.3">
      <c r="B53" s="26" t="s">
        <v>10</v>
      </c>
      <c r="C53" s="186">
        <f t="shared" si="14"/>
        <v>15</v>
      </c>
      <c r="D53" s="234">
        <f t="shared" si="4"/>
        <v>4.4117647058823532E-2</v>
      </c>
      <c r="E53" s="186"/>
      <c r="F53" s="186"/>
      <c r="G53" s="186">
        <f t="shared" si="15"/>
        <v>18</v>
      </c>
      <c r="H53" s="234">
        <f t="shared" si="16"/>
        <v>6.9498069498069498E-2</v>
      </c>
      <c r="I53" s="186">
        <f t="shared" si="17"/>
        <v>17</v>
      </c>
      <c r="J53" s="234">
        <f t="shared" si="5"/>
        <v>6.25E-2</v>
      </c>
      <c r="K53" s="186"/>
      <c r="L53" s="259">
        <f t="shared" si="18"/>
        <v>21</v>
      </c>
      <c r="M53" s="234">
        <f t="shared" si="6"/>
        <v>5.9829059829059832E-2</v>
      </c>
      <c r="N53" s="186"/>
      <c r="O53" s="186"/>
      <c r="P53" s="186">
        <f t="shared" si="19"/>
        <v>11</v>
      </c>
      <c r="Q53" s="234">
        <f t="shared" si="7"/>
        <v>4.1353383458646614E-2</v>
      </c>
      <c r="R53" s="186">
        <f>INDEX(crimedata!$A$82:$AY$97,MATCH($B53,crimedata!$B$82:$B$97,0),MATCH('Crimes by town'!$C$3,crimedata!$A$1:$AY$1,0))</f>
        <v>18</v>
      </c>
      <c r="S53" s="234">
        <f t="shared" si="8"/>
        <v>4.5918367346938778E-2</v>
      </c>
      <c r="T53" s="186"/>
      <c r="U53" s="195">
        <f>INDEX(crimedata!$A$66:$AY$81,MATCH($B53,crimedata!$B$66:$B$81,0),MATCH('Crimes by town'!$C$3,crimedata!$A$1:$AY$1,0))</f>
        <v>5</v>
      </c>
      <c r="V53" s="199">
        <f t="shared" si="9"/>
        <v>1.7006802721088437E-2</v>
      </c>
      <c r="W53" s="186"/>
      <c r="X53" s="9">
        <f>INDEX(crimedata!$A$50:$AY$65,MATCH($B53,crimedata!$B$50:$B$65,0),MATCH('Crimes by town'!$C$3,crimedata!$A$1:$AY$1,0))</f>
        <v>12</v>
      </c>
      <c r="Y53" s="27">
        <f t="shared" si="10"/>
        <v>3.6809815950920248E-2</v>
      </c>
      <c r="Z53" s="27"/>
      <c r="AA53" s="9">
        <f>INDEX(crimedata!$A$34:$AY$49,MATCH($B53,crimedata!$B$34:$B$49,0),MATCH('Crimes by town'!$C$3,crimedata!$A$1:$AY$1,0))</f>
        <v>23</v>
      </c>
      <c r="AB53" s="9"/>
      <c r="AC53" s="27">
        <f t="shared" si="11"/>
        <v>6.6282420749279536E-2</v>
      </c>
      <c r="AD53" s="9">
        <f>INDEX(crimedata!$A$18:$AY$33,MATCH($B53,crimedata!$B$18:$B$33,0),MATCH('Crimes by town'!$C$3,crimedata!$A$1:$AY$1,0))</f>
        <v>3</v>
      </c>
      <c r="AE53" s="9"/>
      <c r="AF53" s="27">
        <f t="shared" si="12"/>
        <v>7.537688442211055E-3</v>
      </c>
      <c r="AG53" s="9">
        <f>INDEX(crimedata!$A$1:$AY$17,MATCH($B53,crimedata!$B$1:$B$17,0),MATCH('Crimes by town'!$C$3,crimedata!$A$1:$AY$1,0))</f>
        <v>13</v>
      </c>
      <c r="AH53" s="9"/>
      <c r="AI53" s="27">
        <f t="shared" si="13"/>
        <v>3.2418952618453865E-2</v>
      </c>
    </row>
    <row r="54" spans="2:35" hidden="1" x14ac:dyDescent="0.3">
      <c r="B54" s="28" t="s">
        <v>11</v>
      </c>
      <c r="C54" s="263">
        <f t="shared" si="14"/>
        <v>8</v>
      </c>
      <c r="D54" s="264">
        <f t="shared" si="4"/>
        <v>2.3529411764705882E-2</v>
      </c>
      <c r="E54" s="187"/>
      <c r="F54" s="187"/>
      <c r="G54" s="263">
        <f t="shared" si="15"/>
        <v>0</v>
      </c>
      <c r="H54" s="264">
        <f t="shared" si="16"/>
        <v>0</v>
      </c>
      <c r="I54" s="263">
        <f t="shared" si="17"/>
        <v>4</v>
      </c>
      <c r="J54" s="264">
        <f t="shared" si="5"/>
        <v>1.4705882352941176E-2</v>
      </c>
      <c r="K54" s="265"/>
      <c r="L54" s="266">
        <f t="shared" si="18"/>
        <v>6</v>
      </c>
      <c r="M54" s="264">
        <f t="shared" si="6"/>
        <v>1.7094017094017096E-2</v>
      </c>
      <c r="N54" s="187"/>
      <c r="O54" s="187"/>
      <c r="P54" s="187">
        <f t="shared" si="19"/>
        <v>5</v>
      </c>
      <c r="Q54" s="264">
        <f t="shared" si="7"/>
        <v>1.8796992481203006E-2</v>
      </c>
      <c r="R54" s="187">
        <f>INDEX(crimedata!$A$82:$AY$97,MATCH($B54,crimedata!$B$82:$B$97,0),MATCH('Crimes by town'!$C$3,crimedata!$A$1:$AY$1,0))</f>
        <v>5</v>
      </c>
      <c r="S54" s="235">
        <f t="shared" si="8"/>
        <v>1.2755102040816327E-2</v>
      </c>
      <c r="T54" s="187"/>
      <c r="U54" s="194">
        <f>INDEX(crimedata!$A$66:$AY$81,MATCH($B54,crimedata!$B$66:$B$81,0),MATCH('Crimes by town'!$C$3,crimedata!$A$1:$AY$1,0))</f>
        <v>1</v>
      </c>
      <c r="V54" s="198">
        <f t="shared" si="9"/>
        <v>3.4013605442176869E-3</v>
      </c>
      <c r="W54" s="187"/>
      <c r="X54" s="14">
        <f>INDEX(crimedata!$A$50:$AY$65,MATCH($B54,crimedata!$B$50:$B$65,0),MATCH('Crimes by town'!$C$3,crimedata!$A$1:$AY$1,0))</f>
        <v>7</v>
      </c>
      <c r="Y54" s="29">
        <f t="shared" si="10"/>
        <v>2.1472392638036811E-2</v>
      </c>
      <c r="Z54" s="29"/>
      <c r="AA54" s="14">
        <f>INDEX(crimedata!$A$34:$AY$49,MATCH($B54,crimedata!$B$34:$B$49,0),MATCH('Crimes by town'!$C$3,crimedata!$A$1:$AY$1,0))</f>
        <v>8</v>
      </c>
      <c r="AB54" s="14"/>
      <c r="AC54" s="29">
        <f t="shared" si="11"/>
        <v>2.3054755043227664E-2</v>
      </c>
      <c r="AD54" s="14">
        <f>INDEX(crimedata!$A$18:$AY$33,MATCH($B54,crimedata!$B$18:$B$33,0),MATCH('Crimes by town'!$C$3,crimedata!$A$1:$AY$1,0))</f>
        <v>5</v>
      </c>
      <c r="AE54" s="14"/>
      <c r="AF54" s="29">
        <f t="shared" si="12"/>
        <v>1.2562814070351759E-2</v>
      </c>
      <c r="AG54" s="14">
        <f>INDEX(crimedata!$A$1:$AY$17,MATCH($B54,crimedata!$B$1:$B$17,0),MATCH('Crimes by town'!$C$3,crimedata!$A$1:$AY$1,0))</f>
        <v>14</v>
      </c>
      <c r="AH54" s="14"/>
      <c r="AI54" s="29">
        <f t="shared" si="13"/>
        <v>3.4912718204488775E-2</v>
      </c>
    </row>
    <row r="55" spans="2:35" hidden="1" x14ac:dyDescent="0.3">
      <c r="B55" s="26" t="s">
        <v>12</v>
      </c>
      <c r="C55" s="186">
        <f t="shared" si="14"/>
        <v>16</v>
      </c>
      <c r="D55" s="234">
        <f t="shared" si="4"/>
        <v>4.7058823529411764E-2</v>
      </c>
      <c r="E55" s="186"/>
      <c r="F55" s="186"/>
      <c r="G55" s="186">
        <f t="shared" si="15"/>
        <v>11</v>
      </c>
      <c r="H55" s="234">
        <f t="shared" si="16"/>
        <v>4.2471042471042469E-2</v>
      </c>
      <c r="I55" s="186">
        <f t="shared" si="17"/>
        <v>9</v>
      </c>
      <c r="J55" s="234">
        <f t="shared" si="5"/>
        <v>3.3088235294117647E-2</v>
      </c>
      <c r="K55" s="186"/>
      <c r="L55" s="259">
        <f t="shared" si="18"/>
        <v>7</v>
      </c>
      <c r="M55" s="234">
        <f t="shared" si="6"/>
        <v>1.9943019943019943E-2</v>
      </c>
      <c r="N55" s="186"/>
      <c r="O55" s="186"/>
      <c r="P55" s="186">
        <f t="shared" si="19"/>
        <v>25</v>
      </c>
      <c r="Q55" s="234">
        <f t="shared" si="7"/>
        <v>9.3984962406015032E-2</v>
      </c>
      <c r="R55" s="186">
        <f>INDEX(crimedata!$A$82:$AY$97,MATCH($B55,crimedata!$B$82:$B$97,0),MATCH('Crimes by town'!$C$3,crimedata!$A$1:$AY$1,0))</f>
        <v>9</v>
      </c>
      <c r="S55" s="234">
        <f t="shared" si="8"/>
        <v>2.2959183673469389E-2</v>
      </c>
      <c r="T55" s="186"/>
      <c r="U55" s="195">
        <f>INDEX(crimedata!$A$66:$AY$81,MATCH($B55,crimedata!$B$66:$B$81,0),MATCH('Crimes by town'!$C$3,crimedata!$A$1:$AY$1,0))</f>
        <v>22</v>
      </c>
      <c r="V55" s="199">
        <f t="shared" si="9"/>
        <v>7.4829931972789115E-2</v>
      </c>
      <c r="W55" s="186"/>
      <c r="X55" s="9">
        <f>INDEX(crimedata!$A$50:$AY$65,MATCH($B55,crimedata!$B$50:$B$65,0),MATCH('Crimes by town'!$C$3,crimedata!$A$1:$AY$1,0))</f>
        <v>21</v>
      </c>
      <c r="Y55" s="27">
        <f t="shared" si="10"/>
        <v>6.4417177914110432E-2</v>
      </c>
      <c r="Z55" s="27"/>
      <c r="AA55" s="9">
        <f>INDEX(crimedata!$A$34:$AY$49,MATCH($B55,crimedata!$B$34:$B$49,0),MATCH('Crimes by town'!$C$3,crimedata!$A$1:$AY$1,0))</f>
        <v>18</v>
      </c>
      <c r="AB55" s="9"/>
      <c r="AC55" s="27">
        <f t="shared" si="11"/>
        <v>5.1873198847262249E-2</v>
      </c>
      <c r="AD55" s="9">
        <f>INDEX(crimedata!$A$18:$AY$33,MATCH($B55,crimedata!$B$18:$B$33,0),MATCH('Crimes by town'!$C$3,crimedata!$A$1:$AY$1,0))</f>
        <v>15</v>
      </c>
      <c r="AE55" s="9"/>
      <c r="AF55" s="27">
        <f t="shared" si="12"/>
        <v>3.7688442211055273E-2</v>
      </c>
      <c r="AG55" s="9">
        <f>INDEX(crimedata!$A$1:$AY$17,MATCH($B55,crimedata!$B$1:$B$17,0),MATCH('Crimes by town'!$C$3,crimedata!$A$1:$AY$1,0))</f>
        <v>21</v>
      </c>
      <c r="AH55" s="9"/>
      <c r="AI55" s="27">
        <f t="shared" si="13"/>
        <v>5.2369077306733167E-2</v>
      </c>
    </row>
    <row r="56" spans="2:35" hidden="1" x14ac:dyDescent="0.3">
      <c r="B56" s="28" t="s">
        <v>13</v>
      </c>
      <c r="C56" s="263">
        <f t="shared" si="14"/>
        <v>3</v>
      </c>
      <c r="D56" s="264">
        <f t="shared" si="4"/>
        <v>8.8235294117647058E-3</v>
      </c>
      <c r="E56" s="187"/>
      <c r="F56" s="187"/>
      <c r="G56" s="263">
        <f t="shared" si="15"/>
        <v>1</v>
      </c>
      <c r="H56" s="264">
        <f t="shared" si="16"/>
        <v>3.8610038610038611E-3</v>
      </c>
      <c r="I56" s="263">
        <f t="shared" si="17"/>
        <v>4</v>
      </c>
      <c r="J56" s="264">
        <f t="shared" si="5"/>
        <v>1.4705882352941176E-2</v>
      </c>
      <c r="K56" s="265"/>
      <c r="L56" s="266">
        <f t="shared" si="18"/>
        <v>2</v>
      </c>
      <c r="M56" s="264">
        <f t="shared" si="6"/>
        <v>5.6980056980056983E-3</v>
      </c>
      <c r="N56" s="187"/>
      <c r="O56" s="187"/>
      <c r="P56" s="187">
        <f t="shared" si="19"/>
        <v>2</v>
      </c>
      <c r="Q56" s="264">
        <f t="shared" si="7"/>
        <v>7.5187969924812026E-3</v>
      </c>
      <c r="R56" s="187">
        <f>INDEX(crimedata!$A$82:$AY$97,MATCH($B56,crimedata!$B$82:$B$97,0),MATCH('Crimes by town'!$C$3,crimedata!$A$1:$AY$1,0))</f>
        <v>5</v>
      </c>
      <c r="S56" s="235">
        <f t="shared" si="8"/>
        <v>1.2755102040816327E-2</v>
      </c>
      <c r="T56" s="187"/>
      <c r="U56" s="194">
        <f>INDEX(crimedata!$A$66:$AY$81,MATCH($B56,crimedata!$B$66:$B$81,0),MATCH('Crimes by town'!$C$3,crimedata!$A$1:$AY$1,0))</f>
        <v>2</v>
      </c>
      <c r="V56" s="198">
        <f t="shared" si="9"/>
        <v>6.8027210884353739E-3</v>
      </c>
      <c r="W56" s="187"/>
      <c r="X56" s="14">
        <f>INDEX(crimedata!$A$50:$AY$65,MATCH($B56,crimedata!$B$50:$B$65,0),MATCH('Crimes by town'!$C$3,crimedata!$A$1:$AY$1,0))</f>
        <v>2</v>
      </c>
      <c r="Y56" s="29">
        <f t="shared" si="10"/>
        <v>6.1349693251533744E-3</v>
      </c>
      <c r="Z56" s="29"/>
      <c r="AA56" s="14">
        <f>INDEX(crimedata!$A$34:$AY$49,MATCH($B56,crimedata!$B$34:$B$49,0),MATCH('Crimes by town'!$C$3,crimedata!$A$1:$AY$1,0))</f>
        <v>1</v>
      </c>
      <c r="AB56" s="14"/>
      <c r="AC56" s="29">
        <f t="shared" si="11"/>
        <v>2.881844380403458E-3</v>
      </c>
      <c r="AD56" s="14">
        <f>INDEX(crimedata!$A$18:$AY$33,MATCH($B56,crimedata!$B$18:$B$33,0),MATCH('Crimes by town'!$C$3,crimedata!$A$1:$AY$1,0))</f>
        <v>2</v>
      </c>
      <c r="AE56" s="14"/>
      <c r="AF56" s="29">
        <f t="shared" si="12"/>
        <v>5.0251256281407036E-3</v>
      </c>
      <c r="AG56" s="14">
        <f>INDEX(crimedata!$A$1:$AY$17,MATCH($B56,crimedata!$B$1:$B$17,0),MATCH('Crimes by town'!$C$3,crimedata!$A$1:$AY$1,0))</f>
        <v>0</v>
      </c>
      <c r="AH56" s="14"/>
      <c r="AI56" s="29">
        <f t="shared" si="13"/>
        <v>0</v>
      </c>
    </row>
    <row r="57" spans="2:35" hidden="1" x14ac:dyDescent="0.3">
      <c r="B57" s="26" t="s">
        <v>127</v>
      </c>
      <c r="C57" s="186">
        <f t="shared" si="14"/>
        <v>0</v>
      </c>
      <c r="D57" s="234">
        <f t="shared" si="4"/>
        <v>0</v>
      </c>
      <c r="E57" s="186"/>
      <c r="F57" s="186"/>
      <c r="G57" s="186">
        <f t="shared" si="15"/>
        <v>0</v>
      </c>
      <c r="H57" s="234">
        <f t="shared" si="16"/>
        <v>0</v>
      </c>
      <c r="I57" s="186">
        <f t="shared" si="17"/>
        <v>0</v>
      </c>
      <c r="J57" s="234">
        <f t="shared" si="5"/>
        <v>0</v>
      </c>
      <c r="K57" s="186"/>
      <c r="L57" s="259">
        <f t="shared" si="18"/>
        <v>0</v>
      </c>
      <c r="M57" s="234">
        <f t="shared" si="6"/>
        <v>0</v>
      </c>
      <c r="N57" s="186"/>
      <c r="O57" s="186"/>
      <c r="P57" s="186">
        <f t="shared" si="19"/>
        <v>0</v>
      </c>
      <c r="Q57" s="234">
        <f t="shared" si="7"/>
        <v>0</v>
      </c>
      <c r="R57" s="186">
        <f>INDEX(crimedata!$A$82:$AY$97,MATCH($B57,crimedata!$B$82:$B$97,0),MATCH('Crimes by town'!$C$3,crimedata!$A$1:$AY$1,0))</f>
        <v>0</v>
      </c>
      <c r="S57" s="234">
        <f t="shared" si="8"/>
        <v>0</v>
      </c>
      <c r="T57" s="186"/>
      <c r="U57" s="195">
        <f>INDEX(crimedata!$A$66:$AY$81,MATCH($B57,crimedata!$B$66:$B$81,0),MATCH('Crimes by town'!$C$3,crimedata!$A$1:$AY$1,0))</f>
        <v>0</v>
      </c>
      <c r="V57" s="199">
        <f t="shared" si="9"/>
        <v>0</v>
      </c>
      <c r="W57" s="186"/>
      <c r="X57" s="9">
        <f>INDEX(crimedata!$A$50:$AY$65,MATCH($B57,crimedata!$B$50:$B$65,0),MATCH('Crimes by town'!$C$3,crimedata!$A$1:$AY$1,0))</f>
        <v>0</v>
      </c>
      <c r="Y57" s="27">
        <f t="shared" si="10"/>
        <v>0</v>
      </c>
      <c r="Z57" s="27"/>
      <c r="AA57" s="9">
        <f>INDEX(crimedata!$A$34:$AY$49,MATCH($B57,crimedata!$B$34:$B$49,0),MATCH('Crimes by town'!$C$3,crimedata!$A$1:$AY$1,0))</f>
        <v>0</v>
      </c>
      <c r="AB57" s="9"/>
      <c r="AC57" s="27">
        <f t="shared" si="11"/>
        <v>0</v>
      </c>
      <c r="AD57" s="9">
        <f>INDEX(crimedata!$A$18:$AY$33,MATCH($B57,crimedata!$B$18:$B$33,0),MATCH('Crimes by town'!$C$3,crimedata!$A$1:$AY$1,0))</f>
        <v>1</v>
      </c>
      <c r="AE57" s="9"/>
      <c r="AF57" s="27">
        <f t="shared" si="12"/>
        <v>2.5125628140703518E-3</v>
      </c>
      <c r="AG57" s="9">
        <f>INDEX(crimedata!$A$1:$AY$17,MATCH($B57,crimedata!$B$1:$B$17,0),MATCH('Crimes by town'!$C$3,crimedata!$A$1:$AY$1,0))</f>
        <v>9</v>
      </c>
      <c r="AH57" s="9"/>
      <c r="AI57" s="27">
        <f t="shared" si="13"/>
        <v>2.2443890274314215E-2</v>
      </c>
    </row>
    <row r="58" spans="2:35" hidden="1" x14ac:dyDescent="0.3">
      <c r="B58" s="28" t="s">
        <v>14</v>
      </c>
      <c r="C58" s="263">
        <f t="shared" si="14"/>
        <v>2</v>
      </c>
      <c r="D58" s="264">
        <f t="shared" si="4"/>
        <v>5.8823529411764705E-3</v>
      </c>
      <c r="E58" s="187"/>
      <c r="F58" s="187"/>
      <c r="G58" s="263">
        <f t="shared" si="15"/>
        <v>1</v>
      </c>
      <c r="H58" s="264">
        <f t="shared" si="16"/>
        <v>3.8610038610038611E-3</v>
      </c>
      <c r="I58" s="263">
        <f t="shared" si="17"/>
        <v>0</v>
      </c>
      <c r="J58" s="264">
        <f t="shared" si="5"/>
        <v>0</v>
      </c>
      <c r="K58" s="265"/>
      <c r="L58" s="266">
        <f t="shared" si="18"/>
        <v>2</v>
      </c>
      <c r="M58" s="264">
        <f t="shared" si="6"/>
        <v>5.6980056980056983E-3</v>
      </c>
      <c r="N58" s="187"/>
      <c r="O58" s="187"/>
      <c r="P58" s="187">
        <f t="shared" si="19"/>
        <v>1</v>
      </c>
      <c r="Q58" s="264">
        <f t="shared" si="7"/>
        <v>3.7593984962406013E-3</v>
      </c>
      <c r="R58" s="187">
        <f>INDEX(crimedata!$A$82:$AY$97,MATCH($B58,crimedata!$B$82:$B$97,0),MATCH('Crimes by town'!$C$3,crimedata!$A$1:$AY$1,0))</f>
        <v>1</v>
      </c>
      <c r="S58" s="235">
        <f t="shared" si="8"/>
        <v>2.5510204081632651E-3</v>
      </c>
      <c r="T58" s="187"/>
      <c r="U58" s="194">
        <f>INDEX(crimedata!$A$66:$AY$81,MATCH($B58,crimedata!$B$66:$B$81,0),MATCH('Crimes by town'!$C$3,crimedata!$A$1:$AY$1,0))</f>
        <v>6</v>
      </c>
      <c r="V58" s="198">
        <f t="shared" si="9"/>
        <v>2.0408163265306121E-2</v>
      </c>
      <c r="W58" s="187"/>
      <c r="X58" s="14">
        <f>INDEX(crimedata!$A$50:$AY$65,MATCH($B58,crimedata!$B$50:$B$65,0),MATCH('Crimes by town'!$C$3,crimedata!$A$1:$AY$1,0))</f>
        <v>3</v>
      </c>
      <c r="Y58" s="29">
        <f t="shared" si="10"/>
        <v>9.202453987730062E-3</v>
      </c>
      <c r="Z58" s="29"/>
      <c r="AA58" s="14">
        <f>INDEX(crimedata!$A$34:$AY$49,MATCH($B58,crimedata!$B$34:$B$49,0),MATCH('Crimes by town'!$C$3,crimedata!$A$1:$AY$1,0))</f>
        <v>2</v>
      </c>
      <c r="AB58" s="14"/>
      <c r="AC58" s="29">
        <f t="shared" si="11"/>
        <v>5.763688760806916E-3</v>
      </c>
      <c r="AD58" s="14">
        <f>INDEX(crimedata!$A$18:$AY$33,MATCH($B58,crimedata!$B$18:$B$33,0),MATCH('Crimes by town'!$C$3,crimedata!$A$1:$AY$1,0))</f>
        <v>4</v>
      </c>
      <c r="AE58" s="14"/>
      <c r="AF58" s="29">
        <f t="shared" si="12"/>
        <v>1.0050251256281407E-2</v>
      </c>
      <c r="AG58" s="14">
        <f>INDEX(crimedata!$A$1:$AY$17,MATCH($B58,crimedata!$B$1:$B$17,0),MATCH('Crimes by town'!$C$3,crimedata!$A$1:$AY$1,0))</f>
        <v>0</v>
      </c>
      <c r="AH58" s="14"/>
      <c r="AI58" s="29">
        <f t="shared" si="13"/>
        <v>0</v>
      </c>
    </row>
    <row r="59" spans="2:35" hidden="1" x14ac:dyDescent="0.3">
      <c r="B59" s="26" t="s">
        <v>15</v>
      </c>
      <c r="C59" s="186">
        <f t="shared" si="14"/>
        <v>0</v>
      </c>
      <c r="D59" s="234">
        <f t="shared" si="4"/>
        <v>0</v>
      </c>
      <c r="E59" s="186"/>
      <c r="F59" s="186"/>
      <c r="G59" s="186">
        <f t="shared" si="15"/>
        <v>2</v>
      </c>
      <c r="H59" s="234">
        <f t="shared" si="16"/>
        <v>7.7220077220077222E-3</v>
      </c>
      <c r="I59" s="186">
        <f t="shared" si="17"/>
        <v>0</v>
      </c>
      <c r="J59" s="234">
        <f t="shared" si="5"/>
        <v>0</v>
      </c>
      <c r="K59" s="186"/>
      <c r="L59" s="259">
        <f t="shared" si="18"/>
        <v>2</v>
      </c>
      <c r="M59" s="234">
        <f t="shared" si="6"/>
        <v>5.6980056980056983E-3</v>
      </c>
      <c r="N59" s="186"/>
      <c r="O59" s="186"/>
      <c r="P59" s="186">
        <f t="shared" si="19"/>
        <v>0</v>
      </c>
      <c r="Q59" s="234">
        <f t="shared" si="7"/>
        <v>0</v>
      </c>
      <c r="R59" s="186">
        <f>INDEX(crimedata!$A$82:$AY$97,MATCH($B59,crimedata!$B$82:$B$97,0),MATCH('Crimes by town'!$C$3,crimedata!$A$1:$AY$1,0))</f>
        <v>1</v>
      </c>
      <c r="S59" s="234">
        <f t="shared" si="8"/>
        <v>2.5510204081632651E-3</v>
      </c>
      <c r="T59" s="186"/>
      <c r="U59" s="195">
        <f>INDEX(crimedata!$A$66:$AY$81,MATCH($B59,crimedata!$B$66:$B$81,0),MATCH('Crimes by town'!$C$3,crimedata!$A$1:$AY$1,0))</f>
        <v>0</v>
      </c>
      <c r="V59" s="199">
        <f t="shared" si="9"/>
        <v>0</v>
      </c>
      <c r="W59" s="186"/>
      <c r="X59" s="9">
        <f>INDEX(crimedata!$A$50:$AY$65,MATCH($B59,crimedata!$B$50:$B$65,0),MATCH('Crimes by town'!$C$3,crimedata!$A$1:$AY$1,0))</f>
        <v>0</v>
      </c>
      <c r="Y59" s="27">
        <f t="shared" si="10"/>
        <v>0</v>
      </c>
      <c r="Z59" s="27"/>
      <c r="AA59" s="9">
        <f>INDEX(crimedata!$A$34:$AY$49,MATCH($B59,crimedata!$B$34:$B$49,0),MATCH('Crimes by town'!$C$3,crimedata!$A$1:$AY$1,0))</f>
        <v>3</v>
      </c>
      <c r="AB59" s="9"/>
      <c r="AC59" s="27">
        <f t="shared" si="11"/>
        <v>8.6455331412103754E-3</v>
      </c>
      <c r="AD59" s="9">
        <f>INDEX(crimedata!$A$18:$AY$33,MATCH($B59,crimedata!$B$18:$B$33,0),MATCH('Crimes by town'!$C$3,crimedata!$A$1:$AY$1,0))</f>
        <v>1</v>
      </c>
      <c r="AE59" s="9"/>
      <c r="AF59" s="27">
        <f t="shared" si="12"/>
        <v>2.5125628140703518E-3</v>
      </c>
      <c r="AG59" s="9">
        <f>INDEX(crimedata!$A$1:$AY$17,MATCH($B59,crimedata!$B$1:$B$17,0),MATCH('Crimes by town'!$C$3,crimedata!$A$1:$AY$1,0))</f>
        <v>3</v>
      </c>
      <c r="AH59" s="9"/>
      <c r="AI59" s="27">
        <f t="shared" si="13"/>
        <v>7.481296758104738E-3</v>
      </c>
    </row>
    <row r="60" spans="2:35" hidden="1" x14ac:dyDescent="0.3">
      <c r="B60" s="28" t="s">
        <v>16</v>
      </c>
      <c r="C60" s="263">
        <f t="shared" si="14"/>
        <v>14</v>
      </c>
      <c r="D60" s="264">
        <f t="shared" si="4"/>
        <v>4.1176470588235294E-2</v>
      </c>
      <c r="E60" s="187"/>
      <c r="F60" s="187"/>
      <c r="G60" s="263">
        <f t="shared" si="15"/>
        <v>8</v>
      </c>
      <c r="H60" s="264">
        <f t="shared" si="16"/>
        <v>3.0888030888030889E-2</v>
      </c>
      <c r="I60" s="263">
        <f t="shared" si="17"/>
        <v>13</v>
      </c>
      <c r="J60" s="264">
        <f t="shared" si="5"/>
        <v>4.779411764705882E-2</v>
      </c>
      <c r="K60" s="265"/>
      <c r="L60" s="266">
        <f t="shared" si="18"/>
        <v>20</v>
      </c>
      <c r="M60" s="264">
        <f t="shared" si="6"/>
        <v>5.6980056980056981E-2</v>
      </c>
      <c r="N60" s="187"/>
      <c r="O60" s="187"/>
      <c r="P60" s="187">
        <f t="shared" si="19"/>
        <v>14</v>
      </c>
      <c r="Q60" s="264">
        <f t="shared" si="7"/>
        <v>5.2631578947368418E-2</v>
      </c>
      <c r="R60" s="187">
        <f>INDEX(crimedata!$A$82:$AY$97,MATCH($B60,crimedata!$B$82:$B$97,0),MATCH('Crimes by town'!$C$3,crimedata!$A$1:$AY$1,0))</f>
        <v>33</v>
      </c>
      <c r="S60" s="235">
        <f t="shared" si="8"/>
        <v>8.4183673469387751E-2</v>
      </c>
      <c r="T60" s="187"/>
      <c r="U60" s="194">
        <f>INDEX(crimedata!$A$66:$AY$81,MATCH($B60,crimedata!$B$66:$B$81,0),MATCH('Crimes by town'!$C$3,crimedata!$A$1:$AY$1,0))</f>
        <v>24</v>
      </c>
      <c r="V60" s="198">
        <f t="shared" si="9"/>
        <v>8.1632653061224483E-2</v>
      </c>
      <c r="W60" s="187"/>
      <c r="X60" s="14">
        <f>INDEX(crimedata!$A$50:$AY$65,MATCH($B60,crimedata!$B$50:$B$65,0),MATCH('Crimes by town'!$C$3,crimedata!$A$1:$AY$1,0))</f>
        <v>11</v>
      </c>
      <c r="Y60" s="29">
        <f t="shared" si="10"/>
        <v>3.3742331288343558E-2</v>
      </c>
      <c r="Z60" s="29"/>
      <c r="AA60" s="14">
        <f>INDEX(crimedata!$A$34:$AY$49,MATCH($B60,crimedata!$B$34:$B$49,0),MATCH('Crimes by town'!$C$3,crimedata!$A$1:$AY$1,0))</f>
        <v>14</v>
      </c>
      <c r="AB60" s="14"/>
      <c r="AC60" s="29">
        <f t="shared" si="11"/>
        <v>4.0345821325648415E-2</v>
      </c>
      <c r="AD60" s="14">
        <f>INDEX(crimedata!$A$18:$AY$33,MATCH($B60,crimedata!$B$18:$B$33,0),MATCH('Crimes by town'!$C$3,crimedata!$A$1:$AY$1,0))</f>
        <v>9</v>
      </c>
      <c r="AE60" s="14"/>
      <c r="AF60" s="29">
        <f t="shared" si="12"/>
        <v>2.2613065326633167E-2</v>
      </c>
      <c r="AG60" s="14">
        <f>INDEX(crimedata!$A$1:$AY$17,MATCH($B60,crimedata!$B$1:$B$17,0),MATCH('Crimes by town'!$C$3,crimedata!$A$1:$AY$1,0))</f>
        <v>22</v>
      </c>
      <c r="AH60" s="14"/>
      <c r="AI60" s="29">
        <f t="shared" si="13"/>
        <v>5.4862842892768077E-2</v>
      </c>
    </row>
    <row r="61" spans="2:35" hidden="1" x14ac:dyDescent="0.3">
      <c r="B61" s="26" t="s">
        <v>17</v>
      </c>
      <c r="C61" s="186">
        <f t="shared" si="14"/>
        <v>0</v>
      </c>
      <c r="D61" s="234">
        <f t="shared" si="4"/>
        <v>0</v>
      </c>
      <c r="E61" s="186"/>
      <c r="F61" s="186"/>
      <c r="G61" s="186">
        <f t="shared" si="15"/>
        <v>0</v>
      </c>
      <c r="H61" s="234">
        <f t="shared" si="16"/>
        <v>0</v>
      </c>
      <c r="I61" s="186">
        <f t="shared" si="17"/>
        <v>0</v>
      </c>
      <c r="J61" s="234">
        <f t="shared" si="5"/>
        <v>0</v>
      </c>
      <c r="K61" s="186"/>
      <c r="L61" s="259">
        <f t="shared" si="18"/>
        <v>0</v>
      </c>
      <c r="M61" s="234">
        <f t="shared" si="6"/>
        <v>0</v>
      </c>
      <c r="N61" s="186"/>
      <c r="O61" s="186"/>
      <c r="P61" s="186">
        <f t="shared" si="19"/>
        <v>1</v>
      </c>
      <c r="Q61" s="234">
        <f t="shared" si="7"/>
        <v>3.7593984962406013E-3</v>
      </c>
      <c r="R61" s="186">
        <f>INDEX(crimedata!$A$82:$AY$97,MATCH($B61,crimedata!$B$82:$B$97,0),MATCH('Crimes by town'!$C$3,crimedata!$A$1:$AY$1,0))</f>
        <v>2</v>
      </c>
      <c r="S61" s="234">
        <f t="shared" si="8"/>
        <v>5.1020408163265302E-3</v>
      </c>
      <c r="T61" s="186"/>
      <c r="U61" s="195">
        <f>INDEX(crimedata!$A$66:$AY$81,MATCH($B61,crimedata!$B$66:$B$81,0),MATCH('Crimes by town'!$C$3,crimedata!$A$1:$AY$1,0))</f>
        <v>1</v>
      </c>
      <c r="V61" s="199">
        <f t="shared" si="9"/>
        <v>3.4013605442176869E-3</v>
      </c>
      <c r="W61" s="186"/>
      <c r="X61" s="9">
        <f>INDEX(crimedata!$A$50:$AY$65,MATCH($B61,crimedata!$B$50:$B$65,0),MATCH('Crimes by town'!$C$3,crimedata!$A$1:$AY$1,0))</f>
        <v>0</v>
      </c>
      <c r="Y61" s="27">
        <f t="shared" si="10"/>
        <v>0</v>
      </c>
      <c r="Z61" s="27"/>
      <c r="AA61" s="9">
        <f>INDEX(crimedata!$A$34:$AY$49,MATCH($B61,crimedata!$B$34:$B$49,0),MATCH('Crimes by town'!$C$3,crimedata!$A$1:$AY$1,0))</f>
        <v>1</v>
      </c>
      <c r="AB61" s="9"/>
      <c r="AC61" s="27">
        <f t="shared" si="11"/>
        <v>2.881844380403458E-3</v>
      </c>
      <c r="AD61" s="9">
        <f>INDEX(crimedata!$A$18:$AY$33,MATCH($B61,crimedata!$B$18:$B$33,0),MATCH('Crimes by town'!$C$3,crimedata!$A$1:$AY$1,0))</f>
        <v>1</v>
      </c>
      <c r="AE61" s="9"/>
      <c r="AF61" s="27">
        <f t="shared" si="12"/>
        <v>2.5125628140703518E-3</v>
      </c>
      <c r="AG61" s="9">
        <f>INDEX(crimedata!$A$1:$AY$17,MATCH($B61,crimedata!$B$1:$B$17,0),MATCH('Crimes by town'!$C$3,crimedata!$A$1:$AY$1,0))</f>
        <v>0</v>
      </c>
      <c r="AH61" s="9"/>
      <c r="AI61" s="27">
        <f t="shared" si="13"/>
        <v>0</v>
      </c>
    </row>
    <row r="62" spans="2:35" hidden="1" x14ac:dyDescent="0.3">
      <c r="B62" s="28" t="s">
        <v>18</v>
      </c>
      <c r="C62" s="263">
        <f t="shared" si="14"/>
        <v>1</v>
      </c>
      <c r="D62" s="264">
        <f t="shared" si="4"/>
        <v>2.9411764705882353E-3</v>
      </c>
      <c r="E62" s="187"/>
      <c r="F62" s="187"/>
      <c r="G62" s="263">
        <f t="shared" si="15"/>
        <v>3</v>
      </c>
      <c r="H62" s="264">
        <f t="shared" si="16"/>
        <v>1.1583011583011582E-2</v>
      </c>
      <c r="I62" s="263">
        <f t="shared" si="17"/>
        <v>2</v>
      </c>
      <c r="J62" s="264">
        <f t="shared" si="5"/>
        <v>7.3529411764705881E-3</v>
      </c>
      <c r="K62" s="265"/>
      <c r="L62" s="266">
        <f t="shared" si="18"/>
        <v>3</v>
      </c>
      <c r="M62" s="264">
        <f t="shared" si="6"/>
        <v>8.5470085470085479E-3</v>
      </c>
      <c r="N62" s="187"/>
      <c r="O62" s="187"/>
      <c r="P62" s="187">
        <f t="shared" si="19"/>
        <v>2</v>
      </c>
      <c r="Q62" s="264">
        <f t="shared" si="7"/>
        <v>7.5187969924812026E-3</v>
      </c>
      <c r="R62" s="187">
        <f>INDEX(crimedata!$A$82:$AY$97,MATCH($B62,crimedata!$B$82:$B$97,0),MATCH('Crimes by town'!$C$3,crimedata!$A$1:$AY$1,0))</f>
        <v>5</v>
      </c>
      <c r="S62" s="235">
        <f t="shared" si="8"/>
        <v>1.2755102040816327E-2</v>
      </c>
      <c r="T62" s="187"/>
      <c r="U62" s="194">
        <f>INDEX(crimedata!$A$66:$AY$81,MATCH($B62,crimedata!$B$66:$B$81,0),MATCH('Crimes by town'!$C$3,crimedata!$A$1:$AY$1,0))</f>
        <v>3</v>
      </c>
      <c r="V62" s="198">
        <f t="shared" si="9"/>
        <v>1.020408163265306E-2</v>
      </c>
      <c r="W62" s="187"/>
      <c r="X62" s="14">
        <f>INDEX(crimedata!$A$50:$AY$65,MATCH($B62,crimedata!$B$50:$B$65,0),MATCH('Crimes by town'!$C$3,crimedata!$A$1:$AY$1,0))</f>
        <v>3</v>
      </c>
      <c r="Y62" s="29">
        <f t="shared" si="10"/>
        <v>9.202453987730062E-3</v>
      </c>
      <c r="Z62" s="29"/>
      <c r="AA62" s="14">
        <f>INDEX(crimedata!$A$34:$AY$49,MATCH($B62,crimedata!$B$34:$B$49,0),MATCH('Crimes by town'!$C$3,crimedata!$A$1:$AY$1,0))</f>
        <v>4</v>
      </c>
      <c r="AB62" s="14"/>
      <c r="AC62" s="29">
        <f t="shared" si="11"/>
        <v>1.1527377521613832E-2</v>
      </c>
      <c r="AD62" s="14">
        <f>INDEX(crimedata!$A$18:$AY$33,MATCH($B62,crimedata!$B$18:$B$33,0),MATCH('Crimes by town'!$C$3,crimedata!$A$1:$AY$1,0))</f>
        <v>9</v>
      </c>
      <c r="AE62" s="14"/>
      <c r="AF62" s="29">
        <f t="shared" si="12"/>
        <v>2.2613065326633167E-2</v>
      </c>
      <c r="AG62" s="14">
        <f>INDEX(crimedata!$A$1:$AY$17,MATCH($B62,crimedata!$B$1:$B$17,0),MATCH('Crimes by town'!$C$3,crimedata!$A$1:$AY$1,0))</f>
        <v>7</v>
      </c>
      <c r="AH62" s="14"/>
      <c r="AI62" s="29">
        <f t="shared" si="13"/>
        <v>1.7456359102244388E-2</v>
      </c>
    </row>
    <row r="63" spans="2:35" hidden="1" x14ac:dyDescent="0.3">
      <c r="B63" s="26" t="s">
        <v>128</v>
      </c>
      <c r="C63" s="186">
        <f t="shared" si="14"/>
        <v>0</v>
      </c>
      <c r="D63" s="234">
        <f t="shared" si="4"/>
        <v>0</v>
      </c>
      <c r="E63" s="186"/>
      <c r="F63" s="186"/>
      <c r="G63" s="186">
        <f t="shared" si="15"/>
        <v>0</v>
      </c>
      <c r="H63" s="234">
        <f t="shared" si="16"/>
        <v>0</v>
      </c>
      <c r="I63" s="186">
        <f t="shared" si="17"/>
        <v>0</v>
      </c>
      <c r="J63" s="234">
        <f t="shared" si="5"/>
        <v>0</v>
      </c>
      <c r="K63" s="186"/>
      <c r="L63" s="259">
        <f t="shared" si="18"/>
        <v>0</v>
      </c>
      <c r="M63" s="234">
        <f t="shared" si="6"/>
        <v>0</v>
      </c>
      <c r="N63" s="186"/>
      <c r="O63" s="186"/>
      <c r="P63" s="186">
        <f t="shared" si="19"/>
        <v>0</v>
      </c>
      <c r="Q63" s="234">
        <f t="shared" si="7"/>
        <v>0</v>
      </c>
      <c r="R63" s="186">
        <f>INDEX(crimedata!$A$82:$AY$97,MATCH($B63,crimedata!$B$82:$B$97,0),MATCH('Crimes by town'!$C$3,crimedata!$A$1:$AY$1,0))</f>
        <v>0</v>
      </c>
      <c r="S63" s="234">
        <f t="shared" si="8"/>
        <v>0</v>
      </c>
      <c r="T63" s="186"/>
      <c r="U63" s="195">
        <f>INDEX(crimedata!$A$66:$AY$81,MATCH($B63,crimedata!$B$66:$B$81,0),MATCH('Crimes by town'!$C$3,crimedata!$A$1:$AY$1,0))</f>
        <v>0</v>
      </c>
      <c r="V63" s="199">
        <f t="shared" si="9"/>
        <v>0</v>
      </c>
      <c r="W63" s="186"/>
      <c r="X63" s="9">
        <f>INDEX(crimedata!$A$50:$AY$65,MATCH($B63,crimedata!$B$50:$B$65,0),MATCH('Crimes by town'!$C$3,crimedata!$A$1:$AY$1,0))</f>
        <v>0</v>
      </c>
      <c r="Y63" s="27">
        <f t="shared" si="10"/>
        <v>0</v>
      </c>
      <c r="Z63" s="27"/>
      <c r="AA63" s="9">
        <f>INDEX(crimedata!$A$34:$AY$49,MATCH($B63,crimedata!$B$34:$B$49,0),MATCH('Crimes by town'!$C$3,crimedata!$A$1:$AY$1,0))</f>
        <v>0</v>
      </c>
      <c r="AB63" s="9"/>
      <c r="AC63" s="27">
        <f t="shared" si="11"/>
        <v>0</v>
      </c>
      <c r="AD63" s="9">
        <f>INDEX(crimedata!$A$18:$AY$33,MATCH($B63,crimedata!$B$18:$B$33,0),MATCH('Crimes by town'!$C$3,crimedata!$A$1:$AY$1,0))</f>
        <v>34</v>
      </c>
      <c r="AE63" s="9"/>
      <c r="AF63" s="27">
        <f t="shared" si="12"/>
        <v>8.5427135678391955E-2</v>
      </c>
      <c r="AG63" s="9">
        <f>INDEX(crimedata!$A$1:$AY$17,MATCH($B63,crimedata!$B$1:$B$17,0),MATCH('Crimes by town'!$C$3,crimedata!$A$1:$AY$1,0))</f>
        <v>83</v>
      </c>
      <c r="AH63" s="9"/>
      <c r="AI63" s="27">
        <f t="shared" si="13"/>
        <v>0.20698254364089774</v>
      </c>
    </row>
    <row r="64" spans="2:35" hidden="1" x14ac:dyDescent="0.3">
      <c r="B64" s="28" t="s">
        <v>19</v>
      </c>
      <c r="C64" s="263">
        <f t="shared" si="14"/>
        <v>113</v>
      </c>
      <c r="D64" s="264">
        <f t="shared" si="4"/>
        <v>0.33235294117647057</v>
      </c>
      <c r="E64" s="187"/>
      <c r="F64" s="187"/>
      <c r="G64" s="263">
        <f t="shared" si="15"/>
        <v>80</v>
      </c>
      <c r="H64" s="264">
        <f t="shared" si="16"/>
        <v>0.30888030888030887</v>
      </c>
      <c r="I64" s="263">
        <f t="shared" si="17"/>
        <v>59</v>
      </c>
      <c r="J64" s="264">
        <f t="shared" si="5"/>
        <v>0.21691176470588236</v>
      </c>
      <c r="K64" s="267"/>
      <c r="L64" s="266">
        <f t="shared" si="18"/>
        <v>99</v>
      </c>
      <c r="M64" s="264">
        <f t="shared" si="6"/>
        <v>0.28205128205128205</v>
      </c>
      <c r="N64" s="35"/>
      <c r="O64" s="35"/>
      <c r="P64" s="35">
        <f t="shared" si="19"/>
        <v>82</v>
      </c>
      <c r="Q64" s="264">
        <f t="shared" si="7"/>
        <v>0.30827067669172931</v>
      </c>
      <c r="R64" s="35">
        <f>INDEX(crimedata!$A$82:$AY$97,MATCH($B64,crimedata!$B$82:$B$97,0),MATCH('Crimes by town'!$C$3,crimedata!$A$1:$AY$1,0))</f>
        <v>95</v>
      </c>
      <c r="S64" s="236">
        <f t="shared" si="8"/>
        <v>0.2423469387755102</v>
      </c>
      <c r="T64" s="35"/>
      <c r="U64" s="196">
        <f>INDEX(crimedata!$A$66:$AY$81,MATCH($B64,crimedata!$B$66:$B$81,0),MATCH('Crimes by town'!$C$3,crimedata!$A$1:$AY$1,0))</f>
        <v>101</v>
      </c>
      <c r="V64" s="200">
        <f t="shared" si="9"/>
        <v>0.34353741496598639</v>
      </c>
      <c r="W64" s="187"/>
      <c r="X64" s="14">
        <f>INDEX(crimedata!$A$50:$AY$65,MATCH($B64,crimedata!$B$50:$B$65,0),MATCH('Crimes by town'!$C$3,crimedata!$A$1:$AY$1,0))</f>
        <v>99</v>
      </c>
      <c r="Y64" s="29">
        <f t="shared" si="10"/>
        <v>0.30368098159509205</v>
      </c>
      <c r="Z64" s="29"/>
      <c r="AA64" s="14">
        <f>INDEX(crimedata!$A$34:$AY$49,MATCH($B64,crimedata!$B$34:$B$49,0),MATCH('Crimes by town'!$C$3,crimedata!$A$1:$AY$1,0))</f>
        <v>98</v>
      </c>
      <c r="AB64" s="14"/>
      <c r="AC64" s="29">
        <f t="shared" si="11"/>
        <v>0.28242074927953892</v>
      </c>
      <c r="AD64" s="14">
        <f>INDEX(crimedata!$A$18:$AY$33,MATCH($B64,crimedata!$B$18:$B$33,0),MATCH('Crimes by town'!$C$3,crimedata!$A$1:$AY$1,0))</f>
        <v>75</v>
      </c>
      <c r="AE64" s="14"/>
      <c r="AF64" s="29">
        <f t="shared" si="12"/>
        <v>0.18844221105527639</v>
      </c>
      <c r="AG64" s="14">
        <f>INDEX(crimedata!$A$1:$AY$17,MATCH($B64,crimedata!$B$1:$B$17,0),MATCH('Crimes by town'!$C$3,crimedata!$A$1:$AY$1,0))</f>
        <v>0</v>
      </c>
      <c r="AH64" s="14"/>
      <c r="AI64" s="29">
        <f t="shared" si="13"/>
        <v>0</v>
      </c>
    </row>
    <row r="65" spans="2:36" ht="16.2" hidden="1" thickBot="1" x14ac:dyDescent="0.35">
      <c r="B65" s="30" t="s">
        <v>3</v>
      </c>
      <c r="C65" s="191">
        <f>SUM(C49:C64)</f>
        <v>340</v>
      </c>
      <c r="D65" s="258">
        <f>SUM(D49:D64)</f>
        <v>1</v>
      </c>
      <c r="E65" s="191"/>
      <c r="F65" s="191"/>
      <c r="G65" s="191">
        <f>SUM(G49:G64)</f>
        <v>259</v>
      </c>
      <c r="H65" s="258">
        <f>SUM(H49:H64)</f>
        <v>1</v>
      </c>
      <c r="I65" s="191">
        <f>SUM(I49:I64)</f>
        <v>272</v>
      </c>
      <c r="J65" s="258">
        <f>SUM(J49:J64)</f>
        <v>0.99999999999999989</v>
      </c>
      <c r="K65" s="191"/>
      <c r="L65" s="191">
        <f>SUM(L49:L64)</f>
        <v>351</v>
      </c>
      <c r="M65" s="258">
        <f>SUM(M49:M64)</f>
        <v>1</v>
      </c>
      <c r="N65" s="191"/>
      <c r="O65" s="191"/>
      <c r="P65" s="191">
        <f>SUM(P49:P64)</f>
        <v>266</v>
      </c>
      <c r="Q65" s="192">
        <f>SUM(Q49:Q64)</f>
        <v>1.0000000000000002</v>
      </c>
      <c r="R65" s="191">
        <f>SUM(R49:R64)</f>
        <v>392</v>
      </c>
      <c r="S65" s="192">
        <f>SUM(S49:S64)</f>
        <v>0.99999999999999978</v>
      </c>
      <c r="T65" s="191"/>
      <c r="U65" s="191">
        <f>SUM(U49:U64)</f>
        <v>294</v>
      </c>
      <c r="V65" s="192">
        <f>SUM(V49:V64)</f>
        <v>1</v>
      </c>
      <c r="W65" s="188"/>
      <c r="X65" s="31">
        <f t="shared" ref="X65:AI65" si="20">SUM(X49:X64)</f>
        <v>326</v>
      </c>
      <c r="Y65" s="32">
        <f>SUM(Y49:Y64)</f>
        <v>0.99999999999999989</v>
      </c>
      <c r="Z65" s="32"/>
      <c r="AA65" s="31">
        <f t="shared" si="20"/>
        <v>347</v>
      </c>
      <c r="AB65" s="31"/>
      <c r="AC65" s="32">
        <f t="shared" si="20"/>
        <v>1.0000000000000002</v>
      </c>
      <c r="AD65" s="31">
        <f t="shared" si="20"/>
        <v>398</v>
      </c>
      <c r="AE65" s="31"/>
      <c r="AF65" s="32">
        <f t="shared" si="20"/>
        <v>1</v>
      </c>
      <c r="AG65" s="31">
        <f t="shared" si="20"/>
        <v>401</v>
      </c>
      <c r="AH65" s="31"/>
      <c r="AI65" s="32">
        <f t="shared" si="20"/>
        <v>1</v>
      </c>
    </row>
    <row r="66" spans="2:36" hidden="1" x14ac:dyDescent="0.3">
      <c r="O66" s="33"/>
      <c r="P66" s="33"/>
      <c r="W66" s="34"/>
    </row>
    <row r="67" spans="2:36" ht="15" hidden="1" thickBot="1" x14ac:dyDescent="0.35">
      <c r="B67"/>
      <c r="C67"/>
      <c r="D67"/>
      <c r="E67"/>
      <c r="F67"/>
      <c r="G67"/>
      <c r="H67"/>
      <c r="I67" s="294"/>
      <c r="J67"/>
      <c r="K67"/>
      <c r="L67"/>
      <c r="M67"/>
      <c r="N67"/>
      <c r="W67" s="34"/>
    </row>
    <row r="68" spans="2:36" ht="21.6" hidden="1" thickBot="1" x14ac:dyDescent="0.45">
      <c r="B68" s="23"/>
      <c r="C68" s="233"/>
      <c r="D68" s="233">
        <v>2022</v>
      </c>
      <c r="E68" s="233"/>
      <c r="F68" s="233"/>
      <c r="G68" s="233">
        <v>2021</v>
      </c>
      <c r="H68" s="233"/>
      <c r="I68" s="233"/>
      <c r="J68" s="233"/>
      <c r="K68" s="233">
        <v>2020</v>
      </c>
      <c r="L68" s="233"/>
      <c r="M68" s="233"/>
      <c r="N68" s="233">
        <v>2019</v>
      </c>
      <c r="O68" s="233"/>
      <c r="P68" s="233">
        <v>2018</v>
      </c>
      <c r="Q68" s="233"/>
      <c r="R68" s="233"/>
      <c r="S68" s="233"/>
      <c r="T68" s="238">
        <v>2017</v>
      </c>
      <c r="U68" s="233"/>
      <c r="V68" s="377">
        <v>2016</v>
      </c>
      <c r="W68" s="377"/>
      <c r="X68" s="377"/>
      <c r="Y68" s="368">
        <v>2015</v>
      </c>
      <c r="Z68" s="368"/>
      <c r="AA68" s="369"/>
      <c r="AB68" s="370">
        <v>2014</v>
      </c>
      <c r="AC68" s="368"/>
      <c r="AD68" s="368"/>
      <c r="AE68" s="368">
        <v>2013</v>
      </c>
      <c r="AF68" s="368"/>
      <c r="AG68" s="368"/>
      <c r="AH68" s="368">
        <v>2012</v>
      </c>
      <c r="AI68" s="368"/>
      <c r="AJ68" s="369"/>
    </row>
    <row r="69" spans="2:36" ht="72" hidden="1" x14ac:dyDescent="0.3">
      <c r="B69" s="24" t="s">
        <v>4</v>
      </c>
      <c r="C69" s="7" t="str">
        <f>IF(ISNUMBER(SEARCH("CITY",$C$3)),CONCATENATE(PROPER($C$3),"
Centre"),CONCATENATE(PROPER($C$3),"
Town Centre"))</f>
        <v>Antrim
Town Centre</v>
      </c>
      <c r="D69" s="7" t="str">
        <f>IF(ISNUMBER(SEARCH("CITY",$C$3)),CONCATENATE(PROPER($C$3),"
Centre"),CONCATENATE(PROPER($C$3),"
Settlement Area"))</f>
        <v>Antrim
Settlement Area</v>
      </c>
      <c r="E69" s="7" t="s">
        <v>5</v>
      </c>
      <c r="F69" s="7"/>
      <c r="G69" s="7" t="str">
        <f>IF(ISNUMBER(SEARCH("CITY",$C$3)),CONCATENATE(PROPER($C$3),"
Centre"),CONCATENATE(PROPER($C$3),"
Town Centre"))</f>
        <v>Antrim
Town Centre</v>
      </c>
      <c r="H69" s="7" t="str">
        <f>IF(ISNUMBER(SEARCH("CITY",$C$3)),CONCATENATE(PROPER($C$3),"
Centre"),CONCATENATE(PROPER($C$3),"
Settlement Area"))</f>
        <v>Antrim
Settlement Area</v>
      </c>
      <c r="I69" s="7" t="s">
        <v>5</v>
      </c>
      <c r="J69" s="7" t="str">
        <f>IF(ISNUMBER(SEARCH("CITY",$C$3)),CONCATENATE(PROPER($C$3),"
Centre"),CONCATENATE(PROPER($C$3),"
Town Centre"))</f>
        <v>Antrim
Town Centre</v>
      </c>
      <c r="K69" s="7" t="str">
        <f>IF(ISNUMBER(SEARCH("CITY",$C$3)),CONCATENATE(PROPER($C$3),"
Centre"),CONCATENATE(PROPER($C$3),"
Settlement Area"))</f>
        <v>Antrim
Settlement Area</v>
      </c>
      <c r="L69" s="7" t="s">
        <v>5</v>
      </c>
      <c r="M69" s="7" t="str">
        <f>IF(ISNUMBER(SEARCH("CITY",$C$3)),CONCATENATE(PROPER($C$3),"
Centre"),CONCATENATE(PROPER($C$3),"
Town Centre"))</f>
        <v>Antrim
Town Centre</v>
      </c>
      <c r="N69" s="7" t="str">
        <f>IF(ISNUMBER(SEARCH("CITY",$C$3)),CONCATENATE(PROPER($C$3),"
Centre"),CONCATENATE(PROPER($C$3),"
Settlement Area"))</f>
        <v>Antrim
Settlement Area</v>
      </c>
      <c r="O69" s="7" t="s">
        <v>5</v>
      </c>
      <c r="P69" s="7" t="str">
        <f>IF(ISNUMBER(SEARCH("CITY",$C$3)),CONCATENATE(PROPER($C$3),"
Centre"),CONCATENATE(PROPER($C$3),"
Town Centre"))</f>
        <v>Antrim
Town Centre</v>
      </c>
      <c r="Q69" s="7" t="str">
        <f>IF(ISNUMBER(SEARCH("CITY",$C$3)),CONCATENATE(PROPER($C$3),"
Centre"),CONCATENATE(PROPER($C$3),"
Settlement Area"))</f>
        <v>Antrim
Settlement Area</v>
      </c>
      <c r="R69" s="7" t="s">
        <v>5</v>
      </c>
      <c r="S69" s="7" t="str">
        <f>IF(ISNUMBER(SEARCH("CITY",$C$3)),CONCATENATE(PROPER($C$3),"
Centre"),CONCATENATE(PROPER($C$3),"
Town Centre"))</f>
        <v>Antrim
Town Centre</v>
      </c>
      <c r="T69" s="7" t="str">
        <f>IF(ISNUMBER(SEARCH("CITY",$C$3)),CONCATENATE(PROPER($C$3),"
Centre"),CONCATENATE(PROPER($C$3),"
Settlement Area"))</f>
        <v>Antrim
Settlement Area</v>
      </c>
      <c r="U69" s="7" t="s">
        <v>5</v>
      </c>
      <c r="V69" s="6" t="str">
        <f>IF(ISNUMBER(SEARCH("CITY",$C$3)),CONCATENATE(PROPER($C$3),"
Centre"),CONCATENATE(PROPER($C$3),"
Town Centre"))</f>
        <v>Antrim
Town Centre</v>
      </c>
      <c r="W69" s="7" t="str">
        <f>IF(ISNUMBER(SEARCH("CITY",$C$3)),CONCATENATE(PROPER($C$3),"
Centre"),CONCATENATE(PROPER($C$3),"
Settlement Area"))</f>
        <v>Antrim
Settlement Area</v>
      </c>
      <c r="X69" s="25" t="s">
        <v>5</v>
      </c>
      <c r="Y69" s="6" t="str">
        <f>IF(ISNUMBER(SEARCH("CITY",$C$3)),CONCATENATE(PROPER($C$3),"
Centre"),CONCATENATE(PROPER($C$3),"
Town Centre"))</f>
        <v>Antrim
Town Centre</v>
      </c>
      <c r="Z69" s="7" t="str">
        <f>IF(ISNUMBER(SEARCH("CITY",$C$3)),CONCATENATE(PROPER($C$3),"
Centre"),CONCATENATE(PROPER($C$3),"
Settlement Area"))</f>
        <v>Antrim
Settlement Area</v>
      </c>
      <c r="AA69" s="25" t="s">
        <v>5</v>
      </c>
      <c r="AB69" s="6" t="str">
        <f>IF(ISNUMBER(SEARCH("CITY",$C$3)),CONCATENATE(PROPER($C$3),"
Centre"),CONCATENATE(PROPER($C$3),"
Town Centre"))</f>
        <v>Antrim
Town Centre</v>
      </c>
      <c r="AC69" s="7" t="str">
        <f>IF(ISNUMBER(SEARCH("CITY",$C$3)),CONCATENATE(PROPER($C$3),"
Centre"),CONCATENATE(PROPER($C$3),"
Settlement Area"))</f>
        <v>Antrim
Settlement Area</v>
      </c>
      <c r="AD69" s="25" t="s">
        <v>5</v>
      </c>
      <c r="AE69" s="6" t="str">
        <f>IF(ISNUMBER(SEARCH("CITY",$C$3)),CONCATENATE(PROPER($C$3),"
Centre"),CONCATENATE(PROPER($C$3),"
Town Centre"))</f>
        <v>Antrim
Town Centre</v>
      </c>
      <c r="AF69" s="7" t="str">
        <f>IF(ISNUMBER(SEARCH("CITY",$C$3)),CONCATENATE(PROPER($C$3),"
Centre"),CONCATENATE(PROPER($C$3),"
Settlement Area"))</f>
        <v>Antrim
Settlement Area</v>
      </c>
      <c r="AG69" s="25" t="s">
        <v>5</v>
      </c>
      <c r="AH69" s="6" t="str">
        <f>IF(ISNUMBER(SEARCH("CITY",$C$3)),CONCATENATE(PROPER($C$3),"
Centre"),CONCATENATE(PROPER($C$3),"
Town Centre"))</f>
        <v>Antrim
Town Centre</v>
      </c>
      <c r="AI69" s="7" t="str">
        <f>IF(ISNUMBER(SEARCH("CITY",$C$3)),CONCATENATE(PROPER($C$3),"
Centre"),CONCATENATE(PROPER($C$3),"
Settlement Area"))</f>
        <v>Antrim
Settlement Area</v>
      </c>
      <c r="AJ69" s="25" t="s">
        <v>5</v>
      </c>
    </row>
    <row r="70" spans="2:36" hidden="1" x14ac:dyDescent="0.3">
      <c r="B70" s="81" t="s">
        <v>6</v>
      </c>
      <c r="C70" s="189">
        <f>INDEX(crimedata!$A$162:$AY$177,MATCH($B70,crimedata!$B$98:$B$113,0),MATCH('Crimes by town'!$C$3,crimedata!$A$1:$AY$1,0))</f>
        <v>121</v>
      </c>
      <c r="D70" s="189">
        <f>INDEX('SDL Crime'!$A$162:$AY$177,MATCH($B70,'SDL Crime'!$B$98:$B$113,0),MATCH('Crimes by town'!$C$3,'SDL Crime'!$A$1:$AY$1,0))</f>
        <v>860</v>
      </c>
      <c r="E70" s="202">
        <f>IF(D70=0,"-",C70/D70)</f>
        <v>0.14069767441860465</v>
      </c>
      <c r="F70" s="189"/>
      <c r="G70" s="189">
        <f>INDEX(crimedata!$A$146:$AY$161,MATCH($B70,crimedata!$B$98:$B$113,0),MATCH('Crimes by town'!$C$3,crimedata!$A$1:$AY$1,0))</f>
        <v>106</v>
      </c>
      <c r="H70" s="189">
        <f>INDEX('SDL Crime'!$A$146:$AY$161,MATCH($B70,'SDL Crime'!$B$98:$B$113,0),MATCH('Crimes by town'!$C$3,'SDL Crime'!$A$1:$AY$1,0))</f>
        <v>1005</v>
      </c>
      <c r="I70" s="202">
        <f>IF(H70=0,"-",G70/H70)</f>
        <v>0.1054726368159204</v>
      </c>
      <c r="J70" s="189">
        <f>INDEX(crimedata!$A$130:$AY$145,MATCH($B70,crimedata!$B$98:$B$113,0),MATCH('Crimes by town'!$C$3,crimedata!$A$1:$AY$1,0))</f>
        <v>126</v>
      </c>
      <c r="K70" s="189">
        <f>INDEX('SDL Crime'!$A$130:$AY$145,MATCH($B70,'SDL Crime'!$B$98:$B$113,0),MATCH('Crimes by town'!$C$3,'SDL Crime'!$A$1:$AY$1,0))</f>
        <v>1223</v>
      </c>
      <c r="L70" s="202">
        <f>IF(K70=0,"-",J70/K70)</f>
        <v>0.10302534750613246</v>
      </c>
      <c r="M70" s="189">
        <f>INDEX(crimedata!$A$114:$AY$129,MATCH($B70,crimedata!$B$98:$B$113,0),MATCH('Crimes by town'!$C$3,crimedata!$A$1:$AY$1,0))</f>
        <v>137</v>
      </c>
      <c r="N70" s="189">
        <f>INDEX('SDL Crime'!$A$114:$AY$129,MATCH($B70,'SDL Crime'!$B$98:$B$113,0),MATCH('Crimes by town'!$C$3,'SDL Crime'!$A$1:$AY$1,0))</f>
        <v>993</v>
      </c>
      <c r="O70" s="202">
        <f>IF(N70=0,"-",M70/N70)</f>
        <v>0.1379657603222558</v>
      </c>
      <c r="P70" s="189">
        <f>INDEX(crimedata!$A$98:$AY$113,MATCH($B70,crimedata!$B$98:$B$113,0),MATCH('Crimes by town'!$C$3,crimedata!$A$1:$AY$1,0))</f>
        <v>85</v>
      </c>
      <c r="Q70" s="189">
        <f>INDEX('SDL Crime'!$A$98:$AY$113,MATCH($B70,'SDL Crime'!$B$98:$B$113,0),MATCH('Crimes by town'!$C$3,'SDL Crime'!$A$1:$AY$1,0))</f>
        <v>837</v>
      </c>
      <c r="R70" s="202">
        <f>IF(Q70=0,"-",P70/Q70)</f>
        <v>0.1015531660692951</v>
      </c>
      <c r="S70" s="189">
        <f>INDEX(crimedata!$A$82:$AY$97,MATCH($B70,crimedata!$B$82:$B$97,0),MATCH('Crimes by town'!$C$3,crimedata!$A$1:$AY$1,0))</f>
        <v>158</v>
      </c>
      <c r="T70" s="189">
        <f>INDEX('SDL Crime'!$A$82:$AY$97,MATCH($B70,'SDL Crime'!$B$82:$B$97,0),MATCH('Crimes by town'!$C$3,'SDL Crime'!$A$1:$AY$1,0))</f>
        <v>1115</v>
      </c>
      <c r="U70" s="202">
        <f>IF(T70=0,"-",S70/T70)</f>
        <v>0.14170403587443947</v>
      </c>
      <c r="V70" s="189">
        <f t="shared" ref="V70:V85" si="21">U49</f>
        <v>87</v>
      </c>
      <c r="W70" s="189">
        <f>INDEX('SDL Crime'!$A$66:$AY$81,MATCH($B70,'SDL Crime'!$B$66:$B$81,0),MATCH('Crimes by town'!$C$3,'SDL Crime'!$A$1:$AY$1,0))</f>
        <v>1033</v>
      </c>
      <c r="X70" s="202">
        <f>IF(W70=0,"-",V70/W70)</f>
        <v>8.422071636011616E-2</v>
      </c>
      <c r="Y70" s="59">
        <f t="shared" ref="Y70:Y77" si="22">X49</f>
        <v>116</v>
      </c>
      <c r="Z70" s="53">
        <f>INDEX('SDL Crime'!$A$50:$AY$65,MATCH($B70,'SDL Crime'!$B$50:$B$65,0),MATCH('Crimes by town'!$C$3,'SDL Crime'!$A$1:$AY$1,0))</f>
        <v>1177</v>
      </c>
      <c r="AA70" s="69">
        <f>IF(Z70=0,"-",Y70/Z70)</f>
        <v>9.8555649957519115E-2</v>
      </c>
      <c r="AB70" s="59">
        <f t="shared" ref="AB70:AB85" si="23">AA49</f>
        <v>128</v>
      </c>
      <c r="AC70" s="53">
        <f>INDEX('SDL Crime'!$A$34:$AY$49,MATCH($B70,'SDL Crime'!$B$34:$B$49,0),MATCH('Crimes by town'!$C$3,'SDL Crime'!$A$1:$AY$1,0))</f>
        <v>1182</v>
      </c>
      <c r="AD70" s="69">
        <f t="shared" ref="AD70:AD85" si="24">IF(AC70=0,"-",AB70/AC70)</f>
        <v>0.10829103214890017</v>
      </c>
      <c r="AE70" s="59">
        <f t="shared" ref="AE70:AE85" si="25">AD49</f>
        <v>187</v>
      </c>
      <c r="AF70" s="53">
        <f>INDEX('SDL Crime'!$A$18:$AY$33,MATCH($B70,'SDL Crime'!$B$18:$B$33,0),MATCH('Crimes by town'!$C$3,'SDL Crime'!$A$1:$AY$1,0))</f>
        <v>1132</v>
      </c>
      <c r="AG70" s="69">
        <f>IF(AF70=0,"-",AE70/AF70)</f>
        <v>0.16519434628975266</v>
      </c>
      <c r="AH70" s="59">
        <f t="shared" ref="AH70:AH85" si="26">AG49</f>
        <v>179</v>
      </c>
      <c r="AI70" s="53">
        <f>INDEX('SDL Crime'!$A$1:$AY$17,MATCH($B70,'SDL Crime'!$B$1:$B$17,0),MATCH('Crimes by town'!$C$3,'SDL Crime'!$A$1:$AY$1,0))</f>
        <v>1255</v>
      </c>
      <c r="AJ70" s="69">
        <f>IF(AI70=0,"-",AH70/AI70)</f>
        <v>0.14262948207171314</v>
      </c>
    </row>
    <row r="71" spans="2:36" hidden="1" x14ac:dyDescent="0.3">
      <c r="B71" s="82" t="s">
        <v>7</v>
      </c>
      <c r="C71" s="261">
        <f>INDEX(crimedata!$A$162:$AY$177,MATCH($B71,crimedata!$B$98:$B$113,0),MATCH('Crimes by town'!$C$3,crimedata!$A$1:$AY$1,0))</f>
        <v>1</v>
      </c>
      <c r="D71" s="261">
        <f>INDEX('SDL Crime'!$A$162:$AY$177,MATCH($B71,'SDL Crime'!$B$98:$B$113,0),MATCH('Crimes by town'!$C$3,'SDL Crime'!$A$1:$AY$1,0))</f>
        <v>3</v>
      </c>
      <c r="E71" s="262">
        <f t="shared" ref="E71:E85" si="27">IF(D71=0,"-",C71/D71)</f>
        <v>0.33333333333333331</v>
      </c>
      <c r="G71" s="261">
        <f>INDEX(crimedata!$A$146:$AY$161,MATCH($B71,crimedata!$B$98:$B$113,0),MATCH('Crimes by town'!$C$3,crimedata!$A$1:$AY$1,0))</f>
        <v>1</v>
      </c>
      <c r="H71" s="261">
        <f>INDEX('SDL Crime'!$A$146:$AY$161,MATCH($B71,'SDL Crime'!$B$98:$B$113,0),MATCH('Crimes by town'!$C$3,'SDL Crime'!$A$1:$AY$1,0))</f>
        <v>7</v>
      </c>
      <c r="I71" s="262">
        <f t="shared" ref="I71:I85" si="28">IF(H71=0,"-",G71/H71)</f>
        <v>0.14285714285714285</v>
      </c>
      <c r="J71" s="261">
        <f>INDEX(crimedata!$A$130:$AY$145,MATCH($B71,crimedata!$B$98:$B$113,0),MATCH('Crimes by town'!$C$3,crimedata!$A$1:$AY$1,0))</f>
        <v>0</v>
      </c>
      <c r="K71" s="261">
        <f>INDEX('SDL Crime'!$A$130:$AY$145,MATCH($B71,'SDL Crime'!$B$98:$B$113,0),MATCH('Crimes by town'!$C$3,'SDL Crime'!$A$1:$AY$1,0))</f>
        <v>6</v>
      </c>
      <c r="L71" s="262">
        <f t="shared" ref="L71:L85" si="29">IF(K71=0,"-",J71/K71)</f>
        <v>0</v>
      </c>
      <c r="M71" s="261">
        <f>INDEX(crimedata!$A$114:$AY$129,MATCH($B71,crimedata!$B$98:$B$113,0),MATCH('Crimes by town'!$C$3,crimedata!$A$1:$AY$1,0))</f>
        <v>1</v>
      </c>
      <c r="N71" s="261">
        <f>INDEX('SDL Crime'!$A$114:$AY$129,MATCH($B71,'SDL Crime'!$B$98:$B$113,0),MATCH('Crimes by town'!$C$3,'SDL Crime'!$A$1:$AY$1,0))</f>
        <v>12</v>
      </c>
      <c r="O71" s="262">
        <f t="shared" ref="O71:O85" si="30">IF(N71=0,"-",M71/N71)</f>
        <v>8.3333333333333329E-2</v>
      </c>
      <c r="P71" s="1">
        <f>INDEX(crimedata!$A$98:$AY$113,MATCH($B71,crimedata!$B$98:$B$113,0),MATCH('Crimes by town'!$C$3,crimedata!$A$1:$AY$1,0))</f>
        <v>1</v>
      </c>
      <c r="Q71" s="1">
        <f>INDEX('SDL Crime'!$A$98:$AY$113,MATCH($B71,'SDL Crime'!$B$98:$B$113,0),MATCH('Crimes by town'!$C$3,'SDL Crime'!$A$1:$AY$1,0))</f>
        <v>14</v>
      </c>
      <c r="R71" s="203">
        <f t="shared" ref="R71:R85" si="31">IF(Q71=0,"-",P71/Q71)</f>
        <v>7.1428571428571425E-2</v>
      </c>
      <c r="S71" s="1">
        <f>INDEX(crimedata!$A$82:$AY$97,MATCH($B71,crimedata!$B$82:$B$97,0),MATCH('Crimes by town'!$C$3,crimedata!$A$1:$AY$1,0))</f>
        <v>0</v>
      </c>
      <c r="T71" s="1">
        <f>INDEX('SDL Crime'!$A$82:$AY$97,MATCH($B71,'SDL Crime'!$B$82:$B$97,0),MATCH('Crimes by town'!$C$3,'SDL Crime'!$A$1:$AY$1,0))</f>
        <v>11</v>
      </c>
      <c r="U71" s="203">
        <f t="shared" ref="U71:U85" si="32">IF(T71=0,"-",S71/T71)</f>
        <v>0</v>
      </c>
      <c r="V71" s="1">
        <f t="shared" si="21"/>
        <v>2</v>
      </c>
      <c r="W71" s="1">
        <f>INDEX('SDL Crime'!$A$66:$AY$81,MATCH($B71,'SDL Crime'!$B$66:$B$81,0),MATCH('Crimes by town'!$C$3,'SDL Crime'!$A$1:$AY$1,0))</f>
        <v>12</v>
      </c>
      <c r="X71" s="203">
        <f t="shared" ref="X71:X85" si="33">IF(W71=0,"-",V71/W71)</f>
        <v>0.16666666666666666</v>
      </c>
      <c r="Y71" s="60">
        <f t="shared" si="22"/>
        <v>0</v>
      </c>
      <c r="Z71" s="54">
        <f>INDEX('SDL Crime'!$A$50:$AY$65,MATCH($B71,'SDL Crime'!$B$50:$B$65,0),MATCH('Crimes by town'!$C$3,'SDL Crime'!$A$1:$AY$1,0))</f>
        <v>16</v>
      </c>
      <c r="AA71" s="70">
        <f t="shared" ref="AA71:AA85" si="34">IF(Z71=0,"-",Y71/Z71)</f>
        <v>0</v>
      </c>
      <c r="AB71" s="60">
        <f t="shared" si="23"/>
        <v>0</v>
      </c>
      <c r="AC71" s="54">
        <f>INDEX('SDL Crime'!$A$34:$AY$49,MATCH($B71,'SDL Crime'!$B$34:$B$49,0),MATCH('Crimes by town'!$C$3,'SDL Crime'!$A$1:$AY$1,0))</f>
        <v>14</v>
      </c>
      <c r="AD71" s="70">
        <f t="shared" si="24"/>
        <v>0</v>
      </c>
      <c r="AE71" s="60">
        <f t="shared" si="25"/>
        <v>1</v>
      </c>
      <c r="AF71" s="54">
        <f>INDEX('SDL Crime'!$A$18:$AY$33,MATCH($B71,'SDL Crime'!$B$18:$B$33,0),MATCH('Crimes by town'!$C$3,'SDL Crime'!$A$1:$AY$1,0))</f>
        <v>17</v>
      </c>
      <c r="AG71" s="70">
        <f t="shared" ref="AG71:AG85" si="35">IF(AF71=0,"-",AE71/AF71)</f>
        <v>5.8823529411764705E-2</v>
      </c>
      <c r="AH71" s="60">
        <f t="shared" si="26"/>
        <v>0</v>
      </c>
      <c r="AI71" s="54">
        <f>INDEX('SDL Crime'!$A$1:$AY$17,MATCH($B71,'SDL Crime'!$B$1:$B$17,0),MATCH('Crimes by town'!$C$3,'SDL Crime'!$A$1:$AY$1,0))</f>
        <v>0</v>
      </c>
      <c r="AJ71" s="70" t="str">
        <f t="shared" ref="AJ71:AJ85" si="36">IF(AI71=0,"-",AH71/AI71)</f>
        <v>-</v>
      </c>
    </row>
    <row r="72" spans="2:36" hidden="1" x14ac:dyDescent="0.3">
      <c r="B72" s="81" t="s">
        <v>8</v>
      </c>
      <c r="C72" s="189">
        <f>INDEX(crimedata!$A$162:$AY$177,MATCH($B72,crimedata!$B$98:$B$113,0),MATCH('Crimes by town'!$C$3,crimedata!$A$1:$AY$1,0))</f>
        <v>2</v>
      </c>
      <c r="D72" s="189">
        <f>INDEX('SDL Crime'!$A$162:$AY$177,MATCH($B72,'SDL Crime'!$B$98:$B$113,0),MATCH('Crimes by town'!$C$3,'SDL Crime'!$A$1:$AY$1,0))</f>
        <v>47</v>
      </c>
      <c r="E72" s="202">
        <f t="shared" si="27"/>
        <v>4.2553191489361701E-2</v>
      </c>
      <c r="F72" s="189"/>
      <c r="G72" s="189">
        <f>INDEX(crimedata!$A$146:$AY$161,MATCH($B72,crimedata!$B$98:$B$113,0),MATCH('Crimes by town'!$C$3,crimedata!$A$1:$AY$1,0))</f>
        <v>0</v>
      </c>
      <c r="H72" s="189">
        <f>INDEX('SDL Crime'!$A$146:$AY$161,MATCH($B72,'SDL Crime'!$B$98:$B$113,0),MATCH('Crimes by town'!$C$3,'SDL Crime'!$A$1:$AY$1,0))</f>
        <v>63</v>
      </c>
      <c r="I72" s="202">
        <f t="shared" si="28"/>
        <v>0</v>
      </c>
      <c r="J72" s="189">
        <f>INDEX(crimedata!$A$130:$AY$145,MATCH($B72,crimedata!$B$98:$B$113,0),MATCH('Crimes by town'!$C$3,crimedata!$A$1:$AY$1,0))</f>
        <v>6</v>
      </c>
      <c r="K72" s="189">
        <f>INDEX('SDL Crime'!$A$130:$AY$145,MATCH($B72,'SDL Crime'!$B$98:$B$113,0),MATCH('Crimes by town'!$C$3,'SDL Crime'!$A$1:$AY$1,0))</f>
        <v>84</v>
      </c>
      <c r="L72" s="202">
        <f t="shared" si="29"/>
        <v>7.1428571428571425E-2</v>
      </c>
      <c r="M72" s="189">
        <f>INDEX(crimedata!$A$114:$AY$129,MATCH($B72,crimedata!$B$98:$B$113,0),MATCH('Crimes by town'!$C$3,crimedata!$A$1:$AY$1,0))</f>
        <v>5</v>
      </c>
      <c r="N72" s="189">
        <f>INDEX('SDL Crime'!$A$114:$AY$129,MATCH($B72,'SDL Crime'!$B$98:$B$113,0),MATCH('Crimes by town'!$C$3,'SDL Crime'!$A$1:$AY$1,0))</f>
        <v>76</v>
      </c>
      <c r="O72" s="202">
        <f t="shared" si="30"/>
        <v>6.5789473684210523E-2</v>
      </c>
      <c r="P72" s="189">
        <f>INDEX(crimedata!$A$98:$AY$113,MATCH($B72,crimedata!$B$98:$B$113,0),MATCH('Crimes by town'!$C$3,crimedata!$A$1:$AY$1,0))</f>
        <v>6</v>
      </c>
      <c r="Q72" s="189">
        <f>INDEX('SDL Crime'!$A$98:$AY$113,MATCH($B72,'SDL Crime'!$B$98:$B$113,0),MATCH('Crimes by town'!$C$3,'SDL Crime'!$A$1:$AY$1,0))</f>
        <v>62</v>
      </c>
      <c r="R72" s="202">
        <f t="shared" si="31"/>
        <v>9.6774193548387094E-2</v>
      </c>
      <c r="S72" s="189">
        <f>INDEX(crimedata!$A$82:$AY$97,MATCH($B72,crimedata!$B$82:$B$97,0),MATCH('Crimes by town'!$C$3,crimedata!$A$1:$AY$1,0))</f>
        <v>8</v>
      </c>
      <c r="T72" s="189">
        <f>INDEX('SDL Crime'!$A$82:$AY$97,MATCH($B72,'SDL Crime'!$B$82:$B$97,0),MATCH('Crimes by town'!$C$3,'SDL Crime'!$A$1:$AY$1,0))</f>
        <v>83</v>
      </c>
      <c r="U72" s="202">
        <f t="shared" si="32"/>
        <v>9.6385542168674704E-2</v>
      </c>
      <c r="V72" s="189">
        <f t="shared" si="21"/>
        <v>12</v>
      </c>
      <c r="W72" s="189">
        <f>INDEX('SDL Crime'!$A$66:$AY$81,MATCH($B72,'SDL Crime'!$B$66:$B$81,0),MATCH('Crimes by town'!$C$3,'SDL Crime'!$A$1:$AY$1,0))</f>
        <v>99</v>
      </c>
      <c r="X72" s="202">
        <f t="shared" si="33"/>
        <v>0.12121212121212122</v>
      </c>
      <c r="Y72" s="61">
        <f t="shared" si="22"/>
        <v>15</v>
      </c>
      <c r="Z72" s="55">
        <f>INDEX('SDL Crime'!$A$50:$AY$65,MATCH($B72,'SDL Crime'!$B$50:$B$65,0),MATCH('Crimes by town'!$C$3,'SDL Crime'!$A$1:$AY$1,0))</f>
        <v>120</v>
      </c>
      <c r="AA72" s="71">
        <f t="shared" si="34"/>
        <v>0.125</v>
      </c>
      <c r="AB72" s="61">
        <f t="shared" si="23"/>
        <v>6</v>
      </c>
      <c r="AC72" s="55">
        <f>INDEX('SDL Crime'!$A$34:$AY$49,MATCH($B72,'SDL Crime'!$B$34:$B$49,0),MATCH('Crimes by town'!$C$3,'SDL Crime'!$A$1:$AY$1,0))</f>
        <v>99</v>
      </c>
      <c r="AD72" s="71">
        <f t="shared" si="24"/>
        <v>6.0606060606060608E-2</v>
      </c>
      <c r="AE72" s="61">
        <f t="shared" si="25"/>
        <v>9</v>
      </c>
      <c r="AF72" s="55">
        <f>INDEX('SDL Crime'!$A$18:$AY$33,MATCH($B72,'SDL Crime'!$B$18:$B$33,0),MATCH('Crimes by town'!$C$3,'SDL Crime'!$A$1:$AY$1,0))</f>
        <v>170</v>
      </c>
      <c r="AG72" s="71">
        <f t="shared" si="35"/>
        <v>5.2941176470588235E-2</v>
      </c>
      <c r="AH72" s="61">
        <f t="shared" si="26"/>
        <v>14</v>
      </c>
      <c r="AI72" s="55">
        <f>INDEX('SDL Crime'!$A$1:$AY$17,MATCH($B72,'SDL Crime'!$B$1:$B$17,0),MATCH('Crimes by town'!$C$3,'SDL Crime'!$A$1:$AY$1,0))</f>
        <v>209</v>
      </c>
      <c r="AJ72" s="71">
        <f t="shared" si="36"/>
        <v>6.6985645933014357E-2</v>
      </c>
    </row>
    <row r="73" spans="2:36" hidden="1" x14ac:dyDescent="0.3">
      <c r="B73" s="82" t="s">
        <v>9</v>
      </c>
      <c r="C73" s="261">
        <f>INDEX(crimedata!$A$162:$AY$177,MATCH($B73,crimedata!$B$98:$B$113,0),MATCH('Crimes by town'!$C$3,crimedata!$A$1:$AY$1,0))</f>
        <v>44</v>
      </c>
      <c r="D73" s="261">
        <f>INDEX('SDL Crime'!$A$162:$AY$177,MATCH($B73,'SDL Crime'!$B$98:$B$113,0),MATCH('Crimes by town'!$C$3,'SDL Crime'!$A$1:$AY$1,0))</f>
        <v>354</v>
      </c>
      <c r="E73" s="262">
        <f t="shared" si="27"/>
        <v>0.12429378531073447</v>
      </c>
      <c r="G73" s="261">
        <f>INDEX(crimedata!$A$146:$AY$161,MATCH($B73,crimedata!$B$98:$B$113,0),MATCH('Crimes by town'!$C$3,crimedata!$A$1:$AY$1,0))</f>
        <v>28</v>
      </c>
      <c r="H73" s="261">
        <f>INDEX('SDL Crime'!$A$146:$AY$161,MATCH($B73,'SDL Crime'!$B$98:$B$113,0),MATCH('Crimes by town'!$C$3,'SDL Crime'!$A$1:$AY$1,0))</f>
        <v>321</v>
      </c>
      <c r="I73" s="262">
        <f t="shared" si="28"/>
        <v>8.7227414330218064E-2</v>
      </c>
      <c r="J73" s="261">
        <f>INDEX(crimedata!$A$130:$AY$145,MATCH($B73,crimedata!$B$98:$B$113,0),MATCH('Crimes by town'!$C$3,crimedata!$A$1:$AY$1,0))</f>
        <v>32</v>
      </c>
      <c r="K73" s="261">
        <f>INDEX('SDL Crime'!$A$130:$AY$145,MATCH($B73,'SDL Crime'!$B$98:$B$113,0),MATCH('Crimes by town'!$C$3,'SDL Crime'!$A$1:$AY$1,0))</f>
        <v>344</v>
      </c>
      <c r="L73" s="262">
        <f t="shared" si="29"/>
        <v>9.3023255813953487E-2</v>
      </c>
      <c r="M73" s="261">
        <f>INDEX(crimedata!$A$114:$AY$129,MATCH($B73,crimedata!$B$98:$B$113,0),MATCH('Crimes by town'!$C$3,crimedata!$A$1:$AY$1,0))</f>
        <v>46</v>
      </c>
      <c r="N73" s="261">
        <f>INDEX('SDL Crime'!$A$114:$AY$129,MATCH($B73,'SDL Crime'!$B$98:$B$113,0),MATCH('Crimes by town'!$C$3,'SDL Crime'!$A$1:$AY$1,0))</f>
        <v>325</v>
      </c>
      <c r="O73" s="262">
        <f t="shared" si="30"/>
        <v>0.14153846153846153</v>
      </c>
      <c r="P73" s="1">
        <f>INDEX(crimedata!$A$98:$AY$113,MATCH($B73,crimedata!$B$98:$B$113,0),MATCH('Crimes by town'!$C$3,crimedata!$A$1:$AY$1,0))</f>
        <v>31</v>
      </c>
      <c r="Q73" s="1">
        <f>INDEX('SDL Crime'!$A$98:$AY$113,MATCH($B73,'SDL Crime'!$B$98:$B$113,0),MATCH('Crimes by town'!$C$3,'SDL Crime'!$A$1:$AY$1,0))</f>
        <v>314</v>
      </c>
      <c r="R73" s="203">
        <f t="shared" si="31"/>
        <v>9.8726114649681534E-2</v>
      </c>
      <c r="S73" s="1">
        <f>INDEX(crimedata!$A$82:$AY$97,MATCH($B73,crimedata!$B$82:$B$97,0),MATCH('Crimes by town'!$C$3,crimedata!$A$1:$AY$1,0))</f>
        <v>52</v>
      </c>
      <c r="T73" s="1">
        <f>INDEX('SDL Crime'!$A$82:$AY$97,MATCH($B73,'SDL Crime'!$B$82:$B$97,0),MATCH('Crimes by town'!$C$3,'SDL Crime'!$A$1:$AY$1,0))</f>
        <v>393</v>
      </c>
      <c r="U73" s="203">
        <f t="shared" si="32"/>
        <v>0.13231552162849872</v>
      </c>
      <c r="V73" s="1">
        <f t="shared" si="21"/>
        <v>28</v>
      </c>
      <c r="W73" s="1">
        <f>INDEX('SDL Crime'!$A$66:$AY$81,MATCH($B73,'SDL Crime'!$B$66:$B$81,0),MATCH('Crimes by town'!$C$3,'SDL Crime'!$A$1:$AY$1,0))</f>
        <v>398</v>
      </c>
      <c r="X73" s="203">
        <f t="shared" si="33"/>
        <v>7.0351758793969849E-2</v>
      </c>
      <c r="Y73" s="60">
        <f t="shared" si="22"/>
        <v>37</v>
      </c>
      <c r="Z73" s="54">
        <f>INDEX('SDL Crime'!$A$50:$AY$65,MATCH($B73,'SDL Crime'!$B$50:$B$65,0),MATCH('Crimes by town'!$C$3,'SDL Crime'!$A$1:$AY$1,0))</f>
        <v>490</v>
      </c>
      <c r="AA73" s="70">
        <f t="shared" si="34"/>
        <v>7.5510204081632656E-2</v>
      </c>
      <c r="AB73" s="60">
        <f t="shared" si="23"/>
        <v>41</v>
      </c>
      <c r="AC73" s="54">
        <f>INDEX('SDL Crime'!$A$34:$AY$49,MATCH($B73,'SDL Crime'!$B$34:$B$49,0),MATCH('Crimes by town'!$C$3,'SDL Crime'!$A$1:$AY$1,0))</f>
        <v>448</v>
      </c>
      <c r="AD73" s="70">
        <f t="shared" si="24"/>
        <v>9.1517857142857137E-2</v>
      </c>
      <c r="AE73" s="60">
        <f t="shared" si="25"/>
        <v>42</v>
      </c>
      <c r="AF73" s="54">
        <f>INDEX('SDL Crime'!$A$18:$AY$33,MATCH($B73,'SDL Crime'!$B$18:$B$33,0),MATCH('Crimes by town'!$C$3,'SDL Crime'!$A$1:$AY$1,0))</f>
        <v>452</v>
      </c>
      <c r="AG73" s="70">
        <f t="shared" si="35"/>
        <v>9.2920353982300891E-2</v>
      </c>
      <c r="AH73" s="60">
        <f t="shared" si="26"/>
        <v>36</v>
      </c>
      <c r="AI73" s="54">
        <f>INDEX('SDL Crime'!$A$1:$AY$17,MATCH($B73,'SDL Crime'!$B$1:$B$17,0),MATCH('Crimes by town'!$C$3,'SDL Crime'!$A$1:$AY$1,0))</f>
        <v>449</v>
      </c>
      <c r="AJ73" s="70">
        <f t="shared" si="36"/>
        <v>8.0178173719376397E-2</v>
      </c>
    </row>
    <row r="74" spans="2:36" hidden="1" x14ac:dyDescent="0.3">
      <c r="B74" s="81" t="s">
        <v>10</v>
      </c>
      <c r="C74" s="189">
        <f>INDEX(crimedata!$A$162:$AY$177,MATCH($B74,crimedata!$B$98:$B$113,0),MATCH('Crimes by town'!$C$3,crimedata!$A$1:$AY$1,0))</f>
        <v>15</v>
      </c>
      <c r="D74" s="189">
        <f>INDEX('SDL Crime'!$A$162:$AY$177,MATCH($B74,'SDL Crime'!$B$98:$B$113,0),MATCH('Crimes by town'!$C$3,'SDL Crime'!$A$1:$AY$1,0))</f>
        <v>128</v>
      </c>
      <c r="E74" s="202">
        <f t="shared" si="27"/>
        <v>0.1171875</v>
      </c>
      <c r="F74" s="189"/>
      <c r="G74" s="189">
        <f>INDEX(crimedata!$A$146:$AY$161,MATCH($B74,crimedata!$B$98:$B$113,0),MATCH('Crimes by town'!$C$3,crimedata!$A$1:$AY$1,0))</f>
        <v>18</v>
      </c>
      <c r="H74" s="189">
        <f>INDEX('SDL Crime'!$A$146:$AY$161,MATCH($B74,'SDL Crime'!$B$98:$B$113,0),MATCH('Crimes by town'!$C$3,'SDL Crime'!$A$1:$AY$1,0))</f>
        <v>132</v>
      </c>
      <c r="I74" s="202">
        <f t="shared" si="28"/>
        <v>0.13636363636363635</v>
      </c>
      <c r="J74" s="189">
        <f>INDEX(crimedata!$A$130:$AY$145,MATCH($B74,crimedata!$B$98:$B$113,0),MATCH('Crimes by town'!$C$3,crimedata!$A$1:$AY$1,0))</f>
        <v>17</v>
      </c>
      <c r="K74" s="189">
        <f>INDEX('SDL Crime'!$A$130:$AY$145,MATCH($B74,'SDL Crime'!$B$98:$B$113,0),MATCH('Crimes by town'!$C$3,'SDL Crime'!$A$1:$AY$1,0))</f>
        <v>104</v>
      </c>
      <c r="L74" s="202">
        <f t="shared" si="29"/>
        <v>0.16346153846153846</v>
      </c>
      <c r="M74" s="189">
        <f>INDEX(crimedata!$A$114:$AY$129,MATCH($B74,crimedata!$B$98:$B$113,0),MATCH('Crimes by town'!$C$3,crimedata!$A$1:$AY$1,0))</f>
        <v>21</v>
      </c>
      <c r="N74" s="189">
        <f>INDEX('SDL Crime'!$A$114:$AY$129,MATCH($B74,'SDL Crime'!$B$98:$B$113,0),MATCH('Crimes by town'!$C$3,'SDL Crime'!$A$1:$AY$1,0))</f>
        <v>151</v>
      </c>
      <c r="O74" s="202">
        <f t="shared" si="30"/>
        <v>0.13907284768211919</v>
      </c>
      <c r="P74" s="189">
        <f>INDEX(crimedata!$A$98:$AY$113,MATCH($B74,crimedata!$B$98:$B$113,0),MATCH('Crimes by town'!$C$3,crimedata!$A$1:$AY$1,0))</f>
        <v>11</v>
      </c>
      <c r="Q74" s="189">
        <f>INDEX('SDL Crime'!$A$98:$AY$113,MATCH($B74,'SDL Crime'!$B$98:$B$113,0),MATCH('Crimes by town'!$C$3,'SDL Crime'!$A$1:$AY$1,0))</f>
        <v>124</v>
      </c>
      <c r="R74" s="202">
        <f t="shared" si="31"/>
        <v>8.8709677419354843E-2</v>
      </c>
      <c r="S74" s="189">
        <f>INDEX(crimedata!$A$82:$AY$97,MATCH($B74,crimedata!$B$82:$B$97,0),MATCH('Crimes by town'!$C$3,crimedata!$A$1:$AY$1,0))</f>
        <v>18</v>
      </c>
      <c r="T74" s="189">
        <f>INDEX('SDL Crime'!$A$82:$AY$97,MATCH($B74,'SDL Crime'!$B$82:$B$97,0),MATCH('Crimes by town'!$C$3,'SDL Crime'!$A$1:$AY$1,0))</f>
        <v>102</v>
      </c>
      <c r="U74" s="202">
        <f t="shared" si="32"/>
        <v>0.17647058823529413</v>
      </c>
      <c r="V74" s="189">
        <f t="shared" si="21"/>
        <v>5</v>
      </c>
      <c r="W74" s="189">
        <f>INDEX('SDL Crime'!$A$66:$AY$81,MATCH($B74,'SDL Crime'!$B$66:$B$81,0),MATCH('Crimes by town'!$C$3,'SDL Crime'!$A$1:$AY$1,0))</f>
        <v>86</v>
      </c>
      <c r="X74" s="202">
        <f t="shared" si="33"/>
        <v>5.8139534883720929E-2</v>
      </c>
      <c r="Y74" s="61">
        <f t="shared" si="22"/>
        <v>12</v>
      </c>
      <c r="Z74" s="55">
        <f>INDEX('SDL Crime'!$A$50:$AY$65,MATCH($B74,'SDL Crime'!$B$50:$B$65,0),MATCH('Crimes by town'!$C$3,'SDL Crime'!$A$1:$AY$1,0))</f>
        <v>75</v>
      </c>
      <c r="AA74" s="71">
        <f t="shared" si="34"/>
        <v>0.16</v>
      </c>
      <c r="AB74" s="61">
        <f t="shared" si="23"/>
        <v>23</v>
      </c>
      <c r="AC74" s="55">
        <f>INDEX('SDL Crime'!$A$34:$AY$49,MATCH($B74,'SDL Crime'!$B$34:$B$49,0),MATCH('Crimes by town'!$C$3,'SDL Crime'!$A$1:$AY$1,0))</f>
        <v>83</v>
      </c>
      <c r="AD74" s="71">
        <f t="shared" si="24"/>
        <v>0.27710843373493976</v>
      </c>
      <c r="AE74" s="61">
        <f t="shared" si="25"/>
        <v>3</v>
      </c>
      <c r="AF74" s="55">
        <f>INDEX('SDL Crime'!$A$18:$AY$33,MATCH($B74,'SDL Crime'!$B$18:$B$33,0),MATCH('Crimes by town'!$C$3,'SDL Crime'!$A$1:$AY$1,0))</f>
        <v>65</v>
      </c>
      <c r="AG74" s="71">
        <f t="shared" si="35"/>
        <v>4.6153846153846156E-2</v>
      </c>
      <c r="AH74" s="61">
        <f t="shared" si="26"/>
        <v>13</v>
      </c>
      <c r="AI74" s="55">
        <f>INDEX('SDL Crime'!$A$1:$AY$17,MATCH($B74,'SDL Crime'!$B$1:$B$17,0),MATCH('Crimes by town'!$C$3,'SDL Crime'!$A$1:$AY$1,0))</f>
        <v>88</v>
      </c>
      <c r="AJ74" s="71">
        <f t="shared" si="36"/>
        <v>0.14772727272727273</v>
      </c>
    </row>
    <row r="75" spans="2:36" hidden="1" x14ac:dyDescent="0.3">
      <c r="B75" s="82" t="s">
        <v>11</v>
      </c>
      <c r="C75" s="261">
        <f>INDEX(crimedata!$A$162:$AY$177,MATCH($B75,crimedata!$B$98:$B$113,0),MATCH('Crimes by town'!$C$3,crimedata!$A$1:$AY$1,0))</f>
        <v>8</v>
      </c>
      <c r="D75" s="261">
        <f>INDEX('SDL Crime'!$A$162:$AY$177,MATCH($B75,'SDL Crime'!$B$98:$B$113,0),MATCH('Crimes by town'!$C$3,'SDL Crime'!$A$1:$AY$1,0))</f>
        <v>39</v>
      </c>
      <c r="E75" s="262">
        <f t="shared" si="27"/>
        <v>0.20512820512820512</v>
      </c>
      <c r="G75" s="261">
        <f>INDEX(crimedata!$A$146:$AY$161,MATCH($B75,crimedata!$B$98:$B$113,0),MATCH('Crimes by town'!$C$3,crimedata!$A$1:$AY$1,0))</f>
        <v>0</v>
      </c>
      <c r="H75" s="261">
        <f>INDEX('SDL Crime'!$A$146:$AY$161,MATCH($B75,'SDL Crime'!$B$98:$B$113,0),MATCH('Crimes by town'!$C$3,'SDL Crime'!$A$1:$AY$1,0))</f>
        <v>34</v>
      </c>
      <c r="I75" s="262">
        <f t="shared" si="28"/>
        <v>0</v>
      </c>
      <c r="J75" s="261">
        <f>INDEX(crimedata!$A$130:$AY$145,MATCH($B75,crimedata!$B$98:$B$113,0),MATCH('Crimes by town'!$C$3,crimedata!$A$1:$AY$1,0))</f>
        <v>4</v>
      </c>
      <c r="K75" s="261">
        <f>INDEX('SDL Crime'!$A$130:$AY$145,MATCH($B75,'SDL Crime'!$B$98:$B$113,0),MATCH('Crimes by town'!$C$3,'SDL Crime'!$A$1:$AY$1,0))</f>
        <v>29</v>
      </c>
      <c r="L75" s="262">
        <f t="shared" si="29"/>
        <v>0.13793103448275862</v>
      </c>
      <c r="M75" s="261">
        <f>INDEX(crimedata!$A$114:$AY$129,MATCH($B75,crimedata!$B$98:$B$113,0),MATCH('Crimes by town'!$C$3,crimedata!$A$1:$AY$1,0))</f>
        <v>6</v>
      </c>
      <c r="N75" s="261">
        <f>INDEX('SDL Crime'!$A$114:$AY$129,MATCH($B75,'SDL Crime'!$B$98:$B$113,0),MATCH('Crimes by town'!$C$3,'SDL Crime'!$A$1:$AY$1,0))</f>
        <v>35</v>
      </c>
      <c r="O75" s="262">
        <f t="shared" si="30"/>
        <v>0.17142857142857143</v>
      </c>
      <c r="P75" s="1">
        <f>INDEX(crimedata!$A$98:$AY$113,MATCH($B75,crimedata!$B$98:$B$113,0),MATCH('Crimes by town'!$C$3,crimedata!$A$1:$AY$1,0))</f>
        <v>5</v>
      </c>
      <c r="Q75" s="1">
        <f>INDEX('SDL Crime'!$A$98:$AY$113,MATCH($B75,'SDL Crime'!$B$98:$B$113,0),MATCH('Crimes by town'!$C$3,'SDL Crime'!$A$1:$AY$1,0))</f>
        <v>37</v>
      </c>
      <c r="R75" s="203">
        <f t="shared" si="31"/>
        <v>0.13513513513513514</v>
      </c>
      <c r="S75" s="1">
        <f>INDEX(crimedata!$A$82:$AY$97,MATCH($B75,crimedata!$B$82:$B$97,0),MATCH('Crimes by town'!$C$3,crimedata!$A$1:$AY$1,0))</f>
        <v>5</v>
      </c>
      <c r="T75" s="1">
        <f>INDEX('SDL Crime'!$A$82:$AY$97,MATCH($B75,'SDL Crime'!$B$82:$B$97,0),MATCH('Crimes by town'!$C$3,'SDL Crime'!$A$1:$AY$1,0))</f>
        <v>41</v>
      </c>
      <c r="U75" s="203">
        <f t="shared" si="32"/>
        <v>0.12195121951219512</v>
      </c>
      <c r="V75" s="1">
        <f t="shared" si="21"/>
        <v>1</v>
      </c>
      <c r="W75" s="1">
        <f>INDEX('SDL Crime'!$A$66:$AY$81,MATCH($B75,'SDL Crime'!$B$66:$B$81,0),MATCH('Crimes by town'!$C$3,'SDL Crime'!$A$1:$AY$1,0))</f>
        <v>33</v>
      </c>
      <c r="X75" s="203">
        <f t="shared" si="33"/>
        <v>3.0303030303030304E-2</v>
      </c>
      <c r="Y75" s="60">
        <f t="shared" si="22"/>
        <v>7</v>
      </c>
      <c r="Z75" s="54">
        <f>INDEX('SDL Crime'!$A$50:$AY$65,MATCH($B75,'SDL Crime'!$B$50:$B$65,0),MATCH('Crimes by town'!$C$3,'SDL Crime'!$A$1:$AY$1,0))</f>
        <v>39</v>
      </c>
      <c r="AA75" s="70">
        <f t="shared" si="34"/>
        <v>0.17948717948717949</v>
      </c>
      <c r="AB75" s="60">
        <f t="shared" si="23"/>
        <v>8</v>
      </c>
      <c r="AC75" s="54">
        <f>INDEX('SDL Crime'!$A$34:$AY$49,MATCH($B75,'SDL Crime'!$B$34:$B$49,0),MATCH('Crimes by town'!$C$3,'SDL Crime'!$A$1:$AY$1,0))</f>
        <v>55</v>
      </c>
      <c r="AD75" s="70">
        <f t="shared" si="24"/>
        <v>0.14545454545454545</v>
      </c>
      <c r="AE75" s="60">
        <f t="shared" si="25"/>
        <v>5</v>
      </c>
      <c r="AF75" s="54">
        <f>INDEX('SDL Crime'!$A$18:$AY$33,MATCH($B75,'SDL Crime'!$B$18:$B$33,0),MATCH('Crimes by town'!$C$3,'SDL Crime'!$A$1:$AY$1,0))</f>
        <v>71</v>
      </c>
      <c r="AG75" s="70">
        <f t="shared" si="35"/>
        <v>7.0422535211267609E-2</v>
      </c>
      <c r="AH75" s="60">
        <f t="shared" si="26"/>
        <v>14</v>
      </c>
      <c r="AI75" s="54">
        <f>INDEX('SDL Crime'!$A$1:$AY$17,MATCH($B75,'SDL Crime'!$B$1:$B$17,0),MATCH('Crimes by town'!$C$3,'SDL Crime'!$A$1:$AY$1,0))</f>
        <v>83</v>
      </c>
      <c r="AJ75" s="70">
        <f t="shared" si="36"/>
        <v>0.16867469879518071</v>
      </c>
    </row>
    <row r="76" spans="2:36" hidden="1" x14ac:dyDescent="0.3">
      <c r="B76" s="81" t="s">
        <v>12</v>
      </c>
      <c r="C76" s="189">
        <f>INDEX(crimedata!$A$162:$AY$177,MATCH($B76,crimedata!$B$98:$B$113,0),MATCH('Crimes by town'!$C$3,crimedata!$A$1:$AY$1,0))</f>
        <v>16</v>
      </c>
      <c r="D76" s="189">
        <f>INDEX('SDL Crime'!$A$162:$AY$177,MATCH($B76,'SDL Crime'!$B$98:$B$113,0),MATCH('Crimes by town'!$C$3,'SDL Crime'!$A$1:$AY$1,0))</f>
        <v>125</v>
      </c>
      <c r="E76" s="202">
        <f t="shared" si="27"/>
        <v>0.128</v>
      </c>
      <c r="F76" s="189"/>
      <c r="G76" s="189">
        <f>INDEX(crimedata!$A$146:$AY$161,MATCH($B76,crimedata!$B$98:$B$113,0),MATCH('Crimes by town'!$C$3,crimedata!$A$1:$AY$1,0))</f>
        <v>11</v>
      </c>
      <c r="H76" s="189">
        <f>INDEX('SDL Crime'!$A$146:$AY$161,MATCH($B76,'SDL Crime'!$B$98:$B$113,0),MATCH('Crimes by town'!$C$3,'SDL Crime'!$A$1:$AY$1,0))</f>
        <v>110</v>
      </c>
      <c r="I76" s="202">
        <f t="shared" si="28"/>
        <v>0.1</v>
      </c>
      <c r="J76" s="189">
        <f>INDEX(crimedata!$A$130:$AY$145,MATCH($B76,crimedata!$B$98:$B$113,0),MATCH('Crimes by town'!$C$3,crimedata!$A$1:$AY$1,0))</f>
        <v>9</v>
      </c>
      <c r="K76" s="189">
        <f>INDEX('SDL Crime'!$A$130:$AY$145,MATCH($B76,'SDL Crime'!$B$98:$B$113,0),MATCH('Crimes by town'!$C$3,'SDL Crime'!$A$1:$AY$1,0))</f>
        <v>96</v>
      </c>
      <c r="L76" s="202">
        <f t="shared" si="29"/>
        <v>9.375E-2</v>
      </c>
      <c r="M76" s="189">
        <f>INDEX(crimedata!$A$114:$AY$129,MATCH($B76,crimedata!$B$98:$B$113,0),MATCH('Crimes by town'!$C$3,crimedata!$A$1:$AY$1,0))</f>
        <v>7</v>
      </c>
      <c r="N76" s="189">
        <f>INDEX('SDL Crime'!$A$114:$AY$129,MATCH($B76,'SDL Crime'!$B$98:$B$113,0),MATCH('Crimes by town'!$C$3,'SDL Crime'!$A$1:$AY$1,0))</f>
        <v>118</v>
      </c>
      <c r="O76" s="202">
        <f t="shared" si="30"/>
        <v>5.9322033898305086E-2</v>
      </c>
      <c r="P76" s="189">
        <f>INDEX(crimedata!$A$98:$AY$113,MATCH($B76,crimedata!$B$98:$B$113,0),MATCH('Crimes by town'!$C$3,crimedata!$A$1:$AY$1,0))</f>
        <v>25</v>
      </c>
      <c r="Q76" s="189">
        <f>INDEX('SDL Crime'!$A$98:$AY$113,MATCH($B76,'SDL Crime'!$B$98:$B$113,0),MATCH('Crimes by town'!$C$3,'SDL Crime'!$A$1:$AY$1,0))</f>
        <v>166</v>
      </c>
      <c r="R76" s="202">
        <f t="shared" si="31"/>
        <v>0.15060240963855423</v>
      </c>
      <c r="S76" s="189">
        <f>INDEX(crimedata!$A$82:$AY$97,MATCH($B76,crimedata!$B$82:$B$97,0),MATCH('Crimes by town'!$C$3,crimedata!$A$1:$AY$1,0))</f>
        <v>9</v>
      </c>
      <c r="T76" s="189">
        <f>INDEX('SDL Crime'!$A$82:$AY$97,MATCH($B76,'SDL Crime'!$B$82:$B$97,0),MATCH('Crimes by town'!$C$3,'SDL Crime'!$A$1:$AY$1,0))</f>
        <v>163</v>
      </c>
      <c r="U76" s="202">
        <f t="shared" si="32"/>
        <v>5.5214723926380369E-2</v>
      </c>
      <c r="V76" s="189">
        <f t="shared" si="21"/>
        <v>22</v>
      </c>
      <c r="W76" s="189">
        <f>INDEX('SDL Crime'!$A$66:$AY$81,MATCH($B76,'SDL Crime'!$B$66:$B$81,0),MATCH('Crimes by town'!$C$3,'SDL Crime'!$A$1:$AY$1,0))</f>
        <v>210</v>
      </c>
      <c r="X76" s="202">
        <f t="shared" si="33"/>
        <v>0.10476190476190476</v>
      </c>
      <c r="Y76" s="61">
        <f t="shared" si="22"/>
        <v>21</v>
      </c>
      <c r="Z76" s="55">
        <f>INDEX('SDL Crime'!$A$50:$AY$65,MATCH($B76,'SDL Crime'!$B$50:$B$65,0),MATCH('Crimes by town'!$C$3,'SDL Crime'!$A$1:$AY$1,0))</f>
        <v>247</v>
      </c>
      <c r="AA76" s="71">
        <f t="shared" si="34"/>
        <v>8.5020242914979755E-2</v>
      </c>
      <c r="AB76" s="61">
        <f t="shared" si="23"/>
        <v>18</v>
      </c>
      <c r="AC76" s="55">
        <f>INDEX('SDL Crime'!$A$34:$AY$49,MATCH($B76,'SDL Crime'!$B$34:$B$49,0),MATCH('Crimes by town'!$C$3,'SDL Crime'!$A$1:$AY$1,0))</f>
        <v>210</v>
      </c>
      <c r="AD76" s="71">
        <f t="shared" si="24"/>
        <v>8.5714285714285715E-2</v>
      </c>
      <c r="AE76" s="61">
        <f t="shared" si="25"/>
        <v>15</v>
      </c>
      <c r="AF76" s="55">
        <f>INDEX('SDL Crime'!$A$18:$AY$33,MATCH($B76,'SDL Crime'!$B$18:$B$33,0),MATCH('Crimes by town'!$C$3,'SDL Crime'!$A$1:$AY$1,0))</f>
        <v>205</v>
      </c>
      <c r="AG76" s="71">
        <f t="shared" si="35"/>
        <v>7.3170731707317069E-2</v>
      </c>
      <c r="AH76" s="61">
        <f t="shared" si="26"/>
        <v>21</v>
      </c>
      <c r="AI76" s="55">
        <f>INDEX('SDL Crime'!$A$1:$AY$17,MATCH($B76,'SDL Crime'!$B$1:$B$17,0),MATCH('Crimes by town'!$C$3,'SDL Crime'!$A$1:$AY$1,0))</f>
        <v>177</v>
      </c>
      <c r="AJ76" s="71">
        <f t="shared" si="36"/>
        <v>0.11864406779661017</v>
      </c>
    </row>
    <row r="77" spans="2:36" hidden="1" x14ac:dyDescent="0.3">
      <c r="B77" s="82" t="s">
        <v>13</v>
      </c>
      <c r="C77" s="261">
        <f>INDEX(crimedata!$A$162:$AY$177,MATCH($B77,crimedata!$B$98:$B$113,0),MATCH('Crimes by town'!$C$3,crimedata!$A$1:$AY$1,0))</f>
        <v>3</v>
      </c>
      <c r="D77" s="261">
        <f>INDEX('SDL Crime'!$A$162:$AY$177,MATCH($B77,'SDL Crime'!$B$98:$B$113,0),MATCH('Crimes by town'!$C$3,'SDL Crime'!$A$1:$AY$1,0))</f>
        <v>17</v>
      </c>
      <c r="E77" s="262">
        <f t="shared" si="27"/>
        <v>0.17647058823529413</v>
      </c>
      <c r="G77" s="261">
        <f>INDEX(crimedata!$A$146:$AY$161,MATCH($B77,crimedata!$B$98:$B$113,0),MATCH('Crimes by town'!$C$3,crimedata!$A$1:$AY$1,0))</f>
        <v>1</v>
      </c>
      <c r="H77" s="261">
        <f>INDEX('SDL Crime'!$A$146:$AY$161,MATCH($B77,'SDL Crime'!$B$98:$B$113,0),MATCH('Crimes by town'!$C$3,'SDL Crime'!$A$1:$AY$1,0))</f>
        <v>19</v>
      </c>
      <c r="I77" s="262">
        <f t="shared" si="28"/>
        <v>5.2631578947368418E-2</v>
      </c>
      <c r="J77" s="261">
        <f>INDEX(crimedata!$A$130:$AY$145,MATCH($B77,crimedata!$B$98:$B$113,0),MATCH('Crimes by town'!$C$3,crimedata!$A$1:$AY$1,0))</f>
        <v>4</v>
      </c>
      <c r="K77" s="261">
        <f>INDEX('SDL Crime'!$A$130:$AY$145,MATCH($B77,'SDL Crime'!$B$98:$B$113,0),MATCH('Crimes by town'!$C$3,'SDL Crime'!$A$1:$AY$1,0))</f>
        <v>21</v>
      </c>
      <c r="L77" s="262">
        <f t="shared" si="29"/>
        <v>0.19047619047619047</v>
      </c>
      <c r="M77" s="261">
        <f>INDEX(crimedata!$A$114:$AY$129,MATCH($B77,crimedata!$B$98:$B$113,0),MATCH('Crimes by town'!$C$3,crimedata!$A$1:$AY$1,0))</f>
        <v>2</v>
      </c>
      <c r="N77" s="261">
        <f>INDEX('SDL Crime'!$A$114:$AY$129,MATCH($B77,'SDL Crime'!$B$98:$B$113,0),MATCH('Crimes by town'!$C$3,'SDL Crime'!$A$1:$AY$1,0))</f>
        <v>22</v>
      </c>
      <c r="O77" s="262">
        <f t="shared" si="30"/>
        <v>9.0909090909090912E-2</v>
      </c>
      <c r="P77" s="1">
        <f>INDEX(crimedata!$A$98:$AY$113,MATCH($B77,crimedata!$B$98:$B$113,0),MATCH('Crimes by town'!$C$3,crimedata!$A$1:$AY$1,0))</f>
        <v>2</v>
      </c>
      <c r="Q77" s="1">
        <f>INDEX('SDL Crime'!$A$98:$AY$113,MATCH($B77,'SDL Crime'!$B$98:$B$113,0),MATCH('Crimes by town'!$C$3,'SDL Crime'!$A$1:$AY$1,0))</f>
        <v>17</v>
      </c>
      <c r="R77" s="203">
        <f t="shared" si="31"/>
        <v>0.11764705882352941</v>
      </c>
      <c r="S77" s="1">
        <f>INDEX(crimedata!$A$82:$AY$97,MATCH($B77,crimedata!$B$82:$B$97,0),MATCH('Crimes by town'!$C$3,crimedata!$A$1:$AY$1,0))</f>
        <v>5</v>
      </c>
      <c r="T77" s="1">
        <f>INDEX('SDL Crime'!$A$82:$AY$97,MATCH($B77,'SDL Crime'!$B$82:$B$97,0),MATCH('Crimes by town'!$C$3,'SDL Crime'!$A$1:$AY$1,0))</f>
        <v>19</v>
      </c>
      <c r="U77" s="203">
        <f t="shared" si="32"/>
        <v>0.26315789473684209</v>
      </c>
      <c r="V77" s="1">
        <f t="shared" si="21"/>
        <v>2</v>
      </c>
      <c r="W77" s="1">
        <f>INDEX('SDL Crime'!$A$66:$AY$81,MATCH($B77,'SDL Crime'!$B$66:$B$81,0),MATCH('Crimes by town'!$C$3,'SDL Crime'!$A$1:$AY$1,0))</f>
        <v>20</v>
      </c>
      <c r="X77" s="203">
        <f t="shared" si="33"/>
        <v>0.1</v>
      </c>
      <c r="Y77" s="60">
        <f t="shared" si="22"/>
        <v>2</v>
      </c>
      <c r="Z77" s="54">
        <f>INDEX('SDL Crime'!$A$50:$AY$65,MATCH($B77,'SDL Crime'!$B$50:$B$65,0),MATCH('Crimes by town'!$C$3,'SDL Crime'!$A$1:$AY$1,0))</f>
        <v>13</v>
      </c>
      <c r="AA77" s="70">
        <f t="shared" si="34"/>
        <v>0.15384615384615385</v>
      </c>
      <c r="AB77" s="60">
        <f t="shared" si="23"/>
        <v>1</v>
      </c>
      <c r="AC77" s="54">
        <f>INDEX('SDL Crime'!$A$34:$AY$49,MATCH($B77,'SDL Crime'!$B$34:$B$49,0),MATCH('Crimes by town'!$C$3,'SDL Crime'!$A$1:$AY$1,0))</f>
        <v>20</v>
      </c>
      <c r="AD77" s="70">
        <f t="shared" si="24"/>
        <v>0.05</v>
      </c>
      <c r="AE77" s="60">
        <f t="shared" si="25"/>
        <v>2</v>
      </c>
      <c r="AF77" s="54">
        <f>INDEX('SDL Crime'!$A$18:$AY$33,MATCH($B77,'SDL Crime'!$B$18:$B$33,0),MATCH('Crimes by town'!$C$3,'SDL Crime'!$A$1:$AY$1,0))</f>
        <v>10</v>
      </c>
      <c r="AG77" s="70">
        <f t="shared" si="35"/>
        <v>0.2</v>
      </c>
      <c r="AH77" s="60">
        <f t="shared" si="26"/>
        <v>0</v>
      </c>
      <c r="AI77" s="54">
        <f>INDEX('SDL Crime'!$A$1:$AY$17,MATCH($B77,'SDL Crime'!$B$1:$B$17,0),MATCH('Crimes by town'!$C$3,'SDL Crime'!$A$1:$AY$1,0))</f>
        <v>0</v>
      </c>
      <c r="AJ77" s="70" t="str">
        <f t="shared" si="36"/>
        <v>-</v>
      </c>
    </row>
    <row r="78" spans="2:36" hidden="1" x14ac:dyDescent="0.3">
      <c r="B78" s="81" t="s">
        <v>127</v>
      </c>
      <c r="C78" s="189">
        <f>INDEX(crimedata!$A$162:$AY$177,MATCH($B78,crimedata!$B$98:$B$113,0),MATCH('Crimes by town'!$C$3,crimedata!$A$1:$AY$1,0))</f>
        <v>0</v>
      </c>
      <c r="D78" s="189">
        <f>INDEX('SDL Crime'!$A$162:$AY$177,MATCH($B78,'SDL Crime'!$B$98:$B$113,0),MATCH('Crimes by town'!$C$3,'SDL Crime'!$A$1:$AY$1,0))</f>
        <v>0</v>
      </c>
      <c r="E78" s="357" t="str">
        <f t="shared" si="27"/>
        <v>-</v>
      </c>
      <c r="F78" s="189"/>
      <c r="G78" s="189">
        <f>INDEX(crimedata!$A$146:$AY$161,MATCH($B78,crimedata!$B$98:$B$113,0),MATCH('Crimes by town'!$C$3,crimedata!$A$1:$AY$1,0))</f>
        <v>0</v>
      </c>
      <c r="H78" s="189">
        <f>INDEX('SDL Crime'!$A$146:$AY$161,MATCH($B78,'SDL Crime'!$B$98:$B$113,0),MATCH('Crimes by town'!$C$3,'SDL Crime'!$A$1:$AY$1,0))</f>
        <v>0</v>
      </c>
      <c r="I78" s="202" t="str">
        <f t="shared" si="28"/>
        <v>-</v>
      </c>
      <c r="J78" s="189">
        <f>INDEX(crimedata!$A$130:$AY$145,MATCH($B78,crimedata!$B$98:$B$113,0),MATCH('Crimes by town'!$C$3,crimedata!$A$1:$AY$1,0))</f>
        <v>0</v>
      </c>
      <c r="K78" s="189">
        <f>INDEX('SDL Crime'!$A$130:$AY$145,MATCH($B78,'SDL Crime'!$B$98:$B$113,0),MATCH('Crimes by town'!$C$3,'SDL Crime'!$A$1:$AY$1,0))</f>
        <v>0</v>
      </c>
      <c r="L78" s="202" t="str">
        <f t="shared" si="29"/>
        <v>-</v>
      </c>
      <c r="M78" s="189">
        <f>INDEX(crimedata!$A$114:$AY$129,MATCH($B78,crimedata!$B$98:$B$113,0),MATCH('Crimes by town'!$C$3,crimedata!$A$1:$AY$1,0))</f>
        <v>0</v>
      </c>
      <c r="N78" s="189">
        <f>INDEX('SDL Crime'!$A$114:$AY$129,MATCH($B78,'SDL Crime'!$B$98:$B$113,0),MATCH('Crimes by town'!$C$3,'SDL Crime'!$A$1:$AY$1,0))</f>
        <v>0</v>
      </c>
      <c r="O78" s="202" t="str">
        <f t="shared" si="30"/>
        <v>-</v>
      </c>
      <c r="P78" s="189">
        <f>INDEX(crimedata!$A$98:$AY$113,MATCH($B78,crimedata!$B$98:$B$113,0),MATCH('Crimes by town'!$C$3,crimedata!$A$1:$AY$1,0))</f>
        <v>0</v>
      </c>
      <c r="Q78" s="189">
        <f>INDEX('SDL Crime'!$A$98:$AY$113,MATCH($B78,'SDL Crime'!$B$98:$B$113,0),MATCH('Crimes by town'!$C$3,'SDL Crime'!$A$1:$AY$1,0))</f>
        <v>0</v>
      </c>
      <c r="R78" s="202" t="str">
        <f t="shared" si="31"/>
        <v>-</v>
      </c>
      <c r="S78" s="189">
        <f>INDEX(crimedata!$A$82:$AY$97,MATCH($B78,crimedata!$B$82:$B$97,0),MATCH('Crimes by town'!$C$3,crimedata!$A$1:$AY$1,0))</f>
        <v>0</v>
      </c>
      <c r="T78" s="189">
        <f>INDEX('SDL Crime'!$A$82:$AY$97,MATCH($B78,'SDL Crime'!$B$82:$B$97,0),MATCH('Crimes by town'!$C$3,'SDL Crime'!$A$1:$AY$1,0))</f>
        <v>0</v>
      </c>
      <c r="U78" s="202" t="str">
        <f t="shared" si="32"/>
        <v>-</v>
      </c>
      <c r="V78" s="189">
        <f t="shared" si="21"/>
        <v>0</v>
      </c>
      <c r="W78" s="189">
        <f>INDEX('SDL Crime'!$A$66:$AY$81,MATCH($B78,'SDL Crime'!$B$66:$B$81,0),MATCH('Crimes by town'!$C$3,'SDL Crime'!$A$1:$AY$1,0))</f>
        <v>0</v>
      </c>
      <c r="X78" s="202" t="str">
        <f t="shared" si="33"/>
        <v>-</v>
      </c>
      <c r="Y78" s="61">
        <v>0</v>
      </c>
      <c r="Z78" s="55">
        <v>0</v>
      </c>
      <c r="AA78" s="71" t="str">
        <f t="shared" si="34"/>
        <v>-</v>
      </c>
      <c r="AB78" s="61">
        <f t="shared" si="23"/>
        <v>0</v>
      </c>
      <c r="AC78" s="55">
        <f>INDEX('SDL Crime'!$A$34:$AY$49,MATCH($B78,'SDL Crime'!$B$34:$B$49,0),MATCH('Crimes by town'!$C$3,'SDL Crime'!$A$1:$AY$1,0))</f>
        <v>0</v>
      </c>
      <c r="AD78" s="71" t="str">
        <f t="shared" si="24"/>
        <v>-</v>
      </c>
      <c r="AE78" s="61">
        <f t="shared" si="25"/>
        <v>1</v>
      </c>
      <c r="AF78" s="55">
        <f>INDEX('SDL Crime'!$A$18:$AY$33,MATCH($B78,'SDL Crime'!$B$18:$B$33,0),MATCH('Crimes by town'!$C$3,'SDL Crime'!$A$1:$AY$1,0))</f>
        <v>20</v>
      </c>
      <c r="AG78" s="71">
        <f t="shared" si="35"/>
        <v>0.05</v>
      </c>
      <c r="AH78" s="61">
        <f t="shared" si="26"/>
        <v>9</v>
      </c>
      <c r="AI78" s="55">
        <f>INDEX('SDL Crime'!$A$1:$AY$17,MATCH($B78,'SDL Crime'!$B$1:$B$17,0),MATCH('Crimes by town'!$C$3,'SDL Crime'!$A$1:$AY$1,0))</f>
        <v>55</v>
      </c>
      <c r="AJ78" s="71">
        <f t="shared" si="36"/>
        <v>0.16363636363636364</v>
      </c>
    </row>
    <row r="79" spans="2:36" hidden="1" x14ac:dyDescent="0.3">
      <c r="B79" s="82" t="s">
        <v>14</v>
      </c>
      <c r="C79" s="261">
        <f>INDEX(crimedata!$A$162:$AY$177,MATCH($B79,crimedata!$B$98:$B$113,0),MATCH('Crimes by town'!$C$3,crimedata!$A$1:$AY$1,0))</f>
        <v>2</v>
      </c>
      <c r="D79" s="261">
        <f>INDEX('SDL Crime'!$A$162:$AY$177,MATCH($B79,'SDL Crime'!$B$98:$B$113,0),MATCH('Crimes by town'!$C$3,'SDL Crime'!$A$1:$AY$1,0))</f>
        <v>22</v>
      </c>
      <c r="E79" s="262">
        <f t="shared" si="27"/>
        <v>9.0909090909090912E-2</v>
      </c>
      <c r="G79" s="261">
        <f>INDEX(crimedata!$A$146:$AY$161,MATCH($B79,crimedata!$B$98:$B$113,0),MATCH('Crimes by town'!$C$3,crimedata!$A$1:$AY$1,0))</f>
        <v>1</v>
      </c>
      <c r="H79" s="261">
        <f>INDEX('SDL Crime'!$A$146:$AY$161,MATCH($B79,'SDL Crime'!$B$98:$B$113,0),MATCH('Crimes by town'!$C$3,'SDL Crime'!$A$1:$AY$1,0))</f>
        <v>14</v>
      </c>
      <c r="I79" s="262">
        <f t="shared" si="28"/>
        <v>7.1428571428571425E-2</v>
      </c>
      <c r="J79" s="261">
        <f>INDEX(crimedata!$A$130:$AY$145,MATCH($B79,crimedata!$B$98:$B$113,0),MATCH('Crimes by town'!$C$3,crimedata!$A$1:$AY$1,0))</f>
        <v>0</v>
      </c>
      <c r="K79" s="261">
        <f>INDEX('SDL Crime'!$A$130:$AY$145,MATCH($B79,'SDL Crime'!$B$98:$B$113,0),MATCH('Crimes by town'!$C$3,'SDL Crime'!$A$1:$AY$1,0))</f>
        <v>19</v>
      </c>
      <c r="L79" s="262">
        <f t="shared" si="29"/>
        <v>0</v>
      </c>
      <c r="M79" s="261">
        <f>INDEX(crimedata!$A$114:$AY$129,MATCH($B79,crimedata!$B$98:$B$113,0),MATCH('Crimes by town'!$C$3,crimedata!$A$1:$AY$1,0))</f>
        <v>2</v>
      </c>
      <c r="N79" s="261">
        <f>INDEX('SDL Crime'!$A$114:$AY$129,MATCH($B79,'SDL Crime'!$B$98:$B$113,0),MATCH('Crimes by town'!$C$3,'SDL Crime'!$A$1:$AY$1,0))</f>
        <v>22</v>
      </c>
      <c r="O79" s="262">
        <f t="shared" si="30"/>
        <v>9.0909090909090912E-2</v>
      </c>
      <c r="P79" s="1">
        <f>INDEX(crimedata!$A$98:$AY$113,MATCH($B79,crimedata!$B$98:$B$113,0),MATCH('Crimes by town'!$C$3,crimedata!$A$1:$AY$1,0))</f>
        <v>1</v>
      </c>
      <c r="Q79" s="1">
        <f>INDEX('SDL Crime'!$A$98:$AY$113,MATCH($B79,'SDL Crime'!$B$98:$B$113,0),MATCH('Crimes by town'!$C$3,'SDL Crime'!$A$1:$AY$1,0))</f>
        <v>18</v>
      </c>
      <c r="R79" s="203">
        <f t="shared" si="31"/>
        <v>5.5555555555555552E-2</v>
      </c>
      <c r="S79" s="1">
        <f>INDEX(crimedata!$A$82:$AY$97,MATCH($B79,crimedata!$B$82:$B$97,0),MATCH('Crimes by town'!$C$3,crimedata!$A$1:$AY$1,0))</f>
        <v>1</v>
      </c>
      <c r="T79" s="1">
        <f>INDEX('SDL Crime'!$A$82:$AY$97,MATCH($B79,'SDL Crime'!$B$82:$B$97,0),MATCH('Crimes by town'!$C$3,'SDL Crime'!$A$1:$AY$1,0))</f>
        <v>24</v>
      </c>
      <c r="U79" s="203">
        <f t="shared" si="32"/>
        <v>4.1666666666666664E-2</v>
      </c>
      <c r="V79" s="1">
        <f t="shared" si="21"/>
        <v>6</v>
      </c>
      <c r="W79" s="1">
        <f>INDEX('SDL Crime'!$A$66:$AY$81,MATCH($B79,'SDL Crime'!$B$66:$B$81,0),MATCH('Crimes by town'!$C$3,'SDL Crime'!$A$1:$AY$1,0))</f>
        <v>50</v>
      </c>
      <c r="X79" s="203">
        <f t="shared" si="33"/>
        <v>0.12</v>
      </c>
      <c r="Y79" s="60">
        <f t="shared" ref="Y79:Y85" si="37">X58</f>
        <v>3</v>
      </c>
      <c r="Z79" s="54">
        <f>INDEX('SDL Crime'!$A$50:$AY$65,MATCH($B79,'SDL Crime'!$B$50:$B$65,0),MATCH('Crimes by town'!$C$3,'SDL Crime'!$A$1:$AY$1,0))</f>
        <v>25</v>
      </c>
      <c r="AA79" s="70">
        <f t="shared" si="34"/>
        <v>0.12</v>
      </c>
      <c r="AB79" s="60">
        <f t="shared" si="23"/>
        <v>2</v>
      </c>
      <c r="AC79" s="54">
        <f>INDEX('SDL Crime'!$A$34:$AY$49,MATCH($B79,'SDL Crime'!$B$34:$B$49,0),MATCH('Crimes by town'!$C$3,'SDL Crime'!$A$1:$AY$1,0))</f>
        <v>21</v>
      </c>
      <c r="AD79" s="70">
        <f t="shared" si="24"/>
        <v>9.5238095238095233E-2</v>
      </c>
      <c r="AE79" s="60">
        <f t="shared" si="25"/>
        <v>4</v>
      </c>
      <c r="AF79" s="54">
        <f>INDEX('SDL Crime'!$A$18:$AY$33,MATCH($B79,'SDL Crime'!$B$18:$B$33,0),MATCH('Crimes by town'!$C$3,'SDL Crime'!$A$1:$AY$1,0))</f>
        <v>17</v>
      </c>
      <c r="AG79" s="70">
        <f t="shared" si="35"/>
        <v>0.23529411764705882</v>
      </c>
      <c r="AH79" s="60">
        <f t="shared" si="26"/>
        <v>0</v>
      </c>
      <c r="AI79" s="54">
        <f>INDEX('SDL Crime'!$A$1:$AY$17,MATCH($B79,'SDL Crime'!$B$1:$B$17,0),MATCH('Crimes by town'!$C$3,'SDL Crime'!$A$1:$AY$1,0))</f>
        <v>0</v>
      </c>
      <c r="AJ79" s="70" t="str">
        <f t="shared" si="36"/>
        <v>-</v>
      </c>
    </row>
    <row r="80" spans="2:36" hidden="1" x14ac:dyDescent="0.3">
      <c r="B80" s="81" t="s">
        <v>15</v>
      </c>
      <c r="C80" s="189">
        <f>INDEX(crimedata!$A$162:$AY$177,MATCH($B80,crimedata!$B$98:$B$113,0),MATCH('Crimes by town'!$C$3,crimedata!$A$1:$AY$1,0))</f>
        <v>0</v>
      </c>
      <c r="D80" s="189">
        <f>INDEX('SDL Crime'!$A$162:$AY$177,MATCH($B80,'SDL Crime'!$B$98:$B$113,0),MATCH('Crimes by town'!$C$3,'SDL Crime'!$A$1:$AY$1,0))</f>
        <v>3</v>
      </c>
      <c r="E80" s="202">
        <f t="shared" si="27"/>
        <v>0</v>
      </c>
      <c r="F80" s="189"/>
      <c r="G80" s="189">
        <f>INDEX(crimedata!$A$146:$AY$161,MATCH($B80,crimedata!$B$98:$B$113,0),MATCH('Crimes by town'!$C$3,crimedata!$A$1:$AY$1,0))</f>
        <v>2</v>
      </c>
      <c r="H80" s="189">
        <f>INDEX('SDL Crime'!$A$146:$AY$161,MATCH($B80,'SDL Crime'!$B$98:$B$113,0),MATCH('Crimes by town'!$C$3,'SDL Crime'!$A$1:$AY$1,0))</f>
        <v>3</v>
      </c>
      <c r="I80" s="202">
        <f t="shared" si="28"/>
        <v>0.66666666666666663</v>
      </c>
      <c r="J80" s="189">
        <f>INDEX(crimedata!$A$130:$AY$145,MATCH($B80,crimedata!$B$98:$B$113,0),MATCH('Crimes by town'!$C$3,crimedata!$A$1:$AY$1,0))</f>
        <v>0</v>
      </c>
      <c r="K80" s="189">
        <f>INDEX('SDL Crime'!$A$130:$AY$145,MATCH($B80,'SDL Crime'!$B$98:$B$113,0),MATCH('Crimes by town'!$C$3,'SDL Crime'!$A$1:$AY$1,0))</f>
        <v>5</v>
      </c>
      <c r="L80" s="202">
        <f t="shared" si="29"/>
        <v>0</v>
      </c>
      <c r="M80" s="189">
        <f>INDEX(crimedata!$A$114:$AY$129,MATCH($B80,crimedata!$B$98:$B$113,0),MATCH('Crimes by town'!$C$3,crimedata!$A$1:$AY$1,0))</f>
        <v>2</v>
      </c>
      <c r="N80" s="189">
        <f>INDEX('SDL Crime'!$A$114:$AY$129,MATCH($B80,'SDL Crime'!$B$98:$B$113,0),MATCH('Crimes by town'!$C$3,'SDL Crime'!$A$1:$AY$1,0))</f>
        <v>9</v>
      </c>
      <c r="O80" s="202">
        <f t="shared" si="30"/>
        <v>0.22222222222222221</v>
      </c>
      <c r="P80" s="189">
        <f>INDEX(crimedata!$A$98:$AY$113,MATCH($B80,crimedata!$B$98:$B$113,0),MATCH('Crimes by town'!$C$3,crimedata!$A$1:$AY$1,0))</f>
        <v>0</v>
      </c>
      <c r="Q80" s="189">
        <f>INDEX('SDL Crime'!$A$98:$AY$113,MATCH($B80,'SDL Crime'!$B$98:$B$113,0),MATCH('Crimes by town'!$C$3,'SDL Crime'!$A$1:$AY$1,0))</f>
        <v>6</v>
      </c>
      <c r="R80" s="202">
        <f t="shared" si="31"/>
        <v>0</v>
      </c>
      <c r="S80" s="189">
        <f>INDEX(crimedata!$A$82:$AY$97,MATCH($B80,crimedata!$B$82:$B$97,0),MATCH('Crimes by town'!$C$3,crimedata!$A$1:$AY$1,0))</f>
        <v>1</v>
      </c>
      <c r="T80" s="189">
        <f>INDEX('SDL Crime'!$A$82:$AY$97,MATCH($B80,'SDL Crime'!$B$82:$B$97,0),MATCH('Crimes by town'!$C$3,'SDL Crime'!$A$1:$AY$1,0))</f>
        <v>5</v>
      </c>
      <c r="U80" s="202">
        <f t="shared" si="32"/>
        <v>0.2</v>
      </c>
      <c r="V80" s="189">
        <f t="shared" si="21"/>
        <v>0</v>
      </c>
      <c r="W80" s="189">
        <f>INDEX('SDL Crime'!$A$66:$AY$81,MATCH($B80,'SDL Crime'!$B$66:$B$81,0),MATCH('Crimes by town'!$C$3,'SDL Crime'!$A$1:$AY$1,0))</f>
        <v>7</v>
      </c>
      <c r="X80" s="202">
        <f t="shared" si="33"/>
        <v>0</v>
      </c>
      <c r="Y80" s="61">
        <f t="shared" si="37"/>
        <v>0</v>
      </c>
      <c r="Z80" s="55">
        <f>INDEX('SDL Crime'!$A$50:$AY$65,MATCH($B80,'SDL Crime'!$B$50:$B$65,0),MATCH('Crimes by town'!$C$3,'SDL Crime'!$A$1:$AY$1,0))</f>
        <v>9</v>
      </c>
      <c r="AA80" s="71">
        <f t="shared" si="34"/>
        <v>0</v>
      </c>
      <c r="AB80" s="61">
        <f t="shared" si="23"/>
        <v>3</v>
      </c>
      <c r="AC80" s="55">
        <f>INDEX('SDL Crime'!$A$34:$AY$49,MATCH($B80,'SDL Crime'!$B$34:$B$49,0),MATCH('Crimes by town'!$C$3,'SDL Crime'!$A$1:$AY$1,0))</f>
        <v>10</v>
      </c>
      <c r="AD80" s="71">
        <f t="shared" si="24"/>
        <v>0.3</v>
      </c>
      <c r="AE80" s="61">
        <f t="shared" si="25"/>
        <v>1</v>
      </c>
      <c r="AF80" s="55">
        <f>INDEX('SDL Crime'!$A$18:$AY$33,MATCH($B80,'SDL Crime'!$B$18:$B$33,0),MATCH('Crimes by town'!$C$3,'SDL Crime'!$A$1:$AY$1,0))</f>
        <v>7</v>
      </c>
      <c r="AG80" s="71">
        <f t="shared" si="35"/>
        <v>0.14285714285714285</v>
      </c>
      <c r="AH80" s="61">
        <f t="shared" si="26"/>
        <v>3</v>
      </c>
      <c r="AI80" s="55">
        <f>INDEX('SDL Crime'!$A$1:$AY$17,MATCH($B80,'SDL Crime'!$B$1:$B$17,0),MATCH('Crimes by town'!$C$3,'SDL Crime'!$A$1:$AY$1,0))</f>
        <v>12</v>
      </c>
      <c r="AJ80" s="71">
        <f t="shared" si="36"/>
        <v>0.25</v>
      </c>
    </row>
    <row r="81" spans="2:36" hidden="1" x14ac:dyDescent="0.3">
      <c r="B81" s="82" t="s">
        <v>16</v>
      </c>
      <c r="C81" s="261">
        <f>INDEX(crimedata!$A$162:$AY$177,MATCH($B81,crimedata!$B$98:$B$113,0),MATCH('Crimes by town'!$C$3,crimedata!$A$1:$AY$1,0))</f>
        <v>14</v>
      </c>
      <c r="D81" s="261">
        <f>INDEX('SDL Crime'!$A$162:$AY$177,MATCH($B81,'SDL Crime'!$B$98:$B$113,0),MATCH('Crimes by town'!$C$3,'SDL Crime'!$A$1:$AY$1,0))</f>
        <v>91</v>
      </c>
      <c r="E81" s="262">
        <f t="shared" si="27"/>
        <v>0.15384615384615385</v>
      </c>
      <c r="G81" s="261">
        <f>INDEX(crimedata!$A$146:$AY$161,MATCH($B81,crimedata!$B$98:$B$113,0),MATCH('Crimes by town'!$C$3,crimedata!$A$1:$AY$1,0))</f>
        <v>8</v>
      </c>
      <c r="H81" s="261">
        <f>INDEX('SDL Crime'!$A$146:$AY$161,MATCH($B81,'SDL Crime'!$B$98:$B$113,0),MATCH('Crimes by town'!$C$3,'SDL Crime'!$A$1:$AY$1,0))</f>
        <v>100</v>
      </c>
      <c r="I81" s="262">
        <f t="shared" si="28"/>
        <v>0.08</v>
      </c>
      <c r="J81" s="261">
        <f>INDEX(crimedata!$A$130:$AY$145,MATCH($B81,crimedata!$B$98:$B$113,0),MATCH('Crimes by town'!$C$3,crimedata!$A$1:$AY$1,0))</f>
        <v>13</v>
      </c>
      <c r="K81" s="261">
        <f>INDEX('SDL Crime'!$A$130:$AY$145,MATCH($B81,'SDL Crime'!$B$98:$B$113,0),MATCH('Crimes by town'!$C$3,'SDL Crime'!$A$1:$AY$1,0))</f>
        <v>100</v>
      </c>
      <c r="L81" s="262">
        <f t="shared" si="29"/>
        <v>0.13</v>
      </c>
      <c r="M81" s="261">
        <f>INDEX(crimedata!$A$114:$AY$129,MATCH($B81,crimedata!$B$98:$B$113,0),MATCH('Crimes by town'!$C$3,crimedata!$A$1:$AY$1,0))</f>
        <v>20</v>
      </c>
      <c r="N81" s="261">
        <f>INDEX('SDL Crime'!$A$114:$AY$129,MATCH($B81,'SDL Crime'!$B$98:$B$113,0),MATCH('Crimes by town'!$C$3,'SDL Crime'!$A$1:$AY$1,0))</f>
        <v>128</v>
      </c>
      <c r="O81" s="262">
        <f t="shared" si="30"/>
        <v>0.15625</v>
      </c>
      <c r="P81" s="1">
        <f>INDEX(crimedata!$A$98:$AY$113,MATCH($B81,crimedata!$B$98:$B$113,0),MATCH('Crimes by town'!$C$3,crimedata!$A$1:$AY$1,0))</f>
        <v>14</v>
      </c>
      <c r="Q81" s="1">
        <f>INDEX('SDL Crime'!$A$98:$AY$113,MATCH($B81,'SDL Crime'!$B$98:$B$113,0),MATCH('Crimes by town'!$C$3,'SDL Crime'!$A$1:$AY$1,0))</f>
        <v>92</v>
      </c>
      <c r="R81" s="203">
        <f t="shared" si="31"/>
        <v>0.15217391304347827</v>
      </c>
      <c r="S81" s="1">
        <f>INDEX(crimedata!$A$82:$AY$97,MATCH($B81,crimedata!$B$82:$B$97,0),MATCH('Crimes by town'!$C$3,crimedata!$A$1:$AY$1,0))</f>
        <v>33</v>
      </c>
      <c r="T81" s="1">
        <f>INDEX('SDL Crime'!$A$82:$AY$97,MATCH($B81,'SDL Crime'!$B$82:$B$97,0),MATCH('Crimes by town'!$C$3,'SDL Crime'!$A$1:$AY$1,0))</f>
        <v>102</v>
      </c>
      <c r="U81" s="203">
        <f t="shared" si="32"/>
        <v>0.3235294117647059</v>
      </c>
      <c r="V81" s="1">
        <f t="shared" si="21"/>
        <v>24</v>
      </c>
      <c r="W81" s="1">
        <f>INDEX('SDL Crime'!$A$66:$AY$81,MATCH($B81,'SDL Crime'!$B$66:$B$81,0),MATCH('Crimes by town'!$C$3,'SDL Crime'!$A$1:$AY$1,0))</f>
        <v>87</v>
      </c>
      <c r="X81" s="203">
        <f t="shared" si="33"/>
        <v>0.27586206896551724</v>
      </c>
      <c r="Y81" s="60">
        <f t="shared" si="37"/>
        <v>11</v>
      </c>
      <c r="Z81" s="54">
        <f>INDEX('SDL Crime'!$A$50:$AY$65,MATCH($B81,'SDL Crime'!$B$50:$B$65,0),MATCH('Crimes by town'!$C$3,'SDL Crime'!$A$1:$AY$1,0))</f>
        <v>111</v>
      </c>
      <c r="AA81" s="70">
        <f t="shared" si="34"/>
        <v>9.90990990990991E-2</v>
      </c>
      <c r="AB81" s="60">
        <f t="shared" si="23"/>
        <v>14</v>
      </c>
      <c r="AC81" s="54">
        <f>INDEX('SDL Crime'!$A$34:$AY$49,MATCH($B81,'SDL Crime'!$B$34:$B$49,0),MATCH('Crimes by town'!$C$3,'SDL Crime'!$A$1:$AY$1,0))</f>
        <v>80</v>
      </c>
      <c r="AD81" s="70">
        <f t="shared" si="24"/>
        <v>0.17499999999999999</v>
      </c>
      <c r="AE81" s="60">
        <f t="shared" si="25"/>
        <v>9</v>
      </c>
      <c r="AF81" s="54">
        <f>INDEX('SDL Crime'!$A$18:$AY$33,MATCH($B81,'SDL Crime'!$B$18:$B$33,0),MATCH('Crimes by town'!$C$3,'SDL Crime'!$A$1:$AY$1,0))</f>
        <v>97</v>
      </c>
      <c r="AG81" s="70">
        <f t="shared" si="35"/>
        <v>9.2783505154639179E-2</v>
      </c>
      <c r="AH81" s="60">
        <f t="shared" si="26"/>
        <v>22</v>
      </c>
      <c r="AI81" s="54">
        <f>INDEX('SDL Crime'!$A$1:$AY$17,MATCH($B81,'SDL Crime'!$B$1:$B$17,0),MATCH('Crimes by town'!$C$3,'SDL Crime'!$A$1:$AY$1,0))</f>
        <v>71</v>
      </c>
      <c r="AJ81" s="70">
        <f t="shared" si="36"/>
        <v>0.30985915492957744</v>
      </c>
    </row>
    <row r="82" spans="2:36" hidden="1" x14ac:dyDescent="0.3">
      <c r="B82" s="81" t="s">
        <v>17</v>
      </c>
      <c r="C82" s="189">
        <f>INDEX(crimedata!$A$162:$AY$177,MATCH($B82,crimedata!$B$98:$B$113,0),MATCH('Crimes by town'!$C$3,crimedata!$A$1:$AY$1,0))</f>
        <v>0</v>
      </c>
      <c r="D82" s="189">
        <f>INDEX('SDL Crime'!$A$162:$AY$177,MATCH($B82,'SDL Crime'!$B$98:$B$113,0),MATCH('Crimes by town'!$C$3,'SDL Crime'!$A$1:$AY$1,0))</f>
        <v>3</v>
      </c>
      <c r="E82" s="202">
        <f t="shared" si="27"/>
        <v>0</v>
      </c>
      <c r="F82" s="189"/>
      <c r="G82" s="189">
        <f>INDEX(crimedata!$A$146:$AY$161,MATCH($B82,crimedata!$B$98:$B$113,0),MATCH('Crimes by town'!$C$3,crimedata!$A$1:$AY$1,0))</f>
        <v>0</v>
      </c>
      <c r="H82" s="189">
        <f>INDEX('SDL Crime'!$A$146:$AY$161,MATCH($B82,'SDL Crime'!$B$98:$B$113,0),MATCH('Crimes by town'!$C$3,'SDL Crime'!$A$1:$AY$1,0))</f>
        <v>0</v>
      </c>
      <c r="I82" s="202" t="str">
        <f t="shared" si="28"/>
        <v>-</v>
      </c>
      <c r="J82" s="189">
        <f>INDEX(crimedata!$A$130:$AY$145,MATCH($B82,crimedata!$B$98:$B$113,0),MATCH('Crimes by town'!$C$3,crimedata!$A$1:$AY$1,0))</f>
        <v>0</v>
      </c>
      <c r="K82" s="189">
        <f>INDEX('SDL Crime'!$A$130:$AY$145,MATCH($B82,'SDL Crime'!$B$98:$B$113,0),MATCH('Crimes by town'!$C$3,'SDL Crime'!$A$1:$AY$1,0))</f>
        <v>4</v>
      </c>
      <c r="L82" s="202">
        <f t="shared" si="29"/>
        <v>0</v>
      </c>
      <c r="M82" s="189">
        <f>INDEX(crimedata!$A$114:$AY$129,MATCH($B82,crimedata!$B$98:$B$113,0),MATCH('Crimes by town'!$C$3,crimedata!$A$1:$AY$1,0))</f>
        <v>0</v>
      </c>
      <c r="N82" s="189">
        <f>INDEX('SDL Crime'!$A$114:$AY$129,MATCH($B82,'SDL Crime'!$B$98:$B$113,0),MATCH('Crimes by town'!$C$3,'SDL Crime'!$A$1:$AY$1,0))</f>
        <v>5</v>
      </c>
      <c r="O82" s="202">
        <f t="shared" si="30"/>
        <v>0</v>
      </c>
      <c r="P82" s="189">
        <f>INDEX(crimedata!$A$98:$AY$113,MATCH($B82,crimedata!$B$98:$B$113,0),MATCH('Crimes by town'!$C$3,crimedata!$A$1:$AY$1,0))</f>
        <v>1</v>
      </c>
      <c r="Q82" s="189">
        <f>INDEX('SDL Crime'!$A$98:$AY$113,MATCH($B82,'SDL Crime'!$B$98:$B$113,0),MATCH('Crimes by town'!$C$3,'SDL Crime'!$A$1:$AY$1,0))</f>
        <v>4</v>
      </c>
      <c r="R82" s="202">
        <f t="shared" si="31"/>
        <v>0.25</v>
      </c>
      <c r="S82" s="189">
        <f>INDEX(crimedata!$A$82:$AY$97,MATCH($B82,crimedata!$B$82:$B$97,0),MATCH('Crimes by town'!$C$3,crimedata!$A$1:$AY$1,0))</f>
        <v>2</v>
      </c>
      <c r="T82" s="189">
        <f>INDEX('SDL Crime'!$A$82:$AY$97,MATCH($B82,'SDL Crime'!$B$82:$B$97,0),MATCH('Crimes by town'!$C$3,'SDL Crime'!$A$1:$AY$1,0))</f>
        <v>3</v>
      </c>
      <c r="U82" s="202">
        <f t="shared" si="32"/>
        <v>0.66666666666666663</v>
      </c>
      <c r="V82" s="189">
        <f t="shared" si="21"/>
        <v>1</v>
      </c>
      <c r="W82" s="189">
        <f>INDEX('SDL Crime'!$A$66:$AY$81,MATCH($B82,'SDL Crime'!$B$66:$B$81,0),MATCH('Crimes by town'!$C$3,'SDL Crime'!$A$1:$AY$1,0))</f>
        <v>3</v>
      </c>
      <c r="X82" s="202">
        <f t="shared" si="33"/>
        <v>0.33333333333333331</v>
      </c>
      <c r="Y82" s="61">
        <f t="shared" si="37"/>
        <v>0</v>
      </c>
      <c r="Z82" s="55">
        <f>INDEX('SDL Crime'!$A$50:$AY$65,MATCH($B82,'SDL Crime'!$B$50:$B$65,0),MATCH('Crimes by town'!$C$3,'SDL Crime'!$A$1:$AY$1,0))</f>
        <v>1</v>
      </c>
      <c r="AA82" s="71">
        <f t="shared" si="34"/>
        <v>0</v>
      </c>
      <c r="AB82" s="61">
        <f t="shared" si="23"/>
        <v>1</v>
      </c>
      <c r="AC82" s="55">
        <f>INDEX('SDL Crime'!$A$34:$AY$49,MATCH($B82,'SDL Crime'!$B$34:$B$49,0),MATCH('Crimes by town'!$C$3,'SDL Crime'!$A$1:$AY$1,0))</f>
        <v>3</v>
      </c>
      <c r="AD82" s="71">
        <f t="shared" si="24"/>
        <v>0.33333333333333331</v>
      </c>
      <c r="AE82" s="61">
        <f t="shared" si="25"/>
        <v>1</v>
      </c>
      <c r="AF82" s="55">
        <f>INDEX('SDL Crime'!$A$18:$AY$33,MATCH($B82,'SDL Crime'!$B$18:$B$33,0),MATCH('Crimes by town'!$C$3,'SDL Crime'!$A$1:$AY$1,0))</f>
        <v>3</v>
      </c>
      <c r="AG82" s="71">
        <f t="shared" si="35"/>
        <v>0.33333333333333331</v>
      </c>
      <c r="AH82" s="61">
        <f t="shared" si="26"/>
        <v>0</v>
      </c>
      <c r="AI82" s="55">
        <f>INDEX('SDL Crime'!$A$1:$AY$17,MATCH($B82,'SDL Crime'!$B$1:$B$17,0),MATCH('Crimes by town'!$C$3,'SDL Crime'!$A$1:$AY$1,0))</f>
        <v>0</v>
      </c>
      <c r="AJ82" s="71" t="str">
        <f t="shared" si="36"/>
        <v>-</v>
      </c>
    </row>
    <row r="83" spans="2:36" hidden="1" x14ac:dyDescent="0.3">
      <c r="B83" s="82" t="s">
        <v>18</v>
      </c>
      <c r="C83" s="261">
        <f>INDEX(crimedata!$A$162:$AY$177,MATCH($B83,crimedata!$B$98:$B$113,0),MATCH('Crimes by town'!$C$3,crimedata!$A$1:$AY$1,0))</f>
        <v>1</v>
      </c>
      <c r="D83" s="261">
        <f>INDEX('SDL Crime'!$A$162:$AY$177,MATCH($B83,'SDL Crime'!$B$98:$B$113,0),MATCH('Crimes by town'!$C$3,'SDL Crime'!$A$1:$AY$1,0))</f>
        <v>25</v>
      </c>
      <c r="E83" s="262">
        <f t="shared" si="27"/>
        <v>0.04</v>
      </c>
      <c r="G83" s="261">
        <f>INDEX(crimedata!$A$146:$AY$161,MATCH($B83,crimedata!$B$98:$B$113,0),MATCH('Crimes by town'!$C$3,crimedata!$A$1:$AY$1,0))</f>
        <v>3</v>
      </c>
      <c r="H83" s="261">
        <f>INDEX('SDL Crime'!$A$146:$AY$161,MATCH($B83,'SDL Crime'!$B$98:$B$113,0),MATCH('Crimes by town'!$C$3,'SDL Crime'!$A$1:$AY$1,0))</f>
        <v>27</v>
      </c>
      <c r="I83" s="262">
        <f t="shared" si="28"/>
        <v>0.1111111111111111</v>
      </c>
      <c r="J83" s="261">
        <f>INDEX(crimedata!$A$130:$AY$145,MATCH($B83,crimedata!$B$98:$B$113,0),MATCH('Crimes by town'!$C$3,crimedata!$A$1:$AY$1,0))</f>
        <v>2</v>
      </c>
      <c r="K83" s="261">
        <f>INDEX('SDL Crime'!$A$130:$AY$145,MATCH($B83,'SDL Crime'!$B$98:$B$113,0),MATCH('Crimes by town'!$C$3,'SDL Crime'!$A$1:$AY$1,0))</f>
        <v>37</v>
      </c>
      <c r="L83" s="262">
        <f t="shared" si="29"/>
        <v>5.4054054054054057E-2</v>
      </c>
      <c r="M83" s="261">
        <f>INDEX(crimedata!$A$114:$AY$129,MATCH($B83,crimedata!$B$98:$B$113,0),MATCH('Crimes by town'!$C$3,crimedata!$A$1:$AY$1,0))</f>
        <v>3</v>
      </c>
      <c r="N83" s="261">
        <f>INDEX('SDL Crime'!$A$114:$AY$129,MATCH($B83,'SDL Crime'!$B$98:$B$113,0),MATCH('Crimes by town'!$C$3,'SDL Crime'!$A$1:$AY$1,0))</f>
        <v>48</v>
      </c>
      <c r="O83" s="262">
        <f t="shared" si="30"/>
        <v>6.25E-2</v>
      </c>
      <c r="P83" s="1">
        <f>INDEX(crimedata!$A$98:$AY$113,MATCH($B83,crimedata!$B$98:$B$113,0),MATCH('Crimes by town'!$C$3,crimedata!$A$1:$AY$1,0))</f>
        <v>2</v>
      </c>
      <c r="Q83" s="1">
        <f>INDEX('SDL Crime'!$A$98:$AY$113,MATCH($B83,'SDL Crime'!$B$98:$B$113,0),MATCH('Crimes by town'!$C$3,'SDL Crime'!$A$1:$AY$1,0))</f>
        <v>26</v>
      </c>
      <c r="R83" s="203">
        <f t="shared" si="31"/>
        <v>7.6923076923076927E-2</v>
      </c>
      <c r="S83" s="1">
        <f>INDEX(crimedata!$A$82:$AY$97,MATCH($B83,crimedata!$B$82:$B$97,0),MATCH('Crimes by town'!$C$3,crimedata!$A$1:$AY$1,0))</f>
        <v>5</v>
      </c>
      <c r="T83" s="1">
        <f>INDEX('SDL Crime'!$A$82:$AY$97,MATCH($B83,'SDL Crime'!$B$82:$B$97,0),MATCH('Crimes by town'!$C$3,'SDL Crime'!$A$1:$AY$1,0))</f>
        <v>53</v>
      </c>
      <c r="U83" s="203">
        <f t="shared" si="32"/>
        <v>9.4339622641509441E-2</v>
      </c>
      <c r="V83" s="1">
        <f t="shared" si="21"/>
        <v>3</v>
      </c>
      <c r="W83" s="1">
        <f>INDEX('SDL Crime'!$A$66:$AY$81,MATCH($B83,'SDL Crime'!$B$66:$B$81,0),MATCH('Crimes by town'!$C$3,'SDL Crime'!$A$1:$AY$1,0))</f>
        <v>41</v>
      </c>
      <c r="X83" s="203">
        <f t="shared" si="33"/>
        <v>7.3170731707317069E-2</v>
      </c>
      <c r="Y83" s="60">
        <f t="shared" si="37"/>
        <v>3</v>
      </c>
      <c r="Z83" s="54">
        <f>INDEX('SDL Crime'!$A$50:$AY$65,MATCH($B83,'SDL Crime'!$B$50:$B$65,0),MATCH('Crimes by town'!$C$3,'SDL Crime'!$A$1:$AY$1,0))</f>
        <v>44</v>
      </c>
      <c r="AA83" s="70">
        <f t="shared" si="34"/>
        <v>6.8181818181818177E-2</v>
      </c>
      <c r="AB83" s="60">
        <f t="shared" si="23"/>
        <v>4</v>
      </c>
      <c r="AC83" s="54">
        <f>INDEX('SDL Crime'!$A$34:$AY$49,MATCH($B83,'SDL Crime'!$B$34:$B$49,0),MATCH('Crimes by town'!$C$3,'SDL Crime'!$A$1:$AY$1,0))</f>
        <v>50</v>
      </c>
      <c r="AD83" s="70">
        <f t="shared" si="24"/>
        <v>0.08</v>
      </c>
      <c r="AE83" s="60">
        <f t="shared" si="25"/>
        <v>9</v>
      </c>
      <c r="AF83" s="54">
        <f>INDEX('SDL Crime'!$A$18:$AY$33,MATCH($B83,'SDL Crime'!$B$18:$B$33,0),MATCH('Crimes by town'!$C$3,'SDL Crime'!$A$1:$AY$1,0))</f>
        <v>78</v>
      </c>
      <c r="AG83" s="70">
        <f t="shared" si="35"/>
        <v>0.11538461538461539</v>
      </c>
      <c r="AH83" s="60">
        <f t="shared" si="26"/>
        <v>7</v>
      </c>
      <c r="AI83" s="54">
        <f>INDEX('SDL Crime'!$A$1:$AY$17,MATCH($B83,'SDL Crime'!$B$1:$B$17,0),MATCH('Crimes by town'!$C$3,'SDL Crime'!$A$1:$AY$1,0))</f>
        <v>61</v>
      </c>
      <c r="AJ83" s="70">
        <f t="shared" si="36"/>
        <v>0.11475409836065574</v>
      </c>
    </row>
    <row r="84" spans="2:36" hidden="1" x14ac:dyDescent="0.3">
      <c r="B84" s="81" t="s">
        <v>128</v>
      </c>
      <c r="C84" s="189">
        <f>INDEX(crimedata!$A$162:$AY$177,MATCH($B84,crimedata!$B$98:$B$113,0),MATCH('Crimes by town'!$C$3,crimedata!$A$1:$AY$1,0))</f>
        <v>0</v>
      </c>
      <c r="D84" s="189">
        <f>INDEX('SDL Crime'!$A$162:$AY$177,MATCH($B84,'SDL Crime'!$B$98:$B$113,0),MATCH('Crimes by town'!$C$3,'SDL Crime'!$A$1:$AY$1,0))</f>
        <v>0</v>
      </c>
      <c r="E84" s="357" t="str">
        <f t="shared" si="27"/>
        <v>-</v>
      </c>
      <c r="F84" s="189"/>
      <c r="G84" s="189">
        <f>INDEX(crimedata!$A$146:$AY$161,MATCH($B84,crimedata!$B$98:$B$113,0),MATCH('Crimes by town'!$C$3,crimedata!$A$1:$AY$1,0))</f>
        <v>0</v>
      </c>
      <c r="H84" s="189">
        <f>INDEX('SDL Crime'!$A$146:$AY$161,MATCH($B84,'SDL Crime'!$B$98:$B$113,0),MATCH('Crimes by town'!$C$3,'SDL Crime'!$A$1:$AY$1,0))</f>
        <v>0</v>
      </c>
      <c r="I84" s="202" t="str">
        <f t="shared" si="28"/>
        <v>-</v>
      </c>
      <c r="J84" s="189">
        <f>INDEX(crimedata!$A$130:$AY$145,MATCH($B84,crimedata!$B$98:$B$113,0),MATCH('Crimes by town'!$C$3,crimedata!$A$1:$AY$1,0))</f>
        <v>0</v>
      </c>
      <c r="K84" s="189">
        <f>INDEX('SDL Crime'!$A$130:$AY$145,MATCH($B84,'SDL Crime'!$B$98:$B$113,0),MATCH('Crimes by town'!$C$3,'SDL Crime'!$A$1:$AY$1,0))</f>
        <v>0</v>
      </c>
      <c r="L84" s="202" t="str">
        <f t="shared" si="29"/>
        <v>-</v>
      </c>
      <c r="M84" s="189">
        <f>INDEX(crimedata!$A$114:$AY$129,MATCH($B84,crimedata!$B$98:$B$113,0),MATCH('Crimes by town'!$C$3,crimedata!$A$1:$AY$1,0))</f>
        <v>0</v>
      </c>
      <c r="N84" s="189">
        <f>INDEX('SDL Crime'!$A$114:$AY$129,MATCH($B84,'SDL Crime'!$B$98:$B$113,0),MATCH('Crimes by town'!$C$3,'SDL Crime'!$A$1:$AY$1,0))</f>
        <v>0</v>
      </c>
      <c r="O84" s="202" t="str">
        <f t="shared" si="30"/>
        <v>-</v>
      </c>
      <c r="P84" s="189">
        <f>INDEX(crimedata!$A$98:$AY$113,MATCH($B84,crimedata!$B$98:$B$113,0),MATCH('Crimes by town'!$C$3,crimedata!$A$1:$AY$1,0))</f>
        <v>0</v>
      </c>
      <c r="Q84" s="189">
        <f>INDEX('SDL Crime'!$A$98:$AY$113,MATCH($B84,'SDL Crime'!$B$98:$B$113,0),MATCH('Crimes by town'!$C$3,'SDL Crime'!$A$1:$AY$1,0))</f>
        <v>0</v>
      </c>
      <c r="R84" s="202" t="str">
        <f t="shared" si="31"/>
        <v>-</v>
      </c>
      <c r="S84" s="189">
        <f>INDEX(crimedata!$A$82:$AY$97,MATCH($B84,crimedata!$B$82:$B$97,0),MATCH('Crimes by town'!$C$3,crimedata!$A$1:$AY$1,0))</f>
        <v>0</v>
      </c>
      <c r="T84" s="189">
        <f>INDEX('SDL Crime'!$A$82:$AY$97,MATCH($B84,'SDL Crime'!$B$82:$B$97,0),MATCH('Crimes by town'!$C$3,'SDL Crime'!$A$1:$AY$1,0))</f>
        <v>0</v>
      </c>
      <c r="U84" s="202" t="str">
        <f t="shared" si="32"/>
        <v>-</v>
      </c>
      <c r="V84" s="189">
        <f t="shared" si="21"/>
        <v>0</v>
      </c>
      <c r="W84" s="189">
        <f>INDEX('SDL Crime'!$A$66:$AY$81,MATCH($B84,'SDL Crime'!$B$66:$B$81,0),MATCH('Crimes by town'!$C$3,'SDL Crime'!$A$1:$AY$1,0))</f>
        <v>0</v>
      </c>
      <c r="X84" s="202" t="str">
        <f t="shared" si="33"/>
        <v>-</v>
      </c>
      <c r="Y84" s="61">
        <f t="shared" si="37"/>
        <v>0</v>
      </c>
      <c r="Z84" s="55">
        <f>INDEX('SDL Crime'!$A$50:$AY$65,MATCH($B84,'SDL Crime'!$B$50:$B$65,0),MATCH('Crimes by town'!$C$3,'SDL Crime'!$A$1:$AY$1,0))</f>
        <v>0</v>
      </c>
      <c r="AA84" s="71" t="str">
        <f t="shared" si="34"/>
        <v>-</v>
      </c>
      <c r="AB84" s="61">
        <f t="shared" si="23"/>
        <v>0</v>
      </c>
      <c r="AC84" s="55">
        <f>INDEX('SDL Crime'!$A$34:$AY$49,MATCH($B84,'SDL Crime'!$B$34:$B$49,0),MATCH('Crimes by town'!$C$3,'SDL Crime'!$A$1:$AY$1,0))</f>
        <v>0</v>
      </c>
      <c r="AD84" s="71" t="str">
        <f t="shared" si="24"/>
        <v>-</v>
      </c>
      <c r="AE84" s="61">
        <f t="shared" si="25"/>
        <v>34</v>
      </c>
      <c r="AF84" s="55">
        <f>INDEX('SDL Crime'!$A$18:$AY$33,MATCH($B84,'SDL Crime'!$B$18:$B$33,0),MATCH('Crimes by town'!$C$3,'SDL Crime'!$A$1:$AY$1,0))</f>
        <v>155</v>
      </c>
      <c r="AG84" s="71">
        <f t="shared" si="35"/>
        <v>0.21935483870967742</v>
      </c>
      <c r="AH84" s="61">
        <f t="shared" si="26"/>
        <v>83</v>
      </c>
      <c r="AI84" s="55">
        <f>INDEX('SDL Crime'!$A$1:$AY$17,MATCH($B84,'SDL Crime'!$B$1:$B$17,0),MATCH('Crimes by town'!$C$3,'SDL Crime'!$A$1:$AY$1,0))</f>
        <v>561</v>
      </c>
      <c r="AJ84" s="71">
        <f t="shared" si="36"/>
        <v>0.14795008912655971</v>
      </c>
    </row>
    <row r="85" spans="2:36" hidden="1" x14ac:dyDescent="0.3">
      <c r="B85" s="82" t="s">
        <v>19</v>
      </c>
      <c r="C85" s="261">
        <f>INDEX(crimedata!$A$162:$AY$177,MATCH($B85,crimedata!$B$98:$B$113,0),MATCH('Crimes by town'!$C$3,crimedata!$A$1:$AY$1,0))</f>
        <v>113</v>
      </c>
      <c r="D85" s="261">
        <f>INDEX('SDL Crime'!$A$162:$AY$177,MATCH($B85,'SDL Crime'!$B$98:$B$113,0),MATCH('Crimes by town'!$C$3,'SDL Crime'!$A$1:$AY$1,0))</f>
        <v>1053</v>
      </c>
      <c r="E85" s="262">
        <f t="shared" si="27"/>
        <v>0.10731244064577398</v>
      </c>
      <c r="G85" s="261">
        <f>INDEX(crimedata!$A$146:$AY$161,MATCH($B85,crimedata!$B$98:$B$113,0),MATCH('Crimes by town'!$C$3,crimedata!$A$1:$AY$1,0))</f>
        <v>80</v>
      </c>
      <c r="H85" s="261">
        <f>INDEX('SDL Crime'!$A$146:$AY$161,MATCH($B85,'SDL Crime'!$B$98:$B$113,0),MATCH('Crimes by town'!$C$3,'SDL Crime'!$A$1:$AY$1,0))</f>
        <v>932</v>
      </c>
      <c r="I85" s="262">
        <f t="shared" si="28"/>
        <v>8.5836909871244635E-2</v>
      </c>
      <c r="J85" s="261">
        <f>INDEX(crimedata!$A$130:$AY$145,MATCH($B85,crimedata!$B$98:$B$113,0),MATCH('Crimes by town'!$C$3,crimedata!$A$1:$AY$1,0))</f>
        <v>59</v>
      </c>
      <c r="K85" s="261">
        <f>INDEX('SDL Crime'!$A$130:$AY$145,MATCH($B85,'SDL Crime'!$B$98:$B$113,0),MATCH('Crimes by town'!$C$3,'SDL Crime'!$A$1:$AY$1,0))</f>
        <v>657</v>
      </c>
      <c r="L85" s="262">
        <f t="shared" si="29"/>
        <v>8.9802130898021304E-2</v>
      </c>
      <c r="M85" s="261">
        <f>INDEX(crimedata!$A$114:$AY$129,MATCH($B85,crimedata!$B$98:$B$113,0),MATCH('Crimes by town'!$C$3,crimedata!$A$1:$AY$1,0))</f>
        <v>99</v>
      </c>
      <c r="N85" s="261">
        <f>INDEX('SDL Crime'!$A$114:$AY$129,MATCH($B85,'SDL Crime'!$B$98:$B$113,0),MATCH('Crimes by town'!$C$3,'SDL Crime'!$A$1:$AY$1,0))</f>
        <v>766</v>
      </c>
      <c r="O85" s="262">
        <f t="shared" si="30"/>
        <v>0.12924281984334204</v>
      </c>
      <c r="P85" s="1">
        <f>INDEX(crimedata!$A$98:$AY$113,MATCH($B85,crimedata!$B$98:$B$113,0),MATCH('Crimes by town'!$C$3,crimedata!$A$1:$AY$1,0))</f>
        <v>82</v>
      </c>
      <c r="Q85" s="1">
        <f>INDEX('SDL Crime'!$A$98:$AY$113,MATCH($B85,'SDL Crime'!$B$98:$B$113,0),MATCH('Crimes by town'!$C$3,'SDL Crime'!$A$1:$AY$1,0))</f>
        <v>701</v>
      </c>
      <c r="R85" s="203">
        <f t="shared" si="31"/>
        <v>0.11697574893009986</v>
      </c>
      <c r="S85" s="1">
        <f>INDEX(crimedata!$A$82:$AY$97,MATCH($B85,crimedata!$B$82:$B$97,0),MATCH('Crimes by town'!$C$3,crimedata!$A$1:$AY$1,0))</f>
        <v>95</v>
      </c>
      <c r="T85" s="1">
        <f>INDEX('SDL Crime'!$A$82:$AY$97,MATCH($B85,'SDL Crime'!$B$82:$B$97,0),MATCH('Crimes by town'!$C$3,'SDL Crime'!$A$1:$AY$1,0))</f>
        <v>596</v>
      </c>
      <c r="U85" s="203">
        <f t="shared" si="32"/>
        <v>0.15939597315436241</v>
      </c>
      <c r="V85" s="1">
        <f t="shared" si="21"/>
        <v>101</v>
      </c>
      <c r="W85" s="1">
        <f>INDEX('SDL Crime'!$A$66:$AY$81,MATCH($B85,'SDL Crime'!$B$66:$B$81,0),MATCH('Crimes by town'!$C$3,'SDL Crime'!$A$1:$AY$1,0))</f>
        <v>608</v>
      </c>
      <c r="X85" s="203">
        <f t="shared" si="33"/>
        <v>0.16611842105263158</v>
      </c>
      <c r="Y85" s="62">
        <f t="shared" si="37"/>
        <v>99</v>
      </c>
      <c r="Z85" s="63">
        <f>INDEX('SDL Crime'!$A$50:$AY$65,MATCH($B85,'SDL Crime'!$B$50:$B$65,0),MATCH('Crimes by town'!$C$3,'SDL Crime'!$A$1:$AY$1,0))</f>
        <v>647</v>
      </c>
      <c r="AA85" s="72">
        <f t="shared" si="34"/>
        <v>0.15301391035548687</v>
      </c>
      <c r="AB85" s="62">
        <f t="shared" si="23"/>
        <v>98</v>
      </c>
      <c r="AC85" s="63">
        <f>INDEX('SDL Crime'!$A$34:$AY$49,MATCH($B85,'SDL Crime'!$B$34:$B$49,0),MATCH('Crimes by town'!$C$3,'SDL Crime'!$A$1:$AY$1,0))</f>
        <v>578</v>
      </c>
      <c r="AD85" s="72">
        <f t="shared" si="24"/>
        <v>0.16955017301038061</v>
      </c>
      <c r="AE85" s="62">
        <f t="shared" si="25"/>
        <v>75</v>
      </c>
      <c r="AF85" s="63">
        <f>INDEX('SDL Crime'!$A$18:$AY$33,MATCH($B85,'SDL Crime'!$B$18:$B$33,0),MATCH('Crimes by town'!$C$3,'SDL Crime'!$A$1:$AY$1,0))</f>
        <v>323</v>
      </c>
      <c r="AG85" s="72">
        <f t="shared" si="35"/>
        <v>0.23219814241486067</v>
      </c>
      <c r="AH85" s="62">
        <f t="shared" si="26"/>
        <v>0</v>
      </c>
      <c r="AI85" s="63">
        <f>INDEX('SDL Crime'!$A$1:$AY$17,MATCH($B85,'SDL Crime'!$B$1:$B$17,0),MATCH('Crimes by town'!$C$3,'SDL Crime'!$A$1:$AY$1,0))</f>
        <v>0</v>
      </c>
      <c r="AJ85" s="72" t="str">
        <f t="shared" si="36"/>
        <v>-</v>
      </c>
    </row>
    <row r="86" spans="2:36" ht="16.2" hidden="1" thickBot="1" x14ac:dyDescent="0.35">
      <c r="B86" s="52" t="s">
        <v>3</v>
      </c>
      <c r="C86" s="190">
        <f>SUM(C70:C85)</f>
        <v>340</v>
      </c>
      <c r="D86" s="190">
        <f>SUM(D70:D85)</f>
        <v>2770</v>
      </c>
      <c r="E86" s="257">
        <f>C86/D86</f>
        <v>0.12274368231046931</v>
      </c>
      <c r="F86" s="190"/>
      <c r="G86" s="190">
        <f>SUM(G70:G85)</f>
        <v>259</v>
      </c>
      <c r="H86" s="190">
        <f>SUM(H70:H85)</f>
        <v>2767</v>
      </c>
      <c r="I86" s="257">
        <f>G86/H86</f>
        <v>9.3603180339718109E-2</v>
      </c>
      <c r="J86" s="190">
        <f>SUM(J70:J85)</f>
        <v>272</v>
      </c>
      <c r="K86" s="190">
        <f>SUM(K70:K85)</f>
        <v>2729</v>
      </c>
      <c r="L86" s="257">
        <f>J86/K86</f>
        <v>9.9670208867717117E-2</v>
      </c>
      <c r="M86" s="190">
        <f>SUM(M70:M85)</f>
        <v>351</v>
      </c>
      <c r="N86" s="190">
        <f>SUM(N70:N85)</f>
        <v>2710</v>
      </c>
      <c r="O86" s="257">
        <f>M86/N86</f>
        <v>0.12952029520295202</v>
      </c>
      <c r="P86" s="190">
        <f>SUM(P70:P85)</f>
        <v>266</v>
      </c>
      <c r="Q86" s="190">
        <f>SUM(Q70:Q85)</f>
        <v>2418</v>
      </c>
      <c r="R86" s="204">
        <f>P86/Q86</f>
        <v>0.11000827129859388</v>
      </c>
      <c r="S86" s="190">
        <f>SUM(S70:S85)</f>
        <v>392</v>
      </c>
      <c r="T86" s="190">
        <f>SUM(T70:T85)</f>
        <v>2710</v>
      </c>
      <c r="U86" s="204">
        <f>S86/T86</f>
        <v>0.14464944649446496</v>
      </c>
      <c r="V86" s="190">
        <f>SUM(V70:V85)</f>
        <v>294</v>
      </c>
      <c r="W86" s="190">
        <f>SUM(W70:W85)</f>
        <v>2687</v>
      </c>
      <c r="X86" s="204">
        <f>V86/W86</f>
        <v>0.10941570524748791</v>
      </c>
      <c r="Y86" s="64">
        <f>SUM(Y70:Y85)</f>
        <v>326</v>
      </c>
      <c r="Z86" s="65">
        <f>SUM(Z70:Z85)</f>
        <v>3014</v>
      </c>
      <c r="AA86" s="66">
        <f>Y86/Z86</f>
        <v>0.10816191108161911</v>
      </c>
      <c r="AB86" s="56">
        <f>SUM(AB70:AB85)</f>
        <v>347</v>
      </c>
      <c r="AC86" s="57">
        <f>SUM(AC70:AC85)</f>
        <v>2853</v>
      </c>
      <c r="AD86" s="58">
        <f>AB86/AC86</f>
        <v>0.12162635821941815</v>
      </c>
      <c r="AE86" s="67">
        <f>SUM(AE70:AE85)</f>
        <v>398</v>
      </c>
      <c r="AF86" s="65">
        <f>SUM(AF70:AF85)</f>
        <v>2822</v>
      </c>
      <c r="AG86" s="68">
        <f>AE86/AF86</f>
        <v>0.14103472714386961</v>
      </c>
      <c r="AH86" s="67">
        <f>SUM(AH70:AH85)</f>
        <v>401</v>
      </c>
      <c r="AI86" s="65">
        <f>SUM(AI70:AI85)</f>
        <v>3021</v>
      </c>
      <c r="AJ86" s="68">
        <f>AH86/AI86</f>
        <v>0.13273750413770274</v>
      </c>
    </row>
    <row r="88" spans="2:36" x14ac:dyDescent="0.3">
      <c r="E88" s="293"/>
    </row>
  </sheetData>
  <sheetProtection sheet="1" objects="1" scenarios="1"/>
  <mergeCells count="12">
    <mergeCell ref="Y68:AA68"/>
    <mergeCell ref="AB68:AD68"/>
    <mergeCell ref="AE68:AG68"/>
    <mergeCell ref="AH68:AJ68"/>
    <mergeCell ref="C3:F3"/>
    <mergeCell ref="B45:O45"/>
    <mergeCell ref="T47:V47"/>
    <mergeCell ref="W47:Y47"/>
    <mergeCell ref="Z47:AB47"/>
    <mergeCell ref="AC47:AE47"/>
    <mergeCell ref="Q47:S47"/>
    <mergeCell ref="V68:X68"/>
  </mergeCells>
  <pageMargins left="0.70866141732283472" right="0.70866141732283472" top="0.74803149606299213" bottom="0.74803149606299213" header="0.31496062992125984" footer="0.31496062992125984"/>
  <pageSetup paperSize="9" scale="3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CellDropdownList!$K$3:$K$6</xm:f>
          </x14:formula1>
          <xm:sqref>Y68 AC47 AB68 Z47</xm:sqref>
        </x14:dataValidation>
        <x14:dataValidation type="list" allowBlank="1" showInputMessage="1" showErrorMessage="1" xr:uid="{00000000-0002-0000-0400-000001000000}">
          <x14:formula1>
            <xm:f>CellDropdownList!$A$3:$A$44</xm:f>
          </x14:formula1>
          <xm:sqref>C3:E3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42062"/>
    <pageSetUpPr fitToPage="1"/>
  </sheetPr>
  <dimension ref="A1:X31"/>
  <sheetViews>
    <sheetView showGridLines="0" zoomScaleNormal="100" workbookViewId="0">
      <selection activeCell="F3" sqref="F3:I3"/>
    </sheetView>
  </sheetViews>
  <sheetFormatPr defaultColWidth="9.21875" defaultRowHeight="14.4" x14ac:dyDescent="0.3"/>
  <cols>
    <col min="1" max="1" width="2.44140625" style="1" customWidth="1"/>
    <col min="2" max="2" width="30" style="1" customWidth="1"/>
    <col min="3" max="24" width="16.77734375" style="1" customWidth="1"/>
    <col min="25" max="16384" width="9.21875" style="1"/>
  </cols>
  <sheetData>
    <row r="1" spans="1:24" ht="22.8" x14ac:dyDescent="0.4">
      <c r="A1" s="122" t="s">
        <v>1111</v>
      </c>
    </row>
    <row r="2" spans="1:24" ht="15" thickBot="1" x14ac:dyDescent="0.35"/>
    <row r="3" spans="1:24" ht="21" x14ac:dyDescent="0.3">
      <c r="B3" s="91" t="s">
        <v>1117</v>
      </c>
      <c r="C3" s="91"/>
      <c r="D3" s="91"/>
      <c r="E3" s="91"/>
      <c r="F3" s="371" t="s">
        <v>76</v>
      </c>
      <c r="G3" s="371"/>
      <c r="H3" s="371"/>
      <c r="I3" s="371"/>
      <c r="J3" s="3"/>
    </row>
    <row r="4" spans="1:24" x14ac:dyDescent="0.3">
      <c r="Q4" s="4"/>
      <c r="R4" s="4"/>
    </row>
    <row r="5" spans="1:24" x14ac:dyDescent="0.3">
      <c r="Q5" s="4"/>
      <c r="R5" s="4"/>
    </row>
    <row r="6" spans="1:24" x14ac:dyDescent="0.3">
      <c r="R6" s="4"/>
      <c r="S6" s="4"/>
    </row>
    <row r="7" spans="1:24" ht="21" customHeight="1" thickBot="1" x14ac:dyDescent="0.45">
      <c r="B7" s="384" t="str">
        <f>IF(ISNUMBER(SEARCH("CITY",$F$3)),CONCATENATE(PROPER($F$3)," Centre Crime by Type"),CONCATENATE(PROPER($F$3)," Town Centre Crime by Type"))</f>
        <v>Antrim Town Centre Crime by Type</v>
      </c>
      <c r="C7" s="385"/>
      <c r="D7" s="385"/>
      <c r="E7" s="385"/>
      <c r="F7" s="385"/>
      <c r="G7" s="385"/>
      <c r="H7" s="385"/>
      <c r="I7" s="386"/>
      <c r="J7" s="386"/>
      <c r="K7" s="386"/>
      <c r="L7" s="386"/>
      <c r="M7" s="386"/>
      <c r="N7" s="386"/>
      <c r="O7" s="386"/>
      <c r="P7" s="386"/>
    </row>
    <row r="8" spans="1:24" ht="21.6" thickBot="1" x14ac:dyDescent="0.45">
      <c r="B8" s="103"/>
      <c r="C8" s="12"/>
      <c r="D8" s="12"/>
      <c r="E8" s="12"/>
      <c r="F8" s="12"/>
      <c r="G8" s="12"/>
      <c r="H8" s="12"/>
    </row>
    <row r="9" spans="1:24" ht="26.25" customHeight="1" thickBot="1" x14ac:dyDescent="0.45">
      <c r="B9" s="104"/>
      <c r="C9" s="380">
        <v>2022</v>
      </c>
      <c r="D9" s="381"/>
      <c r="E9" s="380">
        <v>2021</v>
      </c>
      <c r="F9" s="381"/>
      <c r="G9" s="382">
        <v>2020</v>
      </c>
      <c r="H9" s="383"/>
      <c r="I9" s="382">
        <v>2019</v>
      </c>
      <c r="J9" s="383"/>
      <c r="K9" s="380">
        <v>2018</v>
      </c>
      <c r="L9" s="381"/>
      <c r="M9" s="380">
        <v>2017</v>
      </c>
      <c r="N9" s="381"/>
      <c r="O9" s="380">
        <v>2016</v>
      </c>
      <c r="P9" s="381"/>
      <c r="Q9" s="387">
        <v>2015</v>
      </c>
      <c r="R9" s="388"/>
      <c r="S9" s="378">
        <v>2014</v>
      </c>
      <c r="T9" s="389"/>
      <c r="U9" s="387">
        <v>2013</v>
      </c>
      <c r="V9" s="379"/>
      <c r="W9" s="378">
        <v>2012</v>
      </c>
      <c r="X9" s="379"/>
    </row>
    <row r="10" spans="1:24" ht="41.4" x14ac:dyDescent="0.3">
      <c r="B10" s="105" t="s">
        <v>4</v>
      </c>
      <c r="C10" s="97" t="str">
        <f>IF(ISNUMBER(SEARCH("CITY",$F$3)),CONCATENATE(PROPER($F$3),"
Centre"),CONCATENATE(PROPER($F$3),"
Town Centre"))</f>
        <v>Antrim
Town Centre</v>
      </c>
      <c r="D10" s="98" t="str">
        <f>IF(ISNUMBER(SEARCH("CITY",$F$3)),CONCATENATE("Percentage of all ",PROPER($F$3)," Centre Crime"),CONCATENATE("Percentage of all ",PROPER($F$3)," Town Centre Crime"))</f>
        <v>Percentage of all Antrim Town Centre Crime</v>
      </c>
      <c r="E10" s="97" t="str">
        <f>IF(ISNUMBER(SEARCH("CITY",$F$3)),CONCATENATE(PROPER($F$3),"
Centre"),CONCATENATE(PROPER($F$3),"
Town Centre"))</f>
        <v>Antrim
Town Centre</v>
      </c>
      <c r="F10" s="98" t="str">
        <f>IF(ISNUMBER(SEARCH("CITY",$F$3)),CONCATENATE("Percentage of all ",PROPER($F$3)," Centre Crime"),CONCATENATE("Percentage of all ",PROPER($F$3)," Town Centre Crime"))</f>
        <v>Percentage of all Antrim Town Centre Crime</v>
      </c>
      <c r="G10" s="97" t="str">
        <f>IF(ISNUMBER(SEARCH("CITY",$F$3)),CONCATENATE(PROPER($F$3),"
Centre"),CONCATENATE(PROPER($F$3),"
Town Centre"))</f>
        <v>Antrim
Town Centre</v>
      </c>
      <c r="H10" s="98" t="str">
        <f>IF(ISNUMBER(SEARCH("CITY",$F$3)),CONCATENATE("Percentage of all ",PROPER($F$3)," Centre Crime"),CONCATENATE("Percentage of all ",PROPER($F$3)," Town Centre Crime"))</f>
        <v>Percentage of all Antrim Town Centre Crime</v>
      </c>
      <c r="I10" s="97" t="str">
        <f>IF(ISNUMBER(SEARCH("CITY",$F$3)),CONCATENATE(PROPER($F$3),"
Centre"),CONCATENATE(PROPER($F$3),"
Town Centre"))</f>
        <v>Antrim
Town Centre</v>
      </c>
      <c r="J10" s="98" t="str">
        <f>IF(ISNUMBER(SEARCH("CITY",$F$3)),CONCATENATE("Percentage of all ",PROPER($F$3)," Centre Crime"),CONCATENATE("Percentage of all ",PROPER($F$3)," Town Centre Crime"))</f>
        <v>Percentage of all Antrim Town Centre Crime</v>
      </c>
      <c r="K10" s="97" t="str">
        <f>IF(ISNUMBER(SEARCH("CITY",$F$3)),CONCATENATE(PROPER($F$3),"
Centre"),CONCATENATE(PROPER($F$3),"
Town Centre"))</f>
        <v>Antrim
Town Centre</v>
      </c>
      <c r="L10" s="98" t="str">
        <f>IF(ISNUMBER(SEARCH("CITY",$F$3)),CONCATENATE("Percentage of all ",PROPER($F$3)," Centre Crime"),CONCATENATE("Percentage of all ",PROPER($F$3)," Town Centre Crime"))</f>
        <v>Percentage of all Antrim Town Centre Crime</v>
      </c>
      <c r="M10" s="97" t="str">
        <f>IF(ISNUMBER(SEARCH("CITY",$F$3)),CONCATENATE(PROPER($F$3),"
Centre"),CONCATENATE(PROPER($F$3),"
Town Centre"))</f>
        <v>Antrim
Town Centre</v>
      </c>
      <c r="N10" s="98" t="str">
        <f>IF(ISNUMBER(SEARCH("CITY",$F$3)),CONCATENATE("Percentage of all ",PROPER($F$3)," Centre Crime"),CONCATENATE("Percentage of all ",PROPER($F$3)," Town Centre Crime"))</f>
        <v>Percentage of all Antrim Town Centre Crime</v>
      </c>
      <c r="O10" s="97" t="str">
        <f>IF(ISNUMBER(SEARCH("CITY",$F$3)),CONCATENATE(PROPER($F$3),"
Centre"),CONCATENATE(PROPER($F$3),"
Town Centre"))</f>
        <v>Antrim
Town Centre</v>
      </c>
      <c r="P10" s="98" t="str">
        <f>IF(ISNUMBER(SEARCH("CITY",$F$3)),CONCATENATE("Percentage of all ",PROPER($F$3)," Centre Crime"),CONCATENATE("Percentage of all ",PROPER($F$3)," Town Centre Crime"))</f>
        <v>Percentage of all Antrim Town Centre Crime</v>
      </c>
      <c r="Q10" s="97" t="str">
        <f>IF(ISNUMBER(SEARCH("CITY",$F$3)),CONCATENATE(PROPER($F$3),"
Centre"),CONCATENATE(PROPER($F$3),"
Town Centre"))</f>
        <v>Antrim
Town Centre</v>
      </c>
      <c r="R10" s="98" t="str">
        <f>IF(ISNUMBER(SEARCH("CITY",$F$3)),CONCATENATE("Percentage of all ",PROPER($F$3)," Centre Crime"),CONCATENATE("Percentage of all ",PROPER($F$3)," Town Centre Crime"))</f>
        <v>Percentage of all Antrim Town Centre Crime</v>
      </c>
      <c r="S10" s="93" t="str">
        <f>IF(ISNUMBER(SEARCH("CITY",$F$3)),CONCATENATE(PROPER($F$3),"
Centre"),CONCATENATE(PROPER($F$3),"
Town Centre"))</f>
        <v>Antrim
Town Centre</v>
      </c>
      <c r="T10" s="99" t="str">
        <f>IF(ISNUMBER(SEARCH("CITY",$F$3)),CONCATENATE("Percentage of all ",PROPER($F$3)," Centre Crime"),CONCATENATE("Percentage of all ",PROPER($F$3)," Town Centre Crime"))</f>
        <v>Percentage of all Antrim Town Centre Crime</v>
      </c>
      <c r="U10" s="97" t="str">
        <f>IF(ISNUMBER(SEARCH("CITY",$F$3)),CONCATENATE(PROPER($F$3),"
Centre"),CONCATENATE(PROPER($F$3),"
Town Centre"))</f>
        <v>Antrim
Town Centre</v>
      </c>
      <c r="V10" s="98" t="str">
        <f>IF(ISNUMBER(SEARCH("CITY",$F$3)),CONCATENATE("Percentage of all ",PROPER($F$3)," Centre Crime"),CONCATENATE("Percentage of all ",PROPER($F$3)," Town Centre Crime"))</f>
        <v>Percentage of all Antrim Town Centre Crime</v>
      </c>
      <c r="W10" s="93" t="str">
        <f>IF(ISNUMBER(SEARCH("CITY",$F$3)),CONCATENATE(PROPER($F$3),"
Centre"),CONCATENATE(PROPER($F$3),"
Town Centre"))</f>
        <v>Antrim
Town Centre</v>
      </c>
      <c r="X10" s="98" t="str">
        <f>IF(ISNUMBER(SEARCH("CITY",$F$3)),CONCATENATE("Percentage of all ",PROPER($F$3)," Centre Crime"),CONCATENATE("Percentage of all ",PROPER($F$3)," Town Centre Crime"))</f>
        <v>Percentage of all Antrim Town Centre Crime</v>
      </c>
    </row>
    <row r="11" spans="1:24" s="125" customFormat="1" x14ac:dyDescent="0.3">
      <c r="B11" s="126" t="s">
        <v>6</v>
      </c>
      <c r="C11" s="127">
        <f>INDEX(crimedata!$A$162:$AY$177,MATCH($B11,crimedata!$B$98:$B$113,0),MATCH('Type of crime by town'!$F$3,crimedata!$A$1:$AY$1,0))</f>
        <v>121</v>
      </c>
      <c r="D11" s="225">
        <f>C11/$C$27</f>
        <v>0.35588235294117648</v>
      </c>
      <c r="E11" s="127">
        <f>INDEX(crimedata!$A$146:$AY$161,MATCH($B11,crimedata!$B$98:$B$113,0),MATCH('Type of crime by town'!$F$3,crimedata!$A$1:$AY$1,0))</f>
        <v>106</v>
      </c>
      <c r="F11" s="225">
        <f>E11/$E$27</f>
        <v>0.40926640926640928</v>
      </c>
      <c r="G11" s="127">
        <f>INDEX(crimedata!$A$130:$AY$145,MATCH($B11,crimedata!$B$98:$B$113,0),MATCH('Type of crime by town'!$F$3,crimedata!$A$1:$AY$1,0))</f>
        <v>126</v>
      </c>
      <c r="H11" s="225">
        <f>G11/$G$27</f>
        <v>0.46323529411764708</v>
      </c>
      <c r="I11" s="127">
        <f>INDEX(crimedata!$A$114:$AY$129,MATCH($B11,crimedata!$B$98:$B$113,0),MATCH('Type of crime by town'!$F$3,crimedata!$A$1:$AY$1,0))</f>
        <v>137</v>
      </c>
      <c r="J11" s="225">
        <f>I11/$I$27</f>
        <v>0.3903133903133903</v>
      </c>
      <c r="K11" s="127">
        <f>INDEX(crimedata!$A$98:$AY$113,MATCH($B11,crimedata!$B$98:$B$113,0),MATCH('Type of crime by town'!$F$3,crimedata!$A$1:$AY$1,0))</f>
        <v>85</v>
      </c>
      <c r="L11" s="225">
        <f t="shared" ref="L11:L26" si="0">K11/$K$27</f>
        <v>0.31954887218045114</v>
      </c>
      <c r="M11" s="127">
        <f>INDEX(crimedata!$A$82:$AY$97,MATCH($B11,crimedata!$B$82:$B$97,0),MATCH('Type of crime by town'!$F$3,crimedata!$A$1:$AY$1,0))</f>
        <v>158</v>
      </c>
      <c r="N11" s="225">
        <f>M11/$M$27</f>
        <v>0.40306122448979592</v>
      </c>
      <c r="O11" s="127">
        <f>INDEX(crimedata!$A$66:$AY$81,MATCH($B11,crimedata!$B$66:$B$81,0),MATCH('Type of crime by town'!$F$3,crimedata!$A$1:$AY$1,0))</f>
        <v>87</v>
      </c>
      <c r="P11" s="225">
        <f>O11/$O$27</f>
        <v>0.29591836734693877</v>
      </c>
      <c r="Q11" s="127">
        <f>INDEX(crimedata!$A$50:$AY$65,MATCH($B11,crimedata!$B$50:$B$65,0),MATCH('Type of crime by town'!$F$3,crimedata!$A$1:$AY$1,0))</f>
        <v>116</v>
      </c>
      <c r="R11" s="128">
        <f t="shared" ref="R11:R26" si="1">Q11/$Q$27</f>
        <v>0.35582822085889571</v>
      </c>
      <c r="S11" s="129">
        <f>INDEX(crimedata!$A$34:$AY$49,MATCH($B11,crimedata!$B$34:$B$49,0),MATCH('Type of crime by town'!$F$3,crimedata!$A$1:$AY$1,0))</f>
        <v>128</v>
      </c>
      <c r="T11" s="130">
        <f>S11/$S$27</f>
        <v>0.36887608069164263</v>
      </c>
      <c r="U11" s="127">
        <f>INDEX(crimedata!$A$18:$AY$33,MATCH($B11,crimedata!$B$18:$B$33,0),MATCH('Type of crime by town'!$F$3,crimedata!$A$1:$AY$1,0))</f>
        <v>187</v>
      </c>
      <c r="V11" s="128">
        <f>U11/$U$27</f>
        <v>0.46984924623115576</v>
      </c>
      <c r="W11" s="129">
        <f>INDEX(crimedata!$A$1:$AY$17,MATCH($B11,crimedata!$B$1:$B$17,0),MATCH('Type of crime by town'!$F$3,crimedata!$A$1:$AY$1,0))</f>
        <v>179</v>
      </c>
      <c r="X11" s="128">
        <f>W11/$W$27</f>
        <v>0.44638403990024939</v>
      </c>
    </row>
    <row r="12" spans="1:24" s="125" customFormat="1" x14ac:dyDescent="0.3">
      <c r="B12" s="131" t="s">
        <v>7</v>
      </c>
      <c r="C12" s="270">
        <f>INDEX(crimedata!$A$162:$AY$177,MATCH($B12,crimedata!$B$98:$B$113,0),MATCH('Type of crime by town'!$F$3,crimedata!$A$1:$AY$1,0))</f>
        <v>1</v>
      </c>
      <c r="D12" s="271">
        <f t="shared" ref="D12:D26" si="2">C12/$C$27</f>
        <v>2.9411764705882353E-3</v>
      </c>
      <c r="E12" s="270">
        <f>INDEX(crimedata!$A$146:$AY$161,MATCH($B12,crimedata!$B$98:$B$113,0),MATCH('Type of crime by town'!$F$3,crimedata!$A$1:$AY$1,0))</f>
        <v>1</v>
      </c>
      <c r="F12" s="271">
        <f t="shared" ref="F12:F26" si="3">E12/$E$27</f>
        <v>3.8610038610038611E-3</v>
      </c>
      <c r="G12" s="270">
        <f>INDEX(crimedata!$A$130:$AY$145,MATCH($B12,crimedata!$B$98:$B$113,0),MATCH('Type of crime by town'!$F$3,crimedata!$A$1:$AY$1,0))</f>
        <v>0</v>
      </c>
      <c r="H12" s="271">
        <f t="shared" ref="H12:H26" si="4">G12/$G$27</f>
        <v>0</v>
      </c>
      <c r="I12" s="270">
        <f>INDEX(crimedata!$A$114:$AY$129,MATCH($B12,crimedata!$B$98:$B$113,0),MATCH('Type of crime by town'!$F$3,crimedata!$A$1:$AY$1,0))</f>
        <v>1</v>
      </c>
      <c r="J12" s="271">
        <f t="shared" ref="J12:J26" si="5">I12/$I$27</f>
        <v>2.8490028490028491E-3</v>
      </c>
      <c r="K12" s="132">
        <f>INDEX(crimedata!$A$98:$AY$113,MATCH($B12,crimedata!$B$98:$B$113,0),MATCH('Type of crime by town'!$F$3,crimedata!$A$1:$AY$1,0))</f>
        <v>1</v>
      </c>
      <c r="L12" s="226">
        <f t="shared" si="0"/>
        <v>3.7593984962406013E-3</v>
      </c>
      <c r="M12" s="132">
        <f>INDEX(crimedata!$A$82:$AY$97,MATCH($B12,crimedata!$B$82:$B$97,0),MATCH('Type of crime by town'!$F$3,crimedata!$A$1:$AY$1,0))</f>
        <v>0</v>
      </c>
      <c r="N12" s="226">
        <f t="shared" ref="N12:N26" si="6">M12/$M$27</f>
        <v>0</v>
      </c>
      <c r="O12" s="132">
        <f>INDEX(crimedata!$A$66:$AY$81,MATCH($B12,crimedata!$B$66:$B$81,0),MATCH('Type of crime by town'!$F$3,crimedata!$A$1:$AY$1,0))</f>
        <v>2</v>
      </c>
      <c r="P12" s="226">
        <f t="shared" ref="P12:P26" si="7">O12/$O$27</f>
        <v>6.8027210884353739E-3</v>
      </c>
      <c r="Q12" s="132">
        <f>INDEX(crimedata!$A$50:$AY$65,MATCH($B12,crimedata!$B$50:$B$65,0),MATCH('Type of crime by town'!$F$3,crimedata!$A$1:$AY$1,0))</f>
        <v>0</v>
      </c>
      <c r="R12" s="133">
        <f t="shared" si="1"/>
        <v>0</v>
      </c>
      <c r="S12" s="134">
        <f>INDEX(crimedata!$A$34:$AY$49,MATCH($B12,crimedata!$B$34:$B$49,0),MATCH('Type of crime by town'!$F$3,crimedata!$A$1:$AY$1,0))</f>
        <v>0</v>
      </c>
      <c r="T12" s="135">
        <f t="shared" ref="T12:T26" si="8">S12/$S$27</f>
        <v>0</v>
      </c>
      <c r="U12" s="132">
        <f>INDEX(crimedata!$A$18:$AY$33,MATCH($B12,crimedata!$B$18:$B$33,0),MATCH('Type of crime by town'!$F$3,crimedata!$A$1:$AY$1,0))</f>
        <v>1</v>
      </c>
      <c r="V12" s="133">
        <f t="shared" ref="V12:V26" si="9">U12/$U$27</f>
        <v>2.5125628140703518E-3</v>
      </c>
      <c r="W12" s="134">
        <f>INDEX(crimedata!$A$1:$AY$17,MATCH($B12,crimedata!$B$1:$B$17,0),MATCH('Type of crime by town'!$F$3,crimedata!$A$1:$AY$1,0))</f>
        <v>0</v>
      </c>
      <c r="X12" s="133">
        <f t="shared" ref="X12:X26" si="10">W12/$W$27</f>
        <v>0</v>
      </c>
    </row>
    <row r="13" spans="1:24" s="125" customFormat="1" x14ac:dyDescent="0.3">
      <c r="B13" s="126" t="s">
        <v>8</v>
      </c>
      <c r="C13" s="127">
        <f>INDEX(crimedata!$A$162:$AY$177,MATCH($B13,crimedata!$B$98:$B$113,0),MATCH('Type of crime by town'!$F$3,crimedata!$A$1:$AY$1,0))</f>
        <v>2</v>
      </c>
      <c r="D13" s="225">
        <f t="shared" si="2"/>
        <v>5.8823529411764705E-3</v>
      </c>
      <c r="E13" s="348">
        <f>INDEX(crimedata!$A$146:$AY$161,MATCH($B13,crimedata!$B$98:$B$113,0),MATCH('Type of crime by town'!$F$3,crimedata!$A$1:$AY$1,0))</f>
        <v>0</v>
      </c>
      <c r="F13" s="225">
        <f t="shared" si="3"/>
        <v>0</v>
      </c>
      <c r="G13" s="127">
        <f>INDEX(crimedata!$A$130:$AY$145,MATCH($B13,crimedata!$B$98:$B$113,0),MATCH('Type of crime by town'!$F$3,crimedata!$A$1:$AY$1,0))</f>
        <v>6</v>
      </c>
      <c r="H13" s="225">
        <f t="shared" si="4"/>
        <v>2.2058823529411766E-2</v>
      </c>
      <c r="I13" s="127">
        <f>INDEX(crimedata!$A$114:$AY$129,MATCH($B13,crimedata!$B$98:$B$113,0),MATCH('Type of crime by town'!$F$3,crimedata!$A$1:$AY$1,0))</f>
        <v>5</v>
      </c>
      <c r="J13" s="225">
        <f t="shared" si="5"/>
        <v>1.4245014245014245E-2</v>
      </c>
      <c r="K13" s="127">
        <f>INDEX(crimedata!$A$98:$AY$113,MATCH($B13,crimedata!$B$98:$B$113,0),MATCH('Type of crime by town'!$F$3,crimedata!$A$1:$AY$1,0))</f>
        <v>6</v>
      </c>
      <c r="L13" s="225">
        <f t="shared" si="0"/>
        <v>2.2556390977443608E-2</v>
      </c>
      <c r="M13" s="127">
        <f>INDEX(crimedata!$A$82:$AY$97,MATCH($B13,crimedata!$B$82:$B$97,0),MATCH('Type of crime by town'!$F$3,crimedata!$A$1:$AY$1,0))</f>
        <v>8</v>
      </c>
      <c r="N13" s="225">
        <f t="shared" si="6"/>
        <v>2.0408163265306121E-2</v>
      </c>
      <c r="O13" s="127">
        <f>INDEX(crimedata!$A$66:$AY$81,MATCH($B13,crimedata!$B$66:$B$81,0),MATCH('Type of crime by town'!$F$3,crimedata!$A$1:$AY$1,0))</f>
        <v>12</v>
      </c>
      <c r="P13" s="225">
        <f t="shared" si="7"/>
        <v>4.0816326530612242E-2</v>
      </c>
      <c r="Q13" s="127">
        <f>INDEX(crimedata!$A$50:$AY$65,MATCH($B13,crimedata!$B$50:$B$65,0),MATCH('Type of crime by town'!$F$3,crimedata!$A$1:$AY$1,0))</f>
        <v>15</v>
      </c>
      <c r="R13" s="128">
        <f t="shared" si="1"/>
        <v>4.6012269938650305E-2</v>
      </c>
      <c r="S13" s="129">
        <f>INDEX(crimedata!$A$34:$AY$49,MATCH($B13,crimedata!$B$34:$B$49,0),MATCH('Type of crime by town'!$F$3,crimedata!$A$1:$AY$1,0))</f>
        <v>6</v>
      </c>
      <c r="T13" s="130">
        <f t="shared" si="8"/>
        <v>1.7291066282420751E-2</v>
      </c>
      <c r="U13" s="127">
        <f>INDEX(crimedata!$A$18:$AY$33,MATCH($B13,crimedata!$B$18:$B$33,0),MATCH('Type of crime by town'!$F$3,crimedata!$A$1:$AY$1,0))</f>
        <v>9</v>
      </c>
      <c r="V13" s="128">
        <f t="shared" si="9"/>
        <v>2.2613065326633167E-2</v>
      </c>
      <c r="W13" s="129">
        <f>INDEX(crimedata!$A$1:$AY$17,MATCH($B13,crimedata!$B$1:$B$17,0),MATCH('Type of crime by town'!$F$3,crimedata!$A$1:$AY$1,0))</f>
        <v>14</v>
      </c>
      <c r="X13" s="128">
        <f t="shared" si="10"/>
        <v>3.4912718204488775E-2</v>
      </c>
    </row>
    <row r="14" spans="1:24" s="125" customFormat="1" x14ac:dyDescent="0.3">
      <c r="B14" s="131" t="s">
        <v>9</v>
      </c>
      <c r="C14" s="270">
        <f>INDEX(crimedata!$A$162:$AY$177,MATCH($B14,crimedata!$B$98:$B$113,0),MATCH('Type of crime by town'!$F$3,crimedata!$A$1:$AY$1,0))</f>
        <v>44</v>
      </c>
      <c r="D14" s="271">
        <f t="shared" si="2"/>
        <v>0.12941176470588237</v>
      </c>
      <c r="E14" s="270">
        <f>INDEX(crimedata!$A$146:$AY$161,MATCH($B14,crimedata!$B$98:$B$113,0),MATCH('Type of crime by town'!$F$3,crimedata!$A$1:$AY$1,0))</f>
        <v>28</v>
      </c>
      <c r="F14" s="271">
        <f t="shared" si="3"/>
        <v>0.10810810810810811</v>
      </c>
      <c r="G14" s="270">
        <f>INDEX(crimedata!$A$130:$AY$145,MATCH($B14,crimedata!$B$98:$B$113,0),MATCH('Type of crime by town'!$F$3,crimedata!$A$1:$AY$1,0))</f>
        <v>32</v>
      </c>
      <c r="H14" s="271">
        <f t="shared" si="4"/>
        <v>0.11764705882352941</v>
      </c>
      <c r="I14" s="270">
        <f>INDEX(crimedata!$A$114:$AY$129,MATCH($B14,crimedata!$B$98:$B$113,0),MATCH('Type of crime by town'!$F$3,crimedata!$A$1:$AY$1,0))</f>
        <v>46</v>
      </c>
      <c r="J14" s="271">
        <f t="shared" si="5"/>
        <v>0.13105413105413105</v>
      </c>
      <c r="K14" s="132">
        <f>INDEX(crimedata!$A$98:$AY$113,MATCH($B14,crimedata!$B$98:$B$113,0),MATCH('Type of crime by town'!$F$3,crimedata!$A$1:$AY$1,0))</f>
        <v>31</v>
      </c>
      <c r="L14" s="226">
        <f t="shared" si="0"/>
        <v>0.11654135338345864</v>
      </c>
      <c r="M14" s="132">
        <f>INDEX(crimedata!$A$82:$AY$97,MATCH($B14,crimedata!$B$82:$B$97,0),MATCH('Type of crime by town'!$F$3,crimedata!$A$1:$AY$1,0))</f>
        <v>52</v>
      </c>
      <c r="N14" s="226">
        <f t="shared" si="6"/>
        <v>0.1326530612244898</v>
      </c>
      <c r="O14" s="132">
        <f>INDEX(crimedata!$A$66:$AY$81,MATCH($B14,crimedata!$B$66:$B$81,0),MATCH('Type of crime by town'!$F$3,crimedata!$A$1:$AY$1,0))</f>
        <v>28</v>
      </c>
      <c r="P14" s="226">
        <f t="shared" si="7"/>
        <v>9.5238095238095233E-2</v>
      </c>
      <c r="Q14" s="132">
        <f>INDEX(crimedata!$A$50:$AY$65,MATCH($B14,crimedata!$B$50:$B$65,0),MATCH('Type of crime by town'!$F$3,crimedata!$A$1:$AY$1,0))</f>
        <v>37</v>
      </c>
      <c r="R14" s="133">
        <f t="shared" si="1"/>
        <v>0.11349693251533742</v>
      </c>
      <c r="S14" s="134">
        <f>INDEX(crimedata!$A$34:$AY$49,MATCH($B14,crimedata!$B$34:$B$49,0),MATCH('Type of crime by town'!$F$3,crimedata!$A$1:$AY$1,0))</f>
        <v>41</v>
      </c>
      <c r="T14" s="135">
        <f t="shared" si="8"/>
        <v>0.11815561959654179</v>
      </c>
      <c r="U14" s="132">
        <f>INDEX(crimedata!$A$18:$AY$33,MATCH($B14,crimedata!$B$18:$B$33,0),MATCH('Type of crime by town'!$F$3,crimedata!$A$1:$AY$1,0))</f>
        <v>42</v>
      </c>
      <c r="V14" s="133">
        <f t="shared" si="9"/>
        <v>0.10552763819095477</v>
      </c>
      <c r="W14" s="134">
        <f>INDEX(crimedata!$A$1:$AY$17,MATCH($B14,crimedata!$B$1:$B$17,0),MATCH('Type of crime by town'!$F$3,crimedata!$A$1:$AY$1,0))</f>
        <v>36</v>
      </c>
      <c r="X14" s="133">
        <f t="shared" si="10"/>
        <v>8.9775561097256859E-2</v>
      </c>
    </row>
    <row r="15" spans="1:24" s="125" customFormat="1" x14ac:dyDescent="0.3">
      <c r="B15" s="126" t="s">
        <v>10</v>
      </c>
      <c r="C15" s="127">
        <f>INDEX(crimedata!$A$162:$AY$177,MATCH($B15,crimedata!$B$98:$B$113,0),MATCH('Type of crime by town'!$F$3,crimedata!$A$1:$AY$1,0))</f>
        <v>15</v>
      </c>
      <c r="D15" s="225">
        <f t="shared" si="2"/>
        <v>4.4117647058823532E-2</v>
      </c>
      <c r="E15" s="127">
        <f>INDEX(crimedata!$A$146:$AY$161,MATCH($B15,crimedata!$B$98:$B$113,0),MATCH('Type of crime by town'!$F$3,crimedata!$A$1:$AY$1,0))</f>
        <v>18</v>
      </c>
      <c r="F15" s="225">
        <f t="shared" si="3"/>
        <v>6.9498069498069498E-2</v>
      </c>
      <c r="G15" s="127">
        <f>INDEX(crimedata!$A$130:$AY$145,MATCH($B15,crimedata!$B$98:$B$113,0),MATCH('Type of crime by town'!$F$3,crimedata!$A$1:$AY$1,0))</f>
        <v>17</v>
      </c>
      <c r="H15" s="225">
        <f t="shared" si="4"/>
        <v>6.25E-2</v>
      </c>
      <c r="I15" s="127">
        <f>INDEX(crimedata!$A$114:$AY$129,MATCH($B15,crimedata!$B$98:$B$113,0),MATCH('Type of crime by town'!$F$3,crimedata!$A$1:$AY$1,0))</f>
        <v>21</v>
      </c>
      <c r="J15" s="225">
        <f t="shared" si="5"/>
        <v>5.9829059829059832E-2</v>
      </c>
      <c r="K15" s="127">
        <f>INDEX(crimedata!$A$98:$AY$113,MATCH($B15,crimedata!$B$98:$B$113,0),MATCH('Type of crime by town'!$F$3,crimedata!$A$1:$AY$1,0))</f>
        <v>11</v>
      </c>
      <c r="L15" s="225">
        <f t="shared" si="0"/>
        <v>4.1353383458646614E-2</v>
      </c>
      <c r="M15" s="127">
        <f>INDEX(crimedata!$A$82:$AY$97,MATCH($B15,crimedata!$B$82:$B$97,0),MATCH('Type of crime by town'!$F$3,crimedata!$A$1:$AY$1,0))</f>
        <v>18</v>
      </c>
      <c r="N15" s="225">
        <f t="shared" si="6"/>
        <v>4.5918367346938778E-2</v>
      </c>
      <c r="O15" s="127">
        <f>INDEX(crimedata!$A$66:$AY$81,MATCH($B15,crimedata!$B$66:$B$81,0),MATCH('Type of crime by town'!$F$3,crimedata!$A$1:$AY$1,0))</f>
        <v>5</v>
      </c>
      <c r="P15" s="225">
        <f t="shared" si="7"/>
        <v>1.7006802721088437E-2</v>
      </c>
      <c r="Q15" s="127">
        <f>INDEX(crimedata!$A$50:$AY$65,MATCH($B15,crimedata!$B$50:$B$65,0),MATCH('Type of crime by town'!$F$3,crimedata!$A$1:$AY$1,0))</f>
        <v>12</v>
      </c>
      <c r="R15" s="128">
        <f t="shared" si="1"/>
        <v>3.6809815950920248E-2</v>
      </c>
      <c r="S15" s="129">
        <f>INDEX(crimedata!$A$34:$AY$49,MATCH($B15,crimedata!$B$34:$B$49,0),MATCH('Type of crime by town'!$F$3,crimedata!$A$1:$AY$1,0))</f>
        <v>23</v>
      </c>
      <c r="T15" s="130">
        <f t="shared" si="8"/>
        <v>6.6282420749279536E-2</v>
      </c>
      <c r="U15" s="127">
        <f>INDEX(crimedata!$A$18:$AY$33,MATCH($B15,crimedata!$B$18:$B$33,0),MATCH('Type of crime by town'!$F$3,crimedata!$A$1:$AY$1,0))</f>
        <v>3</v>
      </c>
      <c r="V15" s="128">
        <f t="shared" si="9"/>
        <v>7.537688442211055E-3</v>
      </c>
      <c r="W15" s="129">
        <f>INDEX(crimedata!$A$1:$AY$17,MATCH($B15,crimedata!$B$1:$B$17,0),MATCH('Type of crime by town'!$F$3,crimedata!$A$1:$AY$1,0))</f>
        <v>13</v>
      </c>
      <c r="X15" s="128">
        <f t="shared" si="10"/>
        <v>3.2418952618453865E-2</v>
      </c>
    </row>
    <row r="16" spans="1:24" s="125" customFormat="1" x14ac:dyDescent="0.3">
      <c r="B16" s="131" t="s">
        <v>11</v>
      </c>
      <c r="C16" s="270">
        <f>INDEX(crimedata!$A$162:$AY$177,MATCH($B16,crimedata!$B$98:$B$113,0),MATCH('Type of crime by town'!$F$3,crimedata!$A$1:$AY$1,0))</f>
        <v>8</v>
      </c>
      <c r="D16" s="271">
        <f t="shared" si="2"/>
        <v>2.3529411764705882E-2</v>
      </c>
      <c r="E16" s="270">
        <f>INDEX(crimedata!$A$146:$AY$161,MATCH($B16,crimedata!$B$98:$B$113,0),MATCH('Type of crime by town'!$F$3,crimedata!$A$1:$AY$1,0))</f>
        <v>0</v>
      </c>
      <c r="F16" s="271">
        <f t="shared" si="3"/>
        <v>0</v>
      </c>
      <c r="G16" s="270">
        <f>INDEX(crimedata!$A$130:$AY$145,MATCH($B16,crimedata!$B$98:$B$113,0),MATCH('Type of crime by town'!$F$3,crimedata!$A$1:$AY$1,0))</f>
        <v>4</v>
      </c>
      <c r="H16" s="271">
        <f t="shared" si="4"/>
        <v>1.4705882352941176E-2</v>
      </c>
      <c r="I16" s="270">
        <f>INDEX(crimedata!$A$114:$AY$129,MATCH($B16,crimedata!$B$98:$B$113,0),MATCH('Type of crime by town'!$F$3,crimedata!$A$1:$AY$1,0))</f>
        <v>6</v>
      </c>
      <c r="J16" s="271">
        <f t="shared" si="5"/>
        <v>1.7094017094017096E-2</v>
      </c>
      <c r="K16" s="132">
        <f>INDEX(crimedata!$A$98:$AY$113,MATCH($B16,crimedata!$B$98:$B$113,0),MATCH('Type of crime by town'!$F$3,crimedata!$A$1:$AY$1,0))</f>
        <v>5</v>
      </c>
      <c r="L16" s="226">
        <f t="shared" si="0"/>
        <v>1.8796992481203006E-2</v>
      </c>
      <c r="M16" s="132">
        <f>INDEX(crimedata!$A$82:$AY$97,MATCH($B16,crimedata!$B$82:$B$97,0),MATCH('Type of crime by town'!$F$3,crimedata!$A$1:$AY$1,0))</f>
        <v>5</v>
      </c>
      <c r="N16" s="226">
        <f t="shared" si="6"/>
        <v>1.2755102040816327E-2</v>
      </c>
      <c r="O16" s="132">
        <f>INDEX(crimedata!$A$66:$AY$81,MATCH($B16,crimedata!$B$66:$B$81,0),MATCH('Type of crime by town'!$F$3,crimedata!$A$1:$AY$1,0))</f>
        <v>1</v>
      </c>
      <c r="P16" s="226">
        <f t="shared" si="7"/>
        <v>3.4013605442176869E-3</v>
      </c>
      <c r="Q16" s="132">
        <f>INDEX(crimedata!$A$50:$AY$65,MATCH($B16,crimedata!$B$50:$B$65,0),MATCH('Type of crime by town'!$F$3,crimedata!$A$1:$AY$1,0))</f>
        <v>7</v>
      </c>
      <c r="R16" s="133">
        <f t="shared" si="1"/>
        <v>2.1472392638036811E-2</v>
      </c>
      <c r="S16" s="134">
        <f>INDEX(crimedata!$A$34:$AY$49,MATCH($B16,crimedata!$B$34:$B$49,0),MATCH('Type of crime by town'!$F$3,crimedata!$A$1:$AY$1,0))</f>
        <v>8</v>
      </c>
      <c r="T16" s="135">
        <f t="shared" si="8"/>
        <v>2.3054755043227664E-2</v>
      </c>
      <c r="U16" s="132">
        <f>INDEX(crimedata!$A$18:$AY$33,MATCH($B16,crimedata!$B$18:$B$33,0),MATCH('Type of crime by town'!$F$3,crimedata!$A$1:$AY$1,0))</f>
        <v>5</v>
      </c>
      <c r="V16" s="133">
        <f t="shared" si="9"/>
        <v>1.2562814070351759E-2</v>
      </c>
      <c r="W16" s="134">
        <f>INDEX(crimedata!$A$1:$AY$17,MATCH($B16,crimedata!$B$1:$B$17,0),MATCH('Type of crime by town'!$F$3,crimedata!$A$1:$AY$1,0))</f>
        <v>14</v>
      </c>
      <c r="X16" s="133">
        <f t="shared" si="10"/>
        <v>3.4912718204488775E-2</v>
      </c>
    </row>
    <row r="17" spans="2:24" s="125" customFormat="1" x14ac:dyDescent="0.3">
      <c r="B17" s="126" t="s">
        <v>12</v>
      </c>
      <c r="C17" s="127">
        <f>INDEX(crimedata!$A$162:$AY$177,MATCH($B17,crimedata!$B$98:$B$113,0),MATCH('Type of crime by town'!$F$3,crimedata!$A$1:$AY$1,0))</f>
        <v>16</v>
      </c>
      <c r="D17" s="225">
        <f t="shared" si="2"/>
        <v>4.7058823529411764E-2</v>
      </c>
      <c r="E17" s="127">
        <f>INDEX(crimedata!$A$146:$AY$161,MATCH($B17,crimedata!$B$98:$B$113,0),MATCH('Type of crime by town'!$F$3,crimedata!$A$1:$AY$1,0))</f>
        <v>11</v>
      </c>
      <c r="F17" s="225">
        <f t="shared" si="3"/>
        <v>4.2471042471042469E-2</v>
      </c>
      <c r="G17" s="127">
        <f>INDEX(crimedata!$A$130:$AY$145,MATCH($B17,crimedata!$B$98:$B$113,0),MATCH('Type of crime by town'!$F$3,crimedata!$A$1:$AY$1,0))</f>
        <v>9</v>
      </c>
      <c r="H17" s="225">
        <f t="shared" si="4"/>
        <v>3.3088235294117647E-2</v>
      </c>
      <c r="I17" s="127">
        <f>INDEX(crimedata!$A$114:$AY$129,MATCH($B17,crimedata!$B$98:$B$113,0),MATCH('Type of crime by town'!$F$3,crimedata!$A$1:$AY$1,0))</f>
        <v>7</v>
      </c>
      <c r="J17" s="225">
        <f t="shared" si="5"/>
        <v>1.9943019943019943E-2</v>
      </c>
      <c r="K17" s="127">
        <f>INDEX(crimedata!$A$98:$AY$113,MATCH($B17,crimedata!$B$98:$B$113,0),MATCH('Type of crime by town'!$F$3,crimedata!$A$1:$AY$1,0))</f>
        <v>25</v>
      </c>
      <c r="L17" s="225">
        <f t="shared" si="0"/>
        <v>9.3984962406015032E-2</v>
      </c>
      <c r="M17" s="127">
        <f>INDEX(crimedata!$A$82:$AY$97,MATCH($B17,crimedata!$B$82:$B$97,0),MATCH('Type of crime by town'!$F$3,crimedata!$A$1:$AY$1,0))</f>
        <v>9</v>
      </c>
      <c r="N17" s="225">
        <f t="shared" si="6"/>
        <v>2.2959183673469389E-2</v>
      </c>
      <c r="O17" s="127">
        <f>INDEX(crimedata!$A$66:$AY$81,MATCH($B17,crimedata!$B$66:$B$81,0),MATCH('Type of crime by town'!$F$3,crimedata!$A$1:$AY$1,0))</f>
        <v>22</v>
      </c>
      <c r="P17" s="225">
        <f t="shared" si="7"/>
        <v>7.4829931972789115E-2</v>
      </c>
      <c r="Q17" s="127">
        <f>INDEX(crimedata!$A$50:$AY$65,MATCH($B17,crimedata!$B$50:$B$65,0),MATCH('Type of crime by town'!$F$3,crimedata!$A$1:$AY$1,0))</f>
        <v>21</v>
      </c>
      <c r="R17" s="128">
        <f t="shared" si="1"/>
        <v>6.4417177914110432E-2</v>
      </c>
      <c r="S17" s="129">
        <f>INDEX(crimedata!$A$34:$AY$49,MATCH($B17,crimedata!$B$34:$B$49,0),MATCH('Type of crime by town'!$F$3,crimedata!$A$1:$AY$1,0))</f>
        <v>18</v>
      </c>
      <c r="T17" s="130">
        <f t="shared" si="8"/>
        <v>5.1873198847262249E-2</v>
      </c>
      <c r="U17" s="127">
        <f>INDEX(crimedata!$A$18:$AY$33,MATCH($B17,crimedata!$B$18:$B$33,0),MATCH('Type of crime by town'!$F$3,crimedata!$A$1:$AY$1,0))</f>
        <v>15</v>
      </c>
      <c r="V17" s="128">
        <f t="shared" si="9"/>
        <v>3.7688442211055273E-2</v>
      </c>
      <c r="W17" s="129">
        <f>INDEX(crimedata!$A$1:$AY$17,MATCH($B17,crimedata!$B$1:$B$17,0),MATCH('Type of crime by town'!$F$3,crimedata!$A$1:$AY$1,0))</f>
        <v>21</v>
      </c>
      <c r="X17" s="128">
        <f t="shared" si="10"/>
        <v>5.2369077306733167E-2</v>
      </c>
    </row>
    <row r="18" spans="2:24" s="125" customFormat="1" x14ac:dyDescent="0.3">
      <c r="B18" s="131" t="s">
        <v>13</v>
      </c>
      <c r="C18" s="270">
        <f>INDEX(crimedata!$A$162:$AY$177,MATCH($B18,crimedata!$B$98:$B$113,0),MATCH('Type of crime by town'!$F$3,crimedata!$A$1:$AY$1,0))</f>
        <v>3</v>
      </c>
      <c r="D18" s="271">
        <f t="shared" si="2"/>
        <v>8.8235294117647058E-3</v>
      </c>
      <c r="E18" s="270">
        <f>INDEX(crimedata!$A$146:$AY$161,MATCH($B18,crimedata!$B$98:$B$113,0),MATCH('Type of crime by town'!$F$3,crimedata!$A$1:$AY$1,0))</f>
        <v>1</v>
      </c>
      <c r="F18" s="271">
        <f t="shared" si="3"/>
        <v>3.8610038610038611E-3</v>
      </c>
      <c r="G18" s="270">
        <f>INDEX(crimedata!$A$130:$AY$145,MATCH($B18,crimedata!$B$98:$B$113,0),MATCH('Type of crime by town'!$F$3,crimedata!$A$1:$AY$1,0))</f>
        <v>4</v>
      </c>
      <c r="H18" s="271">
        <f t="shared" si="4"/>
        <v>1.4705882352941176E-2</v>
      </c>
      <c r="I18" s="270">
        <f>INDEX(crimedata!$A$114:$AY$129,MATCH($B18,crimedata!$B$98:$B$113,0),MATCH('Type of crime by town'!$F$3,crimedata!$A$1:$AY$1,0))</f>
        <v>2</v>
      </c>
      <c r="J18" s="271">
        <f t="shared" si="5"/>
        <v>5.6980056980056983E-3</v>
      </c>
      <c r="K18" s="132">
        <f>INDEX(crimedata!$A$98:$AY$113,MATCH($B18,crimedata!$B$98:$B$113,0),MATCH('Type of crime by town'!$F$3,crimedata!$A$1:$AY$1,0))</f>
        <v>2</v>
      </c>
      <c r="L18" s="226">
        <f t="shared" si="0"/>
        <v>7.5187969924812026E-3</v>
      </c>
      <c r="M18" s="132">
        <f>INDEX(crimedata!$A$82:$AY$97,MATCH($B18,crimedata!$B$82:$B$97,0),MATCH('Type of crime by town'!$F$3,crimedata!$A$1:$AY$1,0))</f>
        <v>5</v>
      </c>
      <c r="N18" s="226">
        <f t="shared" si="6"/>
        <v>1.2755102040816327E-2</v>
      </c>
      <c r="O18" s="132">
        <f>INDEX(crimedata!$A$66:$AY$81,MATCH($B18,crimedata!$B$66:$B$81,0),MATCH('Type of crime by town'!$F$3,crimedata!$A$1:$AY$1,0))</f>
        <v>2</v>
      </c>
      <c r="P18" s="226">
        <f t="shared" si="7"/>
        <v>6.8027210884353739E-3</v>
      </c>
      <c r="Q18" s="132">
        <f>INDEX(crimedata!$A$50:$AY$65,MATCH($B18,crimedata!$B$50:$B$65,0),MATCH('Type of crime by town'!$F$3,crimedata!$A$1:$AY$1,0))</f>
        <v>2</v>
      </c>
      <c r="R18" s="133">
        <f t="shared" si="1"/>
        <v>6.1349693251533744E-3</v>
      </c>
      <c r="S18" s="134">
        <f>INDEX(crimedata!$A$34:$AY$49,MATCH($B18,crimedata!$B$34:$B$49,0),MATCH('Type of crime by town'!$F$3,crimedata!$A$1:$AY$1,0))</f>
        <v>1</v>
      </c>
      <c r="T18" s="135">
        <f t="shared" si="8"/>
        <v>2.881844380403458E-3</v>
      </c>
      <c r="U18" s="132">
        <f>INDEX(crimedata!$A$18:$AY$33,MATCH($B18,crimedata!$B$18:$B$33,0),MATCH('Type of crime by town'!$F$3,crimedata!$A$1:$AY$1,0))</f>
        <v>2</v>
      </c>
      <c r="V18" s="133">
        <f t="shared" si="9"/>
        <v>5.0251256281407036E-3</v>
      </c>
      <c r="W18" s="134">
        <f>INDEX(crimedata!$A$1:$AY$17,MATCH($B18,crimedata!$B$1:$B$17,0),MATCH('Type of crime by town'!$F$3,crimedata!$A$1:$AY$1,0))</f>
        <v>0</v>
      </c>
      <c r="X18" s="133">
        <f t="shared" si="10"/>
        <v>0</v>
      </c>
    </row>
    <row r="19" spans="2:24" s="125" customFormat="1" x14ac:dyDescent="0.3">
      <c r="B19" s="230" t="s">
        <v>127</v>
      </c>
      <c r="C19" s="127">
        <f>INDEX(crimedata!$A$162:$AY$177,MATCH($B19,crimedata!$B$98:$B$113,0),MATCH('Type of crime by town'!$F$3,crimedata!$A$1:$AY$1,0))</f>
        <v>0</v>
      </c>
      <c r="D19" s="225">
        <f t="shared" si="2"/>
        <v>0</v>
      </c>
      <c r="E19" s="127">
        <f>INDEX(crimedata!$A$146:$AY$161,MATCH($B19,crimedata!$B$98:$B$113,0),MATCH('Type of crime by town'!$F$3,crimedata!$A$1:$AY$1,0))</f>
        <v>0</v>
      </c>
      <c r="F19" s="225">
        <f t="shared" si="3"/>
        <v>0</v>
      </c>
      <c r="G19" s="127">
        <f>INDEX(crimedata!$A$130:$AY$145,MATCH($B19,crimedata!$B$98:$B$113,0),MATCH('Type of crime by town'!$F$3,crimedata!$A$1:$AY$1,0))</f>
        <v>0</v>
      </c>
      <c r="H19" s="225">
        <f t="shared" si="4"/>
        <v>0</v>
      </c>
      <c r="I19" s="127">
        <f>INDEX(crimedata!$A$114:$AY$129,MATCH($B19,crimedata!$B$98:$B$113,0),MATCH('Type of crime by town'!$F$3,crimedata!$A$1:$AY$1,0))</f>
        <v>0</v>
      </c>
      <c r="J19" s="225">
        <f t="shared" si="5"/>
        <v>0</v>
      </c>
      <c r="K19" s="127">
        <f>INDEX(crimedata!$A$98:$AY$113,MATCH($B19,crimedata!$B$98:$B$113,0),MATCH('Type of crime by town'!$F$3,crimedata!$A$1:$AY$1,0))</f>
        <v>0</v>
      </c>
      <c r="L19" s="225">
        <f t="shared" si="0"/>
        <v>0</v>
      </c>
      <c r="M19" s="127">
        <f>INDEX(crimedata!$A$82:$AY$97,MATCH($B19,crimedata!$B$82:$B$97,0),MATCH('Type of crime by town'!$F$3,crimedata!$A$1:$AY$1,0))</f>
        <v>0</v>
      </c>
      <c r="N19" s="225">
        <f t="shared" si="6"/>
        <v>0</v>
      </c>
      <c r="O19" s="127">
        <f>INDEX(crimedata!$A$66:$AY$81,MATCH($B19,crimedata!$B$66:$B$81,0),MATCH('Type of crime by town'!$F$3,crimedata!$A$1:$AY$1,0))</f>
        <v>0</v>
      </c>
      <c r="P19" s="225">
        <f t="shared" si="7"/>
        <v>0</v>
      </c>
      <c r="Q19" s="127">
        <f>INDEX(crimedata!$A$50:$AY$65,MATCH($B19,crimedata!$B$50:$B$65,0),MATCH('Type of crime by town'!$F$3,crimedata!$A$1:$AY$1,0))</f>
        <v>0</v>
      </c>
      <c r="R19" s="128">
        <f t="shared" si="1"/>
        <v>0</v>
      </c>
      <c r="S19" s="129">
        <f>INDEX(crimedata!$A$34:$AY$49,MATCH($B19,crimedata!$B$34:$B$49,0),MATCH('Type of crime by town'!$F$3,crimedata!$A$1:$AY$1,0))</f>
        <v>0</v>
      </c>
      <c r="T19" s="130">
        <f t="shared" si="8"/>
        <v>0</v>
      </c>
      <c r="U19" s="127">
        <f>INDEX(crimedata!$A$18:$AY$33,MATCH($B19,crimedata!$B$18:$B$33,0),MATCH('Type of crime by town'!$F$3,crimedata!$A$1:$AY$1,0))</f>
        <v>1</v>
      </c>
      <c r="V19" s="128">
        <f t="shared" si="9"/>
        <v>2.5125628140703518E-3</v>
      </c>
      <c r="W19" s="129">
        <f>INDEX(crimedata!$A$1:$AY$17,MATCH($B19,crimedata!$B$1:$B$17,0),MATCH('Type of crime by town'!$F$3,crimedata!$A$1:$AY$1,0))</f>
        <v>9</v>
      </c>
      <c r="X19" s="128">
        <f t="shared" si="10"/>
        <v>2.2443890274314215E-2</v>
      </c>
    </row>
    <row r="20" spans="2:24" s="125" customFormat="1" x14ac:dyDescent="0.3">
      <c r="B20" s="131" t="s">
        <v>14</v>
      </c>
      <c r="C20" s="270">
        <f>INDEX(crimedata!$A$162:$AY$177,MATCH($B20,crimedata!$B$98:$B$113,0),MATCH('Type of crime by town'!$F$3,crimedata!$A$1:$AY$1,0))</f>
        <v>2</v>
      </c>
      <c r="D20" s="271">
        <f t="shared" si="2"/>
        <v>5.8823529411764705E-3</v>
      </c>
      <c r="E20" s="270">
        <f>INDEX(crimedata!$A$146:$AY$161,MATCH($B20,crimedata!$B$98:$B$113,0),MATCH('Type of crime by town'!$F$3,crimedata!$A$1:$AY$1,0))</f>
        <v>1</v>
      </c>
      <c r="F20" s="271">
        <f t="shared" si="3"/>
        <v>3.8610038610038611E-3</v>
      </c>
      <c r="G20" s="270">
        <f>INDEX(crimedata!$A$130:$AY$145,MATCH($B20,crimedata!$B$98:$B$113,0),MATCH('Type of crime by town'!$F$3,crimedata!$A$1:$AY$1,0))</f>
        <v>0</v>
      </c>
      <c r="H20" s="271">
        <f t="shared" si="4"/>
        <v>0</v>
      </c>
      <c r="I20" s="270">
        <f>INDEX(crimedata!$A$114:$AY$129,MATCH($B20,crimedata!$B$98:$B$113,0),MATCH('Type of crime by town'!$F$3,crimedata!$A$1:$AY$1,0))</f>
        <v>2</v>
      </c>
      <c r="J20" s="271">
        <f t="shared" si="5"/>
        <v>5.6980056980056983E-3</v>
      </c>
      <c r="K20" s="132">
        <f>INDEX(crimedata!$A$98:$AY$113,MATCH($B20,crimedata!$B$98:$B$113,0),MATCH('Type of crime by town'!$F$3,crimedata!$A$1:$AY$1,0))</f>
        <v>1</v>
      </c>
      <c r="L20" s="226">
        <f t="shared" si="0"/>
        <v>3.7593984962406013E-3</v>
      </c>
      <c r="M20" s="132">
        <f>INDEX(crimedata!$A$82:$AY$97,MATCH($B20,crimedata!$B$82:$B$97,0),MATCH('Type of crime by town'!$F$3,crimedata!$A$1:$AY$1,0))</f>
        <v>1</v>
      </c>
      <c r="N20" s="226">
        <f t="shared" si="6"/>
        <v>2.5510204081632651E-3</v>
      </c>
      <c r="O20" s="132">
        <f>INDEX(crimedata!$A$66:$AY$81,MATCH($B20,crimedata!$B$66:$B$81,0),MATCH('Type of crime by town'!$F$3,crimedata!$A$1:$AY$1,0))</f>
        <v>6</v>
      </c>
      <c r="P20" s="226">
        <f t="shared" si="7"/>
        <v>2.0408163265306121E-2</v>
      </c>
      <c r="Q20" s="132">
        <f>INDEX(crimedata!$A$50:$AY$65,MATCH($B20,crimedata!$B$50:$B$65,0),MATCH('Type of crime by town'!$F$3,crimedata!$A$1:$AY$1,0))</f>
        <v>3</v>
      </c>
      <c r="R20" s="133">
        <f t="shared" si="1"/>
        <v>9.202453987730062E-3</v>
      </c>
      <c r="S20" s="134">
        <f>INDEX(crimedata!$A$34:$AY$49,MATCH($B20,crimedata!$B$34:$B$49,0),MATCH('Type of crime by town'!$F$3,crimedata!$A$1:$AY$1,0))</f>
        <v>2</v>
      </c>
      <c r="T20" s="135">
        <f t="shared" si="8"/>
        <v>5.763688760806916E-3</v>
      </c>
      <c r="U20" s="132">
        <f>INDEX(crimedata!$A$18:$AY$33,MATCH($B20,crimedata!$B$18:$B$33,0),MATCH('Type of crime by town'!$F$3,crimedata!$A$1:$AY$1,0))</f>
        <v>4</v>
      </c>
      <c r="V20" s="133">
        <f t="shared" si="9"/>
        <v>1.0050251256281407E-2</v>
      </c>
      <c r="W20" s="134">
        <f>INDEX(crimedata!$A$1:$AY$17,MATCH($B20,crimedata!$B$1:$B$17,0),MATCH('Type of crime by town'!$F$3,crimedata!$A$1:$AY$1,0))</f>
        <v>0</v>
      </c>
      <c r="X20" s="133">
        <f t="shared" si="10"/>
        <v>0</v>
      </c>
    </row>
    <row r="21" spans="2:24" s="125" customFormat="1" x14ac:dyDescent="0.3">
      <c r="B21" s="126" t="s">
        <v>15</v>
      </c>
      <c r="C21" s="127">
        <f>INDEX(crimedata!$A$162:$AY$177,MATCH($B21,crimedata!$B$98:$B$113,0),MATCH('Type of crime by town'!$F$3,crimedata!$A$1:$AY$1,0))</f>
        <v>0</v>
      </c>
      <c r="D21" s="225">
        <f t="shared" si="2"/>
        <v>0</v>
      </c>
      <c r="E21" s="127">
        <f>INDEX(crimedata!$A$146:$AY$161,MATCH($B21,crimedata!$B$98:$B$113,0),MATCH('Type of crime by town'!$F$3,crimedata!$A$1:$AY$1,0))</f>
        <v>2</v>
      </c>
      <c r="F21" s="225">
        <f t="shared" si="3"/>
        <v>7.7220077220077222E-3</v>
      </c>
      <c r="G21" s="127">
        <f>INDEX(crimedata!$A$130:$AY$145,MATCH($B21,crimedata!$B$98:$B$113,0),MATCH('Type of crime by town'!$F$3,crimedata!$A$1:$AY$1,0))</f>
        <v>0</v>
      </c>
      <c r="H21" s="225">
        <f t="shared" si="4"/>
        <v>0</v>
      </c>
      <c r="I21" s="127">
        <f>INDEX(crimedata!$A$114:$AY$129,MATCH($B21,crimedata!$B$98:$B$113,0),MATCH('Type of crime by town'!$F$3,crimedata!$A$1:$AY$1,0))</f>
        <v>2</v>
      </c>
      <c r="J21" s="225">
        <f t="shared" si="5"/>
        <v>5.6980056980056983E-3</v>
      </c>
      <c r="K21" s="127">
        <f>INDEX(crimedata!$A$98:$AY$113,MATCH($B21,crimedata!$B$98:$B$113,0),MATCH('Type of crime by town'!$F$3,crimedata!$A$1:$AY$1,0))</f>
        <v>0</v>
      </c>
      <c r="L21" s="225">
        <f t="shared" si="0"/>
        <v>0</v>
      </c>
      <c r="M21" s="127">
        <f>INDEX(crimedata!$A$82:$AY$97,MATCH($B21,crimedata!$B$82:$B$97,0),MATCH('Type of crime by town'!$F$3,crimedata!$A$1:$AY$1,0))</f>
        <v>1</v>
      </c>
      <c r="N21" s="225">
        <f t="shared" si="6"/>
        <v>2.5510204081632651E-3</v>
      </c>
      <c r="O21" s="127">
        <f>INDEX(crimedata!$A$66:$AY$81,MATCH($B21,crimedata!$B$66:$B$81,0),MATCH('Type of crime by town'!$F$3,crimedata!$A$1:$AY$1,0))</f>
        <v>0</v>
      </c>
      <c r="P21" s="225">
        <f t="shared" si="7"/>
        <v>0</v>
      </c>
      <c r="Q21" s="127">
        <f>INDEX(crimedata!$A$50:$AY$65,MATCH($B21,crimedata!$B$50:$B$65,0),MATCH('Type of crime by town'!$F$3,crimedata!$A$1:$AY$1,0))</f>
        <v>0</v>
      </c>
      <c r="R21" s="128">
        <f t="shared" si="1"/>
        <v>0</v>
      </c>
      <c r="S21" s="129">
        <f>INDEX(crimedata!$A$34:$AY$49,MATCH($B21,crimedata!$B$34:$B$49,0),MATCH('Type of crime by town'!$F$3,crimedata!$A$1:$AY$1,0))</f>
        <v>3</v>
      </c>
      <c r="T21" s="130">
        <f t="shared" si="8"/>
        <v>8.6455331412103754E-3</v>
      </c>
      <c r="U21" s="127">
        <f>INDEX(crimedata!$A$18:$AY$33,MATCH($B21,crimedata!$B$18:$B$33,0),MATCH('Type of crime by town'!$F$3,crimedata!$A$1:$AY$1,0))</f>
        <v>1</v>
      </c>
      <c r="V21" s="128">
        <f t="shared" si="9"/>
        <v>2.5125628140703518E-3</v>
      </c>
      <c r="W21" s="129">
        <f>INDEX(crimedata!$A$1:$AY$17,MATCH($B21,crimedata!$B$1:$B$17,0),MATCH('Type of crime by town'!$F$3,crimedata!$A$1:$AY$1,0))</f>
        <v>3</v>
      </c>
      <c r="X21" s="128">
        <f t="shared" si="10"/>
        <v>7.481296758104738E-3</v>
      </c>
    </row>
    <row r="22" spans="2:24" s="125" customFormat="1" x14ac:dyDescent="0.3">
      <c r="B22" s="131" t="s">
        <v>16</v>
      </c>
      <c r="C22" s="270">
        <f>INDEX(crimedata!$A$162:$AY$177,MATCH($B22,crimedata!$B$98:$B$113,0),MATCH('Type of crime by town'!$F$3,crimedata!$A$1:$AY$1,0))</f>
        <v>14</v>
      </c>
      <c r="D22" s="271">
        <f t="shared" si="2"/>
        <v>4.1176470588235294E-2</v>
      </c>
      <c r="E22" s="270">
        <f>INDEX(crimedata!$A$146:$AY$161,MATCH($B22,crimedata!$B$98:$B$113,0),MATCH('Type of crime by town'!$F$3,crimedata!$A$1:$AY$1,0))</f>
        <v>8</v>
      </c>
      <c r="F22" s="271">
        <f t="shared" si="3"/>
        <v>3.0888030888030889E-2</v>
      </c>
      <c r="G22" s="270">
        <f>INDEX(crimedata!$A$130:$AY$145,MATCH($B22,crimedata!$B$98:$B$113,0),MATCH('Type of crime by town'!$F$3,crimedata!$A$1:$AY$1,0))</f>
        <v>13</v>
      </c>
      <c r="H22" s="271">
        <f t="shared" si="4"/>
        <v>4.779411764705882E-2</v>
      </c>
      <c r="I22" s="270">
        <f>INDEX(crimedata!$A$114:$AY$129,MATCH($B22,crimedata!$B$98:$B$113,0),MATCH('Type of crime by town'!$F$3,crimedata!$A$1:$AY$1,0))</f>
        <v>20</v>
      </c>
      <c r="J22" s="271">
        <f t="shared" si="5"/>
        <v>5.6980056980056981E-2</v>
      </c>
      <c r="K22" s="132">
        <f>INDEX(crimedata!$A$98:$AY$113,MATCH($B22,crimedata!$B$98:$B$113,0),MATCH('Type of crime by town'!$F$3,crimedata!$A$1:$AY$1,0))</f>
        <v>14</v>
      </c>
      <c r="L22" s="226">
        <f t="shared" si="0"/>
        <v>5.2631578947368418E-2</v>
      </c>
      <c r="M22" s="132">
        <f>INDEX(crimedata!$A$82:$AY$97,MATCH($B22,crimedata!$B$82:$B$97,0),MATCH('Type of crime by town'!$F$3,crimedata!$A$1:$AY$1,0))</f>
        <v>33</v>
      </c>
      <c r="N22" s="226">
        <f t="shared" si="6"/>
        <v>8.4183673469387751E-2</v>
      </c>
      <c r="O22" s="132">
        <f>INDEX(crimedata!$A$66:$AY$81,MATCH($B22,crimedata!$B$66:$B$81,0),MATCH('Type of crime by town'!$F$3,crimedata!$A$1:$AY$1,0))</f>
        <v>24</v>
      </c>
      <c r="P22" s="226">
        <f t="shared" si="7"/>
        <v>8.1632653061224483E-2</v>
      </c>
      <c r="Q22" s="132">
        <f>INDEX(crimedata!$A$50:$AY$65,MATCH($B22,crimedata!$B$50:$B$65,0),MATCH('Type of crime by town'!$F$3,crimedata!$A$1:$AY$1,0))</f>
        <v>11</v>
      </c>
      <c r="R22" s="133">
        <f t="shared" si="1"/>
        <v>3.3742331288343558E-2</v>
      </c>
      <c r="S22" s="134">
        <f>INDEX(crimedata!$A$34:$AY$49,MATCH($B22,crimedata!$B$34:$B$49,0),MATCH('Type of crime by town'!$F$3,crimedata!$A$1:$AY$1,0))</f>
        <v>14</v>
      </c>
      <c r="T22" s="135">
        <f t="shared" si="8"/>
        <v>4.0345821325648415E-2</v>
      </c>
      <c r="U22" s="132">
        <f>INDEX(crimedata!$A$18:$AY$33,MATCH($B22,crimedata!$B$18:$B$33,0),MATCH('Type of crime by town'!$F$3,crimedata!$A$1:$AY$1,0))</f>
        <v>9</v>
      </c>
      <c r="V22" s="133">
        <f t="shared" si="9"/>
        <v>2.2613065326633167E-2</v>
      </c>
      <c r="W22" s="134">
        <f>INDEX(crimedata!$A$1:$AY$17,MATCH($B22,crimedata!$B$1:$B$17,0),MATCH('Type of crime by town'!$F$3,crimedata!$A$1:$AY$1,0))</f>
        <v>22</v>
      </c>
      <c r="X22" s="133">
        <f t="shared" si="10"/>
        <v>5.4862842892768077E-2</v>
      </c>
    </row>
    <row r="23" spans="2:24" s="125" customFormat="1" x14ac:dyDescent="0.3">
      <c r="B23" s="126" t="s">
        <v>17</v>
      </c>
      <c r="C23" s="127">
        <f>INDEX(crimedata!$A$162:$AY$177,MATCH($B23,crimedata!$B$98:$B$113,0),MATCH('Type of crime by town'!$F$3,crimedata!$A$1:$AY$1,0))</f>
        <v>0</v>
      </c>
      <c r="D23" s="225">
        <f t="shared" si="2"/>
        <v>0</v>
      </c>
      <c r="E23" s="127">
        <f>INDEX(crimedata!$A$146:$AY$161,MATCH($B23,crimedata!$B$98:$B$113,0),MATCH('Type of crime by town'!$F$3,crimedata!$A$1:$AY$1,0))</f>
        <v>0</v>
      </c>
      <c r="F23" s="225">
        <f t="shared" si="3"/>
        <v>0</v>
      </c>
      <c r="G23" s="127">
        <f>INDEX(crimedata!$A$130:$AY$145,MATCH($B23,crimedata!$B$98:$B$113,0),MATCH('Type of crime by town'!$F$3,crimedata!$A$1:$AY$1,0))</f>
        <v>0</v>
      </c>
      <c r="H23" s="225">
        <f t="shared" si="4"/>
        <v>0</v>
      </c>
      <c r="I23" s="127">
        <f>INDEX(crimedata!$A$114:$AY$129,MATCH($B23,crimedata!$B$98:$B$113,0),MATCH('Type of crime by town'!$F$3,crimedata!$A$1:$AY$1,0))</f>
        <v>0</v>
      </c>
      <c r="J23" s="225">
        <f t="shared" si="5"/>
        <v>0</v>
      </c>
      <c r="K23" s="127">
        <f>INDEX(crimedata!$A$98:$AY$113,MATCH($B23,crimedata!$B$98:$B$113,0),MATCH('Type of crime by town'!$F$3,crimedata!$A$1:$AY$1,0))</f>
        <v>1</v>
      </c>
      <c r="L23" s="225">
        <f t="shared" si="0"/>
        <v>3.7593984962406013E-3</v>
      </c>
      <c r="M23" s="127">
        <f>INDEX(crimedata!$A$82:$AY$97,MATCH($B23,crimedata!$B$82:$B$97,0),MATCH('Type of crime by town'!$F$3,crimedata!$A$1:$AY$1,0))</f>
        <v>2</v>
      </c>
      <c r="N23" s="225">
        <f t="shared" si="6"/>
        <v>5.1020408163265302E-3</v>
      </c>
      <c r="O23" s="127">
        <f>INDEX(crimedata!$A$66:$AY$81,MATCH($B23,crimedata!$B$66:$B$81,0),MATCH('Type of crime by town'!$F$3,crimedata!$A$1:$AY$1,0))</f>
        <v>1</v>
      </c>
      <c r="P23" s="225">
        <f t="shared" si="7"/>
        <v>3.4013605442176869E-3</v>
      </c>
      <c r="Q23" s="127">
        <f>INDEX(crimedata!$A$50:$AY$65,MATCH($B23,crimedata!$B$50:$B$65,0),MATCH('Type of crime by town'!$F$3,crimedata!$A$1:$AY$1,0))</f>
        <v>0</v>
      </c>
      <c r="R23" s="128">
        <f t="shared" si="1"/>
        <v>0</v>
      </c>
      <c r="S23" s="129">
        <f>INDEX(crimedata!$A$34:$AY$49,MATCH($B23,crimedata!$B$34:$B$49,0),MATCH('Type of crime by town'!$F$3,crimedata!$A$1:$AY$1,0))</f>
        <v>1</v>
      </c>
      <c r="T23" s="130">
        <f t="shared" si="8"/>
        <v>2.881844380403458E-3</v>
      </c>
      <c r="U23" s="127">
        <f>INDEX(crimedata!$A$18:$AY$33,MATCH($B23,crimedata!$B$18:$B$33,0),MATCH('Type of crime by town'!$F$3,crimedata!$A$1:$AY$1,0))</f>
        <v>1</v>
      </c>
      <c r="V23" s="128">
        <f t="shared" si="9"/>
        <v>2.5125628140703518E-3</v>
      </c>
      <c r="W23" s="129">
        <f>INDEX(crimedata!$A$1:$AY$17,MATCH($B23,crimedata!$B$1:$B$17,0),MATCH('Type of crime by town'!$F$3,crimedata!$A$1:$AY$1,0))</f>
        <v>0</v>
      </c>
      <c r="X23" s="128">
        <f t="shared" si="10"/>
        <v>0</v>
      </c>
    </row>
    <row r="24" spans="2:24" s="125" customFormat="1" x14ac:dyDescent="0.3">
      <c r="B24" s="131" t="s">
        <v>18</v>
      </c>
      <c r="C24" s="270">
        <f>INDEX(crimedata!$A$162:$AY$177,MATCH($B24,crimedata!$B$98:$B$113,0),MATCH('Type of crime by town'!$F$3,crimedata!$A$1:$AY$1,0))</f>
        <v>1</v>
      </c>
      <c r="D24" s="271">
        <f t="shared" si="2"/>
        <v>2.9411764705882353E-3</v>
      </c>
      <c r="E24" s="270">
        <f>INDEX(crimedata!$A$146:$AY$161,MATCH($B24,crimedata!$B$98:$B$113,0),MATCH('Type of crime by town'!$F$3,crimedata!$A$1:$AY$1,0))</f>
        <v>3</v>
      </c>
      <c r="F24" s="271">
        <f t="shared" si="3"/>
        <v>1.1583011583011582E-2</v>
      </c>
      <c r="G24" s="270">
        <f>INDEX(crimedata!$A$130:$AY$145,MATCH($B24,crimedata!$B$98:$B$113,0),MATCH('Type of crime by town'!$F$3,crimedata!$A$1:$AY$1,0))</f>
        <v>2</v>
      </c>
      <c r="H24" s="271">
        <f t="shared" si="4"/>
        <v>7.3529411764705881E-3</v>
      </c>
      <c r="I24" s="270">
        <f>INDEX(crimedata!$A$114:$AY$129,MATCH($B24,crimedata!$B$98:$B$113,0),MATCH('Type of crime by town'!$F$3,crimedata!$A$1:$AY$1,0))</f>
        <v>3</v>
      </c>
      <c r="J24" s="271">
        <f t="shared" si="5"/>
        <v>8.5470085470085479E-3</v>
      </c>
      <c r="K24" s="132">
        <f>INDEX(crimedata!$A$98:$AY$113,MATCH($B24,crimedata!$B$98:$B$113,0),MATCH('Type of crime by town'!$F$3,crimedata!$A$1:$AY$1,0))</f>
        <v>2</v>
      </c>
      <c r="L24" s="226">
        <f t="shared" si="0"/>
        <v>7.5187969924812026E-3</v>
      </c>
      <c r="M24" s="132">
        <f>INDEX(crimedata!$A$82:$AY$97,MATCH($B24,crimedata!$B$82:$B$97,0),MATCH('Type of crime by town'!$F$3,crimedata!$A$1:$AY$1,0))</f>
        <v>5</v>
      </c>
      <c r="N24" s="226">
        <f t="shared" si="6"/>
        <v>1.2755102040816327E-2</v>
      </c>
      <c r="O24" s="132">
        <f>INDEX(crimedata!$A$66:$AY$81,MATCH($B24,crimedata!$B$66:$B$81,0),MATCH('Type of crime by town'!$F$3,crimedata!$A$1:$AY$1,0))</f>
        <v>3</v>
      </c>
      <c r="P24" s="226">
        <f t="shared" si="7"/>
        <v>1.020408163265306E-2</v>
      </c>
      <c r="Q24" s="132">
        <f>INDEX(crimedata!$A$50:$AY$65,MATCH($B24,crimedata!$B$50:$B$65,0),MATCH('Type of crime by town'!$F$3,crimedata!$A$1:$AY$1,0))</f>
        <v>3</v>
      </c>
      <c r="R24" s="133">
        <f t="shared" si="1"/>
        <v>9.202453987730062E-3</v>
      </c>
      <c r="S24" s="134">
        <f>INDEX(crimedata!$A$34:$AY$49,MATCH($B24,crimedata!$B$34:$B$49,0),MATCH('Type of crime by town'!$F$3,crimedata!$A$1:$AY$1,0))</f>
        <v>4</v>
      </c>
      <c r="T24" s="135">
        <f t="shared" si="8"/>
        <v>1.1527377521613832E-2</v>
      </c>
      <c r="U24" s="132">
        <f>INDEX(crimedata!$A$18:$AY$33,MATCH($B24,crimedata!$B$18:$B$33,0),MATCH('Type of crime by town'!$F$3,crimedata!$A$1:$AY$1,0))</f>
        <v>9</v>
      </c>
      <c r="V24" s="133">
        <f t="shared" si="9"/>
        <v>2.2613065326633167E-2</v>
      </c>
      <c r="W24" s="134">
        <f>INDEX(crimedata!$A$1:$AY$17,MATCH($B24,crimedata!$B$1:$B$17,0),MATCH('Type of crime by town'!$F$3,crimedata!$A$1:$AY$1,0))</f>
        <v>7</v>
      </c>
      <c r="X24" s="133">
        <f t="shared" si="10"/>
        <v>1.7456359102244388E-2</v>
      </c>
    </row>
    <row r="25" spans="2:24" s="125" customFormat="1" x14ac:dyDescent="0.3">
      <c r="B25" s="230" t="s">
        <v>128</v>
      </c>
      <c r="C25" s="127">
        <f>INDEX(crimedata!$A$162:$AY$177,MATCH($B25,crimedata!$B$98:$B$113,0),MATCH('Type of crime by town'!$F$3,crimedata!$A$1:$AY$1,0))</f>
        <v>0</v>
      </c>
      <c r="D25" s="225">
        <f t="shared" si="2"/>
        <v>0</v>
      </c>
      <c r="E25" s="127">
        <f>INDEX(crimedata!$A$146:$AY$161,MATCH($B25,crimedata!$B$98:$B$113,0),MATCH('Type of crime by town'!$F$3,crimedata!$A$1:$AY$1,0))</f>
        <v>0</v>
      </c>
      <c r="F25" s="225">
        <f t="shared" si="3"/>
        <v>0</v>
      </c>
      <c r="G25" s="127">
        <f>INDEX(crimedata!$A$130:$AY$145,MATCH($B25,crimedata!$B$98:$B$113,0),MATCH('Type of crime by town'!$F$3,crimedata!$A$1:$AY$1,0))</f>
        <v>0</v>
      </c>
      <c r="H25" s="225">
        <f t="shared" si="4"/>
        <v>0</v>
      </c>
      <c r="I25" s="127">
        <f>INDEX(crimedata!$A$114:$AY$129,MATCH($B25,crimedata!$B$98:$B$113,0),MATCH('Type of crime by town'!$F$3,crimedata!$A$1:$AY$1,0))</f>
        <v>0</v>
      </c>
      <c r="J25" s="225">
        <f t="shared" si="5"/>
        <v>0</v>
      </c>
      <c r="K25" s="127">
        <f>INDEX(crimedata!$A$98:$AY$113,MATCH($B25,crimedata!$B$98:$B$113,0),MATCH('Type of crime by town'!$F$3,crimedata!$A$1:$AY$1,0))</f>
        <v>0</v>
      </c>
      <c r="L25" s="225">
        <f t="shared" si="0"/>
        <v>0</v>
      </c>
      <c r="M25" s="127">
        <f>INDEX(crimedata!$A$82:$AY$97,MATCH($B25,crimedata!$B$82:$B$97,0),MATCH('Type of crime by town'!$F$3,crimedata!$A$1:$AY$1,0))</f>
        <v>0</v>
      </c>
      <c r="N25" s="225">
        <f t="shared" si="6"/>
        <v>0</v>
      </c>
      <c r="O25" s="127">
        <f>INDEX(crimedata!$A$66:$AY$81,MATCH($B25,crimedata!$B$66:$B$81,0),MATCH('Type of crime by town'!$F$3,crimedata!$A$1:$AY$1,0))</f>
        <v>0</v>
      </c>
      <c r="P25" s="225">
        <f t="shared" si="7"/>
        <v>0</v>
      </c>
      <c r="Q25" s="127">
        <f>INDEX(crimedata!$A$50:$AY$65,MATCH($B25,crimedata!$B$50:$B$65,0),MATCH('Type of crime by town'!$F$3,crimedata!$A$1:$AY$1,0))</f>
        <v>0</v>
      </c>
      <c r="R25" s="128">
        <f t="shared" si="1"/>
        <v>0</v>
      </c>
      <c r="S25" s="129">
        <f>INDEX(crimedata!$A$34:$AY$49,MATCH($B25,crimedata!$B$34:$B$49,0),MATCH('Type of crime by town'!$F$3,crimedata!$A$1:$AY$1,0))</f>
        <v>0</v>
      </c>
      <c r="T25" s="130">
        <f t="shared" si="8"/>
        <v>0</v>
      </c>
      <c r="U25" s="127">
        <f>INDEX(crimedata!$A$18:$AY$33,MATCH($B25,crimedata!$B$18:$B$33,0),MATCH('Type of crime by town'!$F$3,crimedata!$A$1:$AY$1,0))</f>
        <v>34</v>
      </c>
      <c r="V25" s="128">
        <f t="shared" si="9"/>
        <v>8.5427135678391955E-2</v>
      </c>
      <c r="W25" s="129">
        <f>INDEX(crimedata!$A$1:$AY$17,MATCH($B25,crimedata!$B$1:$B$17,0),MATCH('Type of crime by town'!$F$3,crimedata!$A$1:$AY$1,0))</f>
        <v>83</v>
      </c>
      <c r="X25" s="128">
        <f t="shared" si="10"/>
        <v>0.20698254364089774</v>
      </c>
    </row>
    <row r="26" spans="2:24" s="125" customFormat="1" x14ac:dyDescent="0.3">
      <c r="B26" s="131" t="s">
        <v>19</v>
      </c>
      <c r="C26" s="270">
        <f>INDEX(crimedata!$A$162:$AY$177,MATCH($B26,crimedata!$B$98:$B$113,0),MATCH('Type of crime by town'!$F$3,crimedata!$A$1:$AY$1,0))</f>
        <v>113</v>
      </c>
      <c r="D26" s="271">
        <f t="shared" si="2"/>
        <v>0.33235294117647057</v>
      </c>
      <c r="E26" s="270">
        <f>INDEX(crimedata!$A$146:$AY$161,MATCH($B26,crimedata!$B$98:$B$113,0),MATCH('Type of crime by town'!$F$3,crimedata!$A$1:$AY$1,0))</f>
        <v>80</v>
      </c>
      <c r="F26" s="271">
        <f t="shared" si="3"/>
        <v>0.30888030888030887</v>
      </c>
      <c r="G26" s="270">
        <f>INDEX(crimedata!$A$130:$AY$145,MATCH($B26,crimedata!$B$98:$B$113,0),MATCH('Type of crime by town'!$F$3,crimedata!$A$1:$AY$1,0))</f>
        <v>59</v>
      </c>
      <c r="H26" s="271">
        <f t="shared" si="4"/>
        <v>0.21691176470588236</v>
      </c>
      <c r="I26" s="270">
        <f>INDEX(crimedata!$A$114:$AY$129,MATCH($B26,crimedata!$B$98:$B$113,0),MATCH('Type of crime by town'!$F$3,crimedata!$A$1:$AY$1,0))</f>
        <v>99</v>
      </c>
      <c r="J26" s="271">
        <f t="shared" si="5"/>
        <v>0.28205128205128205</v>
      </c>
      <c r="K26" s="132">
        <f>INDEX(crimedata!$A$98:$AY$113,MATCH($B26,crimedata!$B$98:$B$113,0),MATCH('Type of crime by town'!$F$3,crimedata!$A$1:$AY$1,0))</f>
        <v>82</v>
      </c>
      <c r="L26" s="226">
        <f t="shared" si="0"/>
        <v>0.30827067669172931</v>
      </c>
      <c r="M26" s="132">
        <f>INDEX(crimedata!$A$82:$AY$97,MATCH($B26,crimedata!$B$82:$B$97,0),MATCH('Type of crime by town'!$F$3,crimedata!$A$1:$AY$1,0))</f>
        <v>95</v>
      </c>
      <c r="N26" s="226">
        <f t="shared" si="6"/>
        <v>0.2423469387755102</v>
      </c>
      <c r="O26" s="132">
        <f>INDEX(crimedata!$A$66:$AY$81,MATCH($B26,crimedata!$B$66:$B$81,0),MATCH('Type of crime by town'!$F$3,crimedata!$A$1:$AY$1,0))</f>
        <v>101</v>
      </c>
      <c r="P26" s="226">
        <f t="shared" si="7"/>
        <v>0.34353741496598639</v>
      </c>
      <c r="Q26" s="132">
        <f>INDEX(crimedata!$A$50:$AY$65,MATCH($B26,crimedata!$B$50:$B$65,0),MATCH('Type of crime by town'!$F$3,crimedata!$A$1:$AY$1,0))</f>
        <v>99</v>
      </c>
      <c r="R26" s="133">
        <f t="shared" si="1"/>
        <v>0.30368098159509205</v>
      </c>
      <c r="S26" s="134">
        <f>INDEX(crimedata!$A$34:$AY$49,MATCH($B26,crimedata!$B$34:$B$49,0),MATCH('Type of crime by town'!$F$3,crimedata!$A$1:$AY$1,0))</f>
        <v>98</v>
      </c>
      <c r="T26" s="135">
        <f t="shared" si="8"/>
        <v>0.28242074927953892</v>
      </c>
      <c r="U26" s="132">
        <f>INDEX(crimedata!$A$18:$AY$33,MATCH($B26,crimedata!$B$18:$B$33,0),MATCH('Type of crime by town'!$F$3,crimedata!$A$1:$AY$1,0))</f>
        <v>75</v>
      </c>
      <c r="V26" s="133">
        <f t="shared" si="9"/>
        <v>0.18844221105527639</v>
      </c>
      <c r="W26" s="134">
        <f>INDEX(crimedata!$A$1:$AY$17,MATCH($B26,crimedata!$B$1:$B$17,0),MATCH('Type of crime by town'!$F$3,crimedata!$A$1:$AY$1,0))</f>
        <v>0</v>
      </c>
      <c r="X26" s="133">
        <f t="shared" si="10"/>
        <v>0</v>
      </c>
    </row>
    <row r="27" spans="2:24" ht="16.2" thickBot="1" x14ac:dyDescent="0.35">
      <c r="B27" s="106" t="s">
        <v>3</v>
      </c>
      <c r="C27" s="268">
        <f t="shared" ref="C27:J27" si="11">SUM(C11:C26)</f>
        <v>340</v>
      </c>
      <c r="D27" s="269">
        <f t="shared" si="11"/>
        <v>1</v>
      </c>
      <c r="E27" s="268">
        <f t="shared" si="11"/>
        <v>259</v>
      </c>
      <c r="F27" s="269">
        <f t="shared" si="11"/>
        <v>1</v>
      </c>
      <c r="G27" s="268">
        <f t="shared" si="11"/>
        <v>272</v>
      </c>
      <c r="H27" s="269">
        <f t="shared" si="11"/>
        <v>0.99999999999999989</v>
      </c>
      <c r="I27" s="268">
        <f t="shared" si="11"/>
        <v>351</v>
      </c>
      <c r="J27" s="269">
        <f t="shared" si="11"/>
        <v>1</v>
      </c>
      <c r="K27" s="101">
        <f t="shared" ref="K27:P27" si="12">SUM(K11:K26)</f>
        <v>266</v>
      </c>
      <c r="L27" s="227">
        <f t="shared" si="12"/>
        <v>1.0000000000000002</v>
      </c>
      <c r="M27" s="101">
        <f t="shared" si="12"/>
        <v>392</v>
      </c>
      <c r="N27" s="227">
        <f t="shared" si="12"/>
        <v>0.99999999999999978</v>
      </c>
      <c r="O27" s="101">
        <f t="shared" si="12"/>
        <v>294</v>
      </c>
      <c r="P27" s="227">
        <f t="shared" si="12"/>
        <v>1</v>
      </c>
      <c r="Q27" s="101">
        <f t="shared" ref="Q27:X27" si="13">SUM(Q11:Q26)</f>
        <v>326</v>
      </c>
      <c r="R27" s="102">
        <f>SUM(R11:R26)</f>
        <v>0.99999999999999989</v>
      </c>
      <c r="S27" s="107">
        <f t="shared" si="13"/>
        <v>347</v>
      </c>
      <c r="T27" s="108">
        <f t="shared" si="13"/>
        <v>1.0000000000000002</v>
      </c>
      <c r="U27" s="101">
        <f t="shared" si="13"/>
        <v>398</v>
      </c>
      <c r="V27" s="102">
        <f t="shared" si="13"/>
        <v>1</v>
      </c>
      <c r="W27" s="107">
        <f t="shared" si="13"/>
        <v>401</v>
      </c>
      <c r="X27" s="102">
        <f t="shared" si="13"/>
        <v>1</v>
      </c>
    </row>
    <row r="28" spans="2:24" x14ac:dyDescent="0.3">
      <c r="I28" s="33"/>
      <c r="J28" s="33"/>
      <c r="Q28" s="34"/>
    </row>
    <row r="29" spans="2:24" x14ac:dyDescent="0.3">
      <c r="B29" s="228" t="s">
        <v>1173</v>
      </c>
      <c r="C29" s="228"/>
      <c r="D29" s="228"/>
      <c r="E29" s="228"/>
      <c r="F29" s="228"/>
      <c r="I29" s="33"/>
      <c r="J29" s="33"/>
      <c r="Q29" s="34"/>
    </row>
    <row r="30" spans="2:24" x14ac:dyDescent="0.3">
      <c r="B30" s="229" t="s">
        <v>1717</v>
      </c>
      <c r="C30" s="229"/>
      <c r="D30" s="229"/>
      <c r="E30" s="229"/>
      <c r="F30" s="229"/>
      <c r="G30"/>
      <c r="H30"/>
      <c r="Q30" s="34"/>
    </row>
    <row r="31" spans="2:24" x14ac:dyDescent="0.3">
      <c r="B31" s="228" t="s">
        <v>1175</v>
      </c>
      <c r="C31" s="228"/>
      <c r="D31" s="228"/>
      <c r="E31" s="228"/>
      <c r="F31" s="228"/>
    </row>
  </sheetData>
  <sheetProtection sheet="1" objects="1" scenarios="1"/>
  <mergeCells count="13">
    <mergeCell ref="F3:I3"/>
    <mergeCell ref="B7:P7"/>
    <mergeCell ref="Q9:R9"/>
    <mergeCell ref="S9:T9"/>
    <mergeCell ref="U9:V9"/>
    <mergeCell ref="G9:H9"/>
    <mergeCell ref="E9:F9"/>
    <mergeCell ref="C9:D9"/>
    <mergeCell ref="W9:X9"/>
    <mergeCell ref="O9:P9"/>
    <mergeCell ref="M9:N9"/>
    <mergeCell ref="K9:L9"/>
    <mergeCell ref="I9:J9"/>
  </mergeCells>
  <pageMargins left="0.70866141732283472" right="0.70866141732283472" top="0.74803149606299213" bottom="0.74803149606299213" header="0.31496062992125984" footer="0.31496062992125984"/>
  <pageSetup paperSize="9" scale="55" orientation="landscape" r:id="rId1"/>
  <ignoredErrors>
    <ignoredError sqref="R10:S10 T10:U10 V10:W10 P10 N10"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CellDropdownList!$A$3:$A$44</xm:f>
          </x14:formula1>
          <xm:sqref>F3:H3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42062"/>
    <pageSetUpPr fitToPage="1"/>
  </sheetPr>
  <dimension ref="A1:AI68"/>
  <sheetViews>
    <sheetView showGridLines="0" zoomScaleNormal="100" workbookViewId="0">
      <selection activeCell="G3" sqref="G3:K3"/>
    </sheetView>
  </sheetViews>
  <sheetFormatPr defaultColWidth="9.21875" defaultRowHeight="14.4" x14ac:dyDescent="0.3"/>
  <cols>
    <col min="1" max="1" width="2.44140625" style="1" customWidth="1"/>
    <col min="2" max="2" width="29.44140625" style="1" customWidth="1"/>
    <col min="3" max="35" width="15.33203125" style="1" customWidth="1"/>
    <col min="36" max="16384" width="9.21875" style="1"/>
  </cols>
  <sheetData>
    <row r="1" spans="1:35" ht="22.8" x14ac:dyDescent="0.4">
      <c r="A1" s="122" t="s">
        <v>1112</v>
      </c>
    </row>
    <row r="2" spans="1:35" ht="15" thickBot="1" x14ac:dyDescent="0.35"/>
    <row r="3" spans="1:35" ht="21" x14ac:dyDescent="0.3">
      <c r="B3" s="91" t="s">
        <v>1117</v>
      </c>
      <c r="C3" s="91"/>
      <c r="D3" s="91"/>
      <c r="E3" s="91"/>
      <c r="F3" s="91"/>
      <c r="G3" s="371" t="s">
        <v>76</v>
      </c>
      <c r="H3" s="371"/>
      <c r="I3" s="371"/>
      <c r="J3" s="371"/>
      <c r="K3" s="371"/>
      <c r="N3" s="3"/>
    </row>
    <row r="4" spans="1:35" x14ac:dyDescent="0.3">
      <c r="T4" s="4"/>
      <c r="U4" s="4"/>
    </row>
    <row r="5" spans="1:35" x14ac:dyDescent="0.3">
      <c r="F5" s="366"/>
      <c r="I5" s="33"/>
      <c r="J5" s="33"/>
      <c r="T5" s="34"/>
    </row>
    <row r="6" spans="1:35" ht="21" x14ac:dyDescent="0.4">
      <c r="B6" s="384" t="str">
        <f>IF(ISNUMBER(SEARCH("CITY",$G$3)),CONCATENATE(PROPER($G$3)," Centre Crime by Type"),CONCATENATE(PROPER($G$3)," Town Centre and Settlement Crime by Type"))</f>
        <v>Antrim Town Centre and Settlement Crime by Type</v>
      </c>
      <c r="C6" s="385"/>
      <c r="D6" s="385"/>
      <c r="E6" s="385"/>
      <c r="F6" s="385"/>
      <c r="G6" s="385"/>
      <c r="H6" s="385"/>
      <c r="I6" s="385"/>
      <c r="J6" s="385"/>
      <c r="K6" s="385"/>
      <c r="L6" s="385"/>
      <c r="M6" s="385"/>
      <c r="N6" s="385"/>
      <c r="O6" s="385"/>
      <c r="P6" s="385"/>
      <c r="Q6" s="385"/>
      <c r="R6" s="385"/>
      <c r="S6" s="385"/>
      <c r="T6" s="385"/>
      <c r="U6" s="385"/>
      <c r="V6" s="385"/>
      <c r="W6" s="385"/>
    </row>
    <row r="7" spans="1:35" x14ac:dyDescent="0.3">
      <c r="I7" s="33"/>
      <c r="J7" s="33"/>
      <c r="T7" s="34"/>
    </row>
    <row r="8" spans="1:35" ht="15" thickBot="1" x14ac:dyDescent="0.35">
      <c r="B8"/>
      <c r="C8"/>
      <c r="D8"/>
      <c r="E8"/>
      <c r="F8"/>
      <c r="G8"/>
      <c r="H8"/>
      <c r="T8" s="34"/>
    </row>
    <row r="9" spans="1:35" ht="21.6" thickBot="1" x14ac:dyDescent="0.45">
      <c r="B9" s="104"/>
      <c r="C9" s="380">
        <v>2022</v>
      </c>
      <c r="D9" s="395"/>
      <c r="E9" s="381"/>
      <c r="F9" s="382">
        <v>2021</v>
      </c>
      <c r="G9" s="394"/>
      <c r="H9" s="383"/>
      <c r="I9" s="382">
        <v>2020</v>
      </c>
      <c r="J9" s="394"/>
      <c r="K9" s="383"/>
      <c r="L9" s="382">
        <v>2019</v>
      </c>
      <c r="M9" s="394"/>
      <c r="N9" s="383"/>
      <c r="O9" s="390">
        <v>2018</v>
      </c>
      <c r="P9" s="391"/>
      <c r="Q9" s="392"/>
      <c r="R9" s="390">
        <v>2017</v>
      </c>
      <c r="S9" s="391"/>
      <c r="T9" s="392"/>
      <c r="U9" s="390">
        <v>2016</v>
      </c>
      <c r="V9" s="391"/>
      <c r="W9" s="392"/>
      <c r="X9" s="390">
        <v>2015</v>
      </c>
      <c r="Y9" s="391"/>
      <c r="Z9" s="392"/>
      <c r="AA9" s="391">
        <v>2014</v>
      </c>
      <c r="AB9" s="391"/>
      <c r="AC9" s="392"/>
      <c r="AD9" s="390">
        <v>2013</v>
      </c>
      <c r="AE9" s="391"/>
      <c r="AF9" s="392"/>
      <c r="AG9" s="390">
        <v>2012</v>
      </c>
      <c r="AH9" s="391"/>
      <c r="AI9" s="392"/>
    </row>
    <row r="10" spans="1:35" ht="41.4" x14ac:dyDescent="0.3">
      <c r="B10" s="105" t="s">
        <v>4</v>
      </c>
      <c r="C10" s="97" t="str">
        <f>IF(ISNUMBER(SEARCH("CITY",$G$3)),CONCATENATE(PROPER($G$3),"
Centre"),CONCATENATE(PROPER($G$3),"
Town Centre"))</f>
        <v>Antrim
Town Centre</v>
      </c>
      <c r="D10" s="100" t="str">
        <f>IF(ISNUMBER(SEARCH("CITY",$G$3)),CONCATENATE(PROPER($G$3),"
Centre"),CONCATENATE(PROPER($G$3),"
Settlement Area"))</f>
        <v>Antrim
Settlement Area</v>
      </c>
      <c r="E10" s="98" t="s">
        <v>5</v>
      </c>
      <c r="F10" s="97" t="str">
        <f>IF(ISNUMBER(SEARCH("CITY",$G$3)),CONCATENATE(PROPER($G$3),"
Centre"),CONCATENATE(PROPER($G$3),"
Town Centre"))</f>
        <v>Antrim
Town Centre</v>
      </c>
      <c r="G10" s="100" t="str">
        <f>IF(ISNUMBER(SEARCH("CITY",$G$3)),CONCATENATE(PROPER($G$3),"
Centre"),CONCATENATE(PROPER($G$3),"
Settlement Area"))</f>
        <v>Antrim
Settlement Area</v>
      </c>
      <c r="H10" s="98" t="s">
        <v>5</v>
      </c>
      <c r="I10" s="97" t="str">
        <f>IF(ISNUMBER(SEARCH("CITY",$G$3)),CONCATENATE(PROPER($G$3),"
Centre"),CONCATENATE(PROPER($G$3),"
Town Centre"))</f>
        <v>Antrim
Town Centre</v>
      </c>
      <c r="J10" s="100" t="str">
        <f>IF(ISNUMBER(SEARCH("CITY",$G$3)),CONCATENATE(PROPER($G$3),"
Centre"),CONCATENATE(PROPER($G$3),"
Settlement Area"))</f>
        <v>Antrim
Settlement Area</v>
      </c>
      <c r="K10" s="98" t="s">
        <v>5</v>
      </c>
      <c r="L10" s="97" t="str">
        <f>IF(ISNUMBER(SEARCH("CITY",$G$3)),CONCATENATE(PROPER($G$3),"
Centre"),CONCATENATE(PROPER($G$3),"
Town Centre"))</f>
        <v>Antrim
Town Centre</v>
      </c>
      <c r="M10" s="100" t="str">
        <f>IF(ISNUMBER(SEARCH("CITY",$G$3)),CONCATENATE(PROPER($G$3),"
Centre"),CONCATENATE(PROPER($G$3),"
Settlement Area"))</f>
        <v>Antrim
Settlement Area</v>
      </c>
      <c r="N10" s="98" t="s">
        <v>5</v>
      </c>
      <c r="O10" s="97" t="str">
        <f>IF(ISNUMBER(SEARCH("CITY",$G$3)),CONCATENATE(PROPER($G$3),"
Centre"),CONCATENATE(PROPER($G$3),"
Town Centre"))</f>
        <v>Antrim
Town Centre</v>
      </c>
      <c r="P10" s="100" t="str">
        <f>IF(ISNUMBER(SEARCH("CITY",$G$3)),CONCATENATE(PROPER($G$3),"
Centre"),CONCATENATE(PROPER($G$3),"
Settlement Area"))</f>
        <v>Antrim
Settlement Area</v>
      </c>
      <c r="Q10" s="98" t="s">
        <v>5</v>
      </c>
      <c r="R10" s="97" t="str">
        <f>IF(ISNUMBER(SEARCH("CITY",$G$3)),CONCATENATE(PROPER($G$3),"
Centre"),CONCATENATE(PROPER($G$3),"
Town Centre"))</f>
        <v>Antrim
Town Centre</v>
      </c>
      <c r="S10" s="100" t="str">
        <f>IF(ISNUMBER(SEARCH("CITY",$G$3)),CONCATENATE(PROPER($G$3),"
Centre"),CONCATENATE(PROPER($G$3),"
Settlement Area"))</f>
        <v>Antrim
Settlement Area</v>
      </c>
      <c r="T10" s="98" t="s">
        <v>5</v>
      </c>
      <c r="U10" s="97" t="str">
        <f>IF(ISNUMBER(SEARCH("CITY",$G$3)),CONCATENATE(PROPER($G$3),"
Centre"),CONCATENATE(PROPER($G$3),"
Town Centre"))</f>
        <v>Antrim
Town Centre</v>
      </c>
      <c r="V10" s="100" t="str">
        <f>IF(ISNUMBER(SEARCH("CITY",$G$3)),CONCATENATE(PROPER($G$3),"
Centre"),CONCATENATE(PROPER($G$3),"
Settlement Area"))</f>
        <v>Antrim
Settlement Area</v>
      </c>
      <c r="W10" s="98" t="s">
        <v>5</v>
      </c>
      <c r="X10" s="210" t="str">
        <f>IF(ISNUMBER(SEARCH("CITY",$G$3)),CONCATENATE(PROPER($G$3),"
Centre"),CONCATENATE(PROPER($G$3),"
Town Centre"))</f>
        <v>Antrim
Town Centre</v>
      </c>
      <c r="Y10" s="99" t="str">
        <f>IF(ISNUMBER(SEARCH("CITY",$G$3)),CONCATENATE(PROPER($G$3),"
Centre"),CONCATENATE(PROPER($G$3),"
Settlement Area"))</f>
        <v>Antrim
Settlement Area</v>
      </c>
      <c r="Z10" s="98" t="s">
        <v>5</v>
      </c>
      <c r="AA10" s="93" t="str">
        <f>IF(ISNUMBER(SEARCH("CITY",$G$3)),CONCATENATE(PROPER($G$3),"
Centre"),CONCATENATE(PROPER($G$3),"
Town Centre"))</f>
        <v>Antrim
Town Centre</v>
      </c>
      <c r="AB10" s="100" t="str">
        <f>IF(ISNUMBER(SEARCH("CITY",$G$3)),CONCATENATE(PROPER($G$3),"
Centre"),CONCATENATE(PROPER($G$3),"
Settlement Area"))</f>
        <v>Antrim
Settlement Area</v>
      </c>
      <c r="AC10" s="99" t="s">
        <v>5</v>
      </c>
      <c r="AD10" s="97" t="str">
        <f>IF(ISNUMBER(SEARCH("CITY",$G$3)),CONCATENATE(PROPER($G$3),"
Centre"),CONCATENATE(PROPER($G$3),"
Town Centre"))</f>
        <v>Antrim
Town Centre</v>
      </c>
      <c r="AE10" s="100" t="str">
        <f>IF(ISNUMBER(SEARCH("CITY",$G$3)),CONCATENATE(PROPER($G$3),"
Centre"),CONCATENATE(PROPER($G$3),"
Settlement Area"))</f>
        <v>Antrim
Settlement Area</v>
      </c>
      <c r="AF10" s="98" t="s">
        <v>5</v>
      </c>
      <c r="AG10" s="93" t="str">
        <f>IF(ISNUMBER(SEARCH("CITY",$G$3)),CONCATENATE(PROPER($G$3),"
Centre"),CONCATENATE(PROPER($G$3),"
Town Centre"))</f>
        <v>Antrim
Town Centre</v>
      </c>
      <c r="AH10" s="100" t="str">
        <f>IF(ISNUMBER(SEARCH("CITY",$G$3)),CONCATENATE(PROPER($G$3),"
Centre"),CONCATENATE(PROPER($G$3),"
Settlement Area"))</f>
        <v>Antrim
Settlement Area</v>
      </c>
      <c r="AI10" s="98" t="s">
        <v>5</v>
      </c>
    </row>
    <row r="11" spans="1:35" s="125" customFormat="1" x14ac:dyDescent="0.3">
      <c r="B11" s="140" t="s">
        <v>6</v>
      </c>
      <c r="C11" s="364">
        <f>C46</f>
        <v>121</v>
      </c>
      <c r="D11" s="142">
        <f>INDEX('SDL Crime'!$A$162:$AY$177,MATCH($B11,'SDL Crime'!$B$130:$B$145,0),MATCH('Type of crime by town &amp; settle'!$G$3,'SDL Crime'!$A$1:$AY$1,0))</f>
        <v>860</v>
      </c>
      <c r="E11" s="143">
        <f>IF(D11=0,"- ",C11/D11)</f>
        <v>0.14069767441860465</v>
      </c>
      <c r="F11" s="350">
        <f>F46</f>
        <v>106</v>
      </c>
      <c r="G11" s="142">
        <f>INDEX('SDL Crime'!$A$146:$AY$161,MATCH($B11,'SDL Crime'!$B$130:$B$145,0),MATCH('Type of crime by town &amp; settle'!$G$3,'SDL Crime'!$A$1:$AY$1,0))</f>
        <v>1005</v>
      </c>
      <c r="H11" s="143">
        <f>IF(G11=0,"-",F11/G11)</f>
        <v>0.1054726368159204</v>
      </c>
      <c r="I11" s="141">
        <f t="shared" ref="I11:I26" si="0">I46</f>
        <v>126</v>
      </c>
      <c r="J11" s="142">
        <f>INDEX('SDL Crime'!$A$130:$AY$145,MATCH($B11,'SDL Crime'!$B$130:$B$145,0),MATCH('Type of crime by town &amp; settle'!$G$3,'SDL Crime'!$A$1:$AY$1,0))</f>
        <v>1223</v>
      </c>
      <c r="K11" s="143">
        <f>IF(J11=0,"-",I11/J11)</f>
        <v>0.10302534750613246</v>
      </c>
      <c r="L11" s="141">
        <f t="shared" ref="L11:L26" si="1">L46</f>
        <v>137</v>
      </c>
      <c r="M11" s="142">
        <f>INDEX('SDL Crime'!$A$114:$AY$129,MATCH($B11,'SDL Crime'!$B$114:$B$129,0),MATCH('Type of crime by town &amp; settle'!$G$3,'SDL Crime'!$A$1:$AY$1,0))</f>
        <v>993</v>
      </c>
      <c r="N11" s="143">
        <f>IF(M11=0,"-",L11/M11)</f>
        <v>0.1379657603222558</v>
      </c>
      <c r="O11" s="141">
        <f t="shared" ref="O11:O26" si="2">O46</f>
        <v>85</v>
      </c>
      <c r="P11" s="142">
        <f>INDEX('SDL Crime'!$A$98:$AY$113,MATCH($B11,'SDL Crime'!$B$98:$B$113,0),MATCH('Type of crime by town &amp; settle'!$G$3,'SDL Crime'!$A$1:$AY$1,0))</f>
        <v>837</v>
      </c>
      <c r="Q11" s="143">
        <f>IF(P11=0,"-",O11/P11)</f>
        <v>0.1015531660692951</v>
      </c>
      <c r="R11" s="141">
        <f t="shared" ref="R11:R26" si="3">R46</f>
        <v>158</v>
      </c>
      <c r="S11" s="142">
        <f>INDEX('SDL Crime'!$A$82:$AY$97,MATCH($B11,'SDL Crime'!$B$82:$B$97,0),MATCH('Type of crime by town &amp; settle'!$G$3,'SDL Crime'!$A$1:$AY$1,0))</f>
        <v>1115</v>
      </c>
      <c r="T11" s="143">
        <f>IF(S11=0,"-",R11/S11)</f>
        <v>0.14170403587443947</v>
      </c>
      <c r="U11" s="141">
        <f t="shared" ref="U11:U26" si="4">U46</f>
        <v>87</v>
      </c>
      <c r="V11" s="142">
        <f>INDEX('SDL Crime'!$A$66:$AY$81,MATCH($B11,'SDL Crime'!$B$66:$B$81,0),MATCH('Type of crime by town &amp; settle'!$G$3,'SDL Crime'!$A$1:$AY$1,0))</f>
        <v>1033</v>
      </c>
      <c r="W11" s="143">
        <f>IF(V11=0,"-",U11/V11)</f>
        <v>8.422071636011616E-2</v>
      </c>
      <c r="X11" s="216">
        <f t="shared" ref="X11:X26" si="5">X46</f>
        <v>116</v>
      </c>
      <c r="Y11" s="220">
        <f>INDEX('SDL Crime'!$A$50:$AY$65,MATCH($B11,'SDL Crime'!$B$50:$B$65,0),MATCH('Type of crime by town &amp; settle'!$G$3,'SDL Crime'!$A$1:$AY$1,0))</f>
        <v>1177</v>
      </c>
      <c r="Z11" s="211">
        <f>IF(Y11=0,"-",X11/Y11)</f>
        <v>9.8555649957519115E-2</v>
      </c>
      <c r="AA11" s="144">
        <f t="shared" ref="AA11:AA26" si="6">AA46</f>
        <v>128</v>
      </c>
      <c r="AB11" s="142">
        <f>INDEX('SDL Crime'!$A$34:$AY$49,MATCH($B11,'SDL Crime'!$B$34:$B$49,0),MATCH('Type of crime by town &amp; settle'!$G$3,'SDL Crime'!$A$1:$AY$1,0))</f>
        <v>1182</v>
      </c>
      <c r="AC11" s="145">
        <f>IF(AB11=0,"-",AA11/AB11)</f>
        <v>0.10829103214890017</v>
      </c>
      <c r="AD11" s="141">
        <f t="shared" ref="AD11:AD26" si="7">AD46</f>
        <v>187</v>
      </c>
      <c r="AE11" s="142">
        <f>INDEX('SDL Crime'!$A$18:$AY$33,MATCH($B11,'SDL Crime'!$B$18:$B$33,0),MATCH('Type of crime by town &amp; settle'!$G$3,'SDL Crime'!$A$1:$AY$1,0))</f>
        <v>1132</v>
      </c>
      <c r="AF11" s="143">
        <f>IF(AE11=0,"-",AD11/AE11)</f>
        <v>0.16519434628975266</v>
      </c>
      <c r="AG11" s="144">
        <f t="shared" ref="AG11:AG26" si="8">AG46</f>
        <v>179</v>
      </c>
      <c r="AH11" s="142">
        <f>INDEX('SDL Crime'!$A$1:$AY$17,MATCH($B11,'SDL Crime'!$B$1:$B$17,0),MATCH('Type of crime by town &amp; settle'!$G$3,'SDL Crime'!$A$1:$AY$1,0))</f>
        <v>1255</v>
      </c>
      <c r="AI11" s="143">
        <f>IF(AH11=0,"-",AG11/AH11)</f>
        <v>0.14262948207171314</v>
      </c>
    </row>
    <row r="12" spans="1:35" s="125" customFormat="1" x14ac:dyDescent="0.3">
      <c r="B12" s="146" t="s">
        <v>7</v>
      </c>
      <c r="C12" s="355">
        <f t="shared" ref="C12:C26" si="9">C47</f>
        <v>1</v>
      </c>
      <c r="D12" s="276">
        <f>INDEX('SDL Crime'!$A$162:$AY$177,MATCH($B12,'SDL Crime'!$B$130:$B$145,0),MATCH('Type of crime by town &amp; settle'!$G$3,'SDL Crime'!$A$1:$AY$1,0))</f>
        <v>3</v>
      </c>
      <c r="E12" s="277">
        <f t="shared" ref="E12:E26" si="10">IF(D12=0,"-",C12/D12)</f>
        <v>0.33333333333333331</v>
      </c>
      <c r="F12" s="351">
        <f t="shared" ref="F12:F26" si="11">F47</f>
        <v>1</v>
      </c>
      <c r="G12" s="276">
        <f>INDEX('SDL Crime'!$A$146:$AY$161,MATCH($B12,'SDL Crime'!$B$130:$B$145,0),MATCH('Type of crime by town &amp; settle'!$G$3,'SDL Crime'!$A$1:$AY$1,0))</f>
        <v>7</v>
      </c>
      <c r="H12" s="277">
        <f t="shared" ref="H12:H26" si="12">IF(G12=0,"-",F12/G12)</f>
        <v>0.14285714285714285</v>
      </c>
      <c r="I12" s="275">
        <f t="shared" si="0"/>
        <v>0</v>
      </c>
      <c r="J12" s="276">
        <f>INDEX('SDL Crime'!$A$130:$AY$145,MATCH($B12,'SDL Crime'!$B$130:$B$145,0),MATCH('Type of crime by town &amp; settle'!$G$3,'SDL Crime'!$A$1:$AY$1,0))</f>
        <v>6</v>
      </c>
      <c r="K12" s="277">
        <f t="shared" ref="K12:K26" si="13">IF(J12=0,"-",I12/J12)</f>
        <v>0</v>
      </c>
      <c r="L12" s="275">
        <f t="shared" si="1"/>
        <v>1</v>
      </c>
      <c r="M12" s="276">
        <f>INDEX('SDL Crime'!$A$114:$AY$129,MATCH($B12,'SDL Crime'!$B$114:$B$129,0),MATCH('Type of crime by town &amp; settle'!$G$3,'SDL Crime'!$A$1:$AY$1,0))</f>
        <v>12</v>
      </c>
      <c r="N12" s="277">
        <f t="shared" ref="N12:N26" si="14">IF(M12=0,"-",L12/M12)</f>
        <v>8.3333333333333329E-2</v>
      </c>
      <c r="O12" s="147">
        <f t="shared" si="2"/>
        <v>1</v>
      </c>
      <c r="P12" s="148">
        <f>INDEX('SDL Crime'!$A$98:$AY$113,MATCH($B12,'SDL Crime'!$B$98:$B$113,0),MATCH('Type of crime by town &amp; settle'!$G$3,'SDL Crime'!$A$1:$AY$1,0))</f>
        <v>14</v>
      </c>
      <c r="Q12" s="149">
        <f t="shared" ref="Q12:Q26" si="15">IF(P12=0,"-",O12/P12)</f>
        <v>7.1428571428571425E-2</v>
      </c>
      <c r="R12" s="147">
        <f t="shared" si="3"/>
        <v>0</v>
      </c>
      <c r="S12" s="148">
        <f>INDEX('SDL Crime'!$A$82:$AY$97,MATCH($B12,'SDL Crime'!$B$82:$B$97,0),MATCH('Type of crime by town &amp; settle'!$G$3,'SDL Crime'!$A$1:$AY$1,0))</f>
        <v>11</v>
      </c>
      <c r="T12" s="149">
        <f t="shared" ref="T12:T26" si="16">IF(S12=0,"-",R12/S12)</f>
        <v>0</v>
      </c>
      <c r="U12" s="147">
        <f t="shared" si="4"/>
        <v>2</v>
      </c>
      <c r="V12" s="148">
        <f>INDEX('SDL Crime'!$A$66:$AY$81,MATCH($B12,'SDL Crime'!$B$66:$B$81,0),MATCH('Type of crime by town &amp; settle'!$G$3,'SDL Crime'!$A$1:$AY$1,0))</f>
        <v>12</v>
      </c>
      <c r="W12" s="149">
        <f t="shared" ref="W12:W26" si="17">IF(V12=0,"-",U12/V12)</f>
        <v>0.16666666666666666</v>
      </c>
      <c r="X12" s="217">
        <f t="shared" si="5"/>
        <v>0</v>
      </c>
      <c r="Y12" s="221">
        <f>INDEX('SDL Crime'!$A$50:$AY$65,MATCH($B12,'SDL Crime'!$B$50:$B$65,0),MATCH('Type of crime by town &amp; settle'!$G$3,'SDL Crime'!$A$1:$AY$1,0))</f>
        <v>16</v>
      </c>
      <c r="Z12" s="212">
        <f t="shared" ref="Z12:Z26" si="18">IF(Y12=0,"-",X12/Y12)</f>
        <v>0</v>
      </c>
      <c r="AA12" s="150">
        <f t="shared" si="6"/>
        <v>0</v>
      </c>
      <c r="AB12" s="148">
        <f>INDEX('SDL Crime'!$A$34:$AY$49,MATCH($B12,'SDL Crime'!$B$34:$B$49,0),MATCH('Type of crime by town &amp; settle'!$G$3,'SDL Crime'!$A$1:$AY$1,0))</f>
        <v>14</v>
      </c>
      <c r="AC12" s="151">
        <f t="shared" ref="AC12:AC26" si="19">IF(AB12=0,"-",AA12/AB12)</f>
        <v>0</v>
      </c>
      <c r="AD12" s="147">
        <f t="shared" si="7"/>
        <v>1</v>
      </c>
      <c r="AE12" s="148">
        <f>INDEX('SDL Crime'!$A$18:$AY$33,MATCH($B12,'SDL Crime'!$B$18:$B$33,0),MATCH('Type of crime by town &amp; settle'!$G$3,'SDL Crime'!$A$1:$AY$1,0))</f>
        <v>17</v>
      </c>
      <c r="AF12" s="149">
        <f t="shared" ref="AF12:AF26" si="20">IF(AE12=0,"-",AD12/AE12)</f>
        <v>5.8823529411764705E-2</v>
      </c>
      <c r="AG12" s="150">
        <f t="shared" si="8"/>
        <v>0</v>
      </c>
      <c r="AH12" s="148">
        <f>INDEX('SDL Crime'!$A$1:$AY$17,MATCH($B12,'SDL Crime'!$B$1:$B$17,0),MATCH('Type of crime by town &amp; settle'!$G$3,'SDL Crime'!$A$1:$AY$1,0))</f>
        <v>0</v>
      </c>
      <c r="AI12" s="149" t="str">
        <f t="shared" ref="AI12:AI26" si="21">IF(AH12=0,"-",AG12/AH12)</f>
        <v>-</v>
      </c>
    </row>
    <row r="13" spans="1:35" s="125" customFormat="1" x14ac:dyDescent="0.3">
      <c r="B13" s="140" t="s">
        <v>8</v>
      </c>
      <c r="C13" s="352">
        <f t="shared" si="9"/>
        <v>2</v>
      </c>
      <c r="D13" s="142">
        <f>INDEX('SDL Crime'!$A$162:$AY$177,MATCH($B13,'SDL Crime'!$B$130:$B$145,0),MATCH('Type of crime by town &amp; settle'!$G$3,'SDL Crime'!$A$1:$AY$1,0))</f>
        <v>47</v>
      </c>
      <c r="E13" s="143">
        <f t="shared" si="10"/>
        <v>4.2553191489361701E-2</v>
      </c>
      <c r="F13" s="352">
        <f t="shared" si="11"/>
        <v>0</v>
      </c>
      <c r="G13" s="142">
        <f>INDEX('SDL Crime'!$A$146:$AY$161,MATCH($B13,'SDL Crime'!$B$130:$B$145,0),MATCH('Type of crime by town &amp; settle'!$G$3,'SDL Crime'!$A$1:$AY$1,0))</f>
        <v>63</v>
      </c>
      <c r="H13" s="143">
        <f>IF(G13=0,"-",F13/G13)</f>
        <v>0</v>
      </c>
      <c r="I13" s="141">
        <f t="shared" si="0"/>
        <v>6</v>
      </c>
      <c r="J13" s="142">
        <f>INDEX('SDL Crime'!$A$130:$AY$145,MATCH($B13,'SDL Crime'!$B$130:$B$145,0),MATCH('Type of crime by town &amp; settle'!$G$3,'SDL Crime'!$A$1:$AY$1,0))</f>
        <v>84</v>
      </c>
      <c r="K13" s="143">
        <f t="shared" si="13"/>
        <v>7.1428571428571425E-2</v>
      </c>
      <c r="L13" s="141">
        <f t="shared" si="1"/>
        <v>5</v>
      </c>
      <c r="M13" s="142">
        <f>INDEX('SDL Crime'!$A$114:$AY$129,MATCH($B13,'SDL Crime'!$B$114:$B$129,0),MATCH('Type of crime by town &amp; settle'!$G$3,'SDL Crime'!$A$1:$AY$1,0))</f>
        <v>76</v>
      </c>
      <c r="N13" s="143">
        <f t="shared" si="14"/>
        <v>6.5789473684210523E-2</v>
      </c>
      <c r="O13" s="152">
        <f t="shared" si="2"/>
        <v>6</v>
      </c>
      <c r="P13" s="153">
        <f>INDEX('SDL Crime'!$A$98:$AY$113,MATCH($B13,'SDL Crime'!$B$98:$B$113,0),MATCH('Type of crime by town &amp; settle'!$G$3,'SDL Crime'!$A$1:$AY$1,0))</f>
        <v>62</v>
      </c>
      <c r="Q13" s="154">
        <f t="shared" si="15"/>
        <v>9.6774193548387094E-2</v>
      </c>
      <c r="R13" s="152">
        <f t="shared" si="3"/>
        <v>8</v>
      </c>
      <c r="S13" s="153">
        <f>INDEX('SDL Crime'!$A$82:$AY$97,MATCH($B13,'SDL Crime'!$B$82:$B$97,0),MATCH('Type of crime by town &amp; settle'!$G$3,'SDL Crime'!$A$1:$AY$1,0))</f>
        <v>83</v>
      </c>
      <c r="T13" s="154">
        <f t="shared" si="16"/>
        <v>9.6385542168674704E-2</v>
      </c>
      <c r="U13" s="152">
        <f t="shared" si="4"/>
        <v>12</v>
      </c>
      <c r="V13" s="153">
        <f>INDEX('SDL Crime'!$A$66:$AY$81,MATCH($B13,'SDL Crime'!$B$66:$B$81,0),MATCH('Type of crime by town &amp; settle'!$G$3,'SDL Crime'!$A$1:$AY$1,0))</f>
        <v>99</v>
      </c>
      <c r="W13" s="154">
        <f t="shared" si="17"/>
        <v>0.12121212121212122</v>
      </c>
      <c r="X13" s="218">
        <f t="shared" si="5"/>
        <v>15</v>
      </c>
      <c r="Y13" s="222">
        <f>INDEX('SDL Crime'!$A$50:$AY$65,MATCH($B13,'SDL Crime'!$B$50:$B$65,0),MATCH('Type of crime by town &amp; settle'!$G$3,'SDL Crime'!$A$1:$AY$1,0))</f>
        <v>120</v>
      </c>
      <c r="Z13" s="213">
        <f t="shared" si="18"/>
        <v>0.125</v>
      </c>
      <c r="AA13" s="155">
        <f t="shared" si="6"/>
        <v>6</v>
      </c>
      <c r="AB13" s="153">
        <f>INDEX('SDL Crime'!$A$34:$AY$49,MATCH($B13,'SDL Crime'!$B$34:$B$49,0),MATCH('Type of crime by town &amp; settle'!$G$3,'SDL Crime'!$A$1:$AY$1,0))</f>
        <v>99</v>
      </c>
      <c r="AC13" s="156">
        <f t="shared" si="19"/>
        <v>6.0606060606060608E-2</v>
      </c>
      <c r="AD13" s="152">
        <f t="shared" si="7"/>
        <v>9</v>
      </c>
      <c r="AE13" s="153">
        <f>INDEX('SDL Crime'!$A$18:$AY$33,MATCH($B13,'SDL Crime'!$B$18:$B$33,0),MATCH('Type of crime by town &amp; settle'!$G$3,'SDL Crime'!$A$1:$AY$1,0))</f>
        <v>170</v>
      </c>
      <c r="AF13" s="154">
        <f t="shared" si="20"/>
        <v>5.2941176470588235E-2</v>
      </c>
      <c r="AG13" s="155">
        <f t="shared" si="8"/>
        <v>14</v>
      </c>
      <c r="AH13" s="153">
        <f>INDEX('SDL Crime'!$A$1:$AY$17,MATCH($B13,'SDL Crime'!$B$1:$B$17,0),MATCH('Type of crime by town &amp; settle'!$G$3,'SDL Crime'!$A$1:$AY$1,0))</f>
        <v>209</v>
      </c>
      <c r="AI13" s="154">
        <f t="shared" si="21"/>
        <v>6.6985645933014357E-2</v>
      </c>
    </row>
    <row r="14" spans="1:35" s="125" customFormat="1" x14ac:dyDescent="0.3">
      <c r="B14" s="146" t="s">
        <v>9</v>
      </c>
      <c r="C14" s="365">
        <f t="shared" si="9"/>
        <v>44</v>
      </c>
      <c r="D14" s="276">
        <f>INDEX('SDL Crime'!$A$162:$AY$177,MATCH($B14,'SDL Crime'!$B$130:$B$145,0),MATCH('Type of crime by town &amp; settle'!$G$3,'SDL Crime'!$A$1:$AY$1,0))</f>
        <v>354</v>
      </c>
      <c r="E14" s="277">
        <f t="shared" si="10"/>
        <v>0.12429378531073447</v>
      </c>
      <c r="F14" s="353">
        <f t="shared" si="11"/>
        <v>28</v>
      </c>
      <c r="G14" s="276">
        <f>INDEX('SDL Crime'!$A$146:$AY$161,MATCH($B14,'SDL Crime'!$B$130:$B$145,0),MATCH('Type of crime by town &amp; settle'!$G$3,'SDL Crime'!$A$1:$AY$1,0))</f>
        <v>321</v>
      </c>
      <c r="H14" s="277">
        <f t="shared" si="12"/>
        <v>8.7227414330218064E-2</v>
      </c>
      <c r="I14" s="275">
        <f t="shared" si="0"/>
        <v>32</v>
      </c>
      <c r="J14" s="276">
        <f>INDEX('SDL Crime'!$A$130:$AY$145,MATCH($B14,'SDL Crime'!$B$130:$B$145,0),MATCH('Type of crime by town &amp; settle'!$G$3,'SDL Crime'!$A$1:$AY$1,0))</f>
        <v>344</v>
      </c>
      <c r="K14" s="277">
        <f t="shared" si="13"/>
        <v>9.3023255813953487E-2</v>
      </c>
      <c r="L14" s="275">
        <f t="shared" si="1"/>
        <v>46</v>
      </c>
      <c r="M14" s="276">
        <f>INDEX('SDL Crime'!$A$114:$AY$129,MATCH($B14,'SDL Crime'!$B$114:$B$129,0),MATCH('Type of crime by town &amp; settle'!$G$3,'SDL Crime'!$A$1:$AY$1,0))</f>
        <v>325</v>
      </c>
      <c r="N14" s="277">
        <f t="shared" si="14"/>
        <v>0.14153846153846153</v>
      </c>
      <c r="O14" s="147">
        <f t="shared" si="2"/>
        <v>31</v>
      </c>
      <c r="P14" s="148">
        <f>INDEX('SDL Crime'!$A$98:$AY$113,MATCH($B14,'SDL Crime'!$B$98:$B$113,0),MATCH('Type of crime by town &amp; settle'!$G$3,'SDL Crime'!$A$1:$AY$1,0))</f>
        <v>314</v>
      </c>
      <c r="Q14" s="149">
        <f t="shared" si="15"/>
        <v>9.8726114649681534E-2</v>
      </c>
      <c r="R14" s="147">
        <f t="shared" si="3"/>
        <v>52</v>
      </c>
      <c r="S14" s="148">
        <f>INDEX('SDL Crime'!$A$82:$AY$97,MATCH($B14,'SDL Crime'!$B$82:$B$97,0),MATCH('Type of crime by town &amp; settle'!$G$3,'SDL Crime'!$A$1:$AY$1,0))</f>
        <v>393</v>
      </c>
      <c r="T14" s="149">
        <f t="shared" si="16"/>
        <v>0.13231552162849872</v>
      </c>
      <c r="U14" s="147">
        <f t="shared" si="4"/>
        <v>28</v>
      </c>
      <c r="V14" s="148">
        <f>INDEX('SDL Crime'!$A$66:$AY$81,MATCH($B14,'SDL Crime'!$B$66:$B$81,0),MATCH('Type of crime by town &amp; settle'!$G$3,'SDL Crime'!$A$1:$AY$1,0))</f>
        <v>398</v>
      </c>
      <c r="W14" s="149">
        <f t="shared" si="17"/>
        <v>7.0351758793969849E-2</v>
      </c>
      <c r="X14" s="217">
        <f t="shared" si="5"/>
        <v>37</v>
      </c>
      <c r="Y14" s="221">
        <f>INDEX('SDL Crime'!$A$50:$AY$65,MATCH($B14,'SDL Crime'!$B$50:$B$65,0),MATCH('Type of crime by town &amp; settle'!$G$3,'SDL Crime'!$A$1:$AY$1,0))</f>
        <v>490</v>
      </c>
      <c r="Z14" s="212">
        <f t="shared" si="18"/>
        <v>7.5510204081632656E-2</v>
      </c>
      <c r="AA14" s="150">
        <f t="shared" si="6"/>
        <v>41</v>
      </c>
      <c r="AB14" s="148">
        <f>INDEX('SDL Crime'!$A$34:$AY$49,MATCH($B14,'SDL Crime'!$B$34:$B$49,0),MATCH('Type of crime by town &amp; settle'!$G$3,'SDL Crime'!$A$1:$AY$1,0))</f>
        <v>448</v>
      </c>
      <c r="AC14" s="151">
        <f t="shared" si="19"/>
        <v>9.1517857142857137E-2</v>
      </c>
      <c r="AD14" s="147">
        <f t="shared" si="7"/>
        <v>42</v>
      </c>
      <c r="AE14" s="148">
        <f>INDEX('SDL Crime'!$A$18:$AY$33,MATCH($B14,'SDL Crime'!$B$18:$B$33,0),MATCH('Type of crime by town &amp; settle'!$G$3,'SDL Crime'!$A$1:$AY$1,0))</f>
        <v>452</v>
      </c>
      <c r="AF14" s="149">
        <f t="shared" si="20"/>
        <v>9.2920353982300891E-2</v>
      </c>
      <c r="AG14" s="150">
        <f t="shared" si="8"/>
        <v>36</v>
      </c>
      <c r="AH14" s="148">
        <f>INDEX('SDL Crime'!$A$1:$AY$17,MATCH($B14,'SDL Crime'!$B$1:$B$17,0),MATCH('Type of crime by town &amp; settle'!$G$3,'SDL Crime'!$A$1:$AY$1,0))</f>
        <v>449</v>
      </c>
      <c r="AI14" s="149">
        <f t="shared" si="21"/>
        <v>8.0178173719376397E-2</v>
      </c>
    </row>
    <row r="15" spans="1:35" s="125" customFormat="1" x14ac:dyDescent="0.3">
      <c r="B15" s="140" t="s">
        <v>10</v>
      </c>
      <c r="C15" s="354">
        <f t="shared" si="9"/>
        <v>15</v>
      </c>
      <c r="D15" s="142">
        <f>INDEX('SDL Crime'!$A$162:$AY$177,MATCH($B15,'SDL Crime'!$B$130:$B$145,0),MATCH('Type of crime by town &amp; settle'!$G$3,'SDL Crime'!$A$1:$AY$1,0))</f>
        <v>128</v>
      </c>
      <c r="E15" s="143">
        <f t="shared" si="10"/>
        <v>0.1171875</v>
      </c>
      <c r="F15" s="354">
        <f t="shared" si="11"/>
        <v>18</v>
      </c>
      <c r="G15" s="142">
        <f>INDEX('SDL Crime'!$A$146:$AY$161,MATCH($B15,'SDL Crime'!$B$130:$B$145,0),MATCH('Type of crime by town &amp; settle'!$G$3,'SDL Crime'!$A$1:$AY$1,0))</f>
        <v>132</v>
      </c>
      <c r="H15" s="143">
        <f t="shared" si="12"/>
        <v>0.13636363636363635</v>
      </c>
      <c r="I15" s="141">
        <f t="shared" si="0"/>
        <v>17</v>
      </c>
      <c r="J15" s="142">
        <f>INDEX('SDL Crime'!$A$130:$AY$145,MATCH($B15,'SDL Crime'!$B$130:$B$145,0),MATCH('Type of crime by town &amp; settle'!$G$3,'SDL Crime'!$A$1:$AY$1,0))</f>
        <v>104</v>
      </c>
      <c r="K15" s="143">
        <f t="shared" si="13"/>
        <v>0.16346153846153846</v>
      </c>
      <c r="L15" s="141">
        <f t="shared" si="1"/>
        <v>21</v>
      </c>
      <c r="M15" s="142">
        <f>INDEX('SDL Crime'!$A$114:$AY$129,MATCH($B15,'SDL Crime'!$B$114:$B$129,0),MATCH('Type of crime by town &amp; settle'!$G$3,'SDL Crime'!$A$1:$AY$1,0))</f>
        <v>151</v>
      </c>
      <c r="N15" s="143">
        <f t="shared" si="14"/>
        <v>0.13907284768211919</v>
      </c>
      <c r="O15" s="152">
        <f t="shared" si="2"/>
        <v>11</v>
      </c>
      <c r="P15" s="153">
        <f>INDEX('SDL Crime'!$A$98:$AY$113,MATCH($B15,'SDL Crime'!$B$98:$B$113,0),MATCH('Type of crime by town &amp; settle'!$G$3,'SDL Crime'!$A$1:$AY$1,0))</f>
        <v>124</v>
      </c>
      <c r="Q15" s="154">
        <f t="shared" si="15"/>
        <v>8.8709677419354843E-2</v>
      </c>
      <c r="R15" s="152">
        <f t="shared" si="3"/>
        <v>18</v>
      </c>
      <c r="S15" s="153">
        <f>INDEX('SDL Crime'!$A$82:$AY$97,MATCH($B15,'SDL Crime'!$B$82:$B$97,0),MATCH('Type of crime by town &amp; settle'!$G$3,'SDL Crime'!$A$1:$AY$1,0))</f>
        <v>102</v>
      </c>
      <c r="T15" s="154">
        <f t="shared" si="16"/>
        <v>0.17647058823529413</v>
      </c>
      <c r="U15" s="152">
        <f t="shared" si="4"/>
        <v>5</v>
      </c>
      <c r="V15" s="153">
        <f>INDEX('SDL Crime'!$A$66:$AY$81,MATCH($B15,'SDL Crime'!$B$66:$B$81,0),MATCH('Type of crime by town &amp; settle'!$G$3,'SDL Crime'!$A$1:$AY$1,0))</f>
        <v>86</v>
      </c>
      <c r="W15" s="154">
        <f t="shared" si="17"/>
        <v>5.8139534883720929E-2</v>
      </c>
      <c r="X15" s="218">
        <f t="shared" si="5"/>
        <v>12</v>
      </c>
      <c r="Y15" s="222">
        <f>INDEX('SDL Crime'!$A$50:$AY$65,MATCH($B15,'SDL Crime'!$B$50:$B$65,0),MATCH('Type of crime by town &amp; settle'!$G$3,'SDL Crime'!$A$1:$AY$1,0))</f>
        <v>75</v>
      </c>
      <c r="Z15" s="213">
        <f t="shared" si="18"/>
        <v>0.16</v>
      </c>
      <c r="AA15" s="155">
        <f t="shared" si="6"/>
        <v>23</v>
      </c>
      <c r="AB15" s="153">
        <f>INDEX('SDL Crime'!$A$34:$AY$49,MATCH($B15,'SDL Crime'!$B$34:$B$49,0),MATCH('Type of crime by town &amp; settle'!$G$3,'SDL Crime'!$A$1:$AY$1,0))</f>
        <v>83</v>
      </c>
      <c r="AC15" s="156">
        <f t="shared" si="19"/>
        <v>0.27710843373493976</v>
      </c>
      <c r="AD15" s="152">
        <f t="shared" si="7"/>
        <v>3</v>
      </c>
      <c r="AE15" s="153">
        <f>INDEX('SDL Crime'!$A$18:$AY$33,MATCH($B15,'SDL Crime'!$B$18:$B$33,0),MATCH('Type of crime by town &amp; settle'!$G$3,'SDL Crime'!$A$1:$AY$1,0))</f>
        <v>65</v>
      </c>
      <c r="AF15" s="154">
        <f t="shared" si="20"/>
        <v>4.6153846153846156E-2</v>
      </c>
      <c r="AG15" s="155">
        <f t="shared" si="8"/>
        <v>13</v>
      </c>
      <c r="AH15" s="153">
        <f>INDEX('SDL Crime'!$A$1:$AY$17,MATCH($B15,'SDL Crime'!$B$1:$B$17,0),MATCH('Type of crime by town &amp; settle'!$G$3,'SDL Crime'!$A$1:$AY$1,0))</f>
        <v>88</v>
      </c>
      <c r="AI15" s="154">
        <f t="shared" si="21"/>
        <v>0.14772727272727273</v>
      </c>
    </row>
    <row r="16" spans="1:35" s="125" customFormat="1" x14ac:dyDescent="0.3">
      <c r="B16" s="146" t="s">
        <v>11</v>
      </c>
      <c r="C16" s="351">
        <f t="shared" si="9"/>
        <v>8</v>
      </c>
      <c r="D16" s="276">
        <f>INDEX('SDL Crime'!$A$162:$AY$177,MATCH($B16,'SDL Crime'!$B$130:$B$145,0),MATCH('Type of crime by town &amp; settle'!$G$3,'SDL Crime'!$A$1:$AY$1,0))</f>
        <v>39</v>
      </c>
      <c r="E16" s="277">
        <f t="shared" si="10"/>
        <v>0.20512820512820512</v>
      </c>
      <c r="F16" s="355">
        <f t="shared" si="11"/>
        <v>0</v>
      </c>
      <c r="G16" s="276">
        <f>INDEX('SDL Crime'!$A$146:$AY$161,MATCH($B16,'SDL Crime'!$B$130:$B$145,0),MATCH('Type of crime by town &amp; settle'!$G$3,'SDL Crime'!$A$1:$AY$1,0))</f>
        <v>34</v>
      </c>
      <c r="H16" s="277">
        <f t="shared" si="12"/>
        <v>0</v>
      </c>
      <c r="I16" s="275">
        <f t="shared" si="0"/>
        <v>4</v>
      </c>
      <c r="J16" s="276">
        <f>INDEX('SDL Crime'!$A$130:$AY$145,MATCH($B16,'SDL Crime'!$B$130:$B$145,0),MATCH('Type of crime by town &amp; settle'!$G$3,'SDL Crime'!$A$1:$AY$1,0))</f>
        <v>29</v>
      </c>
      <c r="K16" s="277">
        <f t="shared" si="13"/>
        <v>0.13793103448275862</v>
      </c>
      <c r="L16" s="275">
        <f t="shared" si="1"/>
        <v>6</v>
      </c>
      <c r="M16" s="276">
        <f>INDEX('SDL Crime'!$A$114:$AY$129,MATCH($B16,'SDL Crime'!$B$114:$B$129,0),MATCH('Type of crime by town &amp; settle'!$G$3,'SDL Crime'!$A$1:$AY$1,0))</f>
        <v>35</v>
      </c>
      <c r="N16" s="277">
        <f t="shared" si="14"/>
        <v>0.17142857142857143</v>
      </c>
      <c r="O16" s="147">
        <f t="shared" si="2"/>
        <v>5</v>
      </c>
      <c r="P16" s="148">
        <f>INDEX('SDL Crime'!$A$98:$AY$113,MATCH($B16,'SDL Crime'!$B$98:$B$113,0),MATCH('Type of crime by town &amp; settle'!$G$3,'SDL Crime'!$A$1:$AY$1,0))</f>
        <v>37</v>
      </c>
      <c r="Q16" s="149">
        <f t="shared" si="15"/>
        <v>0.13513513513513514</v>
      </c>
      <c r="R16" s="147">
        <f t="shared" si="3"/>
        <v>5</v>
      </c>
      <c r="S16" s="148">
        <f>INDEX('SDL Crime'!$A$82:$AY$97,MATCH($B16,'SDL Crime'!$B$82:$B$97,0),MATCH('Type of crime by town &amp; settle'!$G$3,'SDL Crime'!$A$1:$AY$1,0))</f>
        <v>41</v>
      </c>
      <c r="T16" s="149">
        <f t="shared" si="16"/>
        <v>0.12195121951219512</v>
      </c>
      <c r="U16" s="147">
        <f t="shared" si="4"/>
        <v>1</v>
      </c>
      <c r="V16" s="148">
        <f>INDEX('SDL Crime'!$A$66:$AY$81,MATCH($B16,'SDL Crime'!$B$66:$B$81,0),MATCH('Type of crime by town &amp; settle'!$G$3,'SDL Crime'!$A$1:$AY$1,0))</f>
        <v>33</v>
      </c>
      <c r="W16" s="149">
        <f t="shared" si="17"/>
        <v>3.0303030303030304E-2</v>
      </c>
      <c r="X16" s="217">
        <f t="shared" si="5"/>
        <v>7</v>
      </c>
      <c r="Y16" s="221">
        <f>INDEX('SDL Crime'!$A$50:$AY$65,MATCH($B16,'SDL Crime'!$B$50:$B$65,0),MATCH('Type of crime by town &amp; settle'!$G$3,'SDL Crime'!$A$1:$AY$1,0))</f>
        <v>39</v>
      </c>
      <c r="Z16" s="212">
        <f t="shared" si="18"/>
        <v>0.17948717948717949</v>
      </c>
      <c r="AA16" s="150">
        <f t="shared" si="6"/>
        <v>8</v>
      </c>
      <c r="AB16" s="148">
        <f>INDEX('SDL Crime'!$A$34:$AY$49,MATCH($B16,'SDL Crime'!$B$34:$B$49,0),MATCH('Type of crime by town &amp; settle'!$G$3,'SDL Crime'!$A$1:$AY$1,0))</f>
        <v>55</v>
      </c>
      <c r="AC16" s="151">
        <f t="shared" si="19"/>
        <v>0.14545454545454545</v>
      </c>
      <c r="AD16" s="147">
        <f t="shared" si="7"/>
        <v>5</v>
      </c>
      <c r="AE16" s="148">
        <f>INDEX('SDL Crime'!$A$18:$AY$33,MATCH($B16,'SDL Crime'!$B$18:$B$33,0),MATCH('Type of crime by town &amp; settle'!$G$3,'SDL Crime'!$A$1:$AY$1,0))</f>
        <v>71</v>
      </c>
      <c r="AF16" s="149">
        <f t="shared" si="20"/>
        <v>7.0422535211267609E-2</v>
      </c>
      <c r="AG16" s="150">
        <f t="shared" si="8"/>
        <v>14</v>
      </c>
      <c r="AH16" s="148">
        <f>INDEX('SDL Crime'!$A$1:$AY$17,MATCH($B16,'SDL Crime'!$B$1:$B$17,0),MATCH('Type of crime by town &amp; settle'!$G$3,'SDL Crime'!$A$1:$AY$1,0))</f>
        <v>83</v>
      </c>
      <c r="AI16" s="149">
        <f t="shared" si="21"/>
        <v>0.16867469879518071</v>
      </c>
    </row>
    <row r="17" spans="2:35" s="125" customFormat="1" x14ac:dyDescent="0.3">
      <c r="B17" s="140" t="s">
        <v>12</v>
      </c>
      <c r="C17" s="352">
        <f t="shared" si="9"/>
        <v>16</v>
      </c>
      <c r="D17" s="142">
        <f>INDEX('SDL Crime'!$A$162:$AY$177,MATCH($B17,'SDL Crime'!$B$130:$B$145,0),MATCH('Type of crime by town &amp; settle'!$G$3,'SDL Crime'!$A$1:$AY$1,0))</f>
        <v>125</v>
      </c>
      <c r="E17" s="143">
        <f t="shared" si="10"/>
        <v>0.128</v>
      </c>
      <c r="F17" s="354">
        <f t="shared" si="11"/>
        <v>11</v>
      </c>
      <c r="G17" s="142">
        <f>INDEX('SDL Crime'!$A$146:$AY$161,MATCH($B17,'SDL Crime'!$B$130:$B$145,0),MATCH('Type of crime by town &amp; settle'!$G$3,'SDL Crime'!$A$1:$AY$1,0))</f>
        <v>110</v>
      </c>
      <c r="H17" s="143">
        <f t="shared" si="12"/>
        <v>0.1</v>
      </c>
      <c r="I17" s="141">
        <f t="shared" si="0"/>
        <v>9</v>
      </c>
      <c r="J17" s="142">
        <f>INDEX('SDL Crime'!$A$130:$AY$145,MATCH($B17,'SDL Crime'!$B$130:$B$145,0),MATCH('Type of crime by town &amp; settle'!$G$3,'SDL Crime'!$A$1:$AY$1,0))</f>
        <v>96</v>
      </c>
      <c r="K17" s="143">
        <f t="shared" si="13"/>
        <v>9.375E-2</v>
      </c>
      <c r="L17" s="141">
        <f t="shared" si="1"/>
        <v>7</v>
      </c>
      <c r="M17" s="142">
        <f>INDEX('SDL Crime'!$A$114:$AY$129,MATCH($B17,'SDL Crime'!$B$114:$B$129,0),MATCH('Type of crime by town &amp; settle'!$G$3,'SDL Crime'!$A$1:$AY$1,0))</f>
        <v>118</v>
      </c>
      <c r="N17" s="143">
        <f t="shared" si="14"/>
        <v>5.9322033898305086E-2</v>
      </c>
      <c r="O17" s="152">
        <f t="shared" si="2"/>
        <v>25</v>
      </c>
      <c r="P17" s="153">
        <f>INDEX('SDL Crime'!$A$98:$AY$113,MATCH($B17,'SDL Crime'!$B$98:$B$113,0),MATCH('Type of crime by town &amp; settle'!$G$3,'SDL Crime'!$A$1:$AY$1,0))</f>
        <v>166</v>
      </c>
      <c r="Q17" s="154">
        <f t="shared" si="15"/>
        <v>0.15060240963855423</v>
      </c>
      <c r="R17" s="152">
        <f t="shared" si="3"/>
        <v>9</v>
      </c>
      <c r="S17" s="153">
        <f>INDEX('SDL Crime'!$A$82:$AY$97,MATCH($B17,'SDL Crime'!$B$82:$B$97,0),MATCH('Type of crime by town &amp; settle'!$G$3,'SDL Crime'!$A$1:$AY$1,0))</f>
        <v>163</v>
      </c>
      <c r="T17" s="154">
        <f t="shared" si="16"/>
        <v>5.5214723926380369E-2</v>
      </c>
      <c r="U17" s="152">
        <f t="shared" si="4"/>
        <v>22</v>
      </c>
      <c r="V17" s="153">
        <f>INDEX('SDL Crime'!$A$66:$AY$81,MATCH($B17,'SDL Crime'!$B$66:$B$81,0),MATCH('Type of crime by town &amp; settle'!$G$3,'SDL Crime'!$A$1:$AY$1,0))</f>
        <v>210</v>
      </c>
      <c r="W17" s="154">
        <f t="shared" si="17"/>
        <v>0.10476190476190476</v>
      </c>
      <c r="X17" s="218">
        <f t="shared" si="5"/>
        <v>21</v>
      </c>
      <c r="Y17" s="222">
        <f>INDEX('SDL Crime'!$A$50:$AY$65,MATCH($B17,'SDL Crime'!$B$50:$B$65,0),MATCH('Type of crime by town &amp; settle'!$G$3,'SDL Crime'!$A$1:$AY$1,0))</f>
        <v>247</v>
      </c>
      <c r="Z17" s="213">
        <f t="shared" si="18"/>
        <v>8.5020242914979755E-2</v>
      </c>
      <c r="AA17" s="155">
        <f t="shared" si="6"/>
        <v>18</v>
      </c>
      <c r="AB17" s="153">
        <f>INDEX('SDL Crime'!$A$34:$AY$49,MATCH($B17,'SDL Crime'!$B$34:$B$49,0),MATCH('Type of crime by town &amp; settle'!$G$3,'SDL Crime'!$A$1:$AY$1,0))</f>
        <v>210</v>
      </c>
      <c r="AC17" s="156">
        <f t="shared" si="19"/>
        <v>8.5714285714285715E-2</v>
      </c>
      <c r="AD17" s="152">
        <f t="shared" si="7"/>
        <v>15</v>
      </c>
      <c r="AE17" s="153">
        <f>INDEX('SDL Crime'!$A$18:$AY$33,MATCH($B17,'SDL Crime'!$B$18:$B$33,0),MATCH('Type of crime by town &amp; settle'!$G$3,'SDL Crime'!$A$1:$AY$1,0))</f>
        <v>205</v>
      </c>
      <c r="AF17" s="154">
        <f t="shared" si="20"/>
        <v>7.3170731707317069E-2</v>
      </c>
      <c r="AG17" s="155">
        <f t="shared" si="8"/>
        <v>21</v>
      </c>
      <c r="AH17" s="153">
        <f>INDEX('SDL Crime'!$A$1:$AY$17,MATCH($B17,'SDL Crime'!$B$1:$B$17,0),MATCH('Type of crime by town &amp; settle'!$G$3,'SDL Crime'!$A$1:$AY$1,0))</f>
        <v>177</v>
      </c>
      <c r="AI17" s="154">
        <f t="shared" si="21"/>
        <v>0.11864406779661017</v>
      </c>
    </row>
    <row r="18" spans="2:35" s="125" customFormat="1" x14ac:dyDescent="0.3">
      <c r="B18" s="146" t="s">
        <v>13</v>
      </c>
      <c r="C18" s="353">
        <f t="shared" si="9"/>
        <v>3</v>
      </c>
      <c r="D18" s="276">
        <f>INDEX('SDL Crime'!$A$162:$AY$177,MATCH($B18,'SDL Crime'!$B$130:$B$145,0),MATCH('Type of crime by town &amp; settle'!$G$3,'SDL Crime'!$A$1:$AY$1,0))</f>
        <v>17</v>
      </c>
      <c r="E18" s="277">
        <f t="shared" si="10"/>
        <v>0.17647058823529413</v>
      </c>
      <c r="F18" s="355">
        <f t="shared" si="11"/>
        <v>1</v>
      </c>
      <c r="G18" s="276">
        <f>INDEX('SDL Crime'!$A$146:$AY$161,MATCH($B18,'SDL Crime'!$B$130:$B$145,0),MATCH('Type of crime by town &amp; settle'!$G$3,'SDL Crime'!$A$1:$AY$1,0))</f>
        <v>19</v>
      </c>
      <c r="H18" s="277">
        <f t="shared" si="12"/>
        <v>5.2631578947368418E-2</v>
      </c>
      <c r="I18" s="275">
        <f t="shared" si="0"/>
        <v>4</v>
      </c>
      <c r="J18" s="276">
        <f>INDEX('SDL Crime'!$A$130:$AY$145,MATCH($B18,'SDL Crime'!$B$130:$B$145,0),MATCH('Type of crime by town &amp; settle'!$G$3,'SDL Crime'!$A$1:$AY$1,0))</f>
        <v>21</v>
      </c>
      <c r="K18" s="277">
        <f t="shared" si="13"/>
        <v>0.19047619047619047</v>
      </c>
      <c r="L18" s="275">
        <f t="shared" si="1"/>
        <v>2</v>
      </c>
      <c r="M18" s="276">
        <f>INDEX('SDL Crime'!$A$114:$AY$129,MATCH($B18,'SDL Crime'!$B$114:$B$129,0),MATCH('Type of crime by town &amp; settle'!$G$3,'SDL Crime'!$A$1:$AY$1,0))</f>
        <v>22</v>
      </c>
      <c r="N18" s="277">
        <f t="shared" si="14"/>
        <v>9.0909090909090912E-2</v>
      </c>
      <c r="O18" s="147">
        <f t="shared" si="2"/>
        <v>2</v>
      </c>
      <c r="P18" s="148">
        <f>INDEX('SDL Crime'!$A$98:$AY$113,MATCH($B18,'SDL Crime'!$B$98:$B$113,0),MATCH('Type of crime by town &amp; settle'!$G$3,'SDL Crime'!$A$1:$AY$1,0))</f>
        <v>17</v>
      </c>
      <c r="Q18" s="149">
        <f t="shared" si="15"/>
        <v>0.11764705882352941</v>
      </c>
      <c r="R18" s="147">
        <f t="shared" si="3"/>
        <v>5</v>
      </c>
      <c r="S18" s="148">
        <f>INDEX('SDL Crime'!$A$82:$AY$97,MATCH($B18,'SDL Crime'!$B$82:$B$97,0),MATCH('Type of crime by town &amp; settle'!$G$3,'SDL Crime'!$A$1:$AY$1,0))</f>
        <v>19</v>
      </c>
      <c r="T18" s="149">
        <f t="shared" si="16"/>
        <v>0.26315789473684209</v>
      </c>
      <c r="U18" s="147">
        <f t="shared" si="4"/>
        <v>2</v>
      </c>
      <c r="V18" s="148">
        <f>INDEX('SDL Crime'!$A$66:$AY$81,MATCH($B18,'SDL Crime'!$B$66:$B$81,0),MATCH('Type of crime by town &amp; settle'!$G$3,'SDL Crime'!$A$1:$AY$1,0))</f>
        <v>20</v>
      </c>
      <c r="W18" s="149">
        <f t="shared" si="17"/>
        <v>0.1</v>
      </c>
      <c r="X18" s="217">
        <f t="shared" si="5"/>
        <v>2</v>
      </c>
      <c r="Y18" s="221">
        <f>INDEX('SDL Crime'!$A$50:$AY$65,MATCH($B18,'SDL Crime'!$B$50:$B$65,0),MATCH('Type of crime by town &amp; settle'!$G$3,'SDL Crime'!$A$1:$AY$1,0))</f>
        <v>13</v>
      </c>
      <c r="Z18" s="212">
        <f t="shared" si="18"/>
        <v>0.15384615384615385</v>
      </c>
      <c r="AA18" s="150">
        <f t="shared" si="6"/>
        <v>1</v>
      </c>
      <c r="AB18" s="148">
        <f>INDEX('SDL Crime'!$A$34:$AY$49,MATCH($B18,'SDL Crime'!$B$34:$B$49,0),MATCH('Type of crime by town &amp; settle'!$G$3,'SDL Crime'!$A$1:$AY$1,0))</f>
        <v>20</v>
      </c>
      <c r="AC18" s="151">
        <f t="shared" si="19"/>
        <v>0.05</v>
      </c>
      <c r="AD18" s="147">
        <f t="shared" si="7"/>
        <v>2</v>
      </c>
      <c r="AE18" s="148">
        <f>INDEX('SDL Crime'!$A$18:$AY$33,MATCH($B18,'SDL Crime'!$B$18:$B$33,0),MATCH('Type of crime by town &amp; settle'!$G$3,'SDL Crime'!$A$1:$AY$1,0))</f>
        <v>10</v>
      </c>
      <c r="AF18" s="149">
        <f t="shared" si="20"/>
        <v>0.2</v>
      </c>
      <c r="AG18" s="150">
        <f t="shared" si="8"/>
        <v>0</v>
      </c>
      <c r="AH18" s="148">
        <f>INDEX('SDL Crime'!$A$1:$AY$17,MATCH($B18,'SDL Crime'!$B$1:$B$17,0),MATCH('Type of crime by town &amp; settle'!$G$3,'SDL Crime'!$A$1:$AY$1,0))</f>
        <v>0</v>
      </c>
      <c r="AI18" s="149" t="str">
        <f t="shared" si="21"/>
        <v>-</v>
      </c>
    </row>
    <row r="19" spans="2:35" s="125" customFormat="1" x14ac:dyDescent="0.3">
      <c r="B19" s="231" t="s">
        <v>127</v>
      </c>
      <c r="C19" s="352">
        <f t="shared" si="9"/>
        <v>0</v>
      </c>
      <c r="D19" s="142">
        <f>INDEX('SDL Crime'!$A$162:$AY$177,MATCH($B19,'SDL Crime'!$B$130:$B$145,0),MATCH('Type of crime by town &amp; settle'!$G$3,'SDL Crime'!$A$1:$AY$1,0))</f>
        <v>0</v>
      </c>
      <c r="E19" s="143" t="str">
        <f t="shared" si="10"/>
        <v>-</v>
      </c>
      <c r="F19" s="354">
        <f t="shared" si="11"/>
        <v>0</v>
      </c>
      <c r="G19" s="142">
        <f>INDEX('SDL Crime'!$A$146:$AY$161,MATCH($B19,'SDL Crime'!$B$130:$B$145,0),MATCH('Type of crime by town &amp; settle'!$G$3,'SDL Crime'!$A$1:$AY$1,0))</f>
        <v>0</v>
      </c>
      <c r="H19" s="143" t="str">
        <f t="shared" si="12"/>
        <v>-</v>
      </c>
      <c r="I19" s="141">
        <f t="shared" si="0"/>
        <v>0</v>
      </c>
      <c r="J19" s="142">
        <f>INDEX('SDL Crime'!$A$130:$AY$145,MATCH($B19,'SDL Crime'!$B$130:$B$145,0),MATCH('Type of crime by town &amp; settle'!$G$3,'SDL Crime'!$A$1:$AY$1,0))</f>
        <v>0</v>
      </c>
      <c r="K19" s="143" t="str">
        <f t="shared" si="13"/>
        <v>-</v>
      </c>
      <c r="L19" s="141">
        <f t="shared" si="1"/>
        <v>0</v>
      </c>
      <c r="M19" s="142">
        <f>INDEX('SDL Crime'!$A$114:$AY$129,MATCH($B19,'SDL Crime'!$B$114:$B$129,0),MATCH('Type of crime by town &amp; settle'!$G$3,'SDL Crime'!$A$1:$AY$1,0))</f>
        <v>0</v>
      </c>
      <c r="N19" s="143" t="str">
        <f t="shared" si="14"/>
        <v>-</v>
      </c>
      <c r="O19" s="152">
        <f t="shared" si="2"/>
        <v>0</v>
      </c>
      <c r="P19" s="153">
        <f>INDEX('SDL Crime'!$A$98:$AY$113,MATCH($B19,'SDL Crime'!$B$98:$B$113,0),MATCH('Type of crime by town &amp; settle'!$G$3,'SDL Crime'!$A$1:$AY$1,0))</f>
        <v>0</v>
      </c>
      <c r="Q19" s="154" t="str">
        <f t="shared" si="15"/>
        <v>-</v>
      </c>
      <c r="R19" s="152">
        <f t="shared" si="3"/>
        <v>0</v>
      </c>
      <c r="S19" s="153">
        <f>INDEX('SDL Crime'!$A$82:$AY$97,MATCH($B19,'SDL Crime'!$B$82:$B$97,0),MATCH('Type of crime by town &amp; settle'!$G$3,'SDL Crime'!$A$1:$AY$1,0))</f>
        <v>0</v>
      </c>
      <c r="T19" s="154" t="str">
        <f t="shared" si="16"/>
        <v>-</v>
      </c>
      <c r="U19" s="152">
        <f t="shared" si="4"/>
        <v>0</v>
      </c>
      <c r="V19" s="153">
        <f>INDEX('SDL Crime'!$A$66:$AY$81,MATCH($B19,'SDL Crime'!$B$66:$B$81,0),MATCH('Type of crime by town &amp; settle'!$G$3,'SDL Crime'!$A$1:$AY$1,0))</f>
        <v>0</v>
      </c>
      <c r="W19" s="154" t="str">
        <f t="shared" si="17"/>
        <v>-</v>
      </c>
      <c r="X19" s="218">
        <f t="shared" si="5"/>
        <v>0</v>
      </c>
      <c r="Y19" s="222">
        <f>INDEX('SDL Crime'!$A$50:$AY$65,MATCH($B19,'SDL Crime'!$B$50:$B$65,0),MATCH('Type of crime by town &amp; settle'!$G$3,'SDL Crime'!$A$1:$AY$1,0))</f>
        <v>0</v>
      </c>
      <c r="Z19" s="213" t="str">
        <f t="shared" si="18"/>
        <v>-</v>
      </c>
      <c r="AA19" s="155">
        <f t="shared" si="6"/>
        <v>0</v>
      </c>
      <c r="AB19" s="153">
        <f>INDEX('SDL Crime'!$A$34:$AY$49,MATCH($B19,'SDL Crime'!$B$34:$B$49,0),MATCH('Type of crime by town &amp; settle'!$G$3,'SDL Crime'!$A$1:$AY$1,0))</f>
        <v>0</v>
      </c>
      <c r="AC19" s="156" t="str">
        <f t="shared" si="19"/>
        <v>-</v>
      </c>
      <c r="AD19" s="152">
        <f t="shared" si="7"/>
        <v>1</v>
      </c>
      <c r="AE19" s="153">
        <f>INDEX('SDL Crime'!$A$18:$AY$33,MATCH($B19,'SDL Crime'!$B$18:$B$33,0),MATCH('Type of crime by town &amp; settle'!$G$3,'SDL Crime'!$A$1:$AY$1,0))</f>
        <v>20</v>
      </c>
      <c r="AF19" s="154">
        <f t="shared" si="20"/>
        <v>0.05</v>
      </c>
      <c r="AG19" s="155">
        <f t="shared" si="8"/>
        <v>9</v>
      </c>
      <c r="AH19" s="153">
        <f>INDEX('SDL Crime'!$A$1:$AY$17,MATCH($B19,'SDL Crime'!$B$1:$B$17,0),MATCH('Type of crime by town &amp; settle'!$G$3,'SDL Crime'!$A$1:$AY$1,0))</f>
        <v>55</v>
      </c>
      <c r="AI19" s="154">
        <f t="shared" si="21"/>
        <v>0.16363636363636364</v>
      </c>
    </row>
    <row r="20" spans="2:35" s="125" customFormat="1" x14ac:dyDescent="0.3">
      <c r="B20" s="146" t="s">
        <v>14</v>
      </c>
      <c r="C20" s="355">
        <f t="shared" si="9"/>
        <v>2</v>
      </c>
      <c r="D20" s="276">
        <f>INDEX('SDL Crime'!$A$162:$AY$177,MATCH($B20,'SDL Crime'!$B$130:$B$145,0),MATCH('Type of crime by town &amp; settle'!$G$3,'SDL Crime'!$A$1:$AY$1,0))</f>
        <v>22</v>
      </c>
      <c r="E20" s="277">
        <f t="shared" si="10"/>
        <v>9.0909090909090912E-2</v>
      </c>
      <c r="F20" s="355">
        <f t="shared" si="11"/>
        <v>1</v>
      </c>
      <c r="G20" s="276">
        <f>INDEX('SDL Crime'!$A$146:$AY$161,MATCH($B20,'SDL Crime'!$B$130:$B$145,0),MATCH('Type of crime by town &amp; settle'!$G$3,'SDL Crime'!$A$1:$AY$1,0))</f>
        <v>14</v>
      </c>
      <c r="H20" s="277">
        <f t="shared" si="12"/>
        <v>7.1428571428571425E-2</v>
      </c>
      <c r="I20" s="275">
        <f t="shared" si="0"/>
        <v>0</v>
      </c>
      <c r="J20" s="276">
        <f>INDEX('SDL Crime'!$A$130:$AY$145,MATCH($B20,'SDL Crime'!$B$130:$B$145,0),MATCH('Type of crime by town &amp; settle'!$G$3,'SDL Crime'!$A$1:$AY$1,0))</f>
        <v>19</v>
      </c>
      <c r="K20" s="277">
        <f t="shared" si="13"/>
        <v>0</v>
      </c>
      <c r="L20" s="275">
        <f t="shared" si="1"/>
        <v>2</v>
      </c>
      <c r="M20" s="276">
        <f>INDEX('SDL Crime'!$A$114:$AY$129,MATCH($B20,'SDL Crime'!$B$114:$B$129,0),MATCH('Type of crime by town &amp; settle'!$G$3,'SDL Crime'!$A$1:$AY$1,0))</f>
        <v>22</v>
      </c>
      <c r="N20" s="277">
        <f t="shared" si="14"/>
        <v>9.0909090909090912E-2</v>
      </c>
      <c r="O20" s="147">
        <f t="shared" si="2"/>
        <v>1</v>
      </c>
      <c r="P20" s="148">
        <f>INDEX('SDL Crime'!$A$98:$AY$113,MATCH($B20,'SDL Crime'!$B$98:$B$113,0),MATCH('Type of crime by town &amp; settle'!$G$3,'SDL Crime'!$A$1:$AY$1,0))</f>
        <v>18</v>
      </c>
      <c r="Q20" s="149">
        <f t="shared" si="15"/>
        <v>5.5555555555555552E-2</v>
      </c>
      <c r="R20" s="147">
        <f t="shared" si="3"/>
        <v>1</v>
      </c>
      <c r="S20" s="148">
        <f>INDEX('SDL Crime'!$A$82:$AY$97,MATCH($B20,'SDL Crime'!$B$82:$B$97,0),MATCH('Type of crime by town &amp; settle'!$G$3,'SDL Crime'!$A$1:$AY$1,0))</f>
        <v>24</v>
      </c>
      <c r="T20" s="149">
        <f t="shared" si="16"/>
        <v>4.1666666666666664E-2</v>
      </c>
      <c r="U20" s="147">
        <f t="shared" si="4"/>
        <v>6</v>
      </c>
      <c r="V20" s="148">
        <f>INDEX('SDL Crime'!$A$66:$AY$81,MATCH($B20,'SDL Crime'!$B$66:$B$81,0),MATCH('Type of crime by town &amp; settle'!$G$3,'SDL Crime'!$A$1:$AY$1,0))</f>
        <v>50</v>
      </c>
      <c r="W20" s="149">
        <f t="shared" si="17"/>
        <v>0.12</v>
      </c>
      <c r="X20" s="217">
        <f t="shared" si="5"/>
        <v>3</v>
      </c>
      <c r="Y20" s="221">
        <f>INDEX('SDL Crime'!$A$50:$AY$65,MATCH($B20,'SDL Crime'!$B$50:$B$65,0),MATCH('Type of crime by town &amp; settle'!$G$3,'SDL Crime'!$A$1:$AY$1,0))</f>
        <v>25</v>
      </c>
      <c r="Z20" s="212">
        <f t="shared" si="18"/>
        <v>0.12</v>
      </c>
      <c r="AA20" s="150">
        <f t="shared" si="6"/>
        <v>2</v>
      </c>
      <c r="AB20" s="148">
        <f>INDEX('SDL Crime'!$A$34:$AY$49,MATCH($B20,'SDL Crime'!$B$34:$B$49,0),MATCH('Type of crime by town &amp; settle'!$G$3,'SDL Crime'!$A$1:$AY$1,0))</f>
        <v>21</v>
      </c>
      <c r="AC20" s="151">
        <f t="shared" si="19"/>
        <v>9.5238095238095233E-2</v>
      </c>
      <c r="AD20" s="147">
        <f t="shared" si="7"/>
        <v>4</v>
      </c>
      <c r="AE20" s="148">
        <f>INDEX('SDL Crime'!$A$18:$AY$33,MATCH($B20,'SDL Crime'!$B$18:$B$33,0),MATCH('Type of crime by town &amp; settle'!$G$3,'SDL Crime'!$A$1:$AY$1,0))</f>
        <v>17</v>
      </c>
      <c r="AF20" s="149">
        <f t="shared" si="20"/>
        <v>0.23529411764705882</v>
      </c>
      <c r="AG20" s="150">
        <f t="shared" si="8"/>
        <v>0</v>
      </c>
      <c r="AH20" s="148">
        <f>INDEX('SDL Crime'!$A$1:$AY$17,MATCH($B20,'SDL Crime'!$B$1:$B$17,0),MATCH('Type of crime by town &amp; settle'!$G$3,'SDL Crime'!$A$1:$AY$1,0))</f>
        <v>0</v>
      </c>
      <c r="AI20" s="149" t="str">
        <f t="shared" si="21"/>
        <v>-</v>
      </c>
    </row>
    <row r="21" spans="2:35" s="125" customFormat="1" x14ac:dyDescent="0.3">
      <c r="B21" s="140" t="s">
        <v>15</v>
      </c>
      <c r="C21" s="354">
        <f t="shared" si="9"/>
        <v>0</v>
      </c>
      <c r="D21" s="142">
        <f>INDEX('SDL Crime'!$A$162:$AY$177,MATCH($B21,'SDL Crime'!$B$130:$B$145,0),MATCH('Type of crime by town &amp; settle'!$G$3,'SDL Crime'!$A$1:$AY$1,0))</f>
        <v>3</v>
      </c>
      <c r="E21" s="143">
        <f t="shared" si="10"/>
        <v>0</v>
      </c>
      <c r="F21" s="352">
        <f t="shared" si="11"/>
        <v>2</v>
      </c>
      <c r="G21" s="142">
        <f>INDEX('SDL Crime'!$A$146:$AY$161,MATCH($B21,'SDL Crime'!$B$130:$B$145,0),MATCH('Type of crime by town &amp; settle'!$G$3,'SDL Crime'!$A$1:$AY$1,0))</f>
        <v>3</v>
      </c>
      <c r="H21" s="143">
        <f t="shared" si="12"/>
        <v>0.66666666666666663</v>
      </c>
      <c r="I21" s="141">
        <f t="shared" si="0"/>
        <v>0</v>
      </c>
      <c r="J21" s="142">
        <f>INDEX('SDL Crime'!$A$130:$AY$145,MATCH($B21,'SDL Crime'!$B$130:$B$145,0),MATCH('Type of crime by town &amp; settle'!$G$3,'SDL Crime'!$A$1:$AY$1,0))</f>
        <v>5</v>
      </c>
      <c r="K21" s="143">
        <f t="shared" si="13"/>
        <v>0</v>
      </c>
      <c r="L21" s="141">
        <f t="shared" si="1"/>
        <v>2</v>
      </c>
      <c r="M21" s="142">
        <f>INDEX('SDL Crime'!$A$114:$AY$129,MATCH($B21,'SDL Crime'!$B$114:$B$129,0),MATCH('Type of crime by town &amp; settle'!$G$3,'SDL Crime'!$A$1:$AY$1,0))</f>
        <v>9</v>
      </c>
      <c r="N21" s="143">
        <f t="shared" si="14"/>
        <v>0.22222222222222221</v>
      </c>
      <c r="O21" s="152">
        <f t="shared" si="2"/>
        <v>0</v>
      </c>
      <c r="P21" s="153">
        <f>INDEX('SDL Crime'!$A$98:$AY$113,MATCH($B21,'SDL Crime'!$B$98:$B$113,0),MATCH('Type of crime by town &amp; settle'!$G$3,'SDL Crime'!$A$1:$AY$1,0))</f>
        <v>6</v>
      </c>
      <c r="Q21" s="154">
        <f t="shared" si="15"/>
        <v>0</v>
      </c>
      <c r="R21" s="152">
        <f t="shared" si="3"/>
        <v>1</v>
      </c>
      <c r="S21" s="153">
        <f>INDEX('SDL Crime'!$A$82:$AY$97,MATCH($B21,'SDL Crime'!$B$82:$B$97,0),MATCH('Type of crime by town &amp; settle'!$G$3,'SDL Crime'!$A$1:$AY$1,0))</f>
        <v>5</v>
      </c>
      <c r="T21" s="154">
        <f t="shared" si="16"/>
        <v>0.2</v>
      </c>
      <c r="U21" s="152">
        <f t="shared" si="4"/>
        <v>0</v>
      </c>
      <c r="V21" s="153">
        <f>INDEX('SDL Crime'!$A$66:$AY$81,MATCH($B21,'SDL Crime'!$B$66:$B$81,0),MATCH('Type of crime by town &amp; settle'!$G$3,'SDL Crime'!$A$1:$AY$1,0))</f>
        <v>7</v>
      </c>
      <c r="W21" s="154">
        <f t="shared" si="17"/>
        <v>0</v>
      </c>
      <c r="X21" s="218">
        <f t="shared" si="5"/>
        <v>0</v>
      </c>
      <c r="Y21" s="222">
        <f>INDEX('SDL Crime'!$A$50:$AY$65,MATCH($B21,'SDL Crime'!$B$50:$B$65,0),MATCH('Type of crime by town &amp; settle'!$G$3,'SDL Crime'!$A$1:$AY$1,0))</f>
        <v>9</v>
      </c>
      <c r="Z21" s="213">
        <f t="shared" si="18"/>
        <v>0</v>
      </c>
      <c r="AA21" s="155">
        <f t="shared" si="6"/>
        <v>3</v>
      </c>
      <c r="AB21" s="153">
        <f>INDEX('SDL Crime'!$A$34:$AY$49,MATCH($B21,'SDL Crime'!$B$34:$B$49,0),MATCH('Type of crime by town &amp; settle'!$G$3,'SDL Crime'!$A$1:$AY$1,0))</f>
        <v>10</v>
      </c>
      <c r="AC21" s="156">
        <f t="shared" si="19"/>
        <v>0.3</v>
      </c>
      <c r="AD21" s="152">
        <f t="shared" si="7"/>
        <v>1</v>
      </c>
      <c r="AE21" s="153">
        <f>INDEX('SDL Crime'!$A$18:$AY$33,MATCH($B21,'SDL Crime'!$B$18:$B$33,0),MATCH('Type of crime by town &amp; settle'!$G$3,'SDL Crime'!$A$1:$AY$1,0))</f>
        <v>7</v>
      </c>
      <c r="AF21" s="154">
        <f t="shared" si="20"/>
        <v>0.14285714285714285</v>
      </c>
      <c r="AG21" s="155">
        <f t="shared" si="8"/>
        <v>3</v>
      </c>
      <c r="AH21" s="153">
        <f>INDEX('SDL Crime'!$A$1:$AY$17,MATCH($B21,'SDL Crime'!$B$1:$B$17,0),MATCH('Type of crime by town &amp; settle'!$G$3,'SDL Crime'!$A$1:$AY$1,0))</f>
        <v>12</v>
      </c>
      <c r="AI21" s="154">
        <f t="shared" si="21"/>
        <v>0.25</v>
      </c>
    </row>
    <row r="22" spans="2:35" s="125" customFormat="1" x14ac:dyDescent="0.3">
      <c r="B22" s="146" t="s">
        <v>16</v>
      </c>
      <c r="C22" s="355">
        <f t="shared" si="9"/>
        <v>14</v>
      </c>
      <c r="D22" s="276">
        <f>INDEX('SDL Crime'!$A$162:$AY$177,MATCH($B22,'SDL Crime'!$B$130:$B$145,0),MATCH('Type of crime by town &amp; settle'!$G$3,'SDL Crime'!$A$1:$AY$1,0))</f>
        <v>91</v>
      </c>
      <c r="E22" s="277">
        <f t="shared" si="10"/>
        <v>0.15384615384615385</v>
      </c>
      <c r="F22" s="353">
        <f t="shared" si="11"/>
        <v>8</v>
      </c>
      <c r="G22" s="276">
        <f>INDEX('SDL Crime'!$A$146:$AY$161,MATCH($B22,'SDL Crime'!$B$130:$B$145,0),MATCH('Type of crime by town &amp; settle'!$G$3,'SDL Crime'!$A$1:$AY$1,0))</f>
        <v>100</v>
      </c>
      <c r="H22" s="277">
        <f t="shared" si="12"/>
        <v>0.08</v>
      </c>
      <c r="I22" s="275">
        <f t="shared" si="0"/>
        <v>13</v>
      </c>
      <c r="J22" s="276">
        <f>INDEX('SDL Crime'!$A$130:$AY$145,MATCH($B22,'SDL Crime'!$B$130:$B$145,0),MATCH('Type of crime by town &amp; settle'!$G$3,'SDL Crime'!$A$1:$AY$1,0))</f>
        <v>100</v>
      </c>
      <c r="K22" s="277">
        <f t="shared" si="13"/>
        <v>0.13</v>
      </c>
      <c r="L22" s="275">
        <f t="shared" si="1"/>
        <v>20</v>
      </c>
      <c r="M22" s="276">
        <f>INDEX('SDL Crime'!$A$114:$AY$129,MATCH($B22,'SDL Crime'!$B$114:$B$129,0),MATCH('Type of crime by town &amp; settle'!$G$3,'SDL Crime'!$A$1:$AY$1,0))</f>
        <v>128</v>
      </c>
      <c r="N22" s="277">
        <f t="shared" si="14"/>
        <v>0.15625</v>
      </c>
      <c r="O22" s="147">
        <f t="shared" si="2"/>
        <v>14</v>
      </c>
      <c r="P22" s="148">
        <f>INDEX('SDL Crime'!$A$98:$AY$113,MATCH($B22,'SDL Crime'!$B$98:$B$113,0),MATCH('Type of crime by town &amp; settle'!$G$3,'SDL Crime'!$A$1:$AY$1,0))</f>
        <v>92</v>
      </c>
      <c r="Q22" s="149">
        <f t="shared" si="15"/>
        <v>0.15217391304347827</v>
      </c>
      <c r="R22" s="147">
        <f t="shared" si="3"/>
        <v>33</v>
      </c>
      <c r="S22" s="148">
        <f>INDEX('SDL Crime'!$A$82:$AY$97,MATCH($B22,'SDL Crime'!$B$82:$B$97,0),MATCH('Type of crime by town &amp; settle'!$G$3,'SDL Crime'!$A$1:$AY$1,0))</f>
        <v>102</v>
      </c>
      <c r="T22" s="149">
        <f t="shared" si="16"/>
        <v>0.3235294117647059</v>
      </c>
      <c r="U22" s="147">
        <f t="shared" si="4"/>
        <v>24</v>
      </c>
      <c r="V22" s="148">
        <f>INDEX('SDL Crime'!$A$66:$AY$81,MATCH($B22,'SDL Crime'!$B$66:$B$81,0),MATCH('Type of crime by town &amp; settle'!$G$3,'SDL Crime'!$A$1:$AY$1,0))</f>
        <v>87</v>
      </c>
      <c r="W22" s="149">
        <f t="shared" si="17"/>
        <v>0.27586206896551724</v>
      </c>
      <c r="X22" s="217">
        <f t="shared" si="5"/>
        <v>11</v>
      </c>
      <c r="Y22" s="221">
        <f>INDEX('SDL Crime'!$A$50:$AY$65,MATCH($B22,'SDL Crime'!$B$50:$B$65,0),MATCH('Type of crime by town &amp; settle'!$G$3,'SDL Crime'!$A$1:$AY$1,0))</f>
        <v>111</v>
      </c>
      <c r="Z22" s="212">
        <f t="shared" si="18"/>
        <v>9.90990990990991E-2</v>
      </c>
      <c r="AA22" s="150">
        <f t="shared" si="6"/>
        <v>14</v>
      </c>
      <c r="AB22" s="148">
        <f>INDEX('SDL Crime'!$A$34:$AY$49,MATCH($B22,'SDL Crime'!$B$34:$B$49,0),MATCH('Type of crime by town &amp; settle'!$G$3,'SDL Crime'!$A$1:$AY$1,0))</f>
        <v>80</v>
      </c>
      <c r="AC22" s="151">
        <f t="shared" si="19"/>
        <v>0.17499999999999999</v>
      </c>
      <c r="AD22" s="147">
        <f t="shared" si="7"/>
        <v>9</v>
      </c>
      <c r="AE22" s="148">
        <f>INDEX('SDL Crime'!$A$18:$AY$33,MATCH($B22,'SDL Crime'!$B$18:$B$33,0),MATCH('Type of crime by town &amp; settle'!$G$3,'SDL Crime'!$A$1:$AY$1,0))</f>
        <v>97</v>
      </c>
      <c r="AF22" s="149">
        <f t="shared" si="20"/>
        <v>9.2783505154639179E-2</v>
      </c>
      <c r="AG22" s="150">
        <f t="shared" si="8"/>
        <v>22</v>
      </c>
      <c r="AH22" s="148">
        <f>INDEX('SDL Crime'!$A$1:$AY$17,MATCH($B22,'SDL Crime'!$B$1:$B$17,0),MATCH('Type of crime by town &amp; settle'!$G$3,'SDL Crime'!$A$1:$AY$1,0))</f>
        <v>71</v>
      </c>
      <c r="AI22" s="149">
        <f t="shared" si="21"/>
        <v>0.30985915492957744</v>
      </c>
    </row>
    <row r="23" spans="2:35" s="125" customFormat="1" x14ac:dyDescent="0.3">
      <c r="B23" s="140" t="s">
        <v>17</v>
      </c>
      <c r="C23" s="354">
        <f t="shared" si="9"/>
        <v>0</v>
      </c>
      <c r="D23" s="142">
        <f>INDEX('SDL Crime'!$A$162:$AY$177,MATCH($B23,'SDL Crime'!$B$130:$B$145,0),MATCH('Type of crime by town &amp; settle'!$G$3,'SDL Crime'!$A$1:$AY$1,0))</f>
        <v>3</v>
      </c>
      <c r="E23" s="143">
        <f t="shared" si="10"/>
        <v>0</v>
      </c>
      <c r="F23" s="354">
        <f t="shared" si="11"/>
        <v>0</v>
      </c>
      <c r="G23" s="142">
        <f>INDEX('SDL Crime'!$A$146:$AY$161,MATCH($B23,'SDL Crime'!$B$130:$B$145,0),MATCH('Type of crime by town &amp; settle'!$G$3,'SDL Crime'!$A$1:$AY$1,0))</f>
        <v>0</v>
      </c>
      <c r="H23" s="143" t="str">
        <f t="shared" si="12"/>
        <v>-</v>
      </c>
      <c r="I23" s="141">
        <f t="shared" si="0"/>
        <v>0</v>
      </c>
      <c r="J23" s="142">
        <f>INDEX('SDL Crime'!$A$130:$AY$145,MATCH($B23,'SDL Crime'!$B$130:$B$145,0),MATCH('Type of crime by town &amp; settle'!$G$3,'SDL Crime'!$A$1:$AY$1,0))</f>
        <v>4</v>
      </c>
      <c r="K23" s="143">
        <f t="shared" si="13"/>
        <v>0</v>
      </c>
      <c r="L23" s="141">
        <f t="shared" si="1"/>
        <v>0</v>
      </c>
      <c r="M23" s="142">
        <f>INDEX('SDL Crime'!$A$114:$AY$129,MATCH($B23,'SDL Crime'!$B$114:$B$129,0),MATCH('Type of crime by town &amp; settle'!$G$3,'SDL Crime'!$A$1:$AY$1,0))</f>
        <v>5</v>
      </c>
      <c r="N23" s="143">
        <f t="shared" si="14"/>
        <v>0</v>
      </c>
      <c r="O23" s="152">
        <f t="shared" si="2"/>
        <v>1</v>
      </c>
      <c r="P23" s="153">
        <f>INDEX('SDL Crime'!$A$98:$AY$113,MATCH($B23,'SDL Crime'!$B$98:$B$113,0),MATCH('Type of crime by town &amp; settle'!$G$3,'SDL Crime'!$A$1:$AY$1,0))</f>
        <v>4</v>
      </c>
      <c r="Q23" s="154">
        <f t="shared" si="15"/>
        <v>0.25</v>
      </c>
      <c r="R23" s="152">
        <f t="shared" si="3"/>
        <v>2</v>
      </c>
      <c r="S23" s="153">
        <f>INDEX('SDL Crime'!$A$82:$AY$97,MATCH($B23,'SDL Crime'!$B$82:$B$97,0),MATCH('Type of crime by town &amp; settle'!$G$3,'SDL Crime'!$A$1:$AY$1,0))</f>
        <v>3</v>
      </c>
      <c r="T23" s="154">
        <f t="shared" si="16"/>
        <v>0.66666666666666663</v>
      </c>
      <c r="U23" s="152">
        <f t="shared" si="4"/>
        <v>1</v>
      </c>
      <c r="V23" s="153">
        <f>INDEX('SDL Crime'!$A$66:$AY$81,MATCH($B23,'SDL Crime'!$B$66:$B$81,0),MATCH('Type of crime by town &amp; settle'!$G$3,'SDL Crime'!$A$1:$AY$1,0))</f>
        <v>3</v>
      </c>
      <c r="W23" s="154">
        <f t="shared" si="17"/>
        <v>0.33333333333333331</v>
      </c>
      <c r="X23" s="218">
        <f t="shared" si="5"/>
        <v>0</v>
      </c>
      <c r="Y23" s="222">
        <f>INDEX('SDL Crime'!$A$50:$AY$65,MATCH($B23,'SDL Crime'!$B$50:$B$65,0),MATCH('Type of crime by town &amp; settle'!$G$3,'SDL Crime'!$A$1:$AY$1,0))</f>
        <v>1</v>
      </c>
      <c r="Z23" s="213">
        <f t="shared" si="18"/>
        <v>0</v>
      </c>
      <c r="AA23" s="155">
        <f t="shared" si="6"/>
        <v>1</v>
      </c>
      <c r="AB23" s="153">
        <f>INDEX('SDL Crime'!$A$34:$AY$49,MATCH($B23,'SDL Crime'!$B$34:$B$49,0),MATCH('Type of crime by town &amp; settle'!$G$3,'SDL Crime'!$A$1:$AY$1,0))</f>
        <v>3</v>
      </c>
      <c r="AC23" s="156">
        <f t="shared" si="19"/>
        <v>0.33333333333333331</v>
      </c>
      <c r="AD23" s="152">
        <f t="shared" si="7"/>
        <v>1</v>
      </c>
      <c r="AE23" s="153">
        <f>INDEX('SDL Crime'!$A$18:$AY$33,MATCH($B23,'SDL Crime'!$B$18:$B$33,0),MATCH('Type of crime by town &amp; settle'!$G$3,'SDL Crime'!$A$1:$AY$1,0))</f>
        <v>3</v>
      </c>
      <c r="AF23" s="154">
        <f t="shared" si="20"/>
        <v>0.33333333333333331</v>
      </c>
      <c r="AG23" s="155">
        <f t="shared" si="8"/>
        <v>0</v>
      </c>
      <c r="AH23" s="153">
        <f>INDEX('SDL Crime'!$A$1:$AY$17,MATCH($B23,'SDL Crime'!$B$1:$B$17,0),MATCH('Type of crime by town &amp; settle'!$G$3,'SDL Crime'!$A$1:$AY$1,0))</f>
        <v>0</v>
      </c>
      <c r="AI23" s="154" t="str">
        <f t="shared" si="21"/>
        <v>-</v>
      </c>
    </row>
    <row r="24" spans="2:35" s="125" customFormat="1" x14ac:dyDescent="0.3">
      <c r="B24" s="146" t="s">
        <v>18</v>
      </c>
      <c r="C24" s="355">
        <f t="shared" si="9"/>
        <v>1</v>
      </c>
      <c r="D24" s="276">
        <f>INDEX('SDL Crime'!$A$162:$AY$177,MATCH($B24,'SDL Crime'!$B$130:$B$145,0),MATCH('Type of crime by town &amp; settle'!$G$3,'SDL Crime'!$A$1:$AY$1,0))</f>
        <v>25</v>
      </c>
      <c r="E24" s="277">
        <f t="shared" si="10"/>
        <v>0.04</v>
      </c>
      <c r="F24" s="355">
        <f t="shared" si="11"/>
        <v>3</v>
      </c>
      <c r="G24" s="276">
        <f>INDEX('SDL Crime'!$A$146:$AY$161,MATCH($B24,'SDL Crime'!$B$130:$B$145,0),MATCH('Type of crime by town &amp; settle'!$G$3,'SDL Crime'!$A$1:$AY$1,0))</f>
        <v>27</v>
      </c>
      <c r="H24" s="277">
        <f t="shared" si="12"/>
        <v>0.1111111111111111</v>
      </c>
      <c r="I24" s="275">
        <f t="shared" si="0"/>
        <v>2</v>
      </c>
      <c r="J24" s="276">
        <f>INDEX('SDL Crime'!$A$130:$AY$145,MATCH($B24,'SDL Crime'!$B$130:$B$145,0),MATCH('Type of crime by town &amp; settle'!$G$3,'SDL Crime'!$A$1:$AY$1,0))</f>
        <v>37</v>
      </c>
      <c r="K24" s="277">
        <f t="shared" si="13"/>
        <v>5.4054054054054057E-2</v>
      </c>
      <c r="L24" s="275">
        <f t="shared" si="1"/>
        <v>3</v>
      </c>
      <c r="M24" s="276">
        <f>INDEX('SDL Crime'!$A$114:$AY$129,MATCH($B24,'SDL Crime'!$B$114:$B$129,0),MATCH('Type of crime by town &amp; settle'!$G$3,'SDL Crime'!$A$1:$AY$1,0))</f>
        <v>48</v>
      </c>
      <c r="N24" s="277">
        <f t="shared" si="14"/>
        <v>6.25E-2</v>
      </c>
      <c r="O24" s="147">
        <f t="shared" si="2"/>
        <v>2</v>
      </c>
      <c r="P24" s="148">
        <f>INDEX('SDL Crime'!$A$98:$AY$113,MATCH($B24,'SDL Crime'!$B$98:$B$113,0),MATCH('Type of crime by town &amp; settle'!$G$3,'SDL Crime'!$A$1:$AY$1,0))</f>
        <v>26</v>
      </c>
      <c r="Q24" s="149">
        <f t="shared" si="15"/>
        <v>7.6923076923076927E-2</v>
      </c>
      <c r="R24" s="147">
        <f t="shared" si="3"/>
        <v>5</v>
      </c>
      <c r="S24" s="148">
        <f>INDEX('SDL Crime'!$A$82:$AY$97,MATCH($B24,'SDL Crime'!$B$82:$B$97,0),MATCH('Type of crime by town &amp; settle'!$G$3,'SDL Crime'!$A$1:$AY$1,0))</f>
        <v>53</v>
      </c>
      <c r="T24" s="149">
        <f t="shared" si="16"/>
        <v>9.4339622641509441E-2</v>
      </c>
      <c r="U24" s="147">
        <f t="shared" si="4"/>
        <v>3</v>
      </c>
      <c r="V24" s="148">
        <f>INDEX('SDL Crime'!$A$66:$AY$81,MATCH($B24,'SDL Crime'!$B$66:$B$81,0),MATCH('Type of crime by town &amp; settle'!$G$3,'SDL Crime'!$A$1:$AY$1,0))</f>
        <v>41</v>
      </c>
      <c r="W24" s="149">
        <f t="shared" si="17"/>
        <v>7.3170731707317069E-2</v>
      </c>
      <c r="X24" s="217">
        <f t="shared" si="5"/>
        <v>3</v>
      </c>
      <c r="Y24" s="221">
        <f>INDEX('SDL Crime'!$A$50:$AY$65,MATCH($B24,'SDL Crime'!$B$50:$B$65,0),MATCH('Type of crime by town &amp; settle'!$G$3,'SDL Crime'!$A$1:$AY$1,0))</f>
        <v>44</v>
      </c>
      <c r="Z24" s="212">
        <f t="shared" si="18"/>
        <v>6.8181818181818177E-2</v>
      </c>
      <c r="AA24" s="150">
        <f t="shared" si="6"/>
        <v>4</v>
      </c>
      <c r="AB24" s="148">
        <f>INDEX('SDL Crime'!$A$34:$AY$49,MATCH($B24,'SDL Crime'!$B$34:$B$49,0),MATCH('Type of crime by town &amp; settle'!$G$3,'SDL Crime'!$A$1:$AY$1,0))</f>
        <v>50</v>
      </c>
      <c r="AC24" s="151">
        <f t="shared" si="19"/>
        <v>0.08</v>
      </c>
      <c r="AD24" s="147">
        <f t="shared" si="7"/>
        <v>9</v>
      </c>
      <c r="AE24" s="148">
        <f>INDEX('SDL Crime'!$A$18:$AY$33,MATCH($B24,'SDL Crime'!$B$18:$B$33,0),MATCH('Type of crime by town &amp; settle'!$G$3,'SDL Crime'!$A$1:$AY$1,0))</f>
        <v>78</v>
      </c>
      <c r="AF24" s="149">
        <f t="shared" si="20"/>
        <v>0.11538461538461539</v>
      </c>
      <c r="AG24" s="150">
        <f t="shared" si="8"/>
        <v>7</v>
      </c>
      <c r="AH24" s="148">
        <f>INDEX('SDL Crime'!$A$1:$AY$17,MATCH($B24,'SDL Crime'!$B$1:$B$17,0),MATCH('Type of crime by town &amp; settle'!$G$3,'SDL Crime'!$A$1:$AY$1,0))</f>
        <v>61</v>
      </c>
      <c r="AI24" s="149">
        <f t="shared" si="21"/>
        <v>0.11475409836065574</v>
      </c>
    </row>
    <row r="25" spans="2:35" s="125" customFormat="1" x14ac:dyDescent="0.3">
      <c r="B25" s="231" t="s">
        <v>128</v>
      </c>
      <c r="C25" s="352">
        <f t="shared" si="9"/>
        <v>0</v>
      </c>
      <c r="D25" s="142">
        <f>INDEX('SDL Crime'!$A$162:$AY$177,MATCH($B25,'SDL Crime'!$B$130:$B$145,0),MATCH('Type of crime by town &amp; settle'!$G$3,'SDL Crime'!$A$1:$AY$1,0))</f>
        <v>0</v>
      </c>
      <c r="E25" s="143" t="str">
        <f t="shared" si="10"/>
        <v>-</v>
      </c>
      <c r="F25" s="354">
        <f t="shared" si="11"/>
        <v>0</v>
      </c>
      <c r="G25" s="142">
        <f>INDEX('SDL Crime'!$A$146:$AY$161,MATCH($B25,'SDL Crime'!$B$130:$B$145,0),MATCH('Type of crime by town &amp; settle'!$G$3,'SDL Crime'!$A$1:$AY$1,0))</f>
        <v>0</v>
      </c>
      <c r="H25" s="143" t="str">
        <f t="shared" si="12"/>
        <v>-</v>
      </c>
      <c r="I25" s="141">
        <f t="shared" si="0"/>
        <v>0</v>
      </c>
      <c r="J25" s="142">
        <f>INDEX('SDL Crime'!$A$130:$AY$145,MATCH($B25,'SDL Crime'!$B$130:$B$145,0),MATCH('Type of crime by town &amp; settle'!$G$3,'SDL Crime'!$A$1:$AY$1,0))</f>
        <v>0</v>
      </c>
      <c r="K25" s="143" t="str">
        <f t="shared" si="13"/>
        <v>-</v>
      </c>
      <c r="L25" s="141">
        <f t="shared" si="1"/>
        <v>0</v>
      </c>
      <c r="M25" s="142">
        <f>INDEX('SDL Crime'!$A$114:$AY$129,MATCH($B25,'SDL Crime'!$B$114:$B$129,0),MATCH('Type of crime by town &amp; settle'!$G$3,'SDL Crime'!$A$1:$AY$1,0))</f>
        <v>0</v>
      </c>
      <c r="N25" s="143" t="str">
        <f t="shared" si="14"/>
        <v>-</v>
      </c>
      <c r="O25" s="152">
        <f t="shared" si="2"/>
        <v>0</v>
      </c>
      <c r="P25" s="153">
        <f>INDEX('SDL Crime'!$A$98:$AY$113,MATCH($B25,'SDL Crime'!$B$98:$B$113,0),MATCH('Type of crime by town &amp; settle'!$G$3,'SDL Crime'!$A$1:$AY$1,0))</f>
        <v>0</v>
      </c>
      <c r="Q25" s="154" t="str">
        <f t="shared" si="15"/>
        <v>-</v>
      </c>
      <c r="R25" s="152">
        <f t="shared" si="3"/>
        <v>0</v>
      </c>
      <c r="S25" s="153">
        <f>INDEX('SDL Crime'!$A$82:$AY$97,MATCH($B25,'SDL Crime'!$B$82:$B$97,0),MATCH('Type of crime by town &amp; settle'!$G$3,'SDL Crime'!$A$1:$AY$1,0))</f>
        <v>0</v>
      </c>
      <c r="T25" s="154" t="str">
        <f t="shared" si="16"/>
        <v>-</v>
      </c>
      <c r="U25" s="152">
        <f t="shared" si="4"/>
        <v>0</v>
      </c>
      <c r="V25" s="153">
        <f>INDEX('SDL Crime'!$A$66:$AY$81,MATCH($B25,'SDL Crime'!$B$66:$B$81,0),MATCH('Type of crime by town &amp; settle'!$G$3,'SDL Crime'!$A$1:$AY$1,0))</f>
        <v>0</v>
      </c>
      <c r="W25" s="154" t="str">
        <f t="shared" si="17"/>
        <v>-</v>
      </c>
      <c r="X25" s="218">
        <f t="shared" si="5"/>
        <v>0</v>
      </c>
      <c r="Y25" s="222">
        <f>INDEX('SDL Crime'!$A$50:$AY$65,MATCH($B25,'SDL Crime'!$B$50:$B$65,0),MATCH('Type of crime by town &amp; settle'!$G$3,'SDL Crime'!$A$1:$AY$1,0))</f>
        <v>0</v>
      </c>
      <c r="Z25" s="213" t="str">
        <f t="shared" si="18"/>
        <v>-</v>
      </c>
      <c r="AA25" s="155">
        <f t="shared" si="6"/>
        <v>0</v>
      </c>
      <c r="AB25" s="153">
        <f>INDEX('SDL Crime'!$A$34:$AY$49,MATCH($B25,'SDL Crime'!$B$34:$B$49,0),MATCH('Type of crime by town &amp; settle'!$G$3,'SDL Crime'!$A$1:$AY$1,0))</f>
        <v>0</v>
      </c>
      <c r="AC25" s="156" t="str">
        <f t="shared" si="19"/>
        <v>-</v>
      </c>
      <c r="AD25" s="152">
        <f t="shared" si="7"/>
        <v>34</v>
      </c>
      <c r="AE25" s="153">
        <f>INDEX('SDL Crime'!$A$18:$AY$33,MATCH($B25,'SDL Crime'!$B$18:$B$33,0),MATCH('Type of crime by town &amp; settle'!$G$3,'SDL Crime'!$A$1:$AY$1,0))</f>
        <v>155</v>
      </c>
      <c r="AF25" s="154">
        <f t="shared" si="20"/>
        <v>0.21935483870967742</v>
      </c>
      <c r="AG25" s="155">
        <f t="shared" si="8"/>
        <v>83</v>
      </c>
      <c r="AH25" s="153">
        <f>INDEX('SDL Crime'!$A$1:$AY$17,MATCH($B25,'SDL Crime'!$B$1:$B$17,0),MATCH('Type of crime by town &amp; settle'!$G$3,'SDL Crime'!$A$1:$AY$1,0))</f>
        <v>561</v>
      </c>
      <c r="AI25" s="154">
        <f t="shared" si="21"/>
        <v>0.14795008912655971</v>
      </c>
    </row>
    <row r="26" spans="2:35" s="125" customFormat="1" x14ac:dyDescent="0.3">
      <c r="B26" s="146" t="s">
        <v>19</v>
      </c>
      <c r="C26" s="353">
        <f t="shared" si="9"/>
        <v>113</v>
      </c>
      <c r="D26" s="276">
        <f>INDEX('SDL Crime'!$A$162:$AY$177,MATCH($B26,'SDL Crime'!$B$130:$B$145,0),MATCH('Type of crime by town &amp; settle'!$G$3,'SDL Crime'!$A$1:$AY$1,0))</f>
        <v>1053</v>
      </c>
      <c r="E26" s="277">
        <f t="shared" si="10"/>
        <v>0.10731244064577398</v>
      </c>
      <c r="F26" s="355">
        <f t="shared" si="11"/>
        <v>80</v>
      </c>
      <c r="G26" s="276">
        <f>INDEX('SDL Crime'!$A$146:$AY$161,MATCH($B26,'SDL Crime'!$B$130:$B$145,0),MATCH('Type of crime by town &amp; settle'!$G$3,'SDL Crime'!$A$1:$AY$1,0))</f>
        <v>932</v>
      </c>
      <c r="H26" s="277">
        <f t="shared" si="12"/>
        <v>8.5836909871244635E-2</v>
      </c>
      <c r="I26" s="275">
        <f t="shared" si="0"/>
        <v>59</v>
      </c>
      <c r="J26" s="276">
        <f>INDEX('SDL Crime'!$A$130:$AY$145,MATCH($B26,'SDL Crime'!$B$130:$B$145,0),MATCH('Type of crime by town &amp; settle'!$G$3,'SDL Crime'!$A$1:$AY$1,0))</f>
        <v>657</v>
      </c>
      <c r="K26" s="277">
        <f t="shared" si="13"/>
        <v>8.9802130898021304E-2</v>
      </c>
      <c r="L26" s="275">
        <f t="shared" si="1"/>
        <v>99</v>
      </c>
      <c r="M26" s="276">
        <f>INDEX('SDL Crime'!$A$114:$AY$129,MATCH($B26,'SDL Crime'!$B$114:$B$129,0),MATCH('Type of crime by town &amp; settle'!$G$3,'SDL Crime'!$A$1:$AY$1,0))</f>
        <v>766</v>
      </c>
      <c r="N26" s="277">
        <f t="shared" si="14"/>
        <v>0.12924281984334204</v>
      </c>
      <c r="O26" s="157">
        <f t="shared" si="2"/>
        <v>82</v>
      </c>
      <c r="P26" s="158">
        <f>INDEX('SDL Crime'!$A$98:$AY$113,MATCH($B26,'SDL Crime'!$B$98:$B$113,0),MATCH('Type of crime by town &amp; settle'!$G$3,'SDL Crime'!$A$1:$AY$1,0))</f>
        <v>701</v>
      </c>
      <c r="Q26" s="159">
        <f t="shared" si="15"/>
        <v>0.11697574893009986</v>
      </c>
      <c r="R26" s="157">
        <f t="shared" si="3"/>
        <v>95</v>
      </c>
      <c r="S26" s="158">
        <f>INDEX('SDL Crime'!$A$82:$AY$97,MATCH($B26,'SDL Crime'!$B$82:$B$97,0),MATCH('Type of crime by town &amp; settle'!$G$3,'SDL Crime'!$A$1:$AY$1,0))</f>
        <v>596</v>
      </c>
      <c r="T26" s="159">
        <f t="shared" si="16"/>
        <v>0.15939597315436241</v>
      </c>
      <c r="U26" s="157">
        <f t="shared" si="4"/>
        <v>101</v>
      </c>
      <c r="V26" s="158">
        <f>INDEX('SDL Crime'!$A$66:$AY$81,MATCH($B26,'SDL Crime'!$B$66:$B$81,0),MATCH('Type of crime by town &amp; settle'!$G$3,'SDL Crime'!$A$1:$AY$1,0))</f>
        <v>608</v>
      </c>
      <c r="W26" s="159">
        <f t="shared" si="17"/>
        <v>0.16611842105263158</v>
      </c>
      <c r="X26" s="219">
        <f t="shared" si="5"/>
        <v>99</v>
      </c>
      <c r="Y26" s="223">
        <f>INDEX('SDL Crime'!$A$50:$AY$65,MATCH($B26,'SDL Crime'!$B$50:$B$65,0),MATCH('Type of crime by town &amp; settle'!$G$3,'SDL Crime'!$A$1:$AY$1,0))</f>
        <v>647</v>
      </c>
      <c r="Z26" s="214">
        <f t="shared" si="18"/>
        <v>0.15301391035548687</v>
      </c>
      <c r="AA26" s="160">
        <f t="shared" si="6"/>
        <v>98</v>
      </c>
      <c r="AB26" s="158">
        <f>INDEX('SDL Crime'!$A$34:$AY$49,MATCH($B26,'SDL Crime'!$B$34:$B$49,0),MATCH('Type of crime by town &amp; settle'!$G$3,'SDL Crime'!$A$1:$AY$1,0))</f>
        <v>578</v>
      </c>
      <c r="AC26" s="161">
        <f t="shared" si="19"/>
        <v>0.16955017301038061</v>
      </c>
      <c r="AD26" s="157">
        <f t="shared" si="7"/>
        <v>75</v>
      </c>
      <c r="AE26" s="158">
        <f>INDEX('SDL Crime'!$A$18:$AY$33,MATCH($B26,'SDL Crime'!$B$18:$B$33,0),MATCH('Type of crime by town &amp; settle'!$G$3,'SDL Crime'!$A$1:$AY$1,0))</f>
        <v>323</v>
      </c>
      <c r="AF26" s="159">
        <f t="shared" si="20"/>
        <v>0.23219814241486067</v>
      </c>
      <c r="AG26" s="160">
        <f t="shared" si="8"/>
        <v>0</v>
      </c>
      <c r="AH26" s="158">
        <f>INDEX('SDL Crime'!$A$1:$AY$17,MATCH($B26,'SDL Crime'!$B$1:$B$17,0),MATCH('Type of crime by town &amp; settle'!$G$3,'SDL Crime'!$A$1:$AY$1,0))</f>
        <v>0</v>
      </c>
      <c r="AI26" s="159" t="str">
        <f t="shared" si="21"/>
        <v>-</v>
      </c>
    </row>
    <row r="27" spans="2:35" ht="16.2" thickBot="1" x14ac:dyDescent="0.35">
      <c r="B27" s="331" t="s">
        <v>3</v>
      </c>
      <c r="C27" s="273">
        <f>SUM(C11:C26)</f>
        <v>340</v>
      </c>
      <c r="D27" s="273">
        <f>SUM(D11:D26)</f>
        <v>2770</v>
      </c>
      <c r="E27" s="274">
        <f>C27/D27</f>
        <v>0.12274368231046931</v>
      </c>
      <c r="F27" s="273">
        <f>SUM(F11:F26)</f>
        <v>259</v>
      </c>
      <c r="G27" s="273">
        <f>SUM(G11:G26)</f>
        <v>2767</v>
      </c>
      <c r="H27" s="274">
        <f>F27/G27</f>
        <v>9.3603180339718109E-2</v>
      </c>
      <c r="I27" s="273">
        <f>SUM(I11:I26)</f>
        <v>272</v>
      </c>
      <c r="J27" s="273">
        <f>SUM(J11:J26)</f>
        <v>2729</v>
      </c>
      <c r="K27" s="274">
        <f>I27/J27</f>
        <v>9.9670208867717117E-2</v>
      </c>
      <c r="L27" s="273">
        <f>SUM(L11:L26)</f>
        <v>351</v>
      </c>
      <c r="M27" s="273">
        <f>SUM(M11:M26)</f>
        <v>2710</v>
      </c>
      <c r="N27" s="274">
        <f>L27/M27</f>
        <v>0.12952029520295202</v>
      </c>
      <c r="O27" s="109">
        <f>SUM(O11:O26)</f>
        <v>266</v>
      </c>
      <c r="P27" s="110">
        <f>SUM(P11:P26)</f>
        <v>2418</v>
      </c>
      <c r="Q27" s="111">
        <f>O27/P27</f>
        <v>0.11000827129859388</v>
      </c>
      <c r="R27" s="109">
        <f>SUM(R11:R26)</f>
        <v>392</v>
      </c>
      <c r="S27" s="110">
        <f>SUM(S11:S26)</f>
        <v>2710</v>
      </c>
      <c r="T27" s="111">
        <f>R27/S27</f>
        <v>0.14464944649446496</v>
      </c>
      <c r="U27" s="109">
        <f>SUM(U11:U26)</f>
        <v>294</v>
      </c>
      <c r="V27" s="110">
        <f>SUM(V11:V26)</f>
        <v>2687</v>
      </c>
      <c r="W27" s="111">
        <f>U27/V27</f>
        <v>0.10941570524748791</v>
      </c>
      <c r="X27" s="215">
        <f>SUM(X11:X26)</f>
        <v>326</v>
      </c>
      <c r="Y27" s="367">
        <f>SUM(Y11:Y26)</f>
        <v>3014</v>
      </c>
      <c r="Z27" s="111">
        <f>X27/Y27</f>
        <v>0.10816191108161911</v>
      </c>
      <c r="AA27" s="112">
        <f>SUM(AA11:AA26)</f>
        <v>347</v>
      </c>
      <c r="AB27" s="113">
        <f>SUM(AB11:AB26)</f>
        <v>2853</v>
      </c>
      <c r="AC27" s="114">
        <f>AA27/AB27</f>
        <v>0.12162635821941815</v>
      </c>
      <c r="AD27" s="109">
        <f>SUM(AD11:AD26)</f>
        <v>398</v>
      </c>
      <c r="AE27" s="110">
        <f>SUM(AE11:AE26)</f>
        <v>2822</v>
      </c>
      <c r="AF27" s="111">
        <f>AD27/AE27</f>
        <v>0.14103472714386961</v>
      </c>
      <c r="AG27" s="115">
        <f>SUM(AG11:AG26)</f>
        <v>401</v>
      </c>
      <c r="AH27" s="110">
        <f>SUM(AH11:AH26)</f>
        <v>3021</v>
      </c>
      <c r="AI27" s="111">
        <f>AG27/AH27</f>
        <v>0.13273750413770274</v>
      </c>
    </row>
    <row r="29" spans="2:35" x14ac:dyDescent="0.3">
      <c r="B29" s="228" t="s">
        <v>1173</v>
      </c>
      <c r="C29" s="228"/>
      <c r="D29" s="228"/>
      <c r="E29" s="228"/>
      <c r="F29" s="330"/>
      <c r="G29" s="228"/>
      <c r="H29" s="228"/>
    </row>
    <row r="30" spans="2:35" x14ac:dyDescent="0.3">
      <c r="B30" s="229" t="s">
        <v>1174</v>
      </c>
      <c r="C30" s="229"/>
      <c r="D30" s="229"/>
      <c r="E30" s="229"/>
      <c r="F30" s="229"/>
      <c r="G30" s="229"/>
      <c r="H30" s="229"/>
    </row>
    <row r="31" spans="2:35" x14ac:dyDescent="0.3">
      <c r="B31" s="228" t="s">
        <v>1175</v>
      </c>
      <c r="C31" s="228"/>
      <c r="D31" s="228"/>
      <c r="E31" s="228"/>
      <c r="F31" s="228"/>
      <c r="G31" s="228"/>
      <c r="H31" s="228"/>
    </row>
    <row r="43" spans="2:35" ht="15" hidden="1" thickBot="1" x14ac:dyDescent="0.35"/>
    <row r="44" spans="2:35" ht="21.6" hidden="1" thickBot="1" x14ac:dyDescent="0.45">
      <c r="B44" s="23"/>
      <c r="C44" s="233"/>
      <c r="D44" s="238">
        <v>2022</v>
      </c>
      <c r="E44" s="233"/>
      <c r="F44" s="233"/>
      <c r="G44" s="238">
        <v>2021</v>
      </c>
      <c r="H44" s="233"/>
      <c r="I44" s="393">
        <v>2020</v>
      </c>
      <c r="J44" s="393"/>
      <c r="K44" s="393"/>
      <c r="L44" s="393">
        <v>2019</v>
      </c>
      <c r="M44" s="393"/>
      <c r="N44" s="393"/>
      <c r="O44" s="393">
        <v>2018</v>
      </c>
      <c r="P44" s="393"/>
      <c r="Q44" s="393"/>
      <c r="R44" s="393">
        <v>2017</v>
      </c>
      <c r="S44" s="393"/>
      <c r="T44" s="393"/>
      <c r="U44" s="374">
        <v>2016</v>
      </c>
      <c r="V44" s="374"/>
      <c r="W44" s="375"/>
      <c r="X44" s="201">
        <v>2015</v>
      </c>
      <c r="Y44" s="201"/>
      <c r="Z44" s="201"/>
      <c r="AA44" s="376">
        <v>2014</v>
      </c>
      <c r="AB44" s="374"/>
      <c r="AC44" s="375"/>
      <c r="AD44" s="376">
        <v>2013</v>
      </c>
      <c r="AE44" s="374"/>
      <c r="AF44" s="375"/>
      <c r="AG44" s="376">
        <v>2012</v>
      </c>
      <c r="AH44" s="374"/>
      <c r="AI44" s="375"/>
    </row>
    <row r="45" spans="2:35" ht="43.2" hidden="1" x14ac:dyDescent="0.3">
      <c r="B45" s="24" t="s">
        <v>4</v>
      </c>
      <c r="C45" s="6" t="str">
        <f>IF(ISNUMBER(SEARCH("CITY",$G$3)),CONCATENATE(PROPER($G$3),"
Centre"),CONCATENATE(PROPER($G$3),"
Town Centre"))</f>
        <v>Antrim
Town Centre</v>
      </c>
      <c r="D45" s="25" t="str">
        <f>IF(ISNUMBER(SEARCH("CITY",$G$3)),CONCATENATE("Percentage of all ",PROPER($G$3)," Centre Crime"),CONCATENATE("Percentage of all ",PROPER($G$3)," Town Centre Crime"))</f>
        <v>Percentage of all Antrim Town Centre Crime</v>
      </c>
      <c r="E45" s="7"/>
      <c r="F45" s="6" t="str">
        <f>IF(ISNUMBER(SEARCH("CITY",$G$3)),CONCATENATE(PROPER($G$3),"
Centre"),CONCATENATE(PROPER($G$3),"
Town Centre"))</f>
        <v>Antrim
Town Centre</v>
      </c>
      <c r="G45" s="25" t="str">
        <f>IF(ISNUMBER(SEARCH("CITY",$G$3)),CONCATENATE("Percentage of all ",PROPER($G$3)," Centre Crime"),CONCATENATE("Percentage of all ",PROPER($G$3)," Town Centre Crime"))</f>
        <v>Percentage of all Antrim Town Centre Crime</v>
      </c>
      <c r="H45" s="7"/>
      <c r="I45" s="6" t="str">
        <f>IF(ISNUMBER(SEARCH("CITY",$G$3)),CONCATENATE(PROPER($G$3),"
Centre"),CONCATENATE(PROPER($G$3),"
Town Centre"))</f>
        <v>Antrim
Town Centre</v>
      </c>
      <c r="J45" s="25" t="str">
        <f>IF(ISNUMBER(SEARCH("CITY",$G$3)),CONCATENATE("Percentage of all ",PROPER($G$3)," Centre Crime"),CONCATENATE("Percentage of all ",PROPER($G$3)," Town Centre Crime"))</f>
        <v>Percentage of all Antrim Town Centre Crime</v>
      </c>
      <c r="K45" s="7"/>
      <c r="L45" s="6" t="str">
        <f>IF(ISNUMBER(SEARCH("CITY",$G$3)),CONCATENATE(PROPER($G$3),"
Centre"),CONCATENATE(PROPER($G$3),"
Town Centre"))</f>
        <v>Antrim
Town Centre</v>
      </c>
      <c r="M45" s="25" t="str">
        <f>IF(ISNUMBER(SEARCH("CITY",$G$3)),CONCATENATE("Percentage of all ",PROPER($G$3)," Centre Crime"),CONCATENATE("Percentage of all ",PROPER($G$3)," Town Centre Crime"))</f>
        <v>Percentage of all Antrim Town Centre Crime</v>
      </c>
      <c r="N45" s="7"/>
      <c r="O45" s="6" t="str">
        <f>IF(ISNUMBER(SEARCH("CITY",$G$3)),CONCATENATE(PROPER($G$3),"
Centre"),CONCATENATE(PROPER($G$3),"
Town Centre"))</f>
        <v>Antrim
Town Centre</v>
      </c>
      <c r="P45" s="25" t="str">
        <f>IF(ISNUMBER(SEARCH("CITY",$G$3)),CONCATENATE("Percentage of all ",PROPER($G$3)," Centre Crime"),CONCATENATE("Percentage of all ",PROPER($G$3)," Town Centre Crime"))</f>
        <v>Percentage of all Antrim Town Centre Crime</v>
      </c>
      <c r="Q45" s="7"/>
      <c r="R45" s="6" t="str">
        <f>IF(ISNUMBER(SEARCH("CITY",$G$3)),CONCATENATE(PROPER($G$3),"
Centre"),CONCATENATE(PROPER($G$3),"
Town Centre"))</f>
        <v>Antrim
Town Centre</v>
      </c>
      <c r="S45" s="25" t="str">
        <f>IF(ISNUMBER(SEARCH("CITY",$G$3)),CONCATENATE("Percentage of all ",PROPER($G$3)," Centre Crime"),CONCATENATE("Percentage of all ",PROPER($G$3)," Town Centre Crime"))</f>
        <v>Percentage of all Antrim Town Centre Crime</v>
      </c>
      <c r="T45" s="7"/>
      <c r="U45" s="6" t="str">
        <f>IF(ISNUMBER(SEARCH("CITY",$G$3)),CONCATENATE(PROPER($G$3),"
Centre"),CONCATENATE(PROPER($G$3),"
Town Centre"))</f>
        <v>Antrim
Town Centre</v>
      </c>
      <c r="V45" s="25" t="str">
        <f>IF(ISNUMBER(SEARCH("CITY",$G$3)),CONCATENATE("Percentage of all ",PROPER($G$3)," Centre Crime"),CONCATENATE("Percentage of all ",PROPER($G$3)," Town Centre Crime"))</f>
        <v>Percentage of all Antrim Town Centre Crime</v>
      </c>
      <c r="W45" s="25"/>
      <c r="X45" s="51" t="str">
        <f>IF(ISNUMBER(SEARCH("CITY",$G$3)),CONCATENATE(PROPER($G$3),"
Centre"),CONCATENATE(PROPER($G$3),"
Town Centre"))</f>
        <v>Antrim
Town Centre</v>
      </c>
      <c r="Y45" s="51" t="str">
        <f>IF(ISNUMBER(SEARCH("CITY",$G$3)),CONCATENATE("Percentage of all ",PROPER($G$3)," Centre Crime"),CONCATENATE("Percentage of all ",PROPER($G$3)," Town Centre Crime"))</f>
        <v>Percentage of all Antrim Town Centre Crime</v>
      </c>
      <c r="Z45" s="51"/>
      <c r="AA45" s="6" t="str">
        <f>IF(ISNUMBER(SEARCH("CITY",$G$3)),CONCATENATE(PROPER($G$3),"
Centre"),CONCATENATE(PROPER($G$3),"
Town Centre"))</f>
        <v>Antrim
Town Centre</v>
      </c>
      <c r="AB45" s="51"/>
      <c r="AC45" s="25" t="str">
        <f>IF(ISNUMBER(SEARCH("CITY",$G$3)),CONCATENATE("Percentage of all ",PROPER($G$3)," Centre Crime"),CONCATENATE("Percentage of all ",PROPER($G$3)," Town Centre Crime"))</f>
        <v>Percentage of all Antrim Town Centre Crime</v>
      </c>
      <c r="AD45" s="6" t="str">
        <f>IF(ISNUMBER(SEARCH("CITY",$G$3)),CONCATENATE(PROPER($G$3),"
Centre"),CONCATENATE(PROPER($G$3),"
Town Centre"))</f>
        <v>Antrim
Town Centre</v>
      </c>
      <c r="AE45" s="51"/>
      <c r="AF45" s="25" t="str">
        <f>IF(ISNUMBER(SEARCH("CITY",$G$3)),CONCATENATE("Percentage of all ",PROPER($G$3)," Centre Crime"),CONCATENATE("Percentage of all ",PROPER($G$3)," Town Centre Crime"))</f>
        <v>Percentage of all Antrim Town Centre Crime</v>
      </c>
      <c r="AG45" s="6" t="str">
        <f>IF(ISNUMBER(SEARCH("CITY",$G$3)),CONCATENATE(PROPER($G$3),"
Centre"),CONCATENATE(PROPER($G$3),"
Town Centre"))</f>
        <v>Antrim
Town Centre</v>
      </c>
      <c r="AH45" s="51"/>
      <c r="AI45" s="25" t="str">
        <f>IF(ISNUMBER(SEARCH("CITY",$G$3)),CONCATENATE("Percentage of all ",PROPER($G$3)," Centre Crime"),CONCATENATE("Percentage of all ",PROPER($G$3)," Town Centre Crime"))</f>
        <v>Percentage of all Antrim Town Centre Crime</v>
      </c>
    </row>
    <row r="46" spans="2:35" hidden="1" x14ac:dyDescent="0.3">
      <c r="B46" s="26" t="s">
        <v>6</v>
      </c>
      <c r="C46" s="186">
        <f>INDEX(crimedata!$A$162:$AY$177,MATCH($B46,crimedata!$B$130:$B$145,0),MATCH('Type of crime by town &amp; settle'!$G$3,crimedata!$A$1:$AY$1,0))</f>
        <v>121</v>
      </c>
      <c r="D46" s="234">
        <f>C46/$C$62</f>
        <v>0.35588235294117648</v>
      </c>
      <c r="E46" s="186"/>
      <c r="F46" s="186">
        <f>INDEX(crimedata!$A$146:$AY$161,MATCH($B46,crimedata!$B$130:$B$145,0),MATCH('Type of crime by town &amp; settle'!$G$3,crimedata!$A$1:$AY$1,0))</f>
        <v>106</v>
      </c>
      <c r="G46" s="234">
        <f>F46/$F$62</f>
        <v>0.40926640926640928</v>
      </c>
      <c r="H46" s="186"/>
      <c r="I46" s="186">
        <f>INDEX(crimedata!$A$130:$AY$145,MATCH($B46,crimedata!$B$130:$B$145,0),MATCH('Type of crime by town &amp; settle'!$G$3,crimedata!$A$1:$AY$1,0))</f>
        <v>126</v>
      </c>
      <c r="J46" s="234">
        <f>I46/$I$62</f>
        <v>0.46323529411764708</v>
      </c>
      <c r="K46" s="186"/>
      <c r="L46" s="186">
        <f>INDEX(crimedata!$A$114:$AY$129,MATCH($B46,crimedata!$B$114:$B$129,0),MATCH('Type of crime by town &amp; settle'!$G$3,crimedata!$A$1:$AY$1,0))</f>
        <v>137</v>
      </c>
      <c r="M46" s="234">
        <f>L46/$L$62</f>
        <v>0.3903133903133903</v>
      </c>
      <c r="N46" s="186"/>
      <c r="O46" s="186">
        <f>INDEX(crimedata!$A$98:$AY$113,MATCH($B46,crimedata!$B$98:$B$113,0),MATCH('Type of crime by town &amp; settle'!$G$3,crimedata!$A$1:$AY$1,0))</f>
        <v>85</v>
      </c>
      <c r="P46" s="234">
        <f>O46/$R$62</f>
        <v>0.21683673469387754</v>
      </c>
      <c r="Q46" s="186"/>
      <c r="R46" s="9">
        <f>INDEX(crimedata!$A$82:$AY$97,MATCH($B46,crimedata!$B$82:$B$97,0),MATCH('Type of crime by town &amp; settle'!$G$3,crimedata!$A$1:$AY$1,0))</f>
        <v>158</v>
      </c>
      <c r="S46" s="27">
        <f>R46/$R$62</f>
        <v>0.40306122448979592</v>
      </c>
      <c r="T46" s="186"/>
      <c r="U46" s="9">
        <f>INDEX(crimedata!$A$66:$AY$81,MATCH($B46,crimedata!$B$66:$B$81,0),MATCH('Type of crime by town &amp; settle'!$G$3,crimedata!$A$1:$AY$1,0))</f>
        <v>87</v>
      </c>
      <c r="V46" s="27">
        <f t="shared" ref="V46:V61" si="22">U46/$U$62</f>
        <v>0.29591836734693877</v>
      </c>
      <c r="W46" s="27"/>
      <c r="X46" s="207">
        <f>INDEX(crimedata!$A$50:$AY$65,MATCH($B46,crimedata!$B$50:$B$65,0),MATCH('Type of crime by town &amp; settle'!$G$3,crimedata!$A$1:$AY$1,0))</f>
        <v>116</v>
      </c>
      <c r="Y46" s="205">
        <f t="shared" ref="Y46:Y61" si="23">X46/$U$62</f>
        <v>0.39455782312925169</v>
      </c>
      <c r="Z46" s="205"/>
      <c r="AA46" s="9">
        <f>INDEX(crimedata!$A$34:$AY$49,MATCH($B46,crimedata!$B$34:$B$49,0),MATCH('Type of crime by town &amp; settle'!$G$3,crimedata!$A$1:$AY$1,0))</f>
        <v>128</v>
      </c>
      <c r="AB46" s="9"/>
      <c r="AC46" s="27">
        <f t="shared" ref="AC46:AC61" si="24">AA46/$AA$62</f>
        <v>0.36887608069164263</v>
      </c>
      <c r="AD46" s="9">
        <f>INDEX(crimedata!$A$18:$AY$33,MATCH($B46,crimedata!$B$18:$B$33,0),MATCH('Type of crime by town &amp; settle'!$G$3,crimedata!$A$1:$AY$1,0))</f>
        <v>187</v>
      </c>
      <c r="AE46" s="9"/>
      <c r="AF46" s="27">
        <f t="shared" ref="AF46:AF61" si="25">AD46/$AD$62</f>
        <v>0.46984924623115576</v>
      </c>
      <c r="AG46" s="9">
        <f>INDEX(crimedata!$A$1:$AY$17,MATCH($B46,crimedata!$B$1:$B$17,0),MATCH('Type of crime by town &amp; settle'!$G$3,crimedata!$A$1:$AY$1,0))</f>
        <v>179</v>
      </c>
      <c r="AH46" s="9"/>
      <c r="AI46" s="27">
        <f t="shared" ref="AI46:AI61" si="26">AG46/$AG$62</f>
        <v>0.44638403990024939</v>
      </c>
    </row>
    <row r="47" spans="2:35" hidden="1" x14ac:dyDescent="0.3">
      <c r="B47" s="28" t="s">
        <v>7</v>
      </c>
      <c r="C47" s="263">
        <f>INDEX(crimedata!$A$162:$AY$177,MATCH($B47,crimedata!$B$130:$B$145,0),MATCH('Type of crime by town &amp; settle'!$G$3,crimedata!$A$1:$AY$1,0))</f>
        <v>1</v>
      </c>
      <c r="D47" s="264">
        <f t="shared" ref="D47:D61" si="27">C47/$C$62</f>
        <v>2.9411764705882353E-3</v>
      </c>
      <c r="E47" s="187"/>
      <c r="F47" s="263">
        <f>INDEX(crimedata!$A$146:$AY$161,MATCH($B47,crimedata!$B$130:$B$145,0),MATCH('Type of crime by town &amp; settle'!$G$3,crimedata!$A$1:$AY$1,0))</f>
        <v>1</v>
      </c>
      <c r="G47" s="264">
        <f t="shared" ref="G47:G61" si="28">F47/$F$62</f>
        <v>3.8610038610038611E-3</v>
      </c>
      <c r="H47" s="187"/>
      <c r="I47" s="263">
        <f>INDEX(crimedata!$A$130:$AY$145,MATCH($B47,crimedata!$B$130:$B$145,0),MATCH('Type of crime by town &amp; settle'!$G$3,crimedata!$A$1:$AY$1,0))</f>
        <v>0</v>
      </c>
      <c r="J47" s="264">
        <f t="shared" ref="J47:J61" si="29">I47/$I$62</f>
        <v>0</v>
      </c>
      <c r="K47" s="265"/>
      <c r="L47" s="263">
        <f>INDEX(crimedata!$A$114:$AY$129,MATCH($B47,crimedata!$B$114:$B$129,0),MATCH('Type of crime by town &amp; settle'!$G$3,crimedata!$A$1:$AY$1,0))</f>
        <v>1</v>
      </c>
      <c r="M47" s="264">
        <f t="shared" ref="M47:M61" si="30">L47/$L$62</f>
        <v>2.8490028490028491E-3</v>
      </c>
      <c r="N47" s="187"/>
      <c r="O47" s="187">
        <f>INDEX(crimedata!$A$98:$AY$113,MATCH($B47,crimedata!$B$98:$B$113,0),MATCH('Type of crime by town &amp; settle'!$G$3,crimedata!$A$1:$AY$1,0))</f>
        <v>1</v>
      </c>
      <c r="P47" s="235">
        <f t="shared" ref="P47:P61" si="31">O47/$R$62</f>
        <v>2.5510204081632651E-3</v>
      </c>
      <c r="Q47" s="187"/>
      <c r="R47" s="14">
        <f>INDEX(crimedata!$A$82:$AY$97,MATCH($B47,crimedata!$B$82:$B$97,0),MATCH('Type of crime by town &amp; settle'!$G$3,crimedata!$A$1:$AY$1,0))</f>
        <v>0</v>
      </c>
      <c r="S47" s="29">
        <f t="shared" ref="S47:S61" si="32">R47/$R$62</f>
        <v>0</v>
      </c>
      <c r="T47" s="187"/>
      <c r="U47" s="14">
        <f>INDEX(crimedata!$A$66:$AY$81,MATCH($B47,crimedata!$B$66:$B$81,0),MATCH('Type of crime by town &amp; settle'!$G$3,crimedata!$A$1:$AY$1,0))</f>
        <v>2</v>
      </c>
      <c r="V47" s="29">
        <f t="shared" si="22"/>
        <v>6.8027210884353739E-3</v>
      </c>
      <c r="W47" s="29"/>
      <c r="X47" s="208">
        <f>INDEX(crimedata!$A$50:$AY$65,MATCH($B47,crimedata!$B$50:$B$65,0),MATCH('Type of crime by town &amp; settle'!$G$3,crimedata!$A$1:$AY$1,0))</f>
        <v>0</v>
      </c>
      <c r="Y47" s="206">
        <f t="shared" si="23"/>
        <v>0</v>
      </c>
      <c r="Z47" s="206"/>
      <c r="AA47" s="14">
        <f>INDEX(crimedata!$A$34:$AY$49,MATCH($B47,crimedata!$B$34:$B$49,0),MATCH('Type of crime by town &amp; settle'!$G$3,crimedata!$A$1:$AY$1,0))</f>
        <v>0</v>
      </c>
      <c r="AB47" s="14"/>
      <c r="AC47" s="29">
        <f t="shared" si="24"/>
        <v>0</v>
      </c>
      <c r="AD47" s="14">
        <f>INDEX(crimedata!$A$18:$AY$33,MATCH($B47,crimedata!$B$18:$B$33,0),MATCH('Type of crime by town &amp; settle'!$G$3,crimedata!$A$1:$AY$1,0))</f>
        <v>1</v>
      </c>
      <c r="AE47" s="14"/>
      <c r="AF47" s="29">
        <f t="shared" si="25"/>
        <v>2.5125628140703518E-3</v>
      </c>
      <c r="AG47" s="14">
        <f>INDEX(crimedata!$A$1:$AY$17,MATCH($B47,crimedata!$B$1:$B$17,0),MATCH('Type of crime by town &amp; settle'!$G$3,crimedata!$A$1:$AY$1,0))</f>
        <v>0</v>
      </c>
      <c r="AH47" s="14"/>
      <c r="AI47" s="29">
        <f t="shared" si="26"/>
        <v>0</v>
      </c>
    </row>
    <row r="48" spans="2:35" hidden="1" x14ac:dyDescent="0.3">
      <c r="B48" s="26" t="s">
        <v>8</v>
      </c>
      <c r="C48" s="186">
        <f>INDEX(crimedata!$A$162:$AY$177,MATCH($B48,crimedata!$B$130:$B$145,0),MATCH('Type of crime by town &amp; settle'!$G$3,crimedata!$A$1:$AY$1,0))</f>
        <v>2</v>
      </c>
      <c r="D48" s="234">
        <f t="shared" si="27"/>
        <v>5.8823529411764705E-3</v>
      </c>
      <c r="E48" s="186"/>
      <c r="F48" s="186">
        <f>INDEX(crimedata!$A$146:$AY$161,MATCH($B48,crimedata!$B$130:$B$145,0),MATCH('Type of crime by town &amp; settle'!$G$3,crimedata!$A$1:$AY$1,0))</f>
        <v>0</v>
      </c>
      <c r="G48" s="234">
        <f t="shared" si="28"/>
        <v>0</v>
      </c>
      <c r="H48" s="186"/>
      <c r="I48" s="186">
        <f>INDEX(crimedata!$A$130:$AY$145,MATCH($B48,crimedata!$B$130:$B$145,0),MATCH('Type of crime by town &amp; settle'!$G$3,crimedata!$A$1:$AY$1,0))</f>
        <v>6</v>
      </c>
      <c r="J48" s="234">
        <f t="shared" si="29"/>
        <v>2.2058823529411766E-2</v>
      </c>
      <c r="K48" s="186"/>
      <c r="L48" s="186">
        <f>INDEX(crimedata!$A$114:$AY$129,MATCH($B48,crimedata!$B$114:$B$129,0),MATCH('Type of crime by town &amp; settle'!$G$3,crimedata!$A$1:$AY$1,0))</f>
        <v>5</v>
      </c>
      <c r="M48" s="234">
        <f t="shared" si="30"/>
        <v>1.4245014245014245E-2</v>
      </c>
      <c r="N48" s="186"/>
      <c r="O48" s="186">
        <f>INDEX(crimedata!$A$98:$AY$113,MATCH($B48,crimedata!$B$98:$B$113,0),MATCH('Type of crime by town &amp; settle'!$G$3,crimedata!$A$1:$AY$1,0))</f>
        <v>6</v>
      </c>
      <c r="P48" s="234">
        <f t="shared" si="31"/>
        <v>1.5306122448979591E-2</v>
      </c>
      <c r="Q48" s="186"/>
      <c r="R48" s="9">
        <f>INDEX(crimedata!$A$82:$AY$97,MATCH($B48,crimedata!$B$82:$B$97,0),MATCH('Type of crime by town &amp; settle'!$G$3,crimedata!$A$1:$AY$1,0))</f>
        <v>8</v>
      </c>
      <c r="S48" s="27">
        <f t="shared" si="32"/>
        <v>2.0408163265306121E-2</v>
      </c>
      <c r="T48" s="186"/>
      <c r="U48" s="9">
        <f>INDEX(crimedata!$A$66:$AY$81,MATCH($B48,crimedata!$B$66:$B$81,0),MATCH('Type of crime by town &amp; settle'!$G$3,crimedata!$A$1:$AY$1,0))</f>
        <v>12</v>
      </c>
      <c r="V48" s="27">
        <f t="shared" si="22"/>
        <v>4.0816326530612242E-2</v>
      </c>
      <c r="W48" s="27"/>
      <c r="X48" s="207">
        <f>INDEX(crimedata!$A$50:$AY$65,MATCH($B48,crimedata!$B$50:$B$65,0),MATCH('Type of crime by town &amp; settle'!$G$3,crimedata!$A$1:$AY$1,0))</f>
        <v>15</v>
      </c>
      <c r="Y48" s="205">
        <f t="shared" si="23"/>
        <v>5.1020408163265307E-2</v>
      </c>
      <c r="Z48" s="205"/>
      <c r="AA48" s="9">
        <f>INDEX(crimedata!$A$34:$AY$49,MATCH($B48,crimedata!$B$34:$B$49,0),MATCH('Type of crime by town &amp; settle'!$G$3,crimedata!$A$1:$AY$1,0))</f>
        <v>6</v>
      </c>
      <c r="AB48" s="9"/>
      <c r="AC48" s="27">
        <f t="shared" si="24"/>
        <v>1.7291066282420751E-2</v>
      </c>
      <c r="AD48" s="9">
        <f>INDEX(crimedata!$A$18:$AY$33,MATCH($B48,crimedata!$B$18:$B$33,0),MATCH('Type of crime by town &amp; settle'!$G$3,crimedata!$A$1:$AY$1,0))</f>
        <v>9</v>
      </c>
      <c r="AE48" s="9"/>
      <c r="AF48" s="27">
        <f t="shared" si="25"/>
        <v>2.2613065326633167E-2</v>
      </c>
      <c r="AG48" s="9">
        <f>INDEX(crimedata!$A$1:$AY$17,MATCH($B48,crimedata!$B$1:$B$17,0),MATCH('Type of crime by town &amp; settle'!$G$3,crimedata!$A$1:$AY$1,0))</f>
        <v>14</v>
      </c>
      <c r="AH48" s="9"/>
      <c r="AI48" s="27">
        <f t="shared" si="26"/>
        <v>3.4912718204488775E-2</v>
      </c>
    </row>
    <row r="49" spans="2:35" hidden="1" x14ac:dyDescent="0.3">
      <c r="B49" s="28" t="s">
        <v>9</v>
      </c>
      <c r="C49" s="263">
        <f>INDEX(crimedata!$A$162:$AY$177,MATCH($B49,crimedata!$B$130:$B$145,0),MATCH('Type of crime by town &amp; settle'!$G$3,crimedata!$A$1:$AY$1,0))</f>
        <v>44</v>
      </c>
      <c r="D49" s="264">
        <f t="shared" si="27"/>
        <v>0.12941176470588237</v>
      </c>
      <c r="E49" s="187"/>
      <c r="F49" s="263">
        <f>INDEX(crimedata!$A$146:$AY$161,MATCH($B49,crimedata!$B$130:$B$145,0),MATCH('Type of crime by town &amp; settle'!$G$3,crimedata!$A$1:$AY$1,0))</f>
        <v>28</v>
      </c>
      <c r="G49" s="264">
        <f t="shared" si="28"/>
        <v>0.10810810810810811</v>
      </c>
      <c r="H49" s="187"/>
      <c r="I49" s="263">
        <f>INDEX(crimedata!$A$130:$AY$145,MATCH($B49,crimedata!$B$130:$B$145,0),MATCH('Type of crime by town &amp; settle'!$G$3,crimedata!$A$1:$AY$1,0))</f>
        <v>32</v>
      </c>
      <c r="J49" s="264">
        <f t="shared" si="29"/>
        <v>0.11764705882352941</v>
      </c>
      <c r="K49" s="265"/>
      <c r="L49" s="263">
        <f>INDEX(crimedata!$A$114:$AY$129,MATCH($B49,crimedata!$B$114:$B$129,0),MATCH('Type of crime by town &amp; settle'!$G$3,crimedata!$A$1:$AY$1,0))</f>
        <v>46</v>
      </c>
      <c r="M49" s="264">
        <f t="shared" si="30"/>
        <v>0.13105413105413105</v>
      </c>
      <c r="N49" s="187"/>
      <c r="O49" s="187">
        <f>INDEX(crimedata!$A$98:$AY$113,MATCH($B49,crimedata!$B$98:$B$113,0),MATCH('Type of crime by town &amp; settle'!$G$3,crimedata!$A$1:$AY$1,0))</f>
        <v>31</v>
      </c>
      <c r="P49" s="235">
        <f t="shared" si="31"/>
        <v>7.9081632653061229E-2</v>
      </c>
      <c r="Q49" s="187"/>
      <c r="R49" s="14">
        <f>INDEX(crimedata!$A$82:$AY$97,MATCH($B49,crimedata!$B$82:$B$97,0),MATCH('Type of crime by town &amp; settle'!$G$3,crimedata!$A$1:$AY$1,0))</f>
        <v>52</v>
      </c>
      <c r="S49" s="29">
        <f t="shared" si="32"/>
        <v>0.1326530612244898</v>
      </c>
      <c r="T49" s="187"/>
      <c r="U49" s="14">
        <f>INDEX(crimedata!$A$66:$AY$81,MATCH($B49,crimedata!$B$66:$B$81,0),MATCH('Type of crime by town &amp; settle'!$G$3,crimedata!$A$1:$AY$1,0))</f>
        <v>28</v>
      </c>
      <c r="V49" s="29">
        <f t="shared" si="22"/>
        <v>9.5238095238095233E-2</v>
      </c>
      <c r="W49" s="29"/>
      <c r="X49" s="208">
        <f>INDEX(crimedata!$A$50:$AY$65,MATCH($B49,crimedata!$B$50:$B$65,0),MATCH('Type of crime by town &amp; settle'!$G$3,crimedata!$A$1:$AY$1,0))</f>
        <v>37</v>
      </c>
      <c r="Y49" s="206">
        <f t="shared" si="23"/>
        <v>0.12585034013605442</v>
      </c>
      <c r="Z49" s="206"/>
      <c r="AA49" s="14">
        <f>INDEX(crimedata!$A$34:$AY$49,MATCH($B49,crimedata!$B$34:$B$49,0),MATCH('Type of crime by town &amp; settle'!$G$3,crimedata!$A$1:$AY$1,0))</f>
        <v>41</v>
      </c>
      <c r="AB49" s="14"/>
      <c r="AC49" s="29">
        <f t="shared" si="24"/>
        <v>0.11815561959654179</v>
      </c>
      <c r="AD49" s="14">
        <f>INDEX(crimedata!$A$18:$AY$33,MATCH($B49,crimedata!$B$18:$B$33,0),MATCH('Type of crime by town &amp; settle'!$G$3,crimedata!$A$1:$AY$1,0))</f>
        <v>42</v>
      </c>
      <c r="AE49" s="14"/>
      <c r="AF49" s="29">
        <f t="shared" si="25"/>
        <v>0.10552763819095477</v>
      </c>
      <c r="AG49" s="14">
        <f>INDEX(crimedata!$A$1:$AY$17,MATCH($B49,crimedata!$B$1:$B$17,0),MATCH('Type of crime by town &amp; settle'!$G$3,crimedata!$A$1:$AY$1,0))</f>
        <v>36</v>
      </c>
      <c r="AH49" s="14"/>
      <c r="AI49" s="29">
        <f t="shared" si="26"/>
        <v>8.9775561097256859E-2</v>
      </c>
    </row>
    <row r="50" spans="2:35" hidden="1" x14ac:dyDescent="0.3">
      <c r="B50" s="26" t="s">
        <v>10</v>
      </c>
      <c r="C50" s="186">
        <f>INDEX(crimedata!$A$162:$AY$177,MATCH($B50,crimedata!$B$130:$B$145,0),MATCH('Type of crime by town &amp; settle'!$G$3,crimedata!$A$1:$AY$1,0))</f>
        <v>15</v>
      </c>
      <c r="D50" s="234">
        <f t="shared" si="27"/>
        <v>4.4117647058823532E-2</v>
      </c>
      <c r="E50" s="186"/>
      <c r="F50" s="186">
        <f>INDEX(crimedata!$A$146:$AY$161,MATCH($B50,crimedata!$B$130:$B$145,0),MATCH('Type of crime by town &amp; settle'!$G$3,crimedata!$A$1:$AY$1,0))</f>
        <v>18</v>
      </c>
      <c r="G50" s="234">
        <f t="shared" si="28"/>
        <v>6.9498069498069498E-2</v>
      </c>
      <c r="H50" s="186"/>
      <c r="I50" s="186">
        <f>INDEX(crimedata!$A$130:$AY$145,MATCH($B50,crimedata!$B$130:$B$145,0),MATCH('Type of crime by town &amp; settle'!$G$3,crimedata!$A$1:$AY$1,0))</f>
        <v>17</v>
      </c>
      <c r="J50" s="234">
        <f t="shared" si="29"/>
        <v>6.25E-2</v>
      </c>
      <c r="K50" s="186"/>
      <c r="L50" s="186">
        <f>INDEX(crimedata!$A$114:$AY$129,MATCH($B50,crimedata!$B$114:$B$129,0),MATCH('Type of crime by town &amp; settle'!$G$3,crimedata!$A$1:$AY$1,0))</f>
        <v>21</v>
      </c>
      <c r="M50" s="234">
        <f t="shared" si="30"/>
        <v>5.9829059829059832E-2</v>
      </c>
      <c r="N50" s="186"/>
      <c r="O50" s="186">
        <f>INDEX(crimedata!$A$98:$AY$113,MATCH($B50,crimedata!$B$98:$B$113,0),MATCH('Type of crime by town &amp; settle'!$G$3,crimedata!$A$1:$AY$1,0))</f>
        <v>11</v>
      </c>
      <c r="P50" s="234">
        <f t="shared" si="31"/>
        <v>2.8061224489795918E-2</v>
      </c>
      <c r="Q50" s="186"/>
      <c r="R50" s="9">
        <f>INDEX(crimedata!$A$82:$AY$97,MATCH($B50,crimedata!$B$82:$B$97,0),MATCH('Type of crime by town &amp; settle'!$G$3,crimedata!$A$1:$AY$1,0))</f>
        <v>18</v>
      </c>
      <c r="S50" s="27">
        <f t="shared" si="32"/>
        <v>4.5918367346938778E-2</v>
      </c>
      <c r="T50" s="186"/>
      <c r="U50" s="9">
        <f>INDEX(crimedata!$A$66:$AY$81,MATCH($B50,crimedata!$B$66:$B$81,0),MATCH('Type of crime by town &amp; settle'!$G$3,crimedata!$A$1:$AY$1,0))</f>
        <v>5</v>
      </c>
      <c r="V50" s="27">
        <f t="shared" si="22"/>
        <v>1.7006802721088437E-2</v>
      </c>
      <c r="W50" s="27"/>
      <c r="X50" s="207">
        <f>INDEX(crimedata!$A$50:$AY$65,MATCH($B50,crimedata!$B$50:$B$65,0),MATCH('Type of crime by town &amp; settle'!$G$3,crimedata!$A$1:$AY$1,0))</f>
        <v>12</v>
      </c>
      <c r="Y50" s="205">
        <f t="shared" si="23"/>
        <v>4.0816326530612242E-2</v>
      </c>
      <c r="Z50" s="205"/>
      <c r="AA50" s="9">
        <f>INDEX(crimedata!$A$34:$AY$49,MATCH($B50,crimedata!$B$34:$B$49,0),MATCH('Type of crime by town &amp; settle'!$G$3,crimedata!$A$1:$AY$1,0))</f>
        <v>23</v>
      </c>
      <c r="AB50" s="9"/>
      <c r="AC50" s="27">
        <f t="shared" si="24"/>
        <v>6.6282420749279536E-2</v>
      </c>
      <c r="AD50" s="9">
        <f>INDEX(crimedata!$A$18:$AY$33,MATCH($B50,crimedata!$B$18:$B$33,0),MATCH('Type of crime by town &amp; settle'!$G$3,crimedata!$A$1:$AY$1,0))</f>
        <v>3</v>
      </c>
      <c r="AE50" s="9"/>
      <c r="AF50" s="27">
        <f t="shared" si="25"/>
        <v>7.537688442211055E-3</v>
      </c>
      <c r="AG50" s="9">
        <f>INDEX(crimedata!$A$1:$AY$17,MATCH($B50,crimedata!$B$1:$B$17,0),MATCH('Type of crime by town &amp; settle'!$G$3,crimedata!$A$1:$AY$1,0))</f>
        <v>13</v>
      </c>
      <c r="AH50" s="9"/>
      <c r="AI50" s="27">
        <f t="shared" si="26"/>
        <v>3.2418952618453865E-2</v>
      </c>
    </row>
    <row r="51" spans="2:35" hidden="1" x14ac:dyDescent="0.3">
      <c r="B51" s="28" t="s">
        <v>11</v>
      </c>
      <c r="C51" s="263">
        <f>INDEX(crimedata!$A$162:$AY$177,MATCH($B51,crimedata!$B$130:$B$145,0),MATCH('Type of crime by town &amp; settle'!$G$3,crimedata!$A$1:$AY$1,0))</f>
        <v>8</v>
      </c>
      <c r="D51" s="264">
        <f t="shared" si="27"/>
        <v>2.3529411764705882E-2</v>
      </c>
      <c r="E51" s="187"/>
      <c r="F51" s="263">
        <f>INDEX(crimedata!$A$146:$AY$161,MATCH($B51,crimedata!$B$130:$B$145,0),MATCH('Type of crime by town &amp; settle'!$G$3,crimedata!$A$1:$AY$1,0))</f>
        <v>0</v>
      </c>
      <c r="G51" s="264">
        <f t="shared" si="28"/>
        <v>0</v>
      </c>
      <c r="H51" s="187"/>
      <c r="I51" s="263">
        <f>INDEX(crimedata!$A$130:$AY$145,MATCH($B51,crimedata!$B$130:$B$145,0),MATCH('Type of crime by town &amp; settle'!$G$3,crimedata!$A$1:$AY$1,0))</f>
        <v>4</v>
      </c>
      <c r="J51" s="264">
        <f t="shared" si="29"/>
        <v>1.4705882352941176E-2</v>
      </c>
      <c r="K51" s="265"/>
      <c r="L51" s="263">
        <f>INDEX(crimedata!$A$114:$AY$129,MATCH($B51,crimedata!$B$114:$B$129,0),MATCH('Type of crime by town &amp; settle'!$G$3,crimedata!$A$1:$AY$1,0))</f>
        <v>6</v>
      </c>
      <c r="M51" s="264">
        <f t="shared" si="30"/>
        <v>1.7094017094017096E-2</v>
      </c>
      <c r="N51" s="187"/>
      <c r="O51" s="187">
        <f>INDEX(crimedata!$A$98:$AY$113,MATCH($B51,crimedata!$B$98:$B$113,0),MATCH('Type of crime by town &amp; settle'!$G$3,crimedata!$A$1:$AY$1,0))</f>
        <v>5</v>
      </c>
      <c r="P51" s="235">
        <f t="shared" si="31"/>
        <v>1.2755102040816327E-2</v>
      </c>
      <c r="Q51" s="187"/>
      <c r="R51" s="14">
        <f>INDEX(crimedata!$A$82:$AY$97,MATCH($B51,crimedata!$B$82:$B$97,0),MATCH('Type of crime by town &amp; settle'!$G$3,crimedata!$A$1:$AY$1,0))</f>
        <v>5</v>
      </c>
      <c r="S51" s="29">
        <f t="shared" si="32"/>
        <v>1.2755102040816327E-2</v>
      </c>
      <c r="T51" s="187"/>
      <c r="U51" s="14">
        <f>INDEX(crimedata!$A$66:$AY$81,MATCH($B51,crimedata!$B$66:$B$81,0),MATCH('Type of crime by town &amp; settle'!$G$3,crimedata!$A$1:$AY$1,0))</f>
        <v>1</v>
      </c>
      <c r="V51" s="29">
        <f t="shared" si="22"/>
        <v>3.4013605442176869E-3</v>
      </c>
      <c r="W51" s="29"/>
      <c r="X51" s="208">
        <f>INDEX(crimedata!$A$50:$AY$65,MATCH($B51,crimedata!$B$50:$B$65,0),MATCH('Type of crime by town &amp; settle'!$G$3,crimedata!$A$1:$AY$1,0))</f>
        <v>7</v>
      </c>
      <c r="Y51" s="206">
        <f t="shared" si="23"/>
        <v>2.3809523809523808E-2</v>
      </c>
      <c r="Z51" s="206"/>
      <c r="AA51" s="14">
        <f>INDEX(crimedata!$A$34:$AY$49,MATCH($B51,crimedata!$B$34:$B$49,0),MATCH('Type of crime by town &amp; settle'!$G$3,crimedata!$A$1:$AY$1,0))</f>
        <v>8</v>
      </c>
      <c r="AB51" s="14"/>
      <c r="AC51" s="29">
        <f t="shared" si="24"/>
        <v>2.3054755043227664E-2</v>
      </c>
      <c r="AD51" s="14">
        <f>INDEX(crimedata!$A$18:$AY$33,MATCH($B51,crimedata!$B$18:$B$33,0),MATCH('Type of crime by town &amp; settle'!$G$3,crimedata!$A$1:$AY$1,0))</f>
        <v>5</v>
      </c>
      <c r="AE51" s="14"/>
      <c r="AF51" s="29">
        <f t="shared" si="25"/>
        <v>1.2562814070351759E-2</v>
      </c>
      <c r="AG51" s="14">
        <f>INDEX(crimedata!$A$1:$AY$17,MATCH($B51,crimedata!$B$1:$B$17,0),MATCH('Type of crime by town &amp; settle'!$G$3,crimedata!$A$1:$AY$1,0))</f>
        <v>14</v>
      </c>
      <c r="AH51" s="14"/>
      <c r="AI51" s="29">
        <f t="shared" si="26"/>
        <v>3.4912718204488775E-2</v>
      </c>
    </row>
    <row r="52" spans="2:35" hidden="1" x14ac:dyDescent="0.3">
      <c r="B52" s="26" t="s">
        <v>12</v>
      </c>
      <c r="C52" s="186">
        <f>INDEX(crimedata!$A$162:$AY$177,MATCH($B52,crimedata!$B$130:$B$145,0),MATCH('Type of crime by town &amp; settle'!$G$3,crimedata!$A$1:$AY$1,0))</f>
        <v>16</v>
      </c>
      <c r="D52" s="234">
        <f t="shared" si="27"/>
        <v>4.7058823529411764E-2</v>
      </c>
      <c r="E52" s="186"/>
      <c r="F52" s="186">
        <f>INDEX(crimedata!$A$146:$AY$161,MATCH($B52,crimedata!$B$130:$B$145,0),MATCH('Type of crime by town &amp; settle'!$G$3,crimedata!$A$1:$AY$1,0))</f>
        <v>11</v>
      </c>
      <c r="G52" s="234">
        <f t="shared" si="28"/>
        <v>4.2471042471042469E-2</v>
      </c>
      <c r="H52" s="186"/>
      <c r="I52" s="186">
        <f>INDEX(crimedata!$A$130:$AY$145,MATCH($B52,crimedata!$B$130:$B$145,0),MATCH('Type of crime by town &amp; settle'!$G$3,crimedata!$A$1:$AY$1,0))</f>
        <v>9</v>
      </c>
      <c r="J52" s="234">
        <f t="shared" si="29"/>
        <v>3.3088235294117647E-2</v>
      </c>
      <c r="K52" s="186"/>
      <c r="L52" s="186">
        <f>INDEX(crimedata!$A$114:$AY$129,MATCH($B52,crimedata!$B$114:$B$129,0),MATCH('Type of crime by town &amp; settle'!$G$3,crimedata!$A$1:$AY$1,0))</f>
        <v>7</v>
      </c>
      <c r="M52" s="234">
        <f t="shared" si="30"/>
        <v>1.9943019943019943E-2</v>
      </c>
      <c r="N52" s="186"/>
      <c r="O52" s="186">
        <f>INDEX(crimedata!$A$98:$AY$113,MATCH($B52,crimedata!$B$98:$B$113,0),MATCH('Type of crime by town &amp; settle'!$G$3,crimedata!$A$1:$AY$1,0))</f>
        <v>25</v>
      </c>
      <c r="P52" s="234">
        <f t="shared" si="31"/>
        <v>6.3775510204081634E-2</v>
      </c>
      <c r="Q52" s="186"/>
      <c r="R52" s="9">
        <f>INDEX(crimedata!$A$82:$AY$97,MATCH($B52,crimedata!$B$82:$B$97,0),MATCH('Type of crime by town &amp; settle'!$G$3,crimedata!$A$1:$AY$1,0))</f>
        <v>9</v>
      </c>
      <c r="S52" s="27">
        <f t="shared" si="32"/>
        <v>2.2959183673469389E-2</v>
      </c>
      <c r="T52" s="186"/>
      <c r="U52" s="9">
        <f>INDEX(crimedata!$A$66:$AY$81,MATCH($B52,crimedata!$B$66:$B$81,0),MATCH('Type of crime by town &amp; settle'!$G$3,crimedata!$A$1:$AY$1,0))</f>
        <v>22</v>
      </c>
      <c r="V52" s="27">
        <f t="shared" si="22"/>
        <v>7.4829931972789115E-2</v>
      </c>
      <c r="W52" s="27"/>
      <c r="X52" s="207">
        <f>INDEX(crimedata!$A$50:$AY$65,MATCH($B52,crimedata!$B$50:$B$65,0),MATCH('Type of crime by town &amp; settle'!$G$3,crimedata!$A$1:$AY$1,0))</f>
        <v>21</v>
      </c>
      <c r="Y52" s="205">
        <f t="shared" si="23"/>
        <v>7.1428571428571425E-2</v>
      </c>
      <c r="Z52" s="205"/>
      <c r="AA52" s="9">
        <f>INDEX(crimedata!$A$34:$AY$49,MATCH($B52,crimedata!$B$34:$B$49,0),MATCH('Type of crime by town &amp; settle'!$G$3,crimedata!$A$1:$AY$1,0))</f>
        <v>18</v>
      </c>
      <c r="AB52" s="9"/>
      <c r="AC52" s="27">
        <f t="shared" si="24"/>
        <v>5.1873198847262249E-2</v>
      </c>
      <c r="AD52" s="9">
        <f>INDEX(crimedata!$A$18:$AY$33,MATCH($B52,crimedata!$B$18:$B$33,0),MATCH('Type of crime by town &amp; settle'!$G$3,crimedata!$A$1:$AY$1,0))</f>
        <v>15</v>
      </c>
      <c r="AE52" s="9"/>
      <c r="AF52" s="27">
        <f t="shared" si="25"/>
        <v>3.7688442211055273E-2</v>
      </c>
      <c r="AG52" s="9">
        <f>INDEX(crimedata!$A$1:$AY$17,MATCH($B52,crimedata!$B$1:$B$17,0),MATCH('Type of crime by town &amp; settle'!$G$3,crimedata!$A$1:$AY$1,0))</f>
        <v>21</v>
      </c>
      <c r="AH52" s="9"/>
      <c r="AI52" s="27">
        <f t="shared" si="26"/>
        <v>5.2369077306733167E-2</v>
      </c>
    </row>
    <row r="53" spans="2:35" hidden="1" x14ac:dyDescent="0.3">
      <c r="B53" s="28" t="s">
        <v>13</v>
      </c>
      <c r="C53" s="263">
        <f>INDEX(crimedata!$A$162:$AY$177,MATCH($B53,crimedata!$B$130:$B$145,0),MATCH('Type of crime by town &amp; settle'!$G$3,crimedata!$A$1:$AY$1,0))</f>
        <v>3</v>
      </c>
      <c r="D53" s="264">
        <f t="shared" si="27"/>
        <v>8.8235294117647058E-3</v>
      </c>
      <c r="E53" s="187"/>
      <c r="F53" s="263">
        <f>INDEX(crimedata!$A$146:$AY$161,MATCH($B53,crimedata!$B$130:$B$145,0),MATCH('Type of crime by town &amp; settle'!$G$3,crimedata!$A$1:$AY$1,0))</f>
        <v>1</v>
      </c>
      <c r="G53" s="264">
        <f t="shared" si="28"/>
        <v>3.8610038610038611E-3</v>
      </c>
      <c r="H53" s="187"/>
      <c r="I53" s="263">
        <f>INDEX(crimedata!$A$130:$AY$145,MATCH($B53,crimedata!$B$130:$B$145,0),MATCH('Type of crime by town &amp; settle'!$G$3,crimedata!$A$1:$AY$1,0))</f>
        <v>4</v>
      </c>
      <c r="J53" s="264">
        <f t="shared" si="29"/>
        <v>1.4705882352941176E-2</v>
      </c>
      <c r="K53" s="265"/>
      <c r="L53" s="263">
        <f>INDEX(crimedata!$A$114:$AY$129,MATCH($B53,crimedata!$B$114:$B$129,0),MATCH('Type of crime by town &amp; settle'!$G$3,crimedata!$A$1:$AY$1,0))</f>
        <v>2</v>
      </c>
      <c r="M53" s="264">
        <f t="shared" si="30"/>
        <v>5.6980056980056983E-3</v>
      </c>
      <c r="N53" s="187"/>
      <c r="O53" s="187">
        <f>INDEX(crimedata!$A$98:$AY$113,MATCH($B53,crimedata!$B$98:$B$113,0),MATCH('Type of crime by town &amp; settle'!$G$3,crimedata!$A$1:$AY$1,0))</f>
        <v>2</v>
      </c>
      <c r="P53" s="235">
        <f t="shared" si="31"/>
        <v>5.1020408163265302E-3</v>
      </c>
      <c r="Q53" s="187"/>
      <c r="R53" s="14">
        <f>INDEX(crimedata!$A$82:$AY$97,MATCH($B53,crimedata!$B$82:$B$97,0),MATCH('Type of crime by town &amp; settle'!$G$3,crimedata!$A$1:$AY$1,0))</f>
        <v>5</v>
      </c>
      <c r="S53" s="29">
        <f t="shared" si="32"/>
        <v>1.2755102040816327E-2</v>
      </c>
      <c r="T53" s="187"/>
      <c r="U53" s="14">
        <f>INDEX(crimedata!$A$66:$AY$81,MATCH($B53,crimedata!$B$66:$B$81,0),MATCH('Type of crime by town &amp; settle'!$G$3,crimedata!$A$1:$AY$1,0))</f>
        <v>2</v>
      </c>
      <c r="V53" s="29">
        <f t="shared" si="22"/>
        <v>6.8027210884353739E-3</v>
      </c>
      <c r="W53" s="29"/>
      <c r="X53" s="208">
        <f>INDEX(crimedata!$A$50:$AY$65,MATCH($B53,crimedata!$B$50:$B$65,0),MATCH('Type of crime by town &amp; settle'!$G$3,crimedata!$A$1:$AY$1,0))</f>
        <v>2</v>
      </c>
      <c r="Y53" s="206">
        <f t="shared" si="23"/>
        <v>6.8027210884353739E-3</v>
      </c>
      <c r="Z53" s="206"/>
      <c r="AA53" s="14">
        <f>INDEX(crimedata!$A$34:$AY$49,MATCH($B53,crimedata!$B$34:$B$49,0),MATCH('Type of crime by town &amp; settle'!$G$3,crimedata!$A$1:$AY$1,0))</f>
        <v>1</v>
      </c>
      <c r="AB53" s="14"/>
      <c r="AC53" s="29">
        <f t="shared" si="24"/>
        <v>2.881844380403458E-3</v>
      </c>
      <c r="AD53" s="14">
        <f>INDEX(crimedata!$A$18:$AY$33,MATCH($B53,crimedata!$B$18:$B$33,0),MATCH('Type of crime by town &amp; settle'!$G$3,crimedata!$A$1:$AY$1,0))</f>
        <v>2</v>
      </c>
      <c r="AE53" s="14"/>
      <c r="AF53" s="29">
        <f t="shared" si="25"/>
        <v>5.0251256281407036E-3</v>
      </c>
      <c r="AG53" s="14">
        <f>INDEX(crimedata!$A$1:$AY$17,MATCH($B53,crimedata!$B$1:$B$17,0),MATCH('Type of crime by town &amp; settle'!$G$3,crimedata!$A$1:$AY$1,0))</f>
        <v>0</v>
      </c>
      <c r="AH53" s="14"/>
      <c r="AI53" s="29">
        <f t="shared" si="26"/>
        <v>0</v>
      </c>
    </row>
    <row r="54" spans="2:35" hidden="1" x14ac:dyDescent="0.3">
      <c r="B54" s="26" t="s">
        <v>127</v>
      </c>
      <c r="C54" s="186">
        <f>INDEX(crimedata!$A$162:$AY$177,MATCH($B54,crimedata!$B$130:$B$145,0),MATCH('Type of crime by town &amp; settle'!$G$3,crimedata!$A$1:$AY$1,0))</f>
        <v>0</v>
      </c>
      <c r="D54" s="234">
        <f t="shared" si="27"/>
        <v>0</v>
      </c>
      <c r="E54" s="186"/>
      <c r="F54" s="186">
        <f>INDEX(crimedata!$A$146:$AY$161,MATCH($B54,crimedata!$B$130:$B$145,0),MATCH('Type of crime by town &amp; settle'!$G$3,crimedata!$A$1:$AY$1,0))</f>
        <v>0</v>
      </c>
      <c r="G54" s="234">
        <f t="shared" si="28"/>
        <v>0</v>
      </c>
      <c r="H54" s="186"/>
      <c r="I54" s="186">
        <f>INDEX(crimedata!$A$130:$AY$145,MATCH($B54,crimedata!$B$130:$B$145,0),MATCH('Type of crime by town &amp; settle'!$G$3,crimedata!$A$1:$AY$1,0))</f>
        <v>0</v>
      </c>
      <c r="J54" s="234">
        <f t="shared" si="29"/>
        <v>0</v>
      </c>
      <c r="K54" s="186"/>
      <c r="L54" s="186">
        <f>INDEX(crimedata!$A$114:$AY$129,MATCH($B54,crimedata!$B$114:$B$129,0),MATCH('Type of crime by town &amp; settle'!$G$3,crimedata!$A$1:$AY$1,0))</f>
        <v>0</v>
      </c>
      <c r="M54" s="234">
        <f t="shared" si="30"/>
        <v>0</v>
      </c>
      <c r="N54" s="186"/>
      <c r="O54" s="186">
        <f>INDEX(crimedata!$A$98:$AY$113,MATCH($B54,crimedata!$B$98:$B$113,0),MATCH('Type of crime by town &amp; settle'!$G$3,crimedata!$A$1:$AY$1,0))</f>
        <v>0</v>
      </c>
      <c r="P54" s="234">
        <f t="shared" si="31"/>
        <v>0</v>
      </c>
      <c r="Q54" s="186"/>
      <c r="R54" s="9">
        <f>INDEX(crimedata!$A$82:$AY$97,MATCH($B54,crimedata!$B$82:$B$97,0),MATCH('Type of crime by town &amp; settle'!$G$3,crimedata!$A$1:$AY$1,0))</f>
        <v>0</v>
      </c>
      <c r="S54" s="27">
        <f t="shared" si="32"/>
        <v>0</v>
      </c>
      <c r="T54" s="186"/>
      <c r="U54" s="9">
        <f>INDEX(crimedata!$A$66:$AY$81,MATCH($B54,crimedata!$B$66:$B$81,0),MATCH('Type of crime by town &amp; settle'!$G$3,crimedata!$A$1:$AY$1,0))</f>
        <v>0</v>
      </c>
      <c r="V54" s="27">
        <f t="shared" si="22"/>
        <v>0</v>
      </c>
      <c r="W54" s="27"/>
      <c r="X54" s="207">
        <f>INDEX(crimedata!$A$50:$AY$65,MATCH($B54,crimedata!$B$50:$B$65,0),MATCH('Type of crime by town &amp; settle'!$G$3,crimedata!$A$1:$AY$1,0))</f>
        <v>0</v>
      </c>
      <c r="Y54" s="205">
        <f t="shared" si="23"/>
        <v>0</v>
      </c>
      <c r="Z54" s="205"/>
      <c r="AA54" s="9">
        <f>INDEX(crimedata!$A$34:$AY$49,MATCH($B54,crimedata!$B$34:$B$49,0),MATCH('Type of crime by town &amp; settle'!$G$3,crimedata!$A$1:$AY$1,0))</f>
        <v>0</v>
      </c>
      <c r="AB54" s="9"/>
      <c r="AC54" s="27">
        <f t="shared" si="24"/>
        <v>0</v>
      </c>
      <c r="AD54" s="9">
        <f>INDEX(crimedata!$A$18:$AY$33,MATCH($B54,crimedata!$B$18:$B$33,0),MATCH('Type of crime by town &amp; settle'!$G$3,crimedata!$A$1:$AY$1,0))</f>
        <v>1</v>
      </c>
      <c r="AE54" s="9"/>
      <c r="AF54" s="27">
        <f t="shared" si="25"/>
        <v>2.5125628140703518E-3</v>
      </c>
      <c r="AG54" s="9">
        <f>INDEX(crimedata!$A$1:$AY$17,MATCH($B54,crimedata!$B$1:$B$17,0),MATCH('Type of crime by town &amp; settle'!$G$3,crimedata!$A$1:$AY$1,0))</f>
        <v>9</v>
      </c>
      <c r="AH54" s="9"/>
      <c r="AI54" s="27">
        <f t="shared" si="26"/>
        <v>2.2443890274314215E-2</v>
      </c>
    </row>
    <row r="55" spans="2:35" hidden="1" x14ac:dyDescent="0.3">
      <c r="B55" s="28" t="s">
        <v>14</v>
      </c>
      <c r="C55" s="263">
        <f>INDEX(crimedata!$A$162:$AY$177,MATCH($B55,crimedata!$B$130:$B$145,0),MATCH('Type of crime by town &amp; settle'!$G$3,crimedata!$A$1:$AY$1,0))</f>
        <v>2</v>
      </c>
      <c r="D55" s="264">
        <f t="shared" si="27"/>
        <v>5.8823529411764705E-3</v>
      </c>
      <c r="E55" s="187"/>
      <c r="F55" s="263">
        <f>INDEX(crimedata!$A$146:$AY$161,MATCH($B55,crimedata!$B$130:$B$145,0),MATCH('Type of crime by town &amp; settle'!$G$3,crimedata!$A$1:$AY$1,0))</f>
        <v>1</v>
      </c>
      <c r="G55" s="264">
        <f t="shared" si="28"/>
        <v>3.8610038610038611E-3</v>
      </c>
      <c r="H55" s="187"/>
      <c r="I55" s="263">
        <f>INDEX(crimedata!$A$130:$AY$145,MATCH($B55,crimedata!$B$130:$B$145,0),MATCH('Type of crime by town &amp; settle'!$G$3,crimedata!$A$1:$AY$1,0))</f>
        <v>0</v>
      </c>
      <c r="J55" s="264">
        <f t="shared" si="29"/>
        <v>0</v>
      </c>
      <c r="K55" s="265"/>
      <c r="L55" s="263">
        <f>INDEX(crimedata!$A$114:$AY$129,MATCH($B55,crimedata!$B$114:$B$129,0),MATCH('Type of crime by town &amp; settle'!$G$3,crimedata!$A$1:$AY$1,0))</f>
        <v>2</v>
      </c>
      <c r="M55" s="264">
        <f t="shared" si="30"/>
        <v>5.6980056980056983E-3</v>
      </c>
      <c r="N55" s="187"/>
      <c r="O55" s="187">
        <f>INDEX(crimedata!$A$98:$AY$113,MATCH($B55,crimedata!$B$98:$B$113,0),MATCH('Type of crime by town &amp; settle'!$G$3,crimedata!$A$1:$AY$1,0))</f>
        <v>1</v>
      </c>
      <c r="P55" s="235">
        <f t="shared" si="31"/>
        <v>2.5510204081632651E-3</v>
      </c>
      <c r="Q55" s="187"/>
      <c r="R55" s="14">
        <f>INDEX(crimedata!$A$82:$AY$97,MATCH($B55,crimedata!$B$82:$B$97,0),MATCH('Type of crime by town &amp; settle'!$G$3,crimedata!$A$1:$AY$1,0))</f>
        <v>1</v>
      </c>
      <c r="S55" s="29">
        <f t="shared" si="32"/>
        <v>2.5510204081632651E-3</v>
      </c>
      <c r="T55" s="187"/>
      <c r="U55" s="14">
        <f>INDEX(crimedata!$A$66:$AY$81,MATCH($B55,crimedata!$B$66:$B$81,0),MATCH('Type of crime by town &amp; settle'!$G$3,crimedata!$A$1:$AY$1,0))</f>
        <v>6</v>
      </c>
      <c r="V55" s="29">
        <f t="shared" si="22"/>
        <v>2.0408163265306121E-2</v>
      </c>
      <c r="W55" s="29"/>
      <c r="X55" s="208">
        <f>INDEX(crimedata!$A$50:$AY$65,MATCH($B55,crimedata!$B$50:$B$65,0),MATCH('Type of crime by town &amp; settle'!$G$3,crimedata!$A$1:$AY$1,0))</f>
        <v>3</v>
      </c>
      <c r="Y55" s="206">
        <f t="shared" si="23"/>
        <v>1.020408163265306E-2</v>
      </c>
      <c r="Z55" s="206"/>
      <c r="AA55" s="14">
        <f>INDEX(crimedata!$A$34:$AY$49,MATCH($B55,crimedata!$B$34:$B$49,0),MATCH('Type of crime by town &amp; settle'!$G$3,crimedata!$A$1:$AY$1,0))</f>
        <v>2</v>
      </c>
      <c r="AB55" s="14"/>
      <c r="AC55" s="29">
        <f t="shared" si="24"/>
        <v>5.763688760806916E-3</v>
      </c>
      <c r="AD55" s="14">
        <f>INDEX(crimedata!$A$18:$AY$33,MATCH($B55,crimedata!$B$18:$B$33,0),MATCH('Type of crime by town &amp; settle'!$G$3,crimedata!$A$1:$AY$1,0))</f>
        <v>4</v>
      </c>
      <c r="AE55" s="14"/>
      <c r="AF55" s="29">
        <f t="shared" si="25"/>
        <v>1.0050251256281407E-2</v>
      </c>
      <c r="AG55" s="14">
        <f>INDEX(crimedata!$A$1:$AY$17,MATCH($B55,crimedata!$B$1:$B$17,0),MATCH('Type of crime by town &amp; settle'!$G$3,crimedata!$A$1:$AY$1,0))</f>
        <v>0</v>
      </c>
      <c r="AH55" s="14"/>
      <c r="AI55" s="29">
        <f t="shared" si="26"/>
        <v>0</v>
      </c>
    </row>
    <row r="56" spans="2:35" hidden="1" x14ac:dyDescent="0.3">
      <c r="B56" s="26" t="s">
        <v>15</v>
      </c>
      <c r="C56" s="186">
        <f>INDEX(crimedata!$A$162:$AY$177,MATCH($B56,crimedata!$B$130:$B$145,0),MATCH('Type of crime by town &amp; settle'!$G$3,crimedata!$A$1:$AY$1,0))</f>
        <v>0</v>
      </c>
      <c r="D56" s="234">
        <f t="shared" si="27"/>
        <v>0</v>
      </c>
      <c r="E56" s="186"/>
      <c r="F56" s="186">
        <f>INDEX(crimedata!$A$146:$AY$161,MATCH($B56,crimedata!$B$130:$B$145,0),MATCH('Type of crime by town &amp; settle'!$G$3,crimedata!$A$1:$AY$1,0))</f>
        <v>2</v>
      </c>
      <c r="G56" s="234">
        <f t="shared" si="28"/>
        <v>7.7220077220077222E-3</v>
      </c>
      <c r="H56" s="186"/>
      <c r="I56" s="186">
        <f>INDEX(crimedata!$A$130:$AY$145,MATCH($B56,crimedata!$B$130:$B$145,0),MATCH('Type of crime by town &amp; settle'!$G$3,crimedata!$A$1:$AY$1,0))</f>
        <v>0</v>
      </c>
      <c r="J56" s="234">
        <f t="shared" si="29"/>
        <v>0</v>
      </c>
      <c r="K56" s="186"/>
      <c r="L56" s="186">
        <f>INDEX(crimedata!$A$114:$AY$129,MATCH($B56,crimedata!$B$114:$B$129,0),MATCH('Type of crime by town &amp; settle'!$G$3,crimedata!$A$1:$AY$1,0))</f>
        <v>2</v>
      </c>
      <c r="M56" s="234">
        <f t="shared" si="30"/>
        <v>5.6980056980056983E-3</v>
      </c>
      <c r="N56" s="186"/>
      <c r="O56" s="186">
        <f>INDEX(crimedata!$A$98:$AY$113,MATCH($B56,crimedata!$B$98:$B$113,0),MATCH('Type of crime by town &amp; settle'!$G$3,crimedata!$A$1:$AY$1,0))</f>
        <v>0</v>
      </c>
      <c r="P56" s="234">
        <f t="shared" si="31"/>
        <v>0</v>
      </c>
      <c r="Q56" s="186"/>
      <c r="R56" s="9">
        <f>INDEX(crimedata!$A$82:$AY$97,MATCH($B56,crimedata!$B$82:$B$97,0),MATCH('Type of crime by town &amp; settle'!$G$3,crimedata!$A$1:$AY$1,0))</f>
        <v>1</v>
      </c>
      <c r="S56" s="27">
        <f t="shared" si="32"/>
        <v>2.5510204081632651E-3</v>
      </c>
      <c r="T56" s="186"/>
      <c r="U56" s="9">
        <f>INDEX(crimedata!$A$66:$AY$81,MATCH($B56,crimedata!$B$66:$B$81,0),MATCH('Type of crime by town &amp; settle'!$G$3,crimedata!$A$1:$AY$1,0))</f>
        <v>0</v>
      </c>
      <c r="V56" s="27">
        <f t="shared" si="22"/>
        <v>0</v>
      </c>
      <c r="W56" s="27"/>
      <c r="X56" s="207">
        <f>INDEX(crimedata!$A$50:$AY$65,MATCH($B56,crimedata!$B$50:$B$65,0),MATCH('Type of crime by town &amp; settle'!$G$3,crimedata!$A$1:$AY$1,0))</f>
        <v>0</v>
      </c>
      <c r="Y56" s="205">
        <f t="shared" si="23"/>
        <v>0</v>
      </c>
      <c r="Z56" s="205"/>
      <c r="AA56" s="9">
        <f>INDEX(crimedata!$A$34:$AY$49,MATCH($B56,crimedata!$B$34:$B$49,0),MATCH('Type of crime by town &amp; settle'!$G$3,crimedata!$A$1:$AY$1,0))</f>
        <v>3</v>
      </c>
      <c r="AB56" s="9"/>
      <c r="AC56" s="27">
        <f t="shared" si="24"/>
        <v>8.6455331412103754E-3</v>
      </c>
      <c r="AD56" s="9">
        <f>INDEX(crimedata!$A$18:$AY$33,MATCH($B56,crimedata!$B$18:$B$33,0),MATCH('Type of crime by town &amp; settle'!$G$3,crimedata!$A$1:$AY$1,0))</f>
        <v>1</v>
      </c>
      <c r="AE56" s="9"/>
      <c r="AF56" s="27">
        <f t="shared" si="25"/>
        <v>2.5125628140703518E-3</v>
      </c>
      <c r="AG56" s="9">
        <f>INDEX(crimedata!$A$1:$AY$17,MATCH($B56,crimedata!$B$1:$B$17,0),MATCH('Type of crime by town &amp; settle'!$G$3,crimedata!$A$1:$AY$1,0))</f>
        <v>3</v>
      </c>
      <c r="AH56" s="9"/>
      <c r="AI56" s="27">
        <f t="shared" si="26"/>
        <v>7.481296758104738E-3</v>
      </c>
    </row>
    <row r="57" spans="2:35" hidden="1" x14ac:dyDescent="0.3">
      <c r="B57" s="28" t="s">
        <v>16</v>
      </c>
      <c r="C57" s="263">
        <f>INDEX(crimedata!$A$162:$AY$177,MATCH($B57,crimedata!$B$130:$B$145,0),MATCH('Type of crime by town &amp; settle'!$G$3,crimedata!$A$1:$AY$1,0))</f>
        <v>14</v>
      </c>
      <c r="D57" s="264">
        <f t="shared" si="27"/>
        <v>4.1176470588235294E-2</v>
      </c>
      <c r="E57" s="187"/>
      <c r="F57" s="263">
        <f>INDEX(crimedata!$A$146:$AY$161,MATCH($B57,crimedata!$B$130:$B$145,0),MATCH('Type of crime by town &amp; settle'!$G$3,crimedata!$A$1:$AY$1,0))</f>
        <v>8</v>
      </c>
      <c r="G57" s="264">
        <f t="shared" si="28"/>
        <v>3.0888030888030889E-2</v>
      </c>
      <c r="H57" s="187"/>
      <c r="I57" s="263">
        <f>INDEX(crimedata!$A$130:$AY$145,MATCH($B57,crimedata!$B$130:$B$145,0),MATCH('Type of crime by town &amp; settle'!$G$3,crimedata!$A$1:$AY$1,0))</f>
        <v>13</v>
      </c>
      <c r="J57" s="264">
        <f t="shared" si="29"/>
        <v>4.779411764705882E-2</v>
      </c>
      <c r="K57" s="265"/>
      <c r="L57" s="263">
        <f>INDEX(crimedata!$A$114:$AY$129,MATCH($B57,crimedata!$B$114:$B$129,0),MATCH('Type of crime by town &amp; settle'!$G$3,crimedata!$A$1:$AY$1,0))</f>
        <v>20</v>
      </c>
      <c r="M57" s="264">
        <f t="shared" si="30"/>
        <v>5.6980056980056981E-2</v>
      </c>
      <c r="N57" s="187"/>
      <c r="O57" s="187">
        <f>INDEX(crimedata!$A$98:$AY$113,MATCH($B57,crimedata!$B$98:$B$113,0),MATCH('Type of crime by town &amp; settle'!$G$3,crimedata!$A$1:$AY$1,0))</f>
        <v>14</v>
      </c>
      <c r="P57" s="235">
        <f t="shared" si="31"/>
        <v>3.5714285714285712E-2</v>
      </c>
      <c r="Q57" s="187"/>
      <c r="R57" s="14">
        <f>INDEX(crimedata!$A$82:$AY$97,MATCH($B57,crimedata!$B$82:$B$97,0),MATCH('Type of crime by town &amp; settle'!$G$3,crimedata!$A$1:$AY$1,0))</f>
        <v>33</v>
      </c>
      <c r="S57" s="29">
        <f t="shared" si="32"/>
        <v>8.4183673469387751E-2</v>
      </c>
      <c r="T57" s="187"/>
      <c r="U57" s="14">
        <f>INDEX(crimedata!$A$66:$AY$81,MATCH($B57,crimedata!$B$66:$B$81,0),MATCH('Type of crime by town &amp; settle'!$G$3,crimedata!$A$1:$AY$1,0))</f>
        <v>24</v>
      </c>
      <c r="V57" s="29">
        <f t="shared" si="22"/>
        <v>8.1632653061224483E-2</v>
      </c>
      <c r="W57" s="29"/>
      <c r="X57" s="208">
        <f>INDEX(crimedata!$A$50:$AY$65,MATCH($B57,crimedata!$B$50:$B$65,0),MATCH('Type of crime by town &amp; settle'!$G$3,crimedata!$A$1:$AY$1,0))</f>
        <v>11</v>
      </c>
      <c r="Y57" s="206">
        <f t="shared" si="23"/>
        <v>3.7414965986394558E-2</v>
      </c>
      <c r="Z57" s="206"/>
      <c r="AA57" s="14">
        <f>INDEX(crimedata!$A$34:$AY$49,MATCH($B57,crimedata!$B$34:$B$49,0),MATCH('Type of crime by town &amp; settle'!$G$3,crimedata!$A$1:$AY$1,0))</f>
        <v>14</v>
      </c>
      <c r="AB57" s="14"/>
      <c r="AC57" s="29">
        <f t="shared" si="24"/>
        <v>4.0345821325648415E-2</v>
      </c>
      <c r="AD57" s="14">
        <f>INDEX(crimedata!$A$18:$AY$33,MATCH($B57,crimedata!$B$18:$B$33,0),MATCH('Type of crime by town &amp; settle'!$G$3,crimedata!$A$1:$AY$1,0))</f>
        <v>9</v>
      </c>
      <c r="AE57" s="14"/>
      <c r="AF57" s="29">
        <f t="shared" si="25"/>
        <v>2.2613065326633167E-2</v>
      </c>
      <c r="AG57" s="14">
        <f>INDEX(crimedata!$A$1:$AY$17,MATCH($B57,crimedata!$B$1:$B$17,0),MATCH('Type of crime by town &amp; settle'!$G$3,crimedata!$A$1:$AY$1,0))</f>
        <v>22</v>
      </c>
      <c r="AH57" s="14"/>
      <c r="AI57" s="29">
        <f t="shared" si="26"/>
        <v>5.4862842892768077E-2</v>
      </c>
    </row>
    <row r="58" spans="2:35" hidden="1" x14ac:dyDescent="0.3">
      <c r="B58" s="26" t="s">
        <v>17</v>
      </c>
      <c r="C58" s="186">
        <f>INDEX(crimedata!$A$162:$AY$177,MATCH($B58,crimedata!$B$130:$B$145,0),MATCH('Type of crime by town &amp; settle'!$G$3,crimedata!$A$1:$AY$1,0))</f>
        <v>0</v>
      </c>
      <c r="D58" s="234">
        <f t="shared" si="27"/>
        <v>0</v>
      </c>
      <c r="E58" s="186"/>
      <c r="F58" s="186">
        <f>INDEX(crimedata!$A$146:$AY$161,MATCH($B58,crimedata!$B$130:$B$145,0),MATCH('Type of crime by town &amp; settle'!$G$3,crimedata!$A$1:$AY$1,0))</f>
        <v>0</v>
      </c>
      <c r="G58" s="234">
        <f t="shared" si="28"/>
        <v>0</v>
      </c>
      <c r="H58" s="186"/>
      <c r="I58" s="186">
        <f>INDEX(crimedata!$A$130:$AY$145,MATCH($B58,crimedata!$B$130:$B$145,0),MATCH('Type of crime by town &amp; settle'!$G$3,crimedata!$A$1:$AY$1,0))</f>
        <v>0</v>
      </c>
      <c r="J58" s="234">
        <f t="shared" si="29"/>
        <v>0</v>
      </c>
      <c r="K58" s="186"/>
      <c r="L58" s="186">
        <f>INDEX(crimedata!$A$114:$AY$129,MATCH($B58,crimedata!$B$114:$B$129,0),MATCH('Type of crime by town &amp; settle'!$G$3,crimedata!$A$1:$AY$1,0))</f>
        <v>0</v>
      </c>
      <c r="M58" s="234">
        <f t="shared" si="30"/>
        <v>0</v>
      </c>
      <c r="N58" s="186"/>
      <c r="O58" s="186">
        <f>INDEX(crimedata!$A$98:$AY$113,MATCH($B58,crimedata!$B$98:$B$113,0),MATCH('Type of crime by town &amp; settle'!$G$3,crimedata!$A$1:$AY$1,0))</f>
        <v>1</v>
      </c>
      <c r="P58" s="234">
        <f t="shared" si="31"/>
        <v>2.5510204081632651E-3</v>
      </c>
      <c r="Q58" s="186"/>
      <c r="R58" s="9">
        <f>INDEX(crimedata!$A$82:$AY$97,MATCH($B58,crimedata!$B$82:$B$97,0),MATCH('Type of crime by town &amp; settle'!$G$3,crimedata!$A$1:$AY$1,0))</f>
        <v>2</v>
      </c>
      <c r="S58" s="27">
        <f t="shared" si="32"/>
        <v>5.1020408163265302E-3</v>
      </c>
      <c r="T58" s="186"/>
      <c r="U58" s="9">
        <f>INDEX(crimedata!$A$66:$AY$81,MATCH($B58,crimedata!$B$66:$B$81,0),MATCH('Type of crime by town &amp; settle'!$G$3,crimedata!$A$1:$AY$1,0))</f>
        <v>1</v>
      </c>
      <c r="V58" s="27">
        <f t="shared" si="22"/>
        <v>3.4013605442176869E-3</v>
      </c>
      <c r="W58" s="27"/>
      <c r="X58" s="207">
        <f>INDEX(crimedata!$A$50:$AY$65,MATCH($B58,crimedata!$B$50:$B$65,0),MATCH('Type of crime by town &amp; settle'!$G$3,crimedata!$A$1:$AY$1,0))</f>
        <v>0</v>
      </c>
      <c r="Y58" s="205">
        <f t="shared" si="23"/>
        <v>0</v>
      </c>
      <c r="Z58" s="205"/>
      <c r="AA58" s="9">
        <f>INDEX(crimedata!$A$34:$AY$49,MATCH($B58,crimedata!$B$34:$B$49,0),MATCH('Type of crime by town &amp; settle'!$G$3,crimedata!$A$1:$AY$1,0))</f>
        <v>1</v>
      </c>
      <c r="AB58" s="9"/>
      <c r="AC58" s="27">
        <f t="shared" si="24"/>
        <v>2.881844380403458E-3</v>
      </c>
      <c r="AD58" s="9">
        <f>INDEX(crimedata!$A$18:$AY$33,MATCH($B58,crimedata!$B$18:$B$33,0),MATCH('Type of crime by town &amp; settle'!$G$3,crimedata!$A$1:$AY$1,0))</f>
        <v>1</v>
      </c>
      <c r="AE58" s="9"/>
      <c r="AF58" s="27">
        <f t="shared" si="25"/>
        <v>2.5125628140703518E-3</v>
      </c>
      <c r="AG58" s="9">
        <f>INDEX(crimedata!$A$1:$AY$17,MATCH($B58,crimedata!$B$1:$B$17,0),MATCH('Type of crime by town &amp; settle'!$G$3,crimedata!$A$1:$AY$1,0))</f>
        <v>0</v>
      </c>
      <c r="AH58" s="9"/>
      <c r="AI58" s="27">
        <f t="shared" si="26"/>
        <v>0</v>
      </c>
    </row>
    <row r="59" spans="2:35" hidden="1" x14ac:dyDescent="0.3">
      <c r="B59" s="28" t="s">
        <v>18</v>
      </c>
      <c r="C59" s="263">
        <f>INDEX(crimedata!$A$162:$AY$177,MATCH($B59,crimedata!$B$130:$B$145,0),MATCH('Type of crime by town &amp; settle'!$G$3,crimedata!$A$1:$AY$1,0))</f>
        <v>1</v>
      </c>
      <c r="D59" s="264">
        <f t="shared" si="27"/>
        <v>2.9411764705882353E-3</v>
      </c>
      <c r="E59" s="187"/>
      <c r="F59" s="263">
        <f>INDEX(crimedata!$A$146:$AY$161,MATCH($B59,crimedata!$B$130:$B$145,0),MATCH('Type of crime by town &amp; settle'!$G$3,crimedata!$A$1:$AY$1,0))</f>
        <v>3</v>
      </c>
      <c r="G59" s="264">
        <f t="shared" si="28"/>
        <v>1.1583011583011582E-2</v>
      </c>
      <c r="H59" s="187"/>
      <c r="I59" s="263">
        <f>INDEX(crimedata!$A$130:$AY$145,MATCH($B59,crimedata!$B$130:$B$145,0),MATCH('Type of crime by town &amp; settle'!$G$3,crimedata!$A$1:$AY$1,0))</f>
        <v>2</v>
      </c>
      <c r="J59" s="264">
        <f t="shared" si="29"/>
        <v>7.3529411764705881E-3</v>
      </c>
      <c r="K59" s="265"/>
      <c r="L59" s="263">
        <f>INDEX(crimedata!$A$114:$AY$129,MATCH($B59,crimedata!$B$114:$B$129,0),MATCH('Type of crime by town &amp; settle'!$G$3,crimedata!$A$1:$AY$1,0))</f>
        <v>3</v>
      </c>
      <c r="M59" s="264">
        <f t="shared" si="30"/>
        <v>8.5470085470085479E-3</v>
      </c>
      <c r="N59" s="187"/>
      <c r="O59" s="187">
        <f>INDEX(crimedata!$A$98:$AY$113,MATCH($B59,crimedata!$B$98:$B$113,0),MATCH('Type of crime by town &amp; settle'!$G$3,crimedata!$A$1:$AY$1,0))</f>
        <v>2</v>
      </c>
      <c r="P59" s="235">
        <f t="shared" si="31"/>
        <v>5.1020408163265302E-3</v>
      </c>
      <c r="Q59" s="187"/>
      <c r="R59" s="14">
        <f>INDEX(crimedata!$A$82:$AY$97,MATCH($B59,crimedata!$B$82:$B$97,0),MATCH('Type of crime by town &amp; settle'!$G$3,crimedata!$A$1:$AY$1,0))</f>
        <v>5</v>
      </c>
      <c r="S59" s="29">
        <f t="shared" si="32"/>
        <v>1.2755102040816327E-2</v>
      </c>
      <c r="T59" s="187"/>
      <c r="U59" s="14">
        <f>INDEX(crimedata!$A$66:$AY$81,MATCH($B59,crimedata!$B$66:$B$81,0),MATCH('Type of crime by town &amp; settle'!$G$3,crimedata!$A$1:$AY$1,0))</f>
        <v>3</v>
      </c>
      <c r="V59" s="29">
        <f t="shared" si="22"/>
        <v>1.020408163265306E-2</v>
      </c>
      <c r="W59" s="29"/>
      <c r="X59" s="208">
        <f>INDEX(crimedata!$A$50:$AY$65,MATCH($B59,crimedata!$B$50:$B$65,0),MATCH('Type of crime by town &amp; settle'!$G$3,crimedata!$A$1:$AY$1,0))</f>
        <v>3</v>
      </c>
      <c r="Y59" s="206">
        <f t="shared" si="23"/>
        <v>1.020408163265306E-2</v>
      </c>
      <c r="Z59" s="206"/>
      <c r="AA59" s="14">
        <f>INDEX(crimedata!$A$34:$AY$49,MATCH($B59,crimedata!$B$34:$B$49,0),MATCH('Type of crime by town &amp; settle'!$G$3,crimedata!$A$1:$AY$1,0))</f>
        <v>4</v>
      </c>
      <c r="AB59" s="14"/>
      <c r="AC59" s="29">
        <f t="shared" si="24"/>
        <v>1.1527377521613832E-2</v>
      </c>
      <c r="AD59" s="14">
        <f>INDEX(crimedata!$A$18:$AY$33,MATCH($B59,crimedata!$B$18:$B$33,0),MATCH('Type of crime by town &amp; settle'!$G$3,crimedata!$A$1:$AY$1,0))</f>
        <v>9</v>
      </c>
      <c r="AE59" s="14"/>
      <c r="AF59" s="29">
        <f t="shared" si="25"/>
        <v>2.2613065326633167E-2</v>
      </c>
      <c r="AG59" s="14">
        <f>INDEX(crimedata!$A$1:$AY$17,MATCH($B59,crimedata!$B$1:$B$17,0),MATCH('Type of crime by town &amp; settle'!$G$3,crimedata!$A$1:$AY$1,0))</f>
        <v>7</v>
      </c>
      <c r="AH59" s="14"/>
      <c r="AI59" s="29">
        <f t="shared" si="26"/>
        <v>1.7456359102244388E-2</v>
      </c>
    </row>
    <row r="60" spans="2:35" hidden="1" x14ac:dyDescent="0.3">
      <c r="B60" s="26" t="s">
        <v>128</v>
      </c>
      <c r="C60" s="186">
        <f>INDEX(crimedata!$A$162:$AY$177,MATCH($B60,crimedata!$B$130:$B$145,0),MATCH('Type of crime by town &amp; settle'!$G$3,crimedata!$A$1:$AY$1,0))</f>
        <v>0</v>
      </c>
      <c r="D60" s="234">
        <f t="shared" si="27"/>
        <v>0</v>
      </c>
      <c r="E60" s="186"/>
      <c r="F60" s="186">
        <f>INDEX(crimedata!$A$146:$AY$161,MATCH($B60,crimedata!$B$130:$B$145,0),MATCH('Type of crime by town &amp; settle'!$G$3,crimedata!$A$1:$AY$1,0))</f>
        <v>0</v>
      </c>
      <c r="G60" s="234">
        <f t="shared" si="28"/>
        <v>0</v>
      </c>
      <c r="H60" s="186"/>
      <c r="I60" s="186">
        <f>INDEX(crimedata!$A$130:$AY$145,MATCH($B60,crimedata!$B$130:$B$145,0),MATCH('Type of crime by town &amp; settle'!$G$3,crimedata!$A$1:$AY$1,0))</f>
        <v>0</v>
      </c>
      <c r="J60" s="234">
        <f t="shared" si="29"/>
        <v>0</v>
      </c>
      <c r="K60" s="186"/>
      <c r="L60" s="186">
        <f>INDEX(crimedata!$A$114:$AY$129,MATCH($B60,crimedata!$B$114:$B$129,0),MATCH('Type of crime by town &amp; settle'!$G$3,crimedata!$A$1:$AY$1,0))</f>
        <v>0</v>
      </c>
      <c r="M60" s="234">
        <f t="shared" si="30"/>
        <v>0</v>
      </c>
      <c r="N60" s="186"/>
      <c r="O60" s="186">
        <f>INDEX(crimedata!$A$98:$AY$113,MATCH($B60,crimedata!$B$98:$B$113,0),MATCH('Type of crime by town &amp; settle'!$G$3,crimedata!$A$1:$AY$1,0))</f>
        <v>0</v>
      </c>
      <c r="P60" s="234">
        <f t="shared" si="31"/>
        <v>0</v>
      </c>
      <c r="Q60" s="186"/>
      <c r="R60" s="9">
        <f>INDEX(crimedata!$A$82:$AY$97,MATCH($B60,crimedata!$B$82:$B$97,0),MATCH('Type of crime by town &amp; settle'!$G$3,crimedata!$A$1:$AY$1,0))</f>
        <v>0</v>
      </c>
      <c r="S60" s="27">
        <f t="shared" si="32"/>
        <v>0</v>
      </c>
      <c r="T60" s="186"/>
      <c r="U60" s="9">
        <f>INDEX(crimedata!$A$66:$AY$81,MATCH($B60,crimedata!$B$66:$B$81,0),MATCH('Type of crime by town &amp; settle'!$G$3,crimedata!$A$1:$AY$1,0))</f>
        <v>0</v>
      </c>
      <c r="V60" s="27">
        <f t="shared" si="22"/>
        <v>0</v>
      </c>
      <c r="W60" s="27"/>
      <c r="X60" s="207">
        <f>INDEX(crimedata!$A$50:$AY$65,MATCH($B60,crimedata!$B$50:$B$65,0),MATCH('Type of crime by town &amp; settle'!$G$3,crimedata!$A$1:$AY$1,0))</f>
        <v>0</v>
      </c>
      <c r="Y60" s="205">
        <f t="shared" si="23"/>
        <v>0</v>
      </c>
      <c r="Z60" s="205"/>
      <c r="AA60" s="9">
        <f>INDEX(crimedata!$A$34:$AY$49,MATCH($B60,crimedata!$B$34:$B$49,0),MATCH('Type of crime by town &amp; settle'!$G$3,crimedata!$A$1:$AY$1,0))</f>
        <v>0</v>
      </c>
      <c r="AB60" s="9"/>
      <c r="AC60" s="27">
        <f t="shared" si="24"/>
        <v>0</v>
      </c>
      <c r="AD60" s="9">
        <f>INDEX(crimedata!$A$18:$AY$33,MATCH($B60,crimedata!$B$18:$B$33,0),MATCH('Type of crime by town &amp; settle'!$G$3,crimedata!$A$1:$AY$1,0))</f>
        <v>34</v>
      </c>
      <c r="AE60" s="9"/>
      <c r="AF60" s="27">
        <f t="shared" si="25"/>
        <v>8.5427135678391955E-2</v>
      </c>
      <c r="AG60" s="9">
        <f>INDEX(crimedata!$A$1:$AY$17,MATCH($B60,crimedata!$B$1:$B$17,0),MATCH('Type of crime by town &amp; settle'!$G$3,crimedata!$A$1:$AY$1,0))</f>
        <v>83</v>
      </c>
      <c r="AH60" s="9"/>
      <c r="AI60" s="27">
        <f t="shared" si="26"/>
        <v>0.20698254364089774</v>
      </c>
    </row>
    <row r="61" spans="2:35" hidden="1" x14ac:dyDescent="0.3">
      <c r="B61" s="28" t="s">
        <v>19</v>
      </c>
      <c r="C61" s="263">
        <f>INDEX(crimedata!$A$162:$AY$177,MATCH($B61,crimedata!$B$130:$B$145,0),MATCH('Type of crime by town &amp; settle'!$G$3,crimedata!$A$1:$AY$1,0))</f>
        <v>113</v>
      </c>
      <c r="D61" s="264">
        <f t="shared" si="27"/>
        <v>0.33235294117647057</v>
      </c>
      <c r="E61" s="187"/>
      <c r="F61" s="263">
        <f>INDEX(crimedata!$A$146:$AY$161,MATCH($B61,crimedata!$B$130:$B$145,0),MATCH('Type of crime by town &amp; settle'!$G$3,crimedata!$A$1:$AY$1,0))</f>
        <v>80</v>
      </c>
      <c r="G61" s="264">
        <f t="shared" si="28"/>
        <v>0.30888030888030887</v>
      </c>
      <c r="H61" s="187"/>
      <c r="I61" s="263">
        <f>INDEX(crimedata!$A$130:$AY$145,MATCH($B61,crimedata!$B$130:$B$145,0),MATCH('Type of crime by town &amp; settle'!$G$3,crimedata!$A$1:$AY$1,0))</f>
        <v>59</v>
      </c>
      <c r="J61" s="264">
        <f t="shared" si="29"/>
        <v>0.21691176470588236</v>
      </c>
      <c r="K61" s="265"/>
      <c r="L61" s="263">
        <f>INDEX(crimedata!$A$114:$AY$129,MATCH($B61,crimedata!$B$114:$B$129,0),MATCH('Type of crime by town &amp; settle'!$G$3,crimedata!$A$1:$AY$1,0))</f>
        <v>99</v>
      </c>
      <c r="M61" s="264">
        <f t="shared" si="30"/>
        <v>0.28205128205128205</v>
      </c>
      <c r="N61" s="187"/>
      <c r="O61" s="187">
        <f>INDEX(crimedata!$A$98:$AY$113,MATCH($B61,crimedata!$B$98:$B$113,0),MATCH('Type of crime by town &amp; settle'!$G$3,crimedata!$A$1:$AY$1,0))</f>
        <v>82</v>
      </c>
      <c r="P61" s="235">
        <f t="shared" si="31"/>
        <v>0.20918367346938777</v>
      </c>
      <c r="Q61" s="187"/>
      <c r="R61" s="14">
        <f>INDEX(crimedata!$A$82:$AY$97,MATCH($B61,crimedata!$B$82:$B$97,0),MATCH('Type of crime by town &amp; settle'!$G$3,crimedata!$A$1:$AY$1,0))</f>
        <v>95</v>
      </c>
      <c r="S61" s="29">
        <f t="shared" si="32"/>
        <v>0.2423469387755102</v>
      </c>
      <c r="T61" s="187"/>
      <c r="U61" s="14">
        <f>INDEX(crimedata!$A$66:$AY$81,MATCH($B61,crimedata!$B$66:$B$81,0),MATCH('Type of crime by town &amp; settle'!$G$3,crimedata!$A$1:$AY$1,0))</f>
        <v>101</v>
      </c>
      <c r="V61" s="29">
        <f t="shared" si="22"/>
        <v>0.34353741496598639</v>
      </c>
      <c r="W61" s="29"/>
      <c r="X61" s="208">
        <f>INDEX(crimedata!$A$50:$AY$65,MATCH($B61,crimedata!$B$50:$B$65,0),MATCH('Type of crime by town &amp; settle'!$G$3,crimedata!$A$1:$AY$1,0))</f>
        <v>99</v>
      </c>
      <c r="Y61" s="206">
        <f t="shared" si="23"/>
        <v>0.33673469387755101</v>
      </c>
      <c r="Z61" s="206"/>
      <c r="AA61" s="14">
        <f>INDEX(crimedata!$A$34:$AY$49,MATCH($B61,crimedata!$B$34:$B$49,0),MATCH('Type of crime by town &amp; settle'!$G$3,crimedata!$A$1:$AY$1,0))</f>
        <v>98</v>
      </c>
      <c r="AB61" s="14"/>
      <c r="AC61" s="29">
        <f t="shared" si="24"/>
        <v>0.28242074927953892</v>
      </c>
      <c r="AD61" s="14">
        <f>INDEX(crimedata!$A$18:$AY$33,MATCH($B61,crimedata!$B$18:$B$33,0),MATCH('Type of crime by town &amp; settle'!$G$3,crimedata!$A$1:$AY$1,0))</f>
        <v>75</v>
      </c>
      <c r="AE61" s="14"/>
      <c r="AF61" s="29">
        <f t="shared" si="25"/>
        <v>0.18844221105527639</v>
      </c>
      <c r="AG61" s="14">
        <f>INDEX(crimedata!$A$1:$AY$17,MATCH($B61,crimedata!$B$1:$B$17,0),MATCH('Type of crime by town &amp; settle'!$G$3,crimedata!$A$1:$AY$1,0))</f>
        <v>0</v>
      </c>
      <c r="AH61" s="14"/>
      <c r="AI61" s="29">
        <f t="shared" si="26"/>
        <v>0</v>
      </c>
    </row>
    <row r="62" spans="2:35" ht="16.2" hidden="1" thickBot="1" x14ac:dyDescent="0.35">
      <c r="B62" s="30" t="s">
        <v>3</v>
      </c>
      <c r="C62" s="188">
        <f>SUM(C46:C61)</f>
        <v>340</v>
      </c>
      <c r="D62" s="272">
        <f t="shared" ref="D62" si="33">SUM(D46:D61)</f>
        <v>1</v>
      </c>
      <c r="E62" s="188"/>
      <c r="F62" s="188">
        <f>SUM(F46:F61)</f>
        <v>259</v>
      </c>
      <c r="G62" s="272">
        <f t="shared" ref="G62" si="34">SUM(G46:G61)</f>
        <v>1</v>
      </c>
      <c r="H62" s="188"/>
      <c r="I62" s="188">
        <f>SUM(I46:I61)</f>
        <v>272</v>
      </c>
      <c r="J62" s="272">
        <f t="shared" ref="J62:M62" si="35">SUM(J46:J61)</f>
        <v>0.99999999999999989</v>
      </c>
      <c r="K62" s="188"/>
      <c r="L62" s="188">
        <f t="shared" si="35"/>
        <v>351</v>
      </c>
      <c r="M62" s="272">
        <f t="shared" si="35"/>
        <v>1</v>
      </c>
      <c r="N62" s="188"/>
      <c r="O62" s="188">
        <f t="shared" ref="O62" si="36">SUM(O46:O61)</f>
        <v>266</v>
      </c>
      <c r="P62" s="239">
        <f>SUM(P46:P61)</f>
        <v>0.67857142857142849</v>
      </c>
      <c r="Q62" s="188"/>
      <c r="R62" s="31">
        <f t="shared" ref="R62" si="37">SUM(R46:R61)</f>
        <v>392</v>
      </c>
      <c r="S62" s="32">
        <f>SUM(S46:S61)</f>
        <v>0.99999999999999978</v>
      </c>
      <c r="T62" s="188"/>
      <c r="U62" s="31">
        <f t="shared" ref="U62:AI62" si="38">SUM(U46:U61)</f>
        <v>294</v>
      </c>
      <c r="V62" s="32">
        <f>SUM(V46:V61)</f>
        <v>1</v>
      </c>
      <c r="W62" s="32"/>
      <c r="X62" s="209">
        <f t="shared" ref="X62" si="39">SUM(X46:X61)</f>
        <v>326</v>
      </c>
      <c r="Y62" s="32">
        <f>SUM(Y46:Y61)</f>
        <v>1.1088435374149661</v>
      </c>
      <c r="Z62" s="32"/>
      <c r="AA62" s="31">
        <f t="shared" si="38"/>
        <v>347</v>
      </c>
      <c r="AB62" s="31"/>
      <c r="AC62" s="32">
        <f t="shared" si="38"/>
        <v>1.0000000000000002</v>
      </c>
      <c r="AD62" s="31">
        <f t="shared" si="38"/>
        <v>398</v>
      </c>
      <c r="AE62" s="31"/>
      <c r="AF62" s="32">
        <f t="shared" si="38"/>
        <v>1</v>
      </c>
      <c r="AG62" s="31">
        <f t="shared" si="38"/>
        <v>401</v>
      </c>
      <c r="AH62" s="31"/>
      <c r="AI62" s="32">
        <f t="shared" si="38"/>
        <v>1</v>
      </c>
    </row>
    <row r="63" spans="2:35" hidden="1" x14ac:dyDescent="0.3"/>
    <row r="68" spans="7:7" x14ac:dyDescent="0.3">
      <c r="G68" s="293"/>
    </row>
  </sheetData>
  <sheetProtection sheet="1" objects="1" scenarios="1"/>
  <mergeCells count="21">
    <mergeCell ref="I44:K44"/>
    <mergeCell ref="B6:W6"/>
    <mergeCell ref="R9:T9"/>
    <mergeCell ref="I9:K9"/>
    <mergeCell ref="G3:K3"/>
    <mergeCell ref="U44:W44"/>
    <mergeCell ref="F9:H9"/>
    <mergeCell ref="O9:Q9"/>
    <mergeCell ref="L9:N9"/>
    <mergeCell ref="R44:T44"/>
    <mergeCell ref="O44:Q44"/>
    <mergeCell ref="L44:N44"/>
    <mergeCell ref="C9:E9"/>
    <mergeCell ref="AD44:AF44"/>
    <mergeCell ref="AG44:AI44"/>
    <mergeCell ref="U9:W9"/>
    <mergeCell ref="AA9:AC9"/>
    <mergeCell ref="AD9:AF9"/>
    <mergeCell ref="AG9:AI9"/>
    <mergeCell ref="X9:Z9"/>
    <mergeCell ref="AA44:AC44"/>
  </mergeCells>
  <pageMargins left="0.70866141732283472" right="0.70866141732283472" top="0.74803149606299213" bottom="0.74803149606299213" header="0.31496062992125984" footer="0.31496062992125984"/>
  <pageSetup paperSize="9" scale="44"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CellDropdownList!$K$3:$K$6</xm:f>
          </x14:formula1>
          <xm:sqref>AG44 AD44</xm:sqref>
        </x14:dataValidation>
        <x14:dataValidation type="list" allowBlank="1" showInputMessage="1" showErrorMessage="1" xr:uid="{00000000-0002-0000-0600-000001000000}">
          <x14:formula1>
            <xm:f>CellDropdownList!$A$3:$A$44</xm:f>
          </x14:formula1>
          <xm:sqref>G3 L3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AZ12"/>
  <sheetViews>
    <sheetView topLeftCell="C1" workbookViewId="0">
      <selection activeCell="W1" sqref="W1"/>
    </sheetView>
  </sheetViews>
  <sheetFormatPr defaultRowHeight="14.4" x14ac:dyDescent="0.3"/>
  <cols>
    <col min="2" max="2" width="35.77734375" customWidth="1"/>
    <col min="4" max="4" width="10.44140625" customWidth="1"/>
    <col min="5" max="5" width="10.5546875" customWidth="1"/>
    <col min="6" max="6" width="16.77734375" customWidth="1"/>
  </cols>
  <sheetData>
    <row r="1" spans="2:52" ht="40.200000000000003" thickBot="1" x14ac:dyDescent="0.35">
      <c r="B1" s="46" t="s">
        <v>1096</v>
      </c>
      <c r="C1" s="50" t="s">
        <v>76</v>
      </c>
      <c r="D1" s="50" t="s">
        <v>36</v>
      </c>
      <c r="E1" s="50" t="s">
        <v>55</v>
      </c>
      <c r="F1" s="50" t="s">
        <v>47</v>
      </c>
      <c r="G1" s="50" t="s">
        <v>20</v>
      </c>
      <c r="H1" s="50" t="s">
        <v>68</v>
      </c>
      <c r="I1" s="50" t="s">
        <v>61</v>
      </c>
      <c r="J1" s="50" t="s">
        <v>49</v>
      </c>
      <c r="K1" s="50" t="s">
        <v>60</v>
      </c>
      <c r="L1" s="50" t="s">
        <v>69</v>
      </c>
      <c r="M1" s="50" t="s">
        <v>74</v>
      </c>
      <c r="N1" s="50" t="s">
        <v>78</v>
      </c>
      <c r="O1" s="50" t="s">
        <v>40</v>
      </c>
      <c r="P1" s="50" t="s">
        <v>58</v>
      </c>
      <c r="Q1" s="50" t="s">
        <v>50</v>
      </c>
      <c r="R1" s="50" t="s">
        <v>75</v>
      </c>
      <c r="S1" s="50" t="s">
        <v>39</v>
      </c>
      <c r="T1" s="50" t="s">
        <v>81</v>
      </c>
      <c r="U1" s="50" t="s">
        <v>35</v>
      </c>
      <c r="V1" s="50" t="s">
        <v>38</v>
      </c>
      <c r="W1" s="50" t="s">
        <v>45</v>
      </c>
      <c r="X1" s="50" t="s">
        <v>71</v>
      </c>
      <c r="Y1" s="50" t="s">
        <v>51</v>
      </c>
      <c r="Z1" s="50" t="s">
        <v>72</v>
      </c>
      <c r="AA1" s="50" t="s">
        <v>53</v>
      </c>
      <c r="AB1" s="50" t="s">
        <v>57</v>
      </c>
      <c r="AC1" s="50" t="s">
        <v>73</v>
      </c>
      <c r="AD1" s="50" t="s">
        <v>65</v>
      </c>
      <c r="AE1" s="50" t="s">
        <v>63</v>
      </c>
      <c r="AF1" s="50" t="s">
        <v>70</v>
      </c>
      <c r="AG1" s="50" t="s">
        <v>62</v>
      </c>
      <c r="AH1" s="50" t="s">
        <v>66</v>
      </c>
      <c r="AI1" s="50" t="s">
        <v>2</v>
      </c>
      <c r="AJ1" s="50" t="s">
        <v>37</v>
      </c>
      <c r="AK1" s="50" t="s">
        <v>80</v>
      </c>
      <c r="AL1" s="50" t="s">
        <v>48</v>
      </c>
      <c r="AM1" s="50" t="s">
        <v>41</v>
      </c>
      <c r="AN1" s="50" t="s">
        <v>42</v>
      </c>
      <c r="AO1" s="50" t="s">
        <v>43</v>
      </c>
      <c r="AP1" s="50" t="s">
        <v>67</v>
      </c>
      <c r="AQ1" s="50" t="s">
        <v>44</v>
      </c>
      <c r="AR1" s="50" t="s">
        <v>52</v>
      </c>
      <c r="AS1" s="50" t="s">
        <v>79</v>
      </c>
      <c r="AT1" s="50" t="s">
        <v>64</v>
      </c>
      <c r="AU1" s="50" t="s">
        <v>59</v>
      </c>
      <c r="AV1" s="50" t="s">
        <v>56</v>
      </c>
      <c r="AW1" s="50" t="s">
        <v>77</v>
      </c>
      <c r="AX1" s="50" t="s">
        <v>46</v>
      </c>
      <c r="AY1" s="50" t="s">
        <v>54</v>
      </c>
      <c r="AZ1" s="45"/>
    </row>
    <row r="2" spans="2:52" x14ac:dyDescent="0.3">
      <c r="B2">
        <v>2012</v>
      </c>
      <c r="C2">
        <f>SUM(crimedata!C2:C17)</f>
        <v>401</v>
      </c>
      <c r="D2">
        <f>SUM(crimedata!D2:D17)</f>
        <v>934</v>
      </c>
      <c r="E2">
        <f>SUM(crimedata!E2:E17)</f>
        <v>165</v>
      </c>
      <c r="F2">
        <f>SUM(crimedata!F2:F17)</f>
        <v>160</v>
      </c>
      <c r="G2">
        <f>SUM(crimedata!G2:G17)</f>
        <v>1407</v>
      </c>
      <c r="H2">
        <f>SUM(crimedata!H2:H17)</f>
        <v>215</v>
      </c>
      <c r="I2">
        <f>SUM(crimedata!I2:I17)</f>
        <v>159</v>
      </c>
      <c r="J2">
        <f>SUM(crimedata!J2:J17)</f>
        <v>559</v>
      </c>
      <c r="K2">
        <f>SUM(crimedata!K2:K17)</f>
        <v>1166</v>
      </c>
      <c r="L2">
        <f>SUM(crimedata!L2:L17)</f>
        <v>10380</v>
      </c>
      <c r="M2">
        <f>SUM(crimedata!M2:M17)</f>
        <v>430</v>
      </c>
      <c r="N2">
        <f>SUM(crimedata!N2:N17)</f>
        <v>26</v>
      </c>
      <c r="O2">
        <f>SUM(crimedata!O2:O17)</f>
        <v>101</v>
      </c>
      <c r="P2">
        <f>SUM(crimedata!P2:P17)</f>
        <v>182</v>
      </c>
      <c r="Q2">
        <f>SUM(crimedata!Q2:Q17)</f>
        <v>1074</v>
      </c>
      <c r="R2">
        <f>SUM(crimedata!R2:R17)</f>
        <v>92</v>
      </c>
      <c r="S2">
        <f>SUM(crimedata!S2:S17)</f>
        <v>687</v>
      </c>
      <c r="T2">
        <f>SUM(crimedata!T2:T17)</f>
        <v>221</v>
      </c>
      <c r="U2">
        <f>SUM(crimedata!U2:U17)</f>
        <v>19</v>
      </c>
      <c r="V2">
        <f>SUM(crimedata!V2:V17)</f>
        <v>225</v>
      </c>
      <c r="W2">
        <f>SUM(crimedata!W2:W17)</f>
        <v>4549</v>
      </c>
      <c r="X2">
        <f>SUM(crimedata!X2:X17)</f>
        <v>90</v>
      </c>
      <c r="Y2">
        <f>SUM(crimedata!Y2:Y17)</f>
        <v>586</v>
      </c>
      <c r="Z2">
        <f>SUM(crimedata!Z2:Z17)</f>
        <v>67</v>
      </c>
      <c r="AA2">
        <f>SUM(crimedata!AA2:AA17)</f>
        <v>672</v>
      </c>
      <c r="AB2">
        <f>SUM(crimedata!AB2:AB17)</f>
        <v>865</v>
      </c>
      <c r="AC2">
        <f>SUM(crimedata!AC2:AC17)</f>
        <v>46</v>
      </c>
      <c r="AD2">
        <f>SUM(crimedata!AD2:AD17)</f>
        <v>199</v>
      </c>
      <c r="AE2">
        <f>SUM(crimedata!AE2:AE17)</f>
        <v>126</v>
      </c>
      <c r="AF2">
        <f>SUM(crimedata!AF2:AF17)</f>
        <v>206</v>
      </c>
      <c r="AG2">
        <f>SUM(crimedata!AG2:AG17)</f>
        <v>504</v>
      </c>
      <c r="AH2">
        <f>SUM(crimedata!AH2:AH17)</f>
        <v>596</v>
      </c>
      <c r="AI2">
        <f>SUM(crimedata!AI2:AI17)</f>
        <v>994</v>
      </c>
      <c r="AJ2">
        <f>SUM(crimedata!AJ2:AJ17)</f>
        <v>174</v>
      </c>
      <c r="AK2">
        <f>SUM(crimedata!AK2:AK17)</f>
        <v>553</v>
      </c>
      <c r="AL2">
        <f>SUM(crimedata!AL2:AL17)</f>
        <v>129</v>
      </c>
      <c r="AM2">
        <f>SUM(crimedata!AM2:AM17)</f>
        <v>487</v>
      </c>
      <c r="AN2">
        <f>SUM(crimedata!AN2:AN17)</f>
        <v>446</v>
      </c>
      <c r="AO2">
        <f>SUM(crimedata!AO2:AO17)</f>
        <v>1650</v>
      </c>
      <c r="AP2">
        <f>SUM(crimedata!AP2:AP17)</f>
        <v>708</v>
      </c>
      <c r="AQ2">
        <f>SUM(crimedata!AQ2:AQ17)</f>
        <v>48</v>
      </c>
      <c r="AR2">
        <f>SUM(crimedata!AR2:AR17)</f>
        <v>1096</v>
      </c>
      <c r="AS2">
        <f>SUM(crimedata!AS2:AS17)</f>
        <v>737</v>
      </c>
      <c r="AT2">
        <f>SUM(crimedata!AT2:AT17)</f>
        <v>244</v>
      </c>
      <c r="AU2">
        <f>SUM(crimedata!AU2:AU17)</f>
        <v>228</v>
      </c>
      <c r="AV2">
        <f>SUM(crimedata!AV2:AV17)</f>
        <v>134</v>
      </c>
      <c r="AW2">
        <f>SUM(crimedata!AW2:AW17)</f>
        <v>52</v>
      </c>
      <c r="AX2">
        <f>SUM(crimedata!AX2:AX17)</f>
        <v>482</v>
      </c>
      <c r="AY2">
        <f>SUM(crimedata!AY2:AY17)</f>
        <v>292</v>
      </c>
    </row>
    <row r="3" spans="2:52" x14ac:dyDescent="0.3">
      <c r="B3">
        <v>2013</v>
      </c>
      <c r="C3">
        <f>SUM(crimedata!C18:C33)</f>
        <v>398</v>
      </c>
      <c r="D3">
        <f>SUM(crimedata!D18:D33)</f>
        <v>848</v>
      </c>
      <c r="E3">
        <f>SUM(crimedata!E18:E33)</f>
        <v>126</v>
      </c>
      <c r="F3">
        <f>SUM(crimedata!F18:F33)</f>
        <v>197</v>
      </c>
      <c r="G3">
        <f>SUM(crimedata!G18:G33)</f>
        <v>1310</v>
      </c>
      <c r="H3">
        <f>SUM(crimedata!H18:H33)</f>
        <v>232</v>
      </c>
      <c r="I3">
        <f>SUM(crimedata!I18:I33)</f>
        <v>150</v>
      </c>
      <c r="J3">
        <f>SUM(crimedata!J18:J33)</f>
        <v>631</v>
      </c>
      <c r="K3">
        <f>SUM(crimedata!K18:K33)</f>
        <v>1281</v>
      </c>
      <c r="L3">
        <f>SUM(crimedata!L18:L33)</f>
        <v>10774</v>
      </c>
      <c r="M3">
        <f>SUM(crimedata!M18:M33)</f>
        <v>423</v>
      </c>
      <c r="N3">
        <f>SUM(crimedata!N18:N33)</f>
        <v>27</v>
      </c>
      <c r="O3">
        <f>SUM(crimedata!O18:O33)</f>
        <v>69</v>
      </c>
      <c r="P3">
        <f>SUM(crimedata!P18:P33)</f>
        <v>115</v>
      </c>
      <c r="Q3">
        <f>SUM(crimedata!Q18:Q33)</f>
        <v>971</v>
      </c>
      <c r="R3">
        <f>SUM(crimedata!R18:R33)</f>
        <v>141</v>
      </c>
      <c r="S3">
        <f>SUM(crimedata!S18:S33)</f>
        <v>781</v>
      </c>
      <c r="T3">
        <f>SUM(crimedata!T18:T33)</f>
        <v>162</v>
      </c>
      <c r="U3">
        <f>SUM(crimedata!U18:U33)</f>
        <v>18</v>
      </c>
      <c r="V3">
        <f>SUM(crimedata!V18:V33)</f>
        <v>235</v>
      </c>
      <c r="W3">
        <f>SUM(crimedata!W18:W33)</f>
        <v>4384</v>
      </c>
      <c r="X3">
        <f>SUM(crimedata!X18:X33)</f>
        <v>168</v>
      </c>
      <c r="Y3">
        <f>SUM(crimedata!Y18:Y33)</f>
        <v>632</v>
      </c>
      <c r="Z3">
        <f>SUM(crimedata!Z18:Z33)</f>
        <v>85</v>
      </c>
      <c r="AA3">
        <f>SUM(crimedata!AA18:AA33)</f>
        <v>639</v>
      </c>
      <c r="AB3">
        <f>SUM(crimedata!AB18:AB33)</f>
        <v>894</v>
      </c>
      <c r="AC3">
        <f>SUM(crimedata!AC18:AC33)</f>
        <v>54</v>
      </c>
      <c r="AD3">
        <f>SUM(crimedata!AD18:AD33)</f>
        <v>207</v>
      </c>
      <c r="AE3">
        <f>SUM(crimedata!AE18:AE33)</f>
        <v>111</v>
      </c>
      <c r="AF3">
        <f>SUM(crimedata!AF18:AF33)</f>
        <v>176</v>
      </c>
      <c r="AG3">
        <f>SUM(crimedata!AG18:AG33)</f>
        <v>373</v>
      </c>
      <c r="AH3">
        <f>SUM(crimedata!AH18:AH33)</f>
        <v>506</v>
      </c>
      <c r="AI3">
        <f>SUM(crimedata!AI18:AI33)</f>
        <v>988</v>
      </c>
      <c r="AJ3">
        <f>SUM(crimedata!AJ18:AJ33)</f>
        <v>112</v>
      </c>
      <c r="AK3">
        <f>SUM(crimedata!AK18:AK33)</f>
        <v>657</v>
      </c>
      <c r="AL3">
        <f>SUM(crimedata!AL18:AL33)</f>
        <v>92</v>
      </c>
      <c r="AM3">
        <f>SUM(crimedata!AM18:AM33)</f>
        <v>467</v>
      </c>
      <c r="AN3">
        <f>SUM(crimedata!AN18:AN33)</f>
        <v>424</v>
      </c>
      <c r="AO3">
        <f>SUM(crimedata!AO18:AO33)</f>
        <v>1769</v>
      </c>
      <c r="AP3">
        <f>SUM(crimedata!AP18:AP33)</f>
        <v>711</v>
      </c>
      <c r="AQ3">
        <f>SUM(crimedata!AQ18:AQ33)</f>
        <v>44</v>
      </c>
      <c r="AR3">
        <f>SUM(crimedata!AR18:AR33)</f>
        <v>934</v>
      </c>
      <c r="AS3">
        <f>SUM(crimedata!AS18:AS33)</f>
        <v>714</v>
      </c>
      <c r="AT3">
        <f>SUM(crimedata!AT18:AT33)</f>
        <v>282</v>
      </c>
      <c r="AU3">
        <f>SUM(crimedata!AU18:AU33)</f>
        <v>236</v>
      </c>
      <c r="AV3">
        <f>SUM(crimedata!AV18:AV33)</f>
        <v>107</v>
      </c>
      <c r="AW3">
        <f>SUM(crimedata!AW18:AW33)</f>
        <v>50</v>
      </c>
      <c r="AX3">
        <f>SUM(crimedata!AX18:AX33)</f>
        <v>423</v>
      </c>
      <c r="AY3">
        <f>SUM(crimedata!AY18:AY33)</f>
        <v>218</v>
      </c>
    </row>
    <row r="4" spans="2:52" x14ac:dyDescent="0.3">
      <c r="B4">
        <v>2014</v>
      </c>
      <c r="C4">
        <f>SUM(crimedata!C34:C49)</f>
        <v>347</v>
      </c>
      <c r="D4">
        <f>SUM(crimedata!D34:D49)</f>
        <v>1086</v>
      </c>
      <c r="E4">
        <f>SUM(crimedata!E34:E49)</f>
        <v>152</v>
      </c>
      <c r="F4">
        <f>SUM(crimedata!F34:F49)</f>
        <v>215</v>
      </c>
      <c r="G4">
        <f>SUM(crimedata!G34:G49)</f>
        <v>1246</v>
      </c>
      <c r="H4">
        <f>SUM(crimedata!H34:H49)</f>
        <v>243</v>
      </c>
      <c r="I4">
        <f>SUM(crimedata!I34:I49)</f>
        <v>140</v>
      </c>
      <c r="J4">
        <f>SUM(crimedata!J34:J49)</f>
        <v>668</v>
      </c>
      <c r="K4">
        <f>SUM(crimedata!K34:K49)</f>
        <v>1392</v>
      </c>
      <c r="L4">
        <f>SUM(crimedata!L34:L49)</f>
        <v>11304</v>
      </c>
      <c r="M4">
        <f>SUM(crimedata!M34:M49)</f>
        <v>451</v>
      </c>
      <c r="N4">
        <f>SUM(crimedata!N34:N49)</f>
        <v>16</v>
      </c>
      <c r="O4">
        <f>SUM(crimedata!O34:O49)</f>
        <v>83</v>
      </c>
      <c r="P4">
        <f>SUM(crimedata!P34:P49)</f>
        <v>116</v>
      </c>
      <c r="Q4">
        <f>SUM(crimedata!Q34:Q49)</f>
        <v>745</v>
      </c>
      <c r="R4">
        <f>SUM(crimedata!R34:R49)</f>
        <v>90</v>
      </c>
      <c r="S4">
        <f>SUM(crimedata!S34:S49)</f>
        <v>691</v>
      </c>
      <c r="T4">
        <f>SUM(crimedata!T34:T49)</f>
        <v>247</v>
      </c>
      <c r="U4">
        <f>SUM(crimedata!U34:U49)</f>
        <v>25</v>
      </c>
      <c r="V4">
        <f>SUM(crimedata!V34:V49)</f>
        <v>296</v>
      </c>
      <c r="W4">
        <f>SUM(crimedata!W34:W49)</f>
        <v>4303</v>
      </c>
      <c r="X4">
        <f>SUM(crimedata!X34:X49)</f>
        <v>151</v>
      </c>
      <c r="Y4">
        <f>SUM(crimedata!Y34:Y49)</f>
        <v>674</v>
      </c>
      <c r="Z4">
        <f>SUM(crimedata!Z34:Z49)</f>
        <v>78</v>
      </c>
      <c r="AA4">
        <f>SUM(crimedata!AA34:AA49)</f>
        <v>477</v>
      </c>
      <c r="AB4">
        <f>SUM(crimedata!AB34:AB49)</f>
        <v>806</v>
      </c>
      <c r="AC4">
        <f>SUM(crimedata!AC34:AC49)</f>
        <v>62</v>
      </c>
      <c r="AD4">
        <f>SUM(crimedata!AD34:AD49)</f>
        <v>225</v>
      </c>
      <c r="AE4">
        <f>SUM(crimedata!AE34:AE49)</f>
        <v>84</v>
      </c>
      <c r="AF4">
        <f>SUM(crimedata!AF34:AF49)</f>
        <v>154</v>
      </c>
      <c r="AG4">
        <f>SUM(crimedata!AG34:AG49)</f>
        <v>592</v>
      </c>
      <c r="AH4">
        <f>SUM(crimedata!AH34:AH49)</f>
        <v>396</v>
      </c>
      <c r="AI4">
        <f>SUM(crimedata!AI34:AI49)</f>
        <v>1026</v>
      </c>
      <c r="AJ4">
        <f>SUM(crimedata!AJ34:AJ49)</f>
        <v>147</v>
      </c>
      <c r="AK4">
        <f>SUM(crimedata!AK34:AK49)</f>
        <v>682</v>
      </c>
      <c r="AL4">
        <f>SUM(crimedata!AL34:AL49)</f>
        <v>86</v>
      </c>
      <c r="AM4">
        <f>SUM(crimedata!AM34:AM49)</f>
        <v>582</v>
      </c>
      <c r="AN4">
        <f>SUM(crimedata!AN34:AN49)</f>
        <v>487</v>
      </c>
      <c r="AO4">
        <f>SUM(crimedata!AO34:AO49)</f>
        <v>1837</v>
      </c>
      <c r="AP4">
        <f>SUM(crimedata!AP34:AP49)</f>
        <v>691</v>
      </c>
      <c r="AQ4">
        <f>SUM(crimedata!AQ34:AQ49)</f>
        <v>35</v>
      </c>
      <c r="AR4">
        <f>SUM(crimedata!AR34:AR49)</f>
        <v>961</v>
      </c>
      <c r="AS4">
        <f>SUM(crimedata!AS34:AS49)</f>
        <v>822</v>
      </c>
      <c r="AT4">
        <f>SUM(crimedata!AT34:AT49)</f>
        <v>254</v>
      </c>
      <c r="AU4">
        <f>SUM(crimedata!AU34:AU49)</f>
        <v>212</v>
      </c>
      <c r="AV4">
        <f>SUM(crimedata!AV34:AV49)</f>
        <v>108</v>
      </c>
      <c r="AW4">
        <f>SUM(crimedata!AW34:AW49)</f>
        <v>32</v>
      </c>
      <c r="AX4">
        <f>SUM(crimedata!AX34:AX49)</f>
        <v>489</v>
      </c>
      <c r="AY4">
        <f>SUM(crimedata!AY34:AY49)</f>
        <v>232</v>
      </c>
    </row>
    <row r="5" spans="2:52" x14ac:dyDescent="0.3">
      <c r="B5">
        <v>2015</v>
      </c>
      <c r="C5">
        <f>SUM(crimedata!C50:C65)</f>
        <v>326</v>
      </c>
      <c r="D5">
        <f>SUM(crimedata!D50:D65)</f>
        <v>1132</v>
      </c>
      <c r="E5">
        <f>SUM(crimedata!E50:E65)</f>
        <v>162</v>
      </c>
      <c r="F5">
        <f>SUM(crimedata!F50:F65)</f>
        <v>240</v>
      </c>
      <c r="G5">
        <f>SUM(crimedata!G50:G65)</f>
        <v>1332</v>
      </c>
      <c r="H5">
        <f>SUM(crimedata!H50:H65)</f>
        <v>153</v>
      </c>
      <c r="I5">
        <f>SUM(crimedata!I50:I65)</f>
        <v>172</v>
      </c>
      <c r="J5">
        <f>SUM(crimedata!J50:J65)</f>
        <v>641</v>
      </c>
      <c r="K5">
        <f>SUM(crimedata!K50:K65)</f>
        <v>1293</v>
      </c>
      <c r="L5">
        <f>SUM(crimedata!L50:L65)</f>
        <v>11766</v>
      </c>
      <c r="M5">
        <f>SUM(crimedata!M50:M65)</f>
        <v>378</v>
      </c>
      <c r="N5">
        <f>SUM(crimedata!N50:N65)</f>
        <v>22</v>
      </c>
      <c r="O5">
        <f>SUM(crimedata!O50:O65)</f>
        <v>88</v>
      </c>
      <c r="P5">
        <f>SUM(crimedata!P50:P65)</f>
        <v>107</v>
      </c>
      <c r="Q5">
        <f>SUM(crimedata!Q50:Q65)</f>
        <v>946</v>
      </c>
      <c r="R5">
        <f>SUM(crimedata!R50:R65)</f>
        <v>115</v>
      </c>
      <c r="S5">
        <f>SUM(crimedata!S50:S65)</f>
        <v>677</v>
      </c>
      <c r="T5">
        <f>SUM(crimedata!T50:T65)</f>
        <v>233</v>
      </c>
      <c r="U5">
        <f>SUM(crimedata!U50:U65)</f>
        <v>31</v>
      </c>
      <c r="V5">
        <f>SUM(crimedata!V50:V65)</f>
        <v>257</v>
      </c>
      <c r="W5">
        <f>SUM(crimedata!W50:W65)</f>
        <v>4192</v>
      </c>
      <c r="X5">
        <f>SUM(crimedata!X50:X65)</f>
        <v>118</v>
      </c>
      <c r="Y5">
        <f>SUM(crimedata!Y50:Y65)</f>
        <v>582</v>
      </c>
      <c r="Z5">
        <f>SUM(crimedata!Z50:Z65)</f>
        <v>66</v>
      </c>
      <c r="AA5">
        <f>SUM(crimedata!AA50:AA65)</f>
        <v>449</v>
      </c>
      <c r="AB5">
        <f>SUM(crimedata!AB50:AB65)</f>
        <v>702</v>
      </c>
      <c r="AC5">
        <f>SUM(crimedata!AC50:AC65)</f>
        <v>37</v>
      </c>
      <c r="AD5">
        <f>SUM(crimedata!AD50:AD65)</f>
        <v>210</v>
      </c>
      <c r="AE5">
        <f>SUM(crimedata!AE50:AE65)</f>
        <v>84</v>
      </c>
      <c r="AF5">
        <f>SUM(crimedata!AF50:AF65)</f>
        <v>162</v>
      </c>
      <c r="AG5">
        <f>SUM(crimedata!AG50:AG65)</f>
        <v>499</v>
      </c>
      <c r="AH5">
        <f>SUM(crimedata!AH50:AH65)</f>
        <v>360</v>
      </c>
      <c r="AI5">
        <f>SUM(crimedata!AI50:AI65)</f>
        <v>1051</v>
      </c>
      <c r="AJ5">
        <f>SUM(crimedata!AJ50:AJ65)</f>
        <v>102</v>
      </c>
      <c r="AK5">
        <f>SUM(crimedata!AK50:AK65)</f>
        <v>741</v>
      </c>
      <c r="AL5">
        <f>SUM(crimedata!AL50:AL65)</f>
        <v>115</v>
      </c>
      <c r="AM5">
        <f>SUM(crimedata!AM50:AM65)</f>
        <v>546</v>
      </c>
      <c r="AN5">
        <f>SUM(crimedata!AN50:AN65)</f>
        <v>475</v>
      </c>
      <c r="AO5">
        <f>SUM(crimedata!AO50:AO65)</f>
        <v>1775</v>
      </c>
      <c r="AP5">
        <f>SUM(crimedata!AP50:AP65)</f>
        <v>695</v>
      </c>
      <c r="AQ5">
        <f>SUM(crimedata!AQ50:AQ65)</f>
        <v>28</v>
      </c>
      <c r="AR5">
        <f>SUM(crimedata!AR50:AR65)</f>
        <v>808</v>
      </c>
      <c r="AS5">
        <f>SUM(crimedata!AS50:AS65)</f>
        <v>976</v>
      </c>
      <c r="AT5">
        <f>SUM(crimedata!AT50:AT65)</f>
        <v>207</v>
      </c>
      <c r="AU5">
        <f>SUM(crimedata!AU50:AU65)</f>
        <v>206</v>
      </c>
      <c r="AV5">
        <f>SUM(crimedata!AV50:AV65)</f>
        <v>93</v>
      </c>
      <c r="AW5">
        <f>SUM(crimedata!AW50:AW65)</f>
        <v>27</v>
      </c>
      <c r="AX5">
        <f>SUM(crimedata!AX50:AX65)</f>
        <v>463</v>
      </c>
      <c r="AY5">
        <f>SUM(crimedata!AY50:AY65)</f>
        <v>220</v>
      </c>
    </row>
    <row r="6" spans="2:52" x14ac:dyDescent="0.3">
      <c r="B6">
        <v>2016</v>
      </c>
      <c r="C6">
        <f>SUM(crimedata!C66:C81)</f>
        <v>294</v>
      </c>
      <c r="D6">
        <f>SUM(crimedata!D66:D81)</f>
        <v>1291</v>
      </c>
      <c r="E6">
        <f>SUM(crimedata!E66:E81)</f>
        <v>131</v>
      </c>
      <c r="F6">
        <f>SUM(crimedata!F66:F81)</f>
        <v>189</v>
      </c>
      <c r="G6">
        <f>SUM(crimedata!G66:G81)</f>
        <v>1376</v>
      </c>
      <c r="H6">
        <f>SUM(crimedata!H66:H81)</f>
        <v>170</v>
      </c>
      <c r="I6">
        <f>SUM(crimedata!I66:I81)</f>
        <v>167</v>
      </c>
      <c r="J6">
        <f>SUM(crimedata!J66:J81)</f>
        <v>693</v>
      </c>
      <c r="K6">
        <f>SUM(crimedata!K66:K81)</f>
        <v>1134</v>
      </c>
      <c r="L6">
        <f>SUM(crimedata!L66:L81)</f>
        <v>11388</v>
      </c>
      <c r="M6">
        <f>SUM(crimedata!M66:M81)</f>
        <v>451</v>
      </c>
      <c r="N6">
        <f>SUM(crimedata!N66:N81)</f>
        <v>17</v>
      </c>
      <c r="O6">
        <f>SUM(crimedata!O66:O81)</f>
        <v>106</v>
      </c>
      <c r="P6">
        <f>SUM(crimedata!P66:P81)</f>
        <v>143</v>
      </c>
      <c r="Q6">
        <f>SUM(crimedata!Q66:Q81)</f>
        <v>950</v>
      </c>
      <c r="R6">
        <f>SUM(crimedata!R66:R81)</f>
        <v>168</v>
      </c>
      <c r="S6">
        <f>SUM(crimedata!S66:S81)</f>
        <v>514</v>
      </c>
      <c r="T6">
        <f>SUM(crimedata!T66:T81)</f>
        <v>311</v>
      </c>
      <c r="U6">
        <f>SUM(crimedata!U66:U81)</f>
        <v>24</v>
      </c>
      <c r="V6">
        <f>SUM(crimedata!V66:V81)</f>
        <v>250</v>
      </c>
      <c r="W6">
        <f>SUM(crimedata!W66:W81)</f>
        <v>4041</v>
      </c>
      <c r="X6">
        <f>SUM(crimedata!X66:X81)</f>
        <v>141</v>
      </c>
      <c r="Y6">
        <f>SUM(crimedata!Y66:Y81)</f>
        <v>635</v>
      </c>
      <c r="Z6">
        <f>SUM(crimedata!Z66:Z81)</f>
        <v>87</v>
      </c>
      <c r="AA6">
        <f>SUM(crimedata!AA66:AA81)</f>
        <v>377</v>
      </c>
      <c r="AB6">
        <f>SUM(crimedata!AB66:AB81)</f>
        <v>824</v>
      </c>
      <c r="AC6">
        <f>SUM(crimedata!AC66:AC81)</f>
        <v>55</v>
      </c>
      <c r="AD6">
        <f>SUM(crimedata!AD66:AD81)</f>
        <v>182</v>
      </c>
      <c r="AE6">
        <f>SUM(crimedata!AE66:AE81)</f>
        <v>81</v>
      </c>
      <c r="AF6">
        <f>SUM(crimedata!AF66:AF81)</f>
        <v>170</v>
      </c>
      <c r="AG6">
        <f>SUM(crimedata!AG66:AG81)</f>
        <v>474</v>
      </c>
      <c r="AH6">
        <f>SUM(crimedata!AH66:AH81)</f>
        <v>355</v>
      </c>
      <c r="AI6">
        <f>SUM(crimedata!AI66:AI81)</f>
        <v>1167</v>
      </c>
      <c r="AJ6">
        <f>SUM(crimedata!AJ66:AJ81)</f>
        <v>105</v>
      </c>
      <c r="AK6">
        <f>SUM(crimedata!AK66:AK81)</f>
        <v>652</v>
      </c>
      <c r="AL6">
        <f>SUM(crimedata!AL66:AL81)</f>
        <v>118</v>
      </c>
      <c r="AM6">
        <f>SUM(crimedata!AM66:AM81)</f>
        <v>529</v>
      </c>
      <c r="AN6">
        <f>SUM(crimedata!AN66:AN81)</f>
        <v>386</v>
      </c>
      <c r="AO6">
        <f>SUM(crimedata!AO66:AO81)</f>
        <v>1605</v>
      </c>
      <c r="AP6">
        <f>SUM(crimedata!AP66:AP81)</f>
        <v>645</v>
      </c>
      <c r="AQ6">
        <f>SUM(crimedata!AQ66:AQ81)</f>
        <v>39</v>
      </c>
      <c r="AR6">
        <f>SUM(crimedata!AR66:AR81)</f>
        <v>766</v>
      </c>
      <c r="AS6">
        <f>SUM(crimedata!AS66:AS81)</f>
        <v>934</v>
      </c>
      <c r="AT6">
        <f>SUM(crimedata!AT66:AT81)</f>
        <v>233</v>
      </c>
      <c r="AU6">
        <f>SUM(crimedata!AU66:AU81)</f>
        <v>158</v>
      </c>
      <c r="AV6">
        <f>SUM(crimedata!AV66:AV81)</f>
        <v>95</v>
      </c>
      <c r="AW6">
        <f>SUM(crimedata!AW66:AW81)</f>
        <v>23</v>
      </c>
      <c r="AX6">
        <f>SUM(crimedata!AX66:AX81)</f>
        <v>445</v>
      </c>
      <c r="AY6">
        <f>SUM(crimedata!AY66:AY81)</f>
        <v>242</v>
      </c>
    </row>
    <row r="7" spans="2:52" x14ac:dyDescent="0.3">
      <c r="B7">
        <v>2017</v>
      </c>
      <c r="C7">
        <f>SUM(crimedata!C82:C95)</f>
        <v>392</v>
      </c>
      <c r="D7">
        <f>SUM(crimedata!D82:D95)</f>
        <v>1117</v>
      </c>
      <c r="E7">
        <f>SUM(crimedata!E82:E95)</f>
        <v>122</v>
      </c>
      <c r="F7">
        <f>SUM(crimedata!F82:F95)</f>
        <v>198</v>
      </c>
      <c r="G7">
        <f>SUM(crimedata!G82:G95)</f>
        <v>1470</v>
      </c>
      <c r="H7">
        <f>SUM(crimedata!H82:H95)</f>
        <v>173</v>
      </c>
      <c r="I7">
        <f>SUM(crimedata!I82:I95)</f>
        <v>179</v>
      </c>
      <c r="J7">
        <f>SUM(crimedata!J82:J95)</f>
        <v>620</v>
      </c>
      <c r="K7">
        <f>SUM(crimedata!K82:K95)</f>
        <v>1037</v>
      </c>
      <c r="L7">
        <f>SUM(crimedata!L82:L95)</f>
        <v>11796</v>
      </c>
      <c r="M7">
        <f>SUM(crimedata!M82:M95)</f>
        <v>412</v>
      </c>
      <c r="N7">
        <f>SUM(crimedata!N82:N95)</f>
        <v>20</v>
      </c>
      <c r="O7">
        <f>SUM(crimedata!O82:O95)</f>
        <v>105</v>
      </c>
      <c r="P7">
        <f>SUM(crimedata!P82:P95)</f>
        <v>144</v>
      </c>
      <c r="Q7">
        <f>SUM(crimedata!Q82:Q95)</f>
        <v>1140</v>
      </c>
      <c r="R7">
        <f>SUM(crimedata!R82:R95)</f>
        <v>107</v>
      </c>
      <c r="S7">
        <f>SUM(crimedata!S82:S95)</f>
        <v>486</v>
      </c>
      <c r="T7">
        <f>SUM(crimedata!T82:T95)</f>
        <v>259</v>
      </c>
      <c r="U7">
        <f>SUM(crimedata!U82:U95)</f>
        <v>15</v>
      </c>
      <c r="V7">
        <f>SUM(crimedata!V82:V95)</f>
        <v>195</v>
      </c>
      <c r="W7">
        <f>SUM(crimedata!W82:W95)</f>
        <v>3792</v>
      </c>
      <c r="X7">
        <f>SUM(crimedata!X82:X95)</f>
        <v>144</v>
      </c>
      <c r="Y7">
        <f>SUM(crimedata!Y82:Y95)</f>
        <v>636</v>
      </c>
      <c r="Z7">
        <f>SUM(crimedata!Z82:Z95)</f>
        <v>118</v>
      </c>
      <c r="AA7">
        <f>SUM(crimedata!AA82:AA95)</f>
        <v>437</v>
      </c>
      <c r="AB7">
        <f>SUM(crimedata!AB82:AB95)</f>
        <v>702</v>
      </c>
      <c r="AC7">
        <f>SUM(crimedata!AC82:AC95)</f>
        <v>59</v>
      </c>
      <c r="AD7">
        <f>SUM(crimedata!AD82:AD95)</f>
        <v>209</v>
      </c>
      <c r="AE7">
        <f>SUM(crimedata!AE82:AE95)</f>
        <v>83</v>
      </c>
      <c r="AF7">
        <f>SUM(crimedata!AF82:AF95)</f>
        <v>230</v>
      </c>
      <c r="AG7">
        <f>SUM(crimedata!AG82:AG95)</f>
        <v>492</v>
      </c>
      <c r="AH7">
        <f>SUM(crimedata!AH82:AH95)</f>
        <v>306</v>
      </c>
      <c r="AI7">
        <f>SUM(crimedata!AI82:AI95)</f>
        <v>1016</v>
      </c>
      <c r="AJ7">
        <f>SUM(crimedata!AJ82:AJ95)</f>
        <v>107</v>
      </c>
      <c r="AK7">
        <f>SUM(crimedata!AK82:AK95)</f>
        <v>705</v>
      </c>
      <c r="AL7">
        <f>SUM(crimedata!AL82:AL95)</f>
        <v>114</v>
      </c>
      <c r="AM7">
        <f>SUM(crimedata!AM82:AM95)</f>
        <v>516</v>
      </c>
      <c r="AN7">
        <f>SUM(crimedata!AN82:AN95)</f>
        <v>442</v>
      </c>
      <c r="AO7">
        <f>SUM(crimedata!AO82:AO95)</f>
        <v>1625</v>
      </c>
      <c r="AP7">
        <f>SUM(crimedata!AP82:AP95)</f>
        <v>601</v>
      </c>
      <c r="AQ7">
        <f>SUM(crimedata!AQ82:AQ95)</f>
        <v>34</v>
      </c>
      <c r="AR7">
        <f>SUM(crimedata!AR82:AR95)</f>
        <v>820</v>
      </c>
      <c r="AS7">
        <f>SUM(crimedata!AS82:AS95)</f>
        <v>836</v>
      </c>
      <c r="AT7">
        <f>SUM(crimedata!AT82:AT95)</f>
        <v>239</v>
      </c>
      <c r="AU7">
        <f>SUM(crimedata!AU82:AU95)</f>
        <v>163</v>
      </c>
      <c r="AV7">
        <f>SUM(crimedata!AV82:AV95)</f>
        <v>145</v>
      </c>
      <c r="AW7">
        <f>SUM(crimedata!AW82:AW95)</f>
        <v>39</v>
      </c>
      <c r="AX7">
        <f>SUM(crimedata!AX82:AX95)</f>
        <v>434</v>
      </c>
      <c r="AY7">
        <f>SUM(crimedata!AY82:AY95)</f>
        <v>264</v>
      </c>
    </row>
    <row r="8" spans="2:52" x14ac:dyDescent="0.3">
      <c r="B8">
        <v>2018</v>
      </c>
      <c r="C8">
        <f>SUM(crimedata!C98:C113)</f>
        <v>266</v>
      </c>
      <c r="D8">
        <f>SUM(crimedata!D98:D113)</f>
        <v>919</v>
      </c>
      <c r="E8">
        <f>SUM(crimedata!E98:E113)</f>
        <v>98</v>
      </c>
      <c r="F8">
        <f>SUM(crimedata!F98:F113)</f>
        <v>180</v>
      </c>
      <c r="G8">
        <f>SUM(crimedata!G98:G113)</f>
        <v>1633</v>
      </c>
      <c r="H8">
        <f>SUM(crimedata!H98:H113)</f>
        <v>131</v>
      </c>
      <c r="I8">
        <f>SUM(crimedata!I98:I113)</f>
        <v>184</v>
      </c>
      <c r="J8">
        <f>SUM(crimedata!J98:J113)</f>
        <v>630</v>
      </c>
      <c r="K8">
        <f>SUM(crimedata!K98:K113)</f>
        <v>966</v>
      </c>
      <c r="L8">
        <f>SUM(crimedata!L98:L113)</f>
        <v>11257</v>
      </c>
      <c r="M8">
        <f>SUM(crimedata!M98:M113)</f>
        <v>484</v>
      </c>
      <c r="N8">
        <f>SUM(crimedata!N98:N113)</f>
        <v>25</v>
      </c>
      <c r="O8">
        <f>SUM(crimedata!O98:O113)</f>
        <v>68</v>
      </c>
      <c r="P8">
        <f>SUM(crimedata!P98:P113)</f>
        <v>107</v>
      </c>
      <c r="Q8">
        <f>SUM(crimedata!Q98:Q113)</f>
        <v>1003</v>
      </c>
      <c r="R8">
        <f>SUM(crimedata!R98:R113)</f>
        <v>111</v>
      </c>
      <c r="S8">
        <f>SUM(crimedata!S98:S113)</f>
        <v>489</v>
      </c>
      <c r="T8">
        <f>SUM(crimedata!T98:T113)</f>
        <v>206</v>
      </c>
      <c r="U8">
        <f>SUM(crimedata!U98:U113)</f>
        <v>20</v>
      </c>
      <c r="V8">
        <f>SUM(crimedata!V98:V113)</f>
        <v>209</v>
      </c>
      <c r="W8">
        <f>SUM(crimedata!W98:W113)</f>
        <v>3782</v>
      </c>
      <c r="X8">
        <f>SUM(crimedata!X98:X113)</f>
        <v>94</v>
      </c>
      <c r="Y8">
        <f>SUM(crimedata!Y98:Y113)</f>
        <v>746</v>
      </c>
      <c r="Z8">
        <f>SUM(crimedata!Z98:Z113)</f>
        <v>154</v>
      </c>
      <c r="AA8">
        <f>SUM(crimedata!AA98:AA113)</f>
        <v>437</v>
      </c>
      <c r="AB8">
        <f>SUM(crimedata!AB98:AB113)</f>
        <v>711</v>
      </c>
      <c r="AC8">
        <f>SUM(crimedata!AC98:AC113)</f>
        <v>64</v>
      </c>
      <c r="AD8">
        <f>SUM(crimedata!AD98:AD113)</f>
        <v>157</v>
      </c>
      <c r="AE8">
        <f>SUM(crimedata!AE98:AE113)</f>
        <v>82</v>
      </c>
      <c r="AF8">
        <f>SUM(crimedata!AF98:AF113)</f>
        <v>144</v>
      </c>
      <c r="AG8">
        <f>SUM(crimedata!AG98:AG113)</f>
        <v>429</v>
      </c>
      <c r="AH8">
        <f>SUM(crimedata!AH98:AH113)</f>
        <v>259</v>
      </c>
      <c r="AI8">
        <f>SUM(crimedata!AI98:AI113)</f>
        <v>1057</v>
      </c>
      <c r="AJ8">
        <f>SUM(crimedata!AJ98:AJ113)</f>
        <v>79</v>
      </c>
      <c r="AK8">
        <f>SUM(crimedata!AK98:AK113)</f>
        <v>750</v>
      </c>
      <c r="AL8">
        <f>SUM(crimedata!AL98:AL113)</f>
        <v>110</v>
      </c>
      <c r="AM8">
        <f>SUM(crimedata!AM98:AM113)</f>
        <v>446</v>
      </c>
      <c r="AN8">
        <f>SUM(crimedata!AN98:AN113)</f>
        <v>400</v>
      </c>
      <c r="AO8">
        <f>SUM(crimedata!AO98:AO113)</f>
        <v>1481</v>
      </c>
      <c r="AP8">
        <f>SUM(crimedata!AP98:AP113)</f>
        <v>673</v>
      </c>
      <c r="AQ8">
        <f>SUM(crimedata!AQ98:AQ113)</f>
        <v>27</v>
      </c>
      <c r="AR8">
        <f>SUM(crimedata!AR98:AR113)</f>
        <v>826</v>
      </c>
      <c r="AS8">
        <f>SUM(crimedata!AS98:AS113)</f>
        <v>720</v>
      </c>
      <c r="AT8">
        <f>SUM(crimedata!AT98:AT113)</f>
        <v>161</v>
      </c>
      <c r="AU8">
        <f>SUM(crimedata!AU98:AU113)</f>
        <v>191</v>
      </c>
      <c r="AV8">
        <f>SUM(crimedata!AV98:AV113)</f>
        <v>90</v>
      </c>
      <c r="AW8">
        <f>SUM(crimedata!AW98:AW113)</f>
        <v>34</v>
      </c>
      <c r="AX8">
        <f>SUM(crimedata!AX98:AX113)</f>
        <v>415</v>
      </c>
      <c r="AY8">
        <f>SUM(crimedata!AY98:AY113)</f>
        <v>174</v>
      </c>
    </row>
    <row r="9" spans="2:52" x14ac:dyDescent="0.3">
      <c r="B9">
        <v>2019</v>
      </c>
      <c r="C9">
        <f>SUM(crimedata!C114:C129)</f>
        <v>351</v>
      </c>
      <c r="D9">
        <f>SUM(crimedata!D114:D129)</f>
        <v>944</v>
      </c>
      <c r="E9">
        <f>SUM(crimedata!E114:E129)</f>
        <v>143</v>
      </c>
      <c r="F9">
        <f>SUM(crimedata!F114:F129)</f>
        <v>160</v>
      </c>
      <c r="G9">
        <f>SUM(crimedata!G114:G129)</f>
        <v>1410</v>
      </c>
      <c r="H9">
        <f>SUM(crimedata!H114:H129)</f>
        <v>173</v>
      </c>
      <c r="I9">
        <f>SUM(crimedata!I114:I129)</f>
        <v>134</v>
      </c>
      <c r="J9">
        <f>SUM(crimedata!J114:J129)</f>
        <v>532</v>
      </c>
      <c r="K9">
        <f>SUM(crimedata!K114:K129)</f>
        <v>862</v>
      </c>
      <c r="L9">
        <f>SUM(crimedata!L114:L129)</f>
        <v>12144</v>
      </c>
      <c r="M9">
        <f>SUM(crimedata!M114:M129)</f>
        <v>392</v>
      </c>
      <c r="N9">
        <f>SUM(crimedata!N114:N129)</f>
        <v>17</v>
      </c>
      <c r="O9">
        <f>SUM(crimedata!O114:O129)</f>
        <v>73</v>
      </c>
      <c r="P9">
        <f>SUM(crimedata!P114:P129)</f>
        <v>124</v>
      </c>
      <c r="Q9">
        <f>SUM(crimedata!Q114:Q129)</f>
        <v>901</v>
      </c>
      <c r="R9">
        <f>SUM(crimedata!R114:R129)</f>
        <v>96</v>
      </c>
      <c r="S9">
        <f>SUM(crimedata!S114:S129)</f>
        <v>484</v>
      </c>
      <c r="T9">
        <f>SUM(crimedata!T114:T129)</f>
        <v>191</v>
      </c>
      <c r="U9">
        <f>SUM(crimedata!U114:U129)</f>
        <v>23</v>
      </c>
      <c r="V9">
        <f>SUM(crimedata!V114:V129)</f>
        <v>163</v>
      </c>
      <c r="W9">
        <f>SUM(crimedata!W114:W129)</f>
        <v>3932</v>
      </c>
      <c r="X9">
        <f>SUM(crimedata!X114:X129)</f>
        <v>63</v>
      </c>
      <c r="Y9">
        <f>SUM(crimedata!Y114:Y129)</f>
        <v>657</v>
      </c>
      <c r="Z9">
        <f>SUM(crimedata!Z114:Z129)</f>
        <v>68</v>
      </c>
      <c r="AA9">
        <f>SUM(crimedata!AA114:AA129)</f>
        <v>511</v>
      </c>
      <c r="AB9">
        <f>SUM(crimedata!AB114:AB129)</f>
        <v>667</v>
      </c>
      <c r="AC9">
        <f>SUM(crimedata!AC114:AC129)</f>
        <v>89</v>
      </c>
      <c r="AD9">
        <f>SUM(crimedata!AD114:AD129)</f>
        <v>207</v>
      </c>
      <c r="AE9">
        <f>SUM(crimedata!AE114:AE129)</f>
        <v>126</v>
      </c>
      <c r="AF9">
        <f>SUM(crimedata!AF114:AF129)</f>
        <v>152</v>
      </c>
      <c r="AG9">
        <f>SUM(crimedata!AG114:AG129)</f>
        <v>466</v>
      </c>
      <c r="AH9">
        <f>SUM(crimedata!AH114:AH129)</f>
        <v>274</v>
      </c>
      <c r="AI9">
        <f>SUM(crimedata!AI114:AI129)</f>
        <v>1430</v>
      </c>
      <c r="AJ9">
        <f>SUM(crimedata!AJ114:AJ129)</f>
        <v>68</v>
      </c>
      <c r="AK9">
        <f>SUM(crimedata!AK114:AK129)</f>
        <v>745</v>
      </c>
      <c r="AL9">
        <f>SUM(crimedata!AL114:AL129)</f>
        <v>85</v>
      </c>
      <c r="AM9">
        <f>SUM(crimedata!AM114:AM129)</f>
        <v>412</v>
      </c>
      <c r="AN9">
        <f>SUM(crimedata!AN114:AN129)</f>
        <v>398</v>
      </c>
      <c r="AO9">
        <f>SUM(crimedata!AO114:AO129)</f>
        <v>1388</v>
      </c>
      <c r="AP9">
        <f>SUM(crimedata!AP114:AP129)</f>
        <v>582</v>
      </c>
      <c r="AQ9">
        <f>SUM(crimedata!AQ114:AQ129)</f>
        <v>30</v>
      </c>
      <c r="AR9">
        <f>SUM(crimedata!AR114:AR129)</f>
        <v>777</v>
      </c>
      <c r="AS9">
        <f>SUM(crimedata!AS114:AS129)</f>
        <v>909</v>
      </c>
      <c r="AT9">
        <f>SUM(crimedata!AT114:AT129)</f>
        <v>219</v>
      </c>
      <c r="AU9">
        <f>SUM(crimedata!AU114:AU129)</f>
        <v>147</v>
      </c>
      <c r="AV9">
        <f>SUM(crimedata!AV114:AV129)</f>
        <v>112</v>
      </c>
      <c r="AW9">
        <f>SUM(crimedata!AW114:AW129)</f>
        <v>43</v>
      </c>
      <c r="AX9">
        <f>SUM(crimedata!AX114:AX129)</f>
        <v>421</v>
      </c>
      <c r="AY9">
        <f>SUM(crimedata!AY114:AY129)</f>
        <v>252</v>
      </c>
    </row>
    <row r="10" spans="2:52" x14ac:dyDescent="0.3">
      <c r="B10">
        <v>2020</v>
      </c>
      <c r="C10">
        <f>SUM(crimedata!C130:C145)</f>
        <v>272</v>
      </c>
      <c r="D10">
        <f>SUM(crimedata!D130:D145)</f>
        <v>778</v>
      </c>
      <c r="E10">
        <f>SUM(crimedata!E130:E145)</f>
        <v>188</v>
      </c>
      <c r="F10">
        <f>SUM(crimedata!F130:F145)</f>
        <v>281</v>
      </c>
      <c r="G10">
        <f>SUM(crimedata!G130:G145)</f>
        <v>1341</v>
      </c>
      <c r="H10">
        <f>SUM(crimedata!H130:H145)</f>
        <v>167</v>
      </c>
      <c r="I10">
        <f>SUM(crimedata!I130:I145)</f>
        <v>190</v>
      </c>
      <c r="J10">
        <f>SUM(crimedata!J130:J145)</f>
        <v>432</v>
      </c>
      <c r="K10">
        <f>SUM(crimedata!K130:K145)</f>
        <v>672</v>
      </c>
      <c r="L10">
        <f>SUM(crimedata!L130:L145)</f>
        <v>8037</v>
      </c>
      <c r="M10">
        <f>SUM(crimedata!M130:M145)</f>
        <v>376</v>
      </c>
      <c r="N10">
        <f>SUM(crimedata!N130:N145)</f>
        <v>29</v>
      </c>
      <c r="O10">
        <f>SUM(crimedata!O130:O145)</f>
        <v>89</v>
      </c>
      <c r="P10">
        <f>SUM(crimedata!P130:P145)</f>
        <v>163</v>
      </c>
      <c r="Q10">
        <f>SUM(crimedata!Q130:Q145)</f>
        <v>641</v>
      </c>
      <c r="R10">
        <f>SUM(crimedata!R130:R145)</f>
        <v>83</v>
      </c>
      <c r="S10">
        <f>SUM(crimedata!S130:S145)</f>
        <v>457</v>
      </c>
      <c r="T10">
        <f>SUM(crimedata!T130:T145)</f>
        <v>175</v>
      </c>
      <c r="U10">
        <f>SUM(crimedata!U130:U145)</f>
        <v>36</v>
      </c>
      <c r="V10">
        <f>SUM(crimedata!V130:V145)</f>
        <v>191</v>
      </c>
      <c r="W10">
        <f>SUM(crimedata!W130:W145)</f>
        <v>4217</v>
      </c>
      <c r="X10">
        <f>SUM(crimedata!X130:X145)</f>
        <v>80</v>
      </c>
      <c r="Y10">
        <f>SUM(crimedata!Y130:Y145)</f>
        <v>711</v>
      </c>
      <c r="Z10">
        <f>SUM(crimedata!Z130:Z145)</f>
        <v>122</v>
      </c>
      <c r="AA10">
        <f>SUM(crimedata!AA130:AA145)</f>
        <v>466</v>
      </c>
      <c r="AB10">
        <f>SUM(crimedata!AB130:AB145)</f>
        <v>468</v>
      </c>
      <c r="AC10">
        <f>SUM(crimedata!AC130:AC145)</f>
        <v>123</v>
      </c>
      <c r="AD10">
        <f>SUM(crimedata!AD130:AD145)</f>
        <v>175</v>
      </c>
      <c r="AE10">
        <f>SUM(crimedata!AE130:AE145)</f>
        <v>106</v>
      </c>
      <c r="AF10">
        <f>SUM(crimedata!AF130:AF145)</f>
        <v>183</v>
      </c>
      <c r="AG10">
        <f>SUM(crimedata!AG130:AG145)</f>
        <v>403</v>
      </c>
      <c r="AH10">
        <f>SUM(crimedata!AH130:AH145)</f>
        <v>219</v>
      </c>
      <c r="AI10">
        <f>SUM(crimedata!AI130:AI145)</f>
        <v>1023</v>
      </c>
      <c r="AJ10">
        <f>SUM(crimedata!AJ130:AJ145)</f>
        <v>58</v>
      </c>
      <c r="AK10">
        <f>SUM(crimedata!AK130:AK145)</f>
        <v>666</v>
      </c>
      <c r="AL10">
        <f>SUM(crimedata!AL130:AL145)</f>
        <v>120</v>
      </c>
      <c r="AM10">
        <f>SUM(crimedata!AM130:AM145)</f>
        <v>316</v>
      </c>
      <c r="AN10">
        <f>SUM(crimedata!AN130:AN145)</f>
        <v>297</v>
      </c>
      <c r="AO10">
        <f>SUM(crimedata!AO130:AO145)</f>
        <v>1250</v>
      </c>
      <c r="AP10">
        <f>SUM(crimedata!AP130:AP145)</f>
        <v>544</v>
      </c>
      <c r="AQ10">
        <f>SUM(crimedata!AQ130:AQ145)</f>
        <v>50</v>
      </c>
      <c r="AR10">
        <f>SUM(crimedata!AR130:AR145)</f>
        <v>572</v>
      </c>
      <c r="AS10">
        <f>SUM(crimedata!AS130:AS145)</f>
        <v>751</v>
      </c>
      <c r="AT10">
        <f>SUM(crimedata!AT130:AT145)</f>
        <v>276</v>
      </c>
      <c r="AU10">
        <f>SUM(crimedata!AU130:AU145)</f>
        <v>158</v>
      </c>
      <c r="AV10">
        <f>SUM(crimedata!AV130:AV145)</f>
        <v>111</v>
      </c>
      <c r="AW10">
        <f>SUM(crimedata!AW130:AW145)</f>
        <v>91</v>
      </c>
      <c r="AX10">
        <f>SUM(crimedata!AX130:AX145)</f>
        <v>387</v>
      </c>
      <c r="AY10">
        <f>SUM(crimedata!AY130:AY145)</f>
        <v>245</v>
      </c>
    </row>
    <row r="11" spans="2:52" x14ac:dyDescent="0.3">
      <c r="B11">
        <v>2021</v>
      </c>
      <c r="C11">
        <f>SUM(crimedata!C146:C161)</f>
        <v>259</v>
      </c>
      <c r="D11">
        <f>SUM(crimedata!D146:D161)</f>
        <v>846</v>
      </c>
      <c r="E11">
        <f>SUM(crimedata!E146:E161)</f>
        <v>161</v>
      </c>
      <c r="F11">
        <f>SUM(crimedata!F146:F161)</f>
        <v>209</v>
      </c>
      <c r="G11">
        <f>SUM(crimedata!G146:G161)</f>
        <v>1389</v>
      </c>
      <c r="H11">
        <f>SUM(crimedata!H146:H161)</f>
        <v>143</v>
      </c>
      <c r="I11">
        <f>SUM(crimedata!I146:I161)</f>
        <v>179</v>
      </c>
      <c r="J11">
        <f>SUM(crimedata!J146:J161)</f>
        <v>486</v>
      </c>
      <c r="K11">
        <f>SUM(crimedata!K146:K161)</f>
        <v>778</v>
      </c>
      <c r="L11">
        <f>SUM(crimedata!L146:L161)</f>
        <v>8821</v>
      </c>
      <c r="M11">
        <f>SUM(crimedata!M146:M161)</f>
        <v>425</v>
      </c>
      <c r="N11">
        <f>SUM(crimedata!N146:N161)</f>
        <v>23</v>
      </c>
      <c r="O11">
        <f>SUM(crimedata!O146:O161)</f>
        <v>0</v>
      </c>
      <c r="P11">
        <f>SUM(crimedata!P146:P161)</f>
        <v>193</v>
      </c>
      <c r="Q11">
        <f>SUM(crimedata!Q146:Q161)</f>
        <v>649</v>
      </c>
      <c r="R11">
        <f>SUM(crimedata!R146:R161)</f>
        <v>85</v>
      </c>
      <c r="S11">
        <f>SUM(crimedata!S146:S161)</f>
        <v>427</v>
      </c>
      <c r="T11">
        <f>SUM(crimedata!T146:T161)</f>
        <v>180</v>
      </c>
      <c r="U11">
        <f>SUM(crimedata!U146:U161)</f>
        <v>0</v>
      </c>
      <c r="V11">
        <f>SUM(crimedata!V146:V161)</f>
        <v>161</v>
      </c>
      <c r="W11">
        <f>SUM(crimedata!W146:W161)</f>
        <v>4199</v>
      </c>
      <c r="X11">
        <f>SUM(crimedata!X146:X161)</f>
        <v>79</v>
      </c>
      <c r="Y11">
        <f>SUM(crimedata!Y146:Y161)</f>
        <v>619</v>
      </c>
      <c r="Z11">
        <f>SUM(crimedata!Z146:Z161)</f>
        <v>93</v>
      </c>
      <c r="AA11">
        <f>SUM(crimedata!AA146:AA161)</f>
        <v>503</v>
      </c>
      <c r="AB11">
        <f>SUM(crimedata!AB146:AB161)</f>
        <v>524</v>
      </c>
      <c r="AC11">
        <f>SUM(crimedata!AC146:AC161)</f>
        <v>0</v>
      </c>
      <c r="AD11">
        <f>SUM(crimedata!AD146:AD161)</f>
        <v>209</v>
      </c>
      <c r="AE11">
        <f>SUM(crimedata!AE146:AE161)</f>
        <v>0</v>
      </c>
      <c r="AF11">
        <f>SUM(crimedata!AF146:AF161)</f>
        <v>134</v>
      </c>
      <c r="AG11">
        <f>SUM(crimedata!AG146:AG161)</f>
        <v>354</v>
      </c>
      <c r="AH11">
        <f>SUM(crimedata!AH146:AH161)</f>
        <v>293</v>
      </c>
      <c r="AI11">
        <f>SUM(crimedata!AI146:AI161)</f>
        <v>913</v>
      </c>
      <c r="AJ11">
        <f>SUM(crimedata!AJ146:AJ161)</f>
        <v>0</v>
      </c>
      <c r="AK11">
        <f>SUM(crimedata!AK146:AK161)</f>
        <v>740</v>
      </c>
      <c r="AL11">
        <f>SUM(crimedata!AL146:AL161)</f>
        <v>0</v>
      </c>
      <c r="AM11">
        <f>SUM(crimedata!AM146:AM161)</f>
        <v>288</v>
      </c>
      <c r="AN11">
        <f>SUM(crimedata!AN146:AN161)</f>
        <v>354</v>
      </c>
      <c r="AO11">
        <f>SUM(crimedata!AO146:AO161)</f>
        <v>1203</v>
      </c>
      <c r="AP11">
        <f>SUM(crimedata!AP146:AP161)</f>
        <v>497</v>
      </c>
      <c r="AQ11">
        <f>SUM(crimedata!AQ146:AQ161)</f>
        <v>0</v>
      </c>
      <c r="AR11">
        <f>SUM(crimedata!AR146:AR161)</f>
        <v>618</v>
      </c>
      <c r="AS11">
        <f>SUM(crimedata!AS146:AS161)</f>
        <v>811</v>
      </c>
      <c r="AT11">
        <f>SUM(crimedata!AT146:AT161)</f>
        <v>223</v>
      </c>
      <c r="AU11">
        <f>SUM(crimedata!AU146:AU161)</f>
        <v>137</v>
      </c>
      <c r="AV11">
        <f>SUM(crimedata!AV146:AV161)</f>
        <v>106</v>
      </c>
      <c r="AW11">
        <f>SUM(crimedata!AW146:AW161)</f>
        <v>0</v>
      </c>
      <c r="AX11">
        <f>SUM(crimedata!AX146:AX161)</f>
        <v>393</v>
      </c>
      <c r="AY11">
        <f>SUM(crimedata!AY146:AY161)</f>
        <v>220</v>
      </c>
    </row>
    <row r="12" spans="2:52" x14ac:dyDescent="0.3">
      <c r="B12">
        <v>2022</v>
      </c>
      <c r="C12">
        <f>SUM(crimedata!C162:C177)</f>
        <v>340</v>
      </c>
      <c r="D12">
        <f>SUM(crimedata!D162:D177)</f>
        <v>858</v>
      </c>
      <c r="E12">
        <f>SUM(crimedata!E162:E177)</f>
        <v>142</v>
      </c>
      <c r="F12">
        <f>SUM(crimedata!F162:F177)</f>
        <v>200</v>
      </c>
      <c r="G12">
        <f>SUM(crimedata!G162:G177)</f>
        <v>1263</v>
      </c>
      <c r="H12">
        <f>SUM(crimedata!H162:H177)</f>
        <v>173</v>
      </c>
      <c r="I12">
        <f>SUM(crimedata!I162:I177)</f>
        <v>220</v>
      </c>
      <c r="J12">
        <f>SUM(crimedata!J162:J177)</f>
        <v>494</v>
      </c>
      <c r="K12">
        <f>SUM(crimedata!K162:K177)</f>
        <v>667</v>
      </c>
      <c r="L12">
        <f>SUM(crimedata!L162:L177)</f>
        <v>11762</v>
      </c>
      <c r="M12">
        <f>SUM(crimedata!M162:M177)</f>
        <v>419</v>
      </c>
      <c r="N12">
        <f>SUM(crimedata!N162:N177)</f>
        <v>17</v>
      </c>
      <c r="O12">
        <f>SUM(crimedata!O162:O177)</f>
        <v>0</v>
      </c>
      <c r="P12">
        <f>SUM(crimedata!P162:P177)</f>
        <v>153</v>
      </c>
      <c r="Q12">
        <f>SUM(crimedata!Q162:Q177)</f>
        <v>739</v>
      </c>
      <c r="R12">
        <f>SUM(crimedata!R162:R177)</f>
        <v>70</v>
      </c>
      <c r="S12">
        <f>SUM(crimedata!S162:S177)</f>
        <v>454</v>
      </c>
      <c r="T12">
        <f>SUM(crimedata!T162:T177)</f>
        <v>174</v>
      </c>
      <c r="U12">
        <f>SUM(crimedata!U162:U177)</f>
        <v>0</v>
      </c>
      <c r="V12">
        <f>SUM(crimedata!V162:V177)</f>
        <v>149</v>
      </c>
      <c r="W12">
        <f>SUM(crimedata!W162:W177)</f>
        <v>4717</v>
      </c>
      <c r="X12">
        <f>SUM(crimedata!X162:X177)</f>
        <v>73</v>
      </c>
      <c r="Y12">
        <f>SUM(crimedata!Y162:Y177)</f>
        <v>738</v>
      </c>
      <c r="Z12">
        <f>SUM(crimedata!Z162:Z177)</f>
        <v>96</v>
      </c>
      <c r="AA12">
        <f>SUM(crimedata!AA162:AA177)</f>
        <v>460</v>
      </c>
      <c r="AB12">
        <f>SUM(crimedata!AB162:AB177)</f>
        <v>521</v>
      </c>
      <c r="AC12">
        <f>SUM(crimedata!AC162:AC177)</f>
        <v>0</v>
      </c>
      <c r="AD12">
        <f>SUM(crimedata!AD162:AD177)</f>
        <v>256</v>
      </c>
      <c r="AE12">
        <f>SUM(crimedata!AE162:AE177)</f>
        <v>0</v>
      </c>
      <c r="AF12">
        <f>SUM(crimedata!AF162:AF177)</f>
        <v>144</v>
      </c>
      <c r="AG12">
        <f>SUM(crimedata!AG162:AG177)</f>
        <v>395</v>
      </c>
      <c r="AH12">
        <f>SUM(crimedata!AH162:AH177)</f>
        <v>293</v>
      </c>
      <c r="AI12">
        <f>SUM(crimedata!AI162:AI177)</f>
        <v>899</v>
      </c>
      <c r="AJ12">
        <f>SUM(crimedata!AJ162:AJ177)</f>
        <v>0</v>
      </c>
      <c r="AK12">
        <f>SUM(crimedata!AK162:AK177)</f>
        <v>580</v>
      </c>
      <c r="AL12">
        <f>SUM(crimedata!AL162:AL177)</f>
        <v>0</v>
      </c>
      <c r="AM12">
        <f>SUM(crimedata!AM162:AM177)</f>
        <v>503</v>
      </c>
      <c r="AN12">
        <f>SUM(crimedata!AN162:AN177)</f>
        <v>406</v>
      </c>
      <c r="AO12">
        <f>SUM(crimedata!AO162:AO177)</f>
        <v>1491</v>
      </c>
      <c r="AP12">
        <f>SUM(crimedata!AP162:AP177)</f>
        <v>672</v>
      </c>
      <c r="AQ12">
        <f>SUM(crimedata!AQ162:AQ177)</f>
        <v>0</v>
      </c>
      <c r="AR12">
        <f>SUM(crimedata!AR162:AR177)</f>
        <v>650</v>
      </c>
      <c r="AS12">
        <f>SUM(crimedata!AS162:AS177)</f>
        <v>858</v>
      </c>
      <c r="AT12">
        <f>SUM(crimedata!AT162:AT177)</f>
        <v>207</v>
      </c>
      <c r="AU12">
        <f>SUM(crimedata!AU162:AU177)</f>
        <v>158</v>
      </c>
      <c r="AV12">
        <f>SUM(crimedata!AV162:AV177)</f>
        <v>106</v>
      </c>
      <c r="AW12">
        <f>SUM(crimedata!AW162:AW177)</f>
        <v>0</v>
      </c>
      <c r="AX12">
        <f>SUM(crimedata!AX162:AX177)</f>
        <v>415</v>
      </c>
      <c r="AY12">
        <f>SUM(crimedata!AY162:AY177)</f>
        <v>225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Z177"/>
  <sheetViews>
    <sheetView workbookViewId="0">
      <pane ySplit="1" topLeftCell="A154" activePane="bottomLeft" state="frozen"/>
      <selection pane="bottomLeft" activeCell="R184" sqref="R184"/>
    </sheetView>
  </sheetViews>
  <sheetFormatPr defaultRowHeight="14.4" x14ac:dyDescent="0.3"/>
  <cols>
    <col min="1" max="1" width="9.21875" customWidth="1"/>
    <col min="2" max="2" width="33.5546875" customWidth="1"/>
    <col min="3" max="3" width="9.21875" customWidth="1"/>
    <col min="14" max="14" width="8.6640625" customWidth="1"/>
    <col min="15" max="15" width="8.77734375" hidden="1" customWidth="1"/>
    <col min="20" max="20" width="8.77734375" customWidth="1"/>
    <col min="21" max="21" width="8.77734375" hidden="1" customWidth="1"/>
    <col min="28" max="28" width="8.6640625" customWidth="1"/>
    <col min="29" max="29" width="8.77734375" hidden="1" customWidth="1"/>
    <col min="30" max="30" width="8.6640625" customWidth="1"/>
    <col min="31" max="31" width="8.77734375" hidden="1" customWidth="1"/>
    <col min="36" max="36" width="8.77734375" hidden="1" customWidth="1"/>
    <col min="37" max="37" width="8.6640625" customWidth="1"/>
    <col min="38" max="38" width="8.77734375" hidden="1" customWidth="1"/>
    <col min="43" max="43" width="0.109375" customWidth="1"/>
    <col min="49" max="49" width="8.77734375" hidden="1" customWidth="1"/>
  </cols>
  <sheetData>
    <row r="1" spans="1:51" ht="60.45" customHeight="1" thickBot="1" x14ac:dyDescent="0.35">
      <c r="B1" s="46"/>
      <c r="C1" s="45" t="s">
        <v>76</v>
      </c>
      <c r="D1" s="45" t="s">
        <v>36</v>
      </c>
      <c r="E1" s="45" t="s">
        <v>55</v>
      </c>
      <c r="F1" s="45" t="s">
        <v>47</v>
      </c>
      <c r="G1" s="45" t="s">
        <v>20</v>
      </c>
      <c r="H1" s="45" t="s">
        <v>68</v>
      </c>
      <c r="I1" s="45" t="s">
        <v>61</v>
      </c>
      <c r="J1" s="45" t="s">
        <v>49</v>
      </c>
      <c r="K1" s="45" t="s">
        <v>60</v>
      </c>
      <c r="L1" s="45" t="s">
        <v>69</v>
      </c>
      <c r="M1" s="45" t="s">
        <v>74</v>
      </c>
      <c r="N1" s="45" t="s">
        <v>78</v>
      </c>
      <c r="O1" s="45" t="s">
        <v>40</v>
      </c>
      <c r="P1" s="45" t="s">
        <v>58</v>
      </c>
      <c r="Q1" s="45" t="s">
        <v>50</v>
      </c>
      <c r="R1" s="45" t="s">
        <v>75</v>
      </c>
      <c r="S1" s="45" t="s">
        <v>39</v>
      </c>
      <c r="T1" s="45" t="s">
        <v>81</v>
      </c>
      <c r="U1" s="45" t="s">
        <v>35</v>
      </c>
      <c r="V1" s="45" t="s">
        <v>38</v>
      </c>
      <c r="W1" s="45" t="s">
        <v>45</v>
      </c>
      <c r="X1" s="45" t="s">
        <v>71</v>
      </c>
      <c r="Y1" s="45" t="s">
        <v>51</v>
      </c>
      <c r="Z1" s="45" t="s">
        <v>72</v>
      </c>
      <c r="AA1" s="45" t="s">
        <v>53</v>
      </c>
      <c r="AB1" s="45" t="s">
        <v>57</v>
      </c>
      <c r="AC1" s="45" t="s">
        <v>73</v>
      </c>
      <c r="AD1" s="45" t="s">
        <v>65</v>
      </c>
      <c r="AE1" s="45" t="s">
        <v>63</v>
      </c>
      <c r="AF1" s="45" t="s">
        <v>70</v>
      </c>
      <c r="AG1" s="45" t="s">
        <v>62</v>
      </c>
      <c r="AH1" s="45" t="s">
        <v>66</v>
      </c>
      <c r="AI1" s="45" t="s">
        <v>2</v>
      </c>
      <c r="AJ1" s="45" t="s">
        <v>37</v>
      </c>
      <c r="AK1" s="45" t="s">
        <v>80</v>
      </c>
      <c r="AL1" s="45" t="s">
        <v>48</v>
      </c>
      <c r="AM1" s="45" t="s">
        <v>41</v>
      </c>
      <c r="AN1" s="45" t="s">
        <v>42</v>
      </c>
      <c r="AO1" s="45" t="s">
        <v>43</v>
      </c>
      <c r="AP1" s="45" t="s">
        <v>67</v>
      </c>
      <c r="AQ1" s="45" t="s">
        <v>44</v>
      </c>
      <c r="AR1" s="45" t="s">
        <v>52</v>
      </c>
      <c r="AS1" s="45" t="s">
        <v>79</v>
      </c>
      <c r="AT1" s="45" t="s">
        <v>64</v>
      </c>
      <c r="AU1" s="45" t="s">
        <v>59</v>
      </c>
      <c r="AV1" s="45" t="s">
        <v>56</v>
      </c>
      <c r="AW1" s="45" t="s">
        <v>77</v>
      </c>
      <c r="AX1" s="45" t="s">
        <v>46</v>
      </c>
      <c r="AY1" s="45" t="s">
        <v>54</v>
      </c>
    </row>
    <row r="2" spans="1:51" ht="15" thickBot="1" x14ac:dyDescent="0.35">
      <c r="A2">
        <v>2012</v>
      </c>
      <c r="B2" s="48" t="s">
        <v>6</v>
      </c>
      <c r="C2" s="47">
        <v>1255</v>
      </c>
      <c r="D2" s="47">
        <v>625</v>
      </c>
      <c r="E2" s="47">
        <v>289</v>
      </c>
      <c r="F2" s="47">
        <v>265</v>
      </c>
      <c r="G2" s="47">
        <v>1678</v>
      </c>
      <c r="H2" s="47">
        <v>473</v>
      </c>
      <c r="I2" s="47">
        <v>230</v>
      </c>
      <c r="J2" s="47">
        <v>883</v>
      </c>
      <c r="K2" s="47">
        <v>2355</v>
      </c>
      <c r="L2" s="47">
        <v>17311</v>
      </c>
      <c r="M2" s="47">
        <v>748</v>
      </c>
      <c r="N2" s="47">
        <v>148</v>
      </c>
      <c r="O2" s="47">
        <v>112</v>
      </c>
      <c r="P2" s="47">
        <v>287</v>
      </c>
      <c r="Q2" s="47">
        <v>1931</v>
      </c>
      <c r="R2" s="47">
        <v>293</v>
      </c>
      <c r="S2" s="47">
        <v>719</v>
      </c>
      <c r="T2" s="47">
        <v>7932</v>
      </c>
      <c r="U2" s="47">
        <v>14</v>
      </c>
      <c r="V2" s="47">
        <v>189</v>
      </c>
      <c r="W2" s="47">
        <v>5018</v>
      </c>
      <c r="X2" s="47">
        <v>142</v>
      </c>
      <c r="Y2" s="47">
        <v>625</v>
      </c>
      <c r="Z2" s="47">
        <v>100</v>
      </c>
      <c r="AA2" s="47">
        <v>762</v>
      </c>
      <c r="AB2" s="47">
        <v>1090</v>
      </c>
      <c r="AC2" s="47">
        <v>64</v>
      </c>
      <c r="AD2" s="47">
        <v>362</v>
      </c>
      <c r="AE2" s="47">
        <v>120</v>
      </c>
      <c r="AF2" s="47">
        <v>223</v>
      </c>
      <c r="AG2" s="47">
        <v>716</v>
      </c>
      <c r="AH2" s="47">
        <v>822</v>
      </c>
      <c r="AI2" s="47">
        <v>1517</v>
      </c>
      <c r="AJ2" s="47">
        <v>186</v>
      </c>
      <c r="AK2" s="47">
        <v>7932</v>
      </c>
      <c r="AL2" s="47">
        <v>105</v>
      </c>
      <c r="AM2" s="47">
        <v>521</v>
      </c>
      <c r="AN2" s="47">
        <v>409</v>
      </c>
      <c r="AO2" s="47">
        <v>1175</v>
      </c>
      <c r="AP2" s="47">
        <v>1156</v>
      </c>
      <c r="AQ2" s="47">
        <v>66</v>
      </c>
      <c r="AR2" s="47">
        <v>1087</v>
      </c>
      <c r="AS2" s="47">
        <v>7932</v>
      </c>
      <c r="AT2" s="47">
        <v>465</v>
      </c>
      <c r="AU2" s="47">
        <v>414</v>
      </c>
      <c r="AV2" s="47">
        <v>156</v>
      </c>
      <c r="AW2" s="47">
        <v>108</v>
      </c>
      <c r="AX2" s="47">
        <v>609</v>
      </c>
      <c r="AY2" s="47">
        <v>284</v>
      </c>
    </row>
    <row r="3" spans="1:51" ht="15" thickBot="1" x14ac:dyDescent="0.35">
      <c r="A3">
        <v>2012</v>
      </c>
      <c r="B3" s="48" t="s">
        <v>7</v>
      </c>
      <c r="C3" s="47">
        <v>0</v>
      </c>
      <c r="D3" s="47">
        <v>0</v>
      </c>
      <c r="E3" s="47">
        <v>0</v>
      </c>
      <c r="F3" s="47">
        <v>0</v>
      </c>
      <c r="G3" s="47">
        <v>0</v>
      </c>
      <c r="H3" s="47">
        <v>0</v>
      </c>
      <c r="I3" s="47">
        <v>0</v>
      </c>
      <c r="J3" s="47">
        <v>0</v>
      </c>
      <c r="K3" s="47">
        <v>0</v>
      </c>
      <c r="L3" s="47">
        <v>0</v>
      </c>
      <c r="M3" s="47">
        <v>0</v>
      </c>
      <c r="N3" s="47">
        <v>0</v>
      </c>
      <c r="O3" s="47">
        <v>0</v>
      </c>
      <c r="P3" s="47">
        <v>0</v>
      </c>
      <c r="Q3" s="47">
        <v>0</v>
      </c>
      <c r="R3" s="47">
        <v>0</v>
      </c>
      <c r="S3" s="47">
        <v>0</v>
      </c>
      <c r="T3" s="47">
        <v>0</v>
      </c>
      <c r="U3" s="47">
        <v>0</v>
      </c>
      <c r="V3" s="47">
        <v>0</v>
      </c>
      <c r="W3" s="47">
        <v>0</v>
      </c>
      <c r="X3" s="47">
        <v>0</v>
      </c>
      <c r="Y3" s="47">
        <v>0</v>
      </c>
      <c r="Z3" s="47">
        <v>0</v>
      </c>
      <c r="AA3" s="47">
        <v>0</v>
      </c>
      <c r="AB3" s="47">
        <v>0</v>
      </c>
      <c r="AC3" s="47">
        <v>0</v>
      </c>
      <c r="AD3" s="47">
        <v>0</v>
      </c>
      <c r="AE3" s="47">
        <v>0</v>
      </c>
      <c r="AF3" s="47">
        <v>0</v>
      </c>
      <c r="AG3" s="47">
        <v>0</v>
      </c>
      <c r="AH3" s="47">
        <v>0</v>
      </c>
      <c r="AI3" s="47">
        <v>0</v>
      </c>
      <c r="AJ3" s="47">
        <v>0</v>
      </c>
      <c r="AK3" s="47">
        <v>0</v>
      </c>
      <c r="AL3" s="47">
        <v>0</v>
      </c>
      <c r="AM3" s="47">
        <v>0</v>
      </c>
      <c r="AN3" s="47">
        <v>0</v>
      </c>
      <c r="AO3" s="47">
        <v>0</v>
      </c>
      <c r="AP3" s="47">
        <v>0</v>
      </c>
      <c r="AQ3" s="47">
        <v>0</v>
      </c>
      <c r="AR3" s="47">
        <v>0</v>
      </c>
      <c r="AS3" s="47">
        <v>0</v>
      </c>
      <c r="AT3" s="47">
        <v>0</v>
      </c>
      <c r="AU3" s="47">
        <v>0</v>
      </c>
      <c r="AV3" s="47">
        <v>0</v>
      </c>
      <c r="AW3" s="47">
        <v>0</v>
      </c>
      <c r="AX3" s="47">
        <v>0</v>
      </c>
      <c r="AY3" s="47">
        <v>0</v>
      </c>
    </row>
    <row r="4" spans="1:51" ht="15" thickBot="1" x14ac:dyDescent="0.35">
      <c r="A4">
        <v>2012</v>
      </c>
      <c r="B4" s="48" t="s">
        <v>8</v>
      </c>
      <c r="C4" s="47">
        <v>209</v>
      </c>
      <c r="D4" s="47">
        <v>73</v>
      </c>
      <c r="E4" s="47">
        <v>35</v>
      </c>
      <c r="F4" s="47">
        <v>57</v>
      </c>
      <c r="G4" s="47">
        <v>158</v>
      </c>
      <c r="H4" s="47">
        <v>29</v>
      </c>
      <c r="I4" s="47">
        <v>12</v>
      </c>
      <c r="J4" s="47">
        <v>76</v>
      </c>
      <c r="K4" s="47">
        <v>110</v>
      </c>
      <c r="L4" s="47">
        <v>2519</v>
      </c>
      <c r="M4" s="47">
        <v>103</v>
      </c>
      <c r="N4" s="47">
        <v>39</v>
      </c>
      <c r="O4" s="47">
        <v>7</v>
      </c>
      <c r="P4" s="47">
        <v>27</v>
      </c>
      <c r="Q4" s="47">
        <v>84</v>
      </c>
      <c r="R4" s="47">
        <v>18</v>
      </c>
      <c r="S4" s="47">
        <v>44</v>
      </c>
      <c r="T4" s="47">
        <v>1248</v>
      </c>
      <c r="U4" s="47">
        <v>5</v>
      </c>
      <c r="V4" s="47">
        <v>31</v>
      </c>
      <c r="W4" s="47">
        <v>510</v>
      </c>
      <c r="X4" s="47">
        <v>7</v>
      </c>
      <c r="Y4" s="47">
        <v>105</v>
      </c>
      <c r="Z4" s="47">
        <v>12</v>
      </c>
      <c r="AA4" s="47">
        <v>57</v>
      </c>
      <c r="AB4" s="47">
        <v>95</v>
      </c>
      <c r="AC4" s="47">
        <v>8</v>
      </c>
      <c r="AD4" s="47">
        <v>50</v>
      </c>
      <c r="AE4" s="47">
        <v>18</v>
      </c>
      <c r="AF4" s="47">
        <v>27</v>
      </c>
      <c r="AG4" s="47">
        <v>78</v>
      </c>
      <c r="AH4" s="47">
        <v>93</v>
      </c>
      <c r="AI4" s="47">
        <v>183</v>
      </c>
      <c r="AJ4" s="47">
        <v>25</v>
      </c>
      <c r="AK4" s="47">
        <v>1248</v>
      </c>
      <c r="AL4" s="47">
        <v>12</v>
      </c>
      <c r="AM4" s="47">
        <v>29</v>
      </c>
      <c r="AN4" s="47">
        <v>49</v>
      </c>
      <c r="AO4" s="47">
        <v>187</v>
      </c>
      <c r="AP4" s="47">
        <v>94</v>
      </c>
      <c r="AQ4" s="47">
        <v>8</v>
      </c>
      <c r="AR4" s="47">
        <v>97</v>
      </c>
      <c r="AS4" s="47">
        <v>1248</v>
      </c>
      <c r="AT4" s="47">
        <v>40</v>
      </c>
      <c r="AU4" s="47">
        <v>29</v>
      </c>
      <c r="AV4" s="47">
        <v>15</v>
      </c>
      <c r="AW4" s="47">
        <v>17</v>
      </c>
      <c r="AX4" s="47">
        <v>45</v>
      </c>
      <c r="AY4" s="47">
        <v>34</v>
      </c>
    </row>
    <row r="5" spans="1:51" ht="15" thickBot="1" x14ac:dyDescent="0.35">
      <c r="A5">
        <v>2012</v>
      </c>
      <c r="B5" s="48" t="s">
        <v>9</v>
      </c>
      <c r="C5" s="47">
        <v>449</v>
      </c>
      <c r="D5" s="47">
        <v>199</v>
      </c>
      <c r="E5" s="47">
        <v>63</v>
      </c>
      <c r="F5" s="47">
        <v>69</v>
      </c>
      <c r="G5" s="47">
        <v>452</v>
      </c>
      <c r="H5" s="47">
        <v>95</v>
      </c>
      <c r="I5" s="47">
        <v>54</v>
      </c>
      <c r="J5" s="47">
        <v>263</v>
      </c>
      <c r="K5" s="47">
        <v>547</v>
      </c>
      <c r="L5" s="47">
        <v>5929</v>
      </c>
      <c r="M5" s="47">
        <v>257</v>
      </c>
      <c r="N5" s="47">
        <v>39</v>
      </c>
      <c r="O5" s="47">
        <v>37</v>
      </c>
      <c r="P5" s="47">
        <v>62</v>
      </c>
      <c r="Q5" s="47">
        <v>388</v>
      </c>
      <c r="R5" s="47">
        <v>68</v>
      </c>
      <c r="S5" s="47">
        <v>209</v>
      </c>
      <c r="T5" s="47">
        <v>2748</v>
      </c>
      <c r="U5" s="47">
        <v>7</v>
      </c>
      <c r="V5" s="47">
        <v>61</v>
      </c>
      <c r="W5" s="47">
        <v>1716</v>
      </c>
      <c r="X5" s="47">
        <v>49</v>
      </c>
      <c r="Y5" s="47">
        <v>174</v>
      </c>
      <c r="Z5" s="47">
        <v>31</v>
      </c>
      <c r="AA5" s="47">
        <v>264</v>
      </c>
      <c r="AB5" s="47">
        <v>299</v>
      </c>
      <c r="AC5" s="47">
        <v>23</v>
      </c>
      <c r="AD5" s="47">
        <v>75</v>
      </c>
      <c r="AE5" s="47">
        <v>41</v>
      </c>
      <c r="AF5" s="47">
        <v>110</v>
      </c>
      <c r="AG5" s="47">
        <v>241</v>
      </c>
      <c r="AH5" s="47">
        <v>366</v>
      </c>
      <c r="AI5" s="47">
        <v>457</v>
      </c>
      <c r="AJ5" s="47">
        <v>51</v>
      </c>
      <c r="AK5" s="47">
        <v>2748</v>
      </c>
      <c r="AL5" s="47">
        <v>54</v>
      </c>
      <c r="AM5" s="47">
        <v>169</v>
      </c>
      <c r="AN5" s="47">
        <v>81</v>
      </c>
      <c r="AO5" s="47">
        <v>450</v>
      </c>
      <c r="AP5" s="47">
        <v>435</v>
      </c>
      <c r="AQ5" s="47">
        <v>16</v>
      </c>
      <c r="AR5" s="47">
        <v>295</v>
      </c>
      <c r="AS5" s="47">
        <v>2748</v>
      </c>
      <c r="AT5" s="47">
        <v>152</v>
      </c>
      <c r="AU5" s="47">
        <v>120</v>
      </c>
      <c r="AV5" s="47">
        <v>59</v>
      </c>
      <c r="AW5" s="47">
        <v>18</v>
      </c>
      <c r="AX5" s="47">
        <v>231</v>
      </c>
      <c r="AY5" s="47">
        <v>105</v>
      </c>
    </row>
    <row r="6" spans="1:51" ht="15" thickBot="1" x14ac:dyDescent="0.35">
      <c r="A6">
        <v>2012</v>
      </c>
      <c r="B6" s="48" t="s">
        <v>10</v>
      </c>
      <c r="C6" s="47">
        <v>88</v>
      </c>
      <c r="D6" s="47">
        <v>56</v>
      </c>
      <c r="E6" s="47">
        <v>22</v>
      </c>
      <c r="F6" s="47">
        <v>6</v>
      </c>
      <c r="G6" s="47">
        <v>121</v>
      </c>
      <c r="H6" s="47">
        <v>12</v>
      </c>
      <c r="I6" s="47">
        <v>15</v>
      </c>
      <c r="J6" s="47">
        <v>53</v>
      </c>
      <c r="K6" s="47">
        <v>83</v>
      </c>
      <c r="L6" s="47">
        <v>1081</v>
      </c>
      <c r="M6" s="47">
        <v>41</v>
      </c>
      <c r="N6" s="47">
        <v>7</v>
      </c>
      <c r="O6" s="47">
        <v>10</v>
      </c>
      <c r="P6" s="47">
        <v>7</v>
      </c>
      <c r="Q6" s="47">
        <v>93</v>
      </c>
      <c r="R6" s="47">
        <v>9</v>
      </c>
      <c r="S6" s="47">
        <v>57</v>
      </c>
      <c r="T6" s="47">
        <v>696</v>
      </c>
      <c r="U6" s="47">
        <v>0</v>
      </c>
      <c r="V6" s="47">
        <v>8</v>
      </c>
      <c r="W6" s="47">
        <v>241</v>
      </c>
      <c r="X6" s="47">
        <v>5</v>
      </c>
      <c r="Y6" s="47">
        <v>68</v>
      </c>
      <c r="Z6" s="47">
        <v>1</v>
      </c>
      <c r="AA6" s="47">
        <v>71</v>
      </c>
      <c r="AB6" s="47">
        <v>52</v>
      </c>
      <c r="AC6" s="47">
        <v>4</v>
      </c>
      <c r="AD6" s="47">
        <v>10</v>
      </c>
      <c r="AE6" s="47">
        <v>2</v>
      </c>
      <c r="AF6" s="47">
        <v>38</v>
      </c>
      <c r="AG6" s="47">
        <v>19</v>
      </c>
      <c r="AH6" s="47">
        <v>88</v>
      </c>
      <c r="AI6" s="47">
        <v>100</v>
      </c>
      <c r="AJ6" s="47">
        <v>5</v>
      </c>
      <c r="AK6" s="47">
        <v>696</v>
      </c>
      <c r="AL6" s="47">
        <v>2</v>
      </c>
      <c r="AM6" s="47">
        <v>58</v>
      </c>
      <c r="AN6" s="47">
        <v>29</v>
      </c>
      <c r="AO6" s="47">
        <v>130</v>
      </c>
      <c r="AP6" s="47">
        <v>49</v>
      </c>
      <c r="AQ6" s="47">
        <v>1</v>
      </c>
      <c r="AR6" s="47">
        <v>139</v>
      </c>
      <c r="AS6" s="47">
        <v>696</v>
      </c>
      <c r="AT6" s="47">
        <v>46</v>
      </c>
      <c r="AU6" s="47">
        <v>16</v>
      </c>
      <c r="AV6" s="47">
        <v>19</v>
      </c>
      <c r="AW6" s="47">
        <v>3</v>
      </c>
      <c r="AX6" s="47">
        <v>17</v>
      </c>
      <c r="AY6" s="47">
        <v>22</v>
      </c>
    </row>
    <row r="7" spans="1:51" ht="15" thickBot="1" x14ac:dyDescent="0.35">
      <c r="A7">
        <v>2012</v>
      </c>
      <c r="B7" s="48" t="s">
        <v>11</v>
      </c>
      <c r="C7" s="47">
        <v>83</v>
      </c>
      <c r="D7" s="47">
        <v>44</v>
      </c>
      <c r="E7" s="47">
        <v>14</v>
      </c>
      <c r="F7" s="47">
        <v>11</v>
      </c>
      <c r="G7" s="47">
        <v>121</v>
      </c>
      <c r="H7" s="47">
        <v>42</v>
      </c>
      <c r="I7" s="47">
        <v>10</v>
      </c>
      <c r="J7" s="47">
        <v>42</v>
      </c>
      <c r="K7" s="47">
        <v>75</v>
      </c>
      <c r="L7" s="47">
        <v>779</v>
      </c>
      <c r="M7" s="47">
        <v>53</v>
      </c>
      <c r="N7" s="47">
        <v>10</v>
      </c>
      <c r="O7" s="47">
        <v>5</v>
      </c>
      <c r="P7" s="47">
        <v>25</v>
      </c>
      <c r="Q7" s="47">
        <v>85</v>
      </c>
      <c r="R7" s="47">
        <v>5</v>
      </c>
      <c r="S7" s="47">
        <v>29</v>
      </c>
      <c r="T7" s="47">
        <v>546</v>
      </c>
      <c r="U7" s="47">
        <v>4</v>
      </c>
      <c r="V7" s="47">
        <v>10</v>
      </c>
      <c r="W7" s="47">
        <v>192</v>
      </c>
      <c r="X7" s="47">
        <v>10</v>
      </c>
      <c r="Y7" s="47">
        <v>31</v>
      </c>
      <c r="Z7" s="47">
        <v>6</v>
      </c>
      <c r="AA7" s="47">
        <v>95</v>
      </c>
      <c r="AB7" s="47">
        <v>64</v>
      </c>
      <c r="AC7" s="47">
        <v>2</v>
      </c>
      <c r="AD7" s="47">
        <v>27</v>
      </c>
      <c r="AE7" s="47">
        <v>14</v>
      </c>
      <c r="AF7" s="47">
        <v>13</v>
      </c>
      <c r="AG7" s="47">
        <v>38</v>
      </c>
      <c r="AH7" s="47">
        <v>47</v>
      </c>
      <c r="AI7" s="47">
        <v>136</v>
      </c>
      <c r="AJ7" s="47">
        <v>8</v>
      </c>
      <c r="AK7" s="47">
        <v>546</v>
      </c>
      <c r="AL7" s="47">
        <v>12</v>
      </c>
      <c r="AM7" s="47">
        <v>33</v>
      </c>
      <c r="AN7" s="47">
        <v>18</v>
      </c>
      <c r="AO7" s="47">
        <v>106</v>
      </c>
      <c r="AP7" s="47">
        <v>53</v>
      </c>
      <c r="AQ7" s="47">
        <v>2</v>
      </c>
      <c r="AR7" s="47">
        <v>52</v>
      </c>
      <c r="AS7" s="47">
        <v>546</v>
      </c>
      <c r="AT7" s="47">
        <v>20</v>
      </c>
      <c r="AU7" s="47">
        <v>18</v>
      </c>
      <c r="AV7" s="47">
        <v>14</v>
      </c>
      <c r="AW7" s="47">
        <v>2</v>
      </c>
      <c r="AX7" s="47">
        <v>26</v>
      </c>
      <c r="AY7" s="47">
        <v>20</v>
      </c>
    </row>
    <row r="8" spans="1:51" ht="15" thickBot="1" x14ac:dyDescent="0.35">
      <c r="A8">
        <v>2012</v>
      </c>
      <c r="B8" s="48" t="s">
        <v>12</v>
      </c>
      <c r="C8" s="47">
        <v>177</v>
      </c>
      <c r="D8" s="47">
        <v>140</v>
      </c>
      <c r="E8" s="47">
        <v>35</v>
      </c>
      <c r="F8" s="47">
        <v>60</v>
      </c>
      <c r="G8" s="47">
        <v>253</v>
      </c>
      <c r="H8" s="47">
        <v>37</v>
      </c>
      <c r="I8" s="47">
        <v>23</v>
      </c>
      <c r="J8" s="47">
        <v>101</v>
      </c>
      <c r="K8" s="47">
        <v>288</v>
      </c>
      <c r="L8" s="47">
        <v>4729</v>
      </c>
      <c r="M8" s="47">
        <v>125</v>
      </c>
      <c r="N8" s="47">
        <v>22</v>
      </c>
      <c r="O8" s="47">
        <v>7</v>
      </c>
      <c r="P8" s="47">
        <v>24</v>
      </c>
      <c r="Q8" s="47">
        <v>197</v>
      </c>
      <c r="R8" s="47">
        <v>31</v>
      </c>
      <c r="S8" s="47">
        <v>127</v>
      </c>
      <c r="T8" s="47">
        <v>1248</v>
      </c>
      <c r="U8" s="47">
        <v>2</v>
      </c>
      <c r="V8" s="47">
        <v>28</v>
      </c>
      <c r="W8" s="47">
        <v>953</v>
      </c>
      <c r="X8" s="47">
        <v>15</v>
      </c>
      <c r="Y8" s="47">
        <v>128</v>
      </c>
      <c r="Z8" s="47">
        <v>14</v>
      </c>
      <c r="AA8" s="47">
        <v>108</v>
      </c>
      <c r="AB8" s="47">
        <v>194</v>
      </c>
      <c r="AC8" s="47">
        <v>8</v>
      </c>
      <c r="AD8" s="47">
        <v>52</v>
      </c>
      <c r="AE8" s="47">
        <v>26</v>
      </c>
      <c r="AF8" s="47">
        <v>35</v>
      </c>
      <c r="AG8" s="47">
        <v>79</v>
      </c>
      <c r="AH8" s="47">
        <v>124</v>
      </c>
      <c r="AI8" s="47">
        <v>280</v>
      </c>
      <c r="AJ8" s="47">
        <v>24</v>
      </c>
      <c r="AK8" s="47">
        <v>1248</v>
      </c>
      <c r="AL8" s="47">
        <v>16</v>
      </c>
      <c r="AM8" s="47">
        <v>54</v>
      </c>
      <c r="AN8" s="47">
        <v>56</v>
      </c>
      <c r="AO8" s="47">
        <v>256</v>
      </c>
      <c r="AP8" s="47">
        <v>170</v>
      </c>
      <c r="AQ8" s="47">
        <v>4</v>
      </c>
      <c r="AR8" s="47">
        <v>171</v>
      </c>
      <c r="AS8" s="47">
        <v>1248</v>
      </c>
      <c r="AT8" s="47">
        <v>70</v>
      </c>
      <c r="AU8" s="47">
        <v>53</v>
      </c>
      <c r="AV8" s="47">
        <v>14</v>
      </c>
      <c r="AW8" s="47">
        <v>5</v>
      </c>
      <c r="AX8" s="47">
        <v>65</v>
      </c>
      <c r="AY8" s="47">
        <v>40</v>
      </c>
    </row>
    <row r="9" spans="1:51" ht="15" thickBot="1" x14ac:dyDescent="0.35">
      <c r="A9">
        <v>2012</v>
      </c>
      <c r="B9" s="48" t="s">
        <v>13</v>
      </c>
      <c r="C9" s="47">
        <v>0</v>
      </c>
      <c r="D9" s="47">
        <v>0</v>
      </c>
      <c r="E9" s="47">
        <v>0</v>
      </c>
      <c r="F9" s="47">
        <v>0</v>
      </c>
      <c r="G9" s="47">
        <v>0</v>
      </c>
      <c r="H9" s="47">
        <v>0</v>
      </c>
      <c r="I9" s="47">
        <v>0</v>
      </c>
      <c r="J9" s="47">
        <v>0</v>
      </c>
      <c r="K9" s="47">
        <v>0</v>
      </c>
      <c r="L9" s="47">
        <v>0</v>
      </c>
      <c r="M9" s="47">
        <v>0</v>
      </c>
      <c r="N9" s="47">
        <v>0</v>
      </c>
      <c r="O9" s="47">
        <v>0</v>
      </c>
      <c r="P9" s="47">
        <v>0</v>
      </c>
      <c r="Q9" s="47">
        <v>0</v>
      </c>
      <c r="R9" s="47">
        <v>0</v>
      </c>
      <c r="S9" s="47">
        <v>0</v>
      </c>
      <c r="T9" s="47">
        <v>0</v>
      </c>
      <c r="U9" s="47">
        <v>0</v>
      </c>
      <c r="V9" s="47">
        <v>0</v>
      </c>
      <c r="W9" s="47">
        <v>0</v>
      </c>
      <c r="X9" s="47">
        <v>0</v>
      </c>
      <c r="Y9" s="47">
        <v>0</v>
      </c>
      <c r="Z9" s="47">
        <v>0</v>
      </c>
      <c r="AA9" s="47">
        <v>0</v>
      </c>
      <c r="AB9" s="47">
        <v>0</v>
      </c>
      <c r="AC9" s="47">
        <v>0</v>
      </c>
      <c r="AD9" s="47">
        <v>0</v>
      </c>
      <c r="AE9" s="47">
        <v>0</v>
      </c>
      <c r="AF9" s="47">
        <v>0</v>
      </c>
      <c r="AG9" s="47">
        <v>0</v>
      </c>
      <c r="AH9" s="47">
        <v>0</v>
      </c>
      <c r="AI9" s="47">
        <v>0</v>
      </c>
      <c r="AJ9" s="47">
        <v>0</v>
      </c>
      <c r="AK9" s="47">
        <v>0</v>
      </c>
      <c r="AL9" s="47">
        <v>0</v>
      </c>
      <c r="AM9" s="47">
        <v>0</v>
      </c>
      <c r="AN9" s="47">
        <v>0</v>
      </c>
      <c r="AO9" s="47">
        <v>0</v>
      </c>
      <c r="AP9" s="47">
        <v>0</v>
      </c>
      <c r="AQ9" s="47">
        <v>0</v>
      </c>
      <c r="AR9" s="47">
        <v>0</v>
      </c>
      <c r="AS9" s="47">
        <v>0</v>
      </c>
      <c r="AT9" s="47">
        <v>0</v>
      </c>
      <c r="AU9" s="47">
        <v>0</v>
      </c>
      <c r="AV9" s="47">
        <v>0</v>
      </c>
      <c r="AW9" s="47">
        <v>0</v>
      </c>
      <c r="AX9" s="47">
        <v>0</v>
      </c>
      <c r="AY9" s="47">
        <v>0</v>
      </c>
    </row>
    <row r="10" spans="1:51" ht="15" thickBot="1" x14ac:dyDescent="0.35">
      <c r="A10">
        <v>2012</v>
      </c>
      <c r="B10" s="48" t="s">
        <v>127</v>
      </c>
      <c r="C10" s="47">
        <v>55</v>
      </c>
      <c r="D10" s="47">
        <v>34</v>
      </c>
      <c r="E10" s="47">
        <v>8</v>
      </c>
      <c r="F10" s="47">
        <v>4</v>
      </c>
      <c r="G10" s="47">
        <v>85</v>
      </c>
      <c r="H10" s="47">
        <v>10</v>
      </c>
      <c r="I10" s="47">
        <v>5</v>
      </c>
      <c r="J10" s="47">
        <v>19</v>
      </c>
      <c r="K10" s="47">
        <v>67</v>
      </c>
      <c r="L10" s="47">
        <v>772</v>
      </c>
      <c r="M10" s="47">
        <v>24</v>
      </c>
      <c r="N10" s="47">
        <v>2</v>
      </c>
      <c r="O10" s="47">
        <v>5</v>
      </c>
      <c r="P10" s="47">
        <v>15</v>
      </c>
      <c r="Q10" s="47">
        <v>64</v>
      </c>
      <c r="R10" s="47">
        <v>3</v>
      </c>
      <c r="S10" s="47">
        <v>25</v>
      </c>
      <c r="T10" s="47">
        <v>498</v>
      </c>
      <c r="U10" s="47">
        <v>1</v>
      </c>
      <c r="V10" s="47">
        <v>5</v>
      </c>
      <c r="W10" s="47">
        <v>182</v>
      </c>
      <c r="X10" s="47">
        <v>6</v>
      </c>
      <c r="Y10" s="47">
        <v>36</v>
      </c>
      <c r="Z10" s="47">
        <v>1</v>
      </c>
      <c r="AA10" s="47">
        <v>26</v>
      </c>
      <c r="AB10" s="47">
        <v>23</v>
      </c>
      <c r="AC10" s="47">
        <v>5</v>
      </c>
      <c r="AD10" s="47">
        <v>6</v>
      </c>
      <c r="AE10" s="47">
        <v>2</v>
      </c>
      <c r="AF10" s="47">
        <v>6</v>
      </c>
      <c r="AG10" s="47">
        <v>36</v>
      </c>
      <c r="AH10" s="47">
        <v>28</v>
      </c>
      <c r="AI10" s="47">
        <v>65</v>
      </c>
      <c r="AJ10" s="47">
        <v>6</v>
      </c>
      <c r="AK10" s="47">
        <v>498</v>
      </c>
      <c r="AL10" s="47">
        <v>3</v>
      </c>
      <c r="AM10" s="47">
        <v>10</v>
      </c>
      <c r="AN10" s="47">
        <v>12</v>
      </c>
      <c r="AO10" s="47">
        <v>64</v>
      </c>
      <c r="AP10" s="47">
        <v>21</v>
      </c>
      <c r="AQ10" s="47">
        <v>2</v>
      </c>
      <c r="AR10" s="47">
        <v>43</v>
      </c>
      <c r="AS10" s="47">
        <v>498</v>
      </c>
      <c r="AT10" s="47">
        <v>23</v>
      </c>
      <c r="AU10" s="47">
        <v>8</v>
      </c>
      <c r="AV10" s="47">
        <v>3</v>
      </c>
      <c r="AW10" s="47">
        <v>3</v>
      </c>
      <c r="AX10" s="47">
        <v>31</v>
      </c>
      <c r="AY10" s="47">
        <v>12</v>
      </c>
    </row>
    <row r="11" spans="1:51" ht="15" thickBot="1" x14ac:dyDescent="0.35">
      <c r="A11">
        <v>2012</v>
      </c>
      <c r="B11" s="48" t="s">
        <v>14</v>
      </c>
      <c r="C11" s="47">
        <v>0</v>
      </c>
      <c r="D11" s="47">
        <v>0</v>
      </c>
      <c r="E11" s="47">
        <v>0</v>
      </c>
      <c r="F11" s="47">
        <v>0</v>
      </c>
      <c r="G11" s="47">
        <v>0</v>
      </c>
      <c r="H11" s="47">
        <v>0</v>
      </c>
      <c r="I11" s="47">
        <v>0</v>
      </c>
      <c r="J11" s="47">
        <v>0</v>
      </c>
      <c r="K11" s="47">
        <v>0</v>
      </c>
      <c r="L11" s="47">
        <v>0</v>
      </c>
      <c r="M11" s="47">
        <v>0</v>
      </c>
      <c r="N11" s="47">
        <v>0</v>
      </c>
      <c r="O11" s="47">
        <v>0</v>
      </c>
      <c r="P11" s="47">
        <v>0</v>
      </c>
      <c r="Q11" s="47">
        <v>0</v>
      </c>
      <c r="R11" s="47">
        <v>0</v>
      </c>
      <c r="S11" s="47">
        <v>0</v>
      </c>
      <c r="T11" s="47">
        <v>0</v>
      </c>
      <c r="U11" s="47">
        <v>0</v>
      </c>
      <c r="V11" s="47">
        <v>0</v>
      </c>
      <c r="W11" s="47">
        <v>0</v>
      </c>
      <c r="X11" s="47">
        <v>0</v>
      </c>
      <c r="Y11" s="47">
        <v>0</v>
      </c>
      <c r="Z11" s="47">
        <v>0</v>
      </c>
      <c r="AA11" s="47">
        <v>0</v>
      </c>
      <c r="AB11" s="47">
        <v>0</v>
      </c>
      <c r="AC11" s="47">
        <v>0</v>
      </c>
      <c r="AD11" s="47">
        <v>0</v>
      </c>
      <c r="AE11" s="47">
        <v>0</v>
      </c>
      <c r="AF11" s="47">
        <v>0</v>
      </c>
      <c r="AG11" s="47">
        <v>0</v>
      </c>
      <c r="AH11" s="47">
        <v>0</v>
      </c>
      <c r="AI11" s="47">
        <v>0</v>
      </c>
      <c r="AJ11" s="47">
        <v>0</v>
      </c>
      <c r="AK11" s="47">
        <v>0</v>
      </c>
      <c r="AL11" s="47">
        <v>0</v>
      </c>
      <c r="AM11" s="47">
        <v>0</v>
      </c>
      <c r="AN11" s="47">
        <v>0</v>
      </c>
      <c r="AO11" s="47">
        <v>0</v>
      </c>
      <c r="AP11" s="47">
        <v>0</v>
      </c>
      <c r="AQ11" s="47">
        <v>0</v>
      </c>
      <c r="AR11" s="47">
        <v>0</v>
      </c>
      <c r="AS11" s="47">
        <v>0</v>
      </c>
      <c r="AT11" s="47">
        <v>0</v>
      </c>
      <c r="AU11" s="47">
        <v>0</v>
      </c>
      <c r="AV11" s="47">
        <v>0</v>
      </c>
      <c r="AW11" s="47">
        <v>0</v>
      </c>
      <c r="AX11" s="47">
        <v>0</v>
      </c>
      <c r="AY11" s="47">
        <v>0</v>
      </c>
    </row>
    <row r="12" spans="1:51" ht="15" thickBot="1" x14ac:dyDescent="0.35">
      <c r="A12">
        <v>2012</v>
      </c>
      <c r="B12" s="48" t="s">
        <v>15</v>
      </c>
      <c r="C12" s="47">
        <v>12</v>
      </c>
      <c r="D12" s="47">
        <v>7</v>
      </c>
      <c r="E12" s="47">
        <v>1</v>
      </c>
      <c r="F12" s="47">
        <v>1</v>
      </c>
      <c r="G12" s="47">
        <v>13</v>
      </c>
      <c r="H12" s="47">
        <v>0</v>
      </c>
      <c r="I12" s="47">
        <v>0</v>
      </c>
      <c r="J12" s="47">
        <v>3</v>
      </c>
      <c r="K12" s="47">
        <v>10</v>
      </c>
      <c r="L12" s="47">
        <v>562</v>
      </c>
      <c r="M12" s="47">
        <v>10</v>
      </c>
      <c r="N12" s="47">
        <v>1</v>
      </c>
      <c r="O12" s="47">
        <v>0</v>
      </c>
      <c r="P12" s="47">
        <v>5</v>
      </c>
      <c r="Q12" s="47">
        <v>7</v>
      </c>
      <c r="R12" s="47">
        <v>1</v>
      </c>
      <c r="S12" s="47">
        <v>1</v>
      </c>
      <c r="T12" s="47">
        <v>150</v>
      </c>
      <c r="U12" s="47">
        <v>0</v>
      </c>
      <c r="V12" s="47">
        <v>0</v>
      </c>
      <c r="W12" s="47">
        <v>61</v>
      </c>
      <c r="X12" s="47">
        <v>2</v>
      </c>
      <c r="Y12" s="47">
        <v>3</v>
      </c>
      <c r="Z12" s="47">
        <v>0</v>
      </c>
      <c r="AA12" s="47">
        <v>9</v>
      </c>
      <c r="AB12" s="47">
        <v>5</v>
      </c>
      <c r="AC12" s="47">
        <v>0</v>
      </c>
      <c r="AD12" s="47">
        <v>1</v>
      </c>
      <c r="AE12" s="47">
        <v>1</v>
      </c>
      <c r="AF12" s="47">
        <v>0</v>
      </c>
      <c r="AG12" s="47">
        <v>7</v>
      </c>
      <c r="AH12" s="47">
        <v>2</v>
      </c>
      <c r="AI12" s="47">
        <v>17</v>
      </c>
      <c r="AJ12" s="47">
        <v>1</v>
      </c>
      <c r="AK12" s="47">
        <v>150</v>
      </c>
      <c r="AL12" s="47">
        <v>0</v>
      </c>
      <c r="AM12" s="47">
        <v>3</v>
      </c>
      <c r="AN12" s="47">
        <v>2</v>
      </c>
      <c r="AO12" s="47">
        <v>22</v>
      </c>
      <c r="AP12" s="47">
        <v>6</v>
      </c>
      <c r="AQ12" s="47">
        <v>1</v>
      </c>
      <c r="AR12" s="47">
        <v>6</v>
      </c>
      <c r="AS12" s="47">
        <v>150</v>
      </c>
      <c r="AT12" s="47">
        <v>3</v>
      </c>
      <c r="AU12" s="47">
        <v>0</v>
      </c>
      <c r="AV12" s="47">
        <v>2</v>
      </c>
      <c r="AW12" s="47">
        <v>1</v>
      </c>
      <c r="AX12" s="47">
        <v>1</v>
      </c>
      <c r="AY12" s="47">
        <v>1</v>
      </c>
    </row>
    <row r="13" spans="1:51" ht="15" thickBot="1" x14ac:dyDescent="0.35">
      <c r="A13">
        <v>2012</v>
      </c>
      <c r="B13" s="48" t="s">
        <v>16</v>
      </c>
      <c r="C13" s="47">
        <v>71</v>
      </c>
      <c r="D13" s="47">
        <v>74</v>
      </c>
      <c r="E13" s="47">
        <v>13</v>
      </c>
      <c r="F13" s="47">
        <v>8</v>
      </c>
      <c r="G13" s="47">
        <v>259</v>
      </c>
      <c r="H13" s="47">
        <v>27</v>
      </c>
      <c r="I13" s="47">
        <v>8</v>
      </c>
      <c r="J13" s="47">
        <v>54</v>
      </c>
      <c r="K13" s="47">
        <v>193</v>
      </c>
      <c r="L13" s="47">
        <v>2060</v>
      </c>
      <c r="M13" s="47">
        <v>58</v>
      </c>
      <c r="N13" s="47">
        <v>2</v>
      </c>
      <c r="O13" s="47">
        <v>3</v>
      </c>
      <c r="P13" s="47">
        <v>8</v>
      </c>
      <c r="Q13" s="47">
        <v>130</v>
      </c>
      <c r="R13" s="47">
        <v>7</v>
      </c>
      <c r="S13" s="47">
        <v>62</v>
      </c>
      <c r="T13" s="47">
        <v>900</v>
      </c>
      <c r="U13" s="47">
        <v>1</v>
      </c>
      <c r="V13" s="47">
        <v>18</v>
      </c>
      <c r="W13" s="47">
        <v>349</v>
      </c>
      <c r="X13" s="47">
        <v>7</v>
      </c>
      <c r="Y13" s="47">
        <v>41</v>
      </c>
      <c r="Z13" s="47">
        <v>1</v>
      </c>
      <c r="AA13" s="47">
        <v>116</v>
      </c>
      <c r="AB13" s="47">
        <v>114</v>
      </c>
      <c r="AC13" s="47">
        <v>1</v>
      </c>
      <c r="AD13" s="47">
        <v>14</v>
      </c>
      <c r="AE13" s="47">
        <v>0</v>
      </c>
      <c r="AF13" s="47">
        <v>15</v>
      </c>
      <c r="AG13" s="47">
        <v>58</v>
      </c>
      <c r="AH13" s="47">
        <v>54</v>
      </c>
      <c r="AI13" s="47">
        <v>259</v>
      </c>
      <c r="AJ13" s="47">
        <v>3</v>
      </c>
      <c r="AK13" s="47">
        <v>900</v>
      </c>
      <c r="AL13" s="47">
        <v>2</v>
      </c>
      <c r="AM13" s="47">
        <v>21</v>
      </c>
      <c r="AN13" s="47">
        <v>28</v>
      </c>
      <c r="AO13" s="47">
        <v>234</v>
      </c>
      <c r="AP13" s="47">
        <v>159</v>
      </c>
      <c r="AQ13" s="47">
        <v>0</v>
      </c>
      <c r="AR13" s="47">
        <v>84</v>
      </c>
      <c r="AS13" s="47">
        <v>900</v>
      </c>
      <c r="AT13" s="47">
        <v>15</v>
      </c>
      <c r="AU13" s="47">
        <v>4</v>
      </c>
      <c r="AV13" s="47">
        <v>2</v>
      </c>
      <c r="AW13" s="47">
        <v>3</v>
      </c>
      <c r="AX13" s="47">
        <v>35</v>
      </c>
      <c r="AY13" s="47">
        <v>3</v>
      </c>
    </row>
    <row r="14" spans="1:51" ht="15" thickBot="1" x14ac:dyDescent="0.35">
      <c r="A14">
        <v>2012</v>
      </c>
      <c r="B14" s="48" t="s">
        <v>17</v>
      </c>
      <c r="C14" s="47">
        <v>0</v>
      </c>
      <c r="D14" s="47">
        <v>0</v>
      </c>
      <c r="E14" s="47">
        <v>0</v>
      </c>
      <c r="F14" s="47">
        <v>0</v>
      </c>
      <c r="G14" s="47">
        <v>0</v>
      </c>
      <c r="H14" s="47">
        <v>0</v>
      </c>
      <c r="I14" s="47">
        <v>0</v>
      </c>
      <c r="J14" s="47">
        <v>0</v>
      </c>
      <c r="K14" s="47">
        <v>0</v>
      </c>
      <c r="L14" s="47">
        <v>0</v>
      </c>
      <c r="M14" s="47">
        <v>0</v>
      </c>
      <c r="N14" s="47">
        <v>0</v>
      </c>
      <c r="O14" s="47">
        <v>0</v>
      </c>
      <c r="P14" s="47">
        <v>0</v>
      </c>
      <c r="Q14" s="47">
        <v>0</v>
      </c>
      <c r="R14" s="47">
        <v>0</v>
      </c>
      <c r="S14" s="47">
        <v>0</v>
      </c>
      <c r="T14" s="47">
        <v>0</v>
      </c>
      <c r="U14" s="47">
        <v>0</v>
      </c>
      <c r="V14" s="47">
        <v>0</v>
      </c>
      <c r="W14" s="47">
        <v>0</v>
      </c>
      <c r="X14" s="47">
        <v>0</v>
      </c>
      <c r="Y14" s="47">
        <v>0</v>
      </c>
      <c r="Z14" s="47">
        <v>0</v>
      </c>
      <c r="AA14" s="47">
        <v>0</v>
      </c>
      <c r="AB14" s="47">
        <v>0</v>
      </c>
      <c r="AC14" s="47">
        <v>0</v>
      </c>
      <c r="AD14" s="47">
        <v>0</v>
      </c>
      <c r="AE14" s="47">
        <v>0</v>
      </c>
      <c r="AF14" s="47">
        <v>0</v>
      </c>
      <c r="AG14" s="47">
        <v>0</v>
      </c>
      <c r="AH14" s="47">
        <v>0</v>
      </c>
      <c r="AI14" s="47">
        <v>0</v>
      </c>
      <c r="AJ14" s="47">
        <v>0</v>
      </c>
      <c r="AK14" s="47">
        <v>0</v>
      </c>
      <c r="AL14" s="47">
        <v>0</v>
      </c>
      <c r="AM14" s="47">
        <v>0</v>
      </c>
      <c r="AN14" s="47">
        <v>0</v>
      </c>
      <c r="AO14" s="47">
        <v>0</v>
      </c>
      <c r="AP14" s="47">
        <v>0</v>
      </c>
      <c r="AQ14" s="47">
        <v>0</v>
      </c>
      <c r="AR14" s="47">
        <v>0</v>
      </c>
      <c r="AS14" s="47">
        <v>0</v>
      </c>
      <c r="AT14" s="47">
        <v>0</v>
      </c>
      <c r="AU14" s="47">
        <v>0</v>
      </c>
      <c r="AV14" s="47">
        <v>0</v>
      </c>
      <c r="AW14" s="47">
        <v>0</v>
      </c>
      <c r="AX14" s="47">
        <v>0</v>
      </c>
      <c r="AY14" s="47">
        <v>0</v>
      </c>
    </row>
    <row r="15" spans="1:51" ht="15" thickBot="1" x14ac:dyDescent="0.35">
      <c r="A15">
        <v>2012</v>
      </c>
      <c r="B15" s="48" t="s">
        <v>18</v>
      </c>
      <c r="C15" s="47">
        <v>61</v>
      </c>
      <c r="D15" s="47">
        <v>30</v>
      </c>
      <c r="E15" s="47">
        <v>17</v>
      </c>
      <c r="F15" s="47">
        <v>16</v>
      </c>
      <c r="G15" s="47">
        <v>57</v>
      </c>
      <c r="H15" s="47">
        <v>10</v>
      </c>
      <c r="I15" s="47">
        <v>21</v>
      </c>
      <c r="J15" s="47">
        <v>35</v>
      </c>
      <c r="K15" s="47">
        <v>71</v>
      </c>
      <c r="L15" s="47">
        <v>2052</v>
      </c>
      <c r="M15" s="47">
        <v>32</v>
      </c>
      <c r="N15" s="47">
        <v>11</v>
      </c>
      <c r="O15" s="47">
        <v>9</v>
      </c>
      <c r="P15" s="47">
        <v>9</v>
      </c>
      <c r="Q15" s="47">
        <v>46</v>
      </c>
      <c r="R15" s="47">
        <v>4</v>
      </c>
      <c r="S15" s="47">
        <v>27</v>
      </c>
      <c r="T15" s="47">
        <v>363</v>
      </c>
      <c r="U15" s="47">
        <v>7</v>
      </c>
      <c r="V15" s="47">
        <v>12</v>
      </c>
      <c r="W15" s="47">
        <v>327</v>
      </c>
      <c r="X15" s="47">
        <v>8</v>
      </c>
      <c r="Y15" s="47">
        <v>29</v>
      </c>
      <c r="Z15" s="47">
        <v>3</v>
      </c>
      <c r="AA15" s="47">
        <v>37</v>
      </c>
      <c r="AB15" s="47">
        <v>48</v>
      </c>
      <c r="AC15" s="47">
        <v>4</v>
      </c>
      <c r="AD15" s="47">
        <v>23</v>
      </c>
      <c r="AE15" s="47">
        <v>13</v>
      </c>
      <c r="AF15" s="47">
        <v>10</v>
      </c>
      <c r="AG15" s="47">
        <v>24</v>
      </c>
      <c r="AH15" s="47">
        <v>20</v>
      </c>
      <c r="AI15" s="47">
        <v>87</v>
      </c>
      <c r="AJ15" s="47">
        <v>9</v>
      </c>
      <c r="AK15" s="47">
        <v>363</v>
      </c>
      <c r="AL15" s="47">
        <v>9</v>
      </c>
      <c r="AM15" s="47">
        <v>15</v>
      </c>
      <c r="AN15" s="47">
        <v>22</v>
      </c>
      <c r="AO15" s="47">
        <v>122</v>
      </c>
      <c r="AP15" s="47">
        <v>49</v>
      </c>
      <c r="AQ15" s="47">
        <v>5</v>
      </c>
      <c r="AR15" s="47">
        <v>59</v>
      </c>
      <c r="AS15" s="47">
        <v>363</v>
      </c>
      <c r="AT15" s="47">
        <v>11</v>
      </c>
      <c r="AU15" s="47">
        <v>16</v>
      </c>
      <c r="AV15" s="47">
        <v>5</v>
      </c>
      <c r="AW15" s="47">
        <v>6</v>
      </c>
      <c r="AX15" s="47">
        <v>44</v>
      </c>
      <c r="AY15" s="47">
        <v>18</v>
      </c>
    </row>
    <row r="16" spans="1:51" ht="15" thickBot="1" x14ac:dyDescent="0.35">
      <c r="A16">
        <v>2012</v>
      </c>
      <c r="B16" s="48" t="s">
        <v>19</v>
      </c>
      <c r="C16" s="47">
        <v>0</v>
      </c>
      <c r="D16" s="47">
        <v>0</v>
      </c>
      <c r="E16" s="47">
        <v>0</v>
      </c>
      <c r="F16" s="47">
        <v>0</v>
      </c>
      <c r="G16" s="47">
        <v>0</v>
      </c>
      <c r="H16" s="47">
        <v>0</v>
      </c>
      <c r="I16" s="47">
        <v>0</v>
      </c>
      <c r="J16" s="47">
        <v>0</v>
      </c>
      <c r="K16" s="47">
        <v>0</v>
      </c>
      <c r="L16" s="47">
        <v>0</v>
      </c>
      <c r="M16" s="47">
        <v>0</v>
      </c>
      <c r="N16" s="47">
        <v>0</v>
      </c>
      <c r="O16" s="47">
        <v>0</v>
      </c>
      <c r="P16" s="47">
        <v>0</v>
      </c>
      <c r="Q16" s="47">
        <v>0</v>
      </c>
      <c r="R16" s="47">
        <v>0</v>
      </c>
      <c r="S16" s="47">
        <v>0</v>
      </c>
      <c r="T16" s="47">
        <v>0</v>
      </c>
      <c r="U16" s="47">
        <v>0</v>
      </c>
      <c r="V16" s="47">
        <v>0</v>
      </c>
      <c r="W16" s="47">
        <v>0</v>
      </c>
      <c r="X16" s="47">
        <v>0</v>
      </c>
      <c r="Y16" s="47">
        <v>0</v>
      </c>
      <c r="Z16" s="47">
        <v>0</v>
      </c>
      <c r="AA16" s="47">
        <v>0</v>
      </c>
      <c r="AB16" s="47">
        <v>0</v>
      </c>
      <c r="AC16" s="47">
        <v>0</v>
      </c>
      <c r="AD16" s="47">
        <v>0</v>
      </c>
      <c r="AE16" s="47">
        <v>0</v>
      </c>
      <c r="AF16" s="47">
        <v>0</v>
      </c>
      <c r="AG16" s="47">
        <v>0</v>
      </c>
      <c r="AH16" s="47">
        <v>0</v>
      </c>
      <c r="AI16" s="47">
        <v>0</v>
      </c>
      <c r="AJ16" s="47">
        <v>0</v>
      </c>
      <c r="AK16" s="47">
        <v>0</v>
      </c>
      <c r="AL16" s="47">
        <v>0</v>
      </c>
      <c r="AM16" s="47">
        <v>0</v>
      </c>
      <c r="AN16" s="47">
        <v>0</v>
      </c>
      <c r="AO16" s="47">
        <v>0</v>
      </c>
      <c r="AP16" s="47">
        <v>0</v>
      </c>
      <c r="AQ16" s="47">
        <v>0</v>
      </c>
      <c r="AR16" s="47">
        <v>0</v>
      </c>
      <c r="AS16" s="47">
        <v>0</v>
      </c>
      <c r="AT16" s="47">
        <v>0</v>
      </c>
      <c r="AU16" s="47">
        <v>0</v>
      </c>
      <c r="AV16" s="47">
        <v>0</v>
      </c>
      <c r="AW16" s="47">
        <v>0</v>
      </c>
      <c r="AX16" s="47">
        <v>0</v>
      </c>
      <c r="AY16" s="47">
        <v>0</v>
      </c>
    </row>
    <row r="17" spans="1:51" ht="15" thickBot="1" x14ac:dyDescent="0.35">
      <c r="A17">
        <v>2012</v>
      </c>
      <c r="B17" s="48" t="s">
        <v>128</v>
      </c>
      <c r="C17" s="47">
        <v>561</v>
      </c>
      <c r="D17" s="47">
        <v>312</v>
      </c>
      <c r="E17" s="47">
        <v>78</v>
      </c>
      <c r="F17" s="47">
        <v>76</v>
      </c>
      <c r="G17" s="47">
        <v>707</v>
      </c>
      <c r="H17" s="47">
        <v>173</v>
      </c>
      <c r="I17" s="47">
        <v>132</v>
      </c>
      <c r="J17" s="47">
        <v>334</v>
      </c>
      <c r="K17" s="47">
        <v>783</v>
      </c>
      <c r="L17" s="47">
        <v>7962</v>
      </c>
      <c r="M17" s="47">
        <v>298</v>
      </c>
      <c r="N17" s="47">
        <v>30</v>
      </c>
      <c r="O17" s="47">
        <v>77</v>
      </c>
      <c r="P17" s="47">
        <v>111</v>
      </c>
      <c r="Q17" s="47">
        <v>610</v>
      </c>
      <c r="R17" s="47">
        <v>89</v>
      </c>
      <c r="S17" s="47">
        <v>488</v>
      </c>
      <c r="T17" s="47">
        <v>4404</v>
      </c>
      <c r="U17" s="47">
        <v>16</v>
      </c>
      <c r="V17" s="47">
        <v>53</v>
      </c>
      <c r="W17" s="47">
        <v>2494</v>
      </c>
      <c r="X17" s="47">
        <v>79</v>
      </c>
      <c r="Y17" s="47">
        <v>269</v>
      </c>
      <c r="Z17" s="47">
        <v>41</v>
      </c>
      <c r="AA17" s="47">
        <v>355</v>
      </c>
      <c r="AB17" s="47">
        <v>480</v>
      </c>
      <c r="AC17" s="47">
        <v>45</v>
      </c>
      <c r="AD17" s="47">
        <v>104</v>
      </c>
      <c r="AE17" s="47">
        <v>70</v>
      </c>
      <c r="AF17" s="47">
        <v>95</v>
      </c>
      <c r="AG17" s="47">
        <v>248</v>
      </c>
      <c r="AH17" s="47">
        <v>452</v>
      </c>
      <c r="AI17" s="47">
        <v>687</v>
      </c>
      <c r="AJ17" s="47">
        <v>74</v>
      </c>
      <c r="AK17" s="47">
        <v>4404</v>
      </c>
      <c r="AL17" s="47">
        <v>71</v>
      </c>
      <c r="AM17" s="47">
        <v>272</v>
      </c>
      <c r="AN17" s="47">
        <v>176</v>
      </c>
      <c r="AO17" s="47">
        <v>901</v>
      </c>
      <c r="AP17" s="47">
        <v>476</v>
      </c>
      <c r="AQ17" s="47">
        <v>10</v>
      </c>
      <c r="AR17" s="47">
        <v>591</v>
      </c>
      <c r="AS17" s="47">
        <v>4404</v>
      </c>
      <c r="AT17" s="47">
        <v>246</v>
      </c>
      <c r="AU17" s="47">
        <v>153</v>
      </c>
      <c r="AV17" s="47">
        <v>89</v>
      </c>
      <c r="AW17" s="47">
        <v>24</v>
      </c>
      <c r="AX17" s="47">
        <v>314</v>
      </c>
      <c r="AY17" s="47">
        <v>109</v>
      </c>
    </row>
    <row r="18" spans="1:51" ht="15" thickBot="1" x14ac:dyDescent="0.35">
      <c r="A18">
        <v>2013</v>
      </c>
      <c r="B18" s="48" t="s">
        <v>6</v>
      </c>
      <c r="C18" s="47">
        <v>1132</v>
      </c>
      <c r="D18" s="47">
        <v>686</v>
      </c>
      <c r="E18" s="47">
        <v>209</v>
      </c>
      <c r="F18" s="47">
        <v>280</v>
      </c>
      <c r="G18" s="47">
        <v>1432</v>
      </c>
      <c r="H18" s="47">
        <v>389</v>
      </c>
      <c r="I18" s="47">
        <v>267</v>
      </c>
      <c r="J18" s="47">
        <v>791</v>
      </c>
      <c r="K18" s="47">
        <v>2295</v>
      </c>
      <c r="L18" s="47">
        <v>18029</v>
      </c>
      <c r="M18" s="47">
        <v>789</v>
      </c>
      <c r="N18" s="47">
        <v>97</v>
      </c>
      <c r="O18" s="47">
        <v>67</v>
      </c>
      <c r="P18" s="47">
        <v>226</v>
      </c>
      <c r="Q18" s="47">
        <v>1441</v>
      </c>
      <c r="R18" s="47">
        <v>266</v>
      </c>
      <c r="S18" s="47">
        <v>736</v>
      </c>
      <c r="T18" s="47">
        <v>7827</v>
      </c>
      <c r="U18" s="47">
        <v>6</v>
      </c>
      <c r="V18" s="47">
        <v>214</v>
      </c>
      <c r="W18" s="47">
        <v>4249</v>
      </c>
      <c r="X18" s="47">
        <v>215</v>
      </c>
      <c r="Y18" s="47">
        <v>590</v>
      </c>
      <c r="Z18" s="47">
        <v>120</v>
      </c>
      <c r="AA18" s="47">
        <v>733</v>
      </c>
      <c r="AB18" s="47">
        <v>1121</v>
      </c>
      <c r="AC18" s="47">
        <v>79</v>
      </c>
      <c r="AD18" s="47">
        <v>357</v>
      </c>
      <c r="AE18" s="47">
        <v>90</v>
      </c>
      <c r="AF18" s="47">
        <v>210</v>
      </c>
      <c r="AG18" s="47">
        <v>622</v>
      </c>
      <c r="AH18" s="47">
        <v>657</v>
      </c>
      <c r="AI18" s="47">
        <v>1725</v>
      </c>
      <c r="AJ18" s="47">
        <v>124</v>
      </c>
      <c r="AK18" s="47">
        <v>7827</v>
      </c>
      <c r="AL18" s="47">
        <v>75</v>
      </c>
      <c r="AM18" s="47">
        <v>510</v>
      </c>
      <c r="AN18" s="47">
        <v>436</v>
      </c>
      <c r="AO18" s="47">
        <v>1265</v>
      </c>
      <c r="AP18" s="47">
        <v>1202</v>
      </c>
      <c r="AQ18" s="47">
        <v>39</v>
      </c>
      <c r="AR18" s="47">
        <v>977</v>
      </c>
      <c r="AS18" s="47">
        <v>7827</v>
      </c>
      <c r="AT18" s="47">
        <v>347</v>
      </c>
      <c r="AU18" s="47">
        <v>314</v>
      </c>
      <c r="AV18" s="47">
        <v>142</v>
      </c>
      <c r="AW18" s="47">
        <v>89</v>
      </c>
      <c r="AX18" s="47">
        <v>466</v>
      </c>
      <c r="AY18" s="47">
        <v>211</v>
      </c>
    </row>
    <row r="19" spans="1:51" ht="15" thickBot="1" x14ac:dyDescent="0.35">
      <c r="A19">
        <v>2013</v>
      </c>
      <c r="B19" s="48" t="s">
        <v>7</v>
      </c>
      <c r="C19" s="47">
        <v>17</v>
      </c>
      <c r="D19" s="47">
        <v>5</v>
      </c>
      <c r="E19" s="47">
        <v>0</v>
      </c>
      <c r="F19" s="47">
        <v>3</v>
      </c>
      <c r="G19" s="47">
        <v>5</v>
      </c>
      <c r="H19" s="47">
        <v>0</v>
      </c>
      <c r="I19" s="47">
        <v>1</v>
      </c>
      <c r="J19" s="47">
        <v>3</v>
      </c>
      <c r="K19" s="47">
        <v>17</v>
      </c>
      <c r="L19" s="47">
        <v>427</v>
      </c>
      <c r="M19" s="47">
        <v>3</v>
      </c>
      <c r="N19" s="47">
        <v>0</v>
      </c>
      <c r="O19" s="47">
        <v>1</v>
      </c>
      <c r="P19" s="47">
        <v>1</v>
      </c>
      <c r="Q19" s="47">
        <v>16</v>
      </c>
      <c r="R19" s="47">
        <v>4</v>
      </c>
      <c r="S19" s="47">
        <v>3</v>
      </c>
      <c r="T19" s="47">
        <v>114</v>
      </c>
      <c r="U19" s="47">
        <v>0</v>
      </c>
      <c r="V19" s="47">
        <v>0</v>
      </c>
      <c r="W19" s="47">
        <v>26</v>
      </c>
      <c r="X19" s="47">
        <v>1</v>
      </c>
      <c r="Y19" s="47">
        <v>2</v>
      </c>
      <c r="Z19" s="47">
        <v>1</v>
      </c>
      <c r="AA19" s="47">
        <v>11</v>
      </c>
      <c r="AB19" s="47">
        <v>9</v>
      </c>
      <c r="AC19" s="47">
        <v>0</v>
      </c>
      <c r="AD19" s="47">
        <v>1</v>
      </c>
      <c r="AE19" s="47">
        <v>0</v>
      </c>
      <c r="AF19" s="47">
        <v>0</v>
      </c>
      <c r="AG19" s="47">
        <v>4</v>
      </c>
      <c r="AH19" s="47">
        <v>1</v>
      </c>
      <c r="AI19" s="47">
        <v>23</v>
      </c>
      <c r="AJ19" s="47">
        <v>0</v>
      </c>
      <c r="AK19" s="47">
        <v>114</v>
      </c>
      <c r="AL19" s="47">
        <v>0</v>
      </c>
      <c r="AM19" s="47">
        <v>2</v>
      </c>
      <c r="AN19" s="47">
        <v>10</v>
      </c>
      <c r="AO19" s="47">
        <v>7</v>
      </c>
      <c r="AP19" s="47">
        <v>4</v>
      </c>
      <c r="AQ19" s="47">
        <v>0</v>
      </c>
      <c r="AR19" s="47">
        <v>6</v>
      </c>
      <c r="AS19" s="47">
        <v>114</v>
      </c>
      <c r="AT19" s="47">
        <v>8</v>
      </c>
      <c r="AU19" s="47">
        <v>4</v>
      </c>
      <c r="AV19" s="47">
        <v>2</v>
      </c>
      <c r="AW19" s="47">
        <v>0</v>
      </c>
      <c r="AX19" s="47">
        <v>7</v>
      </c>
      <c r="AY19" s="47">
        <v>1</v>
      </c>
    </row>
    <row r="20" spans="1:51" ht="15" thickBot="1" x14ac:dyDescent="0.35">
      <c r="A20">
        <v>2013</v>
      </c>
      <c r="B20" s="48" t="s">
        <v>8</v>
      </c>
      <c r="C20" s="47">
        <v>170</v>
      </c>
      <c r="D20" s="47">
        <v>61</v>
      </c>
      <c r="E20" s="47">
        <v>28</v>
      </c>
      <c r="F20" s="47">
        <v>17</v>
      </c>
      <c r="G20" s="47">
        <v>171</v>
      </c>
      <c r="H20" s="47">
        <v>38</v>
      </c>
      <c r="I20" s="47">
        <v>24</v>
      </c>
      <c r="J20" s="47">
        <v>96</v>
      </c>
      <c r="K20" s="47">
        <v>180</v>
      </c>
      <c r="L20" s="47">
        <v>2612</v>
      </c>
      <c r="M20" s="47">
        <v>110</v>
      </c>
      <c r="N20" s="47">
        <v>21</v>
      </c>
      <c r="O20" s="47">
        <v>8</v>
      </c>
      <c r="P20" s="47">
        <v>15</v>
      </c>
      <c r="Q20" s="47">
        <v>82</v>
      </c>
      <c r="R20" s="47">
        <v>20</v>
      </c>
      <c r="S20" s="47">
        <v>36</v>
      </c>
      <c r="T20" s="47">
        <v>1167</v>
      </c>
      <c r="U20" s="47">
        <v>8</v>
      </c>
      <c r="V20" s="47">
        <v>17</v>
      </c>
      <c r="W20" s="47">
        <v>471</v>
      </c>
      <c r="X20" s="47">
        <v>17</v>
      </c>
      <c r="Y20" s="47">
        <v>72</v>
      </c>
      <c r="Z20" s="47">
        <v>18</v>
      </c>
      <c r="AA20" s="47">
        <v>59</v>
      </c>
      <c r="AB20" s="47">
        <v>102</v>
      </c>
      <c r="AC20" s="47">
        <v>23</v>
      </c>
      <c r="AD20" s="47">
        <v>49</v>
      </c>
      <c r="AE20" s="47">
        <v>33</v>
      </c>
      <c r="AF20" s="47">
        <v>24</v>
      </c>
      <c r="AG20" s="47">
        <v>63</v>
      </c>
      <c r="AH20" s="47">
        <v>70</v>
      </c>
      <c r="AI20" s="47">
        <v>191</v>
      </c>
      <c r="AJ20" s="47">
        <v>23</v>
      </c>
      <c r="AK20" s="47">
        <v>1167</v>
      </c>
      <c r="AL20" s="47">
        <v>4</v>
      </c>
      <c r="AM20" s="47">
        <v>24</v>
      </c>
      <c r="AN20" s="47">
        <v>56</v>
      </c>
      <c r="AO20" s="47">
        <v>172</v>
      </c>
      <c r="AP20" s="47">
        <v>98</v>
      </c>
      <c r="AQ20" s="47">
        <v>8</v>
      </c>
      <c r="AR20" s="47">
        <v>59</v>
      </c>
      <c r="AS20" s="47">
        <v>1167</v>
      </c>
      <c r="AT20" s="47">
        <v>44</v>
      </c>
      <c r="AU20" s="47">
        <v>41</v>
      </c>
      <c r="AV20" s="47">
        <v>20</v>
      </c>
      <c r="AW20" s="47">
        <v>14</v>
      </c>
      <c r="AX20" s="47">
        <v>51</v>
      </c>
      <c r="AY20" s="47">
        <v>15</v>
      </c>
    </row>
    <row r="21" spans="1:51" ht="15" thickBot="1" x14ac:dyDescent="0.35">
      <c r="A21">
        <v>2013</v>
      </c>
      <c r="B21" s="48" t="s">
        <v>9</v>
      </c>
      <c r="C21" s="47">
        <v>452</v>
      </c>
      <c r="D21" s="47">
        <v>186</v>
      </c>
      <c r="E21" s="47">
        <v>61</v>
      </c>
      <c r="F21" s="47">
        <v>64</v>
      </c>
      <c r="G21" s="47">
        <v>398</v>
      </c>
      <c r="H21" s="47">
        <v>77</v>
      </c>
      <c r="I21" s="47">
        <v>71</v>
      </c>
      <c r="J21" s="47">
        <v>278</v>
      </c>
      <c r="K21" s="47">
        <v>552</v>
      </c>
      <c r="L21" s="47">
        <v>5697</v>
      </c>
      <c r="M21" s="47">
        <v>183</v>
      </c>
      <c r="N21" s="47">
        <v>24</v>
      </c>
      <c r="O21" s="47">
        <v>31</v>
      </c>
      <c r="P21" s="47">
        <v>58</v>
      </c>
      <c r="Q21" s="47">
        <v>363</v>
      </c>
      <c r="R21" s="47">
        <v>68</v>
      </c>
      <c r="S21" s="47">
        <v>229</v>
      </c>
      <c r="T21" s="47">
        <v>2436</v>
      </c>
      <c r="U21" s="47">
        <v>9</v>
      </c>
      <c r="V21" s="47">
        <v>38</v>
      </c>
      <c r="W21" s="47">
        <v>1396</v>
      </c>
      <c r="X21" s="47">
        <v>51</v>
      </c>
      <c r="Y21" s="47">
        <v>206</v>
      </c>
      <c r="Z21" s="47">
        <v>27</v>
      </c>
      <c r="AA21" s="47">
        <v>200</v>
      </c>
      <c r="AB21" s="47">
        <v>270</v>
      </c>
      <c r="AC21" s="47">
        <v>28</v>
      </c>
      <c r="AD21" s="47">
        <v>89</v>
      </c>
      <c r="AE21" s="47">
        <v>44</v>
      </c>
      <c r="AF21" s="47">
        <v>95</v>
      </c>
      <c r="AG21" s="47">
        <v>206</v>
      </c>
      <c r="AH21" s="47">
        <v>297</v>
      </c>
      <c r="AI21" s="47">
        <v>368</v>
      </c>
      <c r="AJ21" s="47">
        <v>34</v>
      </c>
      <c r="AK21" s="47">
        <v>2436</v>
      </c>
      <c r="AL21" s="47">
        <v>36</v>
      </c>
      <c r="AM21" s="47">
        <v>148</v>
      </c>
      <c r="AN21" s="47">
        <v>125</v>
      </c>
      <c r="AO21" s="47">
        <v>436</v>
      </c>
      <c r="AP21" s="47">
        <v>318</v>
      </c>
      <c r="AQ21" s="47">
        <v>11</v>
      </c>
      <c r="AR21" s="47">
        <v>225</v>
      </c>
      <c r="AS21" s="47">
        <v>2436</v>
      </c>
      <c r="AT21" s="47">
        <v>138</v>
      </c>
      <c r="AU21" s="47">
        <v>92</v>
      </c>
      <c r="AV21" s="47">
        <v>49</v>
      </c>
      <c r="AW21" s="47">
        <v>20</v>
      </c>
      <c r="AX21" s="47">
        <v>130</v>
      </c>
      <c r="AY21" s="47">
        <v>93</v>
      </c>
    </row>
    <row r="22" spans="1:51" ht="15" thickBot="1" x14ac:dyDescent="0.35">
      <c r="A22">
        <v>2013</v>
      </c>
      <c r="B22" s="48" t="s">
        <v>10</v>
      </c>
      <c r="C22" s="47">
        <v>65</v>
      </c>
      <c r="D22" s="47">
        <v>37</v>
      </c>
      <c r="E22" s="47">
        <v>39</v>
      </c>
      <c r="F22" s="47">
        <v>12</v>
      </c>
      <c r="G22" s="47">
        <v>128</v>
      </c>
      <c r="H22" s="47">
        <v>15</v>
      </c>
      <c r="I22" s="47">
        <v>12</v>
      </c>
      <c r="J22" s="47">
        <v>68</v>
      </c>
      <c r="K22" s="47">
        <v>65</v>
      </c>
      <c r="L22" s="47">
        <v>954</v>
      </c>
      <c r="M22" s="47">
        <v>29</v>
      </c>
      <c r="N22" s="47">
        <v>8</v>
      </c>
      <c r="O22" s="47">
        <v>3</v>
      </c>
      <c r="P22" s="47">
        <v>17</v>
      </c>
      <c r="Q22" s="47">
        <v>91</v>
      </c>
      <c r="R22" s="47">
        <v>10</v>
      </c>
      <c r="S22" s="47">
        <v>39</v>
      </c>
      <c r="T22" s="47">
        <v>795</v>
      </c>
      <c r="U22" s="47">
        <v>0</v>
      </c>
      <c r="V22" s="47">
        <v>11</v>
      </c>
      <c r="W22" s="47">
        <v>294</v>
      </c>
      <c r="X22" s="47">
        <v>7</v>
      </c>
      <c r="Y22" s="47">
        <v>85</v>
      </c>
      <c r="Z22" s="47">
        <v>5</v>
      </c>
      <c r="AA22" s="47">
        <v>44</v>
      </c>
      <c r="AB22" s="47">
        <v>40</v>
      </c>
      <c r="AC22" s="47">
        <v>4</v>
      </c>
      <c r="AD22" s="47">
        <v>10</v>
      </c>
      <c r="AE22" s="47">
        <v>6</v>
      </c>
      <c r="AF22" s="47">
        <v>24</v>
      </c>
      <c r="AG22" s="47">
        <v>19</v>
      </c>
      <c r="AH22" s="47">
        <v>62</v>
      </c>
      <c r="AI22" s="47">
        <v>106</v>
      </c>
      <c r="AJ22" s="47">
        <v>12</v>
      </c>
      <c r="AK22" s="47">
        <v>795</v>
      </c>
      <c r="AL22" s="47">
        <v>3</v>
      </c>
      <c r="AM22" s="47">
        <v>36</v>
      </c>
      <c r="AN22" s="47">
        <v>54</v>
      </c>
      <c r="AO22" s="47">
        <v>164</v>
      </c>
      <c r="AP22" s="47">
        <v>54</v>
      </c>
      <c r="AQ22" s="47">
        <v>4</v>
      </c>
      <c r="AR22" s="47">
        <v>70</v>
      </c>
      <c r="AS22" s="47">
        <v>795</v>
      </c>
      <c r="AT22" s="47">
        <v>55</v>
      </c>
      <c r="AU22" s="47">
        <v>14</v>
      </c>
      <c r="AV22" s="47">
        <v>11</v>
      </c>
      <c r="AW22" s="47">
        <v>3</v>
      </c>
      <c r="AX22" s="47">
        <v>18</v>
      </c>
      <c r="AY22" s="47">
        <v>17</v>
      </c>
    </row>
    <row r="23" spans="1:51" ht="15" thickBot="1" x14ac:dyDescent="0.35">
      <c r="A23">
        <v>2013</v>
      </c>
      <c r="B23" s="48" t="s">
        <v>11</v>
      </c>
      <c r="C23" s="47">
        <v>71</v>
      </c>
      <c r="D23" s="47">
        <v>51</v>
      </c>
      <c r="E23" s="47">
        <v>8</v>
      </c>
      <c r="F23" s="47">
        <v>15</v>
      </c>
      <c r="G23" s="47">
        <v>92</v>
      </c>
      <c r="H23" s="47">
        <v>25</v>
      </c>
      <c r="I23" s="47">
        <v>12</v>
      </c>
      <c r="J23" s="47">
        <v>51</v>
      </c>
      <c r="K23" s="47">
        <v>81</v>
      </c>
      <c r="L23" s="47">
        <v>710</v>
      </c>
      <c r="M23" s="47">
        <v>46</v>
      </c>
      <c r="N23" s="47">
        <v>8</v>
      </c>
      <c r="O23" s="47">
        <v>3</v>
      </c>
      <c r="P23" s="47">
        <v>12</v>
      </c>
      <c r="Q23" s="47">
        <v>66</v>
      </c>
      <c r="R23" s="47">
        <v>6</v>
      </c>
      <c r="S23" s="47">
        <v>29</v>
      </c>
      <c r="T23" s="47">
        <v>486</v>
      </c>
      <c r="U23" s="47">
        <v>4</v>
      </c>
      <c r="V23" s="47">
        <v>19</v>
      </c>
      <c r="W23" s="47">
        <v>185</v>
      </c>
      <c r="X23" s="47">
        <v>9</v>
      </c>
      <c r="Y23" s="47">
        <v>26</v>
      </c>
      <c r="Z23" s="47">
        <v>4</v>
      </c>
      <c r="AA23" s="47">
        <v>55</v>
      </c>
      <c r="AB23" s="47">
        <v>61</v>
      </c>
      <c r="AC23" s="47">
        <v>6</v>
      </c>
      <c r="AD23" s="47">
        <v>15</v>
      </c>
      <c r="AE23" s="47">
        <v>9</v>
      </c>
      <c r="AF23" s="47">
        <v>6</v>
      </c>
      <c r="AG23" s="47">
        <v>24</v>
      </c>
      <c r="AH23" s="47">
        <v>23</v>
      </c>
      <c r="AI23" s="47">
        <v>126</v>
      </c>
      <c r="AJ23" s="47">
        <v>7</v>
      </c>
      <c r="AK23" s="47">
        <v>486</v>
      </c>
      <c r="AL23" s="47">
        <v>4</v>
      </c>
      <c r="AM23" s="47">
        <v>15</v>
      </c>
      <c r="AN23" s="47">
        <v>28</v>
      </c>
      <c r="AO23" s="47">
        <v>132</v>
      </c>
      <c r="AP23" s="47">
        <v>46</v>
      </c>
      <c r="AQ23" s="47">
        <v>5</v>
      </c>
      <c r="AR23" s="47">
        <v>56</v>
      </c>
      <c r="AS23" s="47">
        <v>486</v>
      </c>
      <c r="AT23" s="47">
        <v>15</v>
      </c>
      <c r="AU23" s="47">
        <v>9</v>
      </c>
      <c r="AV23" s="47">
        <v>7</v>
      </c>
      <c r="AW23" s="47">
        <v>5</v>
      </c>
      <c r="AX23" s="47">
        <v>27</v>
      </c>
      <c r="AY23" s="47">
        <v>7</v>
      </c>
    </row>
    <row r="24" spans="1:51" ht="15" thickBot="1" x14ac:dyDescent="0.35">
      <c r="A24">
        <v>2013</v>
      </c>
      <c r="B24" s="48" t="s">
        <v>12</v>
      </c>
      <c r="C24" s="47">
        <v>205</v>
      </c>
      <c r="D24" s="47">
        <v>99</v>
      </c>
      <c r="E24" s="47">
        <v>42</v>
      </c>
      <c r="F24" s="47">
        <v>49</v>
      </c>
      <c r="G24" s="47">
        <v>338</v>
      </c>
      <c r="H24" s="47">
        <v>136</v>
      </c>
      <c r="I24" s="47">
        <v>31</v>
      </c>
      <c r="J24" s="47">
        <v>129</v>
      </c>
      <c r="K24" s="47">
        <v>298</v>
      </c>
      <c r="L24" s="47">
        <v>4897</v>
      </c>
      <c r="M24" s="47">
        <v>160</v>
      </c>
      <c r="N24" s="47">
        <v>20</v>
      </c>
      <c r="O24" s="47">
        <v>15</v>
      </c>
      <c r="P24" s="47">
        <v>17</v>
      </c>
      <c r="Q24" s="47">
        <v>209</v>
      </c>
      <c r="R24" s="47">
        <v>33</v>
      </c>
      <c r="S24" s="47">
        <v>117</v>
      </c>
      <c r="T24" s="47">
        <v>1296</v>
      </c>
      <c r="U24" s="47">
        <v>5</v>
      </c>
      <c r="V24" s="47">
        <v>44</v>
      </c>
      <c r="W24" s="47">
        <v>791</v>
      </c>
      <c r="X24" s="47">
        <v>25</v>
      </c>
      <c r="Y24" s="47">
        <v>120</v>
      </c>
      <c r="Z24" s="47">
        <v>21</v>
      </c>
      <c r="AA24" s="47">
        <v>125</v>
      </c>
      <c r="AB24" s="47">
        <v>210</v>
      </c>
      <c r="AC24" s="47">
        <v>13</v>
      </c>
      <c r="AD24" s="47">
        <v>50</v>
      </c>
      <c r="AE24" s="47">
        <v>15</v>
      </c>
      <c r="AF24" s="47">
        <v>36</v>
      </c>
      <c r="AG24" s="47">
        <v>125</v>
      </c>
      <c r="AH24" s="47">
        <v>83</v>
      </c>
      <c r="AI24" s="47">
        <v>292</v>
      </c>
      <c r="AJ24" s="47">
        <v>22</v>
      </c>
      <c r="AK24" s="47">
        <v>1296</v>
      </c>
      <c r="AL24" s="47">
        <v>12</v>
      </c>
      <c r="AM24" s="47">
        <v>53</v>
      </c>
      <c r="AN24" s="47">
        <v>76</v>
      </c>
      <c r="AO24" s="47">
        <v>246</v>
      </c>
      <c r="AP24" s="47">
        <v>126</v>
      </c>
      <c r="AQ24" s="47">
        <v>8</v>
      </c>
      <c r="AR24" s="47">
        <v>171</v>
      </c>
      <c r="AS24" s="47">
        <v>1296</v>
      </c>
      <c r="AT24" s="47">
        <v>73</v>
      </c>
      <c r="AU24" s="47">
        <v>70</v>
      </c>
      <c r="AV24" s="47">
        <v>26</v>
      </c>
      <c r="AW24" s="47">
        <v>6</v>
      </c>
      <c r="AX24" s="47">
        <v>78</v>
      </c>
      <c r="AY24" s="47">
        <v>39</v>
      </c>
    </row>
    <row r="25" spans="1:51" ht="15" thickBot="1" x14ac:dyDescent="0.35">
      <c r="A25">
        <v>2013</v>
      </c>
      <c r="B25" s="48" t="s">
        <v>13</v>
      </c>
      <c r="C25" s="47">
        <v>10</v>
      </c>
      <c r="D25" s="47">
        <v>5</v>
      </c>
      <c r="E25" s="47">
        <v>1</v>
      </c>
      <c r="F25" s="47">
        <v>2</v>
      </c>
      <c r="G25" s="47">
        <v>19</v>
      </c>
      <c r="H25" s="47">
        <v>3</v>
      </c>
      <c r="I25" s="47">
        <v>0</v>
      </c>
      <c r="J25" s="47">
        <v>1</v>
      </c>
      <c r="K25" s="47">
        <v>4</v>
      </c>
      <c r="L25" s="47">
        <v>175</v>
      </c>
      <c r="M25" s="47">
        <v>9</v>
      </c>
      <c r="N25" s="47">
        <v>1</v>
      </c>
      <c r="O25" s="47">
        <v>0</v>
      </c>
      <c r="P25" s="47">
        <v>2</v>
      </c>
      <c r="Q25" s="47">
        <v>9</v>
      </c>
      <c r="R25" s="47">
        <v>1</v>
      </c>
      <c r="S25" s="47">
        <v>4</v>
      </c>
      <c r="T25" s="47">
        <v>90</v>
      </c>
      <c r="U25" s="47">
        <v>0</v>
      </c>
      <c r="V25" s="47">
        <v>1</v>
      </c>
      <c r="W25" s="47">
        <v>36</v>
      </c>
      <c r="X25" s="47">
        <v>1</v>
      </c>
      <c r="Y25" s="47">
        <v>1</v>
      </c>
      <c r="Z25" s="47">
        <v>1</v>
      </c>
      <c r="AA25" s="47">
        <v>8</v>
      </c>
      <c r="AB25" s="47">
        <v>5</v>
      </c>
      <c r="AC25" s="47">
        <v>1</v>
      </c>
      <c r="AD25" s="47">
        <v>0</v>
      </c>
      <c r="AE25" s="47">
        <v>1</v>
      </c>
      <c r="AF25" s="47">
        <v>1</v>
      </c>
      <c r="AG25" s="47">
        <v>4</v>
      </c>
      <c r="AH25" s="47">
        <v>2</v>
      </c>
      <c r="AI25" s="47">
        <v>7</v>
      </c>
      <c r="AJ25" s="47">
        <v>0</v>
      </c>
      <c r="AK25" s="47">
        <v>90</v>
      </c>
      <c r="AL25" s="47">
        <v>1</v>
      </c>
      <c r="AM25" s="47">
        <v>5</v>
      </c>
      <c r="AN25" s="47">
        <v>4</v>
      </c>
      <c r="AO25" s="47">
        <v>13</v>
      </c>
      <c r="AP25" s="47">
        <v>3</v>
      </c>
      <c r="AQ25" s="47">
        <v>0</v>
      </c>
      <c r="AR25" s="47">
        <v>4</v>
      </c>
      <c r="AS25" s="47">
        <v>90</v>
      </c>
      <c r="AT25" s="47">
        <v>2</v>
      </c>
      <c r="AU25" s="47">
        <v>4</v>
      </c>
      <c r="AV25" s="47">
        <v>0</v>
      </c>
      <c r="AW25" s="47">
        <v>1</v>
      </c>
      <c r="AX25" s="47">
        <v>12</v>
      </c>
      <c r="AY25" s="47">
        <v>1</v>
      </c>
    </row>
    <row r="26" spans="1:51" ht="15" thickBot="1" x14ac:dyDescent="0.35">
      <c r="A26">
        <v>2013</v>
      </c>
      <c r="B26" s="48" t="s">
        <v>127</v>
      </c>
      <c r="C26" s="47">
        <v>20</v>
      </c>
      <c r="D26" s="47">
        <v>6</v>
      </c>
      <c r="E26" s="47">
        <v>4</v>
      </c>
      <c r="F26" s="47">
        <v>2</v>
      </c>
      <c r="G26" s="47">
        <v>20</v>
      </c>
      <c r="H26" s="47">
        <v>8</v>
      </c>
      <c r="I26" s="47">
        <v>3</v>
      </c>
      <c r="J26" s="47">
        <v>10</v>
      </c>
      <c r="K26" s="47">
        <v>18</v>
      </c>
      <c r="L26" s="47">
        <v>254</v>
      </c>
      <c r="M26" s="47">
        <v>6</v>
      </c>
      <c r="N26" s="47">
        <v>1</v>
      </c>
      <c r="O26" s="47">
        <v>2</v>
      </c>
      <c r="P26" s="47">
        <v>1</v>
      </c>
      <c r="Q26" s="47">
        <v>21</v>
      </c>
      <c r="R26" s="47">
        <v>3</v>
      </c>
      <c r="S26" s="47">
        <v>3</v>
      </c>
      <c r="T26" s="47">
        <v>141</v>
      </c>
      <c r="U26" s="47">
        <v>0</v>
      </c>
      <c r="V26" s="47">
        <v>1</v>
      </c>
      <c r="W26" s="47">
        <v>63</v>
      </c>
      <c r="X26" s="47">
        <v>1</v>
      </c>
      <c r="Y26" s="47">
        <v>13</v>
      </c>
      <c r="Z26" s="47">
        <v>1</v>
      </c>
      <c r="AA26" s="47">
        <v>8</v>
      </c>
      <c r="AB26" s="47">
        <v>11</v>
      </c>
      <c r="AC26" s="47">
        <v>1</v>
      </c>
      <c r="AD26" s="47">
        <v>3</v>
      </c>
      <c r="AE26" s="47">
        <v>2</v>
      </c>
      <c r="AF26" s="47">
        <v>2</v>
      </c>
      <c r="AG26" s="47">
        <v>18</v>
      </c>
      <c r="AH26" s="47">
        <v>10</v>
      </c>
      <c r="AI26" s="47">
        <v>14</v>
      </c>
      <c r="AJ26" s="47">
        <v>3</v>
      </c>
      <c r="AK26" s="47">
        <v>141</v>
      </c>
      <c r="AL26" s="47">
        <v>5</v>
      </c>
      <c r="AM26" s="47">
        <v>5</v>
      </c>
      <c r="AN26" s="47">
        <v>2</v>
      </c>
      <c r="AO26" s="47">
        <v>20</v>
      </c>
      <c r="AP26" s="47">
        <v>11</v>
      </c>
      <c r="AQ26" s="47">
        <v>0</v>
      </c>
      <c r="AR26" s="47">
        <v>8</v>
      </c>
      <c r="AS26" s="47">
        <v>141</v>
      </c>
      <c r="AT26" s="47">
        <v>12</v>
      </c>
      <c r="AU26" s="47">
        <v>2</v>
      </c>
      <c r="AV26" s="47">
        <v>6</v>
      </c>
      <c r="AW26" s="47">
        <v>2</v>
      </c>
      <c r="AX26" s="47">
        <v>5</v>
      </c>
      <c r="AY26" s="47">
        <v>3</v>
      </c>
    </row>
    <row r="27" spans="1:51" ht="15" thickBot="1" x14ac:dyDescent="0.35">
      <c r="A27">
        <v>2013</v>
      </c>
      <c r="B27" s="48" t="s">
        <v>14</v>
      </c>
      <c r="C27" s="47">
        <v>17</v>
      </c>
      <c r="D27" s="47">
        <v>10</v>
      </c>
      <c r="E27" s="47">
        <v>2</v>
      </c>
      <c r="F27" s="47">
        <v>2</v>
      </c>
      <c r="G27" s="47">
        <v>20</v>
      </c>
      <c r="H27" s="47">
        <v>7</v>
      </c>
      <c r="I27" s="47">
        <v>8</v>
      </c>
      <c r="J27" s="47">
        <v>12</v>
      </c>
      <c r="K27" s="47">
        <v>40</v>
      </c>
      <c r="L27" s="47">
        <v>269</v>
      </c>
      <c r="M27" s="47">
        <v>7</v>
      </c>
      <c r="N27" s="47">
        <v>0</v>
      </c>
      <c r="O27" s="47">
        <v>1</v>
      </c>
      <c r="P27" s="47">
        <v>4</v>
      </c>
      <c r="Q27" s="47">
        <v>30</v>
      </c>
      <c r="R27" s="47">
        <v>1</v>
      </c>
      <c r="S27" s="47">
        <v>5</v>
      </c>
      <c r="T27" s="47">
        <v>153</v>
      </c>
      <c r="U27" s="47">
        <v>0</v>
      </c>
      <c r="V27" s="47">
        <v>4</v>
      </c>
      <c r="W27" s="47">
        <v>89</v>
      </c>
      <c r="X27" s="47">
        <v>0</v>
      </c>
      <c r="Y27" s="47">
        <v>24</v>
      </c>
      <c r="Z27" s="47">
        <v>3</v>
      </c>
      <c r="AA27" s="47">
        <v>4</v>
      </c>
      <c r="AB27" s="47">
        <v>7</v>
      </c>
      <c r="AC27" s="47">
        <v>0</v>
      </c>
      <c r="AD27" s="47">
        <v>5</v>
      </c>
      <c r="AE27" s="47">
        <v>2</v>
      </c>
      <c r="AF27" s="47">
        <v>2</v>
      </c>
      <c r="AG27" s="47">
        <v>22</v>
      </c>
      <c r="AH27" s="47">
        <v>11</v>
      </c>
      <c r="AI27" s="47">
        <v>11</v>
      </c>
      <c r="AJ27" s="47">
        <v>1</v>
      </c>
      <c r="AK27" s="47">
        <v>153</v>
      </c>
      <c r="AL27" s="47">
        <v>1</v>
      </c>
      <c r="AM27" s="47">
        <v>5</v>
      </c>
      <c r="AN27" s="47">
        <v>10</v>
      </c>
      <c r="AO27" s="47">
        <v>20</v>
      </c>
      <c r="AP27" s="47">
        <v>22</v>
      </c>
      <c r="AQ27" s="47">
        <v>0</v>
      </c>
      <c r="AR27" s="47">
        <v>7</v>
      </c>
      <c r="AS27" s="47">
        <v>153</v>
      </c>
      <c r="AT27" s="47">
        <v>4</v>
      </c>
      <c r="AU27" s="47">
        <v>1</v>
      </c>
      <c r="AV27" s="47">
        <v>2</v>
      </c>
      <c r="AW27" s="47">
        <v>1</v>
      </c>
      <c r="AX27" s="47">
        <v>5</v>
      </c>
      <c r="AY27" s="47">
        <v>5</v>
      </c>
    </row>
    <row r="28" spans="1:51" ht="15" thickBot="1" x14ac:dyDescent="0.35">
      <c r="A28">
        <v>2013</v>
      </c>
      <c r="B28" s="48" t="s">
        <v>15</v>
      </c>
      <c r="C28" s="47">
        <v>7</v>
      </c>
      <c r="D28" s="47">
        <v>6</v>
      </c>
      <c r="E28" s="47">
        <v>0</v>
      </c>
      <c r="F28" s="47">
        <v>3</v>
      </c>
      <c r="G28" s="47">
        <v>9</v>
      </c>
      <c r="H28" s="47">
        <v>2</v>
      </c>
      <c r="I28" s="47">
        <v>0</v>
      </c>
      <c r="J28" s="47">
        <v>6</v>
      </c>
      <c r="K28" s="47">
        <v>7</v>
      </c>
      <c r="L28" s="47">
        <v>541</v>
      </c>
      <c r="M28" s="47">
        <v>5</v>
      </c>
      <c r="N28" s="47">
        <v>3</v>
      </c>
      <c r="O28" s="47">
        <v>0</v>
      </c>
      <c r="P28" s="47">
        <v>3</v>
      </c>
      <c r="Q28" s="47">
        <v>3</v>
      </c>
      <c r="R28" s="47">
        <v>2</v>
      </c>
      <c r="S28" s="47">
        <v>2</v>
      </c>
      <c r="T28" s="47">
        <v>60</v>
      </c>
      <c r="U28" s="47">
        <v>2</v>
      </c>
      <c r="V28" s="47">
        <v>1</v>
      </c>
      <c r="W28" s="47">
        <v>46</v>
      </c>
      <c r="X28" s="47">
        <v>0</v>
      </c>
      <c r="Y28" s="47">
        <v>5</v>
      </c>
      <c r="Z28" s="47">
        <v>0</v>
      </c>
      <c r="AA28" s="47">
        <v>6</v>
      </c>
      <c r="AB28" s="47">
        <v>4</v>
      </c>
      <c r="AC28" s="47">
        <v>0</v>
      </c>
      <c r="AD28" s="47">
        <v>3</v>
      </c>
      <c r="AE28" s="47">
        <v>1</v>
      </c>
      <c r="AF28" s="47">
        <v>0</v>
      </c>
      <c r="AG28" s="47">
        <v>5</v>
      </c>
      <c r="AH28" s="47">
        <v>4</v>
      </c>
      <c r="AI28" s="47">
        <v>23</v>
      </c>
      <c r="AJ28" s="47">
        <v>2</v>
      </c>
      <c r="AK28" s="47">
        <v>60</v>
      </c>
      <c r="AL28" s="47">
        <v>2</v>
      </c>
      <c r="AM28" s="47">
        <v>1</v>
      </c>
      <c r="AN28" s="47">
        <v>0</v>
      </c>
      <c r="AO28" s="47">
        <v>18</v>
      </c>
      <c r="AP28" s="47">
        <v>17</v>
      </c>
      <c r="AQ28" s="47">
        <v>0</v>
      </c>
      <c r="AR28" s="47">
        <v>6</v>
      </c>
      <c r="AS28" s="47">
        <v>60</v>
      </c>
      <c r="AT28" s="47">
        <v>0</v>
      </c>
      <c r="AU28" s="47">
        <v>2</v>
      </c>
      <c r="AV28" s="47">
        <v>0</v>
      </c>
      <c r="AW28" s="47">
        <v>0</v>
      </c>
      <c r="AX28" s="47">
        <v>2</v>
      </c>
      <c r="AY28" s="47">
        <v>0</v>
      </c>
    </row>
    <row r="29" spans="1:51" ht="15" thickBot="1" x14ac:dyDescent="0.35">
      <c r="A29">
        <v>2013</v>
      </c>
      <c r="B29" s="48" t="s">
        <v>16</v>
      </c>
      <c r="C29" s="47">
        <v>97</v>
      </c>
      <c r="D29" s="47">
        <v>83</v>
      </c>
      <c r="E29" s="47">
        <v>12</v>
      </c>
      <c r="F29" s="47">
        <v>37</v>
      </c>
      <c r="G29" s="47">
        <v>244</v>
      </c>
      <c r="H29" s="47">
        <v>33</v>
      </c>
      <c r="I29" s="47">
        <v>10</v>
      </c>
      <c r="J29" s="47">
        <v>50</v>
      </c>
      <c r="K29" s="47">
        <v>235</v>
      </c>
      <c r="L29" s="47">
        <v>2071</v>
      </c>
      <c r="M29" s="47">
        <v>85</v>
      </c>
      <c r="N29" s="47">
        <v>0</v>
      </c>
      <c r="O29" s="47">
        <v>1</v>
      </c>
      <c r="P29" s="47">
        <v>1</v>
      </c>
      <c r="Q29" s="47">
        <v>140</v>
      </c>
      <c r="R29" s="47">
        <v>9</v>
      </c>
      <c r="S29" s="47">
        <v>95</v>
      </c>
      <c r="T29" s="47">
        <v>906</v>
      </c>
      <c r="U29" s="47">
        <v>1</v>
      </c>
      <c r="V29" s="47">
        <v>13</v>
      </c>
      <c r="W29" s="47">
        <v>410</v>
      </c>
      <c r="X29" s="47">
        <v>13</v>
      </c>
      <c r="Y29" s="47">
        <v>44</v>
      </c>
      <c r="Z29" s="47">
        <v>1</v>
      </c>
      <c r="AA29" s="47">
        <v>113</v>
      </c>
      <c r="AB29" s="47">
        <v>141</v>
      </c>
      <c r="AC29" s="47">
        <v>0</v>
      </c>
      <c r="AD29" s="47">
        <v>20</v>
      </c>
      <c r="AE29" s="47">
        <v>5</v>
      </c>
      <c r="AF29" s="47">
        <v>18</v>
      </c>
      <c r="AG29" s="47">
        <v>55</v>
      </c>
      <c r="AH29" s="47">
        <v>44</v>
      </c>
      <c r="AI29" s="47">
        <v>223</v>
      </c>
      <c r="AJ29" s="47">
        <v>8</v>
      </c>
      <c r="AK29" s="47">
        <v>906</v>
      </c>
      <c r="AL29" s="47">
        <v>4</v>
      </c>
      <c r="AM29" s="47">
        <v>22</v>
      </c>
      <c r="AN29" s="47">
        <v>28</v>
      </c>
      <c r="AO29" s="47">
        <v>300</v>
      </c>
      <c r="AP29" s="47">
        <v>178</v>
      </c>
      <c r="AQ29" s="47">
        <v>1</v>
      </c>
      <c r="AR29" s="47">
        <v>89</v>
      </c>
      <c r="AS29" s="47">
        <v>906</v>
      </c>
      <c r="AT29" s="47">
        <v>20</v>
      </c>
      <c r="AU29" s="47">
        <v>7</v>
      </c>
      <c r="AV29" s="47">
        <v>1</v>
      </c>
      <c r="AW29" s="47">
        <v>3</v>
      </c>
      <c r="AX29" s="47">
        <v>29</v>
      </c>
      <c r="AY29" s="47">
        <v>4</v>
      </c>
    </row>
    <row r="30" spans="1:51" ht="15" thickBot="1" x14ac:dyDescent="0.35">
      <c r="A30">
        <v>2013</v>
      </c>
      <c r="B30" s="48" t="s">
        <v>17</v>
      </c>
      <c r="C30" s="47">
        <v>3</v>
      </c>
      <c r="D30" s="47">
        <v>0</v>
      </c>
      <c r="E30" s="47">
        <v>0</v>
      </c>
      <c r="F30" s="47">
        <v>0</v>
      </c>
      <c r="G30" s="47">
        <v>7</v>
      </c>
      <c r="H30" s="47">
        <v>1</v>
      </c>
      <c r="I30" s="47">
        <v>1</v>
      </c>
      <c r="J30" s="47">
        <v>2</v>
      </c>
      <c r="K30" s="47">
        <v>2</v>
      </c>
      <c r="L30" s="47">
        <v>229</v>
      </c>
      <c r="M30" s="47">
        <v>1</v>
      </c>
      <c r="N30" s="47">
        <v>0</v>
      </c>
      <c r="O30" s="47">
        <v>0</v>
      </c>
      <c r="P30" s="47">
        <v>1</v>
      </c>
      <c r="Q30" s="47">
        <v>1</v>
      </c>
      <c r="R30" s="47">
        <v>0</v>
      </c>
      <c r="S30" s="47">
        <v>7</v>
      </c>
      <c r="T30" s="47">
        <v>30</v>
      </c>
      <c r="U30" s="47">
        <v>0</v>
      </c>
      <c r="V30" s="47">
        <v>0</v>
      </c>
      <c r="W30" s="47">
        <v>42</v>
      </c>
      <c r="X30" s="47">
        <v>0</v>
      </c>
      <c r="Y30" s="47">
        <v>1</v>
      </c>
      <c r="Z30" s="47">
        <v>0</v>
      </c>
      <c r="AA30" s="47">
        <v>3</v>
      </c>
      <c r="AB30" s="47">
        <v>3</v>
      </c>
      <c r="AC30" s="47">
        <v>0</v>
      </c>
      <c r="AD30" s="47">
        <v>0</v>
      </c>
      <c r="AE30" s="47">
        <v>0</v>
      </c>
      <c r="AF30" s="47">
        <v>0</v>
      </c>
      <c r="AG30" s="47">
        <v>2</v>
      </c>
      <c r="AH30" s="47">
        <v>1</v>
      </c>
      <c r="AI30" s="47">
        <v>6</v>
      </c>
      <c r="AJ30" s="47">
        <v>0</v>
      </c>
      <c r="AK30" s="47">
        <v>30</v>
      </c>
      <c r="AL30" s="47">
        <v>0</v>
      </c>
      <c r="AM30" s="47">
        <v>2</v>
      </c>
      <c r="AN30" s="47">
        <v>2</v>
      </c>
      <c r="AO30" s="47">
        <v>17</v>
      </c>
      <c r="AP30" s="47">
        <v>1</v>
      </c>
      <c r="AQ30" s="47">
        <v>0</v>
      </c>
      <c r="AR30" s="47">
        <v>4</v>
      </c>
      <c r="AS30" s="47">
        <v>30</v>
      </c>
      <c r="AT30" s="47">
        <v>1</v>
      </c>
      <c r="AU30" s="47">
        <v>0</v>
      </c>
      <c r="AV30" s="47">
        <v>0</v>
      </c>
      <c r="AW30" s="47">
        <v>0</v>
      </c>
      <c r="AX30" s="47">
        <v>1</v>
      </c>
      <c r="AY30" s="47">
        <v>1</v>
      </c>
    </row>
    <row r="31" spans="1:51" ht="15" thickBot="1" x14ac:dyDescent="0.35">
      <c r="A31">
        <v>2013</v>
      </c>
      <c r="B31" s="48" t="s">
        <v>18</v>
      </c>
      <c r="C31" s="47">
        <v>78</v>
      </c>
      <c r="D31" s="47">
        <v>39</v>
      </c>
      <c r="E31" s="47">
        <v>10</v>
      </c>
      <c r="F31" s="47">
        <v>9</v>
      </c>
      <c r="G31" s="47">
        <v>70</v>
      </c>
      <c r="H31" s="47">
        <v>9</v>
      </c>
      <c r="I31" s="47">
        <v>17</v>
      </c>
      <c r="J31" s="47">
        <v>43</v>
      </c>
      <c r="K31" s="47">
        <v>98</v>
      </c>
      <c r="L31" s="47">
        <v>1944</v>
      </c>
      <c r="M31" s="47">
        <v>24</v>
      </c>
      <c r="N31" s="47">
        <v>11</v>
      </c>
      <c r="O31" s="47">
        <v>10</v>
      </c>
      <c r="P31" s="47">
        <v>13</v>
      </c>
      <c r="Q31" s="47">
        <v>29</v>
      </c>
      <c r="R31" s="47">
        <v>9</v>
      </c>
      <c r="S31" s="47">
        <v>25</v>
      </c>
      <c r="T31" s="47">
        <v>444</v>
      </c>
      <c r="U31" s="47">
        <v>4</v>
      </c>
      <c r="V31" s="47">
        <v>9</v>
      </c>
      <c r="W31" s="47">
        <v>311</v>
      </c>
      <c r="X31" s="47">
        <v>6</v>
      </c>
      <c r="Y31" s="47">
        <v>26</v>
      </c>
      <c r="Z31" s="47">
        <v>20</v>
      </c>
      <c r="AA31" s="47">
        <v>23</v>
      </c>
      <c r="AB31" s="47">
        <v>37</v>
      </c>
      <c r="AC31" s="47">
        <v>12</v>
      </c>
      <c r="AD31" s="47">
        <v>61</v>
      </c>
      <c r="AE31" s="47">
        <v>3</v>
      </c>
      <c r="AF31" s="47">
        <v>5</v>
      </c>
      <c r="AG31" s="47">
        <v>24</v>
      </c>
      <c r="AH31" s="47">
        <v>19</v>
      </c>
      <c r="AI31" s="47">
        <v>69</v>
      </c>
      <c r="AJ31" s="47">
        <v>8</v>
      </c>
      <c r="AK31" s="47">
        <v>444</v>
      </c>
      <c r="AL31" s="47">
        <v>9</v>
      </c>
      <c r="AM31" s="47">
        <v>14</v>
      </c>
      <c r="AN31" s="47">
        <v>17</v>
      </c>
      <c r="AO31" s="47">
        <v>170</v>
      </c>
      <c r="AP31" s="47">
        <v>79</v>
      </c>
      <c r="AQ31" s="47">
        <v>2</v>
      </c>
      <c r="AR31" s="47">
        <v>38</v>
      </c>
      <c r="AS31" s="47">
        <v>444</v>
      </c>
      <c r="AT31" s="47">
        <v>21</v>
      </c>
      <c r="AU31" s="47">
        <v>44</v>
      </c>
      <c r="AV31" s="47">
        <v>6</v>
      </c>
      <c r="AW31" s="47">
        <v>4</v>
      </c>
      <c r="AX31" s="47">
        <v>58</v>
      </c>
      <c r="AY31" s="47">
        <v>18</v>
      </c>
    </row>
    <row r="32" spans="1:51" ht="15" thickBot="1" x14ac:dyDescent="0.35">
      <c r="A32">
        <v>2013</v>
      </c>
      <c r="B32" s="48" t="s">
        <v>19</v>
      </c>
      <c r="C32" s="47">
        <v>323</v>
      </c>
      <c r="D32" s="47">
        <v>233</v>
      </c>
      <c r="E32" s="47">
        <v>38</v>
      </c>
      <c r="F32" s="47">
        <v>57</v>
      </c>
      <c r="G32" s="47">
        <v>430</v>
      </c>
      <c r="H32" s="47">
        <v>98</v>
      </c>
      <c r="I32" s="47">
        <v>64</v>
      </c>
      <c r="J32" s="47">
        <v>229</v>
      </c>
      <c r="K32" s="47">
        <v>629</v>
      </c>
      <c r="L32" s="47">
        <v>5572</v>
      </c>
      <c r="M32" s="47">
        <v>184</v>
      </c>
      <c r="N32" s="47">
        <v>19</v>
      </c>
      <c r="O32" s="47">
        <v>24</v>
      </c>
      <c r="P32" s="47">
        <v>73</v>
      </c>
      <c r="Q32" s="47">
        <v>384</v>
      </c>
      <c r="R32" s="47">
        <v>62</v>
      </c>
      <c r="S32" s="47">
        <v>312</v>
      </c>
      <c r="T32" s="47">
        <v>3114</v>
      </c>
      <c r="U32" s="47">
        <v>8</v>
      </c>
      <c r="V32" s="47">
        <v>43</v>
      </c>
      <c r="W32" s="47">
        <v>1685</v>
      </c>
      <c r="X32" s="47">
        <v>40</v>
      </c>
      <c r="Y32" s="47">
        <v>223</v>
      </c>
      <c r="Z32" s="47">
        <v>32</v>
      </c>
      <c r="AA32" s="47">
        <v>214</v>
      </c>
      <c r="AB32" s="47">
        <v>308</v>
      </c>
      <c r="AC32" s="47">
        <v>30</v>
      </c>
      <c r="AD32" s="47">
        <v>74</v>
      </c>
      <c r="AE32" s="47">
        <v>47</v>
      </c>
      <c r="AF32" s="47">
        <v>90</v>
      </c>
      <c r="AG32" s="47">
        <v>202</v>
      </c>
      <c r="AH32" s="47">
        <v>299</v>
      </c>
      <c r="AI32" s="47">
        <v>538</v>
      </c>
      <c r="AJ32" s="47">
        <v>40</v>
      </c>
      <c r="AK32" s="47">
        <v>3114</v>
      </c>
      <c r="AL32" s="47">
        <v>40</v>
      </c>
      <c r="AM32" s="47">
        <v>191</v>
      </c>
      <c r="AN32" s="47">
        <v>151</v>
      </c>
      <c r="AO32" s="47">
        <v>563</v>
      </c>
      <c r="AP32" s="47">
        <v>266</v>
      </c>
      <c r="AQ32" s="47">
        <v>7</v>
      </c>
      <c r="AR32" s="47">
        <v>337</v>
      </c>
      <c r="AS32" s="47">
        <v>3114</v>
      </c>
      <c r="AT32" s="47">
        <v>160</v>
      </c>
      <c r="AU32" s="47">
        <v>118</v>
      </c>
      <c r="AV32" s="47">
        <v>46</v>
      </c>
      <c r="AW32" s="47">
        <v>20</v>
      </c>
      <c r="AX32" s="47">
        <v>187</v>
      </c>
      <c r="AY32" s="47">
        <v>75</v>
      </c>
    </row>
    <row r="33" spans="1:51" ht="15" thickBot="1" x14ac:dyDescent="0.35">
      <c r="A33">
        <v>2013</v>
      </c>
      <c r="B33" s="48" t="s">
        <v>128</v>
      </c>
      <c r="C33" s="47">
        <v>155</v>
      </c>
      <c r="D33" s="47">
        <v>83</v>
      </c>
      <c r="E33" s="47">
        <v>21</v>
      </c>
      <c r="F33" s="47">
        <v>25</v>
      </c>
      <c r="G33" s="47">
        <v>255</v>
      </c>
      <c r="H33" s="47">
        <v>34</v>
      </c>
      <c r="I33" s="47">
        <v>36</v>
      </c>
      <c r="J33" s="47">
        <v>122</v>
      </c>
      <c r="K33" s="47">
        <v>252</v>
      </c>
      <c r="L33" s="47">
        <v>2538</v>
      </c>
      <c r="M33" s="47">
        <v>82</v>
      </c>
      <c r="N33" s="47">
        <v>12</v>
      </c>
      <c r="O33" s="47">
        <v>17</v>
      </c>
      <c r="P33" s="47">
        <v>37</v>
      </c>
      <c r="Q33" s="47">
        <v>173</v>
      </c>
      <c r="R33" s="47">
        <v>30</v>
      </c>
      <c r="S33" s="47">
        <v>111</v>
      </c>
      <c r="T33" s="47">
        <v>1431</v>
      </c>
      <c r="U33" s="47">
        <v>2</v>
      </c>
      <c r="V33" s="47">
        <v>14</v>
      </c>
      <c r="W33" s="47">
        <v>834</v>
      </c>
      <c r="X33" s="47">
        <v>25</v>
      </c>
      <c r="Y33" s="47">
        <v>102</v>
      </c>
      <c r="Z33" s="47">
        <v>13</v>
      </c>
      <c r="AA33" s="47">
        <v>104</v>
      </c>
      <c r="AB33" s="47">
        <v>178</v>
      </c>
      <c r="AC33" s="47">
        <v>13</v>
      </c>
      <c r="AD33" s="47">
        <v>29</v>
      </c>
      <c r="AE33" s="47">
        <v>20</v>
      </c>
      <c r="AF33" s="47">
        <v>20</v>
      </c>
      <c r="AG33" s="47">
        <v>72</v>
      </c>
      <c r="AH33" s="47">
        <v>144</v>
      </c>
      <c r="AI33" s="47">
        <v>262</v>
      </c>
      <c r="AJ33" s="47">
        <v>19</v>
      </c>
      <c r="AK33" s="47">
        <v>1431</v>
      </c>
      <c r="AL33" s="47">
        <v>35</v>
      </c>
      <c r="AM33" s="47">
        <v>99</v>
      </c>
      <c r="AN33" s="47">
        <v>48</v>
      </c>
      <c r="AO33" s="47">
        <v>248</v>
      </c>
      <c r="AP33" s="47">
        <v>155</v>
      </c>
      <c r="AQ33" s="47">
        <v>5</v>
      </c>
      <c r="AR33" s="47">
        <v>171</v>
      </c>
      <c r="AS33" s="47">
        <v>1431</v>
      </c>
      <c r="AT33" s="47">
        <v>73</v>
      </c>
      <c r="AU33" s="47">
        <v>58</v>
      </c>
      <c r="AV33" s="47">
        <v>30</v>
      </c>
      <c r="AW33" s="47">
        <v>11</v>
      </c>
      <c r="AX33" s="47">
        <v>112</v>
      </c>
      <c r="AY33" s="47">
        <v>32</v>
      </c>
    </row>
    <row r="34" spans="1:51" ht="15" thickBot="1" x14ac:dyDescent="0.35">
      <c r="A34">
        <v>2014</v>
      </c>
      <c r="B34" s="48" t="s">
        <v>6</v>
      </c>
      <c r="C34" s="47">
        <v>1182</v>
      </c>
      <c r="D34" s="47">
        <v>745</v>
      </c>
      <c r="E34" s="47">
        <v>175</v>
      </c>
      <c r="F34" s="47">
        <v>319</v>
      </c>
      <c r="G34" s="47">
        <v>1328</v>
      </c>
      <c r="H34" s="47">
        <v>437</v>
      </c>
      <c r="I34" s="47">
        <v>245</v>
      </c>
      <c r="J34" s="47">
        <v>808</v>
      </c>
      <c r="K34" s="47">
        <v>2424</v>
      </c>
      <c r="L34" s="47">
        <v>16871</v>
      </c>
      <c r="M34" s="47">
        <v>852</v>
      </c>
      <c r="N34" s="47">
        <v>84</v>
      </c>
      <c r="O34" s="47">
        <v>52</v>
      </c>
      <c r="P34" s="47">
        <v>162</v>
      </c>
      <c r="Q34" s="47">
        <v>1103</v>
      </c>
      <c r="R34" s="47">
        <v>206</v>
      </c>
      <c r="S34" s="47">
        <v>660</v>
      </c>
      <c r="T34" s="47">
        <v>8454</v>
      </c>
      <c r="U34" s="47">
        <v>14</v>
      </c>
      <c r="V34" s="47">
        <v>230</v>
      </c>
      <c r="W34" s="47">
        <v>3817</v>
      </c>
      <c r="X34" s="47">
        <v>206</v>
      </c>
      <c r="Y34" s="47">
        <v>553</v>
      </c>
      <c r="Z34" s="47">
        <v>106</v>
      </c>
      <c r="AA34" s="47">
        <v>659</v>
      </c>
      <c r="AB34" s="47">
        <v>929</v>
      </c>
      <c r="AC34" s="47">
        <v>74</v>
      </c>
      <c r="AD34" s="47">
        <v>375</v>
      </c>
      <c r="AE34" s="47">
        <v>88</v>
      </c>
      <c r="AF34" s="47">
        <v>213</v>
      </c>
      <c r="AG34" s="47">
        <v>675</v>
      </c>
      <c r="AH34" s="47">
        <v>630</v>
      </c>
      <c r="AI34" s="47">
        <v>1736</v>
      </c>
      <c r="AJ34" s="47">
        <v>155</v>
      </c>
      <c r="AK34" s="47">
        <v>8454</v>
      </c>
      <c r="AL34" s="47">
        <v>82</v>
      </c>
      <c r="AM34" s="47">
        <v>564</v>
      </c>
      <c r="AN34" s="47">
        <v>540</v>
      </c>
      <c r="AO34" s="47">
        <v>1293</v>
      </c>
      <c r="AP34" s="47">
        <v>1216</v>
      </c>
      <c r="AQ34" s="47">
        <v>45</v>
      </c>
      <c r="AR34" s="47">
        <v>994</v>
      </c>
      <c r="AS34" s="47">
        <v>8454</v>
      </c>
      <c r="AT34" s="47">
        <v>348</v>
      </c>
      <c r="AU34" s="47">
        <v>392</v>
      </c>
      <c r="AV34" s="47">
        <v>130</v>
      </c>
      <c r="AW34" s="47">
        <v>62</v>
      </c>
      <c r="AX34" s="47">
        <v>455</v>
      </c>
      <c r="AY34" s="47">
        <v>218</v>
      </c>
    </row>
    <row r="35" spans="1:51" ht="15" thickBot="1" x14ac:dyDescent="0.35">
      <c r="A35">
        <v>2014</v>
      </c>
      <c r="B35" s="48" t="s">
        <v>7</v>
      </c>
      <c r="C35" s="47">
        <v>14</v>
      </c>
      <c r="D35" s="47">
        <v>5</v>
      </c>
      <c r="E35" s="47">
        <v>0</v>
      </c>
      <c r="F35" s="47">
        <v>0</v>
      </c>
      <c r="G35" s="47">
        <v>16</v>
      </c>
      <c r="H35" s="47">
        <v>5</v>
      </c>
      <c r="I35" s="47">
        <v>0</v>
      </c>
      <c r="J35" s="47">
        <v>1</v>
      </c>
      <c r="K35" s="47">
        <v>26</v>
      </c>
      <c r="L35" s="47">
        <v>544</v>
      </c>
      <c r="M35" s="47">
        <v>5</v>
      </c>
      <c r="N35" s="47">
        <v>3</v>
      </c>
      <c r="O35" s="47">
        <v>1</v>
      </c>
      <c r="P35" s="47">
        <v>0</v>
      </c>
      <c r="Q35" s="47">
        <v>4</v>
      </c>
      <c r="R35" s="47">
        <v>0</v>
      </c>
      <c r="S35" s="47">
        <v>2</v>
      </c>
      <c r="T35" s="47">
        <v>108</v>
      </c>
      <c r="U35" s="47">
        <v>0</v>
      </c>
      <c r="V35" s="47">
        <v>0</v>
      </c>
      <c r="W35" s="47">
        <v>56</v>
      </c>
      <c r="X35" s="47">
        <v>1</v>
      </c>
      <c r="Y35" s="47">
        <v>4</v>
      </c>
      <c r="Z35" s="47">
        <v>0</v>
      </c>
      <c r="AA35" s="47">
        <v>2</v>
      </c>
      <c r="AB35" s="47">
        <v>9</v>
      </c>
      <c r="AC35" s="47">
        <v>0</v>
      </c>
      <c r="AD35" s="47">
        <v>4</v>
      </c>
      <c r="AE35" s="47">
        <v>0</v>
      </c>
      <c r="AF35" s="47">
        <v>0</v>
      </c>
      <c r="AG35" s="47">
        <v>4</v>
      </c>
      <c r="AH35" s="47">
        <v>8</v>
      </c>
      <c r="AI35" s="47">
        <v>42</v>
      </c>
      <c r="AJ35" s="47">
        <v>0</v>
      </c>
      <c r="AK35" s="47">
        <v>108</v>
      </c>
      <c r="AL35" s="47">
        <v>0</v>
      </c>
      <c r="AM35" s="47">
        <v>2</v>
      </c>
      <c r="AN35" s="47">
        <v>7</v>
      </c>
      <c r="AO35" s="47">
        <v>7</v>
      </c>
      <c r="AP35" s="47">
        <v>7</v>
      </c>
      <c r="AQ35" s="47">
        <v>0</v>
      </c>
      <c r="AR35" s="47">
        <v>5</v>
      </c>
      <c r="AS35" s="47">
        <v>108</v>
      </c>
      <c r="AT35" s="47">
        <v>6</v>
      </c>
      <c r="AU35" s="47">
        <v>12</v>
      </c>
      <c r="AV35" s="47">
        <v>2</v>
      </c>
      <c r="AW35" s="47">
        <v>0</v>
      </c>
      <c r="AX35" s="47">
        <v>4</v>
      </c>
      <c r="AY35" s="47">
        <v>1</v>
      </c>
    </row>
    <row r="36" spans="1:51" ht="15" thickBot="1" x14ac:dyDescent="0.35">
      <c r="A36">
        <v>2014</v>
      </c>
      <c r="B36" s="48" t="s">
        <v>8</v>
      </c>
      <c r="C36" s="47">
        <v>99</v>
      </c>
      <c r="D36" s="47">
        <v>111</v>
      </c>
      <c r="E36" s="47">
        <v>25</v>
      </c>
      <c r="F36" s="47">
        <v>16</v>
      </c>
      <c r="G36" s="47">
        <v>116</v>
      </c>
      <c r="H36" s="47">
        <v>35</v>
      </c>
      <c r="I36" s="47">
        <v>18</v>
      </c>
      <c r="J36" s="47">
        <v>62</v>
      </c>
      <c r="K36" s="47">
        <v>165</v>
      </c>
      <c r="L36" s="47">
        <v>2768</v>
      </c>
      <c r="M36" s="47">
        <v>68</v>
      </c>
      <c r="N36" s="47">
        <v>25</v>
      </c>
      <c r="O36" s="47">
        <v>7</v>
      </c>
      <c r="P36" s="47">
        <v>16</v>
      </c>
      <c r="Q36" s="47">
        <v>84</v>
      </c>
      <c r="R36" s="47">
        <v>22</v>
      </c>
      <c r="S36" s="47">
        <v>47</v>
      </c>
      <c r="T36" s="47">
        <v>1215</v>
      </c>
      <c r="U36" s="47">
        <v>1</v>
      </c>
      <c r="V36" s="47">
        <v>23</v>
      </c>
      <c r="W36" s="47">
        <v>508</v>
      </c>
      <c r="X36" s="47">
        <v>15</v>
      </c>
      <c r="Y36" s="47">
        <v>74</v>
      </c>
      <c r="Z36" s="47">
        <v>15</v>
      </c>
      <c r="AA36" s="47">
        <v>53</v>
      </c>
      <c r="AB36" s="47">
        <v>113</v>
      </c>
      <c r="AC36" s="47">
        <v>14</v>
      </c>
      <c r="AD36" s="47">
        <v>49</v>
      </c>
      <c r="AE36" s="47">
        <v>27</v>
      </c>
      <c r="AF36" s="47">
        <v>29</v>
      </c>
      <c r="AG36" s="47">
        <v>54</v>
      </c>
      <c r="AH36" s="47">
        <v>56</v>
      </c>
      <c r="AI36" s="47">
        <v>162</v>
      </c>
      <c r="AJ36" s="47">
        <v>13</v>
      </c>
      <c r="AK36" s="47">
        <v>1215</v>
      </c>
      <c r="AL36" s="47">
        <v>12</v>
      </c>
      <c r="AM36" s="47">
        <v>35</v>
      </c>
      <c r="AN36" s="47">
        <v>50</v>
      </c>
      <c r="AO36" s="47">
        <v>219</v>
      </c>
      <c r="AP36" s="47">
        <v>92</v>
      </c>
      <c r="AQ36" s="47">
        <v>4</v>
      </c>
      <c r="AR36" s="47">
        <v>60</v>
      </c>
      <c r="AS36" s="47">
        <v>1215</v>
      </c>
      <c r="AT36" s="47">
        <v>43</v>
      </c>
      <c r="AU36" s="47">
        <v>41</v>
      </c>
      <c r="AV36" s="47">
        <v>19</v>
      </c>
      <c r="AW36" s="47">
        <v>14</v>
      </c>
      <c r="AX36" s="47">
        <v>38</v>
      </c>
      <c r="AY36" s="47">
        <v>34</v>
      </c>
    </row>
    <row r="37" spans="1:51" ht="15" thickBot="1" x14ac:dyDescent="0.35">
      <c r="A37">
        <v>2014</v>
      </c>
      <c r="B37" s="48" t="s">
        <v>9</v>
      </c>
      <c r="C37" s="47">
        <v>448</v>
      </c>
      <c r="D37" s="47">
        <v>217</v>
      </c>
      <c r="E37" s="47">
        <v>49</v>
      </c>
      <c r="F37" s="47">
        <v>77</v>
      </c>
      <c r="G37" s="47">
        <v>405</v>
      </c>
      <c r="H37" s="47">
        <v>108</v>
      </c>
      <c r="I37" s="47">
        <v>81</v>
      </c>
      <c r="J37" s="47">
        <v>307</v>
      </c>
      <c r="K37" s="47">
        <v>564</v>
      </c>
      <c r="L37" s="47">
        <v>5922</v>
      </c>
      <c r="M37" s="47">
        <v>209</v>
      </c>
      <c r="N37" s="47">
        <v>19</v>
      </c>
      <c r="O37" s="47">
        <v>33</v>
      </c>
      <c r="P37" s="47">
        <v>40</v>
      </c>
      <c r="Q37" s="47">
        <v>286</v>
      </c>
      <c r="R37" s="47">
        <v>62</v>
      </c>
      <c r="S37" s="47">
        <v>193</v>
      </c>
      <c r="T37" s="47">
        <v>2496</v>
      </c>
      <c r="U37" s="47">
        <v>9</v>
      </c>
      <c r="V37" s="47">
        <v>60</v>
      </c>
      <c r="W37" s="47">
        <v>1393</v>
      </c>
      <c r="X37" s="47">
        <v>68</v>
      </c>
      <c r="Y37" s="47">
        <v>211</v>
      </c>
      <c r="Z37" s="47">
        <v>26</v>
      </c>
      <c r="AA37" s="47">
        <v>184</v>
      </c>
      <c r="AB37" s="47">
        <v>271</v>
      </c>
      <c r="AC37" s="47">
        <v>19</v>
      </c>
      <c r="AD37" s="47">
        <v>94</v>
      </c>
      <c r="AE37" s="47">
        <v>23</v>
      </c>
      <c r="AF37" s="47">
        <v>91</v>
      </c>
      <c r="AG37" s="47">
        <v>226</v>
      </c>
      <c r="AH37" s="47">
        <v>251</v>
      </c>
      <c r="AI37" s="47">
        <v>397</v>
      </c>
      <c r="AJ37" s="47">
        <v>47</v>
      </c>
      <c r="AK37" s="47">
        <v>2496</v>
      </c>
      <c r="AL37" s="47">
        <v>31</v>
      </c>
      <c r="AM37" s="47">
        <v>194</v>
      </c>
      <c r="AN37" s="47">
        <v>143</v>
      </c>
      <c r="AO37" s="47">
        <v>428</v>
      </c>
      <c r="AP37" s="47">
        <v>311</v>
      </c>
      <c r="AQ37" s="47">
        <v>18</v>
      </c>
      <c r="AR37" s="47">
        <v>259</v>
      </c>
      <c r="AS37" s="47">
        <v>2496</v>
      </c>
      <c r="AT37" s="47">
        <v>143</v>
      </c>
      <c r="AU37" s="47">
        <v>96</v>
      </c>
      <c r="AV37" s="47">
        <v>71</v>
      </c>
      <c r="AW37" s="47">
        <v>15</v>
      </c>
      <c r="AX37" s="47">
        <v>132</v>
      </c>
      <c r="AY37" s="47">
        <v>58</v>
      </c>
    </row>
    <row r="38" spans="1:51" ht="15" thickBot="1" x14ac:dyDescent="0.35">
      <c r="A38">
        <v>2014</v>
      </c>
      <c r="B38" s="48" t="s">
        <v>10</v>
      </c>
      <c r="C38" s="47">
        <v>83</v>
      </c>
      <c r="D38" s="47">
        <v>53</v>
      </c>
      <c r="E38" s="47">
        <v>26</v>
      </c>
      <c r="F38" s="47">
        <v>17</v>
      </c>
      <c r="G38" s="47">
        <v>123</v>
      </c>
      <c r="H38" s="47">
        <v>19</v>
      </c>
      <c r="I38" s="47">
        <v>11</v>
      </c>
      <c r="J38" s="47">
        <v>103</v>
      </c>
      <c r="K38" s="47">
        <v>108</v>
      </c>
      <c r="L38" s="47">
        <v>1149</v>
      </c>
      <c r="M38" s="47">
        <v>31</v>
      </c>
      <c r="N38" s="47">
        <v>5</v>
      </c>
      <c r="O38" s="47">
        <v>4</v>
      </c>
      <c r="P38" s="47">
        <v>13</v>
      </c>
      <c r="Q38" s="47">
        <v>95</v>
      </c>
      <c r="R38" s="47">
        <v>5</v>
      </c>
      <c r="S38" s="47">
        <v>55</v>
      </c>
      <c r="T38" s="47">
        <v>615</v>
      </c>
      <c r="U38" s="47">
        <v>7</v>
      </c>
      <c r="V38" s="47">
        <v>10</v>
      </c>
      <c r="W38" s="47">
        <v>334</v>
      </c>
      <c r="X38" s="47">
        <v>7</v>
      </c>
      <c r="Y38" s="47">
        <v>78</v>
      </c>
      <c r="Z38" s="47">
        <v>7</v>
      </c>
      <c r="AA38" s="47">
        <v>47</v>
      </c>
      <c r="AB38" s="47">
        <v>49</v>
      </c>
      <c r="AC38" s="47">
        <v>6</v>
      </c>
      <c r="AD38" s="47">
        <v>12</v>
      </c>
      <c r="AE38" s="47">
        <v>6</v>
      </c>
      <c r="AF38" s="47">
        <v>30</v>
      </c>
      <c r="AG38" s="47">
        <v>39</v>
      </c>
      <c r="AH38" s="47">
        <v>77</v>
      </c>
      <c r="AI38" s="47">
        <v>133</v>
      </c>
      <c r="AJ38" s="47">
        <v>12</v>
      </c>
      <c r="AK38" s="47">
        <v>615</v>
      </c>
      <c r="AL38" s="47">
        <v>5</v>
      </c>
      <c r="AM38" s="47">
        <v>24</v>
      </c>
      <c r="AN38" s="47">
        <v>41</v>
      </c>
      <c r="AO38" s="47">
        <v>206</v>
      </c>
      <c r="AP38" s="47">
        <v>68</v>
      </c>
      <c r="AQ38" s="47">
        <v>3</v>
      </c>
      <c r="AR38" s="47">
        <v>47</v>
      </c>
      <c r="AS38" s="47">
        <v>615</v>
      </c>
      <c r="AT38" s="47">
        <v>91</v>
      </c>
      <c r="AU38" s="47">
        <v>14</v>
      </c>
      <c r="AV38" s="47">
        <v>15</v>
      </c>
      <c r="AW38" s="47">
        <v>1</v>
      </c>
      <c r="AX38" s="47">
        <v>23</v>
      </c>
      <c r="AY38" s="47">
        <v>30</v>
      </c>
    </row>
    <row r="39" spans="1:51" ht="15" thickBot="1" x14ac:dyDescent="0.35">
      <c r="A39">
        <v>2014</v>
      </c>
      <c r="B39" s="48" t="s">
        <v>11</v>
      </c>
      <c r="C39" s="47">
        <v>55</v>
      </c>
      <c r="D39" s="47">
        <v>57</v>
      </c>
      <c r="E39" s="47">
        <v>8</v>
      </c>
      <c r="F39" s="47">
        <v>19</v>
      </c>
      <c r="G39" s="47">
        <v>78</v>
      </c>
      <c r="H39" s="47">
        <v>17</v>
      </c>
      <c r="I39" s="47">
        <v>19</v>
      </c>
      <c r="J39" s="47">
        <v>56</v>
      </c>
      <c r="K39" s="47">
        <v>105</v>
      </c>
      <c r="L39" s="47">
        <v>911</v>
      </c>
      <c r="M39" s="47">
        <v>32</v>
      </c>
      <c r="N39" s="47">
        <v>3</v>
      </c>
      <c r="O39" s="47">
        <v>5</v>
      </c>
      <c r="P39" s="47">
        <v>11</v>
      </c>
      <c r="Q39" s="47">
        <v>42</v>
      </c>
      <c r="R39" s="47">
        <v>5</v>
      </c>
      <c r="S39" s="47">
        <v>44</v>
      </c>
      <c r="T39" s="47">
        <v>672</v>
      </c>
      <c r="U39" s="47">
        <v>3</v>
      </c>
      <c r="V39" s="47">
        <v>8</v>
      </c>
      <c r="W39" s="47">
        <v>162</v>
      </c>
      <c r="X39" s="47">
        <v>9</v>
      </c>
      <c r="Y39" s="47">
        <v>48</v>
      </c>
      <c r="Z39" s="47">
        <v>2</v>
      </c>
      <c r="AA39" s="47">
        <v>34</v>
      </c>
      <c r="AB39" s="47">
        <v>61</v>
      </c>
      <c r="AC39" s="47">
        <v>7</v>
      </c>
      <c r="AD39" s="47">
        <v>29</v>
      </c>
      <c r="AE39" s="47">
        <v>7</v>
      </c>
      <c r="AF39" s="47">
        <v>15</v>
      </c>
      <c r="AG39" s="47">
        <v>34</v>
      </c>
      <c r="AH39" s="47">
        <v>25</v>
      </c>
      <c r="AI39" s="47">
        <v>74</v>
      </c>
      <c r="AJ39" s="47">
        <v>19</v>
      </c>
      <c r="AK39" s="47">
        <v>672</v>
      </c>
      <c r="AL39" s="47">
        <v>9</v>
      </c>
      <c r="AM39" s="47">
        <v>31</v>
      </c>
      <c r="AN39" s="47">
        <v>21</v>
      </c>
      <c r="AO39" s="47">
        <v>115</v>
      </c>
      <c r="AP39" s="47">
        <v>59</v>
      </c>
      <c r="AQ39" s="47">
        <v>3</v>
      </c>
      <c r="AR39" s="47">
        <v>84</v>
      </c>
      <c r="AS39" s="47">
        <v>672</v>
      </c>
      <c r="AT39" s="47">
        <v>23</v>
      </c>
      <c r="AU39" s="47">
        <v>6</v>
      </c>
      <c r="AV39" s="47">
        <v>5</v>
      </c>
      <c r="AW39" s="47">
        <v>8</v>
      </c>
      <c r="AX39" s="47">
        <v>28</v>
      </c>
      <c r="AY39" s="47">
        <v>16</v>
      </c>
    </row>
    <row r="40" spans="1:51" ht="15" thickBot="1" x14ac:dyDescent="0.35">
      <c r="A40">
        <v>2014</v>
      </c>
      <c r="B40" s="48" t="s">
        <v>12</v>
      </c>
      <c r="C40" s="47">
        <v>210</v>
      </c>
      <c r="D40" s="47">
        <v>98</v>
      </c>
      <c r="E40" s="47">
        <v>41</v>
      </c>
      <c r="F40" s="47">
        <v>61</v>
      </c>
      <c r="G40" s="47">
        <v>419</v>
      </c>
      <c r="H40" s="47">
        <v>160</v>
      </c>
      <c r="I40" s="47">
        <v>47</v>
      </c>
      <c r="J40" s="47">
        <v>111</v>
      </c>
      <c r="K40" s="47">
        <v>331</v>
      </c>
      <c r="L40" s="47">
        <v>5288</v>
      </c>
      <c r="M40" s="47">
        <v>210</v>
      </c>
      <c r="N40" s="47">
        <v>27</v>
      </c>
      <c r="O40" s="47">
        <v>12</v>
      </c>
      <c r="P40" s="47">
        <v>23</v>
      </c>
      <c r="Q40" s="47">
        <v>246</v>
      </c>
      <c r="R40" s="47">
        <v>46</v>
      </c>
      <c r="S40" s="47">
        <v>94</v>
      </c>
      <c r="T40" s="47">
        <v>1464</v>
      </c>
      <c r="U40" s="47">
        <v>5</v>
      </c>
      <c r="V40" s="47">
        <v>65</v>
      </c>
      <c r="W40" s="47">
        <v>730</v>
      </c>
      <c r="X40" s="47">
        <v>47</v>
      </c>
      <c r="Y40" s="47">
        <v>111</v>
      </c>
      <c r="Z40" s="47">
        <v>21</v>
      </c>
      <c r="AA40" s="47">
        <v>118</v>
      </c>
      <c r="AB40" s="47">
        <v>176</v>
      </c>
      <c r="AC40" s="47">
        <v>6</v>
      </c>
      <c r="AD40" s="47">
        <v>82</v>
      </c>
      <c r="AE40" s="47">
        <v>34</v>
      </c>
      <c r="AF40" s="47">
        <v>37</v>
      </c>
      <c r="AG40" s="47">
        <v>161</v>
      </c>
      <c r="AH40" s="47">
        <v>126</v>
      </c>
      <c r="AI40" s="47">
        <v>382</v>
      </c>
      <c r="AJ40" s="47">
        <v>19</v>
      </c>
      <c r="AK40" s="47">
        <v>1464</v>
      </c>
      <c r="AL40" s="47">
        <v>16</v>
      </c>
      <c r="AM40" s="47">
        <v>54</v>
      </c>
      <c r="AN40" s="47">
        <v>62</v>
      </c>
      <c r="AO40" s="47">
        <v>245</v>
      </c>
      <c r="AP40" s="47">
        <v>160</v>
      </c>
      <c r="AQ40" s="47">
        <v>2</v>
      </c>
      <c r="AR40" s="47">
        <v>122</v>
      </c>
      <c r="AS40" s="47">
        <v>1464</v>
      </c>
      <c r="AT40" s="47">
        <v>117</v>
      </c>
      <c r="AU40" s="47">
        <v>73</v>
      </c>
      <c r="AV40" s="47">
        <v>27</v>
      </c>
      <c r="AW40" s="47">
        <v>2</v>
      </c>
      <c r="AX40" s="47">
        <v>76</v>
      </c>
      <c r="AY40" s="47">
        <v>40</v>
      </c>
    </row>
    <row r="41" spans="1:51" ht="15" thickBot="1" x14ac:dyDescent="0.35">
      <c r="A41">
        <v>2014</v>
      </c>
      <c r="B41" s="48" t="s">
        <v>13</v>
      </c>
      <c r="C41" s="47">
        <v>20</v>
      </c>
      <c r="D41" s="47">
        <v>19</v>
      </c>
      <c r="E41" s="47">
        <v>1</v>
      </c>
      <c r="F41" s="47">
        <v>5</v>
      </c>
      <c r="G41" s="47">
        <v>29</v>
      </c>
      <c r="H41" s="47">
        <v>2</v>
      </c>
      <c r="I41" s="47">
        <v>1</v>
      </c>
      <c r="J41" s="47">
        <v>7</v>
      </c>
      <c r="K41" s="47">
        <v>15</v>
      </c>
      <c r="L41" s="47">
        <v>241</v>
      </c>
      <c r="M41" s="47">
        <v>10</v>
      </c>
      <c r="N41" s="47">
        <v>1</v>
      </c>
      <c r="O41" s="47">
        <v>1</v>
      </c>
      <c r="P41" s="47">
        <v>4</v>
      </c>
      <c r="Q41" s="47">
        <v>15</v>
      </c>
      <c r="R41" s="47">
        <v>2</v>
      </c>
      <c r="S41" s="47">
        <v>5</v>
      </c>
      <c r="T41" s="47">
        <v>108</v>
      </c>
      <c r="U41" s="47">
        <v>1</v>
      </c>
      <c r="V41" s="47">
        <v>3</v>
      </c>
      <c r="W41" s="47">
        <v>49</v>
      </c>
      <c r="X41" s="47">
        <v>0</v>
      </c>
      <c r="Y41" s="47">
        <v>9</v>
      </c>
      <c r="Z41" s="47">
        <v>1</v>
      </c>
      <c r="AA41" s="47">
        <v>9</v>
      </c>
      <c r="AB41" s="47">
        <v>12</v>
      </c>
      <c r="AC41" s="47">
        <v>0</v>
      </c>
      <c r="AD41" s="47">
        <v>3</v>
      </c>
      <c r="AE41" s="47">
        <v>0</v>
      </c>
      <c r="AF41" s="47">
        <v>3</v>
      </c>
      <c r="AG41" s="47">
        <v>9</v>
      </c>
      <c r="AH41" s="47">
        <v>7</v>
      </c>
      <c r="AI41" s="47">
        <v>27</v>
      </c>
      <c r="AJ41" s="47">
        <v>0</v>
      </c>
      <c r="AK41" s="47">
        <v>108</v>
      </c>
      <c r="AL41" s="47">
        <v>1</v>
      </c>
      <c r="AM41" s="47">
        <v>5</v>
      </c>
      <c r="AN41" s="47">
        <v>6</v>
      </c>
      <c r="AO41" s="47">
        <v>18</v>
      </c>
      <c r="AP41" s="47">
        <v>10</v>
      </c>
      <c r="AQ41" s="47">
        <v>0</v>
      </c>
      <c r="AR41" s="47">
        <v>16</v>
      </c>
      <c r="AS41" s="47">
        <v>108</v>
      </c>
      <c r="AT41" s="47">
        <v>5</v>
      </c>
      <c r="AU41" s="47">
        <v>0</v>
      </c>
      <c r="AV41" s="47">
        <v>0</v>
      </c>
      <c r="AW41" s="47">
        <v>3</v>
      </c>
      <c r="AX41" s="47">
        <v>7</v>
      </c>
      <c r="AY41" s="47">
        <v>2</v>
      </c>
    </row>
    <row r="42" spans="1:51" ht="15" thickBot="1" x14ac:dyDescent="0.35">
      <c r="A42">
        <v>2014</v>
      </c>
      <c r="B42" s="48" t="s">
        <v>127</v>
      </c>
      <c r="C42" s="47">
        <v>0</v>
      </c>
      <c r="D42" s="47">
        <v>0</v>
      </c>
      <c r="E42" s="47">
        <v>0</v>
      </c>
      <c r="F42" s="47">
        <v>0</v>
      </c>
      <c r="G42" s="47">
        <v>0</v>
      </c>
      <c r="H42" s="47">
        <v>0</v>
      </c>
      <c r="I42" s="47">
        <v>0</v>
      </c>
      <c r="J42" s="47">
        <v>0</v>
      </c>
      <c r="K42" s="47">
        <v>0</v>
      </c>
      <c r="L42" s="47">
        <v>0</v>
      </c>
      <c r="M42" s="47">
        <v>0</v>
      </c>
      <c r="N42" s="47">
        <v>0</v>
      </c>
      <c r="O42" s="47">
        <v>0</v>
      </c>
      <c r="P42" s="47">
        <v>0</v>
      </c>
      <c r="Q42" s="47">
        <v>0</v>
      </c>
      <c r="R42" s="47">
        <v>0</v>
      </c>
      <c r="S42" s="47">
        <v>0</v>
      </c>
      <c r="T42" s="47">
        <v>0</v>
      </c>
      <c r="U42" s="47">
        <v>0</v>
      </c>
      <c r="V42" s="47">
        <v>0</v>
      </c>
      <c r="W42" s="47">
        <v>0</v>
      </c>
      <c r="X42" s="47">
        <v>0</v>
      </c>
      <c r="Y42" s="47">
        <v>0</v>
      </c>
      <c r="Z42" s="47">
        <v>0</v>
      </c>
      <c r="AA42" s="47">
        <v>0</v>
      </c>
      <c r="AB42" s="47">
        <v>0</v>
      </c>
      <c r="AC42" s="47">
        <v>0</v>
      </c>
      <c r="AD42" s="47">
        <v>0</v>
      </c>
      <c r="AE42" s="47">
        <v>0</v>
      </c>
      <c r="AF42" s="47">
        <v>0</v>
      </c>
      <c r="AG42" s="47">
        <v>0</v>
      </c>
      <c r="AH42" s="47">
        <v>0</v>
      </c>
      <c r="AI42" s="47">
        <v>0</v>
      </c>
      <c r="AJ42" s="47">
        <v>0</v>
      </c>
      <c r="AK42" s="47">
        <v>0</v>
      </c>
      <c r="AL42" s="47">
        <v>0</v>
      </c>
      <c r="AM42" s="47">
        <v>0</v>
      </c>
      <c r="AN42" s="47">
        <v>0</v>
      </c>
      <c r="AO42" s="47">
        <v>0</v>
      </c>
      <c r="AP42" s="47">
        <v>0</v>
      </c>
      <c r="AQ42" s="47">
        <v>0</v>
      </c>
      <c r="AR42" s="47">
        <v>0</v>
      </c>
      <c r="AS42" s="47">
        <v>0</v>
      </c>
      <c r="AT42" s="47">
        <v>0</v>
      </c>
      <c r="AU42" s="47">
        <v>0</v>
      </c>
      <c r="AV42" s="47">
        <v>0</v>
      </c>
      <c r="AW42" s="47">
        <v>0</v>
      </c>
      <c r="AX42" s="47">
        <v>0</v>
      </c>
      <c r="AY42" s="47">
        <v>0</v>
      </c>
    </row>
    <row r="43" spans="1:51" ht="15" thickBot="1" x14ac:dyDescent="0.35">
      <c r="A43">
        <v>2014</v>
      </c>
      <c r="B43" s="48" t="s">
        <v>14</v>
      </c>
      <c r="C43" s="47">
        <v>21</v>
      </c>
      <c r="D43" s="47">
        <v>13</v>
      </c>
      <c r="E43" s="47">
        <v>5</v>
      </c>
      <c r="F43" s="47">
        <v>4</v>
      </c>
      <c r="G43" s="47">
        <v>41</v>
      </c>
      <c r="H43" s="47">
        <v>4</v>
      </c>
      <c r="I43" s="47">
        <v>8</v>
      </c>
      <c r="J43" s="47">
        <v>15</v>
      </c>
      <c r="K43" s="47">
        <v>49</v>
      </c>
      <c r="L43" s="47">
        <v>385</v>
      </c>
      <c r="M43" s="47">
        <v>10</v>
      </c>
      <c r="N43" s="47">
        <v>4</v>
      </c>
      <c r="O43" s="47">
        <v>0</v>
      </c>
      <c r="P43" s="47">
        <v>0</v>
      </c>
      <c r="Q43" s="47">
        <v>11</v>
      </c>
      <c r="R43" s="47">
        <v>6</v>
      </c>
      <c r="S43" s="47">
        <v>9</v>
      </c>
      <c r="T43" s="47">
        <v>228</v>
      </c>
      <c r="U43" s="47">
        <v>0</v>
      </c>
      <c r="V43" s="47">
        <v>10</v>
      </c>
      <c r="W43" s="47">
        <v>75</v>
      </c>
      <c r="X43" s="47">
        <v>0</v>
      </c>
      <c r="Y43" s="47">
        <v>49</v>
      </c>
      <c r="Z43" s="47">
        <v>0</v>
      </c>
      <c r="AA43" s="47">
        <v>12</v>
      </c>
      <c r="AB43" s="47">
        <v>9</v>
      </c>
      <c r="AC43" s="47">
        <v>1</v>
      </c>
      <c r="AD43" s="47">
        <v>3</v>
      </c>
      <c r="AE43" s="47">
        <v>1</v>
      </c>
      <c r="AF43" s="47">
        <v>5</v>
      </c>
      <c r="AG43" s="47">
        <v>19</v>
      </c>
      <c r="AH43" s="47">
        <v>8</v>
      </c>
      <c r="AI43" s="47">
        <v>28</v>
      </c>
      <c r="AJ43" s="47">
        <v>4</v>
      </c>
      <c r="AK43" s="47">
        <v>228</v>
      </c>
      <c r="AL43" s="47">
        <v>3</v>
      </c>
      <c r="AM43" s="47">
        <v>10</v>
      </c>
      <c r="AN43" s="47">
        <v>4</v>
      </c>
      <c r="AO43" s="47">
        <v>45</v>
      </c>
      <c r="AP43" s="47">
        <v>12</v>
      </c>
      <c r="AQ43" s="47">
        <v>4</v>
      </c>
      <c r="AR43" s="47">
        <v>14</v>
      </c>
      <c r="AS43" s="47">
        <v>228</v>
      </c>
      <c r="AT43" s="47">
        <v>1</v>
      </c>
      <c r="AU43" s="47">
        <v>3</v>
      </c>
      <c r="AV43" s="47">
        <v>2</v>
      </c>
      <c r="AW43" s="47">
        <v>1</v>
      </c>
      <c r="AX43" s="47">
        <v>11</v>
      </c>
      <c r="AY43" s="47">
        <v>9</v>
      </c>
    </row>
    <row r="44" spans="1:51" ht="15" thickBot="1" x14ac:dyDescent="0.35">
      <c r="A44">
        <v>2014</v>
      </c>
      <c r="B44" s="48" t="s">
        <v>15</v>
      </c>
      <c r="C44" s="47">
        <v>10</v>
      </c>
      <c r="D44" s="47">
        <v>7</v>
      </c>
      <c r="E44" s="47">
        <v>1</v>
      </c>
      <c r="F44" s="47">
        <v>0</v>
      </c>
      <c r="G44" s="47">
        <v>17</v>
      </c>
      <c r="H44" s="47">
        <v>2</v>
      </c>
      <c r="I44" s="47">
        <v>2</v>
      </c>
      <c r="J44" s="47">
        <v>3</v>
      </c>
      <c r="K44" s="47">
        <v>12</v>
      </c>
      <c r="L44" s="47">
        <v>494</v>
      </c>
      <c r="M44" s="47">
        <v>5</v>
      </c>
      <c r="N44" s="47">
        <v>2</v>
      </c>
      <c r="O44" s="47">
        <v>1</v>
      </c>
      <c r="P44" s="47">
        <v>1</v>
      </c>
      <c r="Q44" s="47">
        <v>7</v>
      </c>
      <c r="R44" s="47">
        <v>2</v>
      </c>
      <c r="S44" s="47">
        <v>2</v>
      </c>
      <c r="T44" s="47">
        <v>66</v>
      </c>
      <c r="U44" s="47">
        <v>0</v>
      </c>
      <c r="V44" s="47">
        <v>1</v>
      </c>
      <c r="W44" s="47">
        <v>56</v>
      </c>
      <c r="X44" s="47">
        <v>1</v>
      </c>
      <c r="Y44" s="47">
        <v>4</v>
      </c>
      <c r="Z44" s="47">
        <v>0</v>
      </c>
      <c r="AA44" s="47">
        <v>2</v>
      </c>
      <c r="AB44" s="47">
        <v>3</v>
      </c>
      <c r="AC44" s="47">
        <v>0</v>
      </c>
      <c r="AD44" s="47">
        <v>0</v>
      </c>
      <c r="AE44" s="47">
        <v>0</v>
      </c>
      <c r="AF44" s="47">
        <v>0</v>
      </c>
      <c r="AG44" s="47">
        <v>8</v>
      </c>
      <c r="AH44" s="47">
        <v>4</v>
      </c>
      <c r="AI44" s="47">
        <v>12</v>
      </c>
      <c r="AJ44" s="47">
        <v>2</v>
      </c>
      <c r="AK44" s="47">
        <v>66</v>
      </c>
      <c r="AL44" s="47">
        <v>0</v>
      </c>
      <c r="AM44" s="47">
        <v>4</v>
      </c>
      <c r="AN44" s="47">
        <v>5</v>
      </c>
      <c r="AO44" s="47">
        <v>17</v>
      </c>
      <c r="AP44" s="47">
        <v>10</v>
      </c>
      <c r="AQ44" s="47">
        <v>0</v>
      </c>
      <c r="AR44" s="47">
        <v>5</v>
      </c>
      <c r="AS44" s="47">
        <v>66</v>
      </c>
      <c r="AT44" s="47">
        <v>3</v>
      </c>
      <c r="AU44" s="47">
        <v>4</v>
      </c>
      <c r="AV44" s="47">
        <v>1</v>
      </c>
      <c r="AW44" s="47">
        <v>0</v>
      </c>
      <c r="AX44" s="47">
        <v>8</v>
      </c>
      <c r="AY44" s="47">
        <v>2</v>
      </c>
    </row>
    <row r="45" spans="1:51" ht="15" thickBot="1" x14ac:dyDescent="0.35">
      <c r="A45">
        <v>2014</v>
      </c>
      <c r="B45" s="48" t="s">
        <v>16</v>
      </c>
      <c r="C45" s="47">
        <v>80</v>
      </c>
      <c r="D45" s="47">
        <v>48</v>
      </c>
      <c r="E45" s="47">
        <v>8</v>
      </c>
      <c r="F45" s="47">
        <v>40</v>
      </c>
      <c r="G45" s="47">
        <v>263</v>
      </c>
      <c r="H45" s="47">
        <v>20</v>
      </c>
      <c r="I45" s="47">
        <v>7</v>
      </c>
      <c r="J45" s="47">
        <v>97</v>
      </c>
      <c r="K45" s="47">
        <v>243</v>
      </c>
      <c r="L45" s="47">
        <v>2141</v>
      </c>
      <c r="M45" s="47">
        <v>76</v>
      </c>
      <c r="N45" s="47">
        <v>1</v>
      </c>
      <c r="O45" s="47">
        <v>3</v>
      </c>
      <c r="P45" s="47">
        <v>4</v>
      </c>
      <c r="Q45" s="47">
        <v>118</v>
      </c>
      <c r="R45" s="47">
        <v>6</v>
      </c>
      <c r="S45" s="47">
        <v>92</v>
      </c>
      <c r="T45" s="47">
        <v>1011</v>
      </c>
      <c r="U45" s="47">
        <v>1</v>
      </c>
      <c r="V45" s="47">
        <v>14</v>
      </c>
      <c r="W45" s="47">
        <v>443</v>
      </c>
      <c r="X45" s="47">
        <v>8</v>
      </c>
      <c r="Y45" s="47">
        <v>38</v>
      </c>
      <c r="Z45" s="47">
        <v>1</v>
      </c>
      <c r="AA45" s="47">
        <v>100</v>
      </c>
      <c r="AB45" s="47">
        <v>154</v>
      </c>
      <c r="AC45" s="47">
        <v>2</v>
      </c>
      <c r="AD45" s="47">
        <v>15</v>
      </c>
      <c r="AE45" s="47">
        <v>2</v>
      </c>
      <c r="AF45" s="47">
        <v>7</v>
      </c>
      <c r="AG45" s="47">
        <v>98</v>
      </c>
      <c r="AH45" s="47">
        <v>52</v>
      </c>
      <c r="AI45" s="47">
        <v>244</v>
      </c>
      <c r="AJ45" s="47">
        <v>8</v>
      </c>
      <c r="AK45" s="47">
        <v>1011</v>
      </c>
      <c r="AL45" s="47">
        <v>4</v>
      </c>
      <c r="AM45" s="47">
        <v>30</v>
      </c>
      <c r="AN45" s="47">
        <v>40</v>
      </c>
      <c r="AO45" s="47">
        <v>309</v>
      </c>
      <c r="AP45" s="47">
        <v>169</v>
      </c>
      <c r="AQ45" s="47">
        <v>2</v>
      </c>
      <c r="AR45" s="47">
        <v>80</v>
      </c>
      <c r="AS45" s="47">
        <v>1011</v>
      </c>
      <c r="AT45" s="47">
        <v>18</v>
      </c>
      <c r="AU45" s="47">
        <v>9</v>
      </c>
      <c r="AV45" s="47">
        <v>6</v>
      </c>
      <c r="AW45" s="47">
        <v>3</v>
      </c>
      <c r="AX45" s="47">
        <v>61</v>
      </c>
      <c r="AY45" s="47">
        <v>8</v>
      </c>
    </row>
    <row r="46" spans="1:51" ht="15" thickBot="1" x14ac:dyDescent="0.35">
      <c r="A46">
        <v>2014</v>
      </c>
      <c r="B46" s="48" t="s">
        <v>17</v>
      </c>
      <c r="C46" s="47">
        <v>3</v>
      </c>
      <c r="D46" s="47">
        <v>4</v>
      </c>
      <c r="E46" s="47">
        <v>3</v>
      </c>
      <c r="F46" s="47">
        <v>0</v>
      </c>
      <c r="G46" s="47">
        <v>8</v>
      </c>
      <c r="H46" s="47">
        <v>1</v>
      </c>
      <c r="I46" s="47">
        <v>0</v>
      </c>
      <c r="J46" s="47">
        <v>3</v>
      </c>
      <c r="K46" s="47">
        <v>6</v>
      </c>
      <c r="L46" s="47">
        <v>326</v>
      </c>
      <c r="M46" s="47">
        <v>4</v>
      </c>
      <c r="N46" s="47">
        <v>0</v>
      </c>
      <c r="O46" s="47">
        <v>0</v>
      </c>
      <c r="P46" s="47">
        <v>0</v>
      </c>
      <c r="Q46" s="47">
        <v>7</v>
      </c>
      <c r="R46" s="47">
        <v>1</v>
      </c>
      <c r="S46" s="47">
        <v>5</v>
      </c>
      <c r="T46" s="47">
        <v>57</v>
      </c>
      <c r="U46" s="47">
        <v>0</v>
      </c>
      <c r="V46" s="47">
        <v>0</v>
      </c>
      <c r="W46" s="47">
        <v>23</v>
      </c>
      <c r="X46" s="47">
        <v>0</v>
      </c>
      <c r="Y46" s="47">
        <v>1</v>
      </c>
      <c r="Z46" s="47">
        <v>0</v>
      </c>
      <c r="AA46" s="47">
        <v>3</v>
      </c>
      <c r="AB46" s="47">
        <v>5</v>
      </c>
      <c r="AC46" s="47">
        <v>0</v>
      </c>
      <c r="AD46" s="47">
        <v>0</v>
      </c>
      <c r="AE46" s="47">
        <v>0</v>
      </c>
      <c r="AF46" s="47">
        <v>0</v>
      </c>
      <c r="AG46" s="47">
        <v>4</v>
      </c>
      <c r="AH46" s="47">
        <v>2</v>
      </c>
      <c r="AI46" s="47">
        <v>10</v>
      </c>
      <c r="AJ46" s="47">
        <v>0</v>
      </c>
      <c r="AK46" s="47">
        <v>57</v>
      </c>
      <c r="AL46" s="47">
        <v>0</v>
      </c>
      <c r="AM46" s="47">
        <v>3</v>
      </c>
      <c r="AN46" s="47">
        <v>1</v>
      </c>
      <c r="AO46" s="47">
        <v>20</v>
      </c>
      <c r="AP46" s="47">
        <v>4</v>
      </c>
      <c r="AQ46" s="47">
        <v>0</v>
      </c>
      <c r="AR46" s="47">
        <v>3</v>
      </c>
      <c r="AS46" s="47">
        <v>57</v>
      </c>
      <c r="AT46" s="47">
        <v>6</v>
      </c>
      <c r="AU46" s="47">
        <v>2</v>
      </c>
      <c r="AV46" s="47">
        <v>0</v>
      </c>
      <c r="AW46" s="47">
        <v>0</v>
      </c>
      <c r="AX46" s="47">
        <v>1</v>
      </c>
      <c r="AY46" s="47">
        <v>0</v>
      </c>
    </row>
    <row r="47" spans="1:51" ht="15" thickBot="1" x14ac:dyDescent="0.35">
      <c r="A47">
        <v>2014</v>
      </c>
      <c r="B47" s="48" t="s">
        <v>18</v>
      </c>
      <c r="C47" s="47">
        <v>50</v>
      </c>
      <c r="D47" s="47">
        <v>75</v>
      </c>
      <c r="E47" s="47">
        <v>15</v>
      </c>
      <c r="F47" s="47">
        <v>21</v>
      </c>
      <c r="G47" s="47">
        <v>55</v>
      </c>
      <c r="H47" s="47">
        <v>8</v>
      </c>
      <c r="I47" s="47">
        <v>13</v>
      </c>
      <c r="J47" s="47">
        <v>31</v>
      </c>
      <c r="K47" s="47">
        <v>98</v>
      </c>
      <c r="L47" s="47">
        <v>1892</v>
      </c>
      <c r="M47" s="47">
        <v>26</v>
      </c>
      <c r="N47" s="47">
        <v>7</v>
      </c>
      <c r="O47" s="47">
        <v>6</v>
      </c>
      <c r="P47" s="47">
        <v>9</v>
      </c>
      <c r="Q47" s="47">
        <v>40</v>
      </c>
      <c r="R47" s="47">
        <v>6</v>
      </c>
      <c r="S47" s="47">
        <v>34</v>
      </c>
      <c r="T47" s="47">
        <v>447</v>
      </c>
      <c r="U47" s="47">
        <v>5</v>
      </c>
      <c r="V47" s="47">
        <v>19</v>
      </c>
      <c r="W47" s="47">
        <v>364</v>
      </c>
      <c r="X47" s="47">
        <v>7</v>
      </c>
      <c r="Y47" s="47">
        <v>27</v>
      </c>
      <c r="Z47" s="47">
        <v>10</v>
      </c>
      <c r="AA47" s="47">
        <v>24</v>
      </c>
      <c r="AB47" s="47">
        <v>65</v>
      </c>
      <c r="AC47" s="47">
        <v>4</v>
      </c>
      <c r="AD47" s="47">
        <v>33</v>
      </c>
      <c r="AE47" s="47">
        <v>3</v>
      </c>
      <c r="AF47" s="47">
        <v>12</v>
      </c>
      <c r="AG47" s="47">
        <v>17</v>
      </c>
      <c r="AH47" s="47">
        <v>16</v>
      </c>
      <c r="AI47" s="47">
        <v>104</v>
      </c>
      <c r="AJ47" s="47">
        <v>9</v>
      </c>
      <c r="AK47" s="47">
        <v>447</v>
      </c>
      <c r="AL47" s="47">
        <v>7</v>
      </c>
      <c r="AM47" s="47">
        <v>10</v>
      </c>
      <c r="AN47" s="47">
        <v>12</v>
      </c>
      <c r="AO47" s="47">
        <v>109</v>
      </c>
      <c r="AP47" s="47">
        <v>60</v>
      </c>
      <c r="AQ47" s="47">
        <v>3</v>
      </c>
      <c r="AR47" s="47">
        <v>36</v>
      </c>
      <c r="AS47" s="47">
        <v>447</v>
      </c>
      <c r="AT47" s="47">
        <v>17</v>
      </c>
      <c r="AU47" s="47">
        <v>50</v>
      </c>
      <c r="AV47" s="47">
        <v>5</v>
      </c>
      <c r="AW47" s="47">
        <v>8</v>
      </c>
      <c r="AX47" s="47">
        <v>62</v>
      </c>
      <c r="AY47" s="47">
        <v>27</v>
      </c>
    </row>
    <row r="48" spans="1:51" ht="15" thickBot="1" x14ac:dyDescent="0.35">
      <c r="A48">
        <v>2014</v>
      </c>
      <c r="B48" s="48" t="s">
        <v>19</v>
      </c>
      <c r="C48" s="47">
        <v>578</v>
      </c>
      <c r="D48" s="47">
        <v>404</v>
      </c>
      <c r="E48" s="47">
        <v>81</v>
      </c>
      <c r="F48" s="47">
        <v>91</v>
      </c>
      <c r="G48" s="47">
        <v>709</v>
      </c>
      <c r="H48" s="47">
        <v>157</v>
      </c>
      <c r="I48" s="47">
        <v>102</v>
      </c>
      <c r="J48" s="47">
        <v>364</v>
      </c>
      <c r="K48" s="47">
        <v>1057</v>
      </c>
      <c r="L48" s="47">
        <v>9489</v>
      </c>
      <c r="M48" s="47">
        <v>363</v>
      </c>
      <c r="N48" s="47">
        <v>44</v>
      </c>
      <c r="O48" s="47">
        <v>52</v>
      </c>
      <c r="P48" s="47">
        <v>109</v>
      </c>
      <c r="Q48" s="47">
        <v>578</v>
      </c>
      <c r="R48" s="47">
        <v>76</v>
      </c>
      <c r="S48" s="47">
        <v>331</v>
      </c>
      <c r="T48" s="47">
        <v>5571</v>
      </c>
      <c r="U48" s="47">
        <v>10</v>
      </c>
      <c r="V48" s="47">
        <v>65</v>
      </c>
      <c r="W48" s="47">
        <v>2535</v>
      </c>
      <c r="X48" s="47">
        <v>82</v>
      </c>
      <c r="Y48" s="47">
        <v>481</v>
      </c>
      <c r="Z48" s="47">
        <v>62</v>
      </c>
      <c r="AA48" s="47">
        <v>277</v>
      </c>
      <c r="AB48" s="47">
        <v>496</v>
      </c>
      <c r="AC48" s="47">
        <v>35</v>
      </c>
      <c r="AD48" s="47">
        <v>144</v>
      </c>
      <c r="AE48" s="47">
        <v>53</v>
      </c>
      <c r="AF48" s="47">
        <v>127</v>
      </c>
      <c r="AG48" s="47">
        <v>368</v>
      </c>
      <c r="AH48" s="47">
        <v>382</v>
      </c>
      <c r="AI48" s="47">
        <v>804</v>
      </c>
      <c r="AJ48" s="47">
        <v>89</v>
      </c>
      <c r="AK48" s="47">
        <v>5571</v>
      </c>
      <c r="AL48" s="47">
        <v>67</v>
      </c>
      <c r="AM48" s="47">
        <v>290</v>
      </c>
      <c r="AN48" s="47">
        <v>221</v>
      </c>
      <c r="AO48" s="47">
        <v>895</v>
      </c>
      <c r="AP48" s="47">
        <v>480</v>
      </c>
      <c r="AQ48" s="47">
        <v>14</v>
      </c>
      <c r="AR48" s="47">
        <v>592</v>
      </c>
      <c r="AS48" s="47">
        <v>5571</v>
      </c>
      <c r="AT48" s="47">
        <v>273</v>
      </c>
      <c r="AU48" s="47">
        <v>186</v>
      </c>
      <c r="AV48" s="47">
        <v>81</v>
      </c>
      <c r="AW48" s="47">
        <v>33</v>
      </c>
      <c r="AX48" s="47">
        <v>312</v>
      </c>
      <c r="AY48" s="47">
        <v>125</v>
      </c>
    </row>
    <row r="49" spans="1:52" ht="15" thickBot="1" x14ac:dyDescent="0.35">
      <c r="A49">
        <v>2014</v>
      </c>
      <c r="B49" s="48" t="s">
        <v>128</v>
      </c>
      <c r="C49" s="47">
        <v>0</v>
      </c>
      <c r="D49" s="47">
        <v>0</v>
      </c>
      <c r="E49" s="47">
        <v>0</v>
      </c>
      <c r="F49" s="47">
        <v>0</v>
      </c>
      <c r="G49" s="47">
        <v>0</v>
      </c>
      <c r="H49" s="47">
        <v>0</v>
      </c>
      <c r="I49" s="47">
        <v>0</v>
      </c>
      <c r="J49" s="47">
        <v>0</v>
      </c>
      <c r="K49" s="47">
        <v>0</v>
      </c>
      <c r="L49" s="47">
        <v>0</v>
      </c>
      <c r="M49" s="47">
        <v>0</v>
      </c>
      <c r="N49" s="47">
        <v>0</v>
      </c>
      <c r="O49" s="47">
        <v>0</v>
      </c>
      <c r="P49" s="47">
        <v>0</v>
      </c>
      <c r="Q49" s="47">
        <v>0</v>
      </c>
      <c r="R49" s="47">
        <v>0</v>
      </c>
      <c r="S49" s="47">
        <v>0</v>
      </c>
      <c r="T49" s="47">
        <v>0</v>
      </c>
      <c r="U49" s="47">
        <v>0</v>
      </c>
      <c r="V49" s="47">
        <v>0</v>
      </c>
      <c r="W49" s="47">
        <v>0</v>
      </c>
      <c r="X49" s="47">
        <v>0</v>
      </c>
      <c r="Y49" s="47">
        <v>0</v>
      </c>
      <c r="Z49" s="47">
        <v>0</v>
      </c>
      <c r="AA49" s="47">
        <v>0</v>
      </c>
      <c r="AB49" s="47">
        <v>0</v>
      </c>
      <c r="AC49" s="47">
        <v>0</v>
      </c>
      <c r="AD49" s="47">
        <v>0</v>
      </c>
      <c r="AE49" s="47">
        <v>0</v>
      </c>
      <c r="AF49" s="47">
        <v>0</v>
      </c>
      <c r="AG49" s="47">
        <v>0</v>
      </c>
      <c r="AH49" s="47">
        <v>0</v>
      </c>
      <c r="AI49" s="47">
        <v>0</v>
      </c>
      <c r="AJ49" s="47">
        <v>0</v>
      </c>
      <c r="AK49" s="47">
        <v>0</v>
      </c>
      <c r="AL49" s="47">
        <v>0</v>
      </c>
      <c r="AM49" s="47">
        <v>0</v>
      </c>
      <c r="AN49" s="47">
        <v>0</v>
      </c>
      <c r="AO49" s="47">
        <v>0</v>
      </c>
      <c r="AP49" s="47">
        <v>0</v>
      </c>
      <c r="AQ49" s="47">
        <v>0</v>
      </c>
      <c r="AR49" s="47">
        <v>0</v>
      </c>
      <c r="AS49" s="47">
        <v>0</v>
      </c>
      <c r="AT49" s="47">
        <v>0</v>
      </c>
      <c r="AU49" s="47">
        <v>0</v>
      </c>
      <c r="AV49" s="47">
        <v>0</v>
      </c>
      <c r="AW49" s="47">
        <v>0</v>
      </c>
      <c r="AX49" s="47">
        <v>0</v>
      </c>
      <c r="AY49" s="47">
        <v>0</v>
      </c>
    </row>
    <row r="50" spans="1:52" ht="15" thickBot="1" x14ac:dyDescent="0.35">
      <c r="A50">
        <v>2015</v>
      </c>
      <c r="B50" s="48" t="s">
        <v>6</v>
      </c>
      <c r="C50" s="47">
        <v>1177</v>
      </c>
      <c r="D50" s="47">
        <v>710</v>
      </c>
      <c r="E50" s="47">
        <v>194</v>
      </c>
      <c r="F50" s="47">
        <v>299</v>
      </c>
      <c r="G50" s="47">
        <v>1417</v>
      </c>
      <c r="H50" s="47">
        <v>291</v>
      </c>
      <c r="I50" s="47">
        <v>251</v>
      </c>
      <c r="J50" s="47">
        <v>660</v>
      </c>
      <c r="K50" s="47">
        <v>2360</v>
      </c>
      <c r="L50" s="47">
        <v>16446</v>
      </c>
      <c r="M50" s="47">
        <v>751</v>
      </c>
      <c r="N50" s="47">
        <v>96</v>
      </c>
      <c r="O50" s="47">
        <v>45</v>
      </c>
      <c r="P50" s="47">
        <v>150</v>
      </c>
      <c r="Q50" s="47">
        <v>1136</v>
      </c>
      <c r="R50" s="47">
        <v>251</v>
      </c>
      <c r="S50" s="47">
        <v>592</v>
      </c>
      <c r="T50" s="47">
        <v>8085</v>
      </c>
      <c r="U50" s="47">
        <v>5</v>
      </c>
      <c r="V50" s="47">
        <v>213</v>
      </c>
      <c r="W50" s="47">
        <v>3383</v>
      </c>
      <c r="X50" s="47">
        <v>226</v>
      </c>
      <c r="Y50" s="47">
        <v>734</v>
      </c>
      <c r="Z50" s="47">
        <v>102</v>
      </c>
      <c r="AA50" s="47">
        <v>595</v>
      </c>
      <c r="AB50" s="47">
        <v>843</v>
      </c>
      <c r="AC50" s="47">
        <v>55</v>
      </c>
      <c r="AD50" s="47">
        <v>318</v>
      </c>
      <c r="AE50" s="47">
        <v>74</v>
      </c>
      <c r="AF50" s="47">
        <v>168</v>
      </c>
      <c r="AG50" s="47">
        <v>736</v>
      </c>
      <c r="AH50" s="47">
        <v>623</v>
      </c>
      <c r="AI50" s="47">
        <v>1760</v>
      </c>
      <c r="AJ50" s="47">
        <v>92</v>
      </c>
      <c r="AK50" s="47">
        <v>8085</v>
      </c>
      <c r="AL50" s="47">
        <v>83</v>
      </c>
      <c r="AM50" s="47">
        <v>420</v>
      </c>
      <c r="AN50" s="47">
        <v>474</v>
      </c>
      <c r="AO50" s="47">
        <v>1158</v>
      </c>
      <c r="AP50" s="47">
        <v>1235</v>
      </c>
      <c r="AQ50" s="47">
        <v>24</v>
      </c>
      <c r="AR50" s="47">
        <v>839</v>
      </c>
      <c r="AS50" s="47">
        <v>8085</v>
      </c>
      <c r="AT50" s="47">
        <v>333</v>
      </c>
      <c r="AU50" s="47">
        <v>312</v>
      </c>
      <c r="AV50" s="47">
        <v>123</v>
      </c>
      <c r="AW50" s="47">
        <v>62</v>
      </c>
      <c r="AX50" s="47">
        <v>492</v>
      </c>
      <c r="AY50" s="47">
        <v>260</v>
      </c>
    </row>
    <row r="51" spans="1:52" ht="15" thickBot="1" x14ac:dyDescent="0.35">
      <c r="A51">
        <v>2015</v>
      </c>
      <c r="B51" s="48" t="s">
        <v>7</v>
      </c>
      <c r="C51" s="47">
        <v>16</v>
      </c>
      <c r="D51" s="47">
        <v>3</v>
      </c>
      <c r="E51" s="47">
        <v>0</v>
      </c>
      <c r="F51" s="47">
        <v>2</v>
      </c>
      <c r="G51" s="47">
        <v>15</v>
      </c>
      <c r="H51" s="47">
        <v>2</v>
      </c>
      <c r="I51" s="47">
        <v>1</v>
      </c>
      <c r="J51" s="47">
        <v>3</v>
      </c>
      <c r="K51" s="47">
        <v>11</v>
      </c>
      <c r="L51" s="47">
        <v>385</v>
      </c>
      <c r="M51" s="47">
        <v>4</v>
      </c>
      <c r="N51" s="47">
        <v>0</v>
      </c>
      <c r="O51" s="47">
        <v>0</v>
      </c>
      <c r="P51" s="47">
        <v>1</v>
      </c>
      <c r="Q51" s="47">
        <v>10</v>
      </c>
      <c r="R51" s="47">
        <v>0</v>
      </c>
      <c r="S51" s="47">
        <v>1</v>
      </c>
      <c r="T51" s="47">
        <v>153</v>
      </c>
      <c r="U51" s="47">
        <v>0</v>
      </c>
      <c r="V51" s="47">
        <v>2</v>
      </c>
      <c r="W51" s="47">
        <v>52</v>
      </c>
      <c r="X51" s="47">
        <v>1</v>
      </c>
      <c r="Y51" s="47">
        <v>2</v>
      </c>
      <c r="Z51" s="47">
        <v>0</v>
      </c>
      <c r="AA51" s="47">
        <v>1</v>
      </c>
      <c r="AB51" s="47">
        <v>4</v>
      </c>
      <c r="AC51" s="47">
        <v>0</v>
      </c>
      <c r="AD51" s="47">
        <v>0</v>
      </c>
      <c r="AE51" s="47">
        <v>0</v>
      </c>
      <c r="AF51" s="47">
        <v>3</v>
      </c>
      <c r="AG51" s="47">
        <v>4</v>
      </c>
      <c r="AH51" s="47">
        <v>4</v>
      </c>
      <c r="AI51" s="47">
        <v>15</v>
      </c>
      <c r="AJ51" s="47">
        <v>1</v>
      </c>
      <c r="AK51" s="47">
        <v>153</v>
      </c>
      <c r="AL51" s="47">
        <v>0</v>
      </c>
      <c r="AM51" s="47">
        <v>2</v>
      </c>
      <c r="AN51" s="47">
        <v>2</v>
      </c>
      <c r="AO51" s="47">
        <v>12</v>
      </c>
      <c r="AP51" s="47">
        <v>5</v>
      </c>
      <c r="AQ51" s="47">
        <v>0</v>
      </c>
      <c r="AR51" s="47">
        <v>5</v>
      </c>
      <c r="AS51" s="47">
        <v>153</v>
      </c>
      <c r="AT51" s="47">
        <v>0</v>
      </c>
      <c r="AU51" s="47">
        <v>1</v>
      </c>
      <c r="AV51" s="47">
        <v>0</v>
      </c>
      <c r="AW51" s="47">
        <v>0</v>
      </c>
      <c r="AX51" s="47">
        <v>0</v>
      </c>
      <c r="AY51" s="47">
        <v>1</v>
      </c>
    </row>
    <row r="52" spans="1:52" ht="15" thickBot="1" x14ac:dyDescent="0.35">
      <c r="A52">
        <v>2015</v>
      </c>
      <c r="B52" s="48" t="s">
        <v>8</v>
      </c>
      <c r="C52" s="47">
        <v>120</v>
      </c>
      <c r="D52" s="47">
        <v>82</v>
      </c>
      <c r="E52" s="47">
        <v>26</v>
      </c>
      <c r="F52" s="47">
        <v>46</v>
      </c>
      <c r="G52" s="47">
        <v>160</v>
      </c>
      <c r="H52" s="47">
        <v>34</v>
      </c>
      <c r="I52" s="47">
        <v>25</v>
      </c>
      <c r="J52" s="47">
        <v>109</v>
      </c>
      <c r="K52" s="47">
        <v>155</v>
      </c>
      <c r="L52" s="47">
        <v>2957</v>
      </c>
      <c r="M52" s="47">
        <v>66</v>
      </c>
      <c r="N52" s="47">
        <v>29</v>
      </c>
      <c r="O52" s="47">
        <v>5</v>
      </c>
      <c r="P52" s="47">
        <v>8</v>
      </c>
      <c r="Q52" s="47">
        <v>120</v>
      </c>
      <c r="R52" s="47">
        <v>21</v>
      </c>
      <c r="S52" s="47">
        <v>46</v>
      </c>
      <c r="T52" s="47">
        <v>1107</v>
      </c>
      <c r="U52" s="47">
        <v>6</v>
      </c>
      <c r="V52" s="47">
        <v>26</v>
      </c>
      <c r="W52" s="47">
        <v>419</v>
      </c>
      <c r="X52" s="47">
        <v>15</v>
      </c>
      <c r="Y52" s="47">
        <v>72</v>
      </c>
      <c r="Z52" s="47">
        <v>17</v>
      </c>
      <c r="AA52" s="47">
        <v>36</v>
      </c>
      <c r="AB52" s="47">
        <v>96</v>
      </c>
      <c r="AC52" s="47">
        <v>14</v>
      </c>
      <c r="AD52" s="47">
        <v>57</v>
      </c>
      <c r="AE52" s="47">
        <v>11</v>
      </c>
      <c r="AF52" s="47">
        <v>19</v>
      </c>
      <c r="AG52" s="47">
        <v>83</v>
      </c>
      <c r="AH52" s="47">
        <v>68</v>
      </c>
      <c r="AI52" s="47">
        <v>207</v>
      </c>
      <c r="AJ52" s="47">
        <v>13</v>
      </c>
      <c r="AK52" s="47">
        <v>1107</v>
      </c>
      <c r="AL52" s="47">
        <v>6</v>
      </c>
      <c r="AM52" s="47">
        <v>23</v>
      </c>
      <c r="AN52" s="47">
        <v>48</v>
      </c>
      <c r="AO52" s="47">
        <v>255</v>
      </c>
      <c r="AP52" s="47">
        <v>125</v>
      </c>
      <c r="AQ52" s="47">
        <v>5</v>
      </c>
      <c r="AR52" s="47">
        <v>81</v>
      </c>
      <c r="AS52" s="47">
        <v>1107</v>
      </c>
      <c r="AT52" s="47">
        <v>32</v>
      </c>
      <c r="AU52" s="47">
        <v>32</v>
      </c>
      <c r="AV52" s="47">
        <v>10</v>
      </c>
      <c r="AW52" s="47">
        <v>11</v>
      </c>
      <c r="AX52" s="47">
        <v>30</v>
      </c>
      <c r="AY52" s="47">
        <v>29</v>
      </c>
    </row>
    <row r="53" spans="1:52" ht="15" thickBot="1" x14ac:dyDescent="0.35">
      <c r="A53">
        <v>2015</v>
      </c>
      <c r="B53" s="48" t="s">
        <v>9</v>
      </c>
      <c r="C53" s="47">
        <v>490</v>
      </c>
      <c r="D53" s="47">
        <v>201</v>
      </c>
      <c r="E53" s="47">
        <v>62</v>
      </c>
      <c r="F53" s="47">
        <v>114</v>
      </c>
      <c r="G53" s="47">
        <v>425</v>
      </c>
      <c r="H53" s="47">
        <v>69</v>
      </c>
      <c r="I53" s="47">
        <v>77</v>
      </c>
      <c r="J53" s="47">
        <v>216</v>
      </c>
      <c r="K53" s="47">
        <v>516</v>
      </c>
      <c r="L53" s="47">
        <v>5816</v>
      </c>
      <c r="M53" s="47">
        <v>187</v>
      </c>
      <c r="N53" s="47">
        <v>22</v>
      </c>
      <c r="O53" s="47">
        <v>19</v>
      </c>
      <c r="P53" s="47">
        <v>50</v>
      </c>
      <c r="Q53" s="47">
        <v>314</v>
      </c>
      <c r="R53" s="47">
        <v>76</v>
      </c>
      <c r="S53" s="47">
        <v>232</v>
      </c>
      <c r="T53" s="47">
        <v>2646</v>
      </c>
      <c r="U53" s="47">
        <v>7</v>
      </c>
      <c r="V53" s="47">
        <v>60</v>
      </c>
      <c r="W53" s="47">
        <v>1444</v>
      </c>
      <c r="X53" s="47">
        <v>38</v>
      </c>
      <c r="Y53" s="47">
        <v>286</v>
      </c>
      <c r="Z53" s="47">
        <v>21</v>
      </c>
      <c r="AA53" s="47">
        <v>173</v>
      </c>
      <c r="AB53" s="47">
        <v>273</v>
      </c>
      <c r="AC53" s="47">
        <v>36</v>
      </c>
      <c r="AD53" s="47">
        <v>103</v>
      </c>
      <c r="AE53" s="47">
        <v>32</v>
      </c>
      <c r="AF53" s="47">
        <v>78</v>
      </c>
      <c r="AG53" s="47">
        <v>207</v>
      </c>
      <c r="AH53" s="47">
        <v>267</v>
      </c>
      <c r="AI53" s="47">
        <v>430</v>
      </c>
      <c r="AJ53" s="47">
        <v>32</v>
      </c>
      <c r="AK53" s="47">
        <v>2646</v>
      </c>
      <c r="AL53" s="47">
        <v>49</v>
      </c>
      <c r="AM53" s="47">
        <v>203</v>
      </c>
      <c r="AN53" s="47">
        <v>155</v>
      </c>
      <c r="AO53" s="47">
        <v>538</v>
      </c>
      <c r="AP53" s="47">
        <v>346</v>
      </c>
      <c r="AQ53" s="47">
        <v>11</v>
      </c>
      <c r="AR53" s="47">
        <v>282</v>
      </c>
      <c r="AS53" s="47">
        <v>2646</v>
      </c>
      <c r="AT53" s="47">
        <v>169</v>
      </c>
      <c r="AU53" s="47">
        <v>93</v>
      </c>
      <c r="AV53" s="47">
        <v>46</v>
      </c>
      <c r="AW53" s="47">
        <v>50</v>
      </c>
      <c r="AX53" s="47">
        <v>180</v>
      </c>
      <c r="AY53" s="47">
        <v>96</v>
      </c>
    </row>
    <row r="54" spans="1:52" ht="15" thickBot="1" x14ac:dyDescent="0.35">
      <c r="A54">
        <v>2015</v>
      </c>
      <c r="B54" s="48" t="s">
        <v>10</v>
      </c>
      <c r="C54" s="47">
        <v>75</v>
      </c>
      <c r="D54" s="47">
        <v>94</v>
      </c>
      <c r="E54" s="47">
        <v>12</v>
      </c>
      <c r="F54" s="47">
        <v>24</v>
      </c>
      <c r="G54" s="47">
        <v>133</v>
      </c>
      <c r="H54" s="47">
        <v>9</v>
      </c>
      <c r="I54" s="47">
        <v>10</v>
      </c>
      <c r="J54" s="47">
        <v>70</v>
      </c>
      <c r="K54" s="47">
        <v>153</v>
      </c>
      <c r="L54" s="47">
        <v>1300</v>
      </c>
      <c r="M54" s="47">
        <v>42</v>
      </c>
      <c r="N54" s="47">
        <v>14</v>
      </c>
      <c r="O54" s="47">
        <v>3</v>
      </c>
      <c r="P54" s="47">
        <v>9</v>
      </c>
      <c r="Q54" s="47">
        <v>103</v>
      </c>
      <c r="R54" s="47">
        <v>12</v>
      </c>
      <c r="S54" s="47">
        <v>65</v>
      </c>
      <c r="T54" s="47">
        <v>933</v>
      </c>
      <c r="U54" s="47">
        <v>3</v>
      </c>
      <c r="V54" s="47">
        <v>8</v>
      </c>
      <c r="W54" s="47">
        <v>356</v>
      </c>
      <c r="X54" s="47">
        <v>14</v>
      </c>
      <c r="Y54" s="47">
        <v>71</v>
      </c>
      <c r="Z54" s="47">
        <v>4</v>
      </c>
      <c r="AA54" s="47">
        <v>32</v>
      </c>
      <c r="AB54" s="47">
        <v>91</v>
      </c>
      <c r="AC54" s="47">
        <v>9</v>
      </c>
      <c r="AD54" s="47">
        <v>20</v>
      </c>
      <c r="AE54" s="47">
        <v>8</v>
      </c>
      <c r="AF54" s="47">
        <v>13</v>
      </c>
      <c r="AG54" s="47">
        <v>38</v>
      </c>
      <c r="AH54" s="47">
        <v>52</v>
      </c>
      <c r="AI54" s="47">
        <v>226</v>
      </c>
      <c r="AJ54" s="47">
        <v>11</v>
      </c>
      <c r="AK54" s="47">
        <v>933</v>
      </c>
      <c r="AL54" s="47">
        <v>5</v>
      </c>
      <c r="AM54" s="47">
        <v>26</v>
      </c>
      <c r="AN54" s="47">
        <v>37</v>
      </c>
      <c r="AO54" s="47">
        <v>142</v>
      </c>
      <c r="AP54" s="47">
        <v>92</v>
      </c>
      <c r="AQ54" s="47">
        <v>2</v>
      </c>
      <c r="AR54" s="47">
        <v>53</v>
      </c>
      <c r="AS54" s="47">
        <v>933</v>
      </c>
      <c r="AT54" s="47">
        <v>59</v>
      </c>
      <c r="AU54" s="47">
        <v>32</v>
      </c>
      <c r="AV54" s="47">
        <v>9</v>
      </c>
      <c r="AW54" s="47">
        <v>0</v>
      </c>
      <c r="AX54" s="47">
        <v>22</v>
      </c>
      <c r="AY54" s="47">
        <v>16</v>
      </c>
    </row>
    <row r="55" spans="1:52" ht="15" thickBot="1" x14ac:dyDescent="0.35">
      <c r="A55">
        <v>2015</v>
      </c>
      <c r="B55" s="48" t="s">
        <v>11</v>
      </c>
      <c r="C55" s="47">
        <v>39</v>
      </c>
      <c r="D55" s="47">
        <v>39</v>
      </c>
      <c r="E55" s="47">
        <v>4</v>
      </c>
      <c r="F55" s="47">
        <v>6</v>
      </c>
      <c r="G55" s="47">
        <v>53</v>
      </c>
      <c r="H55" s="47">
        <v>12</v>
      </c>
      <c r="I55" s="47">
        <v>9</v>
      </c>
      <c r="J55" s="47">
        <v>28</v>
      </c>
      <c r="K55" s="47">
        <v>62</v>
      </c>
      <c r="L55" s="47">
        <v>565</v>
      </c>
      <c r="M55" s="47">
        <v>22</v>
      </c>
      <c r="N55" s="47">
        <v>8</v>
      </c>
      <c r="O55" s="47">
        <v>5</v>
      </c>
      <c r="P55" s="47">
        <v>12</v>
      </c>
      <c r="Q55" s="47">
        <v>30</v>
      </c>
      <c r="R55" s="47">
        <v>10</v>
      </c>
      <c r="S55" s="47">
        <v>25</v>
      </c>
      <c r="T55" s="47">
        <v>411</v>
      </c>
      <c r="U55" s="47">
        <v>3</v>
      </c>
      <c r="V55" s="47">
        <v>8</v>
      </c>
      <c r="W55" s="47">
        <v>148</v>
      </c>
      <c r="X55" s="47">
        <v>4</v>
      </c>
      <c r="Y55" s="47">
        <v>29</v>
      </c>
      <c r="Z55" s="47">
        <v>6</v>
      </c>
      <c r="AA55" s="47">
        <v>26</v>
      </c>
      <c r="AB55" s="47">
        <v>49</v>
      </c>
      <c r="AC55" s="47">
        <v>4</v>
      </c>
      <c r="AD55" s="47">
        <v>20</v>
      </c>
      <c r="AE55" s="47">
        <v>7</v>
      </c>
      <c r="AF55" s="47">
        <v>19</v>
      </c>
      <c r="AG55" s="47">
        <v>37</v>
      </c>
      <c r="AH55" s="47">
        <v>30</v>
      </c>
      <c r="AI55" s="47">
        <v>72</v>
      </c>
      <c r="AJ55" s="47">
        <v>5</v>
      </c>
      <c r="AK55" s="47">
        <v>411</v>
      </c>
      <c r="AL55" s="47">
        <v>6</v>
      </c>
      <c r="AM55" s="47">
        <v>7</v>
      </c>
      <c r="AN55" s="47">
        <v>19</v>
      </c>
      <c r="AO55" s="47">
        <v>87</v>
      </c>
      <c r="AP55" s="47">
        <v>33</v>
      </c>
      <c r="AQ55" s="47">
        <v>0</v>
      </c>
      <c r="AR55" s="47">
        <v>42</v>
      </c>
      <c r="AS55" s="47">
        <v>411</v>
      </c>
      <c r="AT55" s="47">
        <v>13</v>
      </c>
      <c r="AU55" s="47">
        <v>11</v>
      </c>
      <c r="AV55" s="47">
        <v>3</v>
      </c>
      <c r="AW55" s="47">
        <v>3</v>
      </c>
      <c r="AX55" s="47">
        <v>23</v>
      </c>
      <c r="AY55" s="47">
        <v>12</v>
      </c>
    </row>
    <row r="56" spans="1:52" ht="15" thickBot="1" x14ac:dyDescent="0.35">
      <c r="A56">
        <v>2015</v>
      </c>
      <c r="B56" s="48" t="s">
        <v>12</v>
      </c>
      <c r="C56" s="47">
        <v>247</v>
      </c>
      <c r="D56" s="47">
        <v>117</v>
      </c>
      <c r="E56" s="47">
        <v>38</v>
      </c>
      <c r="F56" s="47">
        <v>80</v>
      </c>
      <c r="G56" s="47">
        <v>358</v>
      </c>
      <c r="H56" s="47">
        <v>107</v>
      </c>
      <c r="I56" s="47">
        <v>45</v>
      </c>
      <c r="J56" s="47">
        <v>132</v>
      </c>
      <c r="K56" s="47">
        <v>333</v>
      </c>
      <c r="L56" s="47">
        <v>5234</v>
      </c>
      <c r="M56" s="47">
        <v>145</v>
      </c>
      <c r="N56" s="47">
        <v>59</v>
      </c>
      <c r="O56" s="47">
        <v>8</v>
      </c>
      <c r="P56" s="47">
        <v>12</v>
      </c>
      <c r="Q56" s="47">
        <v>211</v>
      </c>
      <c r="R56" s="47">
        <v>64</v>
      </c>
      <c r="S56" s="47">
        <v>93</v>
      </c>
      <c r="T56" s="47">
        <v>1395</v>
      </c>
      <c r="U56" s="47">
        <v>5</v>
      </c>
      <c r="V56" s="47">
        <v>51</v>
      </c>
      <c r="W56" s="47">
        <v>751</v>
      </c>
      <c r="X56" s="47">
        <v>54</v>
      </c>
      <c r="Y56" s="47">
        <v>99</v>
      </c>
      <c r="Z56" s="47">
        <v>33</v>
      </c>
      <c r="AA56" s="47">
        <v>120</v>
      </c>
      <c r="AB56" s="47">
        <v>147</v>
      </c>
      <c r="AC56" s="47">
        <v>12</v>
      </c>
      <c r="AD56" s="47">
        <v>107</v>
      </c>
      <c r="AE56" s="47">
        <v>24</v>
      </c>
      <c r="AF56" s="47">
        <v>44</v>
      </c>
      <c r="AG56" s="47">
        <v>126</v>
      </c>
      <c r="AH56" s="47">
        <v>100</v>
      </c>
      <c r="AI56" s="47">
        <v>316</v>
      </c>
      <c r="AJ56" s="47">
        <v>18</v>
      </c>
      <c r="AK56" s="47">
        <v>1395</v>
      </c>
      <c r="AL56" s="47">
        <v>25</v>
      </c>
      <c r="AM56" s="47">
        <v>46</v>
      </c>
      <c r="AN56" s="47">
        <v>80</v>
      </c>
      <c r="AO56" s="47">
        <v>272</v>
      </c>
      <c r="AP56" s="47">
        <v>180</v>
      </c>
      <c r="AQ56" s="47">
        <v>4</v>
      </c>
      <c r="AR56" s="47">
        <v>150</v>
      </c>
      <c r="AS56" s="47">
        <v>1395</v>
      </c>
      <c r="AT56" s="47">
        <v>86</v>
      </c>
      <c r="AU56" s="47">
        <v>60</v>
      </c>
      <c r="AV56" s="47">
        <v>27</v>
      </c>
      <c r="AW56" s="47">
        <v>6</v>
      </c>
      <c r="AX56" s="47">
        <v>71</v>
      </c>
      <c r="AY56" s="47">
        <v>26</v>
      </c>
    </row>
    <row r="57" spans="1:52" ht="15" thickBot="1" x14ac:dyDescent="0.35">
      <c r="A57">
        <v>2015</v>
      </c>
      <c r="B57" s="48" t="s">
        <v>13</v>
      </c>
      <c r="C57" s="47">
        <v>13</v>
      </c>
      <c r="D57" s="47">
        <v>14</v>
      </c>
      <c r="E57" s="47">
        <v>6</v>
      </c>
      <c r="F57" s="47">
        <v>1</v>
      </c>
      <c r="G57" s="47">
        <v>22</v>
      </c>
      <c r="H57" s="47">
        <v>5</v>
      </c>
      <c r="I57" s="47">
        <v>1</v>
      </c>
      <c r="J57" s="47">
        <v>9</v>
      </c>
      <c r="K57" s="47">
        <v>30</v>
      </c>
      <c r="L57" s="47">
        <v>246</v>
      </c>
      <c r="M57" s="47">
        <v>11</v>
      </c>
      <c r="N57" s="47">
        <v>1</v>
      </c>
      <c r="O57" s="47">
        <v>1</v>
      </c>
      <c r="P57" s="47">
        <v>2</v>
      </c>
      <c r="Q57" s="47">
        <v>21</v>
      </c>
      <c r="R57" s="47">
        <v>2</v>
      </c>
      <c r="S57" s="47">
        <v>7</v>
      </c>
      <c r="T57" s="47">
        <v>153</v>
      </c>
      <c r="U57" s="47">
        <v>4</v>
      </c>
      <c r="V57" s="47">
        <v>2</v>
      </c>
      <c r="W57" s="47">
        <v>62</v>
      </c>
      <c r="X57" s="47">
        <v>0</v>
      </c>
      <c r="Y57" s="47">
        <v>9</v>
      </c>
      <c r="Z57" s="47">
        <v>1</v>
      </c>
      <c r="AA57" s="47">
        <v>5</v>
      </c>
      <c r="AB57" s="47">
        <v>20</v>
      </c>
      <c r="AC57" s="47">
        <v>2</v>
      </c>
      <c r="AD57" s="47">
        <v>2</v>
      </c>
      <c r="AE57" s="47">
        <v>3</v>
      </c>
      <c r="AF57" s="47">
        <v>2</v>
      </c>
      <c r="AG57" s="47">
        <v>13</v>
      </c>
      <c r="AH57" s="47">
        <v>6</v>
      </c>
      <c r="AI57" s="47">
        <v>29</v>
      </c>
      <c r="AJ57" s="47">
        <v>0</v>
      </c>
      <c r="AK57" s="47">
        <v>153</v>
      </c>
      <c r="AL57" s="47">
        <v>2</v>
      </c>
      <c r="AM57" s="47">
        <v>10</v>
      </c>
      <c r="AN57" s="47">
        <v>9</v>
      </c>
      <c r="AO57" s="47">
        <v>28</v>
      </c>
      <c r="AP57" s="47">
        <v>13</v>
      </c>
      <c r="AQ57" s="47">
        <v>1</v>
      </c>
      <c r="AR57" s="47">
        <v>19</v>
      </c>
      <c r="AS57" s="47">
        <v>153</v>
      </c>
      <c r="AT57" s="47">
        <v>9</v>
      </c>
      <c r="AU57" s="47">
        <v>8</v>
      </c>
      <c r="AV57" s="47">
        <v>3</v>
      </c>
      <c r="AW57" s="47">
        <v>1</v>
      </c>
      <c r="AX57" s="47">
        <v>8</v>
      </c>
      <c r="AY57" s="47">
        <v>3</v>
      </c>
    </row>
    <row r="58" spans="1:52" ht="15" thickBot="1" x14ac:dyDescent="0.35">
      <c r="A58">
        <v>2015</v>
      </c>
      <c r="B58" s="48" t="s">
        <v>127</v>
      </c>
      <c r="C58" s="47">
        <v>0</v>
      </c>
      <c r="D58" s="47">
        <v>0</v>
      </c>
      <c r="E58" s="47">
        <v>0</v>
      </c>
      <c r="F58" s="47">
        <v>0</v>
      </c>
      <c r="G58" s="47">
        <v>0</v>
      </c>
      <c r="H58" s="47">
        <v>0</v>
      </c>
      <c r="I58" s="47">
        <v>0</v>
      </c>
      <c r="J58" s="47">
        <v>0</v>
      </c>
      <c r="K58" s="47">
        <v>0</v>
      </c>
      <c r="L58" s="47">
        <v>0</v>
      </c>
      <c r="M58" s="47">
        <v>0</v>
      </c>
      <c r="N58" s="47">
        <v>0</v>
      </c>
      <c r="O58" s="47">
        <v>0</v>
      </c>
      <c r="P58" s="47">
        <v>0</v>
      </c>
      <c r="Q58" s="47">
        <v>0</v>
      </c>
      <c r="R58" s="47">
        <v>0</v>
      </c>
      <c r="S58" s="47">
        <v>0</v>
      </c>
      <c r="T58" s="47">
        <v>0</v>
      </c>
      <c r="U58" s="47">
        <v>0</v>
      </c>
      <c r="V58" s="47">
        <v>0</v>
      </c>
      <c r="W58" s="47">
        <v>0</v>
      </c>
      <c r="X58" s="47">
        <v>0</v>
      </c>
      <c r="Y58" s="47">
        <v>0</v>
      </c>
      <c r="Z58" s="47">
        <v>0</v>
      </c>
      <c r="AA58" s="47">
        <v>0</v>
      </c>
      <c r="AB58" s="47">
        <v>0</v>
      </c>
      <c r="AC58" s="47">
        <v>0</v>
      </c>
      <c r="AD58" s="47">
        <v>0</v>
      </c>
      <c r="AE58" s="47">
        <v>0</v>
      </c>
      <c r="AF58" s="47">
        <v>0</v>
      </c>
      <c r="AG58" s="47">
        <v>0</v>
      </c>
      <c r="AH58" s="47">
        <v>0</v>
      </c>
      <c r="AI58" s="47">
        <v>0</v>
      </c>
      <c r="AJ58" s="47">
        <v>0</v>
      </c>
      <c r="AK58" s="47">
        <v>0</v>
      </c>
      <c r="AL58" s="47">
        <v>0</v>
      </c>
      <c r="AM58" s="47">
        <v>0</v>
      </c>
      <c r="AN58" s="47">
        <v>0</v>
      </c>
      <c r="AO58" s="47">
        <v>0</v>
      </c>
      <c r="AP58" s="47">
        <v>0</v>
      </c>
      <c r="AQ58" s="47">
        <v>0</v>
      </c>
      <c r="AR58" s="47">
        <v>0</v>
      </c>
      <c r="AS58" s="47">
        <v>0</v>
      </c>
      <c r="AT58" s="47">
        <v>0</v>
      </c>
      <c r="AU58" s="47">
        <v>0</v>
      </c>
      <c r="AV58" s="47">
        <v>0</v>
      </c>
      <c r="AW58" s="47">
        <v>0</v>
      </c>
      <c r="AX58" s="47">
        <v>0</v>
      </c>
      <c r="AY58" s="47">
        <v>0</v>
      </c>
      <c r="AZ58" s="47"/>
    </row>
    <row r="59" spans="1:52" ht="15" thickBot="1" x14ac:dyDescent="0.35">
      <c r="A59">
        <v>2015</v>
      </c>
      <c r="B59" s="48" t="s">
        <v>14</v>
      </c>
      <c r="C59" s="47">
        <v>25</v>
      </c>
      <c r="D59" s="47">
        <v>9</v>
      </c>
      <c r="E59" s="47">
        <v>5</v>
      </c>
      <c r="F59" s="47">
        <v>2</v>
      </c>
      <c r="G59" s="47">
        <v>33</v>
      </c>
      <c r="H59" s="47">
        <v>2</v>
      </c>
      <c r="I59" s="47">
        <v>6</v>
      </c>
      <c r="J59" s="47">
        <v>6</v>
      </c>
      <c r="K59" s="47">
        <v>29</v>
      </c>
      <c r="L59" s="47">
        <v>424</v>
      </c>
      <c r="M59" s="47">
        <v>11</v>
      </c>
      <c r="N59" s="47">
        <v>2</v>
      </c>
      <c r="O59" s="47">
        <v>1</v>
      </c>
      <c r="P59" s="47">
        <v>0</v>
      </c>
      <c r="Q59" s="47">
        <v>14</v>
      </c>
      <c r="R59" s="47">
        <v>4</v>
      </c>
      <c r="S59" s="47">
        <v>6</v>
      </c>
      <c r="T59" s="47">
        <v>234</v>
      </c>
      <c r="U59" s="47">
        <v>0</v>
      </c>
      <c r="V59" s="47">
        <v>24</v>
      </c>
      <c r="W59" s="47">
        <v>93</v>
      </c>
      <c r="X59" s="47">
        <v>1</v>
      </c>
      <c r="Y59" s="47">
        <v>15</v>
      </c>
      <c r="Z59" s="47">
        <v>1</v>
      </c>
      <c r="AA59" s="47">
        <v>7</v>
      </c>
      <c r="AB59" s="47">
        <v>22</v>
      </c>
      <c r="AC59" s="47">
        <v>0</v>
      </c>
      <c r="AD59" s="47">
        <v>13</v>
      </c>
      <c r="AE59" s="47">
        <v>1</v>
      </c>
      <c r="AF59" s="47">
        <v>2</v>
      </c>
      <c r="AG59" s="47">
        <v>19</v>
      </c>
      <c r="AH59" s="47">
        <v>5</v>
      </c>
      <c r="AI59" s="47">
        <v>48</v>
      </c>
      <c r="AJ59" s="47">
        <v>1</v>
      </c>
      <c r="AK59" s="47">
        <v>234</v>
      </c>
      <c r="AL59" s="47">
        <v>0</v>
      </c>
      <c r="AM59" s="47">
        <v>9</v>
      </c>
      <c r="AN59" s="47">
        <v>12</v>
      </c>
      <c r="AO59" s="47">
        <v>31</v>
      </c>
      <c r="AP59" s="47">
        <v>41</v>
      </c>
      <c r="AQ59" s="47">
        <v>3</v>
      </c>
      <c r="AR59" s="47">
        <v>8</v>
      </c>
      <c r="AS59" s="47">
        <v>234</v>
      </c>
      <c r="AT59" s="47">
        <v>8</v>
      </c>
      <c r="AU59" s="47">
        <v>8</v>
      </c>
      <c r="AV59" s="47">
        <v>2</v>
      </c>
      <c r="AW59" s="47">
        <v>3</v>
      </c>
      <c r="AX59" s="47">
        <v>19</v>
      </c>
      <c r="AY59" s="47">
        <v>6</v>
      </c>
    </row>
    <row r="60" spans="1:52" ht="15" thickBot="1" x14ac:dyDescent="0.35">
      <c r="A60">
        <v>2015</v>
      </c>
      <c r="B60" s="48" t="s">
        <v>15</v>
      </c>
      <c r="C60" s="47">
        <v>9</v>
      </c>
      <c r="D60" s="47">
        <v>5</v>
      </c>
      <c r="E60" s="47">
        <v>2</v>
      </c>
      <c r="F60" s="47">
        <v>1</v>
      </c>
      <c r="G60" s="47">
        <v>12</v>
      </c>
      <c r="H60" s="47">
        <v>1</v>
      </c>
      <c r="I60" s="47">
        <v>0</v>
      </c>
      <c r="J60" s="47">
        <v>0</v>
      </c>
      <c r="K60" s="47">
        <v>8</v>
      </c>
      <c r="L60" s="47">
        <v>466</v>
      </c>
      <c r="M60" s="47">
        <v>4</v>
      </c>
      <c r="N60" s="47">
        <v>0</v>
      </c>
      <c r="O60" s="47">
        <v>1</v>
      </c>
      <c r="P60" s="47">
        <v>0</v>
      </c>
      <c r="Q60" s="47">
        <v>16</v>
      </c>
      <c r="R60" s="47">
        <v>0</v>
      </c>
      <c r="S60" s="47">
        <v>5</v>
      </c>
      <c r="T60" s="47">
        <v>81</v>
      </c>
      <c r="U60" s="47">
        <v>0</v>
      </c>
      <c r="V60" s="47">
        <v>2</v>
      </c>
      <c r="W60" s="47">
        <v>55</v>
      </c>
      <c r="X60" s="47">
        <v>0</v>
      </c>
      <c r="Y60" s="47">
        <v>7</v>
      </c>
      <c r="Z60" s="47">
        <v>0</v>
      </c>
      <c r="AA60" s="47">
        <v>3</v>
      </c>
      <c r="AB60" s="47">
        <v>5</v>
      </c>
      <c r="AC60" s="47">
        <v>0</v>
      </c>
      <c r="AD60" s="47">
        <v>1</v>
      </c>
      <c r="AE60" s="47">
        <v>0</v>
      </c>
      <c r="AF60" s="47">
        <v>1</v>
      </c>
      <c r="AG60" s="47">
        <v>7</v>
      </c>
      <c r="AH60" s="47">
        <v>8</v>
      </c>
      <c r="AI60" s="47">
        <v>11</v>
      </c>
      <c r="AJ60" s="47">
        <v>0</v>
      </c>
      <c r="AK60" s="47">
        <v>81</v>
      </c>
      <c r="AL60" s="47">
        <v>3</v>
      </c>
      <c r="AM60" s="47">
        <v>2</v>
      </c>
      <c r="AN60" s="47">
        <v>2</v>
      </c>
      <c r="AO60" s="47">
        <v>7</v>
      </c>
      <c r="AP60" s="47">
        <v>4</v>
      </c>
      <c r="AQ60" s="47">
        <v>0</v>
      </c>
      <c r="AR60" s="47">
        <v>4</v>
      </c>
      <c r="AS60" s="47">
        <v>81</v>
      </c>
      <c r="AT60" s="47">
        <v>1</v>
      </c>
      <c r="AU60" s="47">
        <v>2</v>
      </c>
      <c r="AV60" s="47">
        <v>1</v>
      </c>
      <c r="AW60" s="47">
        <v>0</v>
      </c>
      <c r="AX60" s="47">
        <v>1</v>
      </c>
      <c r="AY60" s="47">
        <v>0</v>
      </c>
    </row>
    <row r="61" spans="1:52" ht="15" thickBot="1" x14ac:dyDescent="0.35">
      <c r="A61">
        <v>2015</v>
      </c>
      <c r="B61" s="48" t="s">
        <v>16</v>
      </c>
      <c r="C61" s="47">
        <v>111</v>
      </c>
      <c r="D61" s="47">
        <v>108</v>
      </c>
      <c r="E61" s="47">
        <v>6</v>
      </c>
      <c r="F61" s="47">
        <v>46</v>
      </c>
      <c r="G61" s="47">
        <v>221</v>
      </c>
      <c r="H61" s="47">
        <v>35</v>
      </c>
      <c r="I61" s="47">
        <v>8</v>
      </c>
      <c r="J61" s="47">
        <v>96</v>
      </c>
      <c r="K61" s="47">
        <v>261</v>
      </c>
      <c r="L61" s="47">
        <v>2104</v>
      </c>
      <c r="M61" s="47">
        <v>70</v>
      </c>
      <c r="N61" s="47">
        <v>7</v>
      </c>
      <c r="O61" s="47">
        <v>10</v>
      </c>
      <c r="P61" s="47">
        <v>5</v>
      </c>
      <c r="Q61" s="47">
        <v>164</v>
      </c>
      <c r="R61" s="47">
        <v>5</v>
      </c>
      <c r="S61" s="47">
        <v>90</v>
      </c>
      <c r="T61" s="47">
        <v>1353</v>
      </c>
      <c r="U61" s="47">
        <v>0</v>
      </c>
      <c r="V61" s="47">
        <v>11</v>
      </c>
      <c r="W61" s="47">
        <v>411</v>
      </c>
      <c r="X61" s="47">
        <v>5</v>
      </c>
      <c r="Y61" s="47">
        <v>56</v>
      </c>
      <c r="Z61" s="47">
        <v>2</v>
      </c>
      <c r="AA61" s="47">
        <v>76</v>
      </c>
      <c r="AB61" s="47">
        <v>143</v>
      </c>
      <c r="AC61" s="47">
        <v>0</v>
      </c>
      <c r="AD61" s="47">
        <v>16</v>
      </c>
      <c r="AE61" s="47">
        <v>4</v>
      </c>
      <c r="AF61" s="47">
        <v>21</v>
      </c>
      <c r="AG61" s="47">
        <v>103</v>
      </c>
      <c r="AH61" s="47">
        <v>48</v>
      </c>
      <c r="AI61" s="47">
        <v>251</v>
      </c>
      <c r="AJ61" s="47">
        <v>8</v>
      </c>
      <c r="AK61" s="47">
        <v>1353</v>
      </c>
      <c r="AL61" s="47">
        <v>7</v>
      </c>
      <c r="AM61" s="47">
        <v>27</v>
      </c>
      <c r="AN61" s="47">
        <v>28</v>
      </c>
      <c r="AO61" s="47">
        <v>368</v>
      </c>
      <c r="AP61" s="47">
        <v>108</v>
      </c>
      <c r="AQ61" s="47">
        <v>1</v>
      </c>
      <c r="AR61" s="47">
        <v>91</v>
      </c>
      <c r="AS61" s="47">
        <v>1353</v>
      </c>
      <c r="AT61" s="47">
        <v>11</v>
      </c>
      <c r="AU61" s="47">
        <v>8</v>
      </c>
      <c r="AV61" s="47">
        <v>5</v>
      </c>
      <c r="AW61" s="47">
        <v>3</v>
      </c>
      <c r="AX61" s="47">
        <v>50</v>
      </c>
      <c r="AY61" s="47">
        <v>13</v>
      </c>
    </row>
    <row r="62" spans="1:52" ht="15" thickBot="1" x14ac:dyDescent="0.35">
      <c r="A62">
        <v>2015</v>
      </c>
      <c r="B62" s="48" t="s">
        <v>17</v>
      </c>
      <c r="C62" s="47">
        <v>1</v>
      </c>
      <c r="D62" s="47">
        <v>2</v>
      </c>
      <c r="E62" s="47">
        <v>0</v>
      </c>
      <c r="F62" s="47">
        <v>1</v>
      </c>
      <c r="G62" s="47">
        <v>5</v>
      </c>
      <c r="H62" s="47">
        <v>0</v>
      </c>
      <c r="I62" s="47">
        <v>1</v>
      </c>
      <c r="J62" s="47">
        <v>5</v>
      </c>
      <c r="K62" s="47">
        <v>10</v>
      </c>
      <c r="L62" s="47">
        <v>301</v>
      </c>
      <c r="M62" s="47">
        <v>1</v>
      </c>
      <c r="N62" s="47">
        <v>0</v>
      </c>
      <c r="O62" s="47">
        <v>0</v>
      </c>
      <c r="P62" s="47">
        <v>0</v>
      </c>
      <c r="Q62" s="47">
        <v>10</v>
      </c>
      <c r="R62" s="47">
        <v>1</v>
      </c>
      <c r="S62" s="47">
        <v>0</v>
      </c>
      <c r="T62" s="47">
        <v>51</v>
      </c>
      <c r="U62" s="47">
        <v>1</v>
      </c>
      <c r="V62" s="47">
        <v>1</v>
      </c>
      <c r="W62" s="47">
        <v>34</v>
      </c>
      <c r="X62" s="47">
        <v>1</v>
      </c>
      <c r="Y62" s="47">
        <v>1</v>
      </c>
      <c r="Z62" s="47">
        <v>0</v>
      </c>
      <c r="AA62" s="47">
        <v>5</v>
      </c>
      <c r="AB62" s="47">
        <v>6</v>
      </c>
      <c r="AC62" s="47">
        <v>0</v>
      </c>
      <c r="AD62" s="47">
        <v>1</v>
      </c>
      <c r="AE62" s="47">
        <v>1</v>
      </c>
      <c r="AF62" s="47">
        <v>2</v>
      </c>
      <c r="AG62" s="47">
        <v>6</v>
      </c>
      <c r="AH62" s="47">
        <v>0</v>
      </c>
      <c r="AI62" s="47">
        <v>12</v>
      </c>
      <c r="AJ62" s="47">
        <v>1</v>
      </c>
      <c r="AK62" s="47">
        <v>51</v>
      </c>
      <c r="AL62" s="47">
        <v>1</v>
      </c>
      <c r="AM62" s="47">
        <v>0</v>
      </c>
      <c r="AN62" s="47">
        <v>2</v>
      </c>
      <c r="AO62" s="47">
        <v>17</v>
      </c>
      <c r="AP62" s="47">
        <v>2</v>
      </c>
      <c r="AQ62" s="47">
        <v>0</v>
      </c>
      <c r="AR62" s="47">
        <v>4</v>
      </c>
      <c r="AS62" s="47">
        <v>51</v>
      </c>
      <c r="AT62" s="47">
        <v>2</v>
      </c>
      <c r="AU62" s="47">
        <v>1</v>
      </c>
      <c r="AV62" s="47">
        <v>0</v>
      </c>
      <c r="AW62" s="47">
        <v>0</v>
      </c>
      <c r="AX62" s="47">
        <v>0</v>
      </c>
      <c r="AY62" s="47">
        <v>3</v>
      </c>
    </row>
    <row r="63" spans="1:52" ht="15" thickBot="1" x14ac:dyDescent="0.35">
      <c r="A63">
        <v>2015</v>
      </c>
      <c r="B63" s="48" t="s">
        <v>18</v>
      </c>
      <c r="C63" s="47">
        <v>44</v>
      </c>
      <c r="D63" s="47">
        <v>46</v>
      </c>
      <c r="E63" s="47">
        <v>12</v>
      </c>
      <c r="F63" s="47">
        <v>20</v>
      </c>
      <c r="G63" s="47">
        <v>59</v>
      </c>
      <c r="H63" s="47">
        <v>6</v>
      </c>
      <c r="I63" s="47">
        <v>9</v>
      </c>
      <c r="J63" s="47">
        <v>19</v>
      </c>
      <c r="K63" s="47">
        <v>58</v>
      </c>
      <c r="L63" s="47">
        <v>2000</v>
      </c>
      <c r="M63" s="47">
        <v>24</v>
      </c>
      <c r="N63" s="47">
        <v>11</v>
      </c>
      <c r="O63" s="47">
        <v>8</v>
      </c>
      <c r="P63" s="47">
        <v>17</v>
      </c>
      <c r="Q63" s="47">
        <v>30</v>
      </c>
      <c r="R63" s="47">
        <v>10</v>
      </c>
      <c r="S63" s="47">
        <v>22</v>
      </c>
      <c r="T63" s="47">
        <v>405</v>
      </c>
      <c r="U63" s="47">
        <v>10</v>
      </c>
      <c r="V63" s="47">
        <v>20</v>
      </c>
      <c r="W63" s="47">
        <v>318</v>
      </c>
      <c r="X63" s="47">
        <v>4</v>
      </c>
      <c r="Y63" s="47">
        <v>32</v>
      </c>
      <c r="Z63" s="47">
        <v>9</v>
      </c>
      <c r="AA63" s="47">
        <v>13</v>
      </c>
      <c r="AB63" s="47">
        <v>45</v>
      </c>
      <c r="AC63" s="47">
        <v>3</v>
      </c>
      <c r="AD63" s="47">
        <v>26</v>
      </c>
      <c r="AE63" s="47">
        <v>6</v>
      </c>
      <c r="AF63" s="47">
        <v>6</v>
      </c>
      <c r="AG63" s="47">
        <v>23</v>
      </c>
      <c r="AH63" s="47">
        <v>20</v>
      </c>
      <c r="AI63" s="47">
        <v>89</v>
      </c>
      <c r="AJ63" s="47">
        <v>4</v>
      </c>
      <c r="AK63" s="47">
        <v>405</v>
      </c>
      <c r="AL63" s="47">
        <v>7</v>
      </c>
      <c r="AM63" s="47">
        <v>10</v>
      </c>
      <c r="AN63" s="47">
        <v>18</v>
      </c>
      <c r="AO63" s="47">
        <v>100</v>
      </c>
      <c r="AP63" s="47">
        <v>45</v>
      </c>
      <c r="AQ63" s="47">
        <v>3</v>
      </c>
      <c r="AR63" s="47">
        <v>31</v>
      </c>
      <c r="AS63" s="47">
        <v>405</v>
      </c>
      <c r="AT63" s="47">
        <v>31</v>
      </c>
      <c r="AU63" s="47">
        <v>6</v>
      </c>
      <c r="AV63" s="47">
        <v>4</v>
      </c>
      <c r="AW63" s="47">
        <v>1</v>
      </c>
      <c r="AX63" s="47">
        <v>37</v>
      </c>
      <c r="AY63" s="47">
        <v>12</v>
      </c>
    </row>
    <row r="64" spans="1:52" ht="15" thickBot="1" x14ac:dyDescent="0.35">
      <c r="A64">
        <v>2015</v>
      </c>
      <c r="B64" s="48" t="s">
        <v>19</v>
      </c>
      <c r="C64" s="47">
        <v>647</v>
      </c>
      <c r="D64" s="47">
        <v>429</v>
      </c>
      <c r="E64" s="47">
        <v>97</v>
      </c>
      <c r="F64" s="47">
        <v>140</v>
      </c>
      <c r="G64" s="47">
        <v>684</v>
      </c>
      <c r="H64" s="47">
        <v>144</v>
      </c>
      <c r="I64" s="47">
        <v>150</v>
      </c>
      <c r="J64" s="47">
        <v>392</v>
      </c>
      <c r="K64" s="47">
        <v>1021</v>
      </c>
      <c r="L64" s="47">
        <v>10300</v>
      </c>
      <c r="M64" s="47">
        <v>382</v>
      </c>
      <c r="N64" s="47">
        <v>41</v>
      </c>
      <c r="O64" s="47">
        <v>65</v>
      </c>
      <c r="P64" s="47">
        <v>84</v>
      </c>
      <c r="Q64" s="47">
        <v>555</v>
      </c>
      <c r="R64" s="47">
        <v>66</v>
      </c>
      <c r="S64" s="47">
        <v>380</v>
      </c>
      <c r="T64" s="47">
        <v>5703</v>
      </c>
      <c r="U64" s="47">
        <v>17</v>
      </c>
      <c r="V64" s="47">
        <v>95</v>
      </c>
      <c r="W64" s="47">
        <v>2644</v>
      </c>
      <c r="X64" s="47">
        <v>70</v>
      </c>
      <c r="Y64" s="47">
        <v>343</v>
      </c>
      <c r="Z64" s="47">
        <v>52</v>
      </c>
      <c r="AA64" s="47">
        <v>298</v>
      </c>
      <c r="AB64" s="47">
        <v>525</v>
      </c>
      <c r="AC64" s="47">
        <v>39</v>
      </c>
      <c r="AD64" s="47">
        <v>123</v>
      </c>
      <c r="AE64" s="47">
        <v>49</v>
      </c>
      <c r="AF64" s="47">
        <v>141</v>
      </c>
      <c r="AG64" s="47">
        <v>413</v>
      </c>
      <c r="AH64" s="47">
        <v>412</v>
      </c>
      <c r="AI64" s="47">
        <v>945</v>
      </c>
      <c r="AJ64" s="47">
        <v>59</v>
      </c>
      <c r="AK64" s="47">
        <v>5703</v>
      </c>
      <c r="AL64" s="47">
        <v>82</v>
      </c>
      <c r="AM64" s="47">
        <v>323</v>
      </c>
      <c r="AN64" s="47">
        <v>277</v>
      </c>
      <c r="AO64" s="47">
        <v>939</v>
      </c>
      <c r="AP64" s="47">
        <v>560</v>
      </c>
      <c r="AQ64" s="47">
        <v>16</v>
      </c>
      <c r="AR64" s="47">
        <v>570</v>
      </c>
      <c r="AS64" s="47">
        <v>5703</v>
      </c>
      <c r="AT64" s="47">
        <v>276</v>
      </c>
      <c r="AU64" s="47">
        <v>191</v>
      </c>
      <c r="AV64" s="47">
        <v>83</v>
      </c>
      <c r="AW64" s="47">
        <v>40</v>
      </c>
      <c r="AX64" s="47">
        <v>354</v>
      </c>
      <c r="AY64" s="47">
        <v>147</v>
      </c>
    </row>
    <row r="65" spans="1:51" ht="15" thickBot="1" x14ac:dyDescent="0.35">
      <c r="A65">
        <v>2015</v>
      </c>
      <c r="B65" s="48" t="s">
        <v>128</v>
      </c>
      <c r="C65" s="47">
        <v>0</v>
      </c>
      <c r="D65" s="47">
        <v>0</v>
      </c>
      <c r="E65" s="47">
        <v>0</v>
      </c>
      <c r="F65" s="47">
        <v>0</v>
      </c>
      <c r="G65" s="47">
        <v>0</v>
      </c>
      <c r="H65" s="47">
        <v>0</v>
      </c>
      <c r="I65" s="47">
        <v>0</v>
      </c>
      <c r="J65" s="47">
        <v>0</v>
      </c>
      <c r="K65" s="47">
        <v>0</v>
      </c>
      <c r="L65" s="47">
        <v>0</v>
      </c>
      <c r="M65" s="47">
        <v>0</v>
      </c>
      <c r="N65" s="47">
        <v>0</v>
      </c>
      <c r="O65" s="47">
        <v>0</v>
      </c>
      <c r="P65" s="47">
        <v>0</v>
      </c>
      <c r="Q65" s="47">
        <v>0</v>
      </c>
      <c r="R65" s="47">
        <v>0</v>
      </c>
      <c r="S65" s="47">
        <v>0</v>
      </c>
      <c r="T65" s="47">
        <v>0</v>
      </c>
      <c r="U65" s="47">
        <v>0</v>
      </c>
      <c r="V65" s="47">
        <v>0</v>
      </c>
      <c r="W65" s="47">
        <v>0</v>
      </c>
      <c r="X65" s="47">
        <v>0</v>
      </c>
      <c r="Y65" s="47">
        <v>0</v>
      </c>
      <c r="Z65" s="47">
        <v>0</v>
      </c>
      <c r="AA65" s="47">
        <v>0</v>
      </c>
      <c r="AB65" s="47">
        <v>0</v>
      </c>
      <c r="AC65" s="47">
        <v>0</v>
      </c>
      <c r="AD65" s="47">
        <v>0</v>
      </c>
      <c r="AE65" s="47">
        <v>0</v>
      </c>
      <c r="AF65" s="47">
        <v>0</v>
      </c>
      <c r="AG65" s="47">
        <v>0</v>
      </c>
      <c r="AH65" s="47">
        <v>0</v>
      </c>
      <c r="AI65" s="47">
        <v>0</v>
      </c>
      <c r="AJ65" s="47">
        <v>0</v>
      </c>
      <c r="AK65" s="47">
        <v>0</v>
      </c>
      <c r="AL65" s="47">
        <v>0</v>
      </c>
      <c r="AM65" s="47">
        <v>0</v>
      </c>
      <c r="AN65" s="47">
        <v>0</v>
      </c>
      <c r="AO65" s="47">
        <v>0</v>
      </c>
      <c r="AP65" s="47">
        <v>0</v>
      </c>
      <c r="AQ65" s="47">
        <v>0</v>
      </c>
      <c r="AR65" s="47">
        <v>0</v>
      </c>
      <c r="AS65" s="47">
        <v>0</v>
      </c>
      <c r="AT65" s="47">
        <v>0</v>
      </c>
      <c r="AU65" s="47">
        <v>0</v>
      </c>
      <c r="AV65" s="47">
        <v>0</v>
      </c>
      <c r="AW65" s="47">
        <v>0</v>
      </c>
      <c r="AX65" s="47">
        <v>0</v>
      </c>
      <c r="AY65" s="47">
        <v>0</v>
      </c>
    </row>
    <row r="66" spans="1:51" ht="15" thickBot="1" x14ac:dyDescent="0.35">
      <c r="A66">
        <v>2016</v>
      </c>
      <c r="B66" s="48" t="s">
        <v>6</v>
      </c>
      <c r="C66">
        <v>1033</v>
      </c>
      <c r="D66">
        <v>932</v>
      </c>
      <c r="E66">
        <v>151</v>
      </c>
      <c r="F66">
        <v>288</v>
      </c>
      <c r="G66">
        <v>1522</v>
      </c>
      <c r="H66">
        <v>395</v>
      </c>
      <c r="I66">
        <v>243</v>
      </c>
      <c r="J66">
        <v>741</v>
      </c>
      <c r="K66">
        <v>2371</v>
      </c>
      <c r="L66">
        <v>16719</v>
      </c>
      <c r="M66">
        <v>882</v>
      </c>
      <c r="N66">
        <v>102</v>
      </c>
      <c r="O66">
        <v>91</v>
      </c>
      <c r="P66">
        <v>151</v>
      </c>
      <c r="Q66">
        <v>1200</v>
      </c>
      <c r="R66">
        <v>276</v>
      </c>
      <c r="S66">
        <v>509</v>
      </c>
      <c r="T66">
        <v>2873</v>
      </c>
      <c r="U66">
        <v>14</v>
      </c>
      <c r="V66">
        <v>242</v>
      </c>
      <c r="W66">
        <v>3558</v>
      </c>
      <c r="X66">
        <v>220</v>
      </c>
      <c r="Y66">
        <v>711</v>
      </c>
      <c r="Z66">
        <v>132</v>
      </c>
      <c r="AA66">
        <v>601</v>
      </c>
      <c r="AB66">
        <v>890</v>
      </c>
      <c r="AC66">
        <v>80</v>
      </c>
      <c r="AD66">
        <v>339</v>
      </c>
      <c r="AE66">
        <v>76</v>
      </c>
      <c r="AF66">
        <v>206</v>
      </c>
      <c r="AG66">
        <v>763</v>
      </c>
      <c r="AH66">
        <v>603</v>
      </c>
      <c r="AI66">
        <v>1809</v>
      </c>
      <c r="AJ66">
        <v>87</v>
      </c>
      <c r="AK66">
        <v>2873</v>
      </c>
      <c r="AL66">
        <v>124</v>
      </c>
      <c r="AM66">
        <v>419</v>
      </c>
      <c r="AN66">
        <v>538</v>
      </c>
      <c r="AO66">
        <v>1397</v>
      </c>
      <c r="AP66">
        <v>1120</v>
      </c>
      <c r="AQ66">
        <v>39</v>
      </c>
      <c r="AR66">
        <v>830</v>
      </c>
      <c r="AS66">
        <v>2873</v>
      </c>
      <c r="AT66">
        <v>332</v>
      </c>
      <c r="AU66">
        <v>296</v>
      </c>
      <c r="AV66">
        <v>141</v>
      </c>
      <c r="AW66">
        <v>87</v>
      </c>
      <c r="AX66">
        <v>438</v>
      </c>
      <c r="AY66">
        <v>265</v>
      </c>
    </row>
    <row r="67" spans="1:51" ht="15" thickBot="1" x14ac:dyDescent="0.35">
      <c r="A67">
        <v>2016</v>
      </c>
      <c r="B67" s="48" t="s">
        <v>7</v>
      </c>
      <c r="C67">
        <v>12</v>
      </c>
      <c r="D67">
        <v>1</v>
      </c>
      <c r="E67">
        <v>1</v>
      </c>
      <c r="F67">
        <v>1</v>
      </c>
      <c r="G67">
        <v>11</v>
      </c>
      <c r="H67">
        <v>2</v>
      </c>
      <c r="I67">
        <v>1</v>
      </c>
      <c r="J67">
        <v>2</v>
      </c>
      <c r="K67">
        <v>20</v>
      </c>
      <c r="L67">
        <v>501</v>
      </c>
      <c r="M67">
        <v>5</v>
      </c>
      <c r="N67">
        <v>1</v>
      </c>
      <c r="O67">
        <v>0</v>
      </c>
      <c r="P67">
        <v>0</v>
      </c>
      <c r="Q67">
        <v>14</v>
      </c>
      <c r="R67">
        <v>0</v>
      </c>
      <c r="S67">
        <v>4</v>
      </c>
      <c r="T67">
        <v>36</v>
      </c>
      <c r="U67">
        <v>0</v>
      </c>
      <c r="V67">
        <v>2</v>
      </c>
      <c r="W67">
        <v>31</v>
      </c>
      <c r="X67" t="s">
        <v>1121</v>
      </c>
      <c r="Y67">
        <v>3</v>
      </c>
      <c r="Z67">
        <v>1</v>
      </c>
      <c r="AA67">
        <v>2</v>
      </c>
      <c r="AB67">
        <v>4</v>
      </c>
      <c r="AC67">
        <v>0</v>
      </c>
      <c r="AD67">
        <v>2</v>
      </c>
      <c r="AE67">
        <v>0</v>
      </c>
      <c r="AF67">
        <v>2</v>
      </c>
      <c r="AG67">
        <v>4</v>
      </c>
      <c r="AH67">
        <v>2</v>
      </c>
      <c r="AI67">
        <v>14</v>
      </c>
      <c r="AJ67">
        <v>0</v>
      </c>
      <c r="AK67">
        <v>36</v>
      </c>
      <c r="AL67">
        <v>0</v>
      </c>
      <c r="AM67">
        <v>2</v>
      </c>
      <c r="AN67">
        <v>8</v>
      </c>
      <c r="AO67">
        <v>7</v>
      </c>
      <c r="AP67">
        <v>6</v>
      </c>
      <c r="AQ67">
        <v>0</v>
      </c>
      <c r="AR67">
        <v>2</v>
      </c>
      <c r="AS67">
        <v>36</v>
      </c>
      <c r="AT67">
        <v>3</v>
      </c>
      <c r="AU67">
        <v>1</v>
      </c>
      <c r="AV67">
        <v>3</v>
      </c>
      <c r="AW67">
        <v>1</v>
      </c>
      <c r="AX67">
        <v>1</v>
      </c>
      <c r="AY67">
        <v>1</v>
      </c>
    </row>
    <row r="68" spans="1:51" ht="15" thickBot="1" x14ac:dyDescent="0.35">
      <c r="A68">
        <v>2016</v>
      </c>
      <c r="B68" s="48" t="s">
        <v>8</v>
      </c>
      <c r="C68">
        <v>99</v>
      </c>
      <c r="D68">
        <v>65</v>
      </c>
      <c r="E68">
        <v>16</v>
      </c>
      <c r="F68">
        <v>35</v>
      </c>
      <c r="G68">
        <v>121</v>
      </c>
      <c r="H68">
        <v>20</v>
      </c>
      <c r="I68">
        <v>27</v>
      </c>
      <c r="J68">
        <v>101</v>
      </c>
      <c r="K68">
        <v>149</v>
      </c>
      <c r="L68">
        <v>2257</v>
      </c>
      <c r="M68">
        <v>44</v>
      </c>
      <c r="N68">
        <v>17</v>
      </c>
      <c r="O68">
        <v>4</v>
      </c>
      <c r="P68">
        <v>21</v>
      </c>
      <c r="Q68">
        <v>101</v>
      </c>
      <c r="R68">
        <v>22</v>
      </c>
      <c r="S68">
        <v>50</v>
      </c>
      <c r="T68">
        <v>292</v>
      </c>
      <c r="U68">
        <v>3</v>
      </c>
      <c r="V68">
        <v>16</v>
      </c>
      <c r="W68">
        <v>360</v>
      </c>
      <c r="X68">
        <v>21</v>
      </c>
      <c r="Y68">
        <v>42</v>
      </c>
      <c r="Z68">
        <v>19</v>
      </c>
      <c r="AA68">
        <v>22</v>
      </c>
      <c r="AB68">
        <v>55</v>
      </c>
      <c r="AC68">
        <v>12</v>
      </c>
      <c r="AD68">
        <v>45</v>
      </c>
      <c r="AE68">
        <v>10</v>
      </c>
      <c r="AF68">
        <v>19</v>
      </c>
      <c r="AG68">
        <v>86</v>
      </c>
      <c r="AH68">
        <v>47</v>
      </c>
      <c r="AI68">
        <v>191</v>
      </c>
      <c r="AJ68">
        <v>14</v>
      </c>
      <c r="AK68">
        <v>292</v>
      </c>
      <c r="AL68">
        <v>16</v>
      </c>
      <c r="AM68">
        <v>23</v>
      </c>
      <c r="AN68">
        <v>41</v>
      </c>
      <c r="AO68">
        <v>209</v>
      </c>
      <c r="AP68">
        <v>69</v>
      </c>
      <c r="AQ68">
        <v>3</v>
      </c>
      <c r="AR68">
        <v>53</v>
      </c>
      <c r="AS68">
        <v>292</v>
      </c>
      <c r="AT68">
        <v>30</v>
      </c>
      <c r="AU68">
        <v>22</v>
      </c>
      <c r="AV68">
        <v>12</v>
      </c>
      <c r="AW68">
        <v>13</v>
      </c>
      <c r="AX68">
        <v>42</v>
      </c>
      <c r="AY68">
        <v>28</v>
      </c>
    </row>
    <row r="69" spans="1:51" ht="15" thickBot="1" x14ac:dyDescent="0.35">
      <c r="A69">
        <v>2016</v>
      </c>
      <c r="B69" s="48" t="s">
        <v>9</v>
      </c>
      <c r="C69">
        <v>398</v>
      </c>
      <c r="D69">
        <v>197</v>
      </c>
      <c r="E69">
        <v>49</v>
      </c>
      <c r="F69">
        <v>86</v>
      </c>
      <c r="G69">
        <v>372</v>
      </c>
      <c r="H69">
        <v>76</v>
      </c>
      <c r="I69">
        <v>62</v>
      </c>
      <c r="J69">
        <v>203</v>
      </c>
      <c r="K69">
        <v>546</v>
      </c>
      <c r="L69">
        <v>5515</v>
      </c>
      <c r="M69">
        <v>251</v>
      </c>
      <c r="N69">
        <v>14</v>
      </c>
      <c r="O69">
        <v>23</v>
      </c>
      <c r="P69">
        <v>60</v>
      </c>
      <c r="Q69">
        <v>343</v>
      </c>
      <c r="R69">
        <v>72</v>
      </c>
      <c r="S69">
        <v>172</v>
      </c>
      <c r="T69">
        <v>867</v>
      </c>
      <c r="U69">
        <v>5</v>
      </c>
      <c r="V69">
        <v>43</v>
      </c>
      <c r="W69">
        <v>1297</v>
      </c>
      <c r="X69">
        <v>50</v>
      </c>
      <c r="Y69">
        <v>271</v>
      </c>
      <c r="Z69">
        <v>49</v>
      </c>
      <c r="AA69">
        <v>160</v>
      </c>
      <c r="AB69">
        <v>310</v>
      </c>
      <c r="AC69">
        <v>44</v>
      </c>
      <c r="AD69">
        <v>104</v>
      </c>
      <c r="AE69">
        <v>31</v>
      </c>
      <c r="AF69">
        <v>76</v>
      </c>
      <c r="AG69">
        <v>251</v>
      </c>
      <c r="AH69">
        <v>211</v>
      </c>
      <c r="AI69">
        <v>425</v>
      </c>
      <c r="AJ69">
        <v>35</v>
      </c>
      <c r="AK69">
        <v>867</v>
      </c>
      <c r="AL69">
        <v>47</v>
      </c>
      <c r="AM69">
        <v>157</v>
      </c>
      <c r="AN69">
        <v>150</v>
      </c>
      <c r="AO69">
        <v>394</v>
      </c>
      <c r="AP69">
        <v>347</v>
      </c>
      <c r="AQ69">
        <v>8</v>
      </c>
      <c r="AR69">
        <v>254</v>
      </c>
      <c r="AS69">
        <v>867</v>
      </c>
      <c r="AT69">
        <v>162</v>
      </c>
      <c r="AU69">
        <v>68</v>
      </c>
      <c r="AV69">
        <v>46</v>
      </c>
      <c r="AW69">
        <v>26</v>
      </c>
      <c r="AX69">
        <v>174</v>
      </c>
      <c r="AY69">
        <v>104</v>
      </c>
    </row>
    <row r="70" spans="1:51" ht="15" thickBot="1" x14ac:dyDescent="0.35">
      <c r="A70">
        <v>2016</v>
      </c>
      <c r="B70" s="48" t="s">
        <v>10</v>
      </c>
      <c r="C70">
        <v>86</v>
      </c>
      <c r="D70">
        <v>81</v>
      </c>
      <c r="E70">
        <v>15</v>
      </c>
      <c r="F70">
        <v>29</v>
      </c>
      <c r="G70">
        <v>118</v>
      </c>
      <c r="H70">
        <v>13</v>
      </c>
      <c r="I70">
        <v>12</v>
      </c>
      <c r="J70">
        <v>61</v>
      </c>
      <c r="K70">
        <v>140</v>
      </c>
      <c r="L70">
        <v>1415</v>
      </c>
      <c r="M70">
        <v>43</v>
      </c>
      <c r="N70">
        <v>12</v>
      </c>
      <c r="O70">
        <v>6</v>
      </c>
      <c r="P70">
        <v>18</v>
      </c>
      <c r="Q70">
        <v>105</v>
      </c>
      <c r="R70">
        <v>21</v>
      </c>
      <c r="S70">
        <v>49</v>
      </c>
      <c r="T70">
        <v>252</v>
      </c>
      <c r="U70">
        <v>0</v>
      </c>
      <c r="V70">
        <v>11</v>
      </c>
      <c r="W70">
        <v>317</v>
      </c>
      <c r="X70">
        <v>13</v>
      </c>
      <c r="Y70">
        <v>77</v>
      </c>
      <c r="Z70">
        <v>7</v>
      </c>
      <c r="AA70">
        <v>33</v>
      </c>
      <c r="AB70">
        <v>132</v>
      </c>
      <c r="AC70">
        <v>5</v>
      </c>
      <c r="AD70">
        <v>12</v>
      </c>
      <c r="AE70">
        <v>7</v>
      </c>
      <c r="AF70">
        <v>18</v>
      </c>
      <c r="AG70">
        <v>45</v>
      </c>
      <c r="AH70">
        <v>46</v>
      </c>
      <c r="AI70">
        <v>242</v>
      </c>
      <c r="AJ70">
        <v>7</v>
      </c>
      <c r="AK70">
        <v>252</v>
      </c>
      <c r="AL70">
        <v>4</v>
      </c>
      <c r="AM70">
        <v>21</v>
      </c>
      <c r="AN70">
        <v>53</v>
      </c>
      <c r="AO70">
        <v>117</v>
      </c>
      <c r="AP70">
        <v>83</v>
      </c>
      <c r="AQ70">
        <v>1</v>
      </c>
      <c r="AR70">
        <v>60</v>
      </c>
      <c r="AS70">
        <v>252</v>
      </c>
      <c r="AT70">
        <v>86</v>
      </c>
      <c r="AU70">
        <v>16</v>
      </c>
      <c r="AV70">
        <v>10</v>
      </c>
      <c r="AW70">
        <v>0</v>
      </c>
      <c r="AX70">
        <v>20</v>
      </c>
      <c r="AY70">
        <v>29</v>
      </c>
    </row>
    <row r="71" spans="1:51" ht="15" thickBot="1" x14ac:dyDescent="0.35">
      <c r="A71">
        <v>2016</v>
      </c>
      <c r="B71" s="48" t="s">
        <v>11</v>
      </c>
      <c r="C71">
        <v>33</v>
      </c>
      <c r="D71">
        <v>37</v>
      </c>
      <c r="E71">
        <v>5</v>
      </c>
      <c r="F71">
        <v>7</v>
      </c>
      <c r="G71">
        <v>42</v>
      </c>
      <c r="H71">
        <v>10</v>
      </c>
      <c r="I71">
        <v>16</v>
      </c>
      <c r="J71">
        <v>36</v>
      </c>
      <c r="K71">
        <v>38</v>
      </c>
      <c r="L71">
        <v>489</v>
      </c>
      <c r="M71">
        <v>26</v>
      </c>
      <c r="N71">
        <v>5</v>
      </c>
      <c r="O71">
        <v>7</v>
      </c>
      <c r="P71">
        <v>8</v>
      </c>
      <c r="Q71">
        <v>34</v>
      </c>
      <c r="R71">
        <v>6</v>
      </c>
      <c r="S71">
        <v>19</v>
      </c>
      <c r="T71">
        <v>119</v>
      </c>
      <c r="U71">
        <v>1</v>
      </c>
      <c r="V71">
        <v>5</v>
      </c>
      <c r="W71">
        <v>171</v>
      </c>
      <c r="X71">
        <v>5</v>
      </c>
      <c r="Y71">
        <v>33</v>
      </c>
      <c r="Z71">
        <v>4</v>
      </c>
      <c r="AA71">
        <v>16</v>
      </c>
      <c r="AB71">
        <v>41</v>
      </c>
      <c r="AC71">
        <v>9</v>
      </c>
      <c r="AD71">
        <v>8</v>
      </c>
      <c r="AE71">
        <v>3</v>
      </c>
      <c r="AF71">
        <v>9</v>
      </c>
      <c r="AG71">
        <v>21</v>
      </c>
      <c r="AH71">
        <v>32</v>
      </c>
      <c r="AI71">
        <v>62</v>
      </c>
      <c r="AJ71">
        <v>7</v>
      </c>
      <c r="AK71">
        <v>119</v>
      </c>
      <c r="AL71">
        <v>7</v>
      </c>
      <c r="AM71">
        <v>17</v>
      </c>
      <c r="AN71">
        <v>16</v>
      </c>
      <c r="AO71">
        <v>75</v>
      </c>
      <c r="AP71">
        <v>39</v>
      </c>
      <c r="AQ71">
        <v>2</v>
      </c>
      <c r="AR71">
        <v>39</v>
      </c>
      <c r="AS71">
        <v>119</v>
      </c>
      <c r="AT71">
        <v>14</v>
      </c>
      <c r="AU71">
        <v>3</v>
      </c>
      <c r="AV71">
        <v>5</v>
      </c>
      <c r="AW71">
        <v>2</v>
      </c>
      <c r="AX71">
        <v>24</v>
      </c>
      <c r="AY71">
        <v>6</v>
      </c>
    </row>
    <row r="72" spans="1:51" ht="15" thickBot="1" x14ac:dyDescent="0.35">
      <c r="A72">
        <v>2016</v>
      </c>
      <c r="B72" s="48" t="s">
        <v>12</v>
      </c>
      <c r="C72">
        <v>210</v>
      </c>
      <c r="D72">
        <v>86</v>
      </c>
      <c r="E72">
        <v>32</v>
      </c>
      <c r="F72">
        <v>65</v>
      </c>
      <c r="G72">
        <v>271</v>
      </c>
      <c r="H72">
        <v>73</v>
      </c>
      <c r="I72">
        <v>37</v>
      </c>
      <c r="J72">
        <v>142</v>
      </c>
      <c r="K72">
        <v>329</v>
      </c>
      <c r="L72">
        <v>4906</v>
      </c>
      <c r="M72">
        <v>140</v>
      </c>
      <c r="N72">
        <v>44</v>
      </c>
      <c r="O72">
        <v>5</v>
      </c>
      <c r="P72">
        <v>21</v>
      </c>
      <c r="Q72">
        <v>188</v>
      </c>
      <c r="R72">
        <v>37</v>
      </c>
      <c r="S72">
        <v>87</v>
      </c>
      <c r="T72">
        <v>469</v>
      </c>
      <c r="U72">
        <v>1</v>
      </c>
      <c r="V72">
        <v>46</v>
      </c>
      <c r="W72">
        <v>547</v>
      </c>
      <c r="X72">
        <v>38</v>
      </c>
      <c r="Y72">
        <v>121</v>
      </c>
      <c r="Z72">
        <v>18</v>
      </c>
      <c r="AA72">
        <v>75</v>
      </c>
      <c r="AB72">
        <v>141</v>
      </c>
      <c r="AC72">
        <v>8</v>
      </c>
      <c r="AD72">
        <v>91</v>
      </c>
      <c r="AE72">
        <v>21</v>
      </c>
      <c r="AF72">
        <v>37</v>
      </c>
      <c r="AG72">
        <v>108</v>
      </c>
      <c r="AH72">
        <v>74</v>
      </c>
      <c r="AI72">
        <v>268</v>
      </c>
      <c r="AJ72">
        <v>18</v>
      </c>
      <c r="AK72">
        <v>469</v>
      </c>
      <c r="AL72">
        <v>19</v>
      </c>
      <c r="AM72">
        <v>53</v>
      </c>
      <c r="AN72">
        <v>62</v>
      </c>
      <c r="AO72">
        <v>222</v>
      </c>
      <c r="AP72">
        <v>178</v>
      </c>
      <c r="AQ72">
        <v>4</v>
      </c>
      <c r="AR72">
        <v>132</v>
      </c>
      <c r="AS72">
        <v>469</v>
      </c>
      <c r="AT72">
        <v>58</v>
      </c>
      <c r="AU72">
        <v>45</v>
      </c>
      <c r="AV72">
        <v>28</v>
      </c>
      <c r="AW72">
        <v>5</v>
      </c>
      <c r="AX72">
        <v>67</v>
      </c>
      <c r="AY72">
        <v>42</v>
      </c>
    </row>
    <row r="73" spans="1:51" ht="15" thickBot="1" x14ac:dyDescent="0.35">
      <c r="A73">
        <v>2016</v>
      </c>
      <c r="B73" s="48" t="s">
        <v>13</v>
      </c>
      <c r="C73">
        <v>20</v>
      </c>
      <c r="D73">
        <v>16</v>
      </c>
      <c r="E73">
        <v>7</v>
      </c>
      <c r="F73">
        <v>5</v>
      </c>
      <c r="G73">
        <v>17</v>
      </c>
      <c r="H73">
        <v>4</v>
      </c>
      <c r="I73">
        <v>4</v>
      </c>
      <c r="J73">
        <v>11</v>
      </c>
      <c r="K73">
        <v>20</v>
      </c>
      <c r="L73">
        <v>280</v>
      </c>
      <c r="M73">
        <v>15</v>
      </c>
      <c r="N73">
        <v>4</v>
      </c>
      <c r="O73">
        <v>1</v>
      </c>
      <c r="P73">
        <v>1</v>
      </c>
      <c r="Q73">
        <v>20</v>
      </c>
      <c r="R73">
        <v>0</v>
      </c>
      <c r="S73">
        <v>10</v>
      </c>
      <c r="T73">
        <v>54</v>
      </c>
      <c r="U73">
        <v>4</v>
      </c>
      <c r="V73">
        <v>2</v>
      </c>
      <c r="W73">
        <v>65</v>
      </c>
      <c r="X73">
        <v>2</v>
      </c>
      <c r="Y73">
        <v>13</v>
      </c>
      <c r="Z73">
        <v>1</v>
      </c>
      <c r="AA73">
        <v>10</v>
      </c>
      <c r="AB73">
        <v>7</v>
      </c>
      <c r="AC73">
        <v>1</v>
      </c>
      <c r="AD73">
        <v>3</v>
      </c>
      <c r="AE73">
        <v>1</v>
      </c>
      <c r="AF73">
        <v>2</v>
      </c>
      <c r="AG73">
        <v>12</v>
      </c>
      <c r="AH73">
        <v>10</v>
      </c>
      <c r="AI73">
        <v>24</v>
      </c>
      <c r="AJ73">
        <v>0</v>
      </c>
      <c r="AK73">
        <v>54</v>
      </c>
      <c r="AL73">
        <v>1</v>
      </c>
      <c r="AM73">
        <v>7</v>
      </c>
      <c r="AN73">
        <v>5</v>
      </c>
      <c r="AO73">
        <v>21</v>
      </c>
      <c r="AP73">
        <v>13</v>
      </c>
      <c r="AQ73">
        <v>0</v>
      </c>
      <c r="AR73">
        <v>8</v>
      </c>
      <c r="AS73">
        <v>54</v>
      </c>
      <c r="AT73">
        <v>9</v>
      </c>
      <c r="AU73">
        <v>3</v>
      </c>
      <c r="AV73">
        <v>0</v>
      </c>
      <c r="AW73">
        <v>1</v>
      </c>
      <c r="AX73">
        <v>10</v>
      </c>
      <c r="AY73">
        <v>1</v>
      </c>
    </row>
    <row r="74" spans="1:51" ht="15" thickBot="1" x14ac:dyDescent="0.35">
      <c r="A74">
        <v>2016</v>
      </c>
      <c r="B74" s="48" t="s">
        <v>127</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row>
    <row r="75" spans="1:51" ht="15" thickBot="1" x14ac:dyDescent="0.35">
      <c r="A75">
        <v>2016</v>
      </c>
      <c r="B75" s="48" t="s">
        <v>14</v>
      </c>
      <c r="C75">
        <v>50</v>
      </c>
      <c r="D75">
        <v>16</v>
      </c>
      <c r="E75">
        <v>6</v>
      </c>
      <c r="F75">
        <v>2</v>
      </c>
      <c r="G75">
        <v>43</v>
      </c>
      <c r="H75">
        <v>5</v>
      </c>
      <c r="I75">
        <v>3</v>
      </c>
      <c r="J75">
        <v>10</v>
      </c>
      <c r="K75">
        <v>39</v>
      </c>
      <c r="L75">
        <v>350</v>
      </c>
      <c r="M75">
        <v>17</v>
      </c>
      <c r="N75">
        <v>0</v>
      </c>
      <c r="O75">
        <v>1</v>
      </c>
      <c r="P75">
        <v>2</v>
      </c>
      <c r="Q75">
        <v>18</v>
      </c>
      <c r="R75">
        <v>2</v>
      </c>
      <c r="S75">
        <v>4</v>
      </c>
      <c r="T75">
        <v>65</v>
      </c>
      <c r="U75">
        <v>2</v>
      </c>
      <c r="V75">
        <v>9</v>
      </c>
      <c r="W75">
        <v>77</v>
      </c>
      <c r="X75">
        <v>1</v>
      </c>
      <c r="Y75">
        <v>17</v>
      </c>
      <c r="Z75">
        <v>2</v>
      </c>
      <c r="AA75">
        <v>6</v>
      </c>
      <c r="AB75">
        <v>12</v>
      </c>
      <c r="AC75">
        <v>2</v>
      </c>
      <c r="AD75">
        <v>7</v>
      </c>
      <c r="AE75">
        <v>1</v>
      </c>
      <c r="AF75">
        <v>3</v>
      </c>
      <c r="AG75">
        <v>20</v>
      </c>
      <c r="AH75">
        <v>4</v>
      </c>
      <c r="AI75">
        <v>37</v>
      </c>
      <c r="AJ75">
        <v>3</v>
      </c>
      <c r="AK75">
        <v>65</v>
      </c>
      <c r="AL75">
        <v>0</v>
      </c>
      <c r="AM75">
        <v>4</v>
      </c>
      <c r="AN75">
        <v>8</v>
      </c>
      <c r="AO75">
        <v>34</v>
      </c>
      <c r="AP75">
        <v>18</v>
      </c>
      <c r="AQ75">
        <v>1</v>
      </c>
      <c r="AR75">
        <v>20</v>
      </c>
      <c r="AS75">
        <v>65</v>
      </c>
      <c r="AT75">
        <v>5</v>
      </c>
      <c r="AU75">
        <v>4</v>
      </c>
      <c r="AV75">
        <v>2</v>
      </c>
      <c r="AW75">
        <v>1</v>
      </c>
      <c r="AX75">
        <v>5</v>
      </c>
      <c r="AY75">
        <v>10</v>
      </c>
    </row>
    <row r="76" spans="1:51" ht="15" thickBot="1" x14ac:dyDescent="0.35">
      <c r="A76">
        <v>2016</v>
      </c>
      <c r="B76" s="48" t="s">
        <v>15</v>
      </c>
      <c r="C76">
        <v>7</v>
      </c>
      <c r="D76">
        <v>5</v>
      </c>
      <c r="E76">
        <v>0</v>
      </c>
      <c r="F76">
        <v>1</v>
      </c>
      <c r="G76">
        <v>16</v>
      </c>
      <c r="H76">
        <v>2</v>
      </c>
      <c r="I76">
        <v>2</v>
      </c>
      <c r="J76">
        <v>9</v>
      </c>
      <c r="K76">
        <v>9</v>
      </c>
      <c r="L76">
        <v>312</v>
      </c>
      <c r="M76">
        <v>8</v>
      </c>
      <c r="N76">
        <v>1</v>
      </c>
      <c r="O76">
        <v>0</v>
      </c>
      <c r="P76">
        <v>1</v>
      </c>
      <c r="Q76">
        <v>8</v>
      </c>
      <c r="R76">
        <v>0</v>
      </c>
      <c r="S76">
        <v>2</v>
      </c>
      <c r="T76">
        <v>36</v>
      </c>
      <c r="U76">
        <v>0</v>
      </c>
      <c r="V76">
        <v>4</v>
      </c>
      <c r="W76">
        <v>53</v>
      </c>
      <c r="X76">
        <v>0</v>
      </c>
      <c r="Y76">
        <v>0</v>
      </c>
      <c r="Z76">
        <v>1</v>
      </c>
      <c r="AA76">
        <v>10</v>
      </c>
      <c r="AB76">
        <v>4</v>
      </c>
      <c r="AC76">
        <v>0</v>
      </c>
      <c r="AD76">
        <v>1</v>
      </c>
      <c r="AE76">
        <v>0</v>
      </c>
      <c r="AF76">
        <v>1</v>
      </c>
      <c r="AG76">
        <v>7</v>
      </c>
      <c r="AH76">
        <v>3</v>
      </c>
      <c r="AI76">
        <v>10</v>
      </c>
      <c r="AJ76">
        <v>0</v>
      </c>
      <c r="AK76">
        <v>36</v>
      </c>
      <c r="AL76">
        <v>1</v>
      </c>
      <c r="AM76">
        <v>2</v>
      </c>
      <c r="AN76">
        <v>6</v>
      </c>
      <c r="AO76">
        <v>17</v>
      </c>
      <c r="AP76">
        <v>7</v>
      </c>
      <c r="AQ76">
        <v>0</v>
      </c>
      <c r="AR76">
        <v>2</v>
      </c>
      <c r="AS76">
        <v>36</v>
      </c>
      <c r="AT76">
        <v>5</v>
      </c>
      <c r="AU76">
        <v>1</v>
      </c>
      <c r="AV76">
        <v>1</v>
      </c>
      <c r="AW76">
        <v>2</v>
      </c>
      <c r="AX76">
        <v>0</v>
      </c>
      <c r="AY76">
        <v>1</v>
      </c>
    </row>
    <row r="77" spans="1:51" ht="15" thickBot="1" x14ac:dyDescent="0.35">
      <c r="A77">
        <v>2016</v>
      </c>
      <c r="B77" s="48" t="s">
        <v>16</v>
      </c>
      <c r="C77">
        <v>87</v>
      </c>
      <c r="D77">
        <v>93</v>
      </c>
      <c r="E77">
        <v>6</v>
      </c>
      <c r="F77">
        <v>30</v>
      </c>
      <c r="G77">
        <v>250</v>
      </c>
      <c r="H77">
        <v>10</v>
      </c>
      <c r="I77">
        <v>6</v>
      </c>
      <c r="J77">
        <v>136</v>
      </c>
      <c r="K77">
        <v>236</v>
      </c>
      <c r="L77">
        <v>2009</v>
      </c>
      <c r="M77">
        <v>57</v>
      </c>
      <c r="N77">
        <v>6</v>
      </c>
      <c r="O77">
        <v>5</v>
      </c>
      <c r="P77">
        <v>4</v>
      </c>
      <c r="Q77">
        <v>127</v>
      </c>
      <c r="R77">
        <v>7</v>
      </c>
      <c r="S77">
        <v>58</v>
      </c>
      <c r="T77">
        <v>442</v>
      </c>
      <c r="U77">
        <v>2</v>
      </c>
      <c r="V77">
        <v>16</v>
      </c>
      <c r="W77">
        <v>338</v>
      </c>
      <c r="X77">
        <v>9</v>
      </c>
      <c r="Y77">
        <v>40</v>
      </c>
      <c r="Z77">
        <v>5</v>
      </c>
      <c r="AA77">
        <v>63</v>
      </c>
      <c r="AB77">
        <v>207</v>
      </c>
      <c r="AC77">
        <v>0</v>
      </c>
      <c r="AD77">
        <v>15</v>
      </c>
      <c r="AE77">
        <v>6</v>
      </c>
      <c r="AF77">
        <v>7</v>
      </c>
      <c r="AG77">
        <v>67</v>
      </c>
      <c r="AH77">
        <v>44</v>
      </c>
      <c r="AI77">
        <v>265</v>
      </c>
      <c r="AJ77">
        <v>17</v>
      </c>
      <c r="AK77">
        <v>442</v>
      </c>
      <c r="AL77">
        <v>3</v>
      </c>
      <c r="AM77">
        <v>12</v>
      </c>
      <c r="AN77">
        <v>18</v>
      </c>
      <c r="AO77">
        <v>330</v>
      </c>
      <c r="AP77">
        <v>118</v>
      </c>
      <c r="AQ77">
        <v>0</v>
      </c>
      <c r="AR77">
        <v>85</v>
      </c>
      <c r="AS77">
        <v>442</v>
      </c>
      <c r="AT77">
        <v>20</v>
      </c>
      <c r="AU77">
        <v>3</v>
      </c>
      <c r="AV77">
        <v>3</v>
      </c>
      <c r="AW77">
        <v>5</v>
      </c>
      <c r="AX77">
        <v>71</v>
      </c>
      <c r="AY77">
        <v>16</v>
      </c>
    </row>
    <row r="78" spans="1:51" ht="15" thickBot="1" x14ac:dyDescent="0.35">
      <c r="A78">
        <v>2016</v>
      </c>
      <c r="B78" s="48" t="s">
        <v>17</v>
      </c>
      <c r="C78">
        <v>3</v>
      </c>
      <c r="D78">
        <v>3</v>
      </c>
      <c r="E78">
        <v>0</v>
      </c>
      <c r="F78">
        <v>1</v>
      </c>
      <c r="G78">
        <v>8</v>
      </c>
      <c r="H78">
        <v>0</v>
      </c>
      <c r="I78">
        <v>1</v>
      </c>
      <c r="J78">
        <v>6</v>
      </c>
      <c r="K78">
        <v>8</v>
      </c>
      <c r="L78">
        <v>290</v>
      </c>
      <c r="M78">
        <v>0</v>
      </c>
      <c r="N78">
        <v>0</v>
      </c>
      <c r="O78">
        <v>0</v>
      </c>
      <c r="P78">
        <v>0</v>
      </c>
      <c r="Q78">
        <v>7</v>
      </c>
      <c r="R78">
        <v>0</v>
      </c>
      <c r="S78">
        <v>5</v>
      </c>
      <c r="T78">
        <v>17</v>
      </c>
      <c r="U78">
        <v>0</v>
      </c>
      <c r="V78">
        <v>1</v>
      </c>
      <c r="W78">
        <v>15</v>
      </c>
      <c r="X78">
        <v>0</v>
      </c>
      <c r="Y78">
        <v>3</v>
      </c>
      <c r="Z78">
        <v>0</v>
      </c>
      <c r="AA78">
        <v>3</v>
      </c>
      <c r="AB78">
        <v>9</v>
      </c>
      <c r="AC78">
        <v>0</v>
      </c>
      <c r="AD78">
        <v>0</v>
      </c>
      <c r="AE78">
        <v>0</v>
      </c>
      <c r="AF78">
        <v>0</v>
      </c>
      <c r="AG78">
        <v>2</v>
      </c>
      <c r="AH78">
        <v>2</v>
      </c>
      <c r="AI78">
        <v>8</v>
      </c>
      <c r="AJ78">
        <v>0</v>
      </c>
      <c r="AK78">
        <v>17</v>
      </c>
      <c r="AL78">
        <v>0</v>
      </c>
      <c r="AM78">
        <v>6</v>
      </c>
      <c r="AN78">
        <v>0</v>
      </c>
      <c r="AO78">
        <v>15</v>
      </c>
      <c r="AP78">
        <v>7</v>
      </c>
      <c r="AQ78">
        <v>0</v>
      </c>
      <c r="AR78">
        <v>3</v>
      </c>
      <c r="AS78">
        <v>17</v>
      </c>
      <c r="AT78">
        <v>2</v>
      </c>
      <c r="AU78">
        <v>3</v>
      </c>
      <c r="AV78">
        <v>0</v>
      </c>
      <c r="AW78">
        <v>0</v>
      </c>
      <c r="AX78">
        <v>1</v>
      </c>
      <c r="AY78">
        <v>0</v>
      </c>
    </row>
    <row r="79" spans="1:51" ht="15" thickBot="1" x14ac:dyDescent="0.35">
      <c r="A79">
        <v>2016</v>
      </c>
      <c r="B79" s="48" t="s">
        <v>18</v>
      </c>
      <c r="C79">
        <v>41</v>
      </c>
      <c r="D79">
        <v>29</v>
      </c>
      <c r="E79">
        <v>5</v>
      </c>
      <c r="F79">
        <v>4</v>
      </c>
      <c r="G79">
        <v>30</v>
      </c>
      <c r="H79">
        <v>10</v>
      </c>
      <c r="I79">
        <v>14</v>
      </c>
      <c r="J79">
        <v>39</v>
      </c>
      <c r="K79">
        <v>51</v>
      </c>
      <c r="L79">
        <v>1519</v>
      </c>
      <c r="M79">
        <v>15</v>
      </c>
      <c r="N79">
        <v>8</v>
      </c>
      <c r="O79">
        <v>11</v>
      </c>
      <c r="P79">
        <v>15</v>
      </c>
      <c r="Q79">
        <v>22</v>
      </c>
      <c r="R79">
        <v>14</v>
      </c>
      <c r="S79">
        <v>20</v>
      </c>
      <c r="T79">
        <v>134</v>
      </c>
      <c r="U79">
        <v>6</v>
      </c>
      <c r="V79">
        <v>16</v>
      </c>
      <c r="W79">
        <v>235</v>
      </c>
      <c r="X79">
        <v>2</v>
      </c>
      <c r="Y79">
        <v>33</v>
      </c>
      <c r="Z79">
        <v>14</v>
      </c>
      <c r="AA79">
        <v>19</v>
      </c>
      <c r="AB79">
        <v>31</v>
      </c>
      <c r="AC79">
        <v>2</v>
      </c>
      <c r="AD79">
        <v>26</v>
      </c>
      <c r="AE79">
        <v>6</v>
      </c>
      <c r="AF79">
        <v>8</v>
      </c>
      <c r="AG79">
        <v>27</v>
      </c>
      <c r="AH79">
        <v>28</v>
      </c>
      <c r="AI79">
        <v>76</v>
      </c>
      <c r="AJ79">
        <v>11</v>
      </c>
      <c r="AK79">
        <v>134</v>
      </c>
      <c r="AL79">
        <v>10</v>
      </c>
      <c r="AM79">
        <v>16</v>
      </c>
      <c r="AN79">
        <v>23</v>
      </c>
      <c r="AO79">
        <v>109</v>
      </c>
      <c r="AP79">
        <v>22</v>
      </c>
      <c r="AQ79">
        <v>3</v>
      </c>
      <c r="AR79">
        <v>42</v>
      </c>
      <c r="AS79">
        <v>134</v>
      </c>
      <c r="AT79">
        <v>17</v>
      </c>
      <c r="AU79">
        <v>10</v>
      </c>
      <c r="AV79">
        <v>5</v>
      </c>
      <c r="AW79">
        <v>2</v>
      </c>
      <c r="AX79">
        <v>43</v>
      </c>
      <c r="AY79">
        <v>37</v>
      </c>
    </row>
    <row r="80" spans="1:51" ht="15" thickBot="1" x14ac:dyDescent="0.35">
      <c r="A80">
        <v>2016</v>
      </c>
      <c r="B80" s="48" t="s">
        <v>19</v>
      </c>
      <c r="C80">
        <v>608</v>
      </c>
      <c r="D80">
        <v>436</v>
      </c>
      <c r="E80">
        <v>89</v>
      </c>
      <c r="F80">
        <v>131</v>
      </c>
      <c r="G80">
        <v>678</v>
      </c>
      <c r="H80">
        <v>148</v>
      </c>
      <c r="I80">
        <v>147</v>
      </c>
      <c r="J80">
        <v>471</v>
      </c>
      <c r="K80">
        <v>1040</v>
      </c>
      <c r="L80">
        <v>10165</v>
      </c>
      <c r="M80">
        <v>368</v>
      </c>
      <c r="N80">
        <v>48</v>
      </c>
      <c r="O80">
        <v>66</v>
      </c>
      <c r="P80">
        <v>93</v>
      </c>
      <c r="Q80">
        <v>566</v>
      </c>
      <c r="R80">
        <v>108</v>
      </c>
      <c r="S80">
        <v>384</v>
      </c>
      <c r="T80">
        <v>1834</v>
      </c>
      <c r="U80">
        <v>11</v>
      </c>
      <c r="V80">
        <v>103</v>
      </c>
      <c r="W80">
        <v>2648</v>
      </c>
      <c r="X80">
        <v>82</v>
      </c>
      <c r="Y80">
        <v>360</v>
      </c>
      <c r="Z80">
        <v>75</v>
      </c>
      <c r="AA80">
        <v>311</v>
      </c>
      <c r="AB80">
        <v>537</v>
      </c>
      <c r="AC80">
        <v>55</v>
      </c>
      <c r="AD80">
        <v>155</v>
      </c>
      <c r="AE80">
        <v>58</v>
      </c>
      <c r="AF80">
        <v>131</v>
      </c>
      <c r="AG80">
        <v>336</v>
      </c>
      <c r="AH80">
        <v>418</v>
      </c>
      <c r="AI80">
        <v>950</v>
      </c>
      <c r="AJ80">
        <v>73</v>
      </c>
      <c r="AK80">
        <v>1834</v>
      </c>
      <c r="AL80">
        <v>73</v>
      </c>
      <c r="AM80">
        <v>316</v>
      </c>
      <c r="AN80">
        <v>231</v>
      </c>
      <c r="AO80">
        <v>818</v>
      </c>
      <c r="AP80">
        <v>556</v>
      </c>
      <c r="AQ80">
        <v>10</v>
      </c>
      <c r="AR80">
        <v>579</v>
      </c>
      <c r="AS80">
        <v>1834</v>
      </c>
      <c r="AT80">
        <v>254</v>
      </c>
      <c r="AU80">
        <v>162</v>
      </c>
      <c r="AV80">
        <v>73</v>
      </c>
      <c r="AW80">
        <v>33</v>
      </c>
      <c r="AX80">
        <v>315</v>
      </c>
      <c r="AY80">
        <v>141</v>
      </c>
    </row>
    <row r="81" spans="1:52" x14ac:dyDescent="0.3">
      <c r="A81">
        <v>2016</v>
      </c>
      <c r="B81" s="180" t="s">
        <v>128</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row>
    <row r="82" spans="1:52" x14ac:dyDescent="0.3">
      <c r="A82">
        <v>2017</v>
      </c>
      <c r="B82" s="288" t="s">
        <v>6</v>
      </c>
      <c r="C82">
        <v>1115</v>
      </c>
      <c r="D82">
        <v>819</v>
      </c>
      <c r="E82">
        <v>150</v>
      </c>
      <c r="F82">
        <v>273</v>
      </c>
      <c r="G82">
        <v>1504</v>
      </c>
      <c r="H82">
        <v>335</v>
      </c>
      <c r="I82">
        <v>251</v>
      </c>
      <c r="J82">
        <v>864</v>
      </c>
      <c r="K82">
        <v>2205</v>
      </c>
      <c r="L82">
        <v>17158</v>
      </c>
      <c r="M82">
        <v>887</v>
      </c>
      <c r="N82">
        <v>109</v>
      </c>
      <c r="O82">
        <v>61</v>
      </c>
      <c r="P82">
        <v>187</v>
      </c>
      <c r="Q82">
        <v>1351</v>
      </c>
      <c r="R82">
        <v>253</v>
      </c>
      <c r="S82">
        <v>541</v>
      </c>
      <c r="T82">
        <v>2930</v>
      </c>
      <c r="U82">
        <v>18</v>
      </c>
      <c r="V82">
        <v>198</v>
      </c>
      <c r="W82">
        <v>3794</v>
      </c>
      <c r="X82">
        <v>197</v>
      </c>
      <c r="Y82">
        <v>784</v>
      </c>
      <c r="Z82">
        <v>152</v>
      </c>
      <c r="AA82">
        <v>684</v>
      </c>
      <c r="AB82">
        <v>894</v>
      </c>
      <c r="AC82">
        <v>108</v>
      </c>
      <c r="AD82">
        <v>420</v>
      </c>
      <c r="AE82">
        <v>86</v>
      </c>
      <c r="AF82">
        <v>319</v>
      </c>
      <c r="AG82">
        <v>803</v>
      </c>
      <c r="AH82">
        <v>607</v>
      </c>
      <c r="AI82">
        <v>1754</v>
      </c>
      <c r="AJ82">
        <v>104</v>
      </c>
      <c r="AK82">
        <v>2930</v>
      </c>
      <c r="AL82">
        <v>115</v>
      </c>
      <c r="AM82">
        <v>459</v>
      </c>
      <c r="AN82">
        <v>461</v>
      </c>
      <c r="AO82">
        <v>1428</v>
      </c>
      <c r="AP82">
        <v>1068</v>
      </c>
      <c r="AQ82">
        <v>33</v>
      </c>
      <c r="AR82">
        <v>812</v>
      </c>
      <c r="AS82">
        <v>2930</v>
      </c>
      <c r="AT82">
        <v>395</v>
      </c>
      <c r="AU82">
        <v>297</v>
      </c>
      <c r="AV82">
        <v>181</v>
      </c>
      <c r="AW82">
        <v>134</v>
      </c>
      <c r="AX82">
        <v>491</v>
      </c>
      <c r="AY82">
        <v>327</v>
      </c>
    </row>
    <row r="83" spans="1:52" x14ac:dyDescent="0.3">
      <c r="A83">
        <v>2017</v>
      </c>
      <c r="B83" s="288" t="s">
        <v>7</v>
      </c>
      <c r="C83">
        <v>11</v>
      </c>
      <c r="D83">
        <v>3</v>
      </c>
      <c r="E83">
        <v>0</v>
      </c>
      <c r="F83">
        <v>0</v>
      </c>
      <c r="G83">
        <v>6</v>
      </c>
      <c r="H83">
        <v>0</v>
      </c>
      <c r="I83">
        <v>1</v>
      </c>
      <c r="J83">
        <v>0</v>
      </c>
      <c r="K83">
        <v>20</v>
      </c>
      <c r="L83">
        <v>601</v>
      </c>
      <c r="M83">
        <v>5</v>
      </c>
      <c r="N83">
        <v>1</v>
      </c>
      <c r="O83">
        <v>0</v>
      </c>
      <c r="P83">
        <v>1</v>
      </c>
      <c r="Q83">
        <v>8</v>
      </c>
      <c r="R83">
        <v>2</v>
      </c>
      <c r="S83">
        <v>4</v>
      </c>
      <c r="T83">
        <v>36</v>
      </c>
      <c r="U83">
        <v>0</v>
      </c>
      <c r="V83">
        <v>1</v>
      </c>
      <c r="W83">
        <v>18</v>
      </c>
      <c r="X83">
        <v>1</v>
      </c>
      <c r="Y83">
        <v>3</v>
      </c>
      <c r="Z83">
        <v>0</v>
      </c>
      <c r="AA83">
        <v>3</v>
      </c>
      <c r="AB83">
        <v>0</v>
      </c>
      <c r="AC83">
        <v>0</v>
      </c>
      <c r="AD83">
        <v>0</v>
      </c>
      <c r="AE83">
        <v>0</v>
      </c>
      <c r="AF83">
        <v>0</v>
      </c>
      <c r="AG83">
        <v>4</v>
      </c>
      <c r="AH83">
        <v>7</v>
      </c>
      <c r="AI83">
        <v>11</v>
      </c>
      <c r="AJ83">
        <v>1</v>
      </c>
      <c r="AK83">
        <v>36</v>
      </c>
      <c r="AL83">
        <v>0</v>
      </c>
      <c r="AM83">
        <v>1</v>
      </c>
      <c r="AN83">
        <v>3</v>
      </c>
      <c r="AO83">
        <v>8</v>
      </c>
      <c r="AP83">
        <v>5</v>
      </c>
      <c r="AQ83">
        <v>1</v>
      </c>
      <c r="AR83">
        <v>0</v>
      </c>
      <c r="AS83">
        <v>36</v>
      </c>
      <c r="AT83">
        <v>2</v>
      </c>
      <c r="AU83">
        <v>3</v>
      </c>
      <c r="AV83">
        <v>0</v>
      </c>
      <c r="AW83">
        <v>0</v>
      </c>
      <c r="AX83">
        <v>4</v>
      </c>
      <c r="AY83">
        <v>2</v>
      </c>
    </row>
    <row r="84" spans="1:52" x14ac:dyDescent="0.3">
      <c r="A84">
        <v>2017</v>
      </c>
      <c r="B84" s="288" t="s">
        <v>8</v>
      </c>
      <c r="C84">
        <v>83</v>
      </c>
      <c r="D84">
        <v>44</v>
      </c>
      <c r="E84">
        <v>11</v>
      </c>
      <c r="F84">
        <v>17</v>
      </c>
      <c r="G84">
        <v>206</v>
      </c>
      <c r="H84">
        <v>29</v>
      </c>
      <c r="I84">
        <v>21</v>
      </c>
      <c r="J84">
        <v>55</v>
      </c>
      <c r="K84">
        <v>136</v>
      </c>
      <c r="L84">
        <v>2071</v>
      </c>
      <c r="M84">
        <v>38</v>
      </c>
      <c r="N84">
        <v>19</v>
      </c>
      <c r="O84">
        <v>4</v>
      </c>
      <c r="P84">
        <v>15</v>
      </c>
      <c r="Q84">
        <v>74</v>
      </c>
      <c r="R84">
        <v>25</v>
      </c>
      <c r="S84">
        <v>40</v>
      </c>
      <c r="T84">
        <v>258</v>
      </c>
      <c r="U84">
        <v>2</v>
      </c>
      <c r="V84">
        <v>18</v>
      </c>
      <c r="W84">
        <v>299</v>
      </c>
      <c r="X84">
        <v>13</v>
      </c>
      <c r="Y84">
        <v>47</v>
      </c>
      <c r="Z84">
        <v>27</v>
      </c>
      <c r="AA84">
        <v>60</v>
      </c>
      <c r="AB84">
        <v>67</v>
      </c>
      <c r="AC84">
        <v>8</v>
      </c>
      <c r="AD84">
        <v>48</v>
      </c>
      <c r="AE84">
        <v>11</v>
      </c>
      <c r="AF84">
        <v>20</v>
      </c>
      <c r="AG84">
        <v>54</v>
      </c>
      <c r="AH84">
        <v>73</v>
      </c>
      <c r="AI84">
        <v>169</v>
      </c>
      <c r="AJ84">
        <v>14</v>
      </c>
      <c r="AK84">
        <v>258</v>
      </c>
      <c r="AL84">
        <v>13</v>
      </c>
      <c r="AM84">
        <v>15</v>
      </c>
      <c r="AN84">
        <v>51</v>
      </c>
      <c r="AO84">
        <v>103</v>
      </c>
      <c r="AP84">
        <v>65</v>
      </c>
      <c r="AQ84">
        <v>3</v>
      </c>
      <c r="AR84">
        <v>72</v>
      </c>
      <c r="AS84">
        <v>258</v>
      </c>
      <c r="AT84">
        <v>41</v>
      </c>
      <c r="AU84">
        <v>21</v>
      </c>
      <c r="AV84">
        <v>12</v>
      </c>
      <c r="AW84">
        <v>7</v>
      </c>
      <c r="AX84">
        <v>25</v>
      </c>
      <c r="AY84">
        <v>35</v>
      </c>
    </row>
    <row r="85" spans="1:52" x14ac:dyDescent="0.3">
      <c r="A85">
        <v>2017</v>
      </c>
      <c r="B85" s="288" t="s">
        <v>9</v>
      </c>
      <c r="C85">
        <v>393</v>
      </c>
      <c r="D85">
        <v>184</v>
      </c>
      <c r="E85">
        <v>50</v>
      </c>
      <c r="F85">
        <v>65</v>
      </c>
      <c r="G85">
        <v>437</v>
      </c>
      <c r="H85">
        <v>85</v>
      </c>
      <c r="I85">
        <v>83</v>
      </c>
      <c r="J85">
        <v>213</v>
      </c>
      <c r="K85">
        <v>533</v>
      </c>
      <c r="L85">
        <v>5251</v>
      </c>
      <c r="M85">
        <v>159</v>
      </c>
      <c r="N85">
        <v>32</v>
      </c>
      <c r="O85">
        <v>45</v>
      </c>
      <c r="P85">
        <v>59</v>
      </c>
      <c r="Q85">
        <v>324</v>
      </c>
      <c r="R85">
        <v>50</v>
      </c>
      <c r="S85">
        <v>118</v>
      </c>
      <c r="T85">
        <v>849</v>
      </c>
      <c r="U85">
        <v>1</v>
      </c>
      <c r="V85">
        <v>60</v>
      </c>
      <c r="W85">
        <v>1231</v>
      </c>
      <c r="X85">
        <v>66</v>
      </c>
      <c r="Y85">
        <v>320</v>
      </c>
      <c r="Z85">
        <v>48</v>
      </c>
      <c r="AA85">
        <v>144</v>
      </c>
      <c r="AB85">
        <v>200</v>
      </c>
      <c r="AC85">
        <v>24</v>
      </c>
      <c r="AD85">
        <v>96</v>
      </c>
      <c r="AE85">
        <v>28</v>
      </c>
      <c r="AF85">
        <v>72</v>
      </c>
      <c r="AG85">
        <v>264</v>
      </c>
      <c r="AH85">
        <v>229</v>
      </c>
      <c r="AI85">
        <v>417</v>
      </c>
      <c r="AJ85">
        <v>29</v>
      </c>
      <c r="AK85">
        <v>849</v>
      </c>
      <c r="AL85">
        <v>28</v>
      </c>
      <c r="AM85">
        <v>164</v>
      </c>
      <c r="AN85">
        <v>153</v>
      </c>
      <c r="AO85">
        <v>432</v>
      </c>
      <c r="AP85">
        <v>331</v>
      </c>
      <c r="AQ85">
        <v>8</v>
      </c>
      <c r="AR85">
        <v>222</v>
      </c>
      <c r="AS85">
        <v>849</v>
      </c>
      <c r="AT85">
        <v>161</v>
      </c>
      <c r="AU85">
        <v>65</v>
      </c>
      <c r="AV85">
        <v>44</v>
      </c>
      <c r="AW85">
        <v>34</v>
      </c>
      <c r="AX85">
        <v>184</v>
      </c>
      <c r="AY85">
        <v>95</v>
      </c>
    </row>
    <row r="86" spans="1:52" x14ac:dyDescent="0.3">
      <c r="A86">
        <v>2017</v>
      </c>
      <c r="B86" s="288" t="s">
        <v>10</v>
      </c>
      <c r="C86">
        <v>102</v>
      </c>
      <c r="D86">
        <v>55</v>
      </c>
      <c r="E86">
        <v>8</v>
      </c>
      <c r="F86">
        <v>21</v>
      </c>
      <c r="G86">
        <v>175</v>
      </c>
      <c r="H86">
        <v>15</v>
      </c>
      <c r="I86">
        <v>17</v>
      </c>
      <c r="J86">
        <v>69</v>
      </c>
      <c r="K86">
        <v>137</v>
      </c>
      <c r="L86">
        <v>1636</v>
      </c>
      <c r="M86">
        <v>63</v>
      </c>
      <c r="N86">
        <v>18</v>
      </c>
      <c r="O86">
        <v>5</v>
      </c>
      <c r="P86">
        <v>18</v>
      </c>
      <c r="Q86">
        <v>90</v>
      </c>
      <c r="R86">
        <v>17</v>
      </c>
      <c r="S86">
        <v>47</v>
      </c>
      <c r="T86">
        <v>281</v>
      </c>
      <c r="U86">
        <v>1</v>
      </c>
      <c r="V86">
        <v>9</v>
      </c>
      <c r="W86">
        <v>446</v>
      </c>
      <c r="X86">
        <v>16</v>
      </c>
      <c r="Y86">
        <v>76</v>
      </c>
      <c r="Z86">
        <v>8</v>
      </c>
      <c r="AA86">
        <v>59</v>
      </c>
      <c r="AB86">
        <v>114</v>
      </c>
      <c r="AC86">
        <v>2</v>
      </c>
      <c r="AD86">
        <v>12</v>
      </c>
      <c r="AE86">
        <v>5</v>
      </c>
      <c r="AF86">
        <v>14</v>
      </c>
      <c r="AG86">
        <v>62</v>
      </c>
      <c r="AH86">
        <v>66</v>
      </c>
      <c r="AI86">
        <v>295</v>
      </c>
      <c r="AJ86">
        <v>9</v>
      </c>
      <c r="AK86">
        <v>281</v>
      </c>
      <c r="AL86">
        <v>7</v>
      </c>
      <c r="AM86">
        <v>35</v>
      </c>
      <c r="AN86">
        <v>37</v>
      </c>
      <c r="AO86">
        <v>144</v>
      </c>
      <c r="AP86">
        <v>91</v>
      </c>
      <c r="AQ86">
        <v>2</v>
      </c>
      <c r="AR86">
        <v>67</v>
      </c>
      <c r="AS86">
        <v>281</v>
      </c>
      <c r="AT86">
        <v>112</v>
      </c>
      <c r="AU86">
        <v>19</v>
      </c>
      <c r="AV86">
        <v>6</v>
      </c>
      <c r="AW86">
        <v>6</v>
      </c>
      <c r="AX86">
        <v>15</v>
      </c>
      <c r="AY86">
        <v>18</v>
      </c>
    </row>
    <row r="87" spans="1:52" x14ac:dyDescent="0.3">
      <c r="A87">
        <v>2017</v>
      </c>
      <c r="B87" s="288" t="s">
        <v>11</v>
      </c>
      <c r="C87">
        <v>41</v>
      </c>
      <c r="D87">
        <v>42</v>
      </c>
      <c r="E87">
        <v>5</v>
      </c>
      <c r="F87">
        <v>5</v>
      </c>
      <c r="G87">
        <v>46</v>
      </c>
      <c r="H87">
        <v>4</v>
      </c>
      <c r="I87">
        <v>5</v>
      </c>
      <c r="J87">
        <v>24</v>
      </c>
      <c r="K87">
        <v>48</v>
      </c>
      <c r="L87">
        <v>553</v>
      </c>
      <c r="M87">
        <v>30</v>
      </c>
      <c r="N87">
        <v>3</v>
      </c>
      <c r="O87">
        <v>3</v>
      </c>
      <c r="P87">
        <v>14</v>
      </c>
      <c r="Q87">
        <v>36</v>
      </c>
      <c r="R87">
        <v>4</v>
      </c>
      <c r="S87">
        <v>21</v>
      </c>
      <c r="T87">
        <v>149</v>
      </c>
      <c r="U87">
        <v>9</v>
      </c>
      <c r="V87">
        <v>5</v>
      </c>
      <c r="W87">
        <v>152</v>
      </c>
      <c r="X87">
        <v>4</v>
      </c>
      <c r="Y87">
        <v>38</v>
      </c>
      <c r="Z87">
        <v>12</v>
      </c>
      <c r="AA87">
        <v>14</v>
      </c>
      <c r="AB87">
        <v>34</v>
      </c>
      <c r="AC87">
        <v>4</v>
      </c>
      <c r="AD87">
        <v>13</v>
      </c>
      <c r="AE87">
        <v>9</v>
      </c>
      <c r="AF87">
        <v>12</v>
      </c>
      <c r="AG87">
        <v>20</v>
      </c>
      <c r="AH87">
        <v>27</v>
      </c>
      <c r="AI87">
        <v>95</v>
      </c>
      <c r="AJ87">
        <v>12</v>
      </c>
      <c r="AK87">
        <v>149</v>
      </c>
      <c r="AL87">
        <v>6</v>
      </c>
      <c r="AM87">
        <v>30</v>
      </c>
      <c r="AN87">
        <v>18</v>
      </c>
      <c r="AO87">
        <v>76</v>
      </c>
      <c r="AP87">
        <v>33</v>
      </c>
      <c r="AQ87">
        <v>3</v>
      </c>
      <c r="AR87">
        <v>22</v>
      </c>
      <c r="AS87">
        <v>149</v>
      </c>
      <c r="AT87">
        <v>17</v>
      </c>
      <c r="AU87">
        <v>4</v>
      </c>
      <c r="AV87">
        <v>3</v>
      </c>
      <c r="AW87">
        <v>1</v>
      </c>
      <c r="AX87">
        <v>28</v>
      </c>
      <c r="AY87">
        <v>11</v>
      </c>
    </row>
    <row r="88" spans="1:52" x14ac:dyDescent="0.3">
      <c r="A88">
        <v>2017</v>
      </c>
      <c r="B88" s="288" t="s">
        <v>12</v>
      </c>
      <c r="C88">
        <v>163</v>
      </c>
      <c r="D88">
        <v>124</v>
      </c>
      <c r="E88">
        <v>25</v>
      </c>
      <c r="F88">
        <v>45</v>
      </c>
      <c r="G88">
        <v>301</v>
      </c>
      <c r="H88">
        <v>57</v>
      </c>
      <c r="I88">
        <v>37</v>
      </c>
      <c r="J88">
        <v>105</v>
      </c>
      <c r="K88">
        <v>313</v>
      </c>
      <c r="L88">
        <v>4673</v>
      </c>
      <c r="M88">
        <v>124</v>
      </c>
      <c r="N88">
        <v>96</v>
      </c>
      <c r="O88">
        <v>12</v>
      </c>
      <c r="P88">
        <v>18</v>
      </c>
      <c r="Q88">
        <v>171</v>
      </c>
      <c r="R88">
        <v>33</v>
      </c>
      <c r="S88">
        <v>68</v>
      </c>
      <c r="T88">
        <v>474</v>
      </c>
      <c r="U88">
        <v>2</v>
      </c>
      <c r="V88">
        <v>29</v>
      </c>
      <c r="W88">
        <v>502</v>
      </c>
      <c r="X88">
        <v>26</v>
      </c>
      <c r="Y88">
        <v>118</v>
      </c>
      <c r="Z88">
        <v>38</v>
      </c>
      <c r="AA88">
        <v>111</v>
      </c>
      <c r="AB88">
        <v>130</v>
      </c>
      <c r="AC88">
        <v>12</v>
      </c>
      <c r="AD88">
        <v>100</v>
      </c>
      <c r="AE88">
        <v>8</v>
      </c>
      <c r="AF88">
        <v>30</v>
      </c>
      <c r="AG88">
        <v>107</v>
      </c>
      <c r="AH88">
        <v>89</v>
      </c>
      <c r="AI88">
        <v>306</v>
      </c>
      <c r="AJ88">
        <v>16</v>
      </c>
      <c r="AK88">
        <v>474</v>
      </c>
      <c r="AL88">
        <v>18</v>
      </c>
      <c r="AM88">
        <v>48</v>
      </c>
      <c r="AN88">
        <v>70</v>
      </c>
      <c r="AO88">
        <v>220</v>
      </c>
      <c r="AP88">
        <v>192</v>
      </c>
      <c r="AQ88">
        <v>7</v>
      </c>
      <c r="AR88">
        <v>115</v>
      </c>
      <c r="AS88">
        <v>474</v>
      </c>
      <c r="AT88">
        <v>68</v>
      </c>
      <c r="AU88">
        <v>53</v>
      </c>
      <c r="AV88">
        <v>28</v>
      </c>
      <c r="AW88">
        <v>5</v>
      </c>
      <c r="AX88">
        <v>59</v>
      </c>
      <c r="AY88">
        <v>28</v>
      </c>
    </row>
    <row r="89" spans="1:52" x14ac:dyDescent="0.3">
      <c r="A89">
        <v>2017</v>
      </c>
      <c r="B89" s="288" t="s">
        <v>13</v>
      </c>
      <c r="C89">
        <v>19</v>
      </c>
      <c r="D89">
        <v>11</v>
      </c>
      <c r="E89">
        <v>2</v>
      </c>
      <c r="F89">
        <v>1</v>
      </c>
      <c r="G89">
        <v>22</v>
      </c>
      <c r="H89">
        <v>3</v>
      </c>
      <c r="I89">
        <v>5</v>
      </c>
      <c r="J89">
        <v>12</v>
      </c>
      <c r="K89">
        <v>23</v>
      </c>
      <c r="L89">
        <v>342</v>
      </c>
      <c r="M89">
        <v>13</v>
      </c>
      <c r="N89">
        <v>0</v>
      </c>
      <c r="O89">
        <v>1</v>
      </c>
      <c r="P89">
        <v>2</v>
      </c>
      <c r="Q89">
        <v>11</v>
      </c>
      <c r="R89">
        <v>1</v>
      </c>
      <c r="S89">
        <v>8</v>
      </c>
      <c r="T89">
        <v>67</v>
      </c>
      <c r="U89">
        <v>1</v>
      </c>
      <c r="V89">
        <v>2</v>
      </c>
      <c r="W89">
        <v>55</v>
      </c>
      <c r="X89">
        <v>2</v>
      </c>
      <c r="Y89">
        <v>9</v>
      </c>
      <c r="Z89">
        <v>2</v>
      </c>
      <c r="AA89">
        <v>9</v>
      </c>
      <c r="AB89">
        <v>7</v>
      </c>
      <c r="AC89">
        <v>0</v>
      </c>
      <c r="AD89">
        <v>3</v>
      </c>
      <c r="AE89">
        <v>1</v>
      </c>
      <c r="AF89">
        <v>2</v>
      </c>
      <c r="AG89">
        <v>16</v>
      </c>
      <c r="AH89">
        <v>3</v>
      </c>
      <c r="AI89">
        <v>32</v>
      </c>
      <c r="AJ89">
        <v>1</v>
      </c>
      <c r="AK89">
        <v>67</v>
      </c>
      <c r="AL89">
        <v>2</v>
      </c>
      <c r="AM89">
        <v>10</v>
      </c>
      <c r="AN89">
        <v>4</v>
      </c>
      <c r="AO89">
        <v>21</v>
      </c>
      <c r="AP89">
        <v>15</v>
      </c>
      <c r="AQ89">
        <v>0</v>
      </c>
      <c r="AR89">
        <v>4</v>
      </c>
      <c r="AS89">
        <v>67</v>
      </c>
      <c r="AT89">
        <v>5</v>
      </c>
      <c r="AU89">
        <v>1</v>
      </c>
      <c r="AV89">
        <v>2</v>
      </c>
      <c r="AW89">
        <v>1</v>
      </c>
      <c r="AX89">
        <v>8</v>
      </c>
      <c r="AY89">
        <v>2</v>
      </c>
    </row>
    <row r="90" spans="1:52" x14ac:dyDescent="0.3">
      <c r="A90">
        <v>2017</v>
      </c>
      <c r="B90" s="288" t="s">
        <v>14</v>
      </c>
      <c r="C90">
        <v>24</v>
      </c>
      <c r="D90">
        <v>10</v>
      </c>
      <c r="E90">
        <v>1</v>
      </c>
      <c r="F90">
        <v>3</v>
      </c>
      <c r="G90">
        <v>25</v>
      </c>
      <c r="H90">
        <v>3</v>
      </c>
      <c r="I90">
        <v>2</v>
      </c>
      <c r="J90">
        <v>6</v>
      </c>
      <c r="K90">
        <v>21</v>
      </c>
      <c r="L90">
        <v>341</v>
      </c>
      <c r="M90">
        <v>12</v>
      </c>
      <c r="N90">
        <v>4</v>
      </c>
      <c r="O90">
        <v>0</v>
      </c>
      <c r="P90">
        <v>2</v>
      </c>
      <c r="Q90">
        <v>15</v>
      </c>
      <c r="R90">
        <v>3</v>
      </c>
      <c r="S90">
        <v>4</v>
      </c>
      <c r="T90">
        <v>43</v>
      </c>
      <c r="U90">
        <v>0</v>
      </c>
      <c r="V90">
        <v>2</v>
      </c>
      <c r="W90">
        <v>80</v>
      </c>
      <c r="X90">
        <v>1</v>
      </c>
      <c r="Y90">
        <v>16</v>
      </c>
      <c r="Z90">
        <v>6</v>
      </c>
      <c r="AA90">
        <v>11</v>
      </c>
      <c r="AB90">
        <v>12</v>
      </c>
      <c r="AC90">
        <v>2</v>
      </c>
      <c r="AD90">
        <v>0</v>
      </c>
      <c r="AE90">
        <v>3</v>
      </c>
      <c r="AF90">
        <v>2</v>
      </c>
      <c r="AG90">
        <v>17</v>
      </c>
      <c r="AH90">
        <v>7</v>
      </c>
      <c r="AI90">
        <v>37</v>
      </c>
      <c r="AJ90">
        <v>2</v>
      </c>
      <c r="AK90">
        <v>43</v>
      </c>
      <c r="AL90">
        <v>3</v>
      </c>
      <c r="AM90">
        <v>4</v>
      </c>
      <c r="AN90">
        <v>6</v>
      </c>
      <c r="AO90">
        <v>30</v>
      </c>
      <c r="AP90">
        <v>29</v>
      </c>
      <c r="AQ90">
        <v>1</v>
      </c>
      <c r="AR90">
        <v>5</v>
      </c>
      <c r="AS90">
        <v>43</v>
      </c>
      <c r="AT90">
        <v>6</v>
      </c>
      <c r="AU90">
        <v>0</v>
      </c>
      <c r="AV90">
        <v>0</v>
      </c>
      <c r="AW90">
        <v>1</v>
      </c>
      <c r="AX90">
        <v>9</v>
      </c>
      <c r="AY90">
        <v>4</v>
      </c>
    </row>
    <row r="91" spans="1:52" x14ac:dyDescent="0.3">
      <c r="A91">
        <v>2017</v>
      </c>
      <c r="B91" s="288" t="s">
        <v>15</v>
      </c>
      <c r="C91">
        <v>5</v>
      </c>
      <c r="D91">
        <v>4</v>
      </c>
      <c r="E91">
        <v>0</v>
      </c>
      <c r="F91">
        <v>0</v>
      </c>
      <c r="G91">
        <v>12</v>
      </c>
      <c r="H91">
        <v>1</v>
      </c>
      <c r="I91">
        <v>0</v>
      </c>
      <c r="J91">
        <v>4</v>
      </c>
      <c r="K91">
        <v>8</v>
      </c>
      <c r="L91">
        <v>268</v>
      </c>
      <c r="M91">
        <v>3</v>
      </c>
      <c r="N91">
        <v>0</v>
      </c>
      <c r="O91">
        <v>0</v>
      </c>
      <c r="P91">
        <v>0</v>
      </c>
      <c r="Q91">
        <v>8</v>
      </c>
      <c r="R91">
        <v>1</v>
      </c>
      <c r="S91">
        <v>0</v>
      </c>
      <c r="T91">
        <v>30</v>
      </c>
      <c r="U91">
        <v>0</v>
      </c>
      <c r="V91">
        <v>1</v>
      </c>
      <c r="W91">
        <v>30</v>
      </c>
      <c r="X91">
        <v>0</v>
      </c>
      <c r="Y91">
        <v>6</v>
      </c>
      <c r="Z91">
        <v>0</v>
      </c>
      <c r="AA91">
        <v>5</v>
      </c>
      <c r="AB91">
        <v>6</v>
      </c>
      <c r="AC91">
        <v>0</v>
      </c>
      <c r="AD91">
        <v>2</v>
      </c>
      <c r="AE91">
        <v>0</v>
      </c>
      <c r="AF91">
        <v>2</v>
      </c>
      <c r="AG91">
        <v>7</v>
      </c>
      <c r="AH91">
        <v>0</v>
      </c>
      <c r="AI91">
        <v>6</v>
      </c>
      <c r="AJ91">
        <v>0</v>
      </c>
      <c r="AK91">
        <v>30</v>
      </c>
      <c r="AL91">
        <v>0</v>
      </c>
      <c r="AM91">
        <v>2</v>
      </c>
      <c r="AN91">
        <v>2</v>
      </c>
      <c r="AO91">
        <v>6</v>
      </c>
      <c r="AP91">
        <v>23</v>
      </c>
      <c r="AQ91">
        <v>0</v>
      </c>
      <c r="AR91">
        <v>3</v>
      </c>
      <c r="AS91">
        <v>30</v>
      </c>
      <c r="AT91">
        <v>0</v>
      </c>
      <c r="AU91">
        <v>0</v>
      </c>
      <c r="AV91">
        <v>1</v>
      </c>
      <c r="AW91">
        <v>0</v>
      </c>
      <c r="AX91">
        <v>4</v>
      </c>
      <c r="AY91">
        <v>2</v>
      </c>
    </row>
    <row r="92" spans="1:52" x14ac:dyDescent="0.3">
      <c r="A92">
        <v>2017</v>
      </c>
      <c r="B92" s="288" t="s">
        <v>16</v>
      </c>
      <c r="C92">
        <v>102</v>
      </c>
      <c r="D92">
        <v>91</v>
      </c>
      <c r="E92">
        <v>9</v>
      </c>
      <c r="F92">
        <v>30</v>
      </c>
      <c r="G92">
        <v>331</v>
      </c>
      <c r="H92">
        <v>23</v>
      </c>
      <c r="I92">
        <v>7</v>
      </c>
      <c r="J92">
        <v>92</v>
      </c>
      <c r="K92">
        <v>179</v>
      </c>
      <c r="L92">
        <v>1864</v>
      </c>
      <c r="M92">
        <v>51</v>
      </c>
      <c r="N92">
        <v>10</v>
      </c>
      <c r="O92">
        <v>9</v>
      </c>
      <c r="P92">
        <v>9</v>
      </c>
      <c r="Q92">
        <v>137</v>
      </c>
      <c r="R92">
        <v>3</v>
      </c>
      <c r="S92">
        <v>49</v>
      </c>
      <c r="T92">
        <v>330</v>
      </c>
      <c r="U92">
        <v>0</v>
      </c>
      <c r="V92">
        <v>13</v>
      </c>
      <c r="W92">
        <v>410</v>
      </c>
      <c r="X92">
        <v>5</v>
      </c>
      <c r="Y92">
        <v>37</v>
      </c>
      <c r="Z92">
        <v>1</v>
      </c>
      <c r="AA92">
        <v>76</v>
      </c>
      <c r="AB92">
        <v>167</v>
      </c>
      <c r="AC92">
        <v>0</v>
      </c>
      <c r="AD92">
        <v>13</v>
      </c>
      <c r="AE92">
        <v>5</v>
      </c>
      <c r="AF92">
        <v>10</v>
      </c>
      <c r="AG92">
        <v>88</v>
      </c>
      <c r="AH92">
        <v>31</v>
      </c>
      <c r="AI92">
        <v>254</v>
      </c>
      <c r="AJ92">
        <v>10</v>
      </c>
      <c r="AK92">
        <v>330</v>
      </c>
      <c r="AL92">
        <v>5</v>
      </c>
      <c r="AM92">
        <v>9</v>
      </c>
      <c r="AN92">
        <v>19</v>
      </c>
      <c r="AO92">
        <v>350</v>
      </c>
      <c r="AP92">
        <v>121</v>
      </c>
      <c r="AQ92">
        <v>0</v>
      </c>
      <c r="AR92">
        <v>88</v>
      </c>
      <c r="AS92">
        <v>330</v>
      </c>
      <c r="AT92">
        <v>16</v>
      </c>
      <c r="AU92">
        <v>3</v>
      </c>
      <c r="AV92">
        <v>1</v>
      </c>
      <c r="AW92">
        <v>2</v>
      </c>
      <c r="AX92">
        <v>59</v>
      </c>
      <c r="AY92">
        <v>25</v>
      </c>
    </row>
    <row r="93" spans="1:52" x14ac:dyDescent="0.3">
      <c r="A93">
        <v>2017</v>
      </c>
      <c r="B93" s="288" t="s">
        <v>17</v>
      </c>
      <c r="C93">
        <v>3</v>
      </c>
      <c r="D93">
        <v>2</v>
      </c>
      <c r="E93">
        <v>2</v>
      </c>
      <c r="F93">
        <v>0</v>
      </c>
      <c r="G93">
        <v>9</v>
      </c>
      <c r="H93">
        <v>2</v>
      </c>
      <c r="I93">
        <v>3</v>
      </c>
      <c r="J93">
        <v>2</v>
      </c>
      <c r="K93">
        <v>13</v>
      </c>
      <c r="L93">
        <v>253</v>
      </c>
      <c r="M93">
        <v>3</v>
      </c>
      <c r="N93">
        <v>0</v>
      </c>
      <c r="O93">
        <v>0</v>
      </c>
      <c r="P93">
        <v>0</v>
      </c>
      <c r="Q93">
        <v>6</v>
      </c>
      <c r="R93">
        <v>1</v>
      </c>
      <c r="S93">
        <v>0</v>
      </c>
      <c r="T93">
        <v>13</v>
      </c>
      <c r="U93">
        <v>0</v>
      </c>
      <c r="V93">
        <v>2</v>
      </c>
      <c r="W93">
        <v>10</v>
      </c>
      <c r="X93">
        <v>0</v>
      </c>
      <c r="Y93">
        <v>1</v>
      </c>
      <c r="Z93">
        <v>0</v>
      </c>
      <c r="AA93">
        <v>4</v>
      </c>
      <c r="AB93">
        <v>20</v>
      </c>
      <c r="AC93">
        <v>0</v>
      </c>
      <c r="AD93">
        <v>2</v>
      </c>
      <c r="AE93">
        <v>2</v>
      </c>
      <c r="AF93">
        <v>0</v>
      </c>
      <c r="AG93">
        <v>3</v>
      </c>
      <c r="AH93">
        <v>2</v>
      </c>
      <c r="AI93">
        <v>13</v>
      </c>
      <c r="AJ93">
        <v>0</v>
      </c>
      <c r="AK93">
        <v>13</v>
      </c>
      <c r="AL93">
        <v>0</v>
      </c>
      <c r="AM93">
        <v>0</v>
      </c>
      <c r="AN93">
        <v>2</v>
      </c>
      <c r="AO93">
        <v>10</v>
      </c>
      <c r="AP93">
        <v>5</v>
      </c>
      <c r="AQ93">
        <v>0</v>
      </c>
      <c r="AR93">
        <v>15</v>
      </c>
      <c r="AS93">
        <v>13</v>
      </c>
      <c r="AT93">
        <v>2</v>
      </c>
      <c r="AU93">
        <v>1</v>
      </c>
      <c r="AV93">
        <v>0</v>
      </c>
      <c r="AW93">
        <v>0</v>
      </c>
      <c r="AX93">
        <v>0</v>
      </c>
      <c r="AY93">
        <v>1</v>
      </c>
    </row>
    <row r="94" spans="1:52" x14ac:dyDescent="0.3">
      <c r="A94">
        <v>2017</v>
      </c>
      <c r="B94" s="288" t="s">
        <v>18</v>
      </c>
      <c r="C94">
        <v>53</v>
      </c>
      <c r="D94">
        <v>33</v>
      </c>
      <c r="E94">
        <v>5</v>
      </c>
      <c r="F94">
        <v>11</v>
      </c>
      <c r="G94">
        <v>67</v>
      </c>
      <c r="H94">
        <v>6</v>
      </c>
      <c r="I94">
        <v>12</v>
      </c>
      <c r="J94">
        <v>27</v>
      </c>
      <c r="K94">
        <v>59</v>
      </c>
      <c r="L94">
        <v>1436</v>
      </c>
      <c r="M94">
        <v>15</v>
      </c>
      <c r="N94">
        <v>4</v>
      </c>
      <c r="O94">
        <v>5</v>
      </c>
      <c r="P94">
        <v>8</v>
      </c>
      <c r="Q94">
        <v>26</v>
      </c>
      <c r="R94">
        <v>9</v>
      </c>
      <c r="S94">
        <v>12</v>
      </c>
      <c r="T94">
        <v>115</v>
      </c>
      <c r="U94">
        <v>3</v>
      </c>
      <c r="V94">
        <v>16</v>
      </c>
      <c r="W94">
        <v>173</v>
      </c>
      <c r="X94">
        <v>4</v>
      </c>
      <c r="Y94">
        <v>19</v>
      </c>
      <c r="Z94">
        <v>4</v>
      </c>
      <c r="AA94">
        <v>30</v>
      </c>
      <c r="AB94">
        <v>22</v>
      </c>
      <c r="AC94">
        <v>2</v>
      </c>
      <c r="AD94">
        <v>19</v>
      </c>
      <c r="AE94">
        <v>5</v>
      </c>
      <c r="AF94">
        <v>9</v>
      </c>
      <c r="AG94">
        <v>31</v>
      </c>
      <c r="AH94">
        <v>26</v>
      </c>
      <c r="AI94">
        <v>114</v>
      </c>
      <c r="AJ94">
        <v>2</v>
      </c>
      <c r="AK94">
        <v>115</v>
      </c>
      <c r="AL94">
        <v>10</v>
      </c>
      <c r="AM94">
        <v>14</v>
      </c>
      <c r="AN94">
        <v>23</v>
      </c>
      <c r="AO94">
        <v>94</v>
      </c>
      <c r="AP94">
        <v>39</v>
      </c>
      <c r="AQ94">
        <v>2</v>
      </c>
      <c r="AR94">
        <v>35</v>
      </c>
      <c r="AS94">
        <v>115</v>
      </c>
      <c r="AT94">
        <v>13</v>
      </c>
      <c r="AU94">
        <v>10</v>
      </c>
      <c r="AV94">
        <v>14</v>
      </c>
      <c r="AW94">
        <v>2</v>
      </c>
      <c r="AX94">
        <v>28</v>
      </c>
      <c r="AY94">
        <v>17</v>
      </c>
    </row>
    <row r="95" spans="1:52" x14ac:dyDescent="0.3">
      <c r="A95">
        <v>2017</v>
      </c>
      <c r="B95" s="288" t="s">
        <v>19</v>
      </c>
      <c r="C95">
        <v>596</v>
      </c>
      <c r="D95">
        <v>376</v>
      </c>
      <c r="E95">
        <v>76</v>
      </c>
      <c r="F95">
        <v>118</v>
      </c>
      <c r="G95">
        <v>837</v>
      </c>
      <c r="H95">
        <v>164</v>
      </c>
      <c r="I95">
        <v>110</v>
      </c>
      <c r="J95">
        <v>428</v>
      </c>
      <c r="K95">
        <v>976</v>
      </c>
      <c r="L95">
        <v>9715</v>
      </c>
      <c r="M95">
        <v>379</v>
      </c>
      <c r="N95">
        <v>64</v>
      </c>
      <c r="O95">
        <v>71</v>
      </c>
      <c r="P95">
        <v>96</v>
      </c>
      <c r="Q95">
        <v>691</v>
      </c>
      <c r="R95">
        <v>105</v>
      </c>
      <c r="S95">
        <v>298</v>
      </c>
      <c r="T95">
        <v>2057</v>
      </c>
      <c r="U95">
        <v>16</v>
      </c>
      <c r="V95">
        <v>81</v>
      </c>
      <c r="W95">
        <v>2285</v>
      </c>
      <c r="X95">
        <v>67</v>
      </c>
      <c r="Y95">
        <v>397</v>
      </c>
      <c r="Z95">
        <v>99</v>
      </c>
      <c r="AA95">
        <v>323</v>
      </c>
      <c r="AB95">
        <v>533</v>
      </c>
      <c r="AC95">
        <v>32</v>
      </c>
      <c r="AD95">
        <v>162</v>
      </c>
      <c r="AE95">
        <v>80</v>
      </c>
      <c r="AF95">
        <v>181</v>
      </c>
      <c r="AG95">
        <v>394</v>
      </c>
      <c r="AH95">
        <v>357</v>
      </c>
      <c r="AI95">
        <v>984</v>
      </c>
      <c r="AJ95">
        <v>46</v>
      </c>
      <c r="AK95">
        <v>2057</v>
      </c>
      <c r="AL95">
        <v>88</v>
      </c>
      <c r="AM95">
        <v>320</v>
      </c>
      <c r="AN95">
        <v>254</v>
      </c>
      <c r="AO95">
        <v>902</v>
      </c>
      <c r="AP95">
        <v>574</v>
      </c>
      <c r="AQ95">
        <v>23</v>
      </c>
      <c r="AR95">
        <v>520</v>
      </c>
      <c r="AS95">
        <v>2057</v>
      </c>
      <c r="AT95">
        <v>250</v>
      </c>
      <c r="AU95">
        <v>140</v>
      </c>
      <c r="AV95">
        <v>64</v>
      </c>
      <c r="AW95">
        <v>37</v>
      </c>
      <c r="AX95">
        <v>333</v>
      </c>
      <c r="AY95">
        <v>126</v>
      </c>
      <c r="AZ95" s="232"/>
    </row>
    <row r="96" spans="1:52" x14ac:dyDescent="0.3">
      <c r="A96">
        <v>2017</v>
      </c>
      <c r="B96" s="288" t="s">
        <v>127</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row>
    <row r="97" spans="1:51" x14ac:dyDescent="0.3">
      <c r="A97">
        <v>2017</v>
      </c>
      <c r="B97" s="288" t="s">
        <v>128</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row>
    <row r="98" spans="1:51" s="237" customFormat="1" x14ac:dyDescent="0.3">
      <c r="A98" s="237">
        <v>2018</v>
      </c>
      <c r="B98" s="288" t="s">
        <v>6</v>
      </c>
      <c r="C98" s="237">
        <v>837</v>
      </c>
      <c r="D98" s="237">
        <v>706</v>
      </c>
      <c r="E98" s="237">
        <v>114</v>
      </c>
      <c r="F98" s="237">
        <v>238</v>
      </c>
      <c r="G98" s="237">
        <v>1377</v>
      </c>
      <c r="H98" s="237">
        <v>259</v>
      </c>
      <c r="I98" s="237">
        <v>227</v>
      </c>
      <c r="J98" s="237">
        <v>783</v>
      </c>
      <c r="K98" s="237">
        <v>1941</v>
      </c>
      <c r="L98" s="237">
        <v>15870</v>
      </c>
      <c r="M98" s="237">
        <v>782</v>
      </c>
      <c r="N98" s="237">
        <v>122</v>
      </c>
      <c r="O98" s="237">
        <v>55</v>
      </c>
      <c r="P98" s="237">
        <v>132</v>
      </c>
      <c r="Q98" s="237">
        <v>1218</v>
      </c>
      <c r="R98" s="237">
        <v>267</v>
      </c>
      <c r="S98" s="237">
        <v>486</v>
      </c>
      <c r="T98" s="237">
        <v>2902</v>
      </c>
      <c r="U98" s="237">
        <v>16</v>
      </c>
      <c r="V98" s="237">
        <v>169</v>
      </c>
      <c r="W98" s="237">
        <v>3514</v>
      </c>
      <c r="X98" s="237">
        <v>144</v>
      </c>
      <c r="Y98" s="237">
        <v>724</v>
      </c>
      <c r="Z98" s="237">
        <v>249</v>
      </c>
      <c r="AA98" s="237">
        <v>646</v>
      </c>
      <c r="AB98" s="237">
        <v>987</v>
      </c>
      <c r="AC98" s="237">
        <v>93</v>
      </c>
      <c r="AD98" s="237">
        <v>290</v>
      </c>
      <c r="AE98" s="237">
        <v>91</v>
      </c>
      <c r="AF98" s="237">
        <v>238</v>
      </c>
      <c r="AG98" s="237">
        <v>715</v>
      </c>
      <c r="AH98" s="237">
        <v>490</v>
      </c>
      <c r="AI98" s="237">
        <v>1707</v>
      </c>
      <c r="AJ98" s="237">
        <v>62</v>
      </c>
      <c r="AK98" s="237">
        <v>2902</v>
      </c>
      <c r="AL98" s="237">
        <v>128</v>
      </c>
      <c r="AM98" s="237">
        <v>345</v>
      </c>
      <c r="AN98" s="237">
        <v>418</v>
      </c>
      <c r="AO98" s="237">
        <v>1395</v>
      </c>
      <c r="AP98" s="237">
        <v>1049</v>
      </c>
      <c r="AQ98" s="237">
        <v>24</v>
      </c>
      <c r="AR98" s="237">
        <v>927</v>
      </c>
      <c r="AS98" s="237">
        <v>2902</v>
      </c>
      <c r="AT98" s="237">
        <v>255</v>
      </c>
      <c r="AU98" s="237">
        <v>265</v>
      </c>
      <c r="AV98" s="237">
        <v>130</v>
      </c>
      <c r="AW98" s="237">
        <v>106</v>
      </c>
      <c r="AX98" s="237">
        <v>501</v>
      </c>
      <c r="AY98" s="237">
        <v>285</v>
      </c>
    </row>
    <row r="99" spans="1:51" x14ac:dyDescent="0.3">
      <c r="A99">
        <v>2018</v>
      </c>
      <c r="B99" s="288" t="s">
        <v>7</v>
      </c>
      <c r="C99">
        <v>14</v>
      </c>
      <c r="D99">
        <v>4</v>
      </c>
      <c r="E99">
        <v>0</v>
      </c>
      <c r="F99">
        <v>1</v>
      </c>
      <c r="G99">
        <v>12</v>
      </c>
      <c r="H99">
        <v>2</v>
      </c>
      <c r="I99">
        <v>2</v>
      </c>
      <c r="J99">
        <v>2</v>
      </c>
      <c r="K99">
        <v>17</v>
      </c>
      <c r="L99">
        <v>485</v>
      </c>
      <c r="M99">
        <v>7</v>
      </c>
      <c r="N99">
        <v>0</v>
      </c>
      <c r="O99">
        <v>0</v>
      </c>
      <c r="P99">
        <v>0</v>
      </c>
      <c r="Q99">
        <v>13</v>
      </c>
      <c r="R99">
        <v>0</v>
      </c>
      <c r="S99">
        <v>0</v>
      </c>
      <c r="T99">
        <v>46</v>
      </c>
      <c r="U99">
        <v>0</v>
      </c>
      <c r="V99">
        <v>1</v>
      </c>
      <c r="W99">
        <v>19</v>
      </c>
      <c r="X99">
        <v>3</v>
      </c>
      <c r="Y99">
        <v>1</v>
      </c>
      <c r="Z99">
        <v>1</v>
      </c>
      <c r="AA99">
        <v>1</v>
      </c>
      <c r="AB99">
        <v>1</v>
      </c>
      <c r="AC99">
        <v>0</v>
      </c>
      <c r="AD99">
        <v>2</v>
      </c>
      <c r="AE99">
        <v>0</v>
      </c>
      <c r="AF99">
        <v>1</v>
      </c>
      <c r="AG99">
        <v>5</v>
      </c>
      <c r="AH99">
        <v>4</v>
      </c>
      <c r="AI99">
        <v>18</v>
      </c>
      <c r="AJ99">
        <v>0</v>
      </c>
      <c r="AK99">
        <v>46</v>
      </c>
      <c r="AL99">
        <v>0</v>
      </c>
      <c r="AM99">
        <v>0</v>
      </c>
      <c r="AN99">
        <v>3</v>
      </c>
      <c r="AO99">
        <v>12</v>
      </c>
      <c r="AP99">
        <v>9</v>
      </c>
      <c r="AQ99">
        <v>0</v>
      </c>
      <c r="AR99">
        <v>3</v>
      </c>
      <c r="AS99">
        <v>46</v>
      </c>
      <c r="AT99">
        <v>1</v>
      </c>
      <c r="AU99">
        <v>6</v>
      </c>
      <c r="AV99">
        <v>1</v>
      </c>
      <c r="AW99">
        <v>0</v>
      </c>
      <c r="AX99">
        <v>2</v>
      </c>
      <c r="AY99">
        <v>1</v>
      </c>
    </row>
    <row r="100" spans="1:51" x14ac:dyDescent="0.3">
      <c r="A100">
        <v>2018</v>
      </c>
      <c r="B100" s="288" t="s">
        <v>8</v>
      </c>
      <c r="C100">
        <v>62</v>
      </c>
      <c r="D100">
        <v>46</v>
      </c>
      <c r="E100">
        <v>12</v>
      </c>
      <c r="F100">
        <v>17</v>
      </c>
      <c r="G100">
        <v>178</v>
      </c>
      <c r="H100">
        <v>23</v>
      </c>
      <c r="I100">
        <v>20</v>
      </c>
      <c r="J100">
        <v>50</v>
      </c>
      <c r="K100">
        <v>136</v>
      </c>
      <c r="L100">
        <v>2037</v>
      </c>
      <c r="M100">
        <v>22</v>
      </c>
      <c r="N100">
        <v>33</v>
      </c>
      <c r="O100">
        <v>5</v>
      </c>
      <c r="P100">
        <v>8</v>
      </c>
      <c r="Q100">
        <v>70</v>
      </c>
      <c r="R100">
        <v>16</v>
      </c>
      <c r="S100">
        <v>33</v>
      </c>
      <c r="T100">
        <v>227</v>
      </c>
      <c r="U100">
        <v>7</v>
      </c>
      <c r="V100">
        <v>24</v>
      </c>
      <c r="W100">
        <v>298</v>
      </c>
      <c r="X100">
        <v>18</v>
      </c>
      <c r="Y100">
        <v>31</v>
      </c>
      <c r="Z100">
        <v>9</v>
      </c>
      <c r="AA100">
        <v>53</v>
      </c>
      <c r="AB100">
        <v>57</v>
      </c>
      <c r="AC100">
        <v>11</v>
      </c>
      <c r="AD100">
        <v>45</v>
      </c>
      <c r="AE100">
        <v>15</v>
      </c>
      <c r="AF100">
        <v>16</v>
      </c>
      <c r="AG100">
        <v>40</v>
      </c>
      <c r="AH100">
        <v>36</v>
      </c>
      <c r="AI100">
        <v>182</v>
      </c>
      <c r="AJ100">
        <v>14</v>
      </c>
      <c r="AK100">
        <v>227</v>
      </c>
      <c r="AL100">
        <v>10</v>
      </c>
      <c r="AM100">
        <v>12</v>
      </c>
      <c r="AN100">
        <v>24</v>
      </c>
      <c r="AO100">
        <v>130</v>
      </c>
      <c r="AP100">
        <v>81</v>
      </c>
      <c r="AQ100">
        <v>3</v>
      </c>
      <c r="AR100">
        <v>58</v>
      </c>
      <c r="AS100">
        <v>227</v>
      </c>
      <c r="AT100">
        <v>28</v>
      </c>
      <c r="AU100">
        <v>17</v>
      </c>
      <c r="AV100">
        <v>9</v>
      </c>
      <c r="AW100">
        <v>5</v>
      </c>
      <c r="AX100">
        <v>26</v>
      </c>
      <c r="AY100">
        <v>24</v>
      </c>
    </row>
    <row r="101" spans="1:51" x14ac:dyDescent="0.3">
      <c r="A101">
        <v>2018</v>
      </c>
      <c r="B101" s="288" t="s">
        <v>9</v>
      </c>
      <c r="C101">
        <v>314</v>
      </c>
      <c r="D101">
        <v>164</v>
      </c>
      <c r="E101">
        <v>42</v>
      </c>
      <c r="F101">
        <v>55</v>
      </c>
      <c r="G101">
        <v>429</v>
      </c>
      <c r="H101">
        <v>70</v>
      </c>
      <c r="I101">
        <v>68</v>
      </c>
      <c r="J101">
        <v>210</v>
      </c>
      <c r="K101">
        <v>443</v>
      </c>
      <c r="L101">
        <v>4773</v>
      </c>
      <c r="M101">
        <v>223</v>
      </c>
      <c r="N101">
        <v>46</v>
      </c>
      <c r="O101">
        <v>27</v>
      </c>
      <c r="P101">
        <v>35</v>
      </c>
      <c r="Q101">
        <v>353</v>
      </c>
      <c r="R101">
        <v>36</v>
      </c>
      <c r="S101">
        <v>139</v>
      </c>
      <c r="T101">
        <v>821</v>
      </c>
      <c r="U101">
        <v>1</v>
      </c>
      <c r="V101">
        <v>53</v>
      </c>
      <c r="W101">
        <v>1163</v>
      </c>
      <c r="X101">
        <v>42</v>
      </c>
      <c r="Y101">
        <v>280</v>
      </c>
      <c r="Z101">
        <v>47</v>
      </c>
      <c r="AA101">
        <v>139</v>
      </c>
      <c r="AB101">
        <v>235</v>
      </c>
      <c r="AC101">
        <v>31</v>
      </c>
      <c r="AD101">
        <v>64</v>
      </c>
      <c r="AE101">
        <v>33</v>
      </c>
      <c r="AF101">
        <v>82</v>
      </c>
      <c r="AG101">
        <v>193</v>
      </c>
      <c r="AH101">
        <v>181</v>
      </c>
      <c r="AI101">
        <v>472</v>
      </c>
      <c r="AJ101">
        <v>12</v>
      </c>
      <c r="AK101">
        <v>821</v>
      </c>
      <c r="AL101">
        <v>33</v>
      </c>
      <c r="AM101">
        <v>113</v>
      </c>
      <c r="AN101">
        <v>114</v>
      </c>
      <c r="AO101">
        <v>385</v>
      </c>
      <c r="AP101">
        <v>280</v>
      </c>
      <c r="AQ101">
        <v>4</v>
      </c>
      <c r="AR101">
        <v>231</v>
      </c>
      <c r="AS101">
        <v>821</v>
      </c>
      <c r="AT101">
        <v>94</v>
      </c>
      <c r="AU101">
        <v>81</v>
      </c>
      <c r="AV101">
        <v>47</v>
      </c>
      <c r="AW101">
        <v>25</v>
      </c>
      <c r="AX101">
        <v>143</v>
      </c>
      <c r="AY101">
        <v>66</v>
      </c>
    </row>
    <row r="102" spans="1:51" x14ac:dyDescent="0.3">
      <c r="A102">
        <v>2018</v>
      </c>
      <c r="B102" s="288" t="s">
        <v>10</v>
      </c>
      <c r="C102">
        <v>124</v>
      </c>
      <c r="D102">
        <v>69</v>
      </c>
      <c r="E102">
        <v>10</v>
      </c>
      <c r="F102">
        <v>10</v>
      </c>
      <c r="G102">
        <v>222</v>
      </c>
      <c r="H102">
        <v>24</v>
      </c>
      <c r="I102">
        <v>18</v>
      </c>
      <c r="J102">
        <v>63</v>
      </c>
      <c r="K102">
        <v>143</v>
      </c>
      <c r="L102">
        <v>1819</v>
      </c>
      <c r="M102">
        <v>63</v>
      </c>
      <c r="N102">
        <v>23</v>
      </c>
      <c r="O102">
        <v>3</v>
      </c>
      <c r="P102">
        <v>19</v>
      </c>
      <c r="Q102">
        <v>99</v>
      </c>
      <c r="R102">
        <v>17</v>
      </c>
      <c r="S102">
        <v>51</v>
      </c>
      <c r="T102">
        <v>339</v>
      </c>
      <c r="U102">
        <v>0</v>
      </c>
      <c r="V102">
        <v>17</v>
      </c>
      <c r="W102">
        <v>464</v>
      </c>
      <c r="X102">
        <v>15</v>
      </c>
      <c r="Y102">
        <v>73</v>
      </c>
      <c r="Z102">
        <v>7</v>
      </c>
      <c r="AA102">
        <v>56</v>
      </c>
      <c r="AB102">
        <v>108</v>
      </c>
      <c r="AC102">
        <v>12</v>
      </c>
      <c r="AD102">
        <v>22</v>
      </c>
      <c r="AE102">
        <v>11</v>
      </c>
      <c r="AF102">
        <v>29</v>
      </c>
      <c r="AG102">
        <v>49</v>
      </c>
      <c r="AH102">
        <v>62</v>
      </c>
      <c r="AI102">
        <v>263</v>
      </c>
      <c r="AJ102">
        <v>14</v>
      </c>
      <c r="AK102">
        <v>339</v>
      </c>
      <c r="AL102">
        <v>9</v>
      </c>
      <c r="AM102">
        <v>29</v>
      </c>
      <c r="AN102">
        <v>38</v>
      </c>
      <c r="AO102">
        <v>173</v>
      </c>
      <c r="AP102">
        <v>70</v>
      </c>
      <c r="AQ102">
        <v>3</v>
      </c>
      <c r="AR102">
        <v>80</v>
      </c>
      <c r="AS102">
        <v>339</v>
      </c>
      <c r="AT102">
        <v>57</v>
      </c>
      <c r="AU102">
        <v>16</v>
      </c>
      <c r="AV102">
        <v>14</v>
      </c>
      <c r="AW102">
        <v>4</v>
      </c>
      <c r="AX102">
        <v>25</v>
      </c>
      <c r="AY102">
        <v>27</v>
      </c>
    </row>
    <row r="103" spans="1:51" x14ac:dyDescent="0.3">
      <c r="A103">
        <v>2018</v>
      </c>
      <c r="B103" s="288" t="s">
        <v>11</v>
      </c>
      <c r="C103">
        <v>37</v>
      </c>
      <c r="D103">
        <v>43</v>
      </c>
      <c r="E103">
        <v>8</v>
      </c>
      <c r="F103">
        <v>6</v>
      </c>
      <c r="G103">
        <v>59</v>
      </c>
      <c r="H103">
        <v>8</v>
      </c>
      <c r="I103">
        <v>6</v>
      </c>
      <c r="J103">
        <v>37</v>
      </c>
      <c r="K103">
        <v>47</v>
      </c>
      <c r="L103">
        <v>605</v>
      </c>
      <c r="M103">
        <v>29</v>
      </c>
      <c r="N103">
        <v>9</v>
      </c>
      <c r="O103">
        <v>3</v>
      </c>
      <c r="P103">
        <v>10</v>
      </c>
      <c r="Q103">
        <v>49</v>
      </c>
      <c r="R103">
        <v>5</v>
      </c>
      <c r="S103">
        <v>16</v>
      </c>
      <c r="T103">
        <v>133</v>
      </c>
      <c r="U103">
        <v>0</v>
      </c>
      <c r="V103">
        <v>3</v>
      </c>
      <c r="W103">
        <v>156</v>
      </c>
      <c r="X103">
        <v>4</v>
      </c>
      <c r="Y103">
        <v>20</v>
      </c>
      <c r="Z103">
        <v>4</v>
      </c>
      <c r="AA103">
        <v>21</v>
      </c>
      <c r="AB103">
        <v>38</v>
      </c>
      <c r="AC103">
        <v>1</v>
      </c>
      <c r="AD103">
        <v>12</v>
      </c>
      <c r="AE103">
        <v>4</v>
      </c>
      <c r="AF103">
        <v>6</v>
      </c>
      <c r="AG103">
        <v>26</v>
      </c>
      <c r="AH103">
        <v>16</v>
      </c>
      <c r="AI103">
        <v>75</v>
      </c>
      <c r="AJ103">
        <v>10</v>
      </c>
      <c r="AK103">
        <v>133</v>
      </c>
      <c r="AL103">
        <v>13</v>
      </c>
      <c r="AM103">
        <v>16</v>
      </c>
      <c r="AN103">
        <v>10</v>
      </c>
      <c r="AO103">
        <v>65</v>
      </c>
      <c r="AP103">
        <v>38</v>
      </c>
      <c r="AQ103">
        <v>1</v>
      </c>
      <c r="AR103">
        <v>31</v>
      </c>
      <c r="AS103">
        <v>133</v>
      </c>
      <c r="AT103">
        <v>5</v>
      </c>
      <c r="AU103">
        <v>2</v>
      </c>
      <c r="AV103">
        <v>3</v>
      </c>
      <c r="AW103">
        <v>5</v>
      </c>
      <c r="AX103">
        <v>27</v>
      </c>
      <c r="AY103">
        <v>8</v>
      </c>
    </row>
    <row r="104" spans="1:51" x14ac:dyDescent="0.3">
      <c r="A104">
        <v>2018</v>
      </c>
      <c r="B104" s="288" t="s">
        <v>12</v>
      </c>
      <c r="C104">
        <v>166</v>
      </c>
      <c r="D104">
        <v>90</v>
      </c>
      <c r="E104">
        <v>25</v>
      </c>
      <c r="F104">
        <v>33</v>
      </c>
      <c r="G104">
        <v>344</v>
      </c>
      <c r="H104">
        <v>77</v>
      </c>
      <c r="I104">
        <v>42</v>
      </c>
      <c r="J104">
        <v>127</v>
      </c>
      <c r="K104">
        <v>341</v>
      </c>
      <c r="L104">
        <v>4473</v>
      </c>
      <c r="M104">
        <v>172</v>
      </c>
      <c r="N104">
        <v>89</v>
      </c>
      <c r="O104">
        <v>5</v>
      </c>
      <c r="P104">
        <v>26</v>
      </c>
      <c r="Q104">
        <v>199</v>
      </c>
      <c r="R104">
        <v>27</v>
      </c>
      <c r="S104">
        <v>56</v>
      </c>
      <c r="T104">
        <v>511</v>
      </c>
      <c r="U104">
        <v>2</v>
      </c>
      <c r="V104">
        <v>31</v>
      </c>
      <c r="W104">
        <v>483</v>
      </c>
      <c r="X104">
        <v>51</v>
      </c>
      <c r="Y104">
        <v>86</v>
      </c>
      <c r="Z104">
        <v>33</v>
      </c>
      <c r="AA104">
        <v>123</v>
      </c>
      <c r="AB104">
        <v>118</v>
      </c>
      <c r="AC104">
        <v>10</v>
      </c>
      <c r="AD104">
        <v>114</v>
      </c>
      <c r="AE104">
        <v>14</v>
      </c>
      <c r="AF104">
        <v>37</v>
      </c>
      <c r="AG104">
        <v>110</v>
      </c>
      <c r="AH104">
        <v>82</v>
      </c>
      <c r="AI104">
        <v>432</v>
      </c>
      <c r="AJ104">
        <v>12</v>
      </c>
      <c r="AK104">
        <v>511</v>
      </c>
      <c r="AL104">
        <v>15</v>
      </c>
      <c r="AM104">
        <v>39</v>
      </c>
      <c r="AN104">
        <v>60</v>
      </c>
      <c r="AO104">
        <v>225</v>
      </c>
      <c r="AP104">
        <v>160</v>
      </c>
      <c r="AQ104">
        <v>3</v>
      </c>
      <c r="AR104">
        <v>98</v>
      </c>
      <c r="AS104">
        <v>511</v>
      </c>
      <c r="AT104">
        <v>94</v>
      </c>
      <c r="AU104">
        <v>46</v>
      </c>
      <c r="AV104">
        <v>23</v>
      </c>
      <c r="AW104">
        <v>16</v>
      </c>
      <c r="AX104">
        <v>74</v>
      </c>
      <c r="AY104">
        <v>25</v>
      </c>
    </row>
    <row r="105" spans="1:51" x14ac:dyDescent="0.3">
      <c r="A105">
        <v>2018</v>
      </c>
      <c r="B105" s="288" t="s">
        <v>13</v>
      </c>
      <c r="C105">
        <v>17</v>
      </c>
      <c r="D105">
        <v>11</v>
      </c>
      <c r="E105">
        <v>3</v>
      </c>
      <c r="F105">
        <v>0</v>
      </c>
      <c r="G105">
        <v>39</v>
      </c>
      <c r="H105">
        <v>4</v>
      </c>
      <c r="I105">
        <v>7</v>
      </c>
      <c r="J105">
        <v>9</v>
      </c>
      <c r="K105">
        <v>26</v>
      </c>
      <c r="L105">
        <v>351</v>
      </c>
      <c r="M105">
        <v>10</v>
      </c>
      <c r="N105">
        <v>1</v>
      </c>
      <c r="O105">
        <v>0</v>
      </c>
      <c r="P105">
        <v>1</v>
      </c>
      <c r="Q105">
        <v>25</v>
      </c>
      <c r="R105">
        <v>4</v>
      </c>
      <c r="S105">
        <v>9</v>
      </c>
      <c r="T105">
        <v>60</v>
      </c>
      <c r="U105">
        <v>0</v>
      </c>
      <c r="V105">
        <v>0</v>
      </c>
      <c r="W105">
        <v>55</v>
      </c>
      <c r="X105">
        <v>1</v>
      </c>
      <c r="Y105">
        <v>13</v>
      </c>
      <c r="Z105">
        <v>0</v>
      </c>
      <c r="AA105">
        <v>11</v>
      </c>
      <c r="AB105">
        <v>8</v>
      </c>
      <c r="AC105">
        <v>2</v>
      </c>
      <c r="AD105">
        <v>5</v>
      </c>
      <c r="AE105">
        <v>0</v>
      </c>
      <c r="AF105">
        <v>3</v>
      </c>
      <c r="AG105">
        <v>7</v>
      </c>
      <c r="AH105">
        <v>7</v>
      </c>
      <c r="AI105">
        <v>29</v>
      </c>
      <c r="AJ105">
        <v>1</v>
      </c>
      <c r="AK105">
        <v>60</v>
      </c>
      <c r="AL105">
        <v>2</v>
      </c>
      <c r="AM105">
        <v>9</v>
      </c>
      <c r="AN105">
        <v>5</v>
      </c>
      <c r="AO105">
        <v>33</v>
      </c>
      <c r="AP105">
        <v>10</v>
      </c>
      <c r="AQ105">
        <v>0</v>
      </c>
      <c r="AR105">
        <v>7</v>
      </c>
      <c r="AS105">
        <v>60</v>
      </c>
      <c r="AT105">
        <v>5</v>
      </c>
      <c r="AU105">
        <v>5</v>
      </c>
      <c r="AV105">
        <v>3</v>
      </c>
      <c r="AW105">
        <v>2</v>
      </c>
      <c r="AX105">
        <v>7</v>
      </c>
      <c r="AY105">
        <v>3</v>
      </c>
    </row>
    <row r="106" spans="1:51" x14ac:dyDescent="0.3">
      <c r="A106">
        <v>2018</v>
      </c>
      <c r="B106" s="288" t="s">
        <v>14</v>
      </c>
      <c r="C106">
        <v>18</v>
      </c>
      <c r="D106">
        <v>11</v>
      </c>
      <c r="E106">
        <v>1</v>
      </c>
      <c r="F106">
        <v>2</v>
      </c>
      <c r="G106">
        <v>33</v>
      </c>
      <c r="H106">
        <v>1</v>
      </c>
      <c r="I106">
        <v>10</v>
      </c>
      <c r="J106">
        <v>8</v>
      </c>
      <c r="K106">
        <v>27</v>
      </c>
      <c r="L106">
        <v>316</v>
      </c>
      <c r="M106">
        <v>17</v>
      </c>
      <c r="N106">
        <v>3</v>
      </c>
      <c r="O106">
        <v>0</v>
      </c>
      <c r="P106">
        <v>1</v>
      </c>
      <c r="Q106">
        <v>15</v>
      </c>
      <c r="R106">
        <v>3</v>
      </c>
      <c r="S106">
        <v>0</v>
      </c>
      <c r="T106">
        <v>29</v>
      </c>
      <c r="U106">
        <v>0</v>
      </c>
      <c r="V106">
        <v>3</v>
      </c>
      <c r="W106">
        <v>57</v>
      </c>
      <c r="X106">
        <v>13</v>
      </c>
      <c r="Y106">
        <v>8</v>
      </c>
      <c r="Z106">
        <v>2</v>
      </c>
      <c r="AA106">
        <v>5</v>
      </c>
      <c r="AB106">
        <v>15</v>
      </c>
      <c r="AC106">
        <v>0</v>
      </c>
      <c r="AD106">
        <v>3</v>
      </c>
      <c r="AE106">
        <v>0</v>
      </c>
      <c r="AF106">
        <v>1</v>
      </c>
      <c r="AG106">
        <v>15</v>
      </c>
      <c r="AH106">
        <v>6</v>
      </c>
      <c r="AI106">
        <v>30</v>
      </c>
      <c r="AJ106">
        <v>0</v>
      </c>
      <c r="AK106">
        <v>29</v>
      </c>
      <c r="AL106">
        <v>1</v>
      </c>
      <c r="AM106">
        <v>6</v>
      </c>
      <c r="AN106">
        <v>5</v>
      </c>
      <c r="AO106">
        <v>20</v>
      </c>
      <c r="AP106">
        <v>26</v>
      </c>
      <c r="AQ106">
        <v>4</v>
      </c>
      <c r="AR106">
        <v>3</v>
      </c>
      <c r="AS106">
        <v>29</v>
      </c>
      <c r="AT106">
        <v>4</v>
      </c>
      <c r="AU106">
        <v>1</v>
      </c>
      <c r="AV106">
        <v>5</v>
      </c>
      <c r="AW106">
        <v>1</v>
      </c>
      <c r="AX106">
        <v>5</v>
      </c>
      <c r="AY106">
        <v>7</v>
      </c>
    </row>
    <row r="107" spans="1:51" x14ac:dyDescent="0.3">
      <c r="A107">
        <v>2018</v>
      </c>
      <c r="B107" s="288" t="s">
        <v>15</v>
      </c>
      <c r="C107">
        <v>6</v>
      </c>
      <c r="D107">
        <v>1</v>
      </c>
      <c r="E107">
        <v>0</v>
      </c>
      <c r="F107">
        <v>1</v>
      </c>
      <c r="G107">
        <v>14</v>
      </c>
      <c r="H107">
        <v>0</v>
      </c>
      <c r="I107">
        <v>0</v>
      </c>
      <c r="J107">
        <v>5</v>
      </c>
      <c r="K107">
        <v>13</v>
      </c>
      <c r="L107">
        <v>312</v>
      </c>
      <c r="M107">
        <v>1</v>
      </c>
      <c r="N107">
        <v>0</v>
      </c>
      <c r="O107">
        <v>0</v>
      </c>
      <c r="P107">
        <v>1</v>
      </c>
      <c r="Q107">
        <v>2</v>
      </c>
      <c r="R107">
        <v>0</v>
      </c>
      <c r="S107">
        <v>2</v>
      </c>
      <c r="T107">
        <v>28</v>
      </c>
      <c r="U107">
        <v>0</v>
      </c>
      <c r="V107">
        <v>1</v>
      </c>
      <c r="W107">
        <v>34</v>
      </c>
      <c r="X107">
        <v>0</v>
      </c>
      <c r="Y107">
        <v>4</v>
      </c>
      <c r="Z107">
        <v>0</v>
      </c>
      <c r="AA107">
        <v>5</v>
      </c>
      <c r="AB107">
        <v>1</v>
      </c>
      <c r="AC107">
        <v>0</v>
      </c>
      <c r="AD107">
        <v>1</v>
      </c>
      <c r="AE107">
        <v>2</v>
      </c>
      <c r="AF107">
        <v>0</v>
      </c>
      <c r="AG107">
        <v>1</v>
      </c>
      <c r="AH107">
        <v>4</v>
      </c>
      <c r="AI107">
        <v>13</v>
      </c>
      <c r="AJ107">
        <v>0</v>
      </c>
      <c r="AK107">
        <v>28</v>
      </c>
      <c r="AL107">
        <v>0</v>
      </c>
      <c r="AM107">
        <v>3</v>
      </c>
      <c r="AN107">
        <v>3</v>
      </c>
      <c r="AO107">
        <v>17</v>
      </c>
      <c r="AP107">
        <v>8</v>
      </c>
      <c r="AQ107">
        <v>0</v>
      </c>
      <c r="AR107">
        <v>11</v>
      </c>
      <c r="AS107">
        <v>28</v>
      </c>
      <c r="AT107">
        <v>1</v>
      </c>
      <c r="AU107">
        <v>1</v>
      </c>
      <c r="AV107">
        <v>0</v>
      </c>
      <c r="AW107">
        <v>0</v>
      </c>
      <c r="AX107">
        <v>2</v>
      </c>
      <c r="AY107">
        <v>2</v>
      </c>
    </row>
    <row r="108" spans="1:51" x14ac:dyDescent="0.3">
      <c r="A108">
        <v>2018</v>
      </c>
      <c r="B108" s="288" t="s">
        <v>16</v>
      </c>
      <c r="C108">
        <v>92</v>
      </c>
      <c r="D108">
        <v>80</v>
      </c>
      <c r="E108">
        <v>1</v>
      </c>
      <c r="F108">
        <v>33</v>
      </c>
      <c r="G108">
        <v>494</v>
      </c>
      <c r="H108">
        <v>24</v>
      </c>
      <c r="I108">
        <v>5</v>
      </c>
      <c r="J108">
        <v>114</v>
      </c>
      <c r="K108">
        <v>202</v>
      </c>
      <c r="L108">
        <v>2222</v>
      </c>
      <c r="M108">
        <v>38</v>
      </c>
      <c r="N108">
        <v>9</v>
      </c>
      <c r="O108">
        <v>3</v>
      </c>
      <c r="P108">
        <v>8</v>
      </c>
      <c r="Q108">
        <v>147</v>
      </c>
      <c r="R108">
        <v>8</v>
      </c>
      <c r="S108">
        <v>44</v>
      </c>
      <c r="T108">
        <v>286</v>
      </c>
      <c r="U108">
        <v>0</v>
      </c>
      <c r="V108">
        <v>27</v>
      </c>
      <c r="W108">
        <v>392</v>
      </c>
      <c r="X108">
        <v>1</v>
      </c>
      <c r="Y108">
        <v>37</v>
      </c>
      <c r="Z108">
        <v>6</v>
      </c>
      <c r="AA108">
        <v>77</v>
      </c>
      <c r="AB108">
        <v>164</v>
      </c>
      <c r="AC108">
        <v>0</v>
      </c>
      <c r="AD108">
        <v>12</v>
      </c>
      <c r="AE108">
        <v>4</v>
      </c>
      <c r="AF108">
        <v>6</v>
      </c>
      <c r="AG108">
        <v>75</v>
      </c>
      <c r="AH108">
        <v>26</v>
      </c>
      <c r="AI108">
        <v>241</v>
      </c>
      <c r="AJ108">
        <v>11</v>
      </c>
      <c r="AK108">
        <v>286</v>
      </c>
      <c r="AL108">
        <v>5</v>
      </c>
      <c r="AM108">
        <v>25</v>
      </c>
      <c r="AN108">
        <v>31</v>
      </c>
      <c r="AO108">
        <v>264</v>
      </c>
      <c r="AP108">
        <v>138</v>
      </c>
      <c r="AQ108">
        <v>0</v>
      </c>
      <c r="AR108">
        <v>127</v>
      </c>
      <c r="AS108">
        <v>286</v>
      </c>
      <c r="AT108">
        <v>13</v>
      </c>
      <c r="AU108">
        <v>7</v>
      </c>
      <c r="AV108">
        <v>0</v>
      </c>
      <c r="AW108">
        <v>4</v>
      </c>
      <c r="AX108">
        <v>51</v>
      </c>
      <c r="AY108">
        <v>3</v>
      </c>
    </row>
    <row r="109" spans="1:51" x14ac:dyDescent="0.3">
      <c r="A109">
        <v>2018</v>
      </c>
      <c r="B109" s="288" t="s">
        <v>17</v>
      </c>
      <c r="C109">
        <v>4</v>
      </c>
      <c r="D109">
        <v>3</v>
      </c>
      <c r="E109">
        <v>1</v>
      </c>
      <c r="F109">
        <v>1</v>
      </c>
      <c r="G109">
        <v>8</v>
      </c>
      <c r="H109">
        <v>1</v>
      </c>
      <c r="I109">
        <v>0</v>
      </c>
      <c r="J109">
        <v>2</v>
      </c>
      <c r="K109">
        <v>6</v>
      </c>
      <c r="L109">
        <v>283</v>
      </c>
      <c r="M109">
        <v>0</v>
      </c>
      <c r="N109">
        <v>0</v>
      </c>
      <c r="O109">
        <v>0</v>
      </c>
      <c r="P109">
        <v>0</v>
      </c>
      <c r="Q109">
        <v>2</v>
      </c>
      <c r="R109">
        <v>0</v>
      </c>
      <c r="S109">
        <v>1</v>
      </c>
      <c r="T109">
        <v>8</v>
      </c>
      <c r="U109">
        <v>0</v>
      </c>
      <c r="V109">
        <v>0</v>
      </c>
      <c r="W109">
        <v>12</v>
      </c>
      <c r="X109">
        <v>1</v>
      </c>
      <c r="Y109">
        <v>0</v>
      </c>
      <c r="Z109">
        <v>0</v>
      </c>
      <c r="AA109">
        <v>1</v>
      </c>
      <c r="AB109">
        <v>9</v>
      </c>
      <c r="AC109">
        <v>0</v>
      </c>
      <c r="AD109">
        <v>0</v>
      </c>
      <c r="AE109">
        <v>1</v>
      </c>
      <c r="AF109">
        <v>0</v>
      </c>
      <c r="AG109">
        <v>1</v>
      </c>
      <c r="AH109">
        <v>1</v>
      </c>
      <c r="AI109">
        <v>10</v>
      </c>
      <c r="AJ109">
        <v>1</v>
      </c>
      <c r="AK109">
        <v>8</v>
      </c>
      <c r="AL109">
        <v>0</v>
      </c>
      <c r="AM109">
        <v>4</v>
      </c>
      <c r="AN109">
        <v>4</v>
      </c>
      <c r="AO109">
        <v>8</v>
      </c>
      <c r="AP109">
        <v>2</v>
      </c>
      <c r="AQ109">
        <v>0</v>
      </c>
      <c r="AR109">
        <v>11</v>
      </c>
      <c r="AS109">
        <v>8</v>
      </c>
      <c r="AT109">
        <v>4</v>
      </c>
      <c r="AU109">
        <v>0</v>
      </c>
      <c r="AV109">
        <v>0</v>
      </c>
      <c r="AW109">
        <v>0</v>
      </c>
      <c r="AX109">
        <v>4</v>
      </c>
      <c r="AY109">
        <v>0</v>
      </c>
    </row>
    <row r="110" spans="1:51" x14ac:dyDescent="0.3">
      <c r="A110">
        <v>2018</v>
      </c>
      <c r="B110" s="288" t="s">
        <v>18</v>
      </c>
      <c r="C110">
        <v>26</v>
      </c>
      <c r="D110">
        <v>31</v>
      </c>
      <c r="E110">
        <v>3</v>
      </c>
      <c r="F110">
        <v>4</v>
      </c>
      <c r="G110">
        <v>55</v>
      </c>
      <c r="H110">
        <v>6</v>
      </c>
      <c r="I110">
        <v>14</v>
      </c>
      <c r="J110">
        <v>20</v>
      </c>
      <c r="K110">
        <v>66</v>
      </c>
      <c r="L110">
        <v>1305</v>
      </c>
      <c r="M110">
        <v>19</v>
      </c>
      <c r="N110">
        <v>10</v>
      </c>
      <c r="O110">
        <v>7</v>
      </c>
      <c r="P110">
        <v>15</v>
      </c>
      <c r="Q110">
        <v>22</v>
      </c>
      <c r="R110">
        <v>6</v>
      </c>
      <c r="S110">
        <v>15</v>
      </c>
      <c r="T110">
        <v>124</v>
      </c>
      <c r="U110">
        <v>5</v>
      </c>
      <c r="V110">
        <v>11</v>
      </c>
      <c r="W110">
        <v>179</v>
      </c>
      <c r="X110">
        <v>7</v>
      </c>
      <c r="Y110">
        <v>17</v>
      </c>
      <c r="Z110">
        <v>8</v>
      </c>
      <c r="AA110">
        <v>33</v>
      </c>
      <c r="AB110">
        <v>38</v>
      </c>
      <c r="AC110">
        <v>4</v>
      </c>
      <c r="AD110">
        <v>10</v>
      </c>
      <c r="AE110">
        <v>13</v>
      </c>
      <c r="AF110">
        <v>3</v>
      </c>
      <c r="AG110">
        <v>20</v>
      </c>
      <c r="AH110">
        <v>20</v>
      </c>
      <c r="AI110">
        <v>80</v>
      </c>
      <c r="AJ110">
        <v>6</v>
      </c>
      <c r="AK110">
        <v>124</v>
      </c>
      <c r="AL110">
        <v>5</v>
      </c>
      <c r="AM110">
        <v>9</v>
      </c>
      <c r="AN110">
        <v>15</v>
      </c>
      <c r="AO110">
        <v>109</v>
      </c>
      <c r="AP110">
        <v>32</v>
      </c>
      <c r="AQ110">
        <v>3</v>
      </c>
      <c r="AR110">
        <v>27</v>
      </c>
      <c r="AS110">
        <v>124</v>
      </c>
      <c r="AT110">
        <v>9</v>
      </c>
      <c r="AU110">
        <v>11</v>
      </c>
      <c r="AV110">
        <v>14</v>
      </c>
      <c r="AW110">
        <v>5</v>
      </c>
      <c r="AX110">
        <v>18</v>
      </c>
      <c r="AY110">
        <v>6</v>
      </c>
    </row>
    <row r="111" spans="1:51" x14ac:dyDescent="0.3">
      <c r="A111">
        <v>2018</v>
      </c>
      <c r="B111" s="288" t="s">
        <v>19</v>
      </c>
      <c r="C111">
        <v>701</v>
      </c>
      <c r="D111">
        <v>360</v>
      </c>
      <c r="E111">
        <v>86</v>
      </c>
      <c r="F111">
        <v>123</v>
      </c>
      <c r="G111">
        <v>894</v>
      </c>
      <c r="H111">
        <v>151</v>
      </c>
      <c r="I111">
        <v>137</v>
      </c>
      <c r="J111">
        <v>443</v>
      </c>
      <c r="K111">
        <v>989</v>
      </c>
      <c r="L111">
        <v>9832</v>
      </c>
      <c r="M111">
        <v>402</v>
      </c>
      <c r="N111">
        <v>59</v>
      </c>
      <c r="O111">
        <v>61</v>
      </c>
      <c r="P111">
        <v>84</v>
      </c>
      <c r="Q111">
        <v>697</v>
      </c>
      <c r="R111">
        <v>94</v>
      </c>
      <c r="S111">
        <v>271</v>
      </c>
      <c r="T111">
        <v>1952</v>
      </c>
      <c r="U111">
        <v>27</v>
      </c>
      <c r="V111">
        <v>103</v>
      </c>
      <c r="W111">
        <v>2515</v>
      </c>
      <c r="X111">
        <v>66</v>
      </c>
      <c r="Y111">
        <v>343</v>
      </c>
      <c r="Z111">
        <v>83</v>
      </c>
      <c r="AA111">
        <v>371</v>
      </c>
      <c r="AB111">
        <v>454</v>
      </c>
      <c r="AC111">
        <v>56</v>
      </c>
      <c r="AD111">
        <v>148</v>
      </c>
      <c r="AE111">
        <v>51</v>
      </c>
      <c r="AF111">
        <v>100</v>
      </c>
      <c r="AG111">
        <v>394</v>
      </c>
      <c r="AH111">
        <v>335</v>
      </c>
      <c r="AI111">
        <v>1302</v>
      </c>
      <c r="AJ111">
        <v>58</v>
      </c>
      <c r="AK111">
        <v>1952</v>
      </c>
      <c r="AL111">
        <v>68</v>
      </c>
      <c r="AM111">
        <v>304</v>
      </c>
      <c r="AN111">
        <v>260</v>
      </c>
      <c r="AO111">
        <v>868</v>
      </c>
      <c r="AP111">
        <v>611</v>
      </c>
      <c r="AQ111">
        <v>15</v>
      </c>
      <c r="AR111">
        <v>541</v>
      </c>
      <c r="AS111">
        <v>1952</v>
      </c>
      <c r="AT111">
        <v>189</v>
      </c>
      <c r="AU111">
        <v>152</v>
      </c>
      <c r="AV111">
        <v>59</v>
      </c>
      <c r="AW111">
        <v>54</v>
      </c>
      <c r="AX111">
        <v>307</v>
      </c>
      <c r="AY111">
        <v>150</v>
      </c>
    </row>
    <row r="112" spans="1:51" x14ac:dyDescent="0.3">
      <c r="A112">
        <v>2018</v>
      </c>
      <c r="B112" s="288" t="s">
        <v>127</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row>
    <row r="113" spans="1:51" x14ac:dyDescent="0.3">
      <c r="A113">
        <v>2018</v>
      </c>
      <c r="B113" s="288" t="s">
        <v>128</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row>
    <row r="114" spans="1:51" x14ac:dyDescent="0.3">
      <c r="A114">
        <v>2019</v>
      </c>
      <c r="B114" s="288" t="s">
        <v>6</v>
      </c>
      <c r="C114">
        <v>993</v>
      </c>
      <c r="D114">
        <v>714</v>
      </c>
      <c r="E114" s="237">
        <v>132</v>
      </c>
      <c r="F114" s="237">
        <v>205</v>
      </c>
      <c r="G114">
        <v>1353</v>
      </c>
      <c r="H114">
        <v>295</v>
      </c>
      <c r="I114">
        <v>204</v>
      </c>
      <c r="J114" s="237">
        <v>686</v>
      </c>
      <c r="K114">
        <v>1722</v>
      </c>
      <c r="L114">
        <v>15731</v>
      </c>
      <c r="M114">
        <v>717</v>
      </c>
      <c r="N114" s="237">
        <v>120</v>
      </c>
      <c r="O114" s="237">
        <v>56</v>
      </c>
      <c r="P114" s="237">
        <v>160</v>
      </c>
      <c r="Q114">
        <v>1194</v>
      </c>
      <c r="R114">
        <v>222</v>
      </c>
      <c r="S114">
        <v>459</v>
      </c>
      <c r="T114">
        <v>3054</v>
      </c>
      <c r="U114" s="237">
        <v>10</v>
      </c>
      <c r="V114" s="237">
        <v>146</v>
      </c>
      <c r="W114">
        <v>3429</v>
      </c>
      <c r="X114" s="237">
        <v>122</v>
      </c>
      <c r="Y114" s="237">
        <v>781</v>
      </c>
      <c r="Z114">
        <v>134</v>
      </c>
      <c r="AA114">
        <v>628</v>
      </c>
      <c r="AB114">
        <v>994</v>
      </c>
      <c r="AC114">
        <v>108</v>
      </c>
      <c r="AD114">
        <v>287</v>
      </c>
      <c r="AE114">
        <v>123</v>
      </c>
      <c r="AF114">
        <v>218</v>
      </c>
      <c r="AG114">
        <v>665</v>
      </c>
      <c r="AH114">
        <v>521</v>
      </c>
      <c r="AI114">
        <v>1825</v>
      </c>
      <c r="AJ114" s="237">
        <v>68</v>
      </c>
      <c r="AK114">
        <v>3054</v>
      </c>
      <c r="AL114">
        <v>88</v>
      </c>
      <c r="AM114">
        <v>383</v>
      </c>
      <c r="AN114">
        <v>430</v>
      </c>
      <c r="AO114">
        <v>1206</v>
      </c>
      <c r="AP114">
        <v>967</v>
      </c>
      <c r="AQ114" s="237">
        <v>34</v>
      </c>
      <c r="AR114">
        <v>941</v>
      </c>
      <c r="AS114">
        <v>3054</v>
      </c>
      <c r="AT114">
        <v>357</v>
      </c>
      <c r="AU114">
        <v>216</v>
      </c>
      <c r="AV114">
        <v>153</v>
      </c>
      <c r="AW114" s="237">
        <v>150</v>
      </c>
      <c r="AX114" s="237">
        <v>431</v>
      </c>
      <c r="AY114">
        <v>287</v>
      </c>
    </row>
    <row r="115" spans="1:51" x14ac:dyDescent="0.3">
      <c r="A115">
        <v>2019</v>
      </c>
      <c r="B115" s="288" t="s">
        <v>7</v>
      </c>
      <c r="C115">
        <v>12</v>
      </c>
      <c r="D115">
        <v>3</v>
      </c>
      <c r="E115">
        <v>0</v>
      </c>
      <c r="F115">
        <v>0</v>
      </c>
      <c r="G115">
        <v>11</v>
      </c>
      <c r="H115">
        <v>2</v>
      </c>
      <c r="I115">
        <v>2</v>
      </c>
      <c r="J115">
        <v>0</v>
      </c>
      <c r="K115">
        <v>16</v>
      </c>
      <c r="L115">
        <v>574</v>
      </c>
      <c r="M115">
        <v>4</v>
      </c>
      <c r="N115">
        <v>0</v>
      </c>
      <c r="O115">
        <v>0</v>
      </c>
      <c r="P115">
        <v>0</v>
      </c>
      <c r="Q115">
        <v>5</v>
      </c>
      <c r="R115">
        <v>2</v>
      </c>
      <c r="S115">
        <v>3</v>
      </c>
      <c r="T115">
        <v>46</v>
      </c>
      <c r="U115">
        <v>0</v>
      </c>
      <c r="V115">
        <v>0</v>
      </c>
      <c r="W115">
        <v>24</v>
      </c>
      <c r="X115">
        <v>0</v>
      </c>
      <c r="Y115">
        <v>0</v>
      </c>
      <c r="Z115">
        <v>2</v>
      </c>
      <c r="AA115">
        <v>6</v>
      </c>
      <c r="AB115">
        <v>1</v>
      </c>
      <c r="AC115">
        <v>1</v>
      </c>
      <c r="AD115">
        <v>3</v>
      </c>
      <c r="AE115">
        <v>1</v>
      </c>
      <c r="AF115">
        <v>1</v>
      </c>
      <c r="AG115">
        <v>4</v>
      </c>
      <c r="AH115">
        <v>6</v>
      </c>
      <c r="AI115">
        <v>29</v>
      </c>
      <c r="AJ115">
        <v>0</v>
      </c>
      <c r="AK115">
        <v>46</v>
      </c>
      <c r="AL115">
        <v>1</v>
      </c>
      <c r="AM115">
        <v>2</v>
      </c>
      <c r="AN115">
        <v>1</v>
      </c>
      <c r="AO115">
        <v>16</v>
      </c>
      <c r="AP115">
        <v>9</v>
      </c>
      <c r="AQ115">
        <v>0</v>
      </c>
      <c r="AR115">
        <v>6</v>
      </c>
      <c r="AS115">
        <v>46</v>
      </c>
      <c r="AT115">
        <v>5</v>
      </c>
      <c r="AU115">
        <v>5</v>
      </c>
      <c r="AV115">
        <v>1</v>
      </c>
      <c r="AW115">
        <v>0</v>
      </c>
      <c r="AX115">
        <v>0</v>
      </c>
      <c r="AY115">
        <v>1</v>
      </c>
    </row>
    <row r="116" spans="1:51" x14ac:dyDescent="0.3">
      <c r="A116">
        <v>2019</v>
      </c>
      <c r="B116" s="288" t="s">
        <v>8</v>
      </c>
      <c r="C116">
        <v>76</v>
      </c>
      <c r="D116">
        <v>34</v>
      </c>
      <c r="E116">
        <v>22</v>
      </c>
      <c r="F116">
        <v>23</v>
      </c>
      <c r="G116">
        <v>142</v>
      </c>
      <c r="H116">
        <v>27</v>
      </c>
      <c r="I116">
        <v>27</v>
      </c>
      <c r="J116">
        <v>35</v>
      </c>
      <c r="K116">
        <v>119</v>
      </c>
      <c r="L116">
        <v>1941</v>
      </c>
      <c r="M116">
        <v>44</v>
      </c>
      <c r="N116">
        <v>28</v>
      </c>
      <c r="O116">
        <v>24</v>
      </c>
      <c r="P116">
        <v>13</v>
      </c>
      <c r="Q116">
        <v>66</v>
      </c>
      <c r="R116">
        <v>19</v>
      </c>
      <c r="S116">
        <v>29</v>
      </c>
      <c r="T116">
        <v>231</v>
      </c>
      <c r="U116">
        <v>7</v>
      </c>
      <c r="V116">
        <v>17</v>
      </c>
      <c r="W116">
        <v>265</v>
      </c>
      <c r="X116">
        <v>11</v>
      </c>
      <c r="Y116">
        <v>35</v>
      </c>
      <c r="Z116">
        <v>6</v>
      </c>
      <c r="AA116">
        <v>40</v>
      </c>
      <c r="AB116">
        <v>53</v>
      </c>
      <c r="AC116">
        <v>6</v>
      </c>
      <c r="AD116">
        <v>39</v>
      </c>
      <c r="AE116">
        <v>27</v>
      </c>
      <c r="AF116">
        <v>16</v>
      </c>
      <c r="AG116">
        <v>28</v>
      </c>
      <c r="AH116">
        <v>29</v>
      </c>
      <c r="AI116">
        <v>196</v>
      </c>
      <c r="AJ116">
        <v>13</v>
      </c>
      <c r="AK116">
        <v>231</v>
      </c>
      <c r="AL116">
        <v>8</v>
      </c>
      <c r="AM116">
        <v>10</v>
      </c>
      <c r="AN116">
        <v>17</v>
      </c>
      <c r="AO116">
        <v>147</v>
      </c>
      <c r="AP116">
        <v>71</v>
      </c>
      <c r="AQ116">
        <v>6</v>
      </c>
      <c r="AR116">
        <v>66</v>
      </c>
      <c r="AS116">
        <v>231</v>
      </c>
      <c r="AT116">
        <v>27</v>
      </c>
      <c r="AU116">
        <v>14</v>
      </c>
      <c r="AV116">
        <v>7</v>
      </c>
      <c r="AW116">
        <v>17</v>
      </c>
      <c r="AX116">
        <v>31</v>
      </c>
      <c r="AY116">
        <v>23</v>
      </c>
    </row>
    <row r="117" spans="1:51" x14ac:dyDescent="0.3">
      <c r="A117">
        <v>2019</v>
      </c>
      <c r="B117" s="288" t="s">
        <v>9</v>
      </c>
      <c r="C117">
        <v>325</v>
      </c>
      <c r="D117">
        <v>184</v>
      </c>
      <c r="E117">
        <v>39</v>
      </c>
      <c r="F117">
        <v>66</v>
      </c>
      <c r="G117">
        <v>547</v>
      </c>
      <c r="H117">
        <v>79</v>
      </c>
      <c r="I117">
        <v>55</v>
      </c>
      <c r="J117">
        <v>224</v>
      </c>
      <c r="K117">
        <v>442</v>
      </c>
      <c r="L117">
        <v>5006</v>
      </c>
      <c r="M117">
        <v>189</v>
      </c>
      <c r="N117">
        <v>42</v>
      </c>
      <c r="O117">
        <v>33</v>
      </c>
      <c r="P117">
        <v>47</v>
      </c>
      <c r="Q117">
        <v>368</v>
      </c>
      <c r="R117">
        <v>28</v>
      </c>
      <c r="S117">
        <v>136</v>
      </c>
      <c r="T117">
        <v>990</v>
      </c>
      <c r="U117">
        <v>10</v>
      </c>
      <c r="V117">
        <v>36</v>
      </c>
      <c r="W117">
        <v>1303</v>
      </c>
      <c r="X117">
        <v>41</v>
      </c>
      <c r="Y117">
        <v>263</v>
      </c>
      <c r="Z117">
        <v>38</v>
      </c>
      <c r="AA117">
        <v>164</v>
      </c>
      <c r="AB117">
        <v>222</v>
      </c>
      <c r="AC117">
        <v>29</v>
      </c>
      <c r="AD117">
        <v>79</v>
      </c>
      <c r="AE117">
        <v>31</v>
      </c>
      <c r="AF117">
        <v>69</v>
      </c>
      <c r="AG117">
        <v>229</v>
      </c>
      <c r="AH117">
        <v>201</v>
      </c>
      <c r="AI117">
        <v>543</v>
      </c>
      <c r="AJ117">
        <v>19</v>
      </c>
      <c r="AK117">
        <v>990</v>
      </c>
      <c r="AL117">
        <v>27</v>
      </c>
      <c r="AM117">
        <v>112</v>
      </c>
      <c r="AN117">
        <v>144</v>
      </c>
      <c r="AO117">
        <v>351</v>
      </c>
      <c r="AP117">
        <v>288</v>
      </c>
      <c r="AQ117">
        <v>11</v>
      </c>
      <c r="AR117">
        <v>293</v>
      </c>
      <c r="AS117">
        <v>990</v>
      </c>
      <c r="AT117">
        <v>118</v>
      </c>
      <c r="AU117">
        <v>63</v>
      </c>
      <c r="AV117">
        <v>66</v>
      </c>
      <c r="AW117">
        <v>33</v>
      </c>
      <c r="AX117">
        <v>154</v>
      </c>
      <c r="AY117">
        <v>76</v>
      </c>
    </row>
    <row r="118" spans="1:51" x14ac:dyDescent="0.3">
      <c r="A118">
        <v>2019</v>
      </c>
      <c r="B118" s="288" t="s">
        <v>10</v>
      </c>
      <c r="C118">
        <v>151</v>
      </c>
      <c r="D118">
        <v>66</v>
      </c>
      <c r="E118">
        <v>6</v>
      </c>
      <c r="F118">
        <v>13</v>
      </c>
      <c r="G118">
        <v>245</v>
      </c>
      <c r="H118">
        <v>16</v>
      </c>
      <c r="I118">
        <v>19</v>
      </c>
      <c r="J118">
        <v>47</v>
      </c>
      <c r="K118">
        <v>148</v>
      </c>
      <c r="L118">
        <v>2267</v>
      </c>
      <c r="M118">
        <v>68</v>
      </c>
      <c r="N118">
        <v>13</v>
      </c>
      <c r="O118">
        <v>8</v>
      </c>
      <c r="P118">
        <v>30</v>
      </c>
      <c r="Q118">
        <v>108</v>
      </c>
      <c r="R118">
        <v>13</v>
      </c>
      <c r="S118">
        <v>53</v>
      </c>
      <c r="T118">
        <v>382</v>
      </c>
      <c r="U118">
        <v>2</v>
      </c>
      <c r="V118">
        <v>9</v>
      </c>
      <c r="W118">
        <v>470</v>
      </c>
      <c r="X118">
        <v>12</v>
      </c>
      <c r="Y118">
        <v>54</v>
      </c>
      <c r="Z118">
        <v>19</v>
      </c>
      <c r="AA118">
        <v>101</v>
      </c>
      <c r="AB118">
        <v>89</v>
      </c>
      <c r="AC118">
        <v>8</v>
      </c>
      <c r="AD118">
        <v>22</v>
      </c>
      <c r="AE118">
        <v>3</v>
      </c>
      <c r="AF118">
        <v>24</v>
      </c>
      <c r="AG118">
        <v>95</v>
      </c>
      <c r="AH118">
        <v>70</v>
      </c>
      <c r="AI118">
        <v>288</v>
      </c>
      <c r="AJ118">
        <v>7</v>
      </c>
      <c r="AK118">
        <v>382</v>
      </c>
      <c r="AL118">
        <v>8</v>
      </c>
      <c r="AM118">
        <v>47</v>
      </c>
      <c r="AN118">
        <v>33</v>
      </c>
      <c r="AO118">
        <v>146</v>
      </c>
      <c r="AP118">
        <v>81</v>
      </c>
      <c r="AQ118">
        <v>0</v>
      </c>
      <c r="AR118">
        <v>96</v>
      </c>
      <c r="AS118">
        <v>382</v>
      </c>
      <c r="AT118">
        <v>63</v>
      </c>
      <c r="AU118">
        <v>23</v>
      </c>
      <c r="AV118">
        <v>16</v>
      </c>
      <c r="AW118">
        <v>5</v>
      </c>
      <c r="AX118">
        <v>38</v>
      </c>
      <c r="AY118">
        <v>30</v>
      </c>
    </row>
    <row r="119" spans="1:51" x14ac:dyDescent="0.3">
      <c r="A119">
        <v>2019</v>
      </c>
      <c r="B119" s="288" t="s">
        <v>11</v>
      </c>
      <c r="C119">
        <v>35</v>
      </c>
      <c r="D119">
        <v>60</v>
      </c>
      <c r="E119">
        <v>9</v>
      </c>
      <c r="F119">
        <v>10</v>
      </c>
      <c r="G119">
        <v>65</v>
      </c>
      <c r="H119">
        <v>10</v>
      </c>
      <c r="I119">
        <v>7</v>
      </c>
      <c r="J119">
        <v>29</v>
      </c>
      <c r="K119">
        <v>57</v>
      </c>
      <c r="L119">
        <v>505</v>
      </c>
      <c r="M119">
        <v>17</v>
      </c>
      <c r="N119">
        <v>6</v>
      </c>
      <c r="O119">
        <v>4</v>
      </c>
      <c r="P119">
        <v>12</v>
      </c>
      <c r="Q119">
        <v>45</v>
      </c>
      <c r="R119">
        <v>6</v>
      </c>
      <c r="S119">
        <v>23</v>
      </c>
      <c r="T119">
        <v>129</v>
      </c>
      <c r="U119">
        <v>1</v>
      </c>
      <c r="V119">
        <v>4</v>
      </c>
      <c r="W119">
        <v>159</v>
      </c>
      <c r="X119">
        <v>3</v>
      </c>
      <c r="Y119">
        <v>18</v>
      </c>
      <c r="Z119">
        <v>3</v>
      </c>
      <c r="AA119">
        <v>38</v>
      </c>
      <c r="AB119">
        <v>46</v>
      </c>
      <c r="AC119">
        <v>4</v>
      </c>
      <c r="AD119">
        <v>9</v>
      </c>
      <c r="AE119">
        <v>4</v>
      </c>
      <c r="AF119">
        <v>9</v>
      </c>
      <c r="AG119">
        <v>25</v>
      </c>
      <c r="AH119">
        <v>15</v>
      </c>
      <c r="AI119">
        <v>89</v>
      </c>
      <c r="AJ119">
        <v>7</v>
      </c>
      <c r="AK119">
        <v>129</v>
      </c>
      <c r="AL119">
        <v>13</v>
      </c>
      <c r="AM119">
        <v>19</v>
      </c>
      <c r="AN119">
        <v>13</v>
      </c>
      <c r="AO119">
        <v>58</v>
      </c>
      <c r="AP119">
        <v>36</v>
      </c>
      <c r="AQ119">
        <v>3</v>
      </c>
      <c r="AR119">
        <v>35</v>
      </c>
      <c r="AS119">
        <v>129</v>
      </c>
      <c r="AT119">
        <v>5</v>
      </c>
      <c r="AU119">
        <v>11</v>
      </c>
      <c r="AV119">
        <v>3</v>
      </c>
      <c r="AW119">
        <v>6</v>
      </c>
      <c r="AX119">
        <v>19</v>
      </c>
      <c r="AY119">
        <v>7</v>
      </c>
    </row>
    <row r="120" spans="1:51" x14ac:dyDescent="0.3">
      <c r="A120">
        <v>2019</v>
      </c>
      <c r="B120" s="288" t="s">
        <v>12</v>
      </c>
      <c r="C120">
        <v>118</v>
      </c>
      <c r="D120">
        <v>87</v>
      </c>
      <c r="E120">
        <v>42</v>
      </c>
      <c r="F120">
        <v>35</v>
      </c>
      <c r="G120">
        <v>319</v>
      </c>
      <c r="H120">
        <v>122</v>
      </c>
      <c r="I120">
        <v>27</v>
      </c>
      <c r="J120">
        <v>135</v>
      </c>
      <c r="K120">
        <v>355</v>
      </c>
      <c r="L120">
        <v>4273</v>
      </c>
      <c r="M120">
        <v>256</v>
      </c>
      <c r="N120">
        <v>123</v>
      </c>
      <c r="O120">
        <v>7</v>
      </c>
      <c r="P120">
        <v>17</v>
      </c>
      <c r="Q120">
        <v>175</v>
      </c>
      <c r="R120">
        <v>14</v>
      </c>
      <c r="S120">
        <v>63</v>
      </c>
      <c r="T120">
        <v>443</v>
      </c>
      <c r="U120">
        <v>1</v>
      </c>
      <c r="V120">
        <v>26</v>
      </c>
      <c r="W120">
        <v>533</v>
      </c>
      <c r="X120">
        <v>37</v>
      </c>
      <c r="Y120">
        <v>98</v>
      </c>
      <c r="Z120">
        <v>14</v>
      </c>
      <c r="AA120">
        <v>94</v>
      </c>
      <c r="AB120">
        <v>107</v>
      </c>
      <c r="AC120">
        <v>0</v>
      </c>
      <c r="AD120">
        <v>138</v>
      </c>
      <c r="AE120">
        <v>10</v>
      </c>
      <c r="AF120">
        <v>21</v>
      </c>
      <c r="AG120">
        <v>85</v>
      </c>
      <c r="AH120">
        <v>68</v>
      </c>
      <c r="AI120">
        <v>444</v>
      </c>
      <c r="AJ120">
        <v>22</v>
      </c>
      <c r="AK120">
        <v>443</v>
      </c>
      <c r="AL120">
        <v>6</v>
      </c>
      <c r="AM120">
        <v>34</v>
      </c>
      <c r="AN120">
        <v>64</v>
      </c>
      <c r="AO120">
        <v>215</v>
      </c>
      <c r="AP120">
        <v>151</v>
      </c>
      <c r="AQ120">
        <v>3</v>
      </c>
      <c r="AR120">
        <v>103</v>
      </c>
      <c r="AS120">
        <v>443</v>
      </c>
      <c r="AT120">
        <v>76</v>
      </c>
      <c r="AU120">
        <v>36</v>
      </c>
      <c r="AV120">
        <v>10</v>
      </c>
      <c r="AW120">
        <v>5</v>
      </c>
      <c r="AX120">
        <v>74</v>
      </c>
      <c r="AY120">
        <v>22</v>
      </c>
    </row>
    <row r="121" spans="1:51" x14ac:dyDescent="0.3">
      <c r="A121">
        <v>2019</v>
      </c>
      <c r="B121" s="288" t="s">
        <v>13</v>
      </c>
      <c r="C121">
        <v>22</v>
      </c>
      <c r="D121">
        <v>14</v>
      </c>
      <c r="E121">
        <v>1</v>
      </c>
      <c r="F121">
        <v>2</v>
      </c>
      <c r="G121">
        <v>44</v>
      </c>
      <c r="H121">
        <v>1</v>
      </c>
      <c r="I121">
        <v>7</v>
      </c>
      <c r="J121">
        <v>16</v>
      </c>
      <c r="K121">
        <v>17</v>
      </c>
      <c r="L121">
        <v>359</v>
      </c>
      <c r="M121">
        <v>13</v>
      </c>
      <c r="N121">
        <v>1</v>
      </c>
      <c r="O121">
        <v>1</v>
      </c>
      <c r="P121">
        <v>1</v>
      </c>
      <c r="Q121">
        <v>18</v>
      </c>
      <c r="R121">
        <v>2</v>
      </c>
      <c r="S121">
        <v>6</v>
      </c>
      <c r="T121">
        <v>75</v>
      </c>
      <c r="U121">
        <v>0</v>
      </c>
      <c r="V121">
        <v>7</v>
      </c>
      <c r="W121">
        <v>74</v>
      </c>
      <c r="X121">
        <v>3</v>
      </c>
      <c r="Y121">
        <v>20</v>
      </c>
      <c r="Z121">
        <v>1</v>
      </c>
      <c r="AA121">
        <v>10</v>
      </c>
      <c r="AB121">
        <v>8</v>
      </c>
      <c r="AC121">
        <v>1</v>
      </c>
      <c r="AD121">
        <v>4</v>
      </c>
      <c r="AE121">
        <v>2</v>
      </c>
      <c r="AF121">
        <v>3</v>
      </c>
      <c r="AG121">
        <v>14</v>
      </c>
      <c r="AH121">
        <v>7</v>
      </c>
      <c r="AI121">
        <v>31</v>
      </c>
      <c r="AJ121">
        <v>0</v>
      </c>
      <c r="AK121">
        <v>75</v>
      </c>
      <c r="AL121">
        <v>0</v>
      </c>
      <c r="AM121">
        <v>8</v>
      </c>
      <c r="AN121">
        <v>5</v>
      </c>
      <c r="AO121">
        <v>30</v>
      </c>
      <c r="AP121">
        <v>9</v>
      </c>
      <c r="AQ121">
        <v>1</v>
      </c>
      <c r="AR121">
        <v>8</v>
      </c>
      <c r="AS121">
        <v>75</v>
      </c>
      <c r="AT121">
        <v>9</v>
      </c>
      <c r="AU121">
        <v>1</v>
      </c>
      <c r="AV121">
        <v>2</v>
      </c>
      <c r="AW121">
        <v>2</v>
      </c>
      <c r="AX121">
        <v>5</v>
      </c>
      <c r="AY121">
        <v>3</v>
      </c>
    </row>
    <row r="122" spans="1:51" x14ac:dyDescent="0.3">
      <c r="A122">
        <v>2019</v>
      </c>
      <c r="B122" s="288" t="s">
        <v>14</v>
      </c>
      <c r="C122">
        <v>22</v>
      </c>
      <c r="D122">
        <v>10</v>
      </c>
      <c r="E122">
        <v>0</v>
      </c>
      <c r="F122">
        <v>3</v>
      </c>
      <c r="G122">
        <v>18</v>
      </c>
      <c r="H122">
        <v>11</v>
      </c>
      <c r="I122">
        <v>0</v>
      </c>
      <c r="J122">
        <v>14</v>
      </c>
      <c r="K122">
        <v>28</v>
      </c>
      <c r="L122">
        <v>366</v>
      </c>
      <c r="M122">
        <v>10</v>
      </c>
      <c r="N122">
        <v>3</v>
      </c>
      <c r="O122">
        <v>1</v>
      </c>
      <c r="P122">
        <v>1</v>
      </c>
      <c r="Q122">
        <v>17</v>
      </c>
      <c r="R122">
        <v>8</v>
      </c>
      <c r="S122">
        <v>6</v>
      </c>
      <c r="T122">
        <v>32</v>
      </c>
      <c r="U122">
        <v>0</v>
      </c>
      <c r="V122">
        <v>2</v>
      </c>
      <c r="W122">
        <v>90</v>
      </c>
      <c r="X122">
        <v>3</v>
      </c>
      <c r="Y122">
        <v>10</v>
      </c>
      <c r="Z122">
        <v>0</v>
      </c>
      <c r="AA122">
        <v>6</v>
      </c>
      <c r="AB122">
        <v>12</v>
      </c>
      <c r="AC122">
        <v>0</v>
      </c>
      <c r="AD122">
        <v>4</v>
      </c>
      <c r="AE122">
        <v>4</v>
      </c>
      <c r="AF122">
        <v>5</v>
      </c>
      <c r="AG122">
        <v>19</v>
      </c>
      <c r="AH122">
        <v>17</v>
      </c>
      <c r="AI122">
        <v>33</v>
      </c>
      <c r="AJ122">
        <v>0</v>
      </c>
      <c r="AK122">
        <v>32</v>
      </c>
      <c r="AL122">
        <v>5</v>
      </c>
      <c r="AM122">
        <v>2</v>
      </c>
      <c r="AN122">
        <v>3</v>
      </c>
      <c r="AO122">
        <v>25</v>
      </c>
      <c r="AP122">
        <v>24</v>
      </c>
      <c r="AQ122">
        <v>1</v>
      </c>
      <c r="AR122">
        <v>5</v>
      </c>
      <c r="AS122">
        <v>32</v>
      </c>
      <c r="AT122">
        <v>5</v>
      </c>
      <c r="AU122">
        <v>9</v>
      </c>
      <c r="AV122">
        <v>3</v>
      </c>
      <c r="AW122">
        <v>1</v>
      </c>
      <c r="AX122">
        <v>12</v>
      </c>
      <c r="AY122">
        <v>2</v>
      </c>
    </row>
    <row r="123" spans="1:51" x14ac:dyDescent="0.3">
      <c r="A123">
        <v>2019</v>
      </c>
      <c r="B123" s="288" t="s">
        <v>15</v>
      </c>
      <c r="C123">
        <v>9</v>
      </c>
      <c r="D123">
        <v>4</v>
      </c>
      <c r="E123">
        <v>0</v>
      </c>
      <c r="F123">
        <v>2</v>
      </c>
      <c r="G123">
        <v>17</v>
      </c>
      <c r="H123">
        <v>4</v>
      </c>
      <c r="I123">
        <v>0</v>
      </c>
      <c r="J123">
        <v>3</v>
      </c>
      <c r="K123">
        <v>8</v>
      </c>
      <c r="L123">
        <v>320</v>
      </c>
      <c r="M123">
        <v>1</v>
      </c>
      <c r="N123">
        <v>4</v>
      </c>
      <c r="O123">
        <v>0</v>
      </c>
      <c r="P123">
        <v>1</v>
      </c>
      <c r="Q123">
        <v>5</v>
      </c>
      <c r="R123">
        <v>0</v>
      </c>
      <c r="S123">
        <v>2</v>
      </c>
      <c r="T123">
        <v>21</v>
      </c>
      <c r="U123">
        <v>0</v>
      </c>
      <c r="V123">
        <v>0</v>
      </c>
      <c r="W123">
        <v>49</v>
      </c>
      <c r="X123">
        <v>0</v>
      </c>
      <c r="Y123">
        <v>3</v>
      </c>
      <c r="Z123">
        <v>2</v>
      </c>
      <c r="AA123">
        <v>10</v>
      </c>
      <c r="AB123">
        <v>6</v>
      </c>
      <c r="AC123">
        <v>0</v>
      </c>
      <c r="AD123">
        <v>2</v>
      </c>
      <c r="AE123">
        <v>0</v>
      </c>
      <c r="AF123">
        <v>1</v>
      </c>
      <c r="AG123">
        <v>2</v>
      </c>
      <c r="AH123">
        <v>3</v>
      </c>
      <c r="AI123">
        <v>11</v>
      </c>
      <c r="AJ123">
        <v>0</v>
      </c>
      <c r="AK123">
        <v>21</v>
      </c>
      <c r="AL123">
        <v>0</v>
      </c>
      <c r="AM123">
        <v>0</v>
      </c>
      <c r="AN123">
        <v>3</v>
      </c>
      <c r="AO123">
        <v>12</v>
      </c>
      <c r="AP123">
        <v>2</v>
      </c>
      <c r="AQ123">
        <v>0</v>
      </c>
      <c r="AR123">
        <v>3</v>
      </c>
      <c r="AS123">
        <v>21</v>
      </c>
      <c r="AT123">
        <v>5</v>
      </c>
      <c r="AU123">
        <v>1</v>
      </c>
      <c r="AV123">
        <v>2</v>
      </c>
      <c r="AW123">
        <v>0</v>
      </c>
      <c r="AX123">
        <v>5</v>
      </c>
      <c r="AY123">
        <v>0</v>
      </c>
    </row>
    <row r="124" spans="1:51" x14ac:dyDescent="0.3">
      <c r="A124">
        <v>2019</v>
      </c>
      <c r="B124" s="288" t="s">
        <v>16</v>
      </c>
      <c r="C124">
        <v>128</v>
      </c>
      <c r="D124">
        <v>100</v>
      </c>
      <c r="E124">
        <v>5</v>
      </c>
      <c r="F124">
        <v>23</v>
      </c>
      <c r="G124">
        <v>416</v>
      </c>
      <c r="H124">
        <v>34</v>
      </c>
      <c r="I124">
        <v>14</v>
      </c>
      <c r="J124">
        <v>80</v>
      </c>
      <c r="K124">
        <v>164</v>
      </c>
      <c r="L124">
        <v>2423</v>
      </c>
      <c r="M124">
        <v>55</v>
      </c>
      <c r="N124">
        <v>5</v>
      </c>
      <c r="O124">
        <v>4</v>
      </c>
      <c r="P124">
        <v>10</v>
      </c>
      <c r="Q124">
        <v>94</v>
      </c>
      <c r="R124">
        <v>3</v>
      </c>
      <c r="S124">
        <v>89</v>
      </c>
      <c r="T124">
        <v>323</v>
      </c>
      <c r="U124">
        <v>1</v>
      </c>
      <c r="V124">
        <v>16</v>
      </c>
      <c r="W124">
        <v>300</v>
      </c>
      <c r="X124">
        <v>17</v>
      </c>
      <c r="Y124">
        <v>53</v>
      </c>
      <c r="Z124">
        <v>2</v>
      </c>
      <c r="AA124">
        <v>106</v>
      </c>
      <c r="AB124">
        <v>125</v>
      </c>
      <c r="AC124">
        <v>2</v>
      </c>
      <c r="AD124">
        <v>23</v>
      </c>
      <c r="AE124">
        <v>10</v>
      </c>
      <c r="AF124">
        <v>15</v>
      </c>
      <c r="AG124">
        <v>65</v>
      </c>
      <c r="AH124">
        <v>56</v>
      </c>
      <c r="AI124">
        <v>274</v>
      </c>
      <c r="AJ124">
        <v>13</v>
      </c>
      <c r="AK124">
        <v>323</v>
      </c>
      <c r="AL124">
        <v>6</v>
      </c>
      <c r="AM124">
        <v>30</v>
      </c>
      <c r="AN124">
        <v>22</v>
      </c>
      <c r="AO124">
        <v>253</v>
      </c>
      <c r="AP124">
        <v>107</v>
      </c>
      <c r="AQ124">
        <v>1</v>
      </c>
      <c r="AR124">
        <v>109</v>
      </c>
      <c r="AS124">
        <v>323</v>
      </c>
      <c r="AT124">
        <v>7</v>
      </c>
      <c r="AU124">
        <v>2</v>
      </c>
      <c r="AV124">
        <v>3</v>
      </c>
      <c r="AW124">
        <v>1</v>
      </c>
      <c r="AX124">
        <v>63</v>
      </c>
      <c r="AY124">
        <v>14</v>
      </c>
    </row>
    <row r="125" spans="1:51" x14ac:dyDescent="0.3">
      <c r="A125">
        <v>2019</v>
      </c>
      <c r="B125" s="288" t="s">
        <v>17</v>
      </c>
      <c r="C125">
        <v>5</v>
      </c>
      <c r="D125">
        <v>0</v>
      </c>
      <c r="E125">
        <v>2</v>
      </c>
      <c r="F125">
        <v>0</v>
      </c>
      <c r="G125">
        <v>14</v>
      </c>
      <c r="H125">
        <v>0</v>
      </c>
      <c r="I125">
        <v>0</v>
      </c>
      <c r="J125">
        <v>4</v>
      </c>
      <c r="K125">
        <v>7</v>
      </c>
      <c r="L125">
        <v>349</v>
      </c>
      <c r="M125">
        <v>0</v>
      </c>
      <c r="N125">
        <v>1</v>
      </c>
      <c r="O125">
        <v>0</v>
      </c>
      <c r="P125">
        <v>1</v>
      </c>
      <c r="Q125">
        <v>3</v>
      </c>
      <c r="R125">
        <v>0</v>
      </c>
      <c r="S125">
        <v>2</v>
      </c>
      <c r="T125">
        <v>10</v>
      </c>
      <c r="U125">
        <v>0</v>
      </c>
      <c r="V125">
        <v>0</v>
      </c>
      <c r="W125">
        <v>25</v>
      </c>
      <c r="X125">
        <v>0</v>
      </c>
      <c r="Y125">
        <v>1</v>
      </c>
      <c r="Z125">
        <v>0</v>
      </c>
      <c r="AA125">
        <v>3</v>
      </c>
      <c r="AB125">
        <v>23</v>
      </c>
      <c r="AC125">
        <v>0</v>
      </c>
      <c r="AD125">
        <v>0</v>
      </c>
      <c r="AE125">
        <v>2</v>
      </c>
      <c r="AF125">
        <v>1</v>
      </c>
      <c r="AG125">
        <v>2</v>
      </c>
      <c r="AH125">
        <v>1</v>
      </c>
      <c r="AI125">
        <v>14</v>
      </c>
      <c r="AJ125">
        <v>0</v>
      </c>
      <c r="AK125">
        <v>10</v>
      </c>
      <c r="AL125">
        <v>1</v>
      </c>
      <c r="AM125">
        <v>4</v>
      </c>
      <c r="AN125">
        <v>2</v>
      </c>
      <c r="AO125">
        <v>5</v>
      </c>
      <c r="AP125">
        <v>4</v>
      </c>
      <c r="AQ125">
        <v>0</v>
      </c>
      <c r="AR125">
        <v>20</v>
      </c>
      <c r="AS125">
        <v>10</v>
      </c>
      <c r="AT125">
        <v>0</v>
      </c>
      <c r="AU125">
        <v>0</v>
      </c>
      <c r="AV125">
        <v>0</v>
      </c>
      <c r="AW125">
        <v>0</v>
      </c>
      <c r="AX125">
        <v>0</v>
      </c>
      <c r="AY125">
        <v>3</v>
      </c>
    </row>
    <row r="126" spans="1:51" x14ac:dyDescent="0.3">
      <c r="A126">
        <v>2019</v>
      </c>
      <c r="B126" s="288" t="s">
        <v>18</v>
      </c>
      <c r="C126">
        <v>48</v>
      </c>
      <c r="D126">
        <v>25</v>
      </c>
      <c r="E126">
        <v>5</v>
      </c>
      <c r="F126">
        <v>5</v>
      </c>
      <c r="G126">
        <v>53</v>
      </c>
      <c r="H126">
        <v>10</v>
      </c>
      <c r="I126">
        <v>10</v>
      </c>
      <c r="J126">
        <v>12</v>
      </c>
      <c r="K126">
        <v>43</v>
      </c>
      <c r="L126">
        <v>1142</v>
      </c>
      <c r="M126">
        <v>25</v>
      </c>
      <c r="N126">
        <v>6</v>
      </c>
      <c r="O126">
        <v>4</v>
      </c>
      <c r="P126">
        <v>11</v>
      </c>
      <c r="Q126">
        <v>29</v>
      </c>
      <c r="R126">
        <v>1</v>
      </c>
      <c r="S126">
        <v>5</v>
      </c>
      <c r="T126">
        <v>138</v>
      </c>
      <c r="U126">
        <v>3</v>
      </c>
      <c r="V126">
        <v>10</v>
      </c>
      <c r="W126">
        <v>122</v>
      </c>
      <c r="X126">
        <v>2</v>
      </c>
      <c r="Y126">
        <v>26</v>
      </c>
      <c r="Z126">
        <v>5</v>
      </c>
      <c r="AA126">
        <v>35</v>
      </c>
      <c r="AB126">
        <v>27</v>
      </c>
      <c r="AC126">
        <v>4</v>
      </c>
      <c r="AD126">
        <v>16</v>
      </c>
      <c r="AE126">
        <v>14</v>
      </c>
      <c r="AF126">
        <v>1</v>
      </c>
      <c r="AG126">
        <v>12</v>
      </c>
      <c r="AH126">
        <v>17</v>
      </c>
      <c r="AI126">
        <v>76</v>
      </c>
      <c r="AJ126">
        <v>9</v>
      </c>
      <c r="AK126">
        <v>138</v>
      </c>
      <c r="AL126">
        <v>4</v>
      </c>
      <c r="AM126">
        <v>9</v>
      </c>
      <c r="AN126">
        <v>11</v>
      </c>
      <c r="AO126">
        <v>68</v>
      </c>
      <c r="AP126">
        <v>35</v>
      </c>
      <c r="AQ126">
        <v>3</v>
      </c>
      <c r="AR126">
        <v>21</v>
      </c>
      <c r="AS126">
        <v>138</v>
      </c>
      <c r="AT126">
        <v>12</v>
      </c>
      <c r="AU126">
        <v>11</v>
      </c>
      <c r="AV126">
        <v>3</v>
      </c>
      <c r="AW126">
        <v>3</v>
      </c>
      <c r="AX126">
        <v>14</v>
      </c>
      <c r="AY126">
        <v>12</v>
      </c>
    </row>
    <row r="127" spans="1:51" x14ac:dyDescent="0.3">
      <c r="A127">
        <v>2019</v>
      </c>
      <c r="B127" s="288" t="s">
        <v>19</v>
      </c>
      <c r="C127">
        <v>766</v>
      </c>
      <c r="D127">
        <v>421</v>
      </c>
      <c r="E127">
        <v>106</v>
      </c>
      <c r="F127">
        <v>172</v>
      </c>
      <c r="G127">
        <v>1040</v>
      </c>
      <c r="H127">
        <v>220</v>
      </c>
      <c r="I127">
        <v>133</v>
      </c>
      <c r="J127">
        <v>511</v>
      </c>
      <c r="K127">
        <v>1013</v>
      </c>
      <c r="L127">
        <v>10612</v>
      </c>
      <c r="M127">
        <v>461</v>
      </c>
      <c r="N127">
        <v>64</v>
      </c>
      <c r="O127">
        <v>72</v>
      </c>
      <c r="P127">
        <v>126</v>
      </c>
      <c r="Q127">
        <v>776</v>
      </c>
      <c r="R127">
        <v>97</v>
      </c>
      <c r="S127">
        <v>260</v>
      </c>
      <c r="T127">
        <v>2241</v>
      </c>
      <c r="U127">
        <v>23</v>
      </c>
      <c r="V127">
        <v>95</v>
      </c>
      <c r="W127">
        <v>2971</v>
      </c>
      <c r="X127">
        <v>87</v>
      </c>
      <c r="Y127">
        <v>525</v>
      </c>
      <c r="Z127">
        <v>131</v>
      </c>
      <c r="AA127">
        <v>422</v>
      </c>
      <c r="AB127">
        <v>461</v>
      </c>
      <c r="AC127">
        <v>65</v>
      </c>
      <c r="AD127">
        <v>154</v>
      </c>
      <c r="AE127">
        <v>71</v>
      </c>
      <c r="AF127">
        <v>139</v>
      </c>
      <c r="AG127">
        <v>464</v>
      </c>
      <c r="AH127">
        <v>394</v>
      </c>
      <c r="AI127">
        <v>1314</v>
      </c>
      <c r="AJ127">
        <v>57</v>
      </c>
      <c r="AK127">
        <v>2241</v>
      </c>
      <c r="AL127">
        <v>70</v>
      </c>
      <c r="AM127">
        <v>296</v>
      </c>
      <c r="AN127">
        <v>246</v>
      </c>
      <c r="AO127">
        <v>808</v>
      </c>
      <c r="AP127">
        <v>584</v>
      </c>
      <c r="AQ127">
        <v>20</v>
      </c>
      <c r="AR127">
        <v>562</v>
      </c>
      <c r="AS127">
        <v>2241</v>
      </c>
      <c r="AT127">
        <v>245</v>
      </c>
      <c r="AU127">
        <v>155</v>
      </c>
      <c r="AV127">
        <v>107</v>
      </c>
      <c r="AW127">
        <v>73</v>
      </c>
      <c r="AX127">
        <v>360</v>
      </c>
      <c r="AY127">
        <v>134</v>
      </c>
    </row>
    <row r="128" spans="1:51" x14ac:dyDescent="0.3">
      <c r="A128">
        <v>2019</v>
      </c>
      <c r="B128" s="288" t="s">
        <v>127</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x14ac:dyDescent="0.3">
      <c r="A129">
        <v>2019</v>
      </c>
      <c r="B129" s="288" t="s">
        <v>128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row>
    <row r="130" spans="1:51" x14ac:dyDescent="0.3">
      <c r="A130">
        <v>2020</v>
      </c>
      <c r="B130" s="288" t="s">
        <v>6</v>
      </c>
      <c r="C130">
        <v>1223</v>
      </c>
      <c r="D130">
        <v>750</v>
      </c>
      <c r="E130">
        <v>262</v>
      </c>
      <c r="F130">
        <v>405</v>
      </c>
      <c r="G130">
        <v>1752</v>
      </c>
      <c r="H130">
        <v>380</v>
      </c>
      <c r="I130" s="237">
        <v>258</v>
      </c>
      <c r="J130">
        <v>860</v>
      </c>
      <c r="K130">
        <v>2387</v>
      </c>
      <c r="L130">
        <v>18459</v>
      </c>
      <c r="M130">
        <v>859</v>
      </c>
      <c r="N130">
        <v>142</v>
      </c>
      <c r="O130" s="237">
        <v>81</v>
      </c>
      <c r="P130" s="237">
        <v>198</v>
      </c>
      <c r="Q130">
        <v>1189</v>
      </c>
      <c r="R130">
        <v>240</v>
      </c>
      <c r="S130">
        <v>613</v>
      </c>
      <c r="T130">
        <v>3436</v>
      </c>
      <c r="U130" s="237">
        <v>28</v>
      </c>
      <c r="V130" s="237">
        <v>208</v>
      </c>
      <c r="W130">
        <v>4372</v>
      </c>
      <c r="X130">
        <v>193</v>
      </c>
      <c r="Y130">
        <v>852</v>
      </c>
      <c r="Z130" s="237">
        <v>237</v>
      </c>
      <c r="AA130">
        <v>839</v>
      </c>
      <c r="AB130">
        <v>1123</v>
      </c>
      <c r="AC130" s="237">
        <v>129</v>
      </c>
      <c r="AD130">
        <v>393</v>
      </c>
      <c r="AE130" s="237">
        <v>114</v>
      </c>
      <c r="AF130">
        <v>323</v>
      </c>
      <c r="AG130">
        <v>811</v>
      </c>
      <c r="AH130">
        <v>546</v>
      </c>
      <c r="AI130">
        <v>2218</v>
      </c>
      <c r="AJ130">
        <v>113</v>
      </c>
      <c r="AK130">
        <v>3436</v>
      </c>
      <c r="AL130">
        <v>144</v>
      </c>
      <c r="AM130">
        <v>375</v>
      </c>
      <c r="AN130">
        <v>530</v>
      </c>
      <c r="AO130">
        <v>1404</v>
      </c>
      <c r="AP130">
        <v>1362</v>
      </c>
      <c r="AQ130" s="237">
        <v>86</v>
      </c>
      <c r="AR130">
        <v>1037</v>
      </c>
      <c r="AS130">
        <v>3436</v>
      </c>
      <c r="AT130">
        <v>450</v>
      </c>
      <c r="AU130">
        <v>446</v>
      </c>
      <c r="AV130" s="237">
        <v>199</v>
      </c>
      <c r="AW130">
        <v>176</v>
      </c>
      <c r="AX130">
        <v>543</v>
      </c>
      <c r="AY130">
        <v>323</v>
      </c>
    </row>
    <row r="131" spans="1:51" x14ac:dyDescent="0.3">
      <c r="A131">
        <v>2020</v>
      </c>
      <c r="B131" s="288" t="s">
        <v>7</v>
      </c>
      <c r="C131">
        <v>6</v>
      </c>
      <c r="D131">
        <v>3</v>
      </c>
      <c r="E131">
        <v>1</v>
      </c>
      <c r="F131">
        <v>4</v>
      </c>
      <c r="G131">
        <v>18</v>
      </c>
      <c r="H131">
        <v>4</v>
      </c>
      <c r="I131">
        <v>0</v>
      </c>
      <c r="J131">
        <v>4</v>
      </c>
      <c r="K131">
        <v>5</v>
      </c>
      <c r="L131">
        <v>375</v>
      </c>
      <c r="M131">
        <v>8</v>
      </c>
      <c r="N131">
        <v>1</v>
      </c>
      <c r="O131">
        <v>0</v>
      </c>
      <c r="P131">
        <v>0</v>
      </c>
      <c r="Q131">
        <v>13</v>
      </c>
      <c r="R131">
        <v>1</v>
      </c>
      <c r="S131">
        <v>2</v>
      </c>
      <c r="T131">
        <v>46</v>
      </c>
      <c r="U131">
        <v>0</v>
      </c>
      <c r="V131">
        <v>0</v>
      </c>
      <c r="W131">
        <v>30</v>
      </c>
      <c r="X131">
        <v>2</v>
      </c>
      <c r="Y131">
        <v>5</v>
      </c>
      <c r="Z131">
        <v>0</v>
      </c>
      <c r="AA131">
        <v>16</v>
      </c>
      <c r="AB131">
        <v>7</v>
      </c>
      <c r="AC131">
        <v>0</v>
      </c>
      <c r="AD131">
        <v>3</v>
      </c>
      <c r="AE131">
        <v>0</v>
      </c>
      <c r="AF131">
        <v>4</v>
      </c>
      <c r="AG131">
        <v>4</v>
      </c>
      <c r="AH131">
        <v>5</v>
      </c>
      <c r="AI131">
        <v>25</v>
      </c>
      <c r="AJ131">
        <v>1</v>
      </c>
      <c r="AK131">
        <v>46</v>
      </c>
      <c r="AL131">
        <v>1</v>
      </c>
      <c r="AM131">
        <v>1</v>
      </c>
      <c r="AN131">
        <v>3</v>
      </c>
      <c r="AO131">
        <v>25</v>
      </c>
      <c r="AP131">
        <v>1</v>
      </c>
      <c r="AQ131">
        <v>0</v>
      </c>
      <c r="AR131">
        <v>1</v>
      </c>
      <c r="AS131">
        <v>46</v>
      </c>
      <c r="AT131">
        <v>6</v>
      </c>
      <c r="AU131">
        <v>5</v>
      </c>
      <c r="AV131">
        <v>0</v>
      </c>
      <c r="AW131">
        <v>1</v>
      </c>
      <c r="AX131">
        <v>2</v>
      </c>
      <c r="AY131">
        <v>3</v>
      </c>
    </row>
    <row r="132" spans="1:51" x14ac:dyDescent="0.3">
      <c r="A132">
        <v>2020</v>
      </c>
      <c r="B132" s="288" t="s">
        <v>8</v>
      </c>
      <c r="C132">
        <v>84</v>
      </c>
      <c r="D132">
        <v>31</v>
      </c>
      <c r="E132">
        <v>9</v>
      </c>
      <c r="F132">
        <v>16</v>
      </c>
      <c r="G132">
        <v>122</v>
      </c>
      <c r="H132">
        <v>15</v>
      </c>
      <c r="I132">
        <v>17</v>
      </c>
      <c r="J132">
        <v>35</v>
      </c>
      <c r="K132">
        <v>66</v>
      </c>
      <c r="L132">
        <v>1454</v>
      </c>
      <c r="M132">
        <v>31</v>
      </c>
      <c r="N132">
        <v>9</v>
      </c>
      <c r="O132">
        <v>9</v>
      </c>
      <c r="P132">
        <v>12</v>
      </c>
      <c r="Q132">
        <v>43</v>
      </c>
      <c r="R132">
        <v>7</v>
      </c>
      <c r="S132">
        <v>22</v>
      </c>
      <c r="T132">
        <v>199</v>
      </c>
      <c r="U132">
        <v>1</v>
      </c>
      <c r="V132">
        <v>13</v>
      </c>
      <c r="W132">
        <v>219</v>
      </c>
      <c r="X132">
        <v>10</v>
      </c>
      <c r="Y132">
        <v>44</v>
      </c>
      <c r="Z132">
        <v>6</v>
      </c>
      <c r="AA132">
        <v>46</v>
      </c>
      <c r="AB132">
        <v>17</v>
      </c>
      <c r="AC132">
        <v>8</v>
      </c>
      <c r="AD132">
        <v>24</v>
      </c>
      <c r="AE132">
        <v>19</v>
      </c>
      <c r="AF132">
        <v>12</v>
      </c>
      <c r="AG132">
        <v>35</v>
      </c>
      <c r="AH132">
        <v>27</v>
      </c>
      <c r="AI132">
        <v>116</v>
      </c>
      <c r="AJ132">
        <v>8</v>
      </c>
      <c r="AK132">
        <v>199</v>
      </c>
      <c r="AL132">
        <v>11</v>
      </c>
      <c r="AM132">
        <v>14</v>
      </c>
      <c r="AN132">
        <v>36</v>
      </c>
      <c r="AO132">
        <v>120</v>
      </c>
      <c r="AP132">
        <v>31</v>
      </c>
      <c r="AQ132">
        <v>4</v>
      </c>
      <c r="AR132">
        <v>45</v>
      </c>
      <c r="AS132">
        <v>199</v>
      </c>
      <c r="AT132">
        <v>27</v>
      </c>
      <c r="AU132">
        <v>15</v>
      </c>
      <c r="AV132">
        <v>5</v>
      </c>
      <c r="AW132">
        <v>6</v>
      </c>
      <c r="AX132">
        <v>31</v>
      </c>
      <c r="AY132">
        <v>35</v>
      </c>
    </row>
    <row r="133" spans="1:51" x14ac:dyDescent="0.3">
      <c r="A133">
        <v>2020</v>
      </c>
      <c r="B133" s="288" t="s">
        <v>9</v>
      </c>
      <c r="C133">
        <v>344</v>
      </c>
      <c r="D133">
        <v>174</v>
      </c>
      <c r="E133">
        <v>40</v>
      </c>
      <c r="F133">
        <v>63</v>
      </c>
      <c r="G133">
        <v>453</v>
      </c>
      <c r="H133">
        <v>89</v>
      </c>
      <c r="I133">
        <v>43</v>
      </c>
      <c r="J133">
        <v>178</v>
      </c>
      <c r="K133">
        <v>441</v>
      </c>
      <c r="L133">
        <v>4402</v>
      </c>
      <c r="M133">
        <v>162</v>
      </c>
      <c r="N133">
        <v>37</v>
      </c>
      <c r="O133">
        <v>19</v>
      </c>
      <c r="P133">
        <v>57</v>
      </c>
      <c r="Q133">
        <v>269</v>
      </c>
      <c r="R133">
        <v>59</v>
      </c>
      <c r="S133">
        <v>129</v>
      </c>
      <c r="T133">
        <v>908</v>
      </c>
      <c r="U133">
        <v>16</v>
      </c>
      <c r="V133">
        <v>50</v>
      </c>
      <c r="W133">
        <v>1207</v>
      </c>
      <c r="X133">
        <v>31</v>
      </c>
      <c r="Y133">
        <v>353</v>
      </c>
      <c r="Z133">
        <v>35</v>
      </c>
      <c r="AA133">
        <v>240</v>
      </c>
      <c r="AB133">
        <v>191</v>
      </c>
      <c r="AC133">
        <v>29</v>
      </c>
      <c r="AD133">
        <v>58</v>
      </c>
      <c r="AE133">
        <v>22</v>
      </c>
      <c r="AF133">
        <v>90</v>
      </c>
      <c r="AG133">
        <v>181</v>
      </c>
      <c r="AH133">
        <v>186</v>
      </c>
      <c r="AI133">
        <v>479</v>
      </c>
      <c r="AJ133">
        <v>18</v>
      </c>
      <c r="AK133">
        <v>908</v>
      </c>
      <c r="AL133">
        <v>55</v>
      </c>
      <c r="AM133">
        <v>77</v>
      </c>
      <c r="AN133">
        <v>134</v>
      </c>
      <c r="AO133">
        <v>418</v>
      </c>
      <c r="AP133">
        <v>270</v>
      </c>
      <c r="AQ133">
        <v>11</v>
      </c>
      <c r="AR133">
        <v>182</v>
      </c>
      <c r="AS133">
        <v>908</v>
      </c>
      <c r="AT133">
        <v>121</v>
      </c>
      <c r="AU133">
        <v>74</v>
      </c>
      <c r="AV133">
        <v>36</v>
      </c>
      <c r="AW133">
        <v>31</v>
      </c>
      <c r="AX133">
        <v>142</v>
      </c>
      <c r="AY133">
        <v>66</v>
      </c>
    </row>
    <row r="134" spans="1:51" x14ac:dyDescent="0.3">
      <c r="A134">
        <v>2020</v>
      </c>
      <c r="B134" s="288" t="s">
        <v>10</v>
      </c>
      <c r="C134">
        <v>104</v>
      </c>
      <c r="D134">
        <v>68</v>
      </c>
      <c r="E134">
        <v>14</v>
      </c>
      <c r="F134">
        <v>20</v>
      </c>
      <c r="G134">
        <v>292</v>
      </c>
      <c r="H134">
        <v>23</v>
      </c>
      <c r="I134">
        <v>19</v>
      </c>
      <c r="J134">
        <v>58</v>
      </c>
      <c r="K134">
        <v>100</v>
      </c>
      <c r="L134">
        <v>2011</v>
      </c>
      <c r="M134">
        <v>67</v>
      </c>
      <c r="N134">
        <v>19</v>
      </c>
      <c r="O134">
        <v>6</v>
      </c>
      <c r="P134">
        <v>25</v>
      </c>
      <c r="Q134">
        <v>105</v>
      </c>
      <c r="R134">
        <v>16</v>
      </c>
      <c r="S134">
        <v>52</v>
      </c>
      <c r="T134">
        <v>385</v>
      </c>
      <c r="U134">
        <v>2</v>
      </c>
      <c r="V134">
        <v>9</v>
      </c>
      <c r="W134">
        <v>562</v>
      </c>
      <c r="X134">
        <v>17</v>
      </c>
      <c r="Y134">
        <v>81</v>
      </c>
      <c r="Z134">
        <v>15</v>
      </c>
      <c r="AA134">
        <v>79</v>
      </c>
      <c r="AB134">
        <v>83</v>
      </c>
      <c r="AC134">
        <v>5</v>
      </c>
      <c r="AD134">
        <v>31</v>
      </c>
      <c r="AE134">
        <v>16</v>
      </c>
      <c r="AF134">
        <v>35</v>
      </c>
      <c r="AG134">
        <v>80</v>
      </c>
      <c r="AH134">
        <v>63</v>
      </c>
      <c r="AI134">
        <v>272</v>
      </c>
      <c r="AJ134">
        <v>6</v>
      </c>
      <c r="AK134">
        <v>385</v>
      </c>
      <c r="AL134">
        <v>13</v>
      </c>
      <c r="AM134">
        <v>22</v>
      </c>
      <c r="AN134">
        <v>53</v>
      </c>
      <c r="AO134">
        <v>167</v>
      </c>
      <c r="AP134">
        <v>69</v>
      </c>
      <c r="AQ134">
        <v>5</v>
      </c>
      <c r="AR134">
        <v>74</v>
      </c>
      <c r="AS134">
        <v>385</v>
      </c>
      <c r="AT134">
        <v>38</v>
      </c>
      <c r="AU134">
        <v>56</v>
      </c>
      <c r="AV134">
        <v>22</v>
      </c>
      <c r="AW134">
        <v>3</v>
      </c>
      <c r="AX134">
        <v>40</v>
      </c>
      <c r="AY134">
        <v>27</v>
      </c>
    </row>
    <row r="135" spans="1:51" x14ac:dyDescent="0.3">
      <c r="A135">
        <v>2020</v>
      </c>
      <c r="B135" s="288" t="s">
        <v>11</v>
      </c>
      <c r="C135">
        <v>29</v>
      </c>
      <c r="D135">
        <v>55</v>
      </c>
      <c r="E135">
        <v>9</v>
      </c>
      <c r="F135">
        <v>13</v>
      </c>
      <c r="G135">
        <v>52</v>
      </c>
      <c r="H135">
        <v>9</v>
      </c>
      <c r="I135">
        <v>15</v>
      </c>
      <c r="J135">
        <v>34</v>
      </c>
      <c r="K135">
        <v>36</v>
      </c>
      <c r="L135">
        <v>541</v>
      </c>
      <c r="M135">
        <v>18</v>
      </c>
      <c r="N135">
        <v>12</v>
      </c>
      <c r="O135">
        <v>11</v>
      </c>
      <c r="P135">
        <v>5</v>
      </c>
      <c r="Q135">
        <v>38</v>
      </c>
      <c r="R135">
        <v>6</v>
      </c>
      <c r="S135">
        <v>18</v>
      </c>
      <c r="T135">
        <v>117</v>
      </c>
      <c r="U135">
        <v>2</v>
      </c>
      <c r="V135">
        <v>7</v>
      </c>
      <c r="W135">
        <v>169</v>
      </c>
      <c r="X135">
        <v>4</v>
      </c>
      <c r="Y135">
        <v>42</v>
      </c>
      <c r="Z135">
        <v>6</v>
      </c>
      <c r="AA135">
        <v>31</v>
      </c>
      <c r="AB135">
        <v>36</v>
      </c>
      <c r="AC135">
        <v>9</v>
      </c>
      <c r="AD135">
        <v>13</v>
      </c>
      <c r="AE135">
        <v>9</v>
      </c>
      <c r="AF135">
        <v>10</v>
      </c>
      <c r="AG135">
        <v>25</v>
      </c>
      <c r="AH135">
        <v>18</v>
      </c>
      <c r="AI135">
        <v>80</v>
      </c>
      <c r="AJ135">
        <v>2</v>
      </c>
      <c r="AK135">
        <v>117</v>
      </c>
      <c r="AL135">
        <v>10</v>
      </c>
      <c r="AM135">
        <v>17</v>
      </c>
      <c r="AN135">
        <v>19</v>
      </c>
      <c r="AO135">
        <v>79</v>
      </c>
      <c r="AP135">
        <v>41</v>
      </c>
      <c r="AQ135">
        <v>2</v>
      </c>
      <c r="AR135">
        <v>29</v>
      </c>
      <c r="AS135">
        <v>117</v>
      </c>
      <c r="AT135">
        <v>18</v>
      </c>
      <c r="AU135">
        <v>16</v>
      </c>
      <c r="AV135">
        <v>8</v>
      </c>
      <c r="AW135">
        <v>5</v>
      </c>
      <c r="AX135">
        <v>29</v>
      </c>
      <c r="AY135">
        <v>9</v>
      </c>
    </row>
    <row r="136" spans="1:51" x14ac:dyDescent="0.3">
      <c r="A136">
        <v>2020</v>
      </c>
      <c r="B136" s="288" t="s">
        <v>12</v>
      </c>
      <c r="C136">
        <v>96</v>
      </c>
      <c r="D136">
        <v>82</v>
      </c>
      <c r="E136">
        <v>47</v>
      </c>
      <c r="F136">
        <v>25</v>
      </c>
      <c r="G136">
        <v>222</v>
      </c>
      <c r="H136">
        <v>49</v>
      </c>
      <c r="I136">
        <v>21</v>
      </c>
      <c r="J136">
        <v>119</v>
      </c>
      <c r="K136">
        <v>168</v>
      </c>
      <c r="L136">
        <v>3066</v>
      </c>
      <c r="M136">
        <v>98</v>
      </c>
      <c r="N136">
        <v>25</v>
      </c>
      <c r="O136">
        <v>9</v>
      </c>
      <c r="P136">
        <v>17</v>
      </c>
      <c r="Q136">
        <v>117</v>
      </c>
      <c r="R136">
        <v>19</v>
      </c>
      <c r="S136">
        <v>56</v>
      </c>
      <c r="T136">
        <v>320</v>
      </c>
      <c r="U136">
        <v>3</v>
      </c>
      <c r="V136">
        <v>21</v>
      </c>
      <c r="W136">
        <v>548</v>
      </c>
      <c r="X136">
        <v>52</v>
      </c>
      <c r="Y136">
        <v>66</v>
      </c>
      <c r="Z136">
        <v>14</v>
      </c>
      <c r="AA136">
        <v>65</v>
      </c>
      <c r="AB136">
        <v>87</v>
      </c>
      <c r="AC136">
        <v>5</v>
      </c>
      <c r="AD136">
        <v>79</v>
      </c>
      <c r="AE136">
        <v>6</v>
      </c>
      <c r="AF136">
        <v>23</v>
      </c>
      <c r="AG136">
        <v>62</v>
      </c>
      <c r="AH136">
        <v>93</v>
      </c>
      <c r="AI136">
        <v>291</v>
      </c>
      <c r="AJ136">
        <v>7</v>
      </c>
      <c r="AK136">
        <v>320</v>
      </c>
      <c r="AL136">
        <v>12</v>
      </c>
      <c r="AM136">
        <v>27</v>
      </c>
      <c r="AN136">
        <v>61</v>
      </c>
      <c r="AO136">
        <v>158</v>
      </c>
      <c r="AP136">
        <v>76</v>
      </c>
      <c r="AQ136">
        <v>9</v>
      </c>
      <c r="AR136">
        <v>57</v>
      </c>
      <c r="AS136">
        <v>320</v>
      </c>
      <c r="AT136">
        <v>40</v>
      </c>
      <c r="AU136">
        <v>40</v>
      </c>
      <c r="AV136">
        <v>22</v>
      </c>
      <c r="AW136">
        <v>3</v>
      </c>
      <c r="AX136">
        <v>61</v>
      </c>
      <c r="AY136">
        <v>21</v>
      </c>
    </row>
    <row r="137" spans="1:51" x14ac:dyDescent="0.3">
      <c r="A137">
        <v>2020</v>
      </c>
      <c r="B137" s="288" t="s">
        <v>13</v>
      </c>
      <c r="C137">
        <v>21</v>
      </c>
      <c r="D137">
        <v>12</v>
      </c>
      <c r="E137">
        <v>2</v>
      </c>
      <c r="F137">
        <v>2</v>
      </c>
      <c r="G137">
        <v>40</v>
      </c>
      <c r="H137">
        <v>4</v>
      </c>
      <c r="I137">
        <v>2</v>
      </c>
      <c r="J137">
        <v>11</v>
      </c>
      <c r="K137">
        <v>17</v>
      </c>
      <c r="L137">
        <v>345</v>
      </c>
      <c r="M137">
        <v>9</v>
      </c>
      <c r="N137">
        <v>2</v>
      </c>
      <c r="O137">
        <v>1</v>
      </c>
      <c r="P137">
        <v>3</v>
      </c>
      <c r="Q137">
        <v>14</v>
      </c>
      <c r="R137">
        <v>1</v>
      </c>
      <c r="S137">
        <v>7</v>
      </c>
      <c r="T137">
        <v>50</v>
      </c>
      <c r="U137">
        <v>2</v>
      </c>
      <c r="V137">
        <v>1</v>
      </c>
      <c r="W137">
        <v>68</v>
      </c>
      <c r="X137">
        <v>1</v>
      </c>
      <c r="Y137">
        <v>19</v>
      </c>
      <c r="Z137">
        <v>1</v>
      </c>
      <c r="AA137">
        <v>8</v>
      </c>
      <c r="AB137">
        <v>14</v>
      </c>
      <c r="AC137">
        <v>4</v>
      </c>
      <c r="AD137">
        <v>3</v>
      </c>
      <c r="AE137">
        <v>3</v>
      </c>
      <c r="AF137">
        <v>7</v>
      </c>
      <c r="AG137">
        <v>14</v>
      </c>
      <c r="AH137">
        <v>1</v>
      </c>
      <c r="AI137">
        <v>35</v>
      </c>
      <c r="AJ137">
        <v>2</v>
      </c>
      <c r="AK137">
        <v>50</v>
      </c>
      <c r="AL137">
        <v>4</v>
      </c>
      <c r="AM137">
        <v>3</v>
      </c>
      <c r="AN137">
        <v>3</v>
      </c>
      <c r="AO137">
        <v>48</v>
      </c>
      <c r="AP137">
        <v>9</v>
      </c>
      <c r="AQ137">
        <v>1</v>
      </c>
      <c r="AR137">
        <v>6</v>
      </c>
      <c r="AS137">
        <v>50</v>
      </c>
      <c r="AT137">
        <v>6</v>
      </c>
      <c r="AU137">
        <v>7</v>
      </c>
      <c r="AV137">
        <v>3</v>
      </c>
      <c r="AW137">
        <v>3</v>
      </c>
      <c r="AX137">
        <v>12</v>
      </c>
      <c r="AY137">
        <v>5</v>
      </c>
    </row>
    <row r="138" spans="1:51" x14ac:dyDescent="0.3">
      <c r="A138">
        <v>2020</v>
      </c>
      <c r="B138" s="288" t="s">
        <v>14</v>
      </c>
      <c r="C138">
        <v>19</v>
      </c>
      <c r="D138">
        <v>13</v>
      </c>
      <c r="E138">
        <v>6</v>
      </c>
      <c r="F138">
        <v>4</v>
      </c>
      <c r="G138">
        <v>34</v>
      </c>
      <c r="H138">
        <v>4</v>
      </c>
      <c r="I138">
        <v>7</v>
      </c>
      <c r="J138">
        <v>14</v>
      </c>
      <c r="K138">
        <v>15</v>
      </c>
      <c r="L138">
        <v>334</v>
      </c>
      <c r="M138">
        <v>18</v>
      </c>
      <c r="N138">
        <v>0</v>
      </c>
      <c r="O138">
        <v>2</v>
      </c>
      <c r="P138">
        <v>1</v>
      </c>
      <c r="Q138">
        <v>20</v>
      </c>
      <c r="R138">
        <v>7</v>
      </c>
      <c r="S138">
        <v>4</v>
      </c>
      <c r="T138">
        <v>41</v>
      </c>
      <c r="U138">
        <v>0</v>
      </c>
      <c r="V138">
        <v>4</v>
      </c>
      <c r="W138">
        <v>88</v>
      </c>
      <c r="X138">
        <v>4</v>
      </c>
      <c r="Y138">
        <v>22</v>
      </c>
      <c r="Z138">
        <v>4</v>
      </c>
      <c r="AA138">
        <v>5</v>
      </c>
      <c r="AB138">
        <v>12</v>
      </c>
      <c r="AC138">
        <v>0</v>
      </c>
      <c r="AD138">
        <v>2</v>
      </c>
      <c r="AE138">
        <v>2</v>
      </c>
      <c r="AF138">
        <v>5</v>
      </c>
      <c r="AG138">
        <v>11</v>
      </c>
      <c r="AH138">
        <v>13</v>
      </c>
      <c r="AI138">
        <v>23</v>
      </c>
      <c r="AJ138">
        <v>2</v>
      </c>
      <c r="AK138">
        <v>41</v>
      </c>
      <c r="AL138">
        <v>1</v>
      </c>
      <c r="AM138">
        <v>7</v>
      </c>
      <c r="AN138">
        <v>5</v>
      </c>
      <c r="AO138">
        <v>30</v>
      </c>
      <c r="AP138">
        <v>8</v>
      </c>
      <c r="AQ138">
        <v>2</v>
      </c>
      <c r="AR138">
        <v>11</v>
      </c>
      <c r="AS138">
        <v>41</v>
      </c>
      <c r="AT138">
        <v>2</v>
      </c>
      <c r="AU138">
        <v>2</v>
      </c>
      <c r="AV138">
        <v>0</v>
      </c>
      <c r="AW138">
        <v>2</v>
      </c>
      <c r="AX138">
        <v>19</v>
      </c>
      <c r="AY138">
        <v>7</v>
      </c>
    </row>
    <row r="139" spans="1:51" x14ac:dyDescent="0.3">
      <c r="A139">
        <v>2020</v>
      </c>
      <c r="B139" s="288" t="s">
        <v>15</v>
      </c>
      <c r="C139">
        <v>5</v>
      </c>
      <c r="D139">
        <v>4</v>
      </c>
      <c r="E139">
        <v>3</v>
      </c>
      <c r="F139">
        <v>0</v>
      </c>
      <c r="G139">
        <v>20</v>
      </c>
      <c r="H139">
        <v>1</v>
      </c>
      <c r="I139">
        <v>2</v>
      </c>
      <c r="J139">
        <v>7</v>
      </c>
      <c r="K139">
        <v>12</v>
      </c>
      <c r="L139">
        <v>227</v>
      </c>
      <c r="M139">
        <v>2</v>
      </c>
      <c r="N139">
        <v>1</v>
      </c>
      <c r="O139">
        <v>0</v>
      </c>
      <c r="P139">
        <v>1</v>
      </c>
      <c r="Q139">
        <v>3</v>
      </c>
      <c r="R139">
        <v>3</v>
      </c>
      <c r="S139">
        <v>2</v>
      </c>
      <c r="T139">
        <v>28</v>
      </c>
      <c r="U139">
        <v>0</v>
      </c>
      <c r="V139">
        <v>0</v>
      </c>
      <c r="W139">
        <v>64</v>
      </c>
      <c r="X139">
        <v>0</v>
      </c>
      <c r="Y139">
        <v>3</v>
      </c>
      <c r="Z139">
        <v>0</v>
      </c>
      <c r="AA139">
        <v>4</v>
      </c>
      <c r="AB139">
        <v>1</v>
      </c>
      <c r="AC139">
        <v>1</v>
      </c>
      <c r="AD139">
        <v>2</v>
      </c>
      <c r="AE139">
        <v>0</v>
      </c>
      <c r="AF139">
        <v>2</v>
      </c>
      <c r="AG139">
        <v>1</v>
      </c>
      <c r="AH139">
        <v>3</v>
      </c>
      <c r="AI139">
        <v>8</v>
      </c>
      <c r="AJ139">
        <v>0</v>
      </c>
      <c r="AK139">
        <v>28</v>
      </c>
      <c r="AL139">
        <v>0</v>
      </c>
      <c r="AM139">
        <v>1</v>
      </c>
      <c r="AN139">
        <v>3</v>
      </c>
      <c r="AO139">
        <v>17</v>
      </c>
      <c r="AP139">
        <v>3</v>
      </c>
      <c r="AQ139">
        <v>0</v>
      </c>
      <c r="AR139">
        <v>8</v>
      </c>
      <c r="AS139">
        <v>28</v>
      </c>
      <c r="AT139">
        <v>1</v>
      </c>
      <c r="AU139">
        <v>3</v>
      </c>
      <c r="AV139">
        <v>2</v>
      </c>
      <c r="AW139">
        <v>0</v>
      </c>
      <c r="AX139">
        <v>2</v>
      </c>
      <c r="AY139">
        <v>3</v>
      </c>
    </row>
    <row r="140" spans="1:51" x14ac:dyDescent="0.3">
      <c r="A140">
        <v>2020</v>
      </c>
      <c r="B140" s="288" t="s">
        <v>16</v>
      </c>
      <c r="C140">
        <v>100</v>
      </c>
      <c r="D140">
        <v>72</v>
      </c>
      <c r="E140">
        <v>9</v>
      </c>
      <c r="F140">
        <v>25</v>
      </c>
      <c r="G140">
        <v>252</v>
      </c>
      <c r="H140">
        <v>28</v>
      </c>
      <c r="I140">
        <v>16</v>
      </c>
      <c r="J140">
        <v>75</v>
      </c>
      <c r="K140">
        <v>125</v>
      </c>
      <c r="L140">
        <v>1799</v>
      </c>
      <c r="M140">
        <v>65</v>
      </c>
      <c r="N140">
        <v>14</v>
      </c>
      <c r="O140">
        <v>6</v>
      </c>
      <c r="P140">
        <v>16</v>
      </c>
      <c r="Q140">
        <v>60</v>
      </c>
      <c r="R140">
        <v>6</v>
      </c>
      <c r="S140">
        <v>33</v>
      </c>
      <c r="T140">
        <v>335</v>
      </c>
      <c r="U140">
        <v>2</v>
      </c>
      <c r="V140">
        <v>33</v>
      </c>
      <c r="W140">
        <v>313</v>
      </c>
      <c r="X140">
        <v>9</v>
      </c>
      <c r="Y140">
        <v>56</v>
      </c>
      <c r="Z140">
        <v>8</v>
      </c>
      <c r="AA140">
        <v>80</v>
      </c>
      <c r="AB140">
        <v>130</v>
      </c>
      <c r="AC140">
        <v>0</v>
      </c>
      <c r="AD140">
        <v>6</v>
      </c>
      <c r="AE140">
        <v>15</v>
      </c>
      <c r="AF140">
        <v>6</v>
      </c>
      <c r="AG140">
        <v>46</v>
      </c>
      <c r="AH140">
        <v>33</v>
      </c>
      <c r="AI140">
        <v>221</v>
      </c>
      <c r="AJ140">
        <v>5</v>
      </c>
      <c r="AK140">
        <v>335</v>
      </c>
      <c r="AL140">
        <v>6</v>
      </c>
      <c r="AM140">
        <v>20</v>
      </c>
      <c r="AN140">
        <v>16</v>
      </c>
      <c r="AO140">
        <v>202</v>
      </c>
      <c r="AP140">
        <v>43</v>
      </c>
      <c r="AQ140">
        <v>1</v>
      </c>
      <c r="AR140">
        <v>103</v>
      </c>
      <c r="AS140">
        <v>335</v>
      </c>
      <c r="AT140">
        <v>12</v>
      </c>
      <c r="AU140">
        <v>10</v>
      </c>
      <c r="AV140">
        <v>9</v>
      </c>
      <c r="AW140">
        <v>2</v>
      </c>
      <c r="AX140">
        <v>36</v>
      </c>
      <c r="AY140">
        <v>11</v>
      </c>
    </row>
    <row r="141" spans="1:51" x14ac:dyDescent="0.3">
      <c r="A141">
        <v>2020</v>
      </c>
      <c r="B141" s="288" t="s">
        <v>17</v>
      </c>
      <c r="C141">
        <v>4</v>
      </c>
      <c r="D141">
        <v>1</v>
      </c>
      <c r="E141">
        <v>0</v>
      </c>
      <c r="F141">
        <v>0</v>
      </c>
      <c r="G141">
        <v>7</v>
      </c>
      <c r="H141">
        <v>2</v>
      </c>
      <c r="I141">
        <v>0</v>
      </c>
      <c r="J141">
        <v>1</v>
      </c>
      <c r="K141">
        <v>3</v>
      </c>
      <c r="L141">
        <v>146</v>
      </c>
      <c r="M141">
        <v>0</v>
      </c>
      <c r="N141">
        <v>0</v>
      </c>
      <c r="O141">
        <v>0</v>
      </c>
      <c r="P141">
        <v>2</v>
      </c>
      <c r="Q141">
        <v>1</v>
      </c>
      <c r="R141">
        <v>0</v>
      </c>
      <c r="S141">
        <v>0</v>
      </c>
      <c r="T141">
        <v>6</v>
      </c>
      <c r="U141">
        <v>1</v>
      </c>
      <c r="V141">
        <v>1</v>
      </c>
      <c r="W141">
        <v>10</v>
      </c>
      <c r="X141">
        <v>0</v>
      </c>
      <c r="Y141">
        <v>3</v>
      </c>
      <c r="Z141">
        <v>0</v>
      </c>
      <c r="AA141">
        <v>2</v>
      </c>
      <c r="AB141">
        <v>3</v>
      </c>
      <c r="AC141">
        <v>0</v>
      </c>
      <c r="AD141">
        <v>0</v>
      </c>
      <c r="AE141">
        <v>0</v>
      </c>
      <c r="AF141">
        <v>1</v>
      </c>
      <c r="AG141">
        <v>0</v>
      </c>
      <c r="AH141">
        <v>1</v>
      </c>
      <c r="AI141">
        <v>5</v>
      </c>
      <c r="AJ141">
        <v>0</v>
      </c>
      <c r="AK141">
        <v>6</v>
      </c>
      <c r="AL141">
        <v>0</v>
      </c>
      <c r="AM141">
        <v>0</v>
      </c>
      <c r="AN141">
        <v>1</v>
      </c>
      <c r="AO141">
        <v>7</v>
      </c>
      <c r="AP141">
        <v>5</v>
      </c>
      <c r="AQ141">
        <v>0</v>
      </c>
      <c r="AR141">
        <v>1</v>
      </c>
      <c r="AS141">
        <v>6</v>
      </c>
      <c r="AT141">
        <v>1</v>
      </c>
      <c r="AU141">
        <v>0</v>
      </c>
      <c r="AV141">
        <v>0</v>
      </c>
      <c r="AW141">
        <v>0</v>
      </c>
      <c r="AX141">
        <v>1</v>
      </c>
      <c r="AY141">
        <v>2</v>
      </c>
    </row>
    <row r="142" spans="1:51" x14ac:dyDescent="0.3">
      <c r="A142">
        <v>2020</v>
      </c>
      <c r="B142" s="288" t="s">
        <v>18</v>
      </c>
      <c r="C142">
        <v>37</v>
      </c>
      <c r="D142">
        <v>30</v>
      </c>
      <c r="E142">
        <v>10</v>
      </c>
      <c r="F142">
        <v>8</v>
      </c>
      <c r="G142">
        <v>51</v>
      </c>
      <c r="H142">
        <v>13</v>
      </c>
      <c r="I142">
        <v>12</v>
      </c>
      <c r="J142">
        <v>15</v>
      </c>
      <c r="K142">
        <v>42</v>
      </c>
      <c r="L142">
        <v>795</v>
      </c>
      <c r="M142">
        <v>15</v>
      </c>
      <c r="N142">
        <v>6</v>
      </c>
      <c r="O142">
        <v>2</v>
      </c>
      <c r="P142">
        <v>9</v>
      </c>
      <c r="Q142">
        <v>20</v>
      </c>
      <c r="R142">
        <v>5</v>
      </c>
      <c r="S142">
        <v>18</v>
      </c>
      <c r="T142">
        <v>87</v>
      </c>
      <c r="U142">
        <v>6</v>
      </c>
      <c r="V142">
        <v>15</v>
      </c>
      <c r="W142">
        <v>123</v>
      </c>
      <c r="X142">
        <v>3</v>
      </c>
      <c r="Y142">
        <v>25</v>
      </c>
      <c r="Z142">
        <v>8</v>
      </c>
      <c r="AA142">
        <v>20</v>
      </c>
      <c r="AB142">
        <v>13</v>
      </c>
      <c r="AC142">
        <v>3</v>
      </c>
      <c r="AD142">
        <v>16</v>
      </c>
      <c r="AE142">
        <v>5</v>
      </c>
      <c r="AF142">
        <v>4</v>
      </c>
      <c r="AG142">
        <v>9</v>
      </c>
      <c r="AH142">
        <v>13</v>
      </c>
      <c r="AI142">
        <v>49</v>
      </c>
      <c r="AJ142">
        <v>3</v>
      </c>
      <c r="AK142">
        <v>87</v>
      </c>
      <c r="AL142">
        <v>3</v>
      </c>
      <c r="AM142">
        <v>6</v>
      </c>
      <c r="AN142">
        <v>13</v>
      </c>
      <c r="AO142">
        <v>81</v>
      </c>
      <c r="AP142">
        <v>26</v>
      </c>
      <c r="AQ142">
        <v>2</v>
      </c>
      <c r="AR142">
        <v>16</v>
      </c>
      <c r="AS142">
        <v>87</v>
      </c>
      <c r="AT142">
        <v>20</v>
      </c>
      <c r="AU142">
        <v>22</v>
      </c>
      <c r="AV142">
        <v>3</v>
      </c>
      <c r="AW142">
        <v>5</v>
      </c>
      <c r="AX142">
        <v>19</v>
      </c>
      <c r="AY142">
        <v>14</v>
      </c>
    </row>
    <row r="143" spans="1:51" x14ac:dyDescent="0.3">
      <c r="A143">
        <v>2020</v>
      </c>
      <c r="B143" s="288" t="s">
        <v>19</v>
      </c>
      <c r="C143">
        <v>657</v>
      </c>
      <c r="D143">
        <v>402</v>
      </c>
      <c r="E143">
        <v>125</v>
      </c>
      <c r="F143">
        <v>150</v>
      </c>
      <c r="G143">
        <v>944</v>
      </c>
      <c r="H143">
        <v>223</v>
      </c>
      <c r="I143">
        <v>132</v>
      </c>
      <c r="J143">
        <v>491</v>
      </c>
      <c r="K143">
        <v>926</v>
      </c>
      <c r="L143">
        <v>9831</v>
      </c>
      <c r="M143">
        <v>434</v>
      </c>
      <c r="N143">
        <v>68</v>
      </c>
      <c r="O143">
        <v>80</v>
      </c>
      <c r="P143">
        <v>141</v>
      </c>
      <c r="Q143">
        <v>751</v>
      </c>
      <c r="R143">
        <v>131</v>
      </c>
      <c r="S143">
        <v>277</v>
      </c>
      <c r="T143">
        <v>2219</v>
      </c>
      <c r="U143">
        <v>33</v>
      </c>
      <c r="V143">
        <v>99</v>
      </c>
      <c r="W143">
        <v>3113</v>
      </c>
      <c r="X143">
        <v>70</v>
      </c>
      <c r="Y143">
        <v>440</v>
      </c>
      <c r="Z143">
        <v>130</v>
      </c>
      <c r="AA143">
        <v>365</v>
      </c>
      <c r="AB143">
        <v>419</v>
      </c>
      <c r="AC143">
        <v>119</v>
      </c>
      <c r="AD143">
        <v>157</v>
      </c>
      <c r="AE143">
        <v>46</v>
      </c>
      <c r="AF143">
        <v>130</v>
      </c>
      <c r="AG143">
        <v>453</v>
      </c>
      <c r="AH143">
        <v>401</v>
      </c>
      <c r="AI143">
        <v>1253</v>
      </c>
      <c r="AJ143">
        <v>62</v>
      </c>
      <c r="AK143">
        <v>2219</v>
      </c>
      <c r="AL143">
        <v>109</v>
      </c>
      <c r="AM143">
        <v>280</v>
      </c>
      <c r="AN143">
        <v>304</v>
      </c>
      <c r="AO143">
        <v>848</v>
      </c>
      <c r="AP143">
        <v>588</v>
      </c>
      <c r="AQ143">
        <v>31</v>
      </c>
      <c r="AR143">
        <v>491</v>
      </c>
      <c r="AS143">
        <v>2219</v>
      </c>
      <c r="AT143">
        <v>250</v>
      </c>
      <c r="AU143">
        <v>233</v>
      </c>
      <c r="AV143">
        <v>97</v>
      </c>
      <c r="AW143">
        <v>106</v>
      </c>
      <c r="AX143">
        <v>438</v>
      </c>
      <c r="AY143">
        <v>166</v>
      </c>
    </row>
    <row r="144" spans="1:51" x14ac:dyDescent="0.3">
      <c r="A144">
        <v>2020</v>
      </c>
      <c r="B144" s="288" t="s">
        <v>127</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
      <c r="A145">
        <v>2020</v>
      </c>
      <c r="B145" s="288" t="s">
        <v>128</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row>
    <row r="146" spans="1:51" x14ac:dyDescent="0.3">
      <c r="A146">
        <v>2021</v>
      </c>
      <c r="B146" s="288" t="s">
        <v>6</v>
      </c>
      <c r="C146">
        <v>1005</v>
      </c>
      <c r="D146">
        <v>803</v>
      </c>
      <c r="E146">
        <v>233</v>
      </c>
      <c r="F146">
        <v>293</v>
      </c>
      <c r="G146">
        <v>1700</v>
      </c>
      <c r="H146">
        <v>361</v>
      </c>
      <c r="I146">
        <v>221</v>
      </c>
      <c r="J146">
        <v>774</v>
      </c>
      <c r="K146">
        <v>2126</v>
      </c>
      <c r="L146">
        <v>16503</v>
      </c>
      <c r="M146">
        <v>798</v>
      </c>
      <c r="N146">
        <v>115</v>
      </c>
      <c r="P146">
        <v>215</v>
      </c>
      <c r="Q146">
        <v>1034</v>
      </c>
      <c r="R146">
        <v>207</v>
      </c>
      <c r="S146">
        <v>471</v>
      </c>
      <c r="T146">
        <v>3369</v>
      </c>
      <c r="V146">
        <v>161</v>
      </c>
      <c r="W146">
        <v>3494</v>
      </c>
      <c r="X146">
        <v>167</v>
      </c>
      <c r="Y146">
        <v>721</v>
      </c>
      <c r="Z146">
        <v>171</v>
      </c>
      <c r="AA146">
        <v>699</v>
      </c>
      <c r="AB146">
        <v>1006</v>
      </c>
      <c r="AD146">
        <v>384</v>
      </c>
      <c r="AF146">
        <v>281</v>
      </c>
      <c r="AG146">
        <v>719</v>
      </c>
      <c r="AH146">
        <v>625</v>
      </c>
      <c r="AI146">
        <v>1960</v>
      </c>
      <c r="AK146">
        <v>3369</v>
      </c>
      <c r="AM146">
        <v>309</v>
      </c>
      <c r="AN146">
        <v>469</v>
      </c>
      <c r="AO146">
        <v>1274</v>
      </c>
      <c r="AP146">
        <v>1092</v>
      </c>
      <c r="AR146">
        <v>982</v>
      </c>
      <c r="AS146">
        <v>3369</v>
      </c>
      <c r="AT146">
        <v>369</v>
      </c>
      <c r="AU146">
        <v>334</v>
      </c>
      <c r="AV146">
        <v>164</v>
      </c>
      <c r="AX146">
        <v>429</v>
      </c>
      <c r="AY146">
        <v>263</v>
      </c>
    </row>
    <row r="147" spans="1:51" x14ac:dyDescent="0.3">
      <c r="A147">
        <v>2021</v>
      </c>
      <c r="B147" s="288" t="s">
        <v>7</v>
      </c>
      <c r="C147">
        <v>7</v>
      </c>
      <c r="D147">
        <v>3</v>
      </c>
      <c r="E147">
        <v>0</v>
      </c>
      <c r="F147">
        <v>0</v>
      </c>
      <c r="G147">
        <v>6</v>
      </c>
      <c r="H147">
        <v>2</v>
      </c>
      <c r="I147">
        <v>0</v>
      </c>
      <c r="J147">
        <v>3</v>
      </c>
      <c r="K147">
        <v>14</v>
      </c>
      <c r="L147">
        <v>386</v>
      </c>
      <c r="M147">
        <v>6</v>
      </c>
      <c r="N147">
        <v>0</v>
      </c>
      <c r="P147">
        <v>1</v>
      </c>
      <c r="Q147">
        <v>5</v>
      </c>
      <c r="R147">
        <v>0</v>
      </c>
      <c r="S147">
        <v>1</v>
      </c>
      <c r="T147">
        <v>38</v>
      </c>
      <c r="V147">
        <v>1</v>
      </c>
      <c r="W147">
        <v>36</v>
      </c>
      <c r="X147">
        <v>0</v>
      </c>
      <c r="Y147">
        <v>4</v>
      </c>
      <c r="Z147">
        <v>0</v>
      </c>
      <c r="AA147">
        <v>9</v>
      </c>
      <c r="AB147">
        <v>3</v>
      </c>
      <c r="AD147">
        <v>3</v>
      </c>
      <c r="AF147">
        <v>5</v>
      </c>
      <c r="AG147">
        <v>2</v>
      </c>
      <c r="AH147">
        <v>4</v>
      </c>
      <c r="AI147">
        <v>15</v>
      </c>
      <c r="AK147">
        <v>38</v>
      </c>
      <c r="AM147">
        <v>0</v>
      </c>
      <c r="AN147">
        <v>1</v>
      </c>
      <c r="AO147">
        <v>11</v>
      </c>
      <c r="AP147">
        <v>5</v>
      </c>
      <c r="AR147">
        <v>2</v>
      </c>
      <c r="AS147">
        <v>38</v>
      </c>
      <c r="AT147">
        <v>0</v>
      </c>
      <c r="AU147">
        <v>1</v>
      </c>
      <c r="AV147">
        <v>1</v>
      </c>
      <c r="AX147">
        <v>3</v>
      </c>
      <c r="AY147">
        <v>1</v>
      </c>
    </row>
    <row r="148" spans="1:51" x14ac:dyDescent="0.3">
      <c r="A148">
        <v>2021</v>
      </c>
      <c r="B148" s="288" t="s">
        <v>8</v>
      </c>
      <c r="C148">
        <v>63</v>
      </c>
      <c r="D148">
        <v>35</v>
      </c>
      <c r="E148">
        <v>10</v>
      </c>
      <c r="F148">
        <v>20</v>
      </c>
      <c r="G148">
        <v>75</v>
      </c>
      <c r="H148">
        <v>16</v>
      </c>
      <c r="I148">
        <v>25</v>
      </c>
      <c r="J148">
        <v>24</v>
      </c>
      <c r="K148">
        <v>62</v>
      </c>
      <c r="L148">
        <v>1330</v>
      </c>
      <c r="M148">
        <v>14</v>
      </c>
      <c r="N148">
        <v>12</v>
      </c>
      <c r="P148">
        <v>12</v>
      </c>
      <c r="Q148">
        <v>43</v>
      </c>
      <c r="R148">
        <v>15</v>
      </c>
      <c r="S148">
        <v>9</v>
      </c>
      <c r="T148">
        <v>141</v>
      </c>
      <c r="V148">
        <v>12</v>
      </c>
      <c r="W148">
        <v>165</v>
      </c>
      <c r="X148">
        <v>6</v>
      </c>
      <c r="Y148">
        <v>32</v>
      </c>
      <c r="Z148">
        <v>6</v>
      </c>
      <c r="AA148">
        <v>38</v>
      </c>
      <c r="AB148">
        <v>22</v>
      </c>
      <c r="AD148">
        <v>8</v>
      </c>
      <c r="AF148">
        <v>15</v>
      </c>
      <c r="AG148">
        <v>17</v>
      </c>
      <c r="AH148">
        <v>27</v>
      </c>
      <c r="AI148">
        <v>98</v>
      </c>
      <c r="AK148">
        <v>141</v>
      </c>
      <c r="AM148">
        <v>12</v>
      </c>
      <c r="AN148">
        <v>18</v>
      </c>
      <c r="AO148">
        <v>86</v>
      </c>
      <c r="AP148">
        <v>26</v>
      </c>
      <c r="AR148">
        <v>33</v>
      </c>
      <c r="AS148">
        <v>141</v>
      </c>
      <c r="AT148">
        <v>11</v>
      </c>
      <c r="AU148">
        <v>9</v>
      </c>
      <c r="AV148">
        <v>12</v>
      </c>
      <c r="AX148">
        <v>12</v>
      </c>
      <c r="AY148">
        <v>5</v>
      </c>
    </row>
    <row r="149" spans="1:51" x14ac:dyDescent="0.3">
      <c r="A149">
        <v>2021</v>
      </c>
      <c r="B149" s="288" t="s">
        <v>9</v>
      </c>
      <c r="C149">
        <v>321</v>
      </c>
      <c r="D149">
        <v>209</v>
      </c>
      <c r="E149">
        <v>35</v>
      </c>
      <c r="F149">
        <v>57</v>
      </c>
      <c r="G149">
        <v>399</v>
      </c>
      <c r="H149">
        <v>58</v>
      </c>
      <c r="I149">
        <v>60</v>
      </c>
      <c r="J149">
        <v>189</v>
      </c>
      <c r="K149">
        <v>422</v>
      </c>
      <c r="L149">
        <v>4564</v>
      </c>
      <c r="M149">
        <v>222</v>
      </c>
      <c r="N149">
        <v>35</v>
      </c>
      <c r="P149">
        <v>55</v>
      </c>
      <c r="Q149">
        <v>249</v>
      </c>
      <c r="R149">
        <v>53</v>
      </c>
      <c r="S149">
        <v>152</v>
      </c>
      <c r="T149">
        <v>876</v>
      </c>
      <c r="V149">
        <v>45</v>
      </c>
      <c r="W149">
        <v>1297</v>
      </c>
      <c r="X149">
        <v>41</v>
      </c>
      <c r="Y149">
        <v>291</v>
      </c>
      <c r="Z149">
        <v>39</v>
      </c>
      <c r="AA149">
        <v>173</v>
      </c>
      <c r="AB149">
        <v>184</v>
      </c>
      <c r="AD149">
        <v>70</v>
      </c>
      <c r="AF149">
        <v>66</v>
      </c>
      <c r="AG149">
        <v>219</v>
      </c>
      <c r="AH149">
        <v>200</v>
      </c>
      <c r="AI149">
        <v>447</v>
      </c>
      <c r="AK149">
        <v>876</v>
      </c>
      <c r="AM149">
        <v>76</v>
      </c>
      <c r="AN149">
        <v>86</v>
      </c>
      <c r="AO149">
        <v>399</v>
      </c>
      <c r="AP149">
        <v>271</v>
      </c>
      <c r="AR149">
        <v>176</v>
      </c>
      <c r="AS149">
        <v>876</v>
      </c>
      <c r="AT149">
        <v>120</v>
      </c>
      <c r="AU149">
        <v>69</v>
      </c>
      <c r="AV149">
        <v>39</v>
      </c>
      <c r="AX149">
        <v>141</v>
      </c>
      <c r="AY149">
        <v>61</v>
      </c>
    </row>
    <row r="150" spans="1:51" x14ac:dyDescent="0.3">
      <c r="A150">
        <v>2021</v>
      </c>
      <c r="B150" s="288" t="s">
        <v>10</v>
      </c>
      <c r="C150">
        <v>132</v>
      </c>
      <c r="D150">
        <v>60</v>
      </c>
      <c r="E150">
        <v>24</v>
      </c>
      <c r="F150">
        <v>16</v>
      </c>
      <c r="G150">
        <v>432</v>
      </c>
      <c r="H150">
        <v>30</v>
      </c>
      <c r="I150">
        <v>10</v>
      </c>
      <c r="J150">
        <v>63</v>
      </c>
      <c r="K150">
        <v>85</v>
      </c>
      <c r="L150">
        <v>2149</v>
      </c>
      <c r="M150">
        <v>67</v>
      </c>
      <c r="N150">
        <v>18</v>
      </c>
      <c r="P150">
        <v>46</v>
      </c>
      <c r="Q150">
        <v>82</v>
      </c>
      <c r="R150">
        <v>14</v>
      </c>
      <c r="S150">
        <v>64</v>
      </c>
      <c r="T150">
        <v>365</v>
      </c>
      <c r="V150">
        <v>13</v>
      </c>
      <c r="W150">
        <v>698</v>
      </c>
      <c r="X150">
        <v>15</v>
      </c>
      <c r="Y150">
        <v>64</v>
      </c>
      <c r="Z150">
        <v>16</v>
      </c>
      <c r="AA150">
        <v>82</v>
      </c>
      <c r="AB150">
        <v>99</v>
      </c>
      <c r="AD150">
        <v>19</v>
      </c>
      <c r="AF150">
        <v>25</v>
      </c>
      <c r="AG150">
        <v>101</v>
      </c>
      <c r="AH150">
        <v>87</v>
      </c>
      <c r="AI150">
        <v>377</v>
      </c>
      <c r="AK150">
        <v>365</v>
      </c>
      <c r="AM150">
        <v>34</v>
      </c>
      <c r="AN150">
        <v>55</v>
      </c>
      <c r="AO150">
        <v>173</v>
      </c>
      <c r="AP150">
        <v>68</v>
      </c>
      <c r="AR150">
        <v>82</v>
      </c>
      <c r="AS150">
        <v>365</v>
      </c>
      <c r="AT150">
        <v>39</v>
      </c>
      <c r="AU150">
        <v>23</v>
      </c>
      <c r="AV150">
        <v>18</v>
      </c>
      <c r="AX150">
        <v>44</v>
      </c>
      <c r="AY150">
        <v>17</v>
      </c>
    </row>
    <row r="151" spans="1:51" x14ac:dyDescent="0.3">
      <c r="A151">
        <v>2021</v>
      </c>
      <c r="B151" s="288" t="s">
        <v>11</v>
      </c>
      <c r="C151">
        <v>34</v>
      </c>
      <c r="D151">
        <v>40</v>
      </c>
      <c r="E151">
        <v>12</v>
      </c>
      <c r="F151">
        <v>9</v>
      </c>
      <c r="G151">
        <v>47</v>
      </c>
      <c r="H151">
        <v>17</v>
      </c>
      <c r="I151">
        <v>8</v>
      </c>
      <c r="J151">
        <v>40</v>
      </c>
      <c r="K151">
        <v>49</v>
      </c>
      <c r="L151">
        <v>541</v>
      </c>
      <c r="M151">
        <v>20</v>
      </c>
      <c r="N151">
        <v>5</v>
      </c>
      <c r="P151">
        <v>15</v>
      </c>
      <c r="Q151">
        <v>33</v>
      </c>
      <c r="R151">
        <v>8</v>
      </c>
      <c r="S151">
        <v>16</v>
      </c>
      <c r="T151">
        <v>138</v>
      </c>
      <c r="V151">
        <v>5</v>
      </c>
      <c r="W151">
        <v>184</v>
      </c>
      <c r="X151">
        <v>2</v>
      </c>
      <c r="Y151">
        <v>29</v>
      </c>
      <c r="Z151">
        <v>8</v>
      </c>
      <c r="AA151">
        <v>23</v>
      </c>
      <c r="AB151">
        <v>22</v>
      </c>
      <c r="AD151">
        <v>5</v>
      </c>
      <c r="AF151">
        <v>12</v>
      </c>
      <c r="AG151">
        <v>26</v>
      </c>
      <c r="AH151">
        <v>23</v>
      </c>
      <c r="AI151">
        <v>74</v>
      </c>
      <c r="AK151">
        <v>138</v>
      </c>
      <c r="AM151">
        <v>15</v>
      </c>
      <c r="AN151">
        <v>11</v>
      </c>
      <c r="AO151">
        <v>99</v>
      </c>
      <c r="AP151">
        <v>30</v>
      </c>
      <c r="AR151">
        <v>23</v>
      </c>
      <c r="AS151">
        <v>138</v>
      </c>
      <c r="AT151">
        <v>17</v>
      </c>
      <c r="AU151">
        <v>14</v>
      </c>
      <c r="AV151">
        <v>9</v>
      </c>
      <c r="AX151">
        <v>32</v>
      </c>
      <c r="AY151">
        <v>12</v>
      </c>
    </row>
    <row r="152" spans="1:51" x14ac:dyDescent="0.3">
      <c r="A152">
        <v>2021</v>
      </c>
      <c r="B152" s="288" t="s">
        <v>12</v>
      </c>
      <c r="C152">
        <v>110</v>
      </c>
      <c r="D152">
        <v>77</v>
      </c>
      <c r="E152">
        <v>46</v>
      </c>
      <c r="F152">
        <v>18</v>
      </c>
      <c r="G152">
        <v>158</v>
      </c>
      <c r="H152">
        <v>26</v>
      </c>
      <c r="I152">
        <v>22</v>
      </c>
      <c r="J152">
        <v>90</v>
      </c>
      <c r="K152">
        <v>161</v>
      </c>
      <c r="L152">
        <v>3159</v>
      </c>
      <c r="M152">
        <v>73</v>
      </c>
      <c r="N152">
        <v>29</v>
      </c>
      <c r="P152">
        <v>16</v>
      </c>
      <c r="Q152">
        <v>105</v>
      </c>
      <c r="R152">
        <v>21</v>
      </c>
      <c r="S152">
        <v>33</v>
      </c>
      <c r="T152">
        <v>299</v>
      </c>
      <c r="V152">
        <v>23</v>
      </c>
      <c r="W152">
        <v>539</v>
      </c>
      <c r="X152">
        <v>25</v>
      </c>
      <c r="Y152">
        <v>65</v>
      </c>
      <c r="Z152">
        <v>15</v>
      </c>
      <c r="AA152">
        <v>78</v>
      </c>
      <c r="AB152">
        <v>72</v>
      </c>
      <c r="AD152">
        <v>36</v>
      </c>
      <c r="AF152">
        <v>21</v>
      </c>
      <c r="AG152">
        <v>63</v>
      </c>
      <c r="AH152">
        <v>66</v>
      </c>
      <c r="AI152">
        <v>201</v>
      </c>
      <c r="AK152">
        <v>299</v>
      </c>
      <c r="AM152">
        <v>34</v>
      </c>
      <c r="AN152">
        <v>35</v>
      </c>
      <c r="AO152">
        <v>160</v>
      </c>
      <c r="AP152">
        <v>98</v>
      </c>
      <c r="AR152">
        <v>72</v>
      </c>
      <c r="AS152">
        <v>299</v>
      </c>
      <c r="AT152">
        <v>34</v>
      </c>
      <c r="AU152">
        <v>22</v>
      </c>
      <c r="AV152">
        <v>13</v>
      </c>
      <c r="AX152">
        <v>70</v>
      </c>
      <c r="AY152">
        <v>22</v>
      </c>
    </row>
    <row r="153" spans="1:51" x14ac:dyDescent="0.3">
      <c r="A153">
        <v>2021</v>
      </c>
      <c r="B153" s="288" t="s">
        <v>13</v>
      </c>
      <c r="C153">
        <v>19</v>
      </c>
      <c r="D153">
        <v>6</v>
      </c>
      <c r="E153">
        <v>1</v>
      </c>
      <c r="F153">
        <v>1</v>
      </c>
      <c r="G153">
        <v>56</v>
      </c>
      <c r="H153">
        <v>4</v>
      </c>
      <c r="I153">
        <v>10</v>
      </c>
      <c r="J153">
        <v>11</v>
      </c>
      <c r="K153">
        <v>11</v>
      </c>
      <c r="L153">
        <v>306</v>
      </c>
      <c r="M153">
        <v>8</v>
      </c>
      <c r="N153">
        <v>0</v>
      </c>
      <c r="P153">
        <v>6</v>
      </c>
      <c r="Q153">
        <v>14</v>
      </c>
      <c r="R153">
        <v>2</v>
      </c>
      <c r="S153">
        <v>3</v>
      </c>
      <c r="T153">
        <v>60</v>
      </c>
      <c r="V153">
        <v>4</v>
      </c>
      <c r="W153">
        <v>90</v>
      </c>
      <c r="X153">
        <v>0</v>
      </c>
      <c r="Y153">
        <v>8</v>
      </c>
      <c r="Z153">
        <v>1</v>
      </c>
      <c r="AA153">
        <v>10</v>
      </c>
      <c r="AB153">
        <v>10</v>
      </c>
      <c r="AD153">
        <v>0</v>
      </c>
      <c r="AF153">
        <v>3</v>
      </c>
      <c r="AG153">
        <v>16</v>
      </c>
      <c r="AH153">
        <v>5</v>
      </c>
      <c r="AI153">
        <v>22</v>
      </c>
      <c r="AK153">
        <v>60</v>
      </c>
      <c r="AM153">
        <v>4</v>
      </c>
      <c r="AN153">
        <v>9</v>
      </c>
      <c r="AO153">
        <v>40</v>
      </c>
      <c r="AP153">
        <v>9</v>
      </c>
      <c r="AR153">
        <v>9</v>
      </c>
      <c r="AS153">
        <v>60</v>
      </c>
      <c r="AT153">
        <v>1</v>
      </c>
      <c r="AU153">
        <v>1</v>
      </c>
      <c r="AV153">
        <v>4</v>
      </c>
      <c r="AX153">
        <v>12</v>
      </c>
      <c r="AY153">
        <v>5</v>
      </c>
    </row>
    <row r="154" spans="1:51" x14ac:dyDescent="0.3">
      <c r="A154">
        <v>2021</v>
      </c>
      <c r="B154" s="288" t="s">
        <v>14</v>
      </c>
      <c r="C154">
        <v>14</v>
      </c>
      <c r="D154">
        <v>6</v>
      </c>
      <c r="E154">
        <v>0</v>
      </c>
      <c r="F154">
        <v>2</v>
      </c>
      <c r="G154">
        <v>33</v>
      </c>
      <c r="H154">
        <v>2</v>
      </c>
      <c r="I154">
        <v>5</v>
      </c>
      <c r="J154">
        <v>13</v>
      </c>
      <c r="K154">
        <v>24</v>
      </c>
      <c r="L154">
        <v>359</v>
      </c>
      <c r="M154">
        <v>14</v>
      </c>
      <c r="N154">
        <v>8</v>
      </c>
      <c r="P154">
        <v>0</v>
      </c>
      <c r="Q154">
        <v>12</v>
      </c>
      <c r="R154">
        <v>3</v>
      </c>
      <c r="S154">
        <v>6</v>
      </c>
      <c r="T154">
        <v>46</v>
      </c>
      <c r="V154">
        <v>2</v>
      </c>
      <c r="W154">
        <v>102</v>
      </c>
      <c r="X154">
        <v>2</v>
      </c>
      <c r="Y154">
        <v>15</v>
      </c>
      <c r="Z154">
        <v>5</v>
      </c>
      <c r="AA154">
        <v>8</v>
      </c>
      <c r="AB154">
        <v>10</v>
      </c>
      <c r="AD154">
        <v>2</v>
      </c>
      <c r="AF154">
        <v>6</v>
      </c>
      <c r="AG154">
        <v>12</v>
      </c>
      <c r="AH154">
        <v>6</v>
      </c>
      <c r="AI154">
        <v>32</v>
      </c>
      <c r="AK154">
        <v>46</v>
      </c>
      <c r="AM154">
        <v>2</v>
      </c>
      <c r="AN154">
        <v>5</v>
      </c>
      <c r="AO154">
        <v>18</v>
      </c>
      <c r="AP154">
        <v>22</v>
      </c>
      <c r="AR154">
        <v>9</v>
      </c>
      <c r="AS154">
        <v>46</v>
      </c>
      <c r="AT154">
        <v>3</v>
      </c>
      <c r="AU154">
        <v>0</v>
      </c>
      <c r="AV154">
        <v>5</v>
      </c>
      <c r="AX154">
        <v>9</v>
      </c>
      <c r="AY154">
        <v>1</v>
      </c>
    </row>
    <row r="155" spans="1:51" x14ac:dyDescent="0.3">
      <c r="A155">
        <v>2021</v>
      </c>
      <c r="B155" s="288" t="s">
        <v>15</v>
      </c>
      <c r="C155">
        <v>3</v>
      </c>
      <c r="D155">
        <v>7</v>
      </c>
      <c r="E155">
        <v>0</v>
      </c>
      <c r="F155">
        <v>0</v>
      </c>
      <c r="G155">
        <v>12</v>
      </c>
      <c r="H155">
        <v>0</v>
      </c>
      <c r="I155">
        <v>2</v>
      </c>
      <c r="J155">
        <v>3</v>
      </c>
      <c r="K155">
        <v>2</v>
      </c>
      <c r="L155">
        <v>232</v>
      </c>
      <c r="M155">
        <v>1</v>
      </c>
      <c r="N155">
        <v>1</v>
      </c>
      <c r="P155">
        <v>1</v>
      </c>
      <c r="Q155">
        <v>3</v>
      </c>
      <c r="R155">
        <v>0</v>
      </c>
      <c r="S155">
        <v>1</v>
      </c>
      <c r="T155">
        <v>16</v>
      </c>
      <c r="V155">
        <v>0</v>
      </c>
      <c r="W155">
        <v>44</v>
      </c>
      <c r="X155">
        <v>0</v>
      </c>
      <c r="Y155">
        <v>3</v>
      </c>
      <c r="Z155">
        <v>0</v>
      </c>
      <c r="AA155">
        <v>7</v>
      </c>
      <c r="AB155">
        <v>1</v>
      </c>
      <c r="AD155">
        <v>1</v>
      </c>
      <c r="AF155">
        <v>0</v>
      </c>
      <c r="AG155">
        <v>1</v>
      </c>
      <c r="AH155">
        <v>5</v>
      </c>
      <c r="AI155">
        <v>3</v>
      </c>
      <c r="AK155">
        <v>16</v>
      </c>
      <c r="AM155">
        <v>0</v>
      </c>
      <c r="AN155">
        <v>2</v>
      </c>
      <c r="AO155">
        <v>17</v>
      </c>
      <c r="AP155">
        <v>6</v>
      </c>
      <c r="AR155">
        <v>3</v>
      </c>
      <c r="AS155">
        <v>16</v>
      </c>
      <c r="AT155">
        <v>1</v>
      </c>
      <c r="AU155">
        <v>0</v>
      </c>
      <c r="AV155">
        <v>0</v>
      </c>
      <c r="AX155">
        <v>0</v>
      </c>
      <c r="AY155">
        <v>4</v>
      </c>
    </row>
    <row r="156" spans="1:51" x14ac:dyDescent="0.3">
      <c r="A156">
        <v>2021</v>
      </c>
      <c r="B156" s="288" t="s">
        <v>16</v>
      </c>
      <c r="C156">
        <v>100</v>
      </c>
      <c r="D156">
        <v>48</v>
      </c>
      <c r="E156">
        <v>5</v>
      </c>
      <c r="F156">
        <v>18</v>
      </c>
      <c r="G156">
        <v>191</v>
      </c>
      <c r="H156">
        <v>26</v>
      </c>
      <c r="I156">
        <v>12</v>
      </c>
      <c r="J156">
        <v>89</v>
      </c>
      <c r="K156">
        <v>161</v>
      </c>
      <c r="L156">
        <v>1594</v>
      </c>
      <c r="M156">
        <v>68</v>
      </c>
      <c r="N156">
        <v>9</v>
      </c>
      <c r="P156">
        <v>8</v>
      </c>
      <c r="Q156">
        <v>89</v>
      </c>
      <c r="R156">
        <v>3</v>
      </c>
      <c r="S156">
        <v>41</v>
      </c>
      <c r="T156">
        <v>357</v>
      </c>
      <c r="V156">
        <v>18</v>
      </c>
      <c r="W156">
        <v>300</v>
      </c>
      <c r="X156">
        <v>29</v>
      </c>
      <c r="Y156">
        <v>25</v>
      </c>
      <c r="Z156">
        <v>6</v>
      </c>
      <c r="AA156">
        <v>75</v>
      </c>
      <c r="AB156">
        <v>86</v>
      </c>
      <c r="AD156">
        <v>7</v>
      </c>
      <c r="AF156">
        <v>7</v>
      </c>
      <c r="AG156">
        <v>49</v>
      </c>
      <c r="AH156">
        <v>29</v>
      </c>
      <c r="AI156">
        <v>185</v>
      </c>
      <c r="AK156">
        <v>357</v>
      </c>
      <c r="AM156">
        <v>22</v>
      </c>
      <c r="AN156">
        <v>8</v>
      </c>
      <c r="AO156">
        <v>233</v>
      </c>
      <c r="AP156">
        <v>48</v>
      </c>
      <c r="AR156">
        <v>82</v>
      </c>
      <c r="AS156">
        <v>357</v>
      </c>
      <c r="AT156">
        <v>10</v>
      </c>
      <c r="AU156">
        <v>3</v>
      </c>
      <c r="AV156">
        <v>2</v>
      </c>
      <c r="AX156">
        <v>37</v>
      </c>
      <c r="AY156">
        <v>4</v>
      </c>
    </row>
    <row r="157" spans="1:51" x14ac:dyDescent="0.3">
      <c r="A157">
        <v>2021</v>
      </c>
      <c r="B157" s="288" t="s">
        <v>17</v>
      </c>
      <c r="C157">
        <v>0</v>
      </c>
      <c r="D157">
        <v>1</v>
      </c>
      <c r="E157">
        <v>1</v>
      </c>
      <c r="F157">
        <v>0</v>
      </c>
      <c r="G157">
        <v>5</v>
      </c>
      <c r="H157">
        <v>1</v>
      </c>
      <c r="I157">
        <v>0</v>
      </c>
      <c r="J157">
        <v>0</v>
      </c>
      <c r="K157">
        <v>0</v>
      </c>
      <c r="L157">
        <v>147</v>
      </c>
      <c r="M157">
        <v>1</v>
      </c>
      <c r="N157">
        <v>0</v>
      </c>
      <c r="P157">
        <v>0</v>
      </c>
      <c r="Q157">
        <v>3</v>
      </c>
      <c r="R157">
        <v>0</v>
      </c>
      <c r="S157">
        <v>1</v>
      </c>
      <c r="T157">
        <v>5</v>
      </c>
      <c r="V157">
        <v>0</v>
      </c>
      <c r="W157">
        <v>18</v>
      </c>
      <c r="X157">
        <v>0</v>
      </c>
      <c r="Y157">
        <v>2</v>
      </c>
      <c r="Z157">
        <v>0</v>
      </c>
      <c r="AA157">
        <v>0</v>
      </c>
      <c r="AB157">
        <v>1</v>
      </c>
      <c r="AD157">
        <v>0</v>
      </c>
      <c r="AF157">
        <v>1</v>
      </c>
      <c r="AG157">
        <v>2</v>
      </c>
      <c r="AH157">
        <v>1</v>
      </c>
      <c r="AI157">
        <v>6</v>
      </c>
      <c r="AK157">
        <v>5</v>
      </c>
      <c r="AM157">
        <v>0</v>
      </c>
      <c r="AN157">
        <v>3</v>
      </c>
      <c r="AO157">
        <v>11</v>
      </c>
      <c r="AP157">
        <v>1</v>
      </c>
      <c r="AR157">
        <v>2</v>
      </c>
      <c r="AS157">
        <v>5</v>
      </c>
      <c r="AT157">
        <v>0</v>
      </c>
      <c r="AU157">
        <v>1</v>
      </c>
      <c r="AV157">
        <v>0</v>
      </c>
      <c r="AX157">
        <v>3</v>
      </c>
      <c r="AY157">
        <v>1</v>
      </c>
    </row>
    <row r="158" spans="1:51" x14ac:dyDescent="0.3">
      <c r="A158">
        <v>2021</v>
      </c>
      <c r="B158" s="288" t="s">
        <v>18</v>
      </c>
      <c r="C158">
        <v>27</v>
      </c>
      <c r="D158">
        <v>21</v>
      </c>
      <c r="E158">
        <v>9</v>
      </c>
      <c r="F158">
        <v>7</v>
      </c>
      <c r="G158">
        <v>31</v>
      </c>
      <c r="H158">
        <v>7</v>
      </c>
      <c r="I158">
        <v>9</v>
      </c>
      <c r="J158">
        <v>11</v>
      </c>
      <c r="K158">
        <v>35</v>
      </c>
      <c r="L158">
        <v>869</v>
      </c>
      <c r="M158">
        <v>12</v>
      </c>
      <c r="N158">
        <v>8</v>
      </c>
      <c r="P158">
        <v>10</v>
      </c>
      <c r="Q158">
        <v>24</v>
      </c>
      <c r="R158">
        <v>7</v>
      </c>
      <c r="S158">
        <v>17</v>
      </c>
      <c r="T158">
        <v>96</v>
      </c>
      <c r="V158">
        <v>19</v>
      </c>
      <c r="W158">
        <v>145</v>
      </c>
      <c r="X158">
        <v>3</v>
      </c>
      <c r="Y158">
        <v>8</v>
      </c>
      <c r="Z158">
        <v>5</v>
      </c>
      <c r="AA158">
        <v>30</v>
      </c>
      <c r="AB158">
        <v>12</v>
      </c>
      <c r="AD158">
        <v>3</v>
      </c>
      <c r="AF158">
        <v>3</v>
      </c>
      <c r="AG158">
        <v>12</v>
      </c>
      <c r="AH158">
        <v>15</v>
      </c>
      <c r="AI158">
        <v>40</v>
      </c>
      <c r="AK158">
        <v>96</v>
      </c>
      <c r="AM158">
        <v>3</v>
      </c>
      <c r="AN158">
        <v>8</v>
      </c>
      <c r="AO158">
        <v>66</v>
      </c>
      <c r="AP158">
        <v>29</v>
      </c>
      <c r="AR158">
        <v>16</v>
      </c>
      <c r="AS158">
        <v>96</v>
      </c>
      <c r="AT158">
        <v>6</v>
      </c>
      <c r="AU158">
        <v>1</v>
      </c>
      <c r="AV158">
        <v>2</v>
      </c>
      <c r="AX158">
        <v>11</v>
      </c>
      <c r="AY158">
        <v>14</v>
      </c>
    </row>
    <row r="159" spans="1:51" x14ac:dyDescent="0.3">
      <c r="A159">
        <v>2021</v>
      </c>
      <c r="B159" s="288" t="s">
        <v>19</v>
      </c>
      <c r="C159">
        <v>932</v>
      </c>
      <c r="D159">
        <v>500</v>
      </c>
      <c r="E159">
        <v>105</v>
      </c>
      <c r="F159">
        <v>234</v>
      </c>
      <c r="G159">
        <v>1133</v>
      </c>
      <c r="H159">
        <v>236</v>
      </c>
      <c r="I159">
        <v>160</v>
      </c>
      <c r="J159">
        <v>586</v>
      </c>
      <c r="K159">
        <v>1250</v>
      </c>
      <c r="L159">
        <v>12722</v>
      </c>
      <c r="M159">
        <v>609</v>
      </c>
      <c r="N159">
        <v>98</v>
      </c>
      <c r="P159">
        <v>147</v>
      </c>
      <c r="Q159">
        <v>840</v>
      </c>
      <c r="R159">
        <v>152</v>
      </c>
      <c r="S159">
        <v>306</v>
      </c>
      <c r="T159">
        <v>2647</v>
      </c>
      <c r="V159">
        <v>83</v>
      </c>
      <c r="W159">
        <v>3694</v>
      </c>
      <c r="X159">
        <v>107</v>
      </c>
      <c r="Y159">
        <v>454</v>
      </c>
      <c r="Z159">
        <v>137</v>
      </c>
      <c r="AA159">
        <v>404</v>
      </c>
      <c r="AB159">
        <v>467</v>
      </c>
      <c r="AD159">
        <v>194</v>
      </c>
      <c r="AF159">
        <v>214</v>
      </c>
      <c r="AG159">
        <v>483</v>
      </c>
      <c r="AH159">
        <v>472</v>
      </c>
      <c r="AI159">
        <v>1476</v>
      </c>
      <c r="AK159">
        <v>2647</v>
      </c>
      <c r="AM159">
        <v>332</v>
      </c>
      <c r="AN159">
        <v>306</v>
      </c>
      <c r="AO159">
        <v>1041</v>
      </c>
      <c r="AP159">
        <v>896</v>
      </c>
      <c r="AR159">
        <v>516</v>
      </c>
      <c r="AS159">
        <v>2647</v>
      </c>
      <c r="AT159">
        <v>266</v>
      </c>
      <c r="AU159">
        <v>189</v>
      </c>
      <c r="AV159">
        <v>147</v>
      </c>
      <c r="AX159">
        <v>550</v>
      </c>
      <c r="AY159">
        <v>165</v>
      </c>
    </row>
    <row r="160" spans="1:51" x14ac:dyDescent="0.3">
      <c r="A160">
        <v>2021</v>
      </c>
      <c r="B160" s="288" t="s">
        <v>127</v>
      </c>
      <c r="C160">
        <v>0</v>
      </c>
      <c r="D160">
        <v>0</v>
      </c>
      <c r="E160">
        <v>0</v>
      </c>
      <c r="F160">
        <v>0</v>
      </c>
      <c r="G160">
        <v>0</v>
      </c>
      <c r="H160">
        <v>0</v>
      </c>
      <c r="I160">
        <v>0</v>
      </c>
      <c r="J160">
        <v>0</v>
      </c>
      <c r="K160">
        <v>0</v>
      </c>
      <c r="L160">
        <v>0</v>
      </c>
      <c r="M160">
        <v>0</v>
      </c>
      <c r="N160">
        <v>0</v>
      </c>
      <c r="P160">
        <v>0</v>
      </c>
      <c r="Q160">
        <v>0</v>
      </c>
      <c r="R160">
        <v>0</v>
      </c>
      <c r="S160">
        <v>0</v>
      </c>
      <c r="T160">
        <v>0</v>
      </c>
      <c r="V160">
        <v>0</v>
      </c>
      <c r="W160">
        <v>0</v>
      </c>
      <c r="X160">
        <v>0</v>
      </c>
      <c r="Y160">
        <v>0</v>
      </c>
      <c r="Z160">
        <v>0</v>
      </c>
      <c r="AA160">
        <v>0</v>
      </c>
      <c r="AB160">
        <v>0</v>
      </c>
      <c r="AD160">
        <v>0</v>
      </c>
      <c r="AF160">
        <v>0</v>
      </c>
      <c r="AG160">
        <v>0</v>
      </c>
      <c r="AH160">
        <v>0</v>
      </c>
      <c r="AI160">
        <v>0</v>
      </c>
      <c r="AK160">
        <v>0</v>
      </c>
      <c r="AM160">
        <v>0</v>
      </c>
      <c r="AN160">
        <v>0</v>
      </c>
      <c r="AO160">
        <v>0</v>
      </c>
      <c r="AP160">
        <v>0</v>
      </c>
      <c r="AR160">
        <v>0</v>
      </c>
      <c r="AS160">
        <v>0</v>
      </c>
      <c r="AT160">
        <v>0</v>
      </c>
      <c r="AU160">
        <v>0</v>
      </c>
      <c r="AV160">
        <v>0</v>
      </c>
      <c r="AX160">
        <v>0</v>
      </c>
      <c r="AY160">
        <v>0</v>
      </c>
    </row>
    <row r="161" spans="1:51" x14ac:dyDescent="0.3">
      <c r="A161">
        <v>2021</v>
      </c>
      <c r="B161" s="288" t="s">
        <v>128</v>
      </c>
      <c r="C161">
        <v>0</v>
      </c>
      <c r="D161">
        <v>0</v>
      </c>
      <c r="E161">
        <v>0</v>
      </c>
      <c r="F161">
        <v>0</v>
      </c>
      <c r="G161">
        <v>0</v>
      </c>
      <c r="H161">
        <v>0</v>
      </c>
      <c r="I161">
        <v>0</v>
      </c>
      <c r="J161">
        <v>0</v>
      </c>
      <c r="K161">
        <v>0</v>
      </c>
      <c r="L161">
        <v>0</v>
      </c>
      <c r="M161">
        <v>0</v>
      </c>
      <c r="N161">
        <v>0</v>
      </c>
      <c r="P161">
        <v>0</v>
      </c>
      <c r="Q161">
        <v>0</v>
      </c>
      <c r="R161">
        <v>0</v>
      </c>
      <c r="S161">
        <v>0</v>
      </c>
      <c r="T161">
        <v>0</v>
      </c>
      <c r="V161">
        <v>0</v>
      </c>
      <c r="W161">
        <v>0</v>
      </c>
      <c r="X161">
        <v>0</v>
      </c>
      <c r="Y161">
        <v>0</v>
      </c>
      <c r="Z161">
        <v>0</v>
      </c>
      <c r="AA161">
        <v>0</v>
      </c>
      <c r="AB161">
        <v>0</v>
      </c>
      <c r="AD161">
        <v>0</v>
      </c>
      <c r="AF161">
        <v>0</v>
      </c>
      <c r="AG161">
        <v>0</v>
      </c>
      <c r="AH161">
        <v>0</v>
      </c>
      <c r="AI161">
        <v>0</v>
      </c>
      <c r="AK161">
        <v>0</v>
      </c>
      <c r="AM161">
        <v>0</v>
      </c>
      <c r="AN161">
        <v>0</v>
      </c>
      <c r="AO161">
        <v>0</v>
      </c>
      <c r="AP161">
        <v>0</v>
      </c>
      <c r="AR161">
        <v>0</v>
      </c>
      <c r="AS161">
        <v>0</v>
      </c>
      <c r="AT161">
        <v>0</v>
      </c>
      <c r="AU161">
        <v>0</v>
      </c>
      <c r="AV161">
        <v>0</v>
      </c>
      <c r="AX161">
        <v>0</v>
      </c>
      <c r="AY161">
        <v>0</v>
      </c>
    </row>
    <row r="162" spans="1:51" x14ac:dyDescent="0.3">
      <c r="A162">
        <v>2022</v>
      </c>
      <c r="B162" s="288" t="s">
        <v>6</v>
      </c>
      <c r="C162">
        <v>860</v>
      </c>
      <c r="D162">
        <v>587</v>
      </c>
      <c r="E162">
        <v>190</v>
      </c>
      <c r="F162">
        <v>192</v>
      </c>
      <c r="G162">
        <v>1352</v>
      </c>
      <c r="H162">
        <v>219</v>
      </c>
      <c r="I162">
        <v>224</v>
      </c>
      <c r="J162">
        <v>604</v>
      </c>
      <c r="K162">
        <v>1421</v>
      </c>
      <c r="L162">
        <v>13316</v>
      </c>
      <c r="M162">
        <v>636</v>
      </c>
      <c r="N162">
        <v>69</v>
      </c>
      <c r="O162">
        <v>0</v>
      </c>
      <c r="P162">
        <v>131</v>
      </c>
      <c r="Q162">
        <v>865</v>
      </c>
      <c r="R162">
        <v>161</v>
      </c>
      <c r="S162">
        <v>377</v>
      </c>
      <c r="T162">
        <v>2497</v>
      </c>
      <c r="U162">
        <v>0</v>
      </c>
      <c r="V162">
        <v>103</v>
      </c>
      <c r="W162">
        <v>2821</v>
      </c>
      <c r="X162">
        <v>111</v>
      </c>
      <c r="Y162">
        <v>653</v>
      </c>
      <c r="Z162">
        <v>138</v>
      </c>
      <c r="AA162">
        <v>463</v>
      </c>
      <c r="AB162">
        <v>690</v>
      </c>
      <c r="AC162">
        <v>0</v>
      </c>
      <c r="AD162">
        <v>294</v>
      </c>
      <c r="AE162">
        <v>0</v>
      </c>
      <c r="AF162">
        <v>196</v>
      </c>
      <c r="AG162">
        <v>592</v>
      </c>
      <c r="AH162">
        <v>464</v>
      </c>
      <c r="AI162">
        <v>1626</v>
      </c>
      <c r="AJ162">
        <v>0</v>
      </c>
      <c r="AK162">
        <v>2497</v>
      </c>
      <c r="AL162">
        <v>0</v>
      </c>
      <c r="AM162">
        <v>376</v>
      </c>
      <c r="AN162">
        <v>335</v>
      </c>
      <c r="AO162">
        <v>1071</v>
      </c>
      <c r="AP162">
        <v>839</v>
      </c>
      <c r="AQ162">
        <v>0</v>
      </c>
      <c r="AR162">
        <v>647</v>
      </c>
      <c r="AS162">
        <v>2497</v>
      </c>
      <c r="AT162">
        <v>256</v>
      </c>
      <c r="AU162">
        <v>254</v>
      </c>
      <c r="AV162">
        <v>103</v>
      </c>
      <c r="AW162">
        <v>0</v>
      </c>
      <c r="AX162">
        <v>356</v>
      </c>
      <c r="AY162">
        <v>198</v>
      </c>
    </row>
    <row r="163" spans="1:51" x14ac:dyDescent="0.3">
      <c r="A163">
        <v>2022</v>
      </c>
      <c r="B163" s="288" t="s">
        <v>7</v>
      </c>
      <c r="C163">
        <v>3</v>
      </c>
      <c r="D163">
        <v>3</v>
      </c>
      <c r="E163">
        <v>0</v>
      </c>
      <c r="F163">
        <v>0</v>
      </c>
      <c r="G163">
        <v>12</v>
      </c>
      <c r="H163">
        <v>0</v>
      </c>
      <c r="I163">
        <v>0</v>
      </c>
      <c r="J163">
        <v>1</v>
      </c>
      <c r="K163">
        <v>14</v>
      </c>
      <c r="L163">
        <v>542</v>
      </c>
      <c r="M163">
        <v>4</v>
      </c>
      <c r="N163">
        <v>1</v>
      </c>
      <c r="P163">
        <v>0</v>
      </c>
      <c r="Q163">
        <v>9</v>
      </c>
      <c r="R163">
        <v>1</v>
      </c>
      <c r="S163">
        <v>1</v>
      </c>
      <c r="T163">
        <v>46</v>
      </c>
      <c r="V163">
        <v>0</v>
      </c>
      <c r="W163">
        <v>22</v>
      </c>
      <c r="X163">
        <v>0</v>
      </c>
      <c r="Y163">
        <v>3</v>
      </c>
      <c r="Z163">
        <v>0</v>
      </c>
      <c r="AA163">
        <v>5</v>
      </c>
      <c r="AB163">
        <v>5</v>
      </c>
      <c r="AD163">
        <v>1</v>
      </c>
      <c r="AF163">
        <v>2</v>
      </c>
      <c r="AG163">
        <v>0</v>
      </c>
      <c r="AH163">
        <v>4</v>
      </c>
      <c r="AI163">
        <v>8</v>
      </c>
      <c r="AK163">
        <v>46</v>
      </c>
      <c r="AM163">
        <v>1</v>
      </c>
      <c r="AN163">
        <v>4</v>
      </c>
      <c r="AO163">
        <v>10</v>
      </c>
      <c r="AP163">
        <v>5</v>
      </c>
      <c r="AR163">
        <v>4</v>
      </c>
      <c r="AS163">
        <v>46</v>
      </c>
      <c r="AT163">
        <v>3</v>
      </c>
      <c r="AU163">
        <v>0</v>
      </c>
      <c r="AV163">
        <v>0</v>
      </c>
      <c r="AX163">
        <v>0</v>
      </c>
      <c r="AY163">
        <v>2</v>
      </c>
    </row>
    <row r="164" spans="1:51" x14ac:dyDescent="0.3">
      <c r="A164">
        <v>2022</v>
      </c>
      <c r="B164" s="288" t="s">
        <v>8</v>
      </c>
      <c r="C164">
        <v>47</v>
      </c>
      <c r="D164">
        <v>28</v>
      </c>
      <c r="E164">
        <v>17</v>
      </c>
      <c r="F164">
        <v>6</v>
      </c>
      <c r="G164">
        <v>97</v>
      </c>
      <c r="H164">
        <v>19</v>
      </c>
      <c r="I164">
        <v>21</v>
      </c>
      <c r="J164">
        <v>29</v>
      </c>
      <c r="K164">
        <v>49</v>
      </c>
      <c r="L164">
        <v>1286</v>
      </c>
      <c r="M164">
        <v>16</v>
      </c>
      <c r="N164">
        <v>7</v>
      </c>
      <c r="P164">
        <v>10</v>
      </c>
      <c r="Q164">
        <v>62</v>
      </c>
      <c r="R164">
        <v>8</v>
      </c>
      <c r="S164">
        <v>15</v>
      </c>
      <c r="T164">
        <v>107</v>
      </c>
      <c r="V164">
        <v>9</v>
      </c>
      <c r="W164">
        <v>198</v>
      </c>
      <c r="X164">
        <v>8</v>
      </c>
      <c r="Y164">
        <v>36</v>
      </c>
      <c r="Z164">
        <v>9</v>
      </c>
      <c r="AA164">
        <v>30</v>
      </c>
      <c r="AB164">
        <v>29</v>
      </c>
      <c r="AD164">
        <v>16</v>
      </c>
      <c r="AF164">
        <v>11</v>
      </c>
      <c r="AG164">
        <v>21</v>
      </c>
      <c r="AH164">
        <v>33</v>
      </c>
      <c r="AI164">
        <v>56</v>
      </c>
      <c r="AK164">
        <v>107</v>
      </c>
      <c r="AM164">
        <v>9</v>
      </c>
      <c r="AN164">
        <v>21</v>
      </c>
      <c r="AO164">
        <v>91</v>
      </c>
      <c r="AP164">
        <v>55</v>
      </c>
      <c r="AR164">
        <v>25</v>
      </c>
      <c r="AS164">
        <v>107</v>
      </c>
      <c r="AT164">
        <v>19</v>
      </c>
      <c r="AU164">
        <v>19</v>
      </c>
      <c r="AV164">
        <v>14</v>
      </c>
      <c r="AX164">
        <v>23</v>
      </c>
      <c r="AY164">
        <v>18</v>
      </c>
    </row>
    <row r="165" spans="1:51" x14ac:dyDescent="0.3">
      <c r="A165">
        <v>2022</v>
      </c>
      <c r="B165" s="288" t="s">
        <v>9</v>
      </c>
      <c r="C165">
        <v>354</v>
      </c>
      <c r="D165">
        <v>204</v>
      </c>
      <c r="E165">
        <v>45</v>
      </c>
      <c r="F165">
        <v>66</v>
      </c>
      <c r="G165">
        <v>431</v>
      </c>
      <c r="H165">
        <v>89</v>
      </c>
      <c r="I165">
        <v>61</v>
      </c>
      <c r="J165">
        <v>169</v>
      </c>
      <c r="K165">
        <v>457</v>
      </c>
      <c r="L165">
        <v>4598</v>
      </c>
      <c r="M165">
        <v>210</v>
      </c>
      <c r="N165">
        <v>21</v>
      </c>
      <c r="P165">
        <v>37</v>
      </c>
      <c r="Q165">
        <v>325</v>
      </c>
      <c r="R165">
        <v>40</v>
      </c>
      <c r="S165">
        <v>142</v>
      </c>
      <c r="T165">
        <v>807</v>
      </c>
      <c r="V165">
        <v>35</v>
      </c>
      <c r="W165">
        <v>1192</v>
      </c>
      <c r="X165">
        <v>24</v>
      </c>
      <c r="Y165">
        <v>324</v>
      </c>
      <c r="Z165">
        <v>49</v>
      </c>
      <c r="AA165">
        <v>154</v>
      </c>
      <c r="AB165">
        <v>150</v>
      </c>
      <c r="AD165">
        <v>107</v>
      </c>
      <c r="AF165">
        <v>78</v>
      </c>
      <c r="AG165">
        <v>207</v>
      </c>
      <c r="AH165">
        <v>231</v>
      </c>
      <c r="AI165">
        <v>432</v>
      </c>
      <c r="AK165">
        <v>807</v>
      </c>
      <c r="AM165">
        <v>128</v>
      </c>
      <c r="AN165">
        <v>100</v>
      </c>
      <c r="AO165">
        <v>426</v>
      </c>
      <c r="AP165">
        <v>325</v>
      </c>
      <c r="AR165">
        <v>173</v>
      </c>
      <c r="AS165">
        <v>807</v>
      </c>
      <c r="AT165">
        <v>119</v>
      </c>
      <c r="AU165">
        <v>106</v>
      </c>
      <c r="AV165">
        <v>39</v>
      </c>
      <c r="AX165">
        <v>145</v>
      </c>
      <c r="AY165">
        <v>58</v>
      </c>
    </row>
    <row r="166" spans="1:51" x14ac:dyDescent="0.3">
      <c r="A166">
        <v>2022</v>
      </c>
      <c r="B166" s="288" t="s">
        <v>10</v>
      </c>
      <c r="C166">
        <v>128</v>
      </c>
      <c r="D166">
        <v>62</v>
      </c>
      <c r="E166">
        <v>19</v>
      </c>
      <c r="F166">
        <v>16</v>
      </c>
      <c r="G166">
        <v>325</v>
      </c>
      <c r="H166">
        <v>21</v>
      </c>
      <c r="I166">
        <v>30</v>
      </c>
      <c r="J166">
        <v>66</v>
      </c>
      <c r="K166">
        <v>127</v>
      </c>
      <c r="L166">
        <v>2425</v>
      </c>
      <c r="M166">
        <v>66</v>
      </c>
      <c r="N166">
        <v>16</v>
      </c>
      <c r="P166">
        <v>28</v>
      </c>
      <c r="Q166">
        <v>96</v>
      </c>
      <c r="R166">
        <v>35</v>
      </c>
      <c r="S166">
        <v>103</v>
      </c>
      <c r="T166">
        <v>396</v>
      </c>
      <c r="V166">
        <v>11</v>
      </c>
      <c r="W166">
        <v>485</v>
      </c>
      <c r="X166">
        <v>14</v>
      </c>
      <c r="Y166">
        <v>81</v>
      </c>
      <c r="Z166">
        <v>13</v>
      </c>
      <c r="AA166">
        <v>91</v>
      </c>
      <c r="AB166">
        <v>102</v>
      </c>
      <c r="AD166">
        <v>22</v>
      </c>
      <c r="AF166">
        <v>22</v>
      </c>
      <c r="AG166">
        <v>76</v>
      </c>
      <c r="AH166">
        <v>68</v>
      </c>
      <c r="AI166">
        <v>368</v>
      </c>
      <c r="AK166">
        <v>396</v>
      </c>
      <c r="AM166">
        <v>30</v>
      </c>
      <c r="AN166">
        <v>78</v>
      </c>
      <c r="AO166">
        <v>191</v>
      </c>
      <c r="AP166">
        <v>79</v>
      </c>
      <c r="AR166">
        <v>87</v>
      </c>
      <c r="AS166">
        <v>396</v>
      </c>
      <c r="AT166">
        <v>40</v>
      </c>
      <c r="AU166">
        <v>18</v>
      </c>
      <c r="AV166">
        <v>18</v>
      </c>
      <c r="AX166">
        <v>66</v>
      </c>
      <c r="AY166">
        <v>16</v>
      </c>
    </row>
    <row r="167" spans="1:51" x14ac:dyDescent="0.3">
      <c r="A167">
        <v>2022</v>
      </c>
      <c r="B167" s="288" t="s">
        <v>11</v>
      </c>
      <c r="C167">
        <v>39</v>
      </c>
      <c r="D167">
        <v>28</v>
      </c>
      <c r="E167">
        <v>5</v>
      </c>
      <c r="F167">
        <v>7</v>
      </c>
      <c r="G167">
        <v>68</v>
      </c>
      <c r="H167">
        <v>11</v>
      </c>
      <c r="I167">
        <v>21</v>
      </c>
      <c r="J167">
        <v>31</v>
      </c>
      <c r="K167">
        <v>67</v>
      </c>
      <c r="L167">
        <v>663</v>
      </c>
      <c r="M167">
        <v>33</v>
      </c>
      <c r="N167">
        <v>7</v>
      </c>
      <c r="P167">
        <v>10</v>
      </c>
      <c r="Q167">
        <v>52</v>
      </c>
      <c r="R167">
        <v>9</v>
      </c>
      <c r="S167">
        <v>19</v>
      </c>
      <c r="T167">
        <v>130</v>
      </c>
      <c r="V167">
        <v>3</v>
      </c>
      <c r="W167">
        <v>181</v>
      </c>
      <c r="X167">
        <v>9</v>
      </c>
      <c r="Y167">
        <v>69</v>
      </c>
      <c r="Z167">
        <v>9</v>
      </c>
      <c r="AA167">
        <v>18</v>
      </c>
      <c r="AB167">
        <v>29</v>
      </c>
      <c r="AD167">
        <v>8</v>
      </c>
      <c r="AF167">
        <v>18</v>
      </c>
      <c r="AG167">
        <v>30</v>
      </c>
      <c r="AH167">
        <v>36</v>
      </c>
      <c r="AI167">
        <v>66</v>
      </c>
      <c r="AK167">
        <v>130</v>
      </c>
      <c r="AM167">
        <v>17</v>
      </c>
      <c r="AN167">
        <v>20</v>
      </c>
      <c r="AO167">
        <v>92</v>
      </c>
      <c r="AP167">
        <v>31</v>
      </c>
      <c r="AR167">
        <v>41</v>
      </c>
      <c r="AS167">
        <v>130</v>
      </c>
      <c r="AT167">
        <v>17</v>
      </c>
      <c r="AU167">
        <v>12</v>
      </c>
      <c r="AV167">
        <v>7</v>
      </c>
      <c r="AX167">
        <v>26</v>
      </c>
      <c r="AY167">
        <v>6</v>
      </c>
    </row>
    <row r="168" spans="1:51" x14ac:dyDescent="0.3">
      <c r="A168">
        <v>2022</v>
      </c>
      <c r="B168" s="288" t="s">
        <v>12</v>
      </c>
      <c r="C168">
        <v>125</v>
      </c>
      <c r="D168">
        <v>88</v>
      </c>
      <c r="E168">
        <v>23</v>
      </c>
      <c r="F168">
        <v>23</v>
      </c>
      <c r="G168">
        <v>190</v>
      </c>
      <c r="H168">
        <v>41</v>
      </c>
      <c r="I168">
        <v>32</v>
      </c>
      <c r="J168">
        <v>130</v>
      </c>
      <c r="K168">
        <v>200</v>
      </c>
      <c r="L168">
        <v>3367</v>
      </c>
      <c r="M168">
        <v>77</v>
      </c>
      <c r="N168">
        <v>29</v>
      </c>
      <c r="P168">
        <v>18</v>
      </c>
      <c r="Q168">
        <v>147</v>
      </c>
      <c r="R168">
        <v>23</v>
      </c>
      <c r="S168">
        <v>58</v>
      </c>
      <c r="T168">
        <v>334</v>
      </c>
      <c r="V168">
        <v>24</v>
      </c>
      <c r="W168">
        <v>577</v>
      </c>
      <c r="X168">
        <v>14</v>
      </c>
      <c r="Y168">
        <v>79</v>
      </c>
      <c r="Z168">
        <v>13</v>
      </c>
      <c r="AA168">
        <v>71</v>
      </c>
      <c r="AB168">
        <v>88</v>
      </c>
      <c r="AD168">
        <v>57</v>
      </c>
      <c r="AF168">
        <v>27</v>
      </c>
      <c r="AG168">
        <v>81</v>
      </c>
      <c r="AH168">
        <v>65</v>
      </c>
      <c r="AI168">
        <v>215</v>
      </c>
      <c r="AK168">
        <v>334</v>
      </c>
      <c r="AM168">
        <v>36</v>
      </c>
      <c r="AN168">
        <v>57</v>
      </c>
      <c r="AO168">
        <v>226</v>
      </c>
      <c r="AP168">
        <v>102</v>
      </c>
      <c r="AR168">
        <v>128</v>
      </c>
      <c r="AS168">
        <v>334</v>
      </c>
      <c r="AT168">
        <v>43</v>
      </c>
      <c r="AU168">
        <v>27</v>
      </c>
      <c r="AV168">
        <v>25</v>
      </c>
      <c r="AX168">
        <v>47</v>
      </c>
      <c r="AY168">
        <v>35</v>
      </c>
    </row>
    <row r="169" spans="1:51" x14ac:dyDescent="0.3">
      <c r="A169">
        <v>2022</v>
      </c>
      <c r="B169" s="288" t="s">
        <v>13</v>
      </c>
      <c r="C169">
        <v>17</v>
      </c>
      <c r="D169">
        <v>17</v>
      </c>
      <c r="E169">
        <v>3</v>
      </c>
      <c r="F169">
        <v>1</v>
      </c>
      <c r="G169">
        <v>43</v>
      </c>
      <c r="H169">
        <v>4</v>
      </c>
      <c r="I169">
        <v>15</v>
      </c>
      <c r="J169">
        <v>11</v>
      </c>
      <c r="K169">
        <v>23</v>
      </c>
      <c r="L169">
        <v>326</v>
      </c>
      <c r="M169">
        <v>10</v>
      </c>
      <c r="N169">
        <v>1</v>
      </c>
      <c r="P169">
        <v>7</v>
      </c>
      <c r="Q169">
        <v>14</v>
      </c>
      <c r="R169">
        <v>3</v>
      </c>
      <c r="S169">
        <v>6</v>
      </c>
      <c r="T169">
        <v>57</v>
      </c>
      <c r="V169">
        <v>3</v>
      </c>
      <c r="W169">
        <v>85</v>
      </c>
      <c r="X169">
        <v>4</v>
      </c>
      <c r="Y169">
        <v>25</v>
      </c>
      <c r="Z169">
        <v>2</v>
      </c>
      <c r="AA169">
        <v>14</v>
      </c>
      <c r="AB169">
        <v>9</v>
      </c>
      <c r="AD169">
        <v>4</v>
      </c>
      <c r="AF169">
        <v>6</v>
      </c>
      <c r="AG169">
        <v>11</v>
      </c>
      <c r="AH169">
        <v>14</v>
      </c>
      <c r="AI169">
        <v>34</v>
      </c>
      <c r="AK169">
        <v>57</v>
      </c>
      <c r="AM169">
        <v>1</v>
      </c>
      <c r="AN169">
        <v>7</v>
      </c>
      <c r="AO169">
        <v>38</v>
      </c>
      <c r="AP169">
        <v>16</v>
      </c>
      <c r="AR169">
        <v>14</v>
      </c>
      <c r="AS169">
        <v>57</v>
      </c>
      <c r="AT169">
        <v>5</v>
      </c>
      <c r="AU169">
        <v>2</v>
      </c>
      <c r="AV169">
        <v>2</v>
      </c>
      <c r="AX169">
        <v>8</v>
      </c>
      <c r="AY169">
        <v>4</v>
      </c>
    </row>
    <row r="170" spans="1:51" x14ac:dyDescent="0.3">
      <c r="A170">
        <v>2022</v>
      </c>
      <c r="B170" s="288" t="s">
        <v>14</v>
      </c>
      <c r="C170">
        <v>22</v>
      </c>
      <c r="D170">
        <v>4</v>
      </c>
      <c r="E170">
        <v>0</v>
      </c>
      <c r="F170">
        <v>2</v>
      </c>
      <c r="G170">
        <v>34</v>
      </c>
      <c r="H170">
        <v>8</v>
      </c>
      <c r="I170">
        <v>8</v>
      </c>
      <c r="J170">
        <v>11</v>
      </c>
      <c r="K170">
        <v>32</v>
      </c>
      <c r="L170">
        <v>275</v>
      </c>
      <c r="M170">
        <v>9</v>
      </c>
      <c r="N170">
        <v>0</v>
      </c>
      <c r="P170">
        <v>2</v>
      </c>
      <c r="Q170">
        <v>15</v>
      </c>
      <c r="R170">
        <v>1</v>
      </c>
      <c r="S170">
        <v>6</v>
      </c>
      <c r="T170">
        <v>44</v>
      </c>
      <c r="V170">
        <v>0</v>
      </c>
      <c r="W170">
        <v>96</v>
      </c>
      <c r="X170">
        <v>2</v>
      </c>
      <c r="Y170">
        <v>8</v>
      </c>
      <c r="Z170">
        <v>1</v>
      </c>
      <c r="AA170">
        <v>8</v>
      </c>
      <c r="AB170">
        <v>10</v>
      </c>
      <c r="AD170">
        <v>3</v>
      </c>
      <c r="AF170">
        <v>8</v>
      </c>
      <c r="AG170">
        <v>11</v>
      </c>
      <c r="AH170">
        <v>14</v>
      </c>
      <c r="AI170">
        <v>20</v>
      </c>
      <c r="AK170">
        <v>44</v>
      </c>
      <c r="AM170">
        <v>2</v>
      </c>
      <c r="AN170">
        <v>2</v>
      </c>
      <c r="AO170">
        <v>37</v>
      </c>
      <c r="AP170">
        <v>24</v>
      </c>
      <c r="AR170">
        <v>12</v>
      </c>
      <c r="AS170">
        <v>44</v>
      </c>
      <c r="AT170">
        <v>1</v>
      </c>
      <c r="AU170">
        <v>2</v>
      </c>
      <c r="AV170">
        <v>1</v>
      </c>
      <c r="AX170">
        <v>6</v>
      </c>
      <c r="AY170">
        <v>5</v>
      </c>
    </row>
    <row r="171" spans="1:51" x14ac:dyDescent="0.3">
      <c r="A171">
        <v>2022</v>
      </c>
      <c r="B171" s="288" t="s">
        <v>15</v>
      </c>
      <c r="C171">
        <v>3</v>
      </c>
      <c r="D171">
        <v>3</v>
      </c>
      <c r="E171">
        <v>1</v>
      </c>
      <c r="F171">
        <v>1</v>
      </c>
      <c r="G171">
        <v>3</v>
      </c>
      <c r="H171">
        <v>2</v>
      </c>
      <c r="I171">
        <v>3</v>
      </c>
      <c r="J171">
        <v>7</v>
      </c>
      <c r="K171">
        <v>2</v>
      </c>
      <c r="L171">
        <v>276</v>
      </c>
      <c r="M171">
        <v>4</v>
      </c>
      <c r="N171">
        <v>1</v>
      </c>
      <c r="P171">
        <v>1</v>
      </c>
      <c r="Q171">
        <v>8</v>
      </c>
      <c r="R171">
        <v>1</v>
      </c>
      <c r="S171">
        <v>3</v>
      </c>
      <c r="T171">
        <v>7</v>
      </c>
      <c r="V171">
        <v>1</v>
      </c>
      <c r="W171">
        <v>32</v>
      </c>
      <c r="X171">
        <v>0</v>
      </c>
      <c r="Y171">
        <v>11</v>
      </c>
      <c r="Z171">
        <v>1</v>
      </c>
      <c r="AA171">
        <v>5</v>
      </c>
      <c r="AB171">
        <v>3</v>
      </c>
      <c r="AD171">
        <v>1</v>
      </c>
      <c r="AF171">
        <v>0</v>
      </c>
      <c r="AG171">
        <v>0</v>
      </c>
      <c r="AH171">
        <v>2</v>
      </c>
      <c r="AI171">
        <v>3</v>
      </c>
      <c r="AK171">
        <v>7</v>
      </c>
      <c r="AM171">
        <v>0</v>
      </c>
      <c r="AN171">
        <v>9</v>
      </c>
      <c r="AO171">
        <v>9</v>
      </c>
      <c r="AP171">
        <v>2</v>
      </c>
      <c r="AR171">
        <v>2</v>
      </c>
      <c r="AS171">
        <v>7</v>
      </c>
      <c r="AT171">
        <v>1</v>
      </c>
      <c r="AU171">
        <v>1</v>
      </c>
      <c r="AV171">
        <v>1</v>
      </c>
      <c r="AX171">
        <v>4</v>
      </c>
      <c r="AY171">
        <v>1</v>
      </c>
    </row>
    <row r="172" spans="1:51" x14ac:dyDescent="0.3">
      <c r="A172">
        <v>2022</v>
      </c>
      <c r="B172" s="288" t="s">
        <v>16</v>
      </c>
      <c r="C172">
        <v>91</v>
      </c>
      <c r="D172">
        <v>88</v>
      </c>
      <c r="E172">
        <v>16</v>
      </c>
      <c r="F172">
        <v>22</v>
      </c>
      <c r="G172">
        <v>365</v>
      </c>
      <c r="H172">
        <v>25</v>
      </c>
      <c r="I172">
        <v>12</v>
      </c>
      <c r="J172">
        <v>108</v>
      </c>
      <c r="K172">
        <v>191</v>
      </c>
      <c r="L172">
        <v>2386</v>
      </c>
      <c r="M172">
        <v>101</v>
      </c>
      <c r="N172">
        <v>14</v>
      </c>
      <c r="P172">
        <v>6</v>
      </c>
      <c r="Q172">
        <v>144</v>
      </c>
      <c r="R172">
        <v>5</v>
      </c>
      <c r="S172">
        <v>67</v>
      </c>
      <c r="T172">
        <v>308</v>
      </c>
      <c r="V172">
        <v>26</v>
      </c>
      <c r="W172">
        <v>590</v>
      </c>
      <c r="X172">
        <v>35</v>
      </c>
      <c r="Y172">
        <v>43</v>
      </c>
      <c r="Z172">
        <v>4</v>
      </c>
      <c r="AA172">
        <v>86</v>
      </c>
      <c r="AB172">
        <v>111</v>
      </c>
      <c r="AD172">
        <v>10</v>
      </c>
      <c r="AF172">
        <v>16</v>
      </c>
      <c r="AG172">
        <v>51</v>
      </c>
      <c r="AH172">
        <v>40</v>
      </c>
      <c r="AI172">
        <v>265</v>
      </c>
      <c r="AK172">
        <v>308</v>
      </c>
      <c r="AM172">
        <v>34</v>
      </c>
      <c r="AN172">
        <v>45</v>
      </c>
      <c r="AO172">
        <v>303</v>
      </c>
      <c r="AP172">
        <v>99</v>
      </c>
      <c r="AR172">
        <v>113</v>
      </c>
      <c r="AS172">
        <v>308</v>
      </c>
      <c r="AT172">
        <v>16</v>
      </c>
      <c r="AU172">
        <v>6</v>
      </c>
      <c r="AV172">
        <v>7</v>
      </c>
      <c r="AX172">
        <v>68</v>
      </c>
      <c r="AY172">
        <v>11</v>
      </c>
    </row>
    <row r="173" spans="1:51" x14ac:dyDescent="0.3">
      <c r="A173">
        <v>2022</v>
      </c>
      <c r="B173" s="288" t="s">
        <v>17</v>
      </c>
      <c r="C173">
        <v>3</v>
      </c>
      <c r="D173">
        <v>2</v>
      </c>
      <c r="E173">
        <v>0</v>
      </c>
      <c r="F173">
        <v>0</v>
      </c>
      <c r="G173">
        <v>7</v>
      </c>
      <c r="H173">
        <v>0</v>
      </c>
      <c r="I173">
        <v>0</v>
      </c>
      <c r="J173">
        <v>3</v>
      </c>
      <c r="K173">
        <v>2</v>
      </c>
      <c r="L173">
        <v>181</v>
      </c>
      <c r="M173">
        <v>1</v>
      </c>
      <c r="N173">
        <v>0</v>
      </c>
      <c r="P173">
        <v>0</v>
      </c>
      <c r="Q173">
        <v>4</v>
      </c>
      <c r="R173">
        <v>0</v>
      </c>
      <c r="S173">
        <v>1</v>
      </c>
      <c r="T173">
        <v>1</v>
      </c>
      <c r="V173">
        <v>0</v>
      </c>
      <c r="W173">
        <v>16</v>
      </c>
      <c r="X173">
        <v>0</v>
      </c>
      <c r="Y173">
        <v>2</v>
      </c>
      <c r="Z173">
        <v>0</v>
      </c>
      <c r="AA173">
        <v>3</v>
      </c>
      <c r="AB173">
        <v>4</v>
      </c>
      <c r="AD173">
        <v>0</v>
      </c>
      <c r="AF173">
        <v>1</v>
      </c>
      <c r="AG173">
        <v>1</v>
      </c>
      <c r="AH173">
        <v>2</v>
      </c>
      <c r="AI173">
        <v>7</v>
      </c>
      <c r="AK173">
        <v>1</v>
      </c>
      <c r="AM173">
        <v>1</v>
      </c>
      <c r="AN173">
        <v>1</v>
      </c>
      <c r="AO173">
        <v>11</v>
      </c>
      <c r="AP173">
        <v>0</v>
      </c>
      <c r="AR173">
        <v>1</v>
      </c>
      <c r="AS173">
        <v>1</v>
      </c>
      <c r="AT173">
        <v>0</v>
      </c>
      <c r="AU173">
        <v>2</v>
      </c>
      <c r="AV173">
        <v>0</v>
      </c>
      <c r="AX173">
        <v>0</v>
      </c>
      <c r="AY173">
        <v>0</v>
      </c>
    </row>
    <row r="174" spans="1:51" x14ac:dyDescent="0.3">
      <c r="A174">
        <v>2022</v>
      </c>
      <c r="B174" s="288" t="s">
        <v>18</v>
      </c>
      <c r="C174">
        <v>25</v>
      </c>
      <c r="D174">
        <v>16</v>
      </c>
      <c r="E174">
        <v>15</v>
      </c>
      <c r="F174">
        <v>9</v>
      </c>
      <c r="G174">
        <v>38</v>
      </c>
      <c r="H174">
        <v>7</v>
      </c>
      <c r="I174">
        <v>10</v>
      </c>
      <c r="J174">
        <v>24</v>
      </c>
      <c r="K174">
        <v>50</v>
      </c>
      <c r="L174">
        <v>952</v>
      </c>
      <c r="M174">
        <v>11</v>
      </c>
      <c r="N174">
        <v>2</v>
      </c>
      <c r="P174">
        <v>5</v>
      </c>
      <c r="Q174">
        <v>19</v>
      </c>
      <c r="R174">
        <v>3</v>
      </c>
      <c r="S174">
        <v>5</v>
      </c>
      <c r="T174">
        <v>78</v>
      </c>
      <c r="V174">
        <v>7</v>
      </c>
      <c r="W174">
        <v>139</v>
      </c>
      <c r="X174">
        <v>8</v>
      </c>
      <c r="Y174">
        <v>21</v>
      </c>
      <c r="Z174">
        <v>4</v>
      </c>
      <c r="AA174">
        <v>13</v>
      </c>
      <c r="AB174">
        <v>13</v>
      </c>
      <c r="AD174">
        <v>7</v>
      </c>
      <c r="AF174">
        <v>9</v>
      </c>
      <c r="AG174">
        <v>12</v>
      </c>
      <c r="AH174">
        <v>10</v>
      </c>
      <c r="AI174">
        <v>64</v>
      </c>
      <c r="AK174">
        <v>78</v>
      </c>
      <c r="AM174">
        <v>10</v>
      </c>
      <c r="AN174">
        <v>12</v>
      </c>
      <c r="AO174">
        <v>81</v>
      </c>
      <c r="AP174">
        <v>20</v>
      </c>
      <c r="AR174">
        <v>14</v>
      </c>
      <c r="AS174">
        <v>78</v>
      </c>
      <c r="AT174">
        <v>15</v>
      </c>
      <c r="AU174">
        <v>4</v>
      </c>
      <c r="AV174">
        <v>6</v>
      </c>
      <c r="AX174">
        <v>20</v>
      </c>
      <c r="AY174">
        <v>11</v>
      </c>
    </row>
    <row r="175" spans="1:51" x14ac:dyDescent="0.3">
      <c r="A175">
        <v>2022</v>
      </c>
      <c r="B175" s="288" t="s">
        <v>19</v>
      </c>
      <c r="C175">
        <v>1053</v>
      </c>
      <c r="D175">
        <v>487</v>
      </c>
      <c r="E175">
        <v>145</v>
      </c>
      <c r="F175">
        <v>238</v>
      </c>
      <c r="G175">
        <v>1167</v>
      </c>
      <c r="H175">
        <v>251</v>
      </c>
      <c r="I175">
        <v>253</v>
      </c>
      <c r="J175">
        <v>533</v>
      </c>
      <c r="K175">
        <v>1389</v>
      </c>
      <c r="L175">
        <v>13617</v>
      </c>
      <c r="M175">
        <v>580</v>
      </c>
      <c r="N175">
        <v>76</v>
      </c>
      <c r="P175">
        <v>127</v>
      </c>
      <c r="Q175">
        <v>945</v>
      </c>
      <c r="R175">
        <v>148</v>
      </c>
      <c r="S175">
        <v>388</v>
      </c>
      <c r="T175">
        <v>2581</v>
      </c>
      <c r="V175">
        <v>91</v>
      </c>
      <c r="W175">
        <v>4105</v>
      </c>
      <c r="X175">
        <v>100</v>
      </c>
      <c r="Y175">
        <v>643</v>
      </c>
      <c r="Z175">
        <v>100</v>
      </c>
      <c r="AA175">
        <v>497</v>
      </c>
      <c r="AB175">
        <v>497</v>
      </c>
      <c r="AD175">
        <v>215</v>
      </c>
      <c r="AF175">
        <v>240</v>
      </c>
      <c r="AG175">
        <v>546</v>
      </c>
      <c r="AH175">
        <v>495</v>
      </c>
      <c r="AI175">
        <v>1367</v>
      </c>
      <c r="AK175">
        <v>2581</v>
      </c>
      <c r="AM175">
        <v>405</v>
      </c>
      <c r="AN175">
        <v>378</v>
      </c>
      <c r="AO175">
        <v>1296</v>
      </c>
      <c r="AP175">
        <v>863</v>
      </c>
      <c r="AR175">
        <v>655</v>
      </c>
      <c r="AS175">
        <v>2581</v>
      </c>
      <c r="AT175">
        <v>280</v>
      </c>
      <c r="AU175">
        <v>196</v>
      </c>
      <c r="AV175">
        <v>145</v>
      </c>
      <c r="AX175">
        <v>606</v>
      </c>
      <c r="AY175">
        <v>219</v>
      </c>
    </row>
    <row r="176" spans="1:51" x14ac:dyDescent="0.3">
      <c r="A176">
        <v>2022</v>
      </c>
      <c r="B176" s="288" t="s">
        <v>127</v>
      </c>
      <c r="C176">
        <v>0</v>
      </c>
      <c r="D176">
        <v>0</v>
      </c>
      <c r="E176">
        <v>0</v>
      </c>
      <c r="F176">
        <v>0</v>
      </c>
      <c r="G176">
        <v>0</v>
      </c>
      <c r="H176">
        <v>0</v>
      </c>
      <c r="I176">
        <v>0</v>
      </c>
      <c r="J176">
        <v>0</v>
      </c>
      <c r="K176">
        <v>0</v>
      </c>
      <c r="L176">
        <v>0</v>
      </c>
      <c r="M176">
        <v>0</v>
      </c>
      <c r="N176">
        <v>0</v>
      </c>
      <c r="P176">
        <v>0</v>
      </c>
      <c r="Q176">
        <v>0</v>
      </c>
      <c r="R176">
        <v>0</v>
      </c>
      <c r="S176">
        <v>0</v>
      </c>
      <c r="T176">
        <v>0</v>
      </c>
      <c r="V176">
        <v>0</v>
      </c>
      <c r="W176">
        <v>0</v>
      </c>
      <c r="X176">
        <v>0</v>
      </c>
      <c r="Y176">
        <v>0</v>
      </c>
      <c r="Z176">
        <v>0</v>
      </c>
      <c r="AA176">
        <v>0</v>
      </c>
      <c r="AB176">
        <v>0</v>
      </c>
      <c r="AD176">
        <v>0</v>
      </c>
      <c r="AF176">
        <v>0</v>
      </c>
      <c r="AG176">
        <v>0</v>
      </c>
      <c r="AH176">
        <v>0</v>
      </c>
      <c r="AI176">
        <v>0</v>
      </c>
      <c r="AK176">
        <v>0</v>
      </c>
      <c r="AM176">
        <v>0</v>
      </c>
      <c r="AN176">
        <v>0</v>
      </c>
      <c r="AO176">
        <v>0</v>
      </c>
      <c r="AP176">
        <v>0</v>
      </c>
      <c r="AR176">
        <v>0</v>
      </c>
      <c r="AS176">
        <v>0</v>
      </c>
      <c r="AT176">
        <v>0</v>
      </c>
      <c r="AU176">
        <v>0</v>
      </c>
      <c r="AV176">
        <v>0</v>
      </c>
      <c r="AX176">
        <v>0</v>
      </c>
      <c r="AY176">
        <v>0</v>
      </c>
    </row>
    <row r="177" spans="1:51" x14ac:dyDescent="0.3">
      <c r="A177">
        <v>2022</v>
      </c>
      <c r="B177" s="288" t="s">
        <v>128</v>
      </c>
      <c r="C177">
        <v>0</v>
      </c>
      <c r="D177">
        <v>0</v>
      </c>
      <c r="E177">
        <v>0</v>
      </c>
      <c r="F177">
        <v>0</v>
      </c>
      <c r="G177">
        <v>0</v>
      </c>
      <c r="H177">
        <v>0</v>
      </c>
      <c r="I177">
        <v>0</v>
      </c>
      <c r="J177">
        <v>0</v>
      </c>
      <c r="K177">
        <v>0</v>
      </c>
      <c r="L177">
        <v>0</v>
      </c>
      <c r="M177">
        <v>0</v>
      </c>
      <c r="N177">
        <v>0</v>
      </c>
      <c r="P177">
        <v>0</v>
      </c>
      <c r="Q177">
        <v>0</v>
      </c>
      <c r="R177">
        <v>0</v>
      </c>
      <c r="S177">
        <v>0</v>
      </c>
      <c r="T177">
        <v>0</v>
      </c>
      <c r="V177">
        <v>0</v>
      </c>
      <c r="W177">
        <v>0</v>
      </c>
      <c r="X177">
        <v>0</v>
      </c>
      <c r="Y177">
        <v>0</v>
      </c>
      <c r="Z177">
        <v>0</v>
      </c>
      <c r="AA177">
        <v>0</v>
      </c>
      <c r="AB177">
        <v>0</v>
      </c>
      <c r="AD177">
        <v>0</v>
      </c>
      <c r="AF177">
        <v>0</v>
      </c>
      <c r="AG177">
        <v>0</v>
      </c>
      <c r="AH177">
        <v>0</v>
      </c>
      <c r="AI177">
        <v>0</v>
      </c>
      <c r="AK177">
        <v>0</v>
      </c>
      <c r="AM177">
        <v>0</v>
      </c>
      <c r="AN177">
        <v>0</v>
      </c>
      <c r="AO177">
        <v>0</v>
      </c>
      <c r="AP177">
        <v>0</v>
      </c>
      <c r="AR177">
        <v>0</v>
      </c>
      <c r="AS177">
        <v>0</v>
      </c>
      <c r="AT177">
        <v>0</v>
      </c>
      <c r="AU177">
        <v>0</v>
      </c>
      <c r="AV177">
        <v>0</v>
      </c>
      <c r="AX177">
        <v>0</v>
      </c>
      <c r="AY177">
        <v>0</v>
      </c>
    </row>
  </sheetData>
  <autoFilter ref="A1:AY161" xr:uid="{00000000-0009-0000-0000-000008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Title</vt:lpstr>
      <vt:lpstr>Menu</vt:lpstr>
      <vt:lpstr>Crime Metadata</vt:lpstr>
      <vt:lpstr>Crime Summary</vt:lpstr>
      <vt:lpstr>Crimes by town</vt:lpstr>
      <vt:lpstr>Type of crime by town</vt:lpstr>
      <vt:lpstr>Type of crime by town &amp; settle</vt:lpstr>
      <vt:lpstr>crime totals</vt:lpstr>
      <vt:lpstr>SDL Crime</vt:lpstr>
      <vt:lpstr>crimedata</vt:lpstr>
      <vt:lpstr>Road Traffic Collision Metadata</vt:lpstr>
      <vt:lpstr>Road Traffic Collision Summary</vt:lpstr>
      <vt:lpstr>Road Traffic Collisions by Town</vt:lpstr>
      <vt:lpstr>TC RTC</vt:lpstr>
      <vt:lpstr>CellDropdownList</vt:lpstr>
      <vt:lpstr>SDL Demo</vt:lpstr>
      <vt:lpstr>Crime by type</vt:lpstr>
      <vt:lpstr>Crime by town (3)</vt:lpstr>
    </vt:vector>
  </TitlesOfParts>
  <Company>IT Assist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Jayne Sholdis</dc:creator>
  <cp:lastModifiedBy>Roberts, Duane</cp:lastModifiedBy>
  <cp:lastPrinted>2019-02-27T10:30:22Z</cp:lastPrinted>
  <dcterms:created xsi:type="dcterms:W3CDTF">2016-05-03T09:21:26Z</dcterms:created>
  <dcterms:modified xsi:type="dcterms:W3CDTF">2023-11-17T14:11:36Z</dcterms:modified>
</cp:coreProperties>
</file>